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C:\Users\vmikhalkina\Desktop\ПРАЙС-ЛИСТЫ 2025\ГОРКИ ОТЕЛИ\"/>
    </mc:Choice>
  </mc:AlternateContent>
  <xr:revisionPtr revIDLastSave="0" documentId="13_ncr:1_{B4AB691A-7CDB-468F-AE99-64595ADFB855}" xr6:coauthVersionLast="45" xr6:coauthVersionMax="45" xr10:uidLastSave="{00000000-0000-0000-0000-000000000000}"/>
  <bookViews>
    <workbookView xWindow="-120" yWindow="-120" windowWidth="19440" windowHeight="15000" xr2:uid="{00000000-000D-0000-FFFF-FFFF00000000}"/>
  </bookViews>
  <sheets>
    <sheet name="C завтраками| Bed and breakfast" sheetId="3" r:id="rId1"/>
    <sheet name="Отдыхай и Катай 25 | COMISSION" sheetId="108" r:id="rId2"/>
    <sheet name="Отдыхай и катай 25 | FIT15 " sheetId="109" state="hidden" r:id="rId3"/>
    <sheet name="Отдыхай и Катай 25 | FIT18" sheetId="107" state="hidden" r:id="rId4"/>
    <sheet name="Отдыхай и Катай 25 |FIT18+ 25" sheetId="106" state="hidden" r:id="rId5"/>
    <sheet name="Отдыхай и Катай 25 |FIT20" sheetId="105" state="hidden" r:id="rId6"/>
    <sheet name="3=4| FIT15" sheetId="77" state="hidden" r:id="rId7"/>
    <sheet name="3=4| FIT18" sheetId="78" state="hidden" r:id="rId8"/>
    <sheet name="Каникулы в горах 25 | comiss" sheetId="98" state="hidden" r:id="rId9"/>
    <sheet name="Каникулы в горах 25 | FIT15" sheetId="95" state="hidden" r:id="rId10"/>
    <sheet name="Каникулы в горах 25  | FIT18" sheetId="97" state="hidden" r:id="rId11"/>
    <sheet name="Каникулы в горах 25 | FIT18+25" sheetId="96" state="hidden" r:id="rId12"/>
    <sheet name="Каникулы в горах 25 | FIT20" sheetId="24" state="hidden" r:id="rId13"/>
    <sheet name="Авиа 25%" sheetId="110" state="hidden" r:id="rId14"/>
    <sheet name="Авиа 25% +25" sheetId="111" state="hidden" r:id="rId15"/>
    <sheet name="Наполни своё лето| comiss" sheetId="99" state="hidden" r:id="rId16"/>
    <sheet name="Наполни своё лето | FIT20" sheetId="101" state="hidden" r:id="rId17"/>
    <sheet name="Наполни своё лето | FIT18+25 " sheetId="103" state="hidden" r:id="rId18"/>
    <sheet name="Наполни своё лето  | FIT18 " sheetId="102" state="hidden" r:id="rId19"/>
    <sheet name="Наполни своё лето | FIT15" sheetId="104" state="hidden" r:id="rId20"/>
    <sheet name="Отдыхай и Катай |FIT15" sheetId="18" state="hidden" r:id="rId21"/>
    <sheet name="Отдыхай и Катай |FIT20+35" sheetId="86" state="hidden" r:id="rId22"/>
    <sheet name="Отдыхай и Катай |FIT18+25" sheetId="85" state="hidden" r:id="rId23"/>
    <sheet name="Отдыхай и Катай |FIT 18" sheetId="74" state="hidden" r:id="rId24"/>
    <sheet name="Отдыхай и Катай | comiss" sheetId="75" state="hidden" r:id="rId25"/>
    <sheet name="Осенние каникулы |FIT15 " sheetId="71" state="hidden" r:id="rId26"/>
    <sheet name="Осенние каникулы |FIT18" sheetId="72" state="hidden" r:id="rId27"/>
    <sheet name="Отель+Сочи Парк| comiss" sheetId="112" state="hidden" r:id="rId28"/>
    <sheet name="Отель+Сочи Парк | FIT15" sheetId="113" state="hidden" r:id="rId29"/>
    <sheet name="Отель+Сочи Парк  | FIT18" sheetId="114" state="hidden" r:id="rId30"/>
    <sheet name="Отель+Сочи Парк | FIT18+25" sheetId="115" state="hidden" r:id="rId31"/>
    <sheet name="Отель+Сочи Парк | FIT20" sheetId="116" state="hidden" r:id="rId32"/>
    <sheet name="НЕТТО 15" sheetId="12" state="hidden" r:id="rId33"/>
    <sheet name="НЕТТО 20% " sheetId="88" state="hidden" r:id="rId34"/>
    <sheet name="НЕТТО 18 +25" sheetId="87" state="hidden" r:id="rId35"/>
    <sheet name="НЕТТО 18" sheetId="54" state="hidden" r:id="rId36"/>
    <sheet name="НЕТТО 20" sheetId="11" state="hidden" r:id="rId37"/>
    <sheet name="НЕТТО 20+25руб." sheetId="38" state="hidden" r:id="rId38"/>
    <sheet name="Early Booking10% BB| FIT15" sheetId="29" state="hidden" r:id="rId39"/>
    <sheet name="Early Booking10% BB| FIT20" sheetId="8" state="hidden" r:id="rId40"/>
    <sheet name="Early Booking10%| FIT20+25руб" sheetId="44" state="hidden" r:id="rId41"/>
    <sheet name="Early Booking10% BB| COMMISSION" sheetId="16" state="hidden" r:id="rId42"/>
    <sheet name="EarlyBook10% 2023 |FIT20+25руб" sheetId="39" state="hidden" r:id="rId43"/>
    <sheet name="Early Booking15% BB| FIT15" sheetId="13" state="hidden" r:id="rId44"/>
    <sheet name="Early Booking15% BB| FIT20 " sheetId="30" state="hidden" r:id="rId45"/>
    <sheet name="EarlyBooking15% |FIT20+25руб." sheetId="40" state="hidden" r:id="rId46"/>
    <sheet name="EarlyBooking15% BB| COMMIS" sheetId="31" state="hidden" r:id="rId47"/>
    <sheet name="Room only| FIT15" sheetId="14" state="hidden" r:id="rId48"/>
    <sheet name="Room only| FIT20" sheetId="10" state="hidden" r:id="rId49"/>
    <sheet name="Room only| FIT20+25руб." sheetId="41" state="hidden" r:id="rId50"/>
    <sheet name="Room only| COMMISSION" sheetId="15" state="hidden" r:id="rId51"/>
    <sheet name="Весенние каникулы | commission" sheetId="25" state="hidden" r:id="rId52"/>
    <sheet name="ЗЭГ |FIT20" sheetId="33" state="hidden" r:id="rId53"/>
    <sheet name="ЗЭГ |FIT20+25руб." sheetId="43" state="hidden" r:id="rId54"/>
    <sheet name="ЗЭГ |COMMISSION" sheetId="34" state="hidden" r:id="rId55"/>
    <sheet name="Осенние каникулы | FIT15" sheetId="45" state="hidden" r:id="rId56"/>
    <sheet name="Осенние каникулы | FIT20" sheetId="46" state="hidden" r:id="rId57"/>
    <sheet name="Осенние каникулы | COMMISSION" sheetId="47" state="hidden" r:id="rId58"/>
    <sheet name="отдыхай и катай" sheetId="17" state="hidden" r:id="rId59"/>
    <sheet name="Отдыхай и Катай |FIT18" sheetId="19" state="hidden" r:id="rId60"/>
    <sheet name="Отдыхай и Катай |commission" sheetId="20" state="hidden" r:id="rId61"/>
    <sheet name="Room only 2025 | comis" sheetId="84" r:id="rId62"/>
    <sheet name="Room only 2025 | FIT15 " sheetId="82" state="hidden" r:id="rId63"/>
    <sheet name="Room only 2025 | FIT20" sheetId="90" state="hidden" r:id="rId64"/>
    <sheet name="Room only 2025 | FIT18+25" sheetId="89" state="hidden" r:id="rId65"/>
    <sheet name="Room only 2025 | FIT18" sheetId="83" state="hidden" r:id="rId66"/>
    <sheet name="РБ15% ВВ 2023 | FIT15" sheetId="51" state="hidden" r:id="rId67"/>
    <sheet name="РБ15% ВВ 2023 | FIT18" sheetId="52" state="hidden" r:id="rId68"/>
    <sheet name="РБ15% ВВ 2023 | COMMISSION" sheetId="53" state="hidden" r:id="rId69"/>
    <sheet name="ЯВК 2023 | COMMISSION" sheetId="55" state="hidden" r:id="rId70"/>
    <sheet name="ЯВК 2023 | FIT15" sheetId="56" state="hidden" r:id="rId71"/>
    <sheet name="ЯВК 2023 | FIT18" sheetId="57" state="hidden" r:id="rId72"/>
    <sheet name="ЗЭГ |FIT15" sheetId="32" state="hidden" r:id="rId73"/>
    <sheet name="ЗЭГ |FIT18" sheetId="59" state="hidden" r:id="rId74"/>
    <sheet name="ЗЭГ | COMMISSION" sheetId="60" state="hidden" r:id="rId75"/>
    <sheet name="EarlyBook 10% 2023 |FIT15" sheetId="35" state="hidden" r:id="rId76"/>
    <sheet name="EarlyBook 10% 2023 |FIT18" sheetId="36" state="hidden" r:id="rId77"/>
    <sheet name="EarlyBook 10% 2023 |COMISSION" sheetId="37" state="hidden" r:id="rId78"/>
    <sheet name="EarlyBook 10% 2025 |FIT20" sheetId="92" state="hidden" r:id="rId79"/>
    <sheet name="EarlyBook 10% 2025 |FIT18+25" sheetId="91" state="hidden" r:id="rId80"/>
    <sheet name="EarlyBook 10% 2025 |FIT18 " sheetId="69" state="hidden" r:id="rId81"/>
    <sheet name="EarlyBook 10% 2025 |FIT15" sheetId="68" state="hidden" r:id="rId82"/>
    <sheet name="EarlyBook 15% 2024 |FIT18+25" sheetId="93" state="hidden" r:id="rId83"/>
    <sheet name="EarlyBook 15% 2024 |FIT20+35" sheetId="94" state="hidden" r:id="rId84"/>
    <sheet name="EarlyBook 15% 2024 |FIT18  " sheetId="79" state="hidden" r:id="rId85"/>
    <sheet name="EarlyBook 15% 2024 |FIT15" sheetId="80" state="hidden" r:id="rId86"/>
    <sheet name="EarlyBook 15% 2024 |comis" sheetId="81" state="hidden" r:id="rId87"/>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W21" i="81" l="1"/>
  <c r="AV21" i="81"/>
  <c r="AU21" i="81"/>
  <c r="AT21" i="81"/>
  <c r="AS21" i="81"/>
  <c r="AR21" i="81"/>
  <c r="AQ21" i="81"/>
  <c r="AP21" i="81"/>
  <c r="AO21" i="81"/>
  <c r="AN21" i="81"/>
  <c r="AM21" i="81"/>
  <c r="AL21" i="81"/>
  <c r="AK21" i="81"/>
  <c r="AJ21" i="81"/>
  <c r="AI21" i="81"/>
  <c r="AH21" i="81"/>
  <c r="AG21" i="81"/>
  <c r="AF21" i="81"/>
  <c r="AE21" i="81"/>
  <c r="AD21" i="81"/>
  <c r="AC21" i="81"/>
  <c r="AB21" i="81"/>
  <c r="AA21" i="81"/>
  <c r="Z21" i="81"/>
  <c r="Y21" i="81"/>
  <c r="X21" i="81"/>
  <c r="W21" i="81"/>
  <c r="V21" i="81"/>
  <c r="U21" i="81"/>
  <c r="T21" i="81"/>
  <c r="S21" i="81"/>
  <c r="R21" i="81"/>
  <c r="Q21" i="81"/>
  <c r="P21" i="81"/>
  <c r="O21" i="81"/>
  <c r="N21" i="81"/>
  <c r="M21" i="81"/>
  <c r="L21" i="81"/>
  <c r="K21" i="81"/>
  <c r="J21" i="81"/>
  <c r="I21" i="81"/>
  <c r="H21" i="81"/>
  <c r="G21" i="81"/>
  <c r="F21" i="81"/>
  <c r="E21" i="81"/>
  <c r="D21" i="81"/>
  <c r="C21" i="81"/>
  <c r="B21" i="81"/>
  <c r="AW20" i="81"/>
  <c r="AV20" i="81"/>
  <c r="AU20" i="81"/>
  <c r="AT20" i="81"/>
  <c r="AS20" i="81"/>
  <c r="AR20" i="81"/>
  <c r="AQ20" i="81"/>
  <c r="AP20" i="81"/>
  <c r="AO20" i="81"/>
  <c r="AN20" i="81"/>
  <c r="AM20" i="81"/>
  <c r="AL20" i="81"/>
  <c r="AK20" i="81"/>
  <c r="AJ20" i="81"/>
  <c r="AI20" i="81"/>
  <c r="AH20" i="81"/>
  <c r="AG20" i="81"/>
  <c r="AF20" i="81"/>
  <c r="AE20" i="81"/>
  <c r="AD20" i="81"/>
  <c r="AC20" i="81"/>
  <c r="AB20" i="81"/>
  <c r="AA20" i="81"/>
  <c r="Z20" i="81"/>
  <c r="Y20" i="81"/>
  <c r="X20" i="81"/>
  <c r="W20" i="81"/>
  <c r="V20" i="81"/>
  <c r="U20" i="81"/>
  <c r="T20" i="81"/>
  <c r="S20" i="81"/>
  <c r="R20" i="81"/>
  <c r="Q20" i="81"/>
  <c r="P20" i="81"/>
  <c r="O20" i="81"/>
  <c r="N20" i="81"/>
  <c r="M20" i="81"/>
  <c r="L20" i="81"/>
  <c r="K20" i="81"/>
  <c r="J20" i="81"/>
  <c r="I20" i="81"/>
  <c r="H20" i="81"/>
  <c r="G20" i="81"/>
  <c r="F20" i="81"/>
  <c r="E20" i="81"/>
  <c r="D20" i="81"/>
  <c r="C20" i="81"/>
  <c r="B20" i="81"/>
  <c r="AW18" i="81"/>
  <c r="AV18" i="81"/>
  <c r="AU18" i="81"/>
  <c r="AT18" i="81"/>
  <c r="AS18" i="81"/>
  <c r="AR18" i="81"/>
  <c r="AQ18" i="81"/>
  <c r="AP18" i="81"/>
  <c r="AO18" i="81"/>
  <c r="AN18" i="81"/>
  <c r="AM18" i="81"/>
  <c r="AL18" i="81"/>
  <c r="AK18" i="81"/>
  <c r="AJ18" i="81"/>
  <c r="AI18" i="81"/>
  <c r="AH18" i="81"/>
  <c r="AG18" i="81"/>
  <c r="AF18" i="81"/>
  <c r="AE18" i="81"/>
  <c r="AD18" i="81"/>
  <c r="AC18" i="81"/>
  <c r="AB18" i="81"/>
  <c r="AA18" i="81"/>
  <c r="Z18" i="81"/>
  <c r="Y18" i="81"/>
  <c r="X18" i="81"/>
  <c r="W18" i="81"/>
  <c r="V18" i="81"/>
  <c r="U18" i="81"/>
  <c r="T18" i="81"/>
  <c r="S18" i="81"/>
  <c r="R18" i="81"/>
  <c r="Q18" i="81"/>
  <c r="P18" i="81"/>
  <c r="O18" i="81"/>
  <c r="N18" i="81"/>
  <c r="M18" i="81"/>
  <c r="L18" i="81"/>
  <c r="K18" i="81"/>
  <c r="J18" i="81"/>
  <c r="I18" i="81"/>
  <c r="H18" i="81"/>
  <c r="G18" i="81"/>
  <c r="F18" i="81"/>
  <c r="E18" i="81"/>
  <c r="D18" i="81"/>
  <c r="C18" i="81"/>
  <c r="B18" i="81"/>
  <c r="AW17" i="81"/>
  <c r="AV17" i="81"/>
  <c r="AU17" i="81"/>
  <c r="AT17" i="81"/>
  <c r="AS17" i="81"/>
  <c r="AR17" i="81"/>
  <c r="AQ17" i="81"/>
  <c r="AP17" i="81"/>
  <c r="AO17" i="81"/>
  <c r="AN17" i="81"/>
  <c r="AM17" i="81"/>
  <c r="AL17" i="81"/>
  <c r="AK17" i="81"/>
  <c r="AJ17" i="81"/>
  <c r="AI17" i="81"/>
  <c r="AH17" i="81"/>
  <c r="AG17" i="81"/>
  <c r="AF17" i="81"/>
  <c r="AE17" i="81"/>
  <c r="AD17" i="81"/>
  <c r="AC17" i="81"/>
  <c r="AB17" i="81"/>
  <c r="AA17" i="81"/>
  <c r="Z17" i="81"/>
  <c r="Y17" i="81"/>
  <c r="X17" i="81"/>
  <c r="W17" i="81"/>
  <c r="V17" i="81"/>
  <c r="U17" i="81"/>
  <c r="T17" i="81"/>
  <c r="S17" i="81"/>
  <c r="R17" i="81"/>
  <c r="Q17" i="81"/>
  <c r="P17" i="81"/>
  <c r="O17" i="81"/>
  <c r="N17" i="81"/>
  <c r="M17" i="81"/>
  <c r="L17" i="81"/>
  <c r="K17" i="81"/>
  <c r="J17" i="81"/>
  <c r="I17" i="81"/>
  <c r="H17" i="81"/>
  <c r="G17" i="81"/>
  <c r="F17" i="81"/>
  <c r="E17" i="81"/>
  <c r="D17" i="81"/>
  <c r="C17" i="81"/>
  <c r="B17" i="81"/>
  <c r="AW15" i="81"/>
  <c r="AV15" i="81"/>
  <c r="AU15" i="81"/>
  <c r="AT15" i="81"/>
  <c r="AS15" i="81"/>
  <c r="AR15" i="81"/>
  <c r="AQ15" i="81"/>
  <c r="AP15" i="81"/>
  <c r="AO15" i="8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B15" i="81"/>
  <c r="AW14" i="81"/>
  <c r="AV14" i="81"/>
  <c r="AU14" i="81"/>
  <c r="AT14" i="81"/>
  <c r="AS14" i="81"/>
  <c r="AR14" i="81"/>
  <c r="AQ14" i="81"/>
  <c r="AP14" i="81"/>
  <c r="AO14" i="81"/>
  <c r="AN14" i="81"/>
  <c r="AM14" i="81"/>
  <c r="AL14" i="81"/>
  <c r="AK14" i="81"/>
  <c r="AJ14" i="81"/>
  <c r="AI14" i="81"/>
  <c r="AH14" i="81"/>
  <c r="AG14" i="81"/>
  <c r="AF14" i="81"/>
  <c r="AE14" i="81"/>
  <c r="AD14" i="81"/>
  <c r="AC14" i="81"/>
  <c r="AB14" i="81"/>
  <c r="AA14" i="81"/>
  <c r="Z14" i="81"/>
  <c r="Y14" i="81"/>
  <c r="X14" i="81"/>
  <c r="W14" i="81"/>
  <c r="V14" i="81"/>
  <c r="U14" i="81"/>
  <c r="T14" i="81"/>
  <c r="S14" i="81"/>
  <c r="R14" i="81"/>
  <c r="Q14" i="81"/>
  <c r="P14" i="81"/>
  <c r="O14" i="81"/>
  <c r="N14" i="81"/>
  <c r="M14" i="81"/>
  <c r="L14" i="81"/>
  <c r="K14" i="81"/>
  <c r="J14" i="81"/>
  <c r="I14" i="81"/>
  <c r="H14" i="81"/>
  <c r="G14" i="81"/>
  <c r="F14" i="81"/>
  <c r="E14" i="81"/>
  <c r="D14" i="81"/>
  <c r="C14" i="81"/>
  <c r="B14" i="81"/>
  <c r="AW12" i="81"/>
  <c r="AV12" i="81"/>
  <c r="AU12" i="81"/>
  <c r="AT12" i="81"/>
  <c r="AS12" i="81"/>
  <c r="AR12" i="81"/>
  <c r="AQ12" i="81"/>
  <c r="AP12" i="81"/>
  <c r="AO12" i="81"/>
  <c r="AN12" i="81"/>
  <c r="AM12" i="81"/>
  <c r="AL12" i="81"/>
  <c r="AK12" i="81"/>
  <c r="AJ12" i="81"/>
  <c r="AI12" i="81"/>
  <c r="AH12" i="81"/>
  <c r="AG12" i="81"/>
  <c r="AF12" i="81"/>
  <c r="AE12" i="81"/>
  <c r="AD12" i="81"/>
  <c r="AC12" i="81"/>
  <c r="AB12" i="81"/>
  <c r="AA12" i="81"/>
  <c r="Z12" i="81"/>
  <c r="Y12" i="81"/>
  <c r="X12" i="81"/>
  <c r="W12" i="81"/>
  <c r="V12" i="81"/>
  <c r="U12" i="81"/>
  <c r="T12" i="81"/>
  <c r="S12" i="81"/>
  <c r="R12" i="81"/>
  <c r="Q12" i="81"/>
  <c r="P12" i="81"/>
  <c r="O12" i="81"/>
  <c r="N12" i="81"/>
  <c r="M12" i="81"/>
  <c r="L12" i="81"/>
  <c r="K12" i="81"/>
  <c r="J12" i="81"/>
  <c r="I12" i="81"/>
  <c r="H12" i="81"/>
  <c r="G12" i="81"/>
  <c r="F12" i="81"/>
  <c r="E12" i="81"/>
  <c r="D12" i="81"/>
  <c r="C12" i="81"/>
  <c r="B12" i="81"/>
  <c r="AW11" i="81"/>
  <c r="AV11" i="81"/>
  <c r="AU11" i="81"/>
  <c r="AT11" i="81"/>
  <c r="AS11" i="81"/>
  <c r="AR11" i="81"/>
  <c r="AQ11" i="81"/>
  <c r="AP11" i="81"/>
  <c r="AO11" i="81"/>
  <c r="AN11" i="81"/>
  <c r="AM11" i="81"/>
  <c r="AL11" i="81"/>
  <c r="AK11" i="81"/>
  <c r="AJ11" i="81"/>
  <c r="AI11" i="81"/>
  <c r="AH11" i="81"/>
  <c r="AG11" i="81"/>
  <c r="AF11" i="81"/>
  <c r="AE11" i="81"/>
  <c r="AD11"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B11" i="81"/>
  <c r="AW9" i="81"/>
  <c r="AV9" i="81"/>
  <c r="AU9" i="81"/>
  <c r="AT9" i="81"/>
  <c r="AS9" i="81"/>
  <c r="AR9" i="81"/>
  <c r="AQ9" i="81"/>
  <c r="AP9" i="81"/>
  <c r="AO9" i="81"/>
  <c r="AN9" i="81"/>
  <c r="AM9" i="81"/>
  <c r="AL9" i="81"/>
  <c r="AK9" i="81"/>
  <c r="AJ9" i="81"/>
  <c r="AI9" i="81"/>
  <c r="AH9" i="81"/>
  <c r="AG9" i="81"/>
  <c r="AF9" i="81"/>
  <c r="AE9" i="81"/>
  <c r="AD9" i="81"/>
  <c r="AC9" i="81"/>
  <c r="AB9" i="81"/>
  <c r="AA9" i="81"/>
  <c r="Z9" i="81"/>
  <c r="Y9" i="81"/>
  <c r="X9" i="81"/>
  <c r="W9" i="81"/>
  <c r="V9" i="81"/>
  <c r="U9" i="81"/>
  <c r="T9" i="81"/>
  <c r="S9" i="81"/>
  <c r="R9" i="81"/>
  <c r="Q9" i="81"/>
  <c r="P9" i="81"/>
  <c r="O9" i="81"/>
  <c r="N9" i="81"/>
  <c r="M9" i="81"/>
  <c r="L9" i="81"/>
  <c r="K9" i="81"/>
  <c r="J9" i="81"/>
  <c r="I9" i="81"/>
  <c r="H9" i="81"/>
  <c r="G9" i="81"/>
  <c r="F9" i="81"/>
  <c r="E9" i="81"/>
  <c r="D9" i="81"/>
  <c r="C9" i="81"/>
  <c r="B9" i="81"/>
  <c r="AW8" i="81"/>
  <c r="AV8" i="81"/>
  <c r="AU8" i="81"/>
  <c r="AT8" i="81"/>
  <c r="AS8" i="81"/>
  <c r="AR8" i="81"/>
  <c r="AQ8" i="81"/>
  <c r="AP8" i="81"/>
  <c r="AO8" i="81"/>
  <c r="AN8" i="81"/>
  <c r="AM8" i="81"/>
  <c r="AL8" i="81"/>
  <c r="AK8" i="81"/>
  <c r="AJ8" i="81"/>
  <c r="AI8" i="81"/>
  <c r="AH8" i="81"/>
  <c r="AG8" i="81"/>
  <c r="AF8" i="81"/>
  <c r="AE8" i="81"/>
  <c r="AD8" i="81"/>
  <c r="AC8" i="81"/>
  <c r="AB8" i="81"/>
  <c r="AA8" i="81"/>
  <c r="Z8" i="81"/>
  <c r="Y8" i="81"/>
  <c r="X8" i="81"/>
  <c r="W8" i="81"/>
  <c r="V8" i="81"/>
  <c r="U8" i="81"/>
  <c r="T8" i="81"/>
  <c r="S8" i="81"/>
  <c r="R8" i="81"/>
  <c r="Q8" i="81"/>
  <c r="P8" i="81"/>
  <c r="O8" i="81"/>
  <c r="N8" i="81"/>
  <c r="M8" i="81"/>
  <c r="L8" i="81"/>
  <c r="K8" i="81"/>
  <c r="J8" i="81"/>
  <c r="I8" i="81"/>
  <c r="H8" i="81"/>
  <c r="G8" i="81"/>
  <c r="F8" i="81"/>
  <c r="E8" i="81"/>
  <c r="D8" i="81"/>
  <c r="C8" i="81"/>
  <c r="B8" i="81"/>
  <c r="AW6" i="81"/>
  <c r="AV6" i="81"/>
  <c r="AU6" i="81"/>
  <c r="AT6" i="81"/>
  <c r="AS6" i="81"/>
  <c r="AR6" i="81"/>
  <c r="AQ6" i="81"/>
  <c r="AP6" i="81"/>
  <c r="AO6" i="81"/>
  <c r="AN6" i="81"/>
  <c r="AM6" i="81"/>
  <c r="AL6" i="81"/>
  <c r="AK6" i="81"/>
  <c r="AJ6" i="81"/>
  <c r="AI6" i="81"/>
  <c r="AH6" i="81"/>
  <c r="AG6" i="81"/>
  <c r="AF6" i="81"/>
  <c r="AE6" i="81"/>
  <c r="AD6" i="81"/>
  <c r="AC6" i="81"/>
  <c r="AB6" i="81"/>
  <c r="AA6" i="81"/>
  <c r="Z6" i="81"/>
  <c r="Y6" i="81"/>
  <c r="X6" i="81"/>
  <c r="W6" i="81"/>
  <c r="V6" i="81"/>
  <c r="U6" i="81"/>
  <c r="T6" i="81"/>
  <c r="S6" i="81"/>
  <c r="R6" i="81"/>
  <c r="Q6" i="81"/>
  <c r="P6" i="81"/>
  <c r="O6" i="81"/>
  <c r="N6" i="81"/>
  <c r="M6" i="81"/>
  <c r="L6" i="81"/>
  <c r="K6" i="81"/>
  <c r="J6" i="81"/>
  <c r="I6" i="81"/>
  <c r="H6" i="81"/>
  <c r="G6" i="81"/>
  <c r="F6" i="81"/>
  <c r="E6" i="81"/>
  <c r="D6" i="81"/>
  <c r="C6" i="81"/>
  <c r="B6" i="81"/>
  <c r="AW5" i="81"/>
  <c r="AV5" i="81"/>
  <c r="AU5" i="81"/>
  <c r="AT5" i="81"/>
  <c r="AS5" i="81"/>
  <c r="AR5" i="81"/>
  <c r="AQ5" i="81"/>
  <c r="AP5" i="81"/>
  <c r="AO5" i="81"/>
  <c r="AN5" i="81"/>
  <c r="AM5" i="81"/>
  <c r="AL5" i="81"/>
  <c r="AK5" i="81"/>
  <c r="AJ5" i="81"/>
  <c r="AI5" i="81"/>
  <c r="AH5" i="81"/>
  <c r="AG5" i="81"/>
  <c r="AF5" i="81"/>
  <c r="AE5" i="81"/>
  <c r="AD5" i="81"/>
  <c r="AC5" i="81"/>
  <c r="AB5" i="81"/>
  <c r="AA5" i="81"/>
  <c r="Z5" i="81"/>
  <c r="Y5" i="81"/>
  <c r="X5" i="81"/>
  <c r="W5" i="81"/>
  <c r="V5" i="81"/>
  <c r="U5" i="81"/>
  <c r="T5" i="81"/>
  <c r="S5" i="81"/>
  <c r="R5" i="81"/>
  <c r="Q5" i="81"/>
  <c r="P5" i="81"/>
  <c r="O5" i="81"/>
  <c r="N5" i="81"/>
  <c r="M5" i="81"/>
  <c r="L5" i="81"/>
  <c r="K5" i="81"/>
  <c r="J5" i="81"/>
  <c r="I5" i="81"/>
  <c r="H5" i="81"/>
  <c r="G5" i="81"/>
  <c r="F5" i="81"/>
  <c r="E5" i="81"/>
  <c r="D5" i="81"/>
  <c r="C5" i="81"/>
  <c r="B5" i="81"/>
  <c r="AW40" i="80"/>
  <c r="AV40" i="80"/>
  <c r="AU40" i="80"/>
  <c r="AT40" i="80"/>
  <c r="AS40" i="80"/>
  <c r="AR40" i="80"/>
  <c r="AQ40" i="80"/>
  <c r="AP40" i="80"/>
  <c r="AO40" i="80"/>
  <c r="AN40" i="80"/>
  <c r="AM40" i="80"/>
  <c r="AL40" i="80"/>
  <c r="AK40" i="80"/>
  <c r="AJ40" i="80"/>
  <c r="AI40" i="80"/>
  <c r="AH40" i="80"/>
  <c r="AG40" i="80"/>
  <c r="AF40" i="80"/>
  <c r="AE40" i="80"/>
  <c r="AD40" i="80"/>
  <c r="AC40" i="80"/>
  <c r="AB40" i="80"/>
  <c r="AA40" i="80"/>
  <c r="Z40" i="80"/>
  <c r="Y40" i="80"/>
  <c r="X40" i="80"/>
  <c r="W40" i="80"/>
  <c r="V40" i="80"/>
  <c r="U40" i="80"/>
  <c r="T40" i="80"/>
  <c r="S40" i="80"/>
  <c r="R40" i="80"/>
  <c r="Q40" i="80"/>
  <c r="P40" i="80"/>
  <c r="O40" i="80"/>
  <c r="N40" i="80"/>
  <c r="M40" i="80"/>
  <c r="L40" i="80"/>
  <c r="K40" i="80"/>
  <c r="J40" i="80"/>
  <c r="I40" i="80"/>
  <c r="H40" i="80"/>
  <c r="G40" i="80"/>
  <c r="F40" i="80"/>
  <c r="E40" i="80"/>
  <c r="D40" i="80"/>
  <c r="C40" i="80"/>
  <c r="B40" i="80"/>
  <c r="AW39" i="80"/>
  <c r="AV39" i="80"/>
  <c r="AU39" i="80"/>
  <c r="AT39" i="80"/>
  <c r="AS39" i="80"/>
  <c r="AR39" i="80"/>
  <c r="AQ39" i="80"/>
  <c r="AP39" i="80"/>
  <c r="AO39" i="80"/>
  <c r="AN39" i="80"/>
  <c r="AM39" i="80"/>
  <c r="AL39" i="80"/>
  <c r="AK39" i="80"/>
  <c r="AJ39" i="80"/>
  <c r="AI39" i="80"/>
  <c r="AH39" i="80"/>
  <c r="AG39" i="80"/>
  <c r="AF39" i="80"/>
  <c r="AE39" i="80"/>
  <c r="AD39" i="80"/>
  <c r="AC39" i="80"/>
  <c r="AB39" i="80"/>
  <c r="AA39" i="80"/>
  <c r="Z39" i="80"/>
  <c r="Y39" i="80"/>
  <c r="X39" i="80"/>
  <c r="W39" i="80"/>
  <c r="V39" i="80"/>
  <c r="U39" i="80"/>
  <c r="T39" i="80"/>
  <c r="S39" i="80"/>
  <c r="R39" i="80"/>
  <c r="Q39" i="80"/>
  <c r="P39" i="80"/>
  <c r="O39" i="80"/>
  <c r="N39" i="80"/>
  <c r="M39" i="80"/>
  <c r="L39" i="80"/>
  <c r="K39" i="80"/>
  <c r="J39" i="80"/>
  <c r="I39" i="80"/>
  <c r="H39" i="80"/>
  <c r="G39" i="80"/>
  <c r="F39" i="80"/>
  <c r="E39" i="80"/>
  <c r="D39" i="80"/>
  <c r="C39" i="80"/>
  <c r="B39" i="80"/>
  <c r="AW37" i="80"/>
  <c r="AV37" i="80"/>
  <c r="AU37" i="80"/>
  <c r="AT37" i="80"/>
  <c r="AS37" i="80"/>
  <c r="AR37" i="80"/>
  <c r="AQ37" i="80"/>
  <c r="AP37" i="80"/>
  <c r="AO37" i="80"/>
  <c r="AN37" i="80"/>
  <c r="AM37" i="80"/>
  <c r="AL37" i="80"/>
  <c r="AK37" i="80"/>
  <c r="AJ37" i="80"/>
  <c r="AI37" i="80"/>
  <c r="AH37" i="80"/>
  <c r="AG37" i="80"/>
  <c r="AF37" i="80"/>
  <c r="AE37" i="80"/>
  <c r="AD37" i="80"/>
  <c r="AC37" i="80"/>
  <c r="AB37" i="80"/>
  <c r="AA37" i="80"/>
  <c r="Z37" i="80"/>
  <c r="Y37" i="80"/>
  <c r="X37" i="80"/>
  <c r="W37" i="80"/>
  <c r="V37" i="80"/>
  <c r="U37" i="80"/>
  <c r="T37" i="80"/>
  <c r="S37" i="80"/>
  <c r="R37" i="80"/>
  <c r="Q37" i="80"/>
  <c r="P37" i="80"/>
  <c r="O37" i="80"/>
  <c r="N37" i="80"/>
  <c r="M37" i="80"/>
  <c r="L37" i="80"/>
  <c r="K37" i="80"/>
  <c r="J37" i="80"/>
  <c r="I37" i="80"/>
  <c r="H37" i="80"/>
  <c r="G37" i="80"/>
  <c r="F37" i="80"/>
  <c r="E37" i="80"/>
  <c r="D37" i="80"/>
  <c r="C37" i="80"/>
  <c r="B37" i="80"/>
  <c r="AW36" i="80"/>
  <c r="AV36" i="80"/>
  <c r="AU36" i="80"/>
  <c r="AT36" i="80"/>
  <c r="AS36" i="80"/>
  <c r="AR36" i="80"/>
  <c r="AQ36" i="80"/>
  <c r="AP36" i="80"/>
  <c r="AO36" i="80"/>
  <c r="AN36" i="80"/>
  <c r="AM36" i="80"/>
  <c r="AL36" i="80"/>
  <c r="AK36" i="80"/>
  <c r="AJ36" i="80"/>
  <c r="AI36" i="80"/>
  <c r="AH36" i="80"/>
  <c r="AG36" i="80"/>
  <c r="AF36" i="80"/>
  <c r="AE36" i="80"/>
  <c r="AD36" i="80"/>
  <c r="AC36" i="80"/>
  <c r="AB36" i="80"/>
  <c r="AA36" i="80"/>
  <c r="Z36" i="80"/>
  <c r="Y36" i="80"/>
  <c r="X36" i="80"/>
  <c r="W36" i="80"/>
  <c r="V36" i="80"/>
  <c r="U36" i="80"/>
  <c r="T36" i="80"/>
  <c r="S36" i="80"/>
  <c r="R36" i="80"/>
  <c r="Q36" i="80"/>
  <c r="P36" i="80"/>
  <c r="O36" i="80"/>
  <c r="N36" i="80"/>
  <c r="M36" i="80"/>
  <c r="L36" i="80"/>
  <c r="K36" i="80"/>
  <c r="J36" i="80"/>
  <c r="I36" i="80"/>
  <c r="H36" i="80"/>
  <c r="G36" i="80"/>
  <c r="F36" i="80"/>
  <c r="E36" i="80"/>
  <c r="D36" i="80"/>
  <c r="C36" i="80"/>
  <c r="B36" i="80"/>
  <c r="AW34" i="80"/>
  <c r="AV34" i="80"/>
  <c r="AU34" i="80"/>
  <c r="AT34" i="80"/>
  <c r="AS34" i="80"/>
  <c r="AR34" i="80"/>
  <c r="AQ34" i="80"/>
  <c r="AP34" i="80"/>
  <c r="AO34" i="80"/>
  <c r="AN34" i="80"/>
  <c r="AM34" i="80"/>
  <c r="AL34" i="80"/>
  <c r="AK34" i="80"/>
  <c r="AJ34" i="80"/>
  <c r="AI34" i="80"/>
  <c r="AH34" i="80"/>
  <c r="AG34" i="80"/>
  <c r="AF34" i="80"/>
  <c r="AE34" i="80"/>
  <c r="AD34" i="80"/>
  <c r="AC34" i="80"/>
  <c r="AB34" i="80"/>
  <c r="AA34" i="80"/>
  <c r="Z34" i="80"/>
  <c r="Y34" i="80"/>
  <c r="X34" i="80"/>
  <c r="W34" i="80"/>
  <c r="V34" i="80"/>
  <c r="U34" i="80"/>
  <c r="T34" i="80"/>
  <c r="S34" i="80"/>
  <c r="R34" i="80"/>
  <c r="Q34" i="80"/>
  <c r="P34" i="80"/>
  <c r="O34" i="80"/>
  <c r="N34" i="80"/>
  <c r="M34" i="80"/>
  <c r="L34" i="80"/>
  <c r="K34" i="80"/>
  <c r="J34" i="80"/>
  <c r="I34" i="80"/>
  <c r="H34" i="80"/>
  <c r="G34" i="80"/>
  <c r="F34" i="80"/>
  <c r="E34" i="80"/>
  <c r="D34" i="80"/>
  <c r="C34" i="80"/>
  <c r="B34" i="80"/>
  <c r="AW33" i="80"/>
  <c r="AV33" i="80"/>
  <c r="AU33" i="80"/>
  <c r="AT33" i="80"/>
  <c r="AS33" i="80"/>
  <c r="AR33" i="80"/>
  <c r="AQ33" i="80"/>
  <c r="AP33" i="80"/>
  <c r="AO33" i="80"/>
  <c r="AN33" i="80"/>
  <c r="AM33" i="80"/>
  <c r="AL33" i="80"/>
  <c r="AK33" i="80"/>
  <c r="AJ33" i="80"/>
  <c r="AI33" i="80"/>
  <c r="AH33" i="80"/>
  <c r="AG33" i="80"/>
  <c r="AF33" i="80"/>
  <c r="AE33" i="80"/>
  <c r="AD33" i="80"/>
  <c r="AC33" i="80"/>
  <c r="AB33" i="80"/>
  <c r="AA33" i="80"/>
  <c r="Z33" i="80"/>
  <c r="Y33" i="80"/>
  <c r="X33" i="80"/>
  <c r="W33" i="80"/>
  <c r="V33" i="80"/>
  <c r="U33" i="80"/>
  <c r="T33" i="80"/>
  <c r="S33" i="80"/>
  <c r="R33" i="80"/>
  <c r="Q33" i="80"/>
  <c r="P33" i="80"/>
  <c r="O33" i="80"/>
  <c r="N33" i="80"/>
  <c r="M33" i="80"/>
  <c r="L33" i="80"/>
  <c r="K33" i="80"/>
  <c r="J33" i="80"/>
  <c r="I33" i="80"/>
  <c r="H33" i="80"/>
  <c r="G33" i="80"/>
  <c r="F33" i="80"/>
  <c r="E33" i="80"/>
  <c r="D33" i="80"/>
  <c r="C33" i="80"/>
  <c r="B33" i="80"/>
  <c r="AW31" i="80"/>
  <c r="AV31" i="80"/>
  <c r="AU31" i="80"/>
  <c r="AT31" i="80"/>
  <c r="AS31" i="80"/>
  <c r="AR31" i="80"/>
  <c r="AQ31" i="80"/>
  <c r="AP31" i="80"/>
  <c r="AO31" i="80"/>
  <c r="AN31" i="80"/>
  <c r="AM31" i="80"/>
  <c r="AL31" i="80"/>
  <c r="AK31" i="80"/>
  <c r="AJ31" i="80"/>
  <c r="AI31" i="80"/>
  <c r="AH31" i="80"/>
  <c r="AG31" i="80"/>
  <c r="AF31" i="80"/>
  <c r="AE31" i="80"/>
  <c r="AD31" i="80"/>
  <c r="AC31" i="80"/>
  <c r="AB31" i="80"/>
  <c r="AA31" i="80"/>
  <c r="Z31" i="80"/>
  <c r="Y31" i="80"/>
  <c r="X31" i="80"/>
  <c r="W31" i="80"/>
  <c r="V31" i="80"/>
  <c r="U31" i="80"/>
  <c r="T31" i="80"/>
  <c r="S31" i="80"/>
  <c r="R31" i="80"/>
  <c r="Q31" i="80"/>
  <c r="P31" i="80"/>
  <c r="O31" i="80"/>
  <c r="N31" i="80"/>
  <c r="M31" i="80"/>
  <c r="L31" i="80"/>
  <c r="K31" i="80"/>
  <c r="J31" i="80"/>
  <c r="I31" i="80"/>
  <c r="H31" i="80"/>
  <c r="G31" i="80"/>
  <c r="F31" i="80"/>
  <c r="E31" i="80"/>
  <c r="D31" i="80"/>
  <c r="C31" i="80"/>
  <c r="B31" i="80"/>
  <c r="AW30" i="80"/>
  <c r="AV30" i="80"/>
  <c r="AU30" i="80"/>
  <c r="AT30" i="80"/>
  <c r="AS30" i="80"/>
  <c r="AR30" i="80"/>
  <c r="AQ30" i="80"/>
  <c r="AP30" i="80"/>
  <c r="AO30" i="80"/>
  <c r="AN30" i="80"/>
  <c r="AM30" i="80"/>
  <c r="AL30" i="80"/>
  <c r="AK30" i="80"/>
  <c r="AJ30" i="80"/>
  <c r="AI30" i="80"/>
  <c r="AH30" i="80"/>
  <c r="AG30" i="80"/>
  <c r="AF30" i="80"/>
  <c r="AE30" i="80"/>
  <c r="AD30" i="80"/>
  <c r="AC30" i="80"/>
  <c r="AB30" i="80"/>
  <c r="AA30" i="80"/>
  <c r="Z30" i="80"/>
  <c r="Y30" i="80"/>
  <c r="X30" i="80"/>
  <c r="W30" i="80"/>
  <c r="V30" i="80"/>
  <c r="U30" i="80"/>
  <c r="T30" i="80"/>
  <c r="S30" i="80"/>
  <c r="R30" i="80"/>
  <c r="Q30" i="80"/>
  <c r="P30" i="80"/>
  <c r="O30" i="80"/>
  <c r="N30" i="80"/>
  <c r="M30" i="80"/>
  <c r="L30" i="80"/>
  <c r="K30" i="80"/>
  <c r="J30" i="80"/>
  <c r="I30" i="80"/>
  <c r="H30" i="80"/>
  <c r="G30" i="80"/>
  <c r="F30" i="80"/>
  <c r="E30" i="80"/>
  <c r="D30" i="80"/>
  <c r="C30" i="80"/>
  <c r="B30" i="80"/>
  <c r="AW28" i="80"/>
  <c r="AV28" i="80"/>
  <c r="AU28" i="80"/>
  <c r="AT28" i="80"/>
  <c r="AS28" i="80"/>
  <c r="AR28" i="80"/>
  <c r="AQ28" i="80"/>
  <c r="AP28" i="80"/>
  <c r="AO28" i="80"/>
  <c r="AN28" i="80"/>
  <c r="AM28" i="80"/>
  <c r="AL28" i="80"/>
  <c r="AK28" i="80"/>
  <c r="AJ28" i="80"/>
  <c r="AI28" i="80"/>
  <c r="AH28" i="80"/>
  <c r="AG28" i="80"/>
  <c r="AF28" i="80"/>
  <c r="AE28" i="80"/>
  <c r="AD28" i="80"/>
  <c r="AC28" i="80"/>
  <c r="AB28" i="80"/>
  <c r="AA28" i="80"/>
  <c r="Z28" i="80"/>
  <c r="Y28" i="80"/>
  <c r="X28" i="80"/>
  <c r="W28" i="80"/>
  <c r="V28" i="80"/>
  <c r="U28" i="80"/>
  <c r="T28" i="80"/>
  <c r="S28" i="80"/>
  <c r="R28" i="80"/>
  <c r="Q28" i="80"/>
  <c r="P28" i="80"/>
  <c r="O28" i="80"/>
  <c r="N28" i="80"/>
  <c r="M28" i="80"/>
  <c r="L28" i="80"/>
  <c r="K28" i="80"/>
  <c r="J28" i="80"/>
  <c r="I28" i="80"/>
  <c r="H28" i="80"/>
  <c r="G28" i="80"/>
  <c r="F28" i="80"/>
  <c r="E28" i="80"/>
  <c r="D28" i="80"/>
  <c r="C28" i="80"/>
  <c r="B28" i="80"/>
  <c r="AW27" i="80"/>
  <c r="AV27" i="80"/>
  <c r="AU27" i="80"/>
  <c r="AT27" i="80"/>
  <c r="AS27" i="80"/>
  <c r="AR27" i="80"/>
  <c r="AQ27" i="80"/>
  <c r="AP27" i="80"/>
  <c r="AO27" i="80"/>
  <c r="AN27" i="80"/>
  <c r="AM27" i="80"/>
  <c r="AL27" i="80"/>
  <c r="AK27" i="80"/>
  <c r="AJ27" i="80"/>
  <c r="AI27" i="80"/>
  <c r="AH27" i="80"/>
  <c r="AG27" i="80"/>
  <c r="AF27" i="80"/>
  <c r="AE27" i="80"/>
  <c r="AD27" i="80"/>
  <c r="AC27" i="80"/>
  <c r="AB27" i="80"/>
  <c r="AA27" i="80"/>
  <c r="Z27" i="80"/>
  <c r="Y27" i="80"/>
  <c r="X27" i="80"/>
  <c r="W27" i="80"/>
  <c r="V27" i="80"/>
  <c r="U27" i="80"/>
  <c r="T27" i="80"/>
  <c r="S27" i="80"/>
  <c r="R27" i="80"/>
  <c r="Q27" i="80"/>
  <c r="P27" i="80"/>
  <c r="O27" i="80"/>
  <c r="N27" i="80"/>
  <c r="M27" i="80"/>
  <c r="L27" i="80"/>
  <c r="K27" i="80"/>
  <c r="J27" i="80"/>
  <c r="I27" i="80"/>
  <c r="H27" i="80"/>
  <c r="G27" i="80"/>
  <c r="F27" i="80"/>
  <c r="E27" i="80"/>
  <c r="D27" i="80"/>
  <c r="C27" i="80"/>
  <c r="B27" i="80"/>
  <c r="AW25" i="80"/>
  <c r="AV25" i="80"/>
  <c r="AU25" i="80"/>
  <c r="AT25" i="80"/>
  <c r="AS25" i="80"/>
  <c r="AR25" i="80"/>
  <c r="AQ25" i="80"/>
  <c r="AP25" i="80"/>
  <c r="AO25" i="80"/>
  <c r="AN25" i="80"/>
  <c r="AM25" i="80"/>
  <c r="AL25" i="80"/>
  <c r="AK25" i="80"/>
  <c r="AJ25" i="80"/>
  <c r="AI25" i="80"/>
  <c r="AH25" i="80"/>
  <c r="AG25" i="80"/>
  <c r="AF25" i="80"/>
  <c r="AE25" i="80"/>
  <c r="AD25" i="80"/>
  <c r="AC25" i="80"/>
  <c r="AB25" i="80"/>
  <c r="AA25" i="80"/>
  <c r="Z25" i="80"/>
  <c r="Y25" i="80"/>
  <c r="X25" i="80"/>
  <c r="W25" i="80"/>
  <c r="V25" i="80"/>
  <c r="U25" i="80"/>
  <c r="T25" i="80"/>
  <c r="S25" i="80"/>
  <c r="R25" i="80"/>
  <c r="Q25" i="80"/>
  <c r="P25" i="80"/>
  <c r="O25" i="80"/>
  <c r="N25" i="80"/>
  <c r="M25" i="80"/>
  <c r="L25" i="80"/>
  <c r="K25" i="80"/>
  <c r="J25" i="80"/>
  <c r="I25" i="80"/>
  <c r="H25" i="80"/>
  <c r="G25" i="80"/>
  <c r="F25" i="80"/>
  <c r="E25" i="80"/>
  <c r="D25" i="80"/>
  <c r="C25" i="80"/>
  <c r="B25" i="80"/>
  <c r="AW24" i="80"/>
  <c r="AV24" i="80"/>
  <c r="AU24" i="80"/>
  <c r="AT24" i="80"/>
  <c r="AS24" i="80"/>
  <c r="AR24" i="80"/>
  <c r="AQ24" i="80"/>
  <c r="AP24" i="80"/>
  <c r="AO24" i="80"/>
  <c r="AN24"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I24" i="80"/>
  <c r="H24" i="80"/>
  <c r="G24" i="80"/>
  <c r="F24" i="80"/>
  <c r="E24" i="80"/>
  <c r="D24" i="80"/>
  <c r="C24" i="80"/>
  <c r="B24" i="80"/>
  <c r="AW21" i="80"/>
  <c r="AV21" i="80"/>
  <c r="AU21" i="80"/>
  <c r="AT21" i="80"/>
  <c r="AS21" i="80"/>
  <c r="AR21" i="80"/>
  <c r="AQ21" i="80"/>
  <c r="AP21" i="80"/>
  <c r="AO21" i="80"/>
  <c r="AN21" i="80"/>
  <c r="AM21" i="80"/>
  <c r="AL21" i="80"/>
  <c r="AK21" i="80"/>
  <c r="AJ21" i="80"/>
  <c r="AI21" i="80"/>
  <c r="AH21" i="80"/>
  <c r="AG21" i="80"/>
  <c r="AF21" i="80"/>
  <c r="AE21" i="80"/>
  <c r="AD21" i="80"/>
  <c r="AC21" i="80"/>
  <c r="AB21" i="80"/>
  <c r="AA21" i="80"/>
  <c r="Z21" i="80"/>
  <c r="Y21" i="80"/>
  <c r="X21" i="80"/>
  <c r="W21" i="80"/>
  <c r="V21" i="80"/>
  <c r="U21" i="80"/>
  <c r="T21" i="80"/>
  <c r="S21" i="80"/>
  <c r="R21" i="80"/>
  <c r="Q21" i="80"/>
  <c r="P21" i="80"/>
  <c r="O21" i="80"/>
  <c r="N21" i="80"/>
  <c r="M21" i="80"/>
  <c r="L21" i="80"/>
  <c r="K21" i="80"/>
  <c r="J21" i="80"/>
  <c r="I21" i="80"/>
  <c r="H21" i="80"/>
  <c r="G21" i="80"/>
  <c r="F21" i="80"/>
  <c r="E21" i="80"/>
  <c r="D21" i="80"/>
  <c r="C21" i="80"/>
  <c r="B21" i="80"/>
  <c r="AW20" i="80"/>
  <c r="AV20" i="80"/>
  <c r="AU20" i="80"/>
  <c r="AT20" i="80"/>
  <c r="AS20" i="80"/>
  <c r="AR20" i="80"/>
  <c r="AQ20" i="80"/>
  <c r="AP20" i="80"/>
  <c r="AO20" i="80"/>
  <c r="AN20" i="80"/>
  <c r="AM20" i="80"/>
  <c r="AL20" i="80"/>
  <c r="AK20" i="80"/>
  <c r="AJ20" i="80"/>
  <c r="AI20" i="80"/>
  <c r="AH20" i="80"/>
  <c r="AG20" i="80"/>
  <c r="AF20" i="80"/>
  <c r="AE20" i="80"/>
  <c r="AD20" i="80"/>
  <c r="AC20" i="80"/>
  <c r="AB20" i="80"/>
  <c r="AA20" i="80"/>
  <c r="Z20" i="80"/>
  <c r="Y20" i="80"/>
  <c r="X20" i="80"/>
  <c r="W20" i="80"/>
  <c r="V20" i="80"/>
  <c r="U20" i="80"/>
  <c r="T20" i="80"/>
  <c r="S20" i="80"/>
  <c r="R20" i="80"/>
  <c r="Q20" i="80"/>
  <c r="P20" i="80"/>
  <c r="O20" i="80"/>
  <c r="N20" i="80"/>
  <c r="M20" i="80"/>
  <c r="L20" i="80"/>
  <c r="K20" i="80"/>
  <c r="J20" i="80"/>
  <c r="I20" i="80"/>
  <c r="H20" i="80"/>
  <c r="G20" i="80"/>
  <c r="F20" i="80"/>
  <c r="E20" i="80"/>
  <c r="D20" i="80"/>
  <c r="C20" i="80"/>
  <c r="B20" i="80"/>
  <c r="AW18" i="80"/>
  <c r="AV18" i="80"/>
  <c r="AU18" i="80"/>
  <c r="AT18" i="80"/>
  <c r="AS18" i="80"/>
  <c r="AR18" i="80"/>
  <c r="AQ18" i="80"/>
  <c r="AP18" i="80"/>
  <c r="AO18" i="80"/>
  <c r="AN18" i="80"/>
  <c r="AM18" i="80"/>
  <c r="AL18" i="80"/>
  <c r="AK18" i="80"/>
  <c r="AJ18" i="80"/>
  <c r="AI18" i="80"/>
  <c r="AH18" i="80"/>
  <c r="AG18" i="80"/>
  <c r="AF18" i="80"/>
  <c r="AE18" i="80"/>
  <c r="AD18" i="80"/>
  <c r="AC18" i="80"/>
  <c r="AB18" i="80"/>
  <c r="AA18" i="80"/>
  <c r="Z18" i="80"/>
  <c r="Y18" i="80"/>
  <c r="X18" i="80"/>
  <c r="W18" i="80"/>
  <c r="V18" i="80"/>
  <c r="U18" i="80"/>
  <c r="T18" i="80"/>
  <c r="S18" i="80"/>
  <c r="R18" i="80"/>
  <c r="Q18" i="80"/>
  <c r="P18" i="80"/>
  <c r="O18" i="80"/>
  <c r="N18" i="80"/>
  <c r="M18" i="80"/>
  <c r="L18" i="80"/>
  <c r="K18" i="80"/>
  <c r="J18" i="80"/>
  <c r="I18" i="80"/>
  <c r="H18" i="80"/>
  <c r="G18" i="80"/>
  <c r="F18" i="80"/>
  <c r="E18" i="80"/>
  <c r="D18" i="80"/>
  <c r="C18" i="80"/>
  <c r="B18" i="80"/>
  <c r="AW17" i="80"/>
  <c r="AV17" i="80"/>
  <c r="AU17" i="80"/>
  <c r="AT17" i="80"/>
  <c r="AS17" i="80"/>
  <c r="AR17" i="80"/>
  <c r="AQ17" i="80"/>
  <c r="AP17" i="80"/>
  <c r="AO17" i="80"/>
  <c r="AN17" i="80"/>
  <c r="AM17" i="80"/>
  <c r="AL17" i="80"/>
  <c r="AK17" i="80"/>
  <c r="AJ17" i="80"/>
  <c r="AI17" i="80"/>
  <c r="AH17" i="80"/>
  <c r="AG17" i="80"/>
  <c r="AF17" i="80"/>
  <c r="AE17" i="80"/>
  <c r="AD17" i="80"/>
  <c r="AC17" i="80"/>
  <c r="AB17" i="80"/>
  <c r="AA17" i="80"/>
  <c r="Z17" i="80"/>
  <c r="Y17" i="80"/>
  <c r="X17" i="80"/>
  <c r="W17" i="80"/>
  <c r="V17" i="80"/>
  <c r="U17" i="80"/>
  <c r="T17" i="80"/>
  <c r="S17" i="80"/>
  <c r="R17" i="80"/>
  <c r="Q17" i="80"/>
  <c r="P17" i="80"/>
  <c r="O17" i="80"/>
  <c r="N17" i="80"/>
  <c r="M17" i="80"/>
  <c r="L17" i="80"/>
  <c r="K17" i="80"/>
  <c r="J17" i="80"/>
  <c r="I17" i="80"/>
  <c r="H17" i="80"/>
  <c r="G17" i="80"/>
  <c r="F17" i="80"/>
  <c r="E17" i="80"/>
  <c r="D17" i="80"/>
  <c r="C17" i="80"/>
  <c r="B17" i="80"/>
  <c r="AW15" i="80"/>
  <c r="AV15" i="80"/>
  <c r="AU15" i="80"/>
  <c r="AT15" i="80"/>
  <c r="AS15" i="80"/>
  <c r="AR15" i="80"/>
  <c r="AQ15" i="80"/>
  <c r="AP15" i="80"/>
  <c r="AO15" i="80"/>
  <c r="AN15" i="80"/>
  <c r="AM15" i="80"/>
  <c r="AL15" i="80"/>
  <c r="AK15" i="80"/>
  <c r="AJ15" i="80"/>
  <c r="AI15" i="80"/>
  <c r="AH15" i="80"/>
  <c r="AG15" i="80"/>
  <c r="AF15" i="80"/>
  <c r="AE15" i="80"/>
  <c r="AD1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B15" i="80"/>
  <c r="AW14" i="80"/>
  <c r="AV14" i="80"/>
  <c r="AU14" i="80"/>
  <c r="AT14" i="80"/>
  <c r="AS14" i="80"/>
  <c r="AR14" i="80"/>
  <c r="AQ14" i="80"/>
  <c r="AP14" i="80"/>
  <c r="AO14" i="80"/>
  <c r="AN14" i="80"/>
  <c r="AM14" i="80"/>
  <c r="AL14" i="80"/>
  <c r="AK14" i="80"/>
  <c r="AJ14" i="80"/>
  <c r="AI14" i="80"/>
  <c r="AH14" i="80"/>
  <c r="AG14" i="80"/>
  <c r="AF14" i="80"/>
  <c r="AE14" i="80"/>
  <c r="AD14" i="80"/>
  <c r="AC14" i="80"/>
  <c r="AB14" i="80"/>
  <c r="AA14" i="80"/>
  <c r="Z14" i="80"/>
  <c r="Y14" i="80"/>
  <c r="X14" i="80"/>
  <c r="W14" i="80"/>
  <c r="V14" i="80"/>
  <c r="U14" i="80"/>
  <c r="T14" i="80"/>
  <c r="S14" i="80"/>
  <c r="R14" i="80"/>
  <c r="Q14" i="80"/>
  <c r="P14" i="80"/>
  <c r="O14" i="80"/>
  <c r="N14" i="80"/>
  <c r="M14" i="80"/>
  <c r="L14" i="80"/>
  <c r="K14" i="80"/>
  <c r="J14" i="80"/>
  <c r="I14" i="80"/>
  <c r="H14" i="80"/>
  <c r="G14" i="80"/>
  <c r="F14" i="80"/>
  <c r="E14" i="80"/>
  <c r="D14" i="80"/>
  <c r="C14" i="80"/>
  <c r="B14" i="80"/>
  <c r="AW12" i="80"/>
  <c r="AV12" i="80"/>
  <c r="AU12" i="80"/>
  <c r="AT12" i="80"/>
  <c r="AS12" i="80"/>
  <c r="AR12" i="80"/>
  <c r="AQ12" i="80"/>
  <c r="AP12" i="80"/>
  <c r="AO12" i="80"/>
  <c r="AN12" i="80"/>
  <c r="AM12" i="80"/>
  <c r="AL12" i="80"/>
  <c r="AK12" i="80"/>
  <c r="AJ12" i="80"/>
  <c r="AI12" i="80"/>
  <c r="AH12" i="80"/>
  <c r="AG12" i="80"/>
  <c r="AF12" i="80"/>
  <c r="AE12" i="80"/>
  <c r="AD12" i="80"/>
  <c r="AC12" i="80"/>
  <c r="AB12" i="80"/>
  <c r="AA12" i="80"/>
  <c r="Z12" i="80"/>
  <c r="Y12" i="80"/>
  <c r="X12" i="80"/>
  <c r="W12" i="80"/>
  <c r="V12" i="80"/>
  <c r="U12" i="80"/>
  <c r="T12" i="80"/>
  <c r="S12" i="80"/>
  <c r="R12" i="80"/>
  <c r="Q12" i="80"/>
  <c r="P12" i="80"/>
  <c r="O12" i="80"/>
  <c r="N12" i="80"/>
  <c r="M12" i="80"/>
  <c r="L12" i="80"/>
  <c r="K12" i="80"/>
  <c r="J12" i="80"/>
  <c r="I12" i="80"/>
  <c r="H12" i="80"/>
  <c r="G12" i="80"/>
  <c r="F12" i="80"/>
  <c r="E12" i="80"/>
  <c r="D12" i="80"/>
  <c r="C12" i="80"/>
  <c r="B12" i="80"/>
  <c r="AW11" i="80"/>
  <c r="AV11" i="80"/>
  <c r="AU11" i="80"/>
  <c r="AT11" i="80"/>
  <c r="AS11" i="80"/>
  <c r="AR11" i="80"/>
  <c r="AQ11" i="80"/>
  <c r="AP11" i="80"/>
  <c r="AO11" i="80"/>
  <c r="AN11" i="80"/>
  <c r="AM11" i="80"/>
  <c r="AL11" i="80"/>
  <c r="AK11" i="80"/>
  <c r="AJ11" i="80"/>
  <c r="AI11" i="80"/>
  <c r="AH11" i="80"/>
  <c r="AG11" i="80"/>
  <c r="AF11" i="80"/>
  <c r="AE11" i="80"/>
  <c r="AD11"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B11" i="80"/>
  <c r="AW9" i="80"/>
  <c r="AV9" i="80"/>
  <c r="AU9" i="80"/>
  <c r="AT9" i="80"/>
  <c r="AS9" i="80"/>
  <c r="AR9" i="80"/>
  <c r="AQ9" i="80"/>
  <c r="AP9" i="80"/>
  <c r="AO9" i="80"/>
  <c r="AN9" i="80"/>
  <c r="AM9" i="80"/>
  <c r="AL9" i="80"/>
  <c r="AK9" i="80"/>
  <c r="AJ9" i="80"/>
  <c r="AI9" i="80"/>
  <c r="AH9" i="80"/>
  <c r="AG9" i="80"/>
  <c r="AF9" i="80"/>
  <c r="AE9" i="80"/>
  <c r="AD9" i="80"/>
  <c r="AC9" i="80"/>
  <c r="AB9" i="80"/>
  <c r="AA9" i="80"/>
  <c r="Z9" i="80"/>
  <c r="Y9" i="80"/>
  <c r="X9" i="80"/>
  <c r="W9" i="80"/>
  <c r="V9" i="80"/>
  <c r="U9" i="80"/>
  <c r="T9" i="80"/>
  <c r="S9" i="80"/>
  <c r="R9" i="80"/>
  <c r="Q9" i="80"/>
  <c r="P9" i="80"/>
  <c r="O9" i="80"/>
  <c r="N9" i="80"/>
  <c r="M9" i="80"/>
  <c r="L9" i="80"/>
  <c r="K9" i="80"/>
  <c r="J9" i="80"/>
  <c r="I9" i="80"/>
  <c r="H9" i="80"/>
  <c r="G9" i="80"/>
  <c r="F9" i="80"/>
  <c r="E9" i="80"/>
  <c r="D9" i="80"/>
  <c r="C9" i="80"/>
  <c r="B9" i="80"/>
  <c r="AW8" i="80"/>
  <c r="AV8" i="80"/>
  <c r="AU8" i="80"/>
  <c r="AT8" i="80"/>
  <c r="AS8" i="80"/>
  <c r="AR8" i="80"/>
  <c r="AQ8" i="80"/>
  <c r="AP8" i="80"/>
  <c r="AO8" i="80"/>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D8" i="80"/>
  <c r="C8" i="80"/>
  <c r="B8" i="80"/>
  <c r="AW6" i="80"/>
  <c r="AV6" i="80"/>
  <c r="AU6" i="80"/>
  <c r="AT6" i="80"/>
  <c r="AS6" i="80"/>
  <c r="AR6" i="80"/>
  <c r="AQ6" i="80"/>
  <c r="AP6" i="80"/>
  <c r="AO6" i="80"/>
  <c r="AN6" i="80"/>
  <c r="AM6" i="80"/>
  <c r="AL6" i="80"/>
  <c r="AK6" i="80"/>
  <c r="AJ6" i="80"/>
  <c r="AI6" i="80"/>
  <c r="AH6" i="80"/>
  <c r="AG6" i="80"/>
  <c r="AF6" i="80"/>
  <c r="AE6" i="80"/>
  <c r="AD6" i="80"/>
  <c r="AC6" i="80"/>
  <c r="AB6" i="80"/>
  <c r="AA6" i="80"/>
  <c r="Z6" i="80"/>
  <c r="Y6" i="80"/>
  <c r="X6" i="80"/>
  <c r="W6" i="80"/>
  <c r="V6" i="80"/>
  <c r="U6" i="80"/>
  <c r="T6" i="80"/>
  <c r="S6" i="80"/>
  <c r="R6" i="80"/>
  <c r="Q6" i="80"/>
  <c r="P6" i="80"/>
  <c r="O6" i="80"/>
  <c r="N6" i="80"/>
  <c r="M6" i="80"/>
  <c r="L6" i="80"/>
  <c r="K6" i="80"/>
  <c r="J6" i="80"/>
  <c r="I6" i="80"/>
  <c r="H6" i="80"/>
  <c r="G6" i="80"/>
  <c r="F6" i="80"/>
  <c r="E6" i="80"/>
  <c r="D6" i="80"/>
  <c r="C6" i="80"/>
  <c r="B6" i="80"/>
  <c r="AW5" i="80"/>
  <c r="AV5" i="80"/>
  <c r="AU5" i="80"/>
  <c r="AT5" i="80"/>
  <c r="AS5" i="80"/>
  <c r="AR5" i="80"/>
  <c r="AQ5" i="80"/>
  <c r="AP5" i="80"/>
  <c r="AO5" i="80"/>
  <c r="AN5" i="80"/>
  <c r="AM5" i="80"/>
  <c r="AL5" i="80"/>
  <c r="AK5" i="80"/>
  <c r="AJ5" i="80"/>
  <c r="AI5" i="80"/>
  <c r="AH5" i="80"/>
  <c r="AG5" i="80"/>
  <c r="AF5" i="80"/>
  <c r="AE5" i="80"/>
  <c r="AD5" i="80"/>
  <c r="AC5" i="80"/>
  <c r="AB5" i="80"/>
  <c r="AA5" i="80"/>
  <c r="Z5" i="80"/>
  <c r="Y5" i="80"/>
  <c r="X5" i="80"/>
  <c r="W5" i="80"/>
  <c r="V5" i="80"/>
  <c r="U5" i="80"/>
  <c r="T5" i="80"/>
  <c r="S5" i="80"/>
  <c r="R5" i="80"/>
  <c r="Q5" i="80"/>
  <c r="P5" i="80"/>
  <c r="O5" i="80"/>
  <c r="N5" i="80"/>
  <c r="M5" i="80"/>
  <c r="L5" i="80"/>
  <c r="K5" i="80"/>
  <c r="J5" i="80"/>
  <c r="I5" i="80"/>
  <c r="H5" i="80"/>
  <c r="G5" i="80"/>
  <c r="F5" i="80"/>
  <c r="E5" i="80"/>
  <c r="D5" i="80"/>
  <c r="C5" i="80"/>
  <c r="B5" i="80"/>
  <c r="AW40" i="79"/>
  <c r="AV40" i="79"/>
  <c r="AU40" i="79"/>
  <c r="AT40" i="79"/>
  <c r="AS40" i="79"/>
  <c r="AR40" i="79"/>
  <c r="AQ40" i="79"/>
  <c r="AP40" i="79"/>
  <c r="AO40" i="79"/>
  <c r="AN40" i="79"/>
  <c r="AM40" i="79"/>
  <c r="AL40" i="79"/>
  <c r="AK40" i="79"/>
  <c r="AJ40" i="79"/>
  <c r="AI40" i="79"/>
  <c r="AH40" i="79"/>
  <c r="AG40" i="79"/>
  <c r="AF40" i="79"/>
  <c r="AE40" i="79"/>
  <c r="AD40" i="79"/>
  <c r="AC40" i="79"/>
  <c r="AB40" i="79"/>
  <c r="AA40" i="79"/>
  <c r="Z40" i="79"/>
  <c r="Y40" i="79"/>
  <c r="X40" i="79"/>
  <c r="W40" i="79"/>
  <c r="V40" i="79"/>
  <c r="U40" i="79"/>
  <c r="T40" i="79"/>
  <c r="S40" i="79"/>
  <c r="R40" i="79"/>
  <c r="Q40" i="79"/>
  <c r="P40" i="79"/>
  <c r="O40" i="79"/>
  <c r="N40" i="79"/>
  <c r="M40" i="79"/>
  <c r="L40" i="79"/>
  <c r="K40" i="79"/>
  <c r="J40" i="79"/>
  <c r="I40" i="79"/>
  <c r="H40" i="79"/>
  <c r="G40" i="79"/>
  <c r="F40" i="79"/>
  <c r="E40" i="79"/>
  <c r="D40" i="79"/>
  <c r="C40" i="79"/>
  <c r="B40" i="79"/>
  <c r="AW39" i="79"/>
  <c r="AV39" i="79"/>
  <c r="AU39" i="79"/>
  <c r="AT39" i="79"/>
  <c r="AS39" i="79"/>
  <c r="AR39" i="79"/>
  <c r="AQ39" i="79"/>
  <c r="AP39" i="79"/>
  <c r="AO39" i="79"/>
  <c r="AN39" i="79"/>
  <c r="AM39" i="79"/>
  <c r="AL39" i="79"/>
  <c r="AK39" i="79"/>
  <c r="AJ39" i="79"/>
  <c r="AI39" i="79"/>
  <c r="AH39" i="79"/>
  <c r="AG39" i="79"/>
  <c r="AF39" i="79"/>
  <c r="AE39" i="79"/>
  <c r="AD39" i="79"/>
  <c r="AC39" i="79"/>
  <c r="AB39" i="79"/>
  <c r="AA39" i="79"/>
  <c r="Z39" i="79"/>
  <c r="Y39" i="79"/>
  <c r="X39" i="79"/>
  <c r="W39" i="79"/>
  <c r="V39" i="79"/>
  <c r="U39" i="79"/>
  <c r="T39" i="79"/>
  <c r="S39" i="79"/>
  <c r="R39" i="79"/>
  <c r="Q39" i="79"/>
  <c r="P39" i="79"/>
  <c r="O39" i="79"/>
  <c r="N39" i="79"/>
  <c r="M39" i="79"/>
  <c r="L39" i="79"/>
  <c r="K39" i="79"/>
  <c r="J39" i="79"/>
  <c r="I39" i="79"/>
  <c r="H39" i="79"/>
  <c r="G39" i="79"/>
  <c r="F39" i="79"/>
  <c r="E39" i="79"/>
  <c r="D39" i="79"/>
  <c r="C39" i="79"/>
  <c r="B39" i="79"/>
  <c r="AW37" i="79"/>
  <c r="AV37" i="79"/>
  <c r="AU37" i="79"/>
  <c r="AT37" i="79"/>
  <c r="AS37" i="79"/>
  <c r="AR37" i="79"/>
  <c r="AQ37" i="79"/>
  <c r="AP37" i="79"/>
  <c r="AO37" i="79"/>
  <c r="AN37" i="79"/>
  <c r="AM37" i="79"/>
  <c r="AL37" i="79"/>
  <c r="AK37" i="79"/>
  <c r="AJ37" i="79"/>
  <c r="AI37" i="79"/>
  <c r="AH37" i="79"/>
  <c r="AG37" i="79"/>
  <c r="AF37" i="79"/>
  <c r="AE37" i="79"/>
  <c r="AD37" i="79"/>
  <c r="AC37" i="79"/>
  <c r="AB37" i="79"/>
  <c r="AA37" i="79"/>
  <c r="Z37" i="79"/>
  <c r="Y37" i="79"/>
  <c r="X37" i="79"/>
  <c r="W37" i="79"/>
  <c r="V37" i="79"/>
  <c r="U37" i="79"/>
  <c r="T37" i="79"/>
  <c r="S37" i="79"/>
  <c r="R37" i="79"/>
  <c r="Q37" i="79"/>
  <c r="P37" i="79"/>
  <c r="O37" i="79"/>
  <c r="N37" i="79"/>
  <c r="M37" i="79"/>
  <c r="L37" i="79"/>
  <c r="K37" i="79"/>
  <c r="J37" i="79"/>
  <c r="I37" i="79"/>
  <c r="H37" i="79"/>
  <c r="G37" i="79"/>
  <c r="F37" i="79"/>
  <c r="E37" i="79"/>
  <c r="D37" i="79"/>
  <c r="C37" i="79"/>
  <c r="B37" i="79"/>
  <c r="AW36" i="79"/>
  <c r="AV36" i="79"/>
  <c r="AU36" i="79"/>
  <c r="AT36" i="79"/>
  <c r="AS36" i="79"/>
  <c r="AR36" i="79"/>
  <c r="AQ36" i="79"/>
  <c r="AP36" i="79"/>
  <c r="AO36" i="79"/>
  <c r="AN36" i="79"/>
  <c r="AM36" i="79"/>
  <c r="AL36" i="79"/>
  <c r="AK36" i="79"/>
  <c r="AJ36" i="79"/>
  <c r="AI36" i="79"/>
  <c r="AH36" i="79"/>
  <c r="AG36" i="79"/>
  <c r="AF36" i="79"/>
  <c r="AE36" i="79"/>
  <c r="AD36" i="79"/>
  <c r="AC36" i="79"/>
  <c r="AB36" i="79"/>
  <c r="AA36" i="79"/>
  <c r="Z36" i="79"/>
  <c r="Y36" i="79"/>
  <c r="X36" i="79"/>
  <c r="W36" i="79"/>
  <c r="V36" i="79"/>
  <c r="U36" i="79"/>
  <c r="T36" i="79"/>
  <c r="S36" i="79"/>
  <c r="R36" i="79"/>
  <c r="Q36" i="79"/>
  <c r="P36" i="79"/>
  <c r="O36" i="79"/>
  <c r="N36" i="79"/>
  <c r="M36" i="79"/>
  <c r="L36" i="79"/>
  <c r="K36" i="79"/>
  <c r="J36" i="79"/>
  <c r="I36" i="79"/>
  <c r="H36" i="79"/>
  <c r="G36" i="79"/>
  <c r="F36" i="79"/>
  <c r="E36" i="79"/>
  <c r="D36" i="79"/>
  <c r="C36" i="79"/>
  <c r="B36" i="79"/>
  <c r="AW34" i="79"/>
  <c r="AV34" i="79"/>
  <c r="AU34" i="79"/>
  <c r="AT34" i="79"/>
  <c r="AS34" i="79"/>
  <c r="AR34" i="79"/>
  <c r="AQ34" i="79"/>
  <c r="AP34" i="79"/>
  <c r="AO34" i="79"/>
  <c r="AN34" i="79"/>
  <c r="AM34" i="79"/>
  <c r="AL34" i="79"/>
  <c r="AK34" i="79"/>
  <c r="AJ34" i="79"/>
  <c r="AI34" i="79"/>
  <c r="AH34" i="79"/>
  <c r="AG34" i="79"/>
  <c r="AF34" i="79"/>
  <c r="AE34" i="79"/>
  <c r="AD34" i="79"/>
  <c r="AC34" i="79"/>
  <c r="AB34" i="79"/>
  <c r="AA34" i="79"/>
  <c r="Z34" i="79"/>
  <c r="Y34" i="79"/>
  <c r="X34" i="79"/>
  <c r="W34" i="79"/>
  <c r="V34" i="79"/>
  <c r="U34" i="79"/>
  <c r="T34" i="79"/>
  <c r="S34" i="79"/>
  <c r="R34" i="79"/>
  <c r="Q34" i="79"/>
  <c r="P34" i="79"/>
  <c r="O34" i="79"/>
  <c r="N34" i="79"/>
  <c r="M34" i="79"/>
  <c r="L34" i="79"/>
  <c r="K34" i="79"/>
  <c r="J34" i="79"/>
  <c r="I34" i="79"/>
  <c r="H34" i="79"/>
  <c r="G34" i="79"/>
  <c r="F34" i="79"/>
  <c r="E34" i="79"/>
  <c r="D34" i="79"/>
  <c r="C34" i="79"/>
  <c r="B34" i="79"/>
  <c r="AW33" i="79"/>
  <c r="AV33" i="79"/>
  <c r="AU33" i="79"/>
  <c r="AT33" i="79"/>
  <c r="AS33" i="79"/>
  <c r="AR33" i="79"/>
  <c r="AQ33" i="79"/>
  <c r="AP33" i="79"/>
  <c r="AO33" i="79"/>
  <c r="AN33" i="79"/>
  <c r="AM33" i="79"/>
  <c r="AL33" i="79"/>
  <c r="AK33" i="79"/>
  <c r="AJ33" i="79"/>
  <c r="AI33" i="79"/>
  <c r="AH33" i="79"/>
  <c r="AG33" i="79"/>
  <c r="AF33" i="79"/>
  <c r="AE33" i="79"/>
  <c r="AD33" i="79"/>
  <c r="AC33" i="79"/>
  <c r="AB33" i="79"/>
  <c r="AA33" i="79"/>
  <c r="Z33" i="79"/>
  <c r="Y33" i="79"/>
  <c r="X33" i="79"/>
  <c r="W33" i="79"/>
  <c r="V33" i="79"/>
  <c r="U33" i="79"/>
  <c r="T33" i="79"/>
  <c r="S33" i="79"/>
  <c r="R33" i="79"/>
  <c r="Q33" i="79"/>
  <c r="P33" i="79"/>
  <c r="O33" i="79"/>
  <c r="N33" i="79"/>
  <c r="M33" i="79"/>
  <c r="L33" i="79"/>
  <c r="K33" i="79"/>
  <c r="J33" i="79"/>
  <c r="I33" i="79"/>
  <c r="H33" i="79"/>
  <c r="G33" i="79"/>
  <c r="F33" i="79"/>
  <c r="E33" i="79"/>
  <c r="D33" i="79"/>
  <c r="C33" i="79"/>
  <c r="B33" i="79"/>
  <c r="AW31" i="79"/>
  <c r="AV31" i="79"/>
  <c r="AU31" i="79"/>
  <c r="AT31" i="79"/>
  <c r="AS31" i="79"/>
  <c r="AR31" i="79"/>
  <c r="AQ31" i="79"/>
  <c r="AP31" i="79"/>
  <c r="AO31" i="79"/>
  <c r="AN31" i="79"/>
  <c r="AM31" i="79"/>
  <c r="AL31" i="79"/>
  <c r="AK31" i="79"/>
  <c r="AJ31" i="79"/>
  <c r="AI31" i="79"/>
  <c r="AH31" i="79"/>
  <c r="AG31" i="79"/>
  <c r="AF31" i="79"/>
  <c r="AE31" i="79"/>
  <c r="AD31" i="79"/>
  <c r="AC31" i="79"/>
  <c r="AB31" i="79"/>
  <c r="AA31" i="79"/>
  <c r="Z31" i="79"/>
  <c r="Y31" i="79"/>
  <c r="X31" i="79"/>
  <c r="W31" i="79"/>
  <c r="V31" i="79"/>
  <c r="U31" i="79"/>
  <c r="T31" i="79"/>
  <c r="S31" i="79"/>
  <c r="R31" i="79"/>
  <c r="Q31" i="79"/>
  <c r="P31" i="79"/>
  <c r="O31" i="79"/>
  <c r="N31" i="79"/>
  <c r="M31" i="79"/>
  <c r="L31" i="79"/>
  <c r="K31" i="79"/>
  <c r="J31" i="79"/>
  <c r="I31" i="79"/>
  <c r="H31" i="79"/>
  <c r="G31" i="79"/>
  <c r="F31" i="79"/>
  <c r="E31" i="79"/>
  <c r="D31" i="79"/>
  <c r="C31" i="79"/>
  <c r="B31" i="79"/>
  <c r="AW30" i="79"/>
  <c r="AV30" i="79"/>
  <c r="AU30" i="79"/>
  <c r="AT30" i="79"/>
  <c r="AS30" i="79"/>
  <c r="AR30" i="79"/>
  <c r="AQ30" i="79"/>
  <c r="AP30" i="79"/>
  <c r="AO30" i="79"/>
  <c r="AN30" i="79"/>
  <c r="AM30" i="79"/>
  <c r="AL30" i="79"/>
  <c r="AK30" i="79"/>
  <c r="AJ30" i="79"/>
  <c r="AI30" i="79"/>
  <c r="AH30" i="79"/>
  <c r="AG30" i="79"/>
  <c r="AF30" i="79"/>
  <c r="AE30" i="79"/>
  <c r="AD30" i="79"/>
  <c r="AC30" i="79"/>
  <c r="AB30" i="79"/>
  <c r="AA30" i="79"/>
  <c r="Z30" i="79"/>
  <c r="Y30" i="79"/>
  <c r="X30" i="79"/>
  <c r="W30" i="79"/>
  <c r="V30" i="79"/>
  <c r="U30" i="79"/>
  <c r="T30" i="79"/>
  <c r="S30" i="79"/>
  <c r="R30" i="79"/>
  <c r="Q30" i="79"/>
  <c r="P30" i="79"/>
  <c r="O30" i="79"/>
  <c r="N30" i="79"/>
  <c r="M30" i="79"/>
  <c r="L30" i="79"/>
  <c r="K30" i="79"/>
  <c r="J30" i="79"/>
  <c r="I30" i="79"/>
  <c r="H30" i="79"/>
  <c r="G30" i="79"/>
  <c r="F30" i="79"/>
  <c r="E30" i="79"/>
  <c r="D30" i="79"/>
  <c r="C30" i="79"/>
  <c r="B30" i="79"/>
  <c r="AW28" i="79"/>
  <c r="AV28" i="79"/>
  <c r="AU28" i="79"/>
  <c r="AT28" i="79"/>
  <c r="AS28" i="79"/>
  <c r="AR28" i="79"/>
  <c r="AQ28" i="79"/>
  <c r="AP28" i="79"/>
  <c r="AO28" i="79"/>
  <c r="AN28" i="79"/>
  <c r="AM28" i="79"/>
  <c r="AL28" i="79"/>
  <c r="AK28" i="79"/>
  <c r="AJ28" i="79"/>
  <c r="AI28" i="79"/>
  <c r="AH28" i="79"/>
  <c r="AG28" i="79"/>
  <c r="AF28" i="79"/>
  <c r="AE28" i="79"/>
  <c r="AD28" i="79"/>
  <c r="AC28" i="79"/>
  <c r="AB28" i="79"/>
  <c r="AA28" i="79"/>
  <c r="Z28" i="79"/>
  <c r="Y28" i="79"/>
  <c r="X28" i="79"/>
  <c r="W28" i="79"/>
  <c r="V28" i="79"/>
  <c r="U28" i="79"/>
  <c r="T28" i="79"/>
  <c r="S28" i="79"/>
  <c r="R28" i="79"/>
  <c r="Q28" i="79"/>
  <c r="P28" i="79"/>
  <c r="O28" i="79"/>
  <c r="N28" i="79"/>
  <c r="M28" i="79"/>
  <c r="L28" i="79"/>
  <c r="K28" i="79"/>
  <c r="J28" i="79"/>
  <c r="I28" i="79"/>
  <c r="H28" i="79"/>
  <c r="G28" i="79"/>
  <c r="F28" i="79"/>
  <c r="E28" i="79"/>
  <c r="D28" i="79"/>
  <c r="C28" i="79"/>
  <c r="B28" i="79"/>
  <c r="AW27" i="79"/>
  <c r="AV27" i="79"/>
  <c r="AU27" i="79"/>
  <c r="AT27" i="79"/>
  <c r="AS27" i="79"/>
  <c r="AR27" i="79"/>
  <c r="AQ27" i="79"/>
  <c r="AP27" i="79"/>
  <c r="AO27" i="79"/>
  <c r="AN27" i="79"/>
  <c r="AM27" i="79"/>
  <c r="AL27" i="79"/>
  <c r="AK27" i="79"/>
  <c r="AJ27" i="79"/>
  <c r="AI27" i="79"/>
  <c r="AH27" i="79"/>
  <c r="AG27" i="79"/>
  <c r="AF27" i="79"/>
  <c r="AE27" i="79"/>
  <c r="AD27" i="79"/>
  <c r="AC27" i="79"/>
  <c r="AB27" i="79"/>
  <c r="AA27" i="79"/>
  <c r="Z27" i="79"/>
  <c r="Y27" i="79"/>
  <c r="X27" i="79"/>
  <c r="W27" i="79"/>
  <c r="V27" i="79"/>
  <c r="U27" i="79"/>
  <c r="T27" i="79"/>
  <c r="S27" i="79"/>
  <c r="R27" i="79"/>
  <c r="Q27" i="79"/>
  <c r="P27" i="79"/>
  <c r="O27" i="79"/>
  <c r="N27" i="79"/>
  <c r="M27" i="79"/>
  <c r="L27" i="79"/>
  <c r="K27" i="79"/>
  <c r="J27" i="79"/>
  <c r="I27" i="79"/>
  <c r="H27" i="79"/>
  <c r="G27" i="79"/>
  <c r="F27" i="79"/>
  <c r="E27" i="79"/>
  <c r="D27" i="79"/>
  <c r="C27" i="79"/>
  <c r="B27" i="79"/>
  <c r="AW25" i="79"/>
  <c r="AV25" i="79"/>
  <c r="AU25" i="79"/>
  <c r="AT25" i="79"/>
  <c r="AS25" i="79"/>
  <c r="AR25" i="79"/>
  <c r="AQ25" i="79"/>
  <c r="AP25" i="79"/>
  <c r="AO25" i="79"/>
  <c r="AN25" i="79"/>
  <c r="AM25" i="79"/>
  <c r="AL25" i="79"/>
  <c r="AK25" i="79"/>
  <c r="AJ25" i="79"/>
  <c r="AI25" i="79"/>
  <c r="AH25" i="79"/>
  <c r="AG25" i="79"/>
  <c r="AF25" i="79"/>
  <c r="AE25" i="79"/>
  <c r="AD25" i="79"/>
  <c r="AC25" i="79"/>
  <c r="AB25" i="79"/>
  <c r="AA25" i="79"/>
  <c r="Z25" i="79"/>
  <c r="Y25" i="79"/>
  <c r="X25" i="79"/>
  <c r="W25" i="79"/>
  <c r="V25" i="79"/>
  <c r="U25" i="79"/>
  <c r="T25" i="79"/>
  <c r="S25" i="79"/>
  <c r="R25" i="79"/>
  <c r="Q25" i="79"/>
  <c r="P25" i="79"/>
  <c r="O25" i="79"/>
  <c r="N25" i="79"/>
  <c r="M25" i="79"/>
  <c r="L25" i="79"/>
  <c r="K25" i="79"/>
  <c r="J25" i="79"/>
  <c r="I25" i="79"/>
  <c r="H25" i="79"/>
  <c r="G25" i="79"/>
  <c r="F25" i="79"/>
  <c r="E25" i="79"/>
  <c r="D25" i="79"/>
  <c r="C25" i="79"/>
  <c r="B25" i="79"/>
  <c r="AW24" i="79"/>
  <c r="AV24" i="79"/>
  <c r="AU24" i="79"/>
  <c r="AT24" i="79"/>
  <c r="AS24" i="79"/>
  <c r="AR24" i="79"/>
  <c r="AQ24" i="79"/>
  <c r="AP24" i="79"/>
  <c r="AO24" i="79"/>
  <c r="AN24" i="79"/>
  <c r="AM24" i="79"/>
  <c r="AL24" i="79"/>
  <c r="AK24" i="79"/>
  <c r="AJ24" i="79"/>
  <c r="AI24" i="79"/>
  <c r="AH24" i="79"/>
  <c r="AG24" i="79"/>
  <c r="AF24" i="79"/>
  <c r="AE24" i="79"/>
  <c r="AD24" i="79"/>
  <c r="AC24" i="79"/>
  <c r="AB24" i="79"/>
  <c r="AA24" i="79"/>
  <c r="Z24" i="79"/>
  <c r="Y24" i="79"/>
  <c r="X24" i="79"/>
  <c r="W24" i="79"/>
  <c r="V24" i="79"/>
  <c r="U24" i="79"/>
  <c r="T24" i="79"/>
  <c r="S24" i="79"/>
  <c r="R24" i="79"/>
  <c r="Q24" i="79"/>
  <c r="P24" i="79"/>
  <c r="O24" i="79"/>
  <c r="N24" i="79"/>
  <c r="M24" i="79"/>
  <c r="L24" i="79"/>
  <c r="K24" i="79"/>
  <c r="J24" i="79"/>
  <c r="I24" i="79"/>
  <c r="H24" i="79"/>
  <c r="G24" i="79"/>
  <c r="F24" i="79"/>
  <c r="E24" i="79"/>
  <c r="D24" i="79"/>
  <c r="C24" i="79"/>
  <c r="B24" i="79"/>
  <c r="AW21" i="79"/>
  <c r="AV21" i="79"/>
  <c r="AU21" i="79"/>
  <c r="AT21" i="79"/>
  <c r="AS21" i="79"/>
  <c r="AR21" i="79"/>
  <c r="AQ21" i="79"/>
  <c r="AP21" i="79"/>
  <c r="AO21" i="79"/>
  <c r="AN21" i="79"/>
  <c r="AM21" i="79"/>
  <c r="AL21" i="79"/>
  <c r="AK21" i="79"/>
  <c r="AJ21" i="79"/>
  <c r="AI21" i="79"/>
  <c r="AH21" i="79"/>
  <c r="AG21" i="79"/>
  <c r="AF21" i="79"/>
  <c r="AE21" i="79"/>
  <c r="AD21" i="79"/>
  <c r="AC21" i="79"/>
  <c r="AB21" i="79"/>
  <c r="AA21" i="79"/>
  <c r="Z21" i="79"/>
  <c r="Y21" i="79"/>
  <c r="X21" i="79"/>
  <c r="W21" i="79"/>
  <c r="V21" i="79"/>
  <c r="U21" i="79"/>
  <c r="T21" i="79"/>
  <c r="S21" i="79"/>
  <c r="R21" i="79"/>
  <c r="Q21" i="79"/>
  <c r="P21" i="79"/>
  <c r="O21" i="79"/>
  <c r="N21" i="79"/>
  <c r="M21" i="79"/>
  <c r="L21" i="79"/>
  <c r="K21" i="79"/>
  <c r="J21" i="79"/>
  <c r="I21" i="79"/>
  <c r="H21" i="79"/>
  <c r="G21" i="79"/>
  <c r="F21" i="79"/>
  <c r="E21" i="79"/>
  <c r="D21" i="79"/>
  <c r="C21" i="79"/>
  <c r="B21" i="79"/>
  <c r="AW20" i="79"/>
  <c r="AV20" i="79"/>
  <c r="AU20" i="79"/>
  <c r="AT20" i="79"/>
  <c r="AS20" i="79"/>
  <c r="AR20" i="79"/>
  <c r="AQ20" i="79"/>
  <c r="AP20" i="79"/>
  <c r="AO20" i="79"/>
  <c r="AN20" i="79"/>
  <c r="AM20" i="79"/>
  <c r="AL20" i="79"/>
  <c r="AK20" i="79"/>
  <c r="AJ20" i="79"/>
  <c r="AI20" i="79"/>
  <c r="AH20" i="79"/>
  <c r="AG20" i="79"/>
  <c r="AF20" i="79"/>
  <c r="AE20" i="79"/>
  <c r="AD20" i="79"/>
  <c r="AC20" i="79"/>
  <c r="AB20" i="79"/>
  <c r="AA20" i="79"/>
  <c r="Z20" i="79"/>
  <c r="Y20" i="79"/>
  <c r="X20" i="79"/>
  <c r="W20" i="79"/>
  <c r="V20" i="79"/>
  <c r="U20" i="79"/>
  <c r="T20" i="79"/>
  <c r="S20" i="79"/>
  <c r="R20" i="79"/>
  <c r="Q20" i="79"/>
  <c r="P20" i="79"/>
  <c r="O20" i="79"/>
  <c r="N20" i="79"/>
  <c r="M20" i="79"/>
  <c r="L20" i="79"/>
  <c r="K20" i="79"/>
  <c r="J20" i="79"/>
  <c r="I20" i="79"/>
  <c r="H20" i="79"/>
  <c r="G20" i="79"/>
  <c r="F20" i="79"/>
  <c r="E20" i="79"/>
  <c r="D20" i="79"/>
  <c r="C20" i="79"/>
  <c r="B20" i="79"/>
  <c r="AW18" i="79"/>
  <c r="AV18" i="79"/>
  <c r="AU18" i="79"/>
  <c r="AT18" i="79"/>
  <c r="AS18" i="79"/>
  <c r="AR18" i="79"/>
  <c r="AQ18" i="79"/>
  <c r="AP18" i="79"/>
  <c r="AO18" i="79"/>
  <c r="AN18" i="79"/>
  <c r="AM18" i="79"/>
  <c r="AL18" i="79"/>
  <c r="AK18" i="79"/>
  <c r="AJ18" i="79"/>
  <c r="AI18" i="79"/>
  <c r="AH18" i="79"/>
  <c r="AG18" i="79"/>
  <c r="AF18" i="79"/>
  <c r="AE18" i="79"/>
  <c r="AD18" i="79"/>
  <c r="AC18" i="79"/>
  <c r="AB18" i="79"/>
  <c r="AA18" i="79"/>
  <c r="Z18" i="79"/>
  <c r="Y18" i="79"/>
  <c r="X18" i="79"/>
  <c r="W18" i="79"/>
  <c r="V18" i="79"/>
  <c r="U18" i="79"/>
  <c r="T18" i="79"/>
  <c r="S18" i="79"/>
  <c r="R18" i="79"/>
  <c r="Q18" i="79"/>
  <c r="P18" i="79"/>
  <c r="O18" i="79"/>
  <c r="N18" i="79"/>
  <c r="M18" i="79"/>
  <c r="L18" i="79"/>
  <c r="K18" i="79"/>
  <c r="J18" i="79"/>
  <c r="I18" i="79"/>
  <c r="H18" i="79"/>
  <c r="G18" i="79"/>
  <c r="F18" i="79"/>
  <c r="E18" i="79"/>
  <c r="D18" i="79"/>
  <c r="C18" i="79"/>
  <c r="B18" i="79"/>
  <c r="AW17" i="79"/>
  <c r="AV17" i="79"/>
  <c r="AU17" i="79"/>
  <c r="AT17" i="79"/>
  <c r="AS17" i="79"/>
  <c r="AR17" i="79"/>
  <c r="AQ17" i="79"/>
  <c r="AP17" i="79"/>
  <c r="AO17" i="79"/>
  <c r="AN17" i="79"/>
  <c r="AM17" i="79"/>
  <c r="AL17" i="79"/>
  <c r="AK17" i="79"/>
  <c r="AJ17" i="79"/>
  <c r="AI17" i="79"/>
  <c r="AH17" i="79"/>
  <c r="AG17" i="79"/>
  <c r="AF17" i="79"/>
  <c r="AE17" i="79"/>
  <c r="AD17" i="79"/>
  <c r="AC17" i="79"/>
  <c r="AB17" i="79"/>
  <c r="AA17" i="79"/>
  <c r="Z17" i="79"/>
  <c r="Y17" i="79"/>
  <c r="X17" i="79"/>
  <c r="W17" i="79"/>
  <c r="V17" i="79"/>
  <c r="U17" i="79"/>
  <c r="T17" i="79"/>
  <c r="S17" i="79"/>
  <c r="R17" i="79"/>
  <c r="Q17" i="79"/>
  <c r="P17" i="79"/>
  <c r="O17" i="79"/>
  <c r="N17" i="79"/>
  <c r="M17" i="79"/>
  <c r="L17" i="79"/>
  <c r="K17" i="79"/>
  <c r="J17" i="79"/>
  <c r="I17" i="79"/>
  <c r="H17" i="79"/>
  <c r="G17" i="79"/>
  <c r="F17" i="79"/>
  <c r="E17" i="79"/>
  <c r="D17" i="79"/>
  <c r="C17" i="79"/>
  <c r="B17" i="79"/>
  <c r="AW15" i="79"/>
  <c r="AV15" i="79"/>
  <c r="AU15" i="79"/>
  <c r="AT15" i="79"/>
  <c r="AS15" i="79"/>
  <c r="AR15" i="79"/>
  <c r="AQ15" i="79"/>
  <c r="AP15" i="79"/>
  <c r="AO15" i="79"/>
  <c r="AN15" i="79"/>
  <c r="AM15" i="79"/>
  <c r="AL15" i="79"/>
  <c r="AK15" i="79"/>
  <c r="AJ15" i="79"/>
  <c r="AI15" i="79"/>
  <c r="AH15" i="79"/>
  <c r="AG15" i="79"/>
  <c r="AF15" i="79"/>
  <c r="AE15" i="79"/>
  <c r="AD15" i="79"/>
  <c r="AC15" i="79"/>
  <c r="AB15" i="79"/>
  <c r="AA15" i="79"/>
  <c r="Z15" i="79"/>
  <c r="Y15" i="79"/>
  <c r="X15" i="79"/>
  <c r="W15" i="79"/>
  <c r="V15" i="79"/>
  <c r="U15" i="79"/>
  <c r="T15" i="79"/>
  <c r="S15" i="79"/>
  <c r="R15" i="79"/>
  <c r="Q15" i="79"/>
  <c r="P15" i="79"/>
  <c r="O15" i="79"/>
  <c r="N15" i="79"/>
  <c r="M15" i="79"/>
  <c r="L15" i="79"/>
  <c r="K15" i="79"/>
  <c r="J15" i="79"/>
  <c r="I15" i="79"/>
  <c r="H15" i="79"/>
  <c r="G15" i="79"/>
  <c r="F15" i="79"/>
  <c r="E15" i="79"/>
  <c r="D15" i="79"/>
  <c r="C15" i="79"/>
  <c r="B15" i="79"/>
  <c r="AW14" i="79"/>
  <c r="AV14" i="79"/>
  <c r="AU14" i="79"/>
  <c r="AT14" i="79"/>
  <c r="AS14" i="79"/>
  <c r="AR14" i="79"/>
  <c r="AQ14" i="79"/>
  <c r="AP14" i="79"/>
  <c r="AO14" i="79"/>
  <c r="AN14" i="79"/>
  <c r="AM14" i="79"/>
  <c r="AL14" i="79"/>
  <c r="AK14" i="79"/>
  <c r="AJ14" i="79"/>
  <c r="AI14" i="79"/>
  <c r="AH14" i="79"/>
  <c r="AG14" i="79"/>
  <c r="AF14" i="79"/>
  <c r="AE14" i="79"/>
  <c r="AD14" i="79"/>
  <c r="AC14" i="79"/>
  <c r="AB14" i="79"/>
  <c r="AA14" i="79"/>
  <c r="Z14" i="79"/>
  <c r="Y14" i="79"/>
  <c r="X14" i="79"/>
  <c r="W14" i="79"/>
  <c r="V14" i="79"/>
  <c r="U14" i="79"/>
  <c r="T14" i="79"/>
  <c r="S14" i="79"/>
  <c r="R14" i="79"/>
  <c r="Q14" i="79"/>
  <c r="P14" i="79"/>
  <c r="O14" i="79"/>
  <c r="N14" i="79"/>
  <c r="M14" i="79"/>
  <c r="L14" i="79"/>
  <c r="K14" i="79"/>
  <c r="J14" i="79"/>
  <c r="I14" i="79"/>
  <c r="H14" i="79"/>
  <c r="G14" i="79"/>
  <c r="F14" i="79"/>
  <c r="E14" i="79"/>
  <c r="D14" i="79"/>
  <c r="C14" i="79"/>
  <c r="B14" i="79"/>
  <c r="AW12" i="79"/>
  <c r="AV12" i="79"/>
  <c r="AU12" i="79"/>
  <c r="AT12" i="79"/>
  <c r="AS12" i="79"/>
  <c r="AR12" i="79"/>
  <c r="AQ12" i="79"/>
  <c r="AP12" i="79"/>
  <c r="AO12" i="79"/>
  <c r="AN12" i="79"/>
  <c r="AM12" i="79"/>
  <c r="AL12" i="79"/>
  <c r="AK12" i="79"/>
  <c r="AJ12" i="79"/>
  <c r="AI12" i="79"/>
  <c r="AH12" i="79"/>
  <c r="AG12" i="79"/>
  <c r="AF12" i="79"/>
  <c r="AE12" i="79"/>
  <c r="AD12" i="79"/>
  <c r="AC12" i="79"/>
  <c r="AB12" i="79"/>
  <c r="AA12" i="79"/>
  <c r="Z12" i="79"/>
  <c r="Y12" i="79"/>
  <c r="X12" i="79"/>
  <c r="W12" i="79"/>
  <c r="V12" i="79"/>
  <c r="U12" i="79"/>
  <c r="T12" i="79"/>
  <c r="S12" i="79"/>
  <c r="R12" i="79"/>
  <c r="Q12" i="79"/>
  <c r="P12" i="79"/>
  <c r="O12" i="79"/>
  <c r="N12" i="79"/>
  <c r="M12" i="79"/>
  <c r="L12" i="79"/>
  <c r="K12" i="79"/>
  <c r="J12" i="79"/>
  <c r="I12" i="79"/>
  <c r="H12" i="79"/>
  <c r="G12" i="79"/>
  <c r="F12" i="79"/>
  <c r="E12" i="79"/>
  <c r="D12" i="79"/>
  <c r="C12" i="79"/>
  <c r="B12" i="79"/>
  <c r="AW11" i="79"/>
  <c r="AV11" i="79"/>
  <c r="AU11" i="79"/>
  <c r="AT11" i="79"/>
  <c r="AS11" i="79"/>
  <c r="AR11" i="79"/>
  <c r="AQ11" i="79"/>
  <c r="AP11" i="79"/>
  <c r="AO11" i="79"/>
  <c r="AN11" i="79"/>
  <c r="AM11" i="79"/>
  <c r="AL11" i="79"/>
  <c r="AK11" i="79"/>
  <c r="AJ11" i="79"/>
  <c r="AI11" i="79"/>
  <c r="AH11" i="79"/>
  <c r="AG11" i="79"/>
  <c r="AF11" i="79"/>
  <c r="AE11" i="79"/>
  <c r="AD11" i="79"/>
  <c r="AC11" i="79"/>
  <c r="AB11" i="79"/>
  <c r="AA11" i="79"/>
  <c r="Z11" i="79"/>
  <c r="Y11" i="79"/>
  <c r="X11" i="79"/>
  <c r="W11" i="79"/>
  <c r="V11" i="79"/>
  <c r="U11" i="79"/>
  <c r="T11" i="79"/>
  <c r="S11" i="79"/>
  <c r="R11" i="79"/>
  <c r="Q11" i="79"/>
  <c r="P11" i="79"/>
  <c r="O11" i="79"/>
  <c r="N11" i="79"/>
  <c r="M11" i="79"/>
  <c r="L11" i="79"/>
  <c r="K11" i="79"/>
  <c r="J11" i="79"/>
  <c r="I11" i="79"/>
  <c r="H11" i="79"/>
  <c r="G11" i="79"/>
  <c r="F11" i="79"/>
  <c r="E11" i="79"/>
  <c r="D11" i="79"/>
  <c r="C11" i="79"/>
  <c r="B11" i="79"/>
  <c r="AW9" i="79"/>
  <c r="AV9" i="79"/>
  <c r="AU9" i="79"/>
  <c r="AT9" i="79"/>
  <c r="AS9" i="79"/>
  <c r="AR9" i="79"/>
  <c r="AQ9" i="79"/>
  <c r="AP9" i="79"/>
  <c r="AO9" i="79"/>
  <c r="AN9" i="79"/>
  <c r="AM9" i="79"/>
  <c r="AL9" i="79"/>
  <c r="AK9" i="79"/>
  <c r="AJ9" i="79"/>
  <c r="AI9" i="79"/>
  <c r="AH9" i="79"/>
  <c r="AG9" i="79"/>
  <c r="AF9" i="79"/>
  <c r="AE9" i="79"/>
  <c r="AD9" i="79"/>
  <c r="AC9" i="79"/>
  <c r="AB9" i="79"/>
  <c r="AA9" i="79"/>
  <c r="Z9" i="79"/>
  <c r="Y9" i="79"/>
  <c r="X9" i="79"/>
  <c r="W9" i="79"/>
  <c r="V9" i="79"/>
  <c r="U9" i="79"/>
  <c r="T9" i="79"/>
  <c r="S9" i="79"/>
  <c r="R9" i="79"/>
  <c r="Q9" i="79"/>
  <c r="P9" i="79"/>
  <c r="O9" i="79"/>
  <c r="N9" i="79"/>
  <c r="M9" i="79"/>
  <c r="L9" i="79"/>
  <c r="K9" i="79"/>
  <c r="J9" i="79"/>
  <c r="I9" i="79"/>
  <c r="H9" i="79"/>
  <c r="G9" i="79"/>
  <c r="F9" i="79"/>
  <c r="E9" i="79"/>
  <c r="D9" i="79"/>
  <c r="C9" i="79"/>
  <c r="B9" i="79"/>
  <c r="AW8" i="79"/>
  <c r="AV8" i="79"/>
  <c r="AU8" i="79"/>
  <c r="AT8" i="79"/>
  <c r="AS8" i="79"/>
  <c r="AR8" i="79"/>
  <c r="AQ8" i="79"/>
  <c r="AP8" i="79"/>
  <c r="AO8" i="79"/>
  <c r="AN8" i="79"/>
  <c r="AM8" i="79"/>
  <c r="AL8" i="79"/>
  <c r="AK8" i="79"/>
  <c r="AJ8" i="79"/>
  <c r="AI8" i="79"/>
  <c r="AH8" i="79"/>
  <c r="AG8" i="79"/>
  <c r="AF8" i="79"/>
  <c r="AE8" i="79"/>
  <c r="AD8" i="79"/>
  <c r="AC8" i="79"/>
  <c r="AB8" i="79"/>
  <c r="AA8" i="79"/>
  <c r="Z8" i="79"/>
  <c r="Y8" i="79"/>
  <c r="X8" i="79"/>
  <c r="W8" i="79"/>
  <c r="V8" i="79"/>
  <c r="U8" i="79"/>
  <c r="T8" i="79"/>
  <c r="S8" i="79"/>
  <c r="R8" i="79"/>
  <c r="Q8" i="79"/>
  <c r="P8" i="79"/>
  <c r="O8" i="79"/>
  <c r="N8" i="79"/>
  <c r="M8" i="79"/>
  <c r="L8" i="79"/>
  <c r="K8" i="79"/>
  <c r="J8" i="79"/>
  <c r="I8" i="79"/>
  <c r="H8" i="79"/>
  <c r="G8" i="79"/>
  <c r="F8" i="79"/>
  <c r="E8" i="79"/>
  <c r="D8" i="79"/>
  <c r="C8" i="79"/>
  <c r="B8" i="79"/>
  <c r="AW6" i="79"/>
  <c r="AV6" i="79"/>
  <c r="AU6" i="79"/>
  <c r="AT6" i="79"/>
  <c r="AS6" i="79"/>
  <c r="AR6" i="79"/>
  <c r="AQ6" i="79"/>
  <c r="AP6" i="79"/>
  <c r="AO6" i="79"/>
  <c r="AN6" i="79"/>
  <c r="AM6" i="79"/>
  <c r="AL6" i="79"/>
  <c r="AK6" i="79"/>
  <c r="AJ6" i="79"/>
  <c r="AI6" i="79"/>
  <c r="AH6" i="79"/>
  <c r="AG6" i="79"/>
  <c r="AF6" i="79"/>
  <c r="AE6" i="79"/>
  <c r="AD6" i="79"/>
  <c r="AC6" i="79"/>
  <c r="AB6" i="79"/>
  <c r="AA6" i="79"/>
  <c r="Z6" i="79"/>
  <c r="Y6" i="79"/>
  <c r="X6" i="79"/>
  <c r="W6" i="79"/>
  <c r="V6" i="79"/>
  <c r="U6" i="79"/>
  <c r="T6" i="79"/>
  <c r="S6" i="79"/>
  <c r="R6" i="79"/>
  <c r="Q6" i="79"/>
  <c r="P6" i="79"/>
  <c r="O6" i="79"/>
  <c r="N6" i="79"/>
  <c r="M6" i="79"/>
  <c r="L6" i="79"/>
  <c r="K6" i="79"/>
  <c r="J6" i="79"/>
  <c r="I6" i="79"/>
  <c r="H6" i="79"/>
  <c r="G6" i="79"/>
  <c r="F6" i="79"/>
  <c r="E6" i="79"/>
  <c r="D6" i="79"/>
  <c r="C6" i="79"/>
  <c r="B6" i="79"/>
  <c r="AW5" i="79"/>
  <c r="AV5" i="79"/>
  <c r="AU5" i="79"/>
  <c r="AT5" i="79"/>
  <c r="AS5" i="79"/>
  <c r="AR5" i="79"/>
  <c r="AQ5" i="79"/>
  <c r="AP5" i="79"/>
  <c r="AO5" i="79"/>
  <c r="AN5" i="79"/>
  <c r="AM5" i="79"/>
  <c r="AL5" i="79"/>
  <c r="AK5" i="79"/>
  <c r="AJ5" i="79"/>
  <c r="AI5" i="79"/>
  <c r="AH5" i="79"/>
  <c r="AG5" i="79"/>
  <c r="AF5" i="79"/>
  <c r="AE5" i="79"/>
  <c r="AD5" i="79"/>
  <c r="AC5" i="79"/>
  <c r="AB5" i="79"/>
  <c r="AA5" i="79"/>
  <c r="Z5" i="79"/>
  <c r="Y5" i="79"/>
  <c r="X5" i="79"/>
  <c r="W5" i="79"/>
  <c r="V5" i="79"/>
  <c r="U5" i="79"/>
  <c r="T5" i="79"/>
  <c r="S5" i="79"/>
  <c r="R5" i="79"/>
  <c r="Q5" i="79"/>
  <c r="P5" i="79"/>
  <c r="O5" i="79"/>
  <c r="N5" i="79"/>
  <c r="M5" i="79"/>
  <c r="L5" i="79"/>
  <c r="K5" i="79"/>
  <c r="J5" i="79"/>
  <c r="I5" i="79"/>
  <c r="H5" i="79"/>
  <c r="G5" i="79"/>
  <c r="F5" i="79"/>
  <c r="E5" i="79"/>
  <c r="D5" i="79"/>
  <c r="C5" i="79"/>
  <c r="B5" i="79"/>
  <c r="AW40" i="94"/>
  <c r="AV40" i="94"/>
  <c r="AU40" i="94"/>
  <c r="AT40" i="94"/>
  <c r="AS40" i="94"/>
  <c r="AR40" i="94"/>
  <c r="AQ40" i="94"/>
  <c r="AP40" i="94"/>
  <c r="AO40" i="94"/>
  <c r="AN40" i="94"/>
  <c r="AM40" i="94"/>
  <c r="AL40" i="94"/>
  <c r="AK40" i="94"/>
  <c r="AJ40" i="94"/>
  <c r="AI40" i="94"/>
  <c r="AH40" i="94"/>
  <c r="AG40" i="94"/>
  <c r="AF40" i="94"/>
  <c r="AE40" i="94"/>
  <c r="AD40" i="94"/>
  <c r="AC40" i="94"/>
  <c r="AB40" i="94"/>
  <c r="AA40" i="94"/>
  <c r="Z40" i="94"/>
  <c r="Y40" i="94"/>
  <c r="X40" i="94"/>
  <c r="W40" i="94"/>
  <c r="V40" i="94"/>
  <c r="U40" i="94"/>
  <c r="T40" i="94"/>
  <c r="S40" i="94"/>
  <c r="R40" i="94"/>
  <c r="Q40" i="94"/>
  <c r="P40" i="94"/>
  <c r="O40" i="94"/>
  <c r="N40" i="94"/>
  <c r="M40" i="94"/>
  <c r="L40" i="94"/>
  <c r="K40" i="94"/>
  <c r="J40" i="94"/>
  <c r="I40" i="94"/>
  <c r="H40" i="94"/>
  <c r="G40" i="94"/>
  <c r="F40" i="94"/>
  <c r="E40" i="94"/>
  <c r="D40" i="94"/>
  <c r="C40" i="94"/>
  <c r="B40" i="94"/>
  <c r="AW39" i="94"/>
  <c r="AV39" i="94"/>
  <c r="AU39" i="94"/>
  <c r="AT39" i="94"/>
  <c r="AS39" i="94"/>
  <c r="AR39" i="94"/>
  <c r="AQ39" i="94"/>
  <c r="AP39" i="94"/>
  <c r="AO39" i="94"/>
  <c r="AN39" i="94"/>
  <c r="AM39" i="94"/>
  <c r="AL39" i="94"/>
  <c r="AK39" i="94"/>
  <c r="AJ39" i="94"/>
  <c r="AI39" i="94"/>
  <c r="AH39" i="94"/>
  <c r="AG39" i="94"/>
  <c r="AF39" i="94"/>
  <c r="AE39" i="94"/>
  <c r="AD39" i="94"/>
  <c r="AC39" i="94"/>
  <c r="AB39" i="94"/>
  <c r="AA39" i="94"/>
  <c r="Z39" i="94"/>
  <c r="Y39" i="94"/>
  <c r="X39" i="94"/>
  <c r="W39" i="94"/>
  <c r="V39" i="94"/>
  <c r="U39" i="94"/>
  <c r="T39" i="94"/>
  <c r="S39" i="94"/>
  <c r="R39" i="94"/>
  <c r="Q39" i="94"/>
  <c r="P39" i="94"/>
  <c r="O39" i="94"/>
  <c r="N39" i="94"/>
  <c r="M39" i="94"/>
  <c r="L39" i="94"/>
  <c r="K39" i="94"/>
  <c r="J39" i="94"/>
  <c r="I39" i="94"/>
  <c r="H39" i="94"/>
  <c r="G39" i="94"/>
  <c r="F39" i="94"/>
  <c r="E39" i="94"/>
  <c r="D39" i="94"/>
  <c r="C39" i="94"/>
  <c r="B39" i="94"/>
  <c r="AW37" i="94"/>
  <c r="AV37" i="94"/>
  <c r="AU37" i="94"/>
  <c r="AT37" i="94"/>
  <c r="AS37" i="94"/>
  <c r="AR37" i="94"/>
  <c r="AQ37" i="94"/>
  <c r="AP37" i="94"/>
  <c r="AO37" i="94"/>
  <c r="AN37" i="94"/>
  <c r="AM37" i="94"/>
  <c r="AL37" i="94"/>
  <c r="AK37" i="94"/>
  <c r="AJ37" i="94"/>
  <c r="AI37" i="94"/>
  <c r="AH37" i="94"/>
  <c r="AG37" i="94"/>
  <c r="AF37" i="94"/>
  <c r="AE37" i="94"/>
  <c r="AD37" i="94"/>
  <c r="AC37" i="94"/>
  <c r="AB37" i="94"/>
  <c r="AA37" i="94"/>
  <c r="Z37" i="94"/>
  <c r="Y37" i="94"/>
  <c r="X37" i="94"/>
  <c r="W37" i="94"/>
  <c r="V37" i="94"/>
  <c r="U37" i="94"/>
  <c r="T37" i="94"/>
  <c r="S37" i="94"/>
  <c r="R37" i="94"/>
  <c r="Q37" i="94"/>
  <c r="P37" i="94"/>
  <c r="O37" i="94"/>
  <c r="N37" i="94"/>
  <c r="M37" i="94"/>
  <c r="L37" i="94"/>
  <c r="K37" i="94"/>
  <c r="J37" i="94"/>
  <c r="I37" i="94"/>
  <c r="H37" i="94"/>
  <c r="G37" i="94"/>
  <c r="F37" i="94"/>
  <c r="E37" i="94"/>
  <c r="D37" i="94"/>
  <c r="C37" i="94"/>
  <c r="B37" i="94"/>
  <c r="AW36" i="94"/>
  <c r="AV36" i="94"/>
  <c r="AU36" i="94"/>
  <c r="AT36" i="94"/>
  <c r="AS36" i="94"/>
  <c r="AR36" i="94"/>
  <c r="AQ36" i="94"/>
  <c r="AP36" i="94"/>
  <c r="AO36" i="94"/>
  <c r="AN36" i="94"/>
  <c r="AM36" i="94"/>
  <c r="AL36" i="94"/>
  <c r="AK36" i="94"/>
  <c r="AJ36" i="94"/>
  <c r="AI36" i="94"/>
  <c r="AH36" i="94"/>
  <c r="AG36" i="94"/>
  <c r="AF36" i="94"/>
  <c r="AE36" i="94"/>
  <c r="AD36" i="94"/>
  <c r="AC36" i="94"/>
  <c r="AB36" i="94"/>
  <c r="AA36" i="94"/>
  <c r="Z36" i="94"/>
  <c r="Y36" i="94"/>
  <c r="X36" i="94"/>
  <c r="W36" i="94"/>
  <c r="V36" i="94"/>
  <c r="U36" i="94"/>
  <c r="T36" i="94"/>
  <c r="S36" i="94"/>
  <c r="R36" i="94"/>
  <c r="Q36" i="94"/>
  <c r="P36" i="94"/>
  <c r="O36" i="94"/>
  <c r="N36" i="94"/>
  <c r="M36" i="94"/>
  <c r="L36" i="94"/>
  <c r="K36" i="94"/>
  <c r="J36" i="94"/>
  <c r="I36" i="94"/>
  <c r="H36" i="94"/>
  <c r="G36" i="94"/>
  <c r="F36" i="94"/>
  <c r="E36" i="94"/>
  <c r="D36" i="94"/>
  <c r="C36" i="94"/>
  <c r="B36" i="94"/>
  <c r="AW34" i="94"/>
  <c r="AV34" i="94"/>
  <c r="AU34" i="94"/>
  <c r="AT34" i="94"/>
  <c r="AS34" i="94"/>
  <c r="AR34" i="94"/>
  <c r="AQ34" i="94"/>
  <c r="AP34" i="94"/>
  <c r="AO34" i="94"/>
  <c r="AN34" i="94"/>
  <c r="AM34" i="94"/>
  <c r="AL34" i="94"/>
  <c r="AK34" i="94"/>
  <c r="AJ34" i="94"/>
  <c r="AI34" i="94"/>
  <c r="AH34" i="94"/>
  <c r="AG34" i="94"/>
  <c r="AF34" i="94"/>
  <c r="AE34" i="94"/>
  <c r="AD34" i="94"/>
  <c r="AC34" i="94"/>
  <c r="AB34" i="94"/>
  <c r="AA34" i="94"/>
  <c r="Z34" i="94"/>
  <c r="Y34" i="94"/>
  <c r="X34" i="94"/>
  <c r="W34" i="94"/>
  <c r="V34" i="94"/>
  <c r="U34" i="94"/>
  <c r="T34" i="94"/>
  <c r="S34" i="94"/>
  <c r="R34" i="94"/>
  <c r="Q34" i="94"/>
  <c r="P34" i="94"/>
  <c r="O34" i="94"/>
  <c r="N34" i="94"/>
  <c r="M34" i="94"/>
  <c r="L34" i="94"/>
  <c r="K34" i="94"/>
  <c r="J34" i="94"/>
  <c r="I34" i="94"/>
  <c r="H34" i="94"/>
  <c r="G34" i="94"/>
  <c r="F34" i="94"/>
  <c r="E34" i="94"/>
  <c r="D34" i="94"/>
  <c r="C34" i="94"/>
  <c r="B34" i="94"/>
  <c r="AW33" i="94"/>
  <c r="AV33" i="94"/>
  <c r="AU33" i="94"/>
  <c r="AT33" i="94"/>
  <c r="AS33" i="94"/>
  <c r="AR33" i="94"/>
  <c r="AQ33" i="94"/>
  <c r="AP33" i="94"/>
  <c r="AO33" i="94"/>
  <c r="AN33" i="94"/>
  <c r="AM33" i="94"/>
  <c r="AL33" i="94"/>
  <c r="AK33" i="94"/>
  <c r="AJ33" i="94"/>
  <c r="AI33" i="94"/>
  <c r="AH33" i="94"/>
  <c r="AG33" i="94"/>
  <c r="AF33" i="94"/>
  <c r="AE33" i="94"/>
  <c r="AD33" i="94"/>
  <c r="AC33" i="94"/>
  <c r="AB33" i="94"/>
  <c r="AA33" i="94"/>
  <c r="Z33" i="94"/>
  <c r="Y33" i="94"/>
  <c r="X33" i="94"/>
  <c r="W33" i="94"/>
  <c r="V33" i="94"/>
  <c r="U33" i="94"/>
  <c r="T33" i="94"/>
  <c r="S33" i="94"/>
  <c r="R33" i="94"/>
  <c r="Q33" i="94"/>
  <c r="P33" i="94"/>
  <c r="O33" i="94"/>
  <c r="N33" i="94"/>
  <c r="M33" i="94"/>
  <c r="L33" i="94"/>
  <c r="K33" i="94"/>
  <c r="J33" i="94"/>
  <c r="I33" i="94"/>
  <c r="H33" i="94"/>
  <c r="G33" i="94"/>
  <c r="F33" i="94"/>
  <c r="E33" i="94"/>
  <c r="D33" i="94"/>
  <c r="C33" i="94"/>
  <c r="B33" i="94"/>
  <c r="AW31" i="94"/>
  <c r="AV31" i="94"/>
  <c r="AU31" i="94"/>
  <c r="AT31" i="94"/>
  <c r="AS31" i="94"/>
  <c r="AR31" i="94"/>
  <c r="AQ31" i="94"/>
  <c r="AP31" i="94"/>
  <c r="AO31" i="94"/>
  <c r="AN31" i="94"/>
  <c r="AM31" i="94"/>
  <c r="AL31" i="94"/>
  <c r="AK31" i="94"/>
  <c r="AJ31" i="94"/>
  <c r="AI31" i="94"/>
  <c r="AH31" i="94"/>
  <c r="AG31" i="94"/>
  <c r="AF31" i="94"/>
  <c r="AE31" i="94"/>
  <c r="AD31" i="94"/>
  <c r="AC31" i="94"/>
  <c r="AB31" i="94"/>
  <c r="AA31" i="94"/>
  <c r="Z31" i="94"/>
  <c r="Y31" i="94"/>
  <c r="X31" i="94"/>
  <c r="W31" i="94"/>
  <c r="V31" i="94"/>
  <c r="U31" i="94"/>
  <c r="T31" i="94"/>
  <c r="S31" i="94"/>
  <c r="R31" i="94"/>
  <c r="Q31" i="94"/>
  <c r="P31" i="94"/>
  <c r="O31" i="94"/>
  <c r="N31" i="94"/>
  <c r="M31" i="94"/>
  <c r="L31" i="94"/>
  <c r="K31" i="94"/>
  <c r="J31" i="94"/>
  <c r="I31" i="94"/>
  <c r="H31" i="94"/>
  <c r="G31" i="94"/>
  <c r="F31" i="94"/>
  <c r="E31" i="94"/>
  <c r="D31" i="94"/>
  <c r="C31" i="94"/>
  <c r="B31" i="94"/>
  <c r="AW30" i="94"/>
  <c r="AV30" i="94"/>
  <c r="AU30" i="94"/>
  <c r="AT30" i="94"/>
  <c r="AS30" i="94"/>
  <c r="AR30" i="94"/>
  <c r="AQ30" i="94"/>
  <c r="AP30" i="94"/>
  <c r="AO30" i="94"/>
  <c r="AN30" i="94"/>
  <c r="AM30" i="94"/>
  <c r="AL30" i="94"/>
  <c r="AK30" i="94"/>
  <c r="AJ30" i="94"/>
  <c r="AI30" i="94"/>
  <c r="AH30" i="94"/>
  <c r="AG30" i="94"/>
  <c r="AF30" i="94"/>
  <c r="AE30" i="94"/>
  <c r="AD30" i="94"/>
  <c r="AC30" i="94"/>
  <c r="AB30" i="94"/>
  <c r="AA30" i="94"/>
  <c r="Z30" i="94"/>
  <c r="Y30" i="94"/>
  <c r="X30" i="94"/>
  <c r="W30" i="94"/>
  <c r="V30" i="94"/>
  <c r="U30" i="94"/>
  <c r="T30" i="94"/>
  <c r="S30" i="94"/>
  <c r="R30" i="94"/>
  <c r="Q30" i="94"/>
  <c r="P30" i="94"/>
  <c r="O30" i="94"/>
  <c r="N30" i="94"/>
  <c r="M30" i="94"/>
  <c r="L30" i="94"/>
  <c r="K30" i="94"/>
  <c r="J30" i="94"/>
  <c r="I30" i="94"/>
  <c r="H30" i="94"/>
  <c r="G30" i="94"/>
  <c r="F30" i="94"/>
  <c r="E30" i="94"/>
  <c r="D30" i="94"/>
  <c r="C30" i="94"/>
  <c r="B30" i="94"/>
  <c r="AW28" i="94"/>
  <c r="AV28" i="94"/>
  <c r="AU28" i="94"/>
  <c r="AT28" i="94"/>
  <c r="AS28" i="94"/>
  <c r="AR28" i="94"/>
  <c r="AQ28" i="94"/>
  <c r="AP28" i="94"/>
  <c r="AO28" i="94"/>
  <c r="AN28" i="94"/>
  <c r="AM28" i="94"/>
  <c r="AL28" i="94"/>
  <c r="AK28" i="94"/>
  <c r="AJ28" i="94"/>
  <c r="AI28" i="94"/>
  <c r="AH28" i="94"/>
  <c r="AG28" i="94"/>
  <c r="AF28" i="94"/>
  <c r="AE28" i="94"/>
  <c r="AD28" i="94"/>
  <c r="AC28" i="94"/>
  <c r="AB28" i="94"/>
  <c r="AA28" i="94"/>
  <c r="Z28" i="94"/>
  <c r="Y28" i="94"/>
  <c r="X28" i="94"/>
  <c r="W28" i="94"/>
  <c r="V28" i="94"/>
  <c r="U28" i="94"/>
  <c r="T28" i="94"/>
  <c r="S28" i="94"/>
  <c r="R28" i="94"/>
  <c r="Q28" i="94"/>
  <c r="P28" i="94"/>
  <c r="O28" i="94"/>
  <c r="N28" i="94"/>
  <c r="M28" i="94"/>
  <c r="L28" i="94"/>
  <c r="K28" i="94"/>
  <c r="J28" i="94"/>
  <c r="I28" i="94"/>
  <c r="H28" i="94"/>
  <c r="G28" i="94"/>
  <c r="F28" i="94"/>
  <c r="E28" i="94"/>
  <c r="D28" i="94"/>
  <c r="C28" i="94"/>
  <c r="B28" i="94"/>
  <c r="AW27" i="94"/>
  <c r="AV27" i="94"/>
  <c r="AU27" i="94"/>
  <c r="AT27" i="94"/>
  <c r="AS27" i="94"/>
  <c r="AR27" i="94"/>
  <c r="AQ27" i="94"/>
  <c r="AP27" i="94"/>
  <c r="AO27" i="94"/>
  <c r="AN27" i="94"/>
  <c r="AM27" i="94"/>
  <c r="AL27" i="94"/>
  <c r="AK27" i="94"/>
  <c r="AJ27" i="94"/>
  <c r="AI27" i="94"/>
  <c r="AH27" i="94"/>
  <c r="AG27" i="94"/>
  <c r="AF27" i="94"/>
  <c r="AE27" i="94"/>
  <c r="AD27" i="94"/>
  <c r="AC27" i="94"/>
  <c r="AB27" i="94"/>
  <c r="AA27" i="94"/>
  <c r="Z27" i="94"/>
  <c r="Y27" i="94"/>
  <c r="X27" i="94"/>
  <c r="W27" i="94"/>
  <c r="V27" i="94"/>
  <c r="U27" i="94"/>
  <c r="T27" i="94"/>
  <c r="S27" i="94"/>
  <c r="R27" i="94"/>
  <c r="Q27" i="94"/>
  <c r="P27" i="94"/>
  <c r="O27" i="94"/>
  <c r="N27" i="94"/>
  <c r="M27" i="94"/>
  <c r="L27" i="94"/>
  <c r="K27" i="94"/>
  <c r="J27" i="94"/>
  <c r="I27" i="94"/>
  <c r="H27" i="94"/>
  <c r="G27" i="94"/>
  <c r="F27" i="94"/>
  <c r="E27" i="94"/>
  <c r="D27" i="94"/>
  <c r="C27" i="94"/>
  <c r="B27" i="94"/>
  <c r="AW25" i="94"/>
  <c r="AV25" i="94"/>
  <c r="AU25" i="94"/>
  <c r="AT25" i="94"/>
  <c r="AS25" i="94"/>
  <c r="AR25" i="94"/>
  <c r="AQ25" i="94"/>
  <c r="AP25" i="94"/>
  <c r="AO25" i="94"/>
  <c r="AN25" i="94"/>
  <c r="AM25" i="94"/>
  <c r="AL25" i="94"/>
  <c r="AK25" i="94"/>
  <c r="AJ25" i="94"/>
  <c r="AI25" i="94"/>
  <c r="AH25" i="94"/>
  <c r="AG25" i="94"/>
  <c r="AF25" i="94"/>
  <c r="AE25" i="94"/>
  <c r="AD25" i="94"/>
  <c r="AC25" i="94"/>
  <c r="AB25" i="94"/>
  <c r="AA25" i="94"/>
  <c r="Z25" i="94"/>
  <c r="Y25" i="94"/>
  <c r="X25" i="94"/>
  <c r="W25" i="94"/>
  <c r="V25" i="94"/>
  <c r="U25" i="94"/>
  <c r="T25" i="94"/>
  <c r="S25" i="94"/>
  <c r="R25" i="94"/>
  <c r="Q25" i="94"/>
  <c r="P25" i="94"/>
  <c r="O25" i="94"/>
  <c r="N25" i="94"/>
  <c r="M25" i="94"/>
  <c r="L25" i="94"/>
  <c r="K25" i="94"/>
  <c r="J25" i="94"/>
  <c r="I25" i="94"/>
  <c r="H25" i="94"/>
  <c r="G25" i="94"/>
  <c r="F25" i="94"/>
  <c r="E25" i="94"/>
  <c r="D25" i="94"/>
  <c r="C25" i="94"/>
  <c r="B25" i="94"/>
  <c r="AW24" i="94"/>
  <c r="AV24" i="94"/>
  <c r="AU24" i="94"/>
  <c r="AT24" i="94"/>
  <c r="AS24" i="94"/>
  <c r="AR24" i="94"/>
  <c r="AQ24" i="94"/>
  <c r="AP24" i="94"/>
  <c r="AO24" i="94"/>
  <c r="AN24" i="94"/>
  <c r="AM24" i="94"/>
  <c r="AL24" i="94"/>
  <c r="AK24" i="94"/>
  <c r="AJ24" i="94"/>
  <c r="AI24" i="94"/>
  <c r="AH24" i="94"/>
  <c r="AG24" i="94"/>
  <c r="AF24" i="94"/>
  <c r="AE24" i="94"/>
  <c r="AD24" i="94"/>
  <c r="AC24" i="94"/>
  <c r="AB24" i="94"/>
  <c r="AA24" i="94"/>
  <c r="Z24" i="94"/>
  <c r="Y24" i="94"/>
  <c r="X24" i="94"/>
  <c r="W24" i="94"/>
  <c r="V24" i="94"/>
  <c r="U24" i="94"/>
  <c r="T24" i="94"/>
  <c r="S24" i="94"/>
  <c r="R24" i="94"/>
  <c r="Q24" i="94"/>
  <c r="P24" i="94"/>
  <c r="O24" i="94"/>
  <c r="N24" i="94"/>
  <c r="M24" i="94"/>
  <c r="L24" i="94"/>
  <c r="K24" i="94"/>
  <c r="J24" i="94"/>
  <c r="I24" i="94"/>
  <c r="H24" i="94"/>
  <c r="G24" i="94"/>
  <c r="F24" i="94"/>
  <c r="E24" i="94"/>
  <c r="D24" i="94"/>
  <c r="C24" i="94"/>
  <c r="B24" i="94"/>
  <c r="AW21" i="94"/>
  <c r="AV21" i="94"/>
  <c r="AU21" i="94"/>
  <c r="AT21" i="94"/>
  <c r="AS21" i="94"/>
  <c r="AR21" i="94"/>
  <c r="AQ21" i="94"/>
  <c r="AP21" i="94"/>
  <c r="AO21" i="94"/>
  <c r="AN21" i="94"/>
  <c r="AM21" i="94"/>
  <c r="AL21" i="94"/>
  <c r="AK21" i="94"/>
  <c r="AJ21" i="94"/>
  <c r="AI21" i="94"/>
  <c r="AH21" i="94"/>
  <c r="AG21" i="94"/>
  <c r="AF21" i="94"/>
  <c r="AE21" i="94"/>
  <c r="AD21" i="94"/>
  <c r="AC21" i="94"/>
  <c r="AB21" i="94"/>
  <c r="AA21" i="94"/>
  <c r="Z21" i="94"/>
  <c r="Y21" i="94"/>
  <c r="X21" i="94"/>
  <c r="W21" i="94"/>
  <c r="V21" i="94"/>
  <c r="U21" i="94"/>
  <c r="T21" i="94"/>
  <c r="S21" i="94"/>
  <c r="R21" i="94"/>
  <c r="Q21" i="94"/>
  <c r="P21" i="94"/>
  <c r="O21" i="94"/>
  <c r="N21" i="94"/>
  <c r="M21" i="94"/>
  <c r="L21" i="94"/>
  <c r="K21" i="94"/>
  <c r="J21" i="94"/>
  <c r="I21" i="94"/>
  <c r="H21" i="94"/>
  <c r="G21" i="94"/>
  <c r="F21" i="94"/>
  <c r="E21" i="94"/>
  <c r="D21" i="94"/>
  <c r="C21" i="94"/>
  <c r="B21" i="94"/>
  <c r="AW20" i="94"/>
  <c r="AV20" i="94"/>
  <c r="AU20" i="94"/>
  <c r="AT20" i="94"/>
  <c r="AS20" i="94"/>
  <c r="AR20" i="94"/>
  <c r="AQ20" i="94"/>
  <c r="AP20" i="94"/>
  <c r="AO20" i="94"/>
  <c r="AN20" i="94"/>
  <c r="AM20" i="94"/>
  <c r="AL20" i="94"/>
  <c r="AK20" i="94"/>
  <c r="AJ20" i="94"/>
  <c r="AI20" i="94"/>
  <c r="AH20" i="94"/>
  <c r="AG20" i="94"/>
  <c r="AF20" i="94"/>
  <c r="AE20" i="94"/>
  <c r="AD20" i="94"/>
  <c r="AC20" i="94"/>
  <c r="AB20" i="94"/>
  <c r="AA20" i="94"/>
  <c r="Z20" i="94"/>
  <c r="Y20" i="94"/>
  <c r="X20" i="94"/>
  <c r="W20" i="94"/>
  <c r="V20" i="94"/>
  <c r="U20" i="94"/>
  <c r="T20" i="94"/>
  <c r="S20" i="94"/>
  <c r="R20" i="94"/>
  <c r="Q20" i="94"/>
  <c r="P20" i="94"/>
  <c r="O20" i="94"/>
  <c r="N20" i="94"/>
  <c r="M20" i="94"/>
  <c r="L20" i="94"/>
  <c r="K20" i="94"/>
  <c r="J20" i="94"/>
  <c r="I20" i="94"/>
  <c r="H20" i="94"/>
  <c r="G20" i="94"/>
  <c r="F20" i="94"/>
  <c r="E20" i="94"/>
  <c r="D20" i="94"/>
  <c r="C20" i="94"/>
  <c r="B20" i="94"/>
  <c r="AW18" i="94"/>
  <c r="AV18" i="94"/>
  <c r="AU18" i="94"/>
  <c r="AT18" i="94"/>
  <c r="AS18" i="94"/>
  <c r="AR18" i="94"/>
  <c r="AQ18" i="94"/>
  <c r="AP18" i="94"/>
  <c r="AO18" i="94"/>
  <c r="AN18" i="94"/>
  <c r="AM18" i="94"/>
  <c r="AL18" i="94"/>
  <c r="AK18" i="94"/>
  <c r="AJ18" i="94"/>
  <c r="AI18" i="94"/>
  <c r="AH18" i="94"/>
  <c r="AG18" i="94"/>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D18" i="94"/>
  <c r="C18" i="94"/>
  <c r="B18" i="94"/>
  <c r="AW17" i="94"/>
  <c r="AV17" i="94"/>
  <c r="AU17" i="94"/>
  <c r="AT17" i="94"/>
  <c r="AS17" i="94"/>
  <c r="AR17" i="94"/>
  <c r="AQ17" i="94"/>
  <c r="AP17" i="94"/>
  <c r="AO17" i="94"/>
  <c r="AN17" i="94"/>
  <c r="AM17" i="94"/>
  <c r="AL17" i="94"/>
  <c r="AK17" i="94"/>
  <c r="AJ17" i="94"/>
  <c r="AI17" i="94"/>
  <c r="AH17" i="94"/>
  <c r="AG17" i="94"/>
  <c r="AF17" i="94"/>
  <c r="AE17" i="94"/>
  <c r="AD17" i="94"/>
  <c r="AC17" i="94"/>
  <c r="AB17" i="94"/>
  <c r="AA17" i="94"/>
  <c r="Z17" i="94"/>
  <c r="Y17" i="94"/>
  <c r="X17" i="94"/>
  <c r="W17" i="94"/>
  <c r="V17" i="94"/>
  <c r="U17" i="94"/>
  <c r="T17" i="94"/>
  <c r="S17" i="94"/>
  <c r="R17" i="94"/>
  <c r="Q17" i="94"/>
  <c r="P17" i="94"/>
  <c r="O17" i="94"/>
  <c r="N17" i="94"/>
  <c r="M17" i="94"/>
  <c r="L17" i="94"/>
  <c r="K17" i="94"/>
  <c r="J17" i="94"/>
  <c r="I17" i="94"/>
  <c r="H17" i="94"/>
  <c r="G17" i="94"/>
  <c r="F17" i="94"/>
  <c r="E17" i="94"/>
  <c r="D17" i="94"/>
  <c r="C17" i="94"/>
  <c r="B17" i="94"/>
  <c r="AW15" i="94"/>
  <c r="AV15" i="94"/>
  <c r="AU15" i="94"/>
  <c r="AT15" i="94"/>
  <c r="AS15" i="94"/>
  <c r="AR15" i="94"/>
  <c r="AQ15" i="94"/>
  <c r="AP15" i="94"/>
  <c r="AO15" i="94"/>
  <c r="AN15" i="94"/>
  <c r="AM15" i="94"/>
  <c r="AL15" i="94"/>
  <c r="AK15" i="94"/>
  <c r="AJ15" i="94"/>
  <c r="AI15" i="94"/>
  <c r="AH15" i="94"/>
  <c r="AG15" i="94"/>
  <c r="AF15" i="94"/>
  <c r="AE15" i="94"/>
  <c r="AD15" i="94"/>
  <c r="AC15" i="94"/>
  <c r="AB15" i="94"/>
  <c r="AA15" i="94"/>
  <c r="Z15" i="94"/>
  <c r="Y15" i="94"/>
  <c r="X15" i="94"/>
  <c r="W15" i="94"/>
  <c r="V15" i="94"/>
  <c r="U15" i="94"/>
  <c r="T15" i="94"/>
  <c r="S15" i="94"/>
  <c r="R15" i="94"/>
  <c r="Q15" i="94"/>
  <c r="P15" i="94"/>
  <c r="O15" i="94"/>
  <c r="N15" i="94"/>
  <c r="M15" i="94"/>
  <c r="L15" i="94"/>
  <c r="K15" i="94"/>
  <c r="J15" i="94"/>
  <c r="I15" i="94"/>
  <c r="H15" i="94"/>
  <c r="G15" i="94"/>
  <c r="F15" i="94"/>
  <c r="E15" i="94"/>
  <c r="D15" i="94"/>
  <c r="C15" i="94"/>
  <c r="B15" i="94"/>
  <c r="AW14" i="94"/>
  <c r="AV14" i="94"/>
  <c r="AU14" i="94"/>
  <c r="AT14" i="94"/>
  <c r="AS14" i="94"/>
  <c r="AR14" i="94"/>
  <c r="AQ14" i="94"/>
  <c r="AP14" i="94"/>
  <c r="AO14" i="94"/>
  <c r="AN14" i="94"/>
  <c r="AM14" i="94"/>
  <c r="AL14" i="94"/>
  <c r="AK14" i="94"/>
  <c r="AJ14" i="94"/>
  <c r="AI14" i="94"/>
  <c r="AH14" i="94"/>
  <c r="AG14" i="94"/>
  <c r="AF14" i="94"/>
  <c r="AE14" i="94"/>
  <c r="AD14" i="94"/>
  <c r="AC14" i="94"/>
  <c r="AB14" i="94"/>
  <c r="AA14" i="94"/>
  <c r="Z14" i="94"/>
  <c r="Y14" i="94"/>
  <c r="X14" i="94"/>
  <c r="W14" i="94"/>
  <c r="V14" i="94"/>
  <c r="U14" i="94"/>
  <c r="T14" i="94"/>
  <c r="S14" i="94"/>
  <c r="R14" i="94"/>
  <c r="Q14" i="94"/>
  <c r="P14" i="94"/>
  <c r="O14" i="94"/>
  <c r="N14" i="94"/>
  <c r="M14" i="94"/>
  <c r="L14" i="94"/>
  <c r="K14" i="94"/>
  <c r="J14" i="94"/>
  <c r="I14" i="94"/>
  <c r="H14" i="94"/>
  <c r="G14" i="94"/>
  <c r="F14" i="94"/>
  <c r="E14" i="94"/>
  <c r="D14" i="94"/>
  <c r="C14" i="94"/>
  <c r="B14" i="94"/>
  <c r="AW12" i="94"/>
  <c r="AV12" i="94"/>
  <c r="AU12" i="94"/>
  <c r="AT12" i="94"/>
  <c r="AS12" i="94"/>
  <c r="AR12" i="94"/>
  <c r="AQ12" i="94"/>
  <c r="AP12" i="94"/>
  <c r="AO12" i="94"/>
  <c r="AN12" i="94"/>
  <c r="AM12" i="94"/>
  <c r="AL12" i="94"/>
  <c r="AK12" i="94"/>
  <c r="AJ12" i="94"/>
  <c r="AI12" i="94"/>
  <c r="AH12" i="94"/>
  <c r="AG12" i="94"/>
  <c r="AF12" i="94"/>
  <c r="AE12" i="94"/>
  <c r="AD12" i="94"/>
  <c r="AC12" i="94"/>
  <c r="AB12" i="94"/>
  <c r="AA12" i="94"/>
  <c r="Z12" i="94"/>
  <c r="Y12" i="94"/>
  <c r="X12" i="94"/>
  <c r="W12" i="94"/>
  <c r="V12" i="94"/>
  <c r="U12" i="94"/>
  <c r="T12" i="94"/>
  <c r="S12" i="94"/>
  <c r="R12" i="94"/>
  <c r="Q12" i="94"/>
  <c r="P12" i="94"/>
  <c r="O12" i="94"/>
  <c r="N12" i="94"/>
  <c r="M12" i="94"/>
  <c r="L12" i="94"/>
  <c r="K12" i="94"/>
  <c r="J12" i="94"/>
  <c r="I12" i="94"/>
  <c r="H12" i="94"/>
  <c r="G12" i="94"/>
  <c r="F12" i="94"/>
  <c r="E12" i="94"/>
  <c r="D12" i="94"/>
  <c r="C12" i="94"/>
  <c r="B12" i="94"/>
  <c r="AW11" i="94"/>
  <c r="AV11" i="94"/>
  <c r="AU11" i="94"/>
  <c r="AT11" i="94"/>
  <c r="AS11" i="94"/>
  <c r="AR11" i="94"/>
  <c r="AQ11" i="94"/>
  <c r="AP11" i="94"/>
  <c r="AO11" i="94"/>
  <c r="AN11" i="94"/>
  <c r="AM11" i="94"/>
  <c r="AL11" i="94"/>
  <c r="AK11" i="94"/>
  <c r="AJ11" i="94"/>
  <c r="AI11" i="94"/>
  <c r="AH11" i="94"/>
  <c r="AG11" i="94"/>
  <c r="AF11" i="94"/>
  <c r="AE11" i="94"/>
  <c r="AD11" i="94"/>
  <c r="AC11" i="94"/>
  <c r="AB11" i="94"/>
  <c r="AA11" i="94"/>
  <c r="Z11" i="94"/>
  <c r="Y11" i="94"/>
  <c r="X11" i="94"/>
  <c r="W11" i="94"/>
  <c r="V11" i="94"/>
  <c r="U11" i="94"/>
  <c r="T11" i="94"/>
  <c r="S11" i="94"/>
  <c r="R11" i="94"/>
  <c r="Q11" i="94"/>
  <c r="P11" i="94"/>
  <c r="O11" i="94"/>
  <c r="N11" i="94"/>
  <c r="M11" i="94"/>
  <c r="L11" i="94"/>
  <c r="K11" i="94"/>
  <c r="J11" i="94"/>
  <c r="I11" i="94"/>
  <c r="H11" i="94"/>
  <c r="G11" i="94"/>
  <c r="F11" i="94"/>
  <c r="E11" i="94"/>
  <c r="D11" i="94"/>
  <c r="C11" i="94"/>
  <c r="B11" i="94"/>
  <c r="AW9" i="94"/>
  <c r="AV9" i="94"/>
  <c r="AU9" i="94"/>
  <c r="AT9" i="94"/>
  <c r="AS9" i="94"/>
  <c r="AR9" i="94"/>
  <c r="AQ9" i="94"/>
  <c r="AP9" i="94"/>
  <c r="AO9" i="94"/>
  <c r="AN9" i="94"/>
  <c r="AM9" i="94"/>
  <c r="AL9" i="94"/>
  <c r="AK9" i="94"/>
  <c r="AJ9" i="94"/>
  <c r="AI9" i="94"/>
  <c r="AH9" i="94"/>
  <c r="AG9" i="94"/>
  <c r="AF9" i="94"/>
  <c r="AE9" i="94"/>
  <c r="AD9" i="94"/>
  <c r="AC9" i="94"/>
  <c r="AB9" i="94"/>
  <c r="AA9" i="94"/>
  <c r="Z9" i="94"/>
  <c r="Y9" i="94"/>
  <c r="X9" i="94"/>
  <c r="W9" i="94"/>
  <c r="V9" i="94"/>
  <c r="U9" i="94"/>
  <c r="T9" i="94"/>
  <c r="S9" i="94"/>
  <c r="R9" i="94"/>
  <c r="Q9" i="94"/>
  <c r="P9" i="94"/>
  <c r="O9" i="94"/>
  <c r="N9" i="94"/>
  <c r="M9" i="94"/>
  <c r="L9" i="94"/>
  <c r="K9" i="94"/>
  <c r="J9" i="94"/>
  <c r="I9" i="94"/>
  <c r="H9" i="94"/>
  <c r="G9" i="94"/>
  <c r="F9" i="94"/>
  <c r="E9" i="94"/>
  <c r="D9" i="94"/>
  <c r="C9" i="94"/>
  <c r="B9" i="94"/>
  <c r="AW8" i="94"/>
  <c r="AV8" i="94"/>
  <c r="AU8" i="94"/>
  <c r="AT8" i="94"/>
  <c r="AS8" i="94"/>
  <c r="AR8" i="94"/>
  <c r="AQ8" i="94"/>
  <c r="AP8" i="94"/>
  <c r="AO8" i="94"/>
  <c r="AN8" i="94"/>
  <c r="AM8" i="94"/>
  <c r="AL8" i="94"/>
  <c r="AK8" i="94"/>
  <c r="AJ8" i="94"/>
  <c r="AI8" i="94"/>
  <c r="AH8" i="94"/>
  <c r="AG8" i="94"/>
  <c r="AF8" i="94"/>
  <c r="AE8" i="94"/>
  <c r="AD8" i="94"/>
  <c r="AC8" i="94"/>
  <c r="AB8" i="94"/>
  <c r="AA8" i="94"/>
  <c r="Z8" i="94"/>
  <c r="Y8" i="94"/>
  <c r="X8" i="94"/>
  <c r="W8" i="94"/>
  <c r="V8" i="94"/>
  <c r="U8" i="94"/>
  <c r="T8" i="94"/>
  <c r="S8" i="94"/>
  <c r="R8" i="94"/>
  <c r="Q8" i="94"/>
  <c r="P8" i="94"/>
  <c r="O8" i="94"/>
  <c r="N8" i="94"/>
  <c r="M8" i="94"/>
  <c r="L8" i="94"/>
  <c r="K8" i="94"/>
  <c r="J8" i="94"/>
  <c r="I8" i="94"/>
  <c r="H8" i="94"/>
  <c r="G8" i="94"/>
  <c r="F8" i="94"/>
  <c r="E8" i="94"/>
  <c r="D8" i="94"/>
  <c r="C8" i="94"/>
  <c r="B8" i="94"/>
  <c r="AW6" i="94"/>
  <c r="AV6" i="94"/>
  <c r="AU6" i="94"/>
  <c r="AT6" i="94"/>
  <c r="AS6" i="94"/>
  <c r="AR6" i="94"/>
  <c r="AQ6" i="94"/>
  <c r="AP6" i="94"/>
  <c r="AO6" i="94"/>
  <c r="AN6" i="94"/>
  <c r="AM6" i="94"/>
  <c r="AL6" i="94"/>
  <c r="AK6" i="94"/>
  <c r="AJ6" i="94"/>
  <c r="AI6" i="94"/>
  <c r="AH6" i="94"/>
  <c r="AG6" i="94"/>
  <c r="AF6" i="94"/>
  <c r="AE6" i="94"/>
  <c r="AD6" i="94"/>
  <c r="AC6" i="94"/>
  <c r="AB6" i="94"/>
  <c r="AA6" i="94"/>
  <c r="Z6" i="94"/>
  <c r="Y6" i="94"/>
  <c r="X6" i="94"/>
  <c r="W6" i="94"/>
  <c r="V6" i="94"/>
  <c r="U6" i="94"/>
  <c r="T6" i="94"/>
  <c r="S6" i="94"/>
  <c r="R6" i="94"/>
  <c r="Q6" i="94"/>
  <c r="P6" i="94"/>
  <c r="O6" i="94"/>
  <c r="N6" i="94"/>
  <c r="M6" i="94"/>
  <c r="L6" i="94"/>
  <c r="K6" i="94"/>
  <c r="J6" i="94"/>
  <c r="I6" i="94"/>
  <c r="H6" i="94"/>
  <c r="G6" i="94"/>
  <c r="F6" i="94"/>
  <c r="E6" i="94"/>
  <c r="D6" i="94"/>
  <c r="C6" i="94"/>
  <c r="B6" i="94"/>
  <c r="AW5" i="94"/>
  <c r="AV5" i="94"/>
  <c r="AU5" i="94"/>
  <c r="AT5" i="94"/>
  <c r="AS5" i="94"/>
  <c r="AR5" i="94"/>
  <c r="AQ5" i="94"/>
  <c r="AP5" i="94"/>
  <c r="AO5" i="94"/>
  <c r="AN5" i="94"/>
  <c r="AM5" i="94"/>
  <c r="AL5" i="94"/>
  <c r="AK5" i="94"/>
  <c r="AJ5" i="94"/>
  <c r="AI5" i="94"/>
  <c r="AH5" i="94"/>
  <c r="AG5" i="94"/>
  <c r="AF5" i="94"/>
  <c r="AE5" i="94"/>
  <c r="AD5" i="94"/>
  <c r="AC5" i="94"/>
  <c r="AB5" i="94"/>
  <c r="AA5" i="94"/>
  <c r="Z5" i="94"/>
  <c r="Y5" i="94"/>
  <c r="X5" i="94"/>
  <c r="W5" i="94"/>
  <c r="V5" i="94"/>
  <c r="U5" i="94"/>
  <c r="T5" i="94"/>
  <c r="S5" i="94"/>
  <c r="R5" i="94"/>
  <c r="Q5" i="94"/>
  <c r="P5" i="94"/>
  <c r="O5" i="94"/>
  <c r="N5" i="94"/>
  <c r="M5" i="94"/>
  <c r="L5" i="94"/>
  <c r="K5" i="94"/>
  <c r="J5" i="94"/>
  <c r="I5" i="94"/>
  <c r="H5" i="94"/>
  <c r="G5" i="94"/>
  <c r="F5" i="94"/>
  <c r="E5" i="94"/>
  <c r="D5" i="94"/>
  <c r="C5" i="94"/>
  <c r="B5" i="94"/>
  <c r="AW40" i="93"/>
  <c r="AV40" i="93"/>
  <c r="AU40" i="93"/>
  <c r="AT40" i="93"/>
  <c r="AS40" i="93"/>
  <c r="AR40" i="93"/>
  <c r="AQ40" i="93"/>
  <c r="AP40" i="93"/>
  <c r="AO40" i="93"/>
  <c r="AN40" i="93"/>
  <c r="AM40" i="93"/>
  <c r="AL40" i="93"/>
  <c r="AK40" i="93"/>
  <c r="AJ40" i="93"/>
  <c r="AI40" i="93"/>
  <c r="AH40" i="93"/>
  <c r="AG40" i="93"/>
  <c r="AF40" i="93"/>
  <c r="AE40" i="93"/>
  <c r="AD40" i="93"/>
  <c r="AC40" i="93"/>
  <c r="AB40" i="93"/>
  <c r="AA40" i="93"/>
  <c r="Z40" i="93"/>
  <c r="Y40" i="93"/>
  <c r="X40" i="93"/>
  <c r="W40" i="93"/>
  <c r="V40" i="93"/>
  <c r="U40" i="93"/>
  <c r="T40" i="93"/>
  <c r="S40" i="93"/>
  <c r="R40" i="93"/>
  <c r="Q40" i="93"/>
  <c r="P40" i="93"/>
  <c r="O40" i="93"/>
  <c r="N40" i="93"/>
  <c r="M40" i="93"/>
  <c r="L40" i="93"/>
  <c r="K40" i="93"/>
  <c r="J40" i="93"/>
  <c r="I40" i="93"/>
  <c r="H40" i="93"/>
  <c r="G40" i="93"/>
  <c r="F40" i="93"/>
  <c r="E40" i="93"/>
  <c r="D40" i="93"/>
  <c r="C40" i="93"/>
  <c r="B40" i="93"/>
  <c r="AW39" i="93"/>
  <c r="AV39" i="93"/>
  <c r="AU39" i="93"/>
  <c r="AT39" i="93"/>
  <c r="AS39" i="93"/>
  <c r="AR39" i="93"/>
  <c r="AQ39" i="93"/>
  <c r="AP39" i="93"/>
  <c r="AO39" i="93"/>
  <c r="AN39" i="93"/>
  <c r="AM39" i="93"/>
  <c r="AL39" i="93"/>
  <c r="AK39" i="93"/>
  <c r="AJ39" i="93"/>
  <c r="AI39" i="93"/>
  <c r="AH39" i="93"/>
  <c r="AG39" i="93"/>
  <c r="AF39" i="93"/>
  <c r="AE39" i="93"/>
  <c r="AD39" i="93"/>
  <c r="AC39" i="93"/>
  <c r="AB39" i="93"/>
  <c r="AA39" i="93"/>
  <c r="Z39" i="93"/>
  <c r="Y39" i="93"/>
  <c r="X39" i="93"/>
  <c r="W39" i="93"/>
  <c r="V39" i="93"/>
  <c r="U39" i="93"/>
  <c r="T39" i="93"/>
  <c r="S39" i="93"/>
  <c r="R39" i="93"/>
  <c r="Q39" i="93"/>
  <c r="P39" i="93"/>
  <c r="O39" i="93"/>
  <c r="N39" i="93"/>
  <c r="M39" i="93"/>
  <c r="L39" i="93"/>
  <c r="K39" i="93"/>
  <c r="J39" i="93"/>
  <c r="I39" i="93"/>
  <c r="H39" i="93"/>
  <c r="G39" i="93"/>
  <c r="F39" i="93"/>
  <c r="E39" i="93"/>
  <c r="D39" i="93"/>
  <c r="C39" i="93"/>
  <c r="B39" i="93"/>
  <c r="AW37" i="93"/>
  <c r="AV37" i="93"/>
  <c r="AU37" i="93"/>
  <c r="AT37" i="93"/>
  <c r="AS37" i="93"/>
  <c r="AR37" i="93"/>
  <c r="AQ37" i="93"/>
  <c r="AP37" i="93"/>
  <c r="AO37" i="93"/>
  <c r="AN37" i="93"/>
  <c r="AM37" i="93"/>
  <c r="AL37" i="93"/>
  <c r="AK37" i="93"/>
  <c r="AJ37" i="93"/>
  <c r="AI37" i="93"/>
  <c r="AH37" i="93"/>
  <c r="AG37" i="93"/>
  <c r="AF37" i="93"/>
  <c r="AE37" i="93"/>
  <c r="AD37" i="93"/>
  <c r="AC37" i="93"/>
  <c r="AB37" i="93"/>
  <c r="AA37" i="93"/>
  <c r="Z37" i="93"/>
  <c r="Y37" i="93"/>
  <c r="X37" i="93"/>
  <c r="W37" i="93"/>
  <c r="V37" i="93"/>
  <c r="U37" i="93"/>
  <c r="T37" i="93"/>
  <c r="S37" i="93"/>
  <c r="R37" i="93"/>
  <c r="Q37" i="93"/>
  <c r="P37" i="93"/>
  <c r="O37" i="93"/>
  <c r="N37" i="93"/>
  <c r="M37" i="93"/>
  <c r="L37" i="93"/>
  <c r="K37" i="93"/>
  <c r="J37" i="93"/>
  <c r="I37" i="93"/>
  <c r="H37" i="93"/>
  <c r="G37" i="93"/>
  <c r="F37" i="93"/>
  <c r="E37" i="93"/>
  <c r="D37" i="93"/>
  <c r="C37" i="93"/>
  <c r="B37" i="93"/>
  <c r="AW36" i="93"/>
  <c r="AV36" i="93"/>
  <c r="AU36" i="93"/>
  <c r="AT36" i="93"/>
  <c r="AS36" i="93"/>
  <c r="AR36" i="93"/>
  <c r="AQ36" i="93"/>
  <c r="AP36" i="93"/>
  <c r="AO36" i="93"/>
  <c r="AN36" i="93"/>
  <c r="AM36" i="93"/>
  <c r="AL36" i="93"/>
  <c r="AK36" i="93"/>
  <c r="AJ36" i="93"/>
  <c r="AI36" i="93"/>
  <c r="AH36" i="93"/>
  <c r="AG36" i="93"/>
  <c r="AF36" i="93"/>
  <c r="AE36" i="93"/>
  <c r="AD36" i="93"/>
  <c r="AC36" i="93"/>
  <c r="AB36" i="93"/>
  <c r="AA36" i="93"/>
  <c r="Z36" i="93"/>
  <c r="Y36" i="93"/>
  <c r="X36" i="93"/>
  <c r="W36" i="93"/>
  <c r="V36" i="93"/>
  <c r="U36" i="93"/>
  <c r="T36" i="93"/>
  <c r="S36" i="93"/>
  <c r="R36" i="93"/>
  <c r="Q36" i="93"/>
  <c r="P36" i="93"/>
  <c r="O36" i="93"/>
  <c r="N36" i="93"/>
  <c r="M36" i="93"/>
  <c r="L36" i="93"/>
  <c r="K36" i="93"/>
  <c r="J36" i="93"/>
  <c r="I36" i="93"/>
  <c r="H36" i="93"/>
  <c r="G36" i="93"/>
  <c r="F36" i="93"/>
  <c r="E36" i="93"/>
  <c r="D36" i="93"/>
  <c r="C36" i="93"/>
  <c r="B36" i="93"/>
  <c r="AW34" i="93"/>
  <c r="AV34" i="93"/>
  <c r="AU34" i="93"/>
  <c r="AT34" i="93"/>
  <c r="AS34" i="93"/>
  <c r="AR34" i="93"/>
  <c r="AQ34" i="93"/>
  <c r="AP34" i="93"/>
  <c r="AO34" i="93"/>
  <c r="AN34" i="93"/>
  <c r="AM34" i="93"/>
  <c r="AL34" i="93"/>
  <c r="AK34" i="93"/>
  <c r="AJ34" i="93"/>
  <c r="AI34" i="93"/>
  <c r="AH34" i="93"/>
  <c r="AG34" i="93"/>
  <c r="AF34" i="93"/>
  <c r="AE34" i="93"/>
  <c r="AD34" i="93"/>
  <c r="AC34" i="93"/>
  <c r="AB34" i="93"/>
  <c r="AA34" i="93"/>
  <c r="Z34" i="93"/>
  <c r="Y34" i="93"/>
  <c r="X34" i="93"/>
  <c r="W34" i="93"/>
  <c r="V34" i="93"/>
  <c r="U34" i="93"/>
  <c r="T34" i="93"/>
  <c r="S34" i="93"/>
  <c r="R34" i="93"/>
  <c r="Q34" i="93"/>
  <c r="P34" i="93"/>
  <c r="O34" i="93"/>
  <c r="N34" i="93"/>
  <c r="M34" i="93"/>
  <c r="L34" i="93"/>
  <c r="K34" i="93"/>
  <c r="J34" i="93"/>
  <c r="I34" i="93"/>
  <c r="H34" i="93"/>
  <c r="G34" i="93"/>
  <c r="F34" i="93"/>
  <c r="E34" i="93"/>
  <c r="D34" i="93"/>
  <c r="C34" i="93"/>
  <c r="B34" i="93"/>
  <c r="AW33" i="93"/>
  <c r="AV33" i="93"/>
  <c r="AU33" i="93"/>
  <c r="AT33" i="93"/>
  <c r="AS33" i="93"/>
  <c r="AR33" i="93"/>
  <c r="AQ33" i="93"/>
  <c r="AP33" i="93"/>
  <c r="AO33" i="93"/>
  <c r="AN33" i="93"/>
  <c r="AM33" i="93"/>
  <c r="AL33" i="93"/>
  <c r="AK33" i="93"/>
  <c r="AJ33" i="93"/>
  <c r="AI33" i="93"/>
  <c r="AH33" i="93"/>
  <c r="AG33" i="93"/>
  <c r="AF33" i="93"/>
  <c r="AE33" i="93"/>
  <c r="AD33" i="93"/>
  <c r="AC33" i="93"/>
  <c r="AB33" i="93"/>
  <c r="AA33" i="93"/>
  <c r="Z33" i="93"/>
  <c r="Y33" i="93"/>
  <c r="X33" i="93"/>
  <c r="W33" i="93"/>
  <c r="V33" i="93"/>
  <c r="U33" i="93"/>
  <c r="T33" i="93"/>
  <c r="S33" i="93"/>
  <c r="R33" i="93"/>
  <c r="Q33" i="93"/>
  <c r="P33" i="93"/>
  <c r="O33" i="93"/>
  <c r="N33" i="93"/>
  <c r="M33" i="93"/>
  <c r="L33" i="93"/>
  <c r="K33" i="93"/>
  <c r="J33" i="93"/>
  <c r="I33" i="93"/>
  <c r="H33" i="93"/>
  <c r="G33" i="93"/>
  <c r="F33" i="93"/>
  <c r="E33" i="93"/>
  <c r="D33" i="93"/>
  <c r="C33" i="93"/>
  <c r="B33" i="93"/>
  <c r="AW31" i="93"/>
  <c r="AV31" i="93"/>
  <c r="AU31" i="93"/>
  <c r="AT31" i="93"/>
  <c r="AS31" i="93"/>
  <c r="AR31" i="93"/>
  <c r="AQ31" i="93"/>
  <c r="AP31" i="93"/>
  <c r="AO31" i="93"/>
  <c r="AN31" i="93"/>
  <c r="AM31" i="93"/>
  <c r="AL31" i="93"/>
  <c r="AK31" i="93"/>
  <c r="AJ31" i="93"/>
  <c r="AI31" i="93"/>
  <c r="AH31" i="93"/>
  <c r="AG31" i="93"/>
  <c r="AF31" i="93"/>
  <c r="AE31" i="93"/>
  <c r="AD31" i="93"/>
  <c r="AC31" i="93"/>
  <c r="AB31" i="93"/>
  <c r="AA31" i="93"/>
  <c r="Z31" i="93"/>
  <c r="Y31" i="93"/>
  <c r="X31" i="93"/>
  <c r="W31" i="93"/>
  <c r="V31" i="93"/>
  <c r="U31" i="93"/>
  <c r="T31" i="93"/>
  <c r="S31" i="93"/>
  <c r="R31" i="93"/>
  <c r="Q31" i="93"/>
  <c r="P31" i="93"/>
  <c r="O31" i="93"/>
  <c r="N31" i="93"/>
  <c r="M31" i="93"/>
  <c r="L31" i="93"/>
  <c r="K31" i="93"/>
  <c r="J31" i="93"/>
  <c r="I31" i="93"/>
  <c r="H31" i="93"/>
  <c r="G31" i="93"/>
  <c r="F31" i="93"/>
  <c r="E31" i="93"/>
  <c r="D31" i="93"/>
  <c r="C31" i="93"/>
  <c r="B31" i="93"/>
  <c r="AW30" i="93"/>
  <c r="AV30" i="93"/>
  <c r="AU30" i="93"/>
  <c r="AT30" i="93"/>
  <c r="AS30" i="93"/>
  <c r="AR30" i="93"/>
  <c r="AQ30" i="93"/>
  <c r="AP30" i="93"/>
  <c r="AO30" i="93"/>
  <c r="AN30" i="93"/>
  <c r="AM30" i="93"/>
  <c r="AL30" i="93"/>
  <c r="AK30" i="93"/>
  <c r="AJ30" i="93"/>
  <c r="AI30" i="93"/>
  <c r="AH30" i="93"/>
  <c r="AG30" i="93"/>
  <c r="AF30" i="93"/>
  <c r="AE30" i="93"/>
  <c r="AD30" i="93"/>
  <c r="AC30" i="93"/>
  <c r="AB30" i="93"/>
  <c r="AA30" i="93"/>
  <c r="Z30" i="93"/>
  <c r="Y30" i="93"/>
  <c r="X30" i="93"/>
  <c r="W30" i="93"/>
  <c r="V30" i="93"/>
  <c r="U30" i="93"/>
  <c r="T30" i="93"/>
  <c r="S30" i="93"/>
  <c r="R30" i="93"/>
  <c r="Q30" i="93"/>
  <c r="P30" i="93"/>
  <c r="O30" i="93"/>
  <c r="N30" i="93"/>
  <c r="M30" i="93"/>
  <c r="L30" i="93"/>
  <c r="K30" i="93"/>
  <c r="J30" i="93"/>
  <c r="I30" i="93"/>
  <c r="H30" i="93"/>
  <c r="G30" i="93"/>
  <c r="F30" i="93"/>
  <c r="E30" i="93"/>
  <c r="D30" i="93"/>
  <c r="C30" i="93"/>
  <c r="B30" i="93"/>
  <c r="AW28" i="93"/>
  <c r="AV28" i="93"/>
  <c r="AU28" i="93"/>
  <c r="AT28" i="93"/>
  <c r="AS28" i="93"/>
  <c r="AR28" i="93"/>
  <c r="AQ28" i="93"/>
  <c r="AP28" i="93"/>
  <c r="AO28" i="93"/>
  <c r="AN28" i="93"/>
  <c r="AM28" i="93"/>
  <c r="AL28" i="93"/>
  <c r="AK28" i="93"/>
  <c r="AJ28" i="93"/>
  <c r="AI28" i="93"/>
  <c r="AH28" i="93"/>
  <c r="AG28" i="93"/>
  <c r="AF28" i="93"/>
  <c r="AE28" i="93"/>
  <c r="AD28" i="93"/>
  <c r="AC28" i="93"/>
  <c r="AB28" i="93"/>
  <c r="AA28" i="93"/>
  <c r="Z28" i="93"/>
  <c r="Y28" i="93"/>
  <c r="X28" i="93"/>
  <c r="W28" i="93"/>
  <c r="V28" i="93"/>
  <c r="U28" i="93"/>
  <c r="T28" i="93"/>
  <c r="S28" i="93"/>
  <c r="R28" i="93"/>
  <c r="Q28" i="93"/>
  <c r="P28" i="93"/>
  <c r="O28" i="93"/>
  <c r="N28" i="93"/>
  <c r="M28" i="93"/>
  <c r="L28" i="93"/>
  <c r="K28" i="93"/>
  <c r="J28" i="93"/>
  <c r="I28" i="93"/>
  <c r="H28" i="93"/>
  <c r="G28" i="93"/>
  <c r="F28" i="93"/>
  <c r="E28" i="93"/>
  <c r="D28" i="93"/>
  <c r="C28" i="93"/>
  <c r="B28" i="93"/>
  <c r="AW27" i="93"/>
  <c r="AV27" i="93"/>
  <c r="AU27" i="93"/>
  <c r="AT27" i="93"/>
  <c r="AS27" i="93"/>
  <c r="AR27" i="93"/>
  <c r="AQ27" i="93"/>
  <c r="AP27" i="93"/>
  <c r="AO27" i="93"/>
  <c r="AN27" i="93"/>
  <c r="AM27" i="93"/>
  <c r="AL27" i="93"/>
  <c r="AK27" i="93"/>
  <c r="AJ27" i="93"/>
  <c r="AI27" i="93"/>
  <c r="AH27" i="93"/>
  <c r="AG27" i="93"/>
  <c r="AF27" i="93"/>
  <c r="AE27" i="93"/>
  <c r="AD27" i="93"/>
  <c r="AC27" i="93"/>
  <c r="AB27" i="93"/>
  <c r="AA27" i="93"/>
  <c r="Z27" i="93"/>
  <c r="Y27" i="93"/>
  <c r="X27" i="93"/>
  <c r="W27" i="93"/>
  <c r="V27" i="93"/>
  <c r="U27" i="93"/>
  <c r="T27" i="93"/>
  <c r="S27" i="93"/>
  <c r="R27" i="93"/>
  <c r="Q27" i="93"/>
  <c r="P27" i="93"/>
  <c r="O27" i="93"/>
  <c r="N27" i="93"/>
  <c r="M27" i="93"/>
  <c r="L27" i="93"/>
  <c r="K27" i="93"/>
  <c r="J27" i="93"/>
  <c r="I27" i="93"/>
  <c r="H27" i="93"/>
  <c r="G27" i="93"/>
  <c r="F27" i="93"/>
  <c r="E27" i="93"/>
  <c r="D27" i="93"/>
  <c r="C27" i="93"/>
  <c r="B27" i="93"/>
  <c r="AW25" i="93"/>
  <c r="AV25" i="93"/>
  <c r="AU25" i="93"/>
  <c r="AT25" i="93"/>
  <c r="AS25" i="93"/>
  <c r="AR25" i="93"/>
  <c r="AQ25" i="93"/>
  <c r="AP25" i="93"/>
  <c r="AO25" i="93"/>
  <c r="AN25" i="93"/>
  <c r="AM25" i="93"/>
  <c r="AL25" i="93"/>
  <c r="AK25" i="93"/>
  <c r="AJ25" i="93"/>
  <c r="AI25" i="93"/>
  <c r="AH25" i="93"/>
  <c r="AG25" i="93"/>
  <c r="AF25" i="93"/>
  <c r="AE25" i="93"/>
  <c r="AD25" i="93"/>
  <c r="AC25" i="93"/>
  <c r="AB25" i="93"/>
  <c r="AA25" i="93"/>
  <c r="Z25" i="93"/>
  <c r="Y25" i="93"/>
  <c r="X25" i="93"/>
  <c r="W25" i="93"/>
  <c r="V25" i="93"/>
  <c r="U25" i="93"/>
  <c r="T25" i="93"/>
  <c r="S25" i="93"/>
  <c r="R25" i="93"/>
  <c r="Q25" i="93"/>
  <c r="P25" i="93"/>
  <c r="O25" i="93"/>
  <c r="N25" i="93"/>
  <c r="M25" i="93"/>
  <c r="L25" i="93"/>
  <c r="K25" i="93"/>
  <c r="J25" i="93"/>
  <c r="I25" i="93"/>
  <c r="H25" i="93"/>
  <c r="G25" i="93"/>
  <c r="F25" i="93"/>
  <c r="E25" i="93"/>
  <c r="D25" i="93"/>
  <c r="C25" i="93"/>
  <c r="B25" i="93"/>
  <c r="AW24" i="93"/>
  <c r="AV24" i="93"/>
  <c r="AU24" i="93"/>
  <c r="AT24" i="93"/>
  <c r="AS24" i="93"/>
  <c r="AR24" i="93"/>
  <c r="AQ24" i="93"/>
  <c r="AP24" i="93"/>
  <c r="AO24" i="93"/>
  <c r="AN24" i="93"/>
  <c r="AM24" i="93"/>
  <c r="AL24" i="93"/>
  <c r="AK24" i="93"/>
  <c r="AJ24" i="93"/>
  <c r="AI24" i="93"/>
  <c r="AH24" i="93"/>
  <c r="AG24" i="93"/>
  <c r="AF24" i="93"/>
  <c r="AE24" i="93"/>
  <c r="AD24" i="93"/>
  <c r="AC24" i="93"/>
  <c r="AB24" i="93"/>
  <c r="AA24" i="93"/>
  <c r="Z24" i="93"/>
  <c r="Y24" i="93"/>
  <c r="X24" i="93"/>
  <c r="W24" i="93"/>
  <c r="V24" i="93"/>
  <c r="U24" i="93"/>
  <c r="T24" i="93"/>
  <c r="S24" i="93"/>
  <c r="R24" i="93"/>
  <c r="Q24" i="93"/>
  <c r="P24" i="93"/>
  <c r="O24" i="93"/>
  <c r="N24" i="93"/>
  <c r="M24" i="93"/>
  <c r="L24" i="93"/>
  <c r="K24" i="93"/>
  <c r="J24" i="93"/>
  <c r="I24" i="93"/>
  <c r="H24" i="93"/>
  <c r="G24" i="93"/>
  <c r="F24" i="93"/>
  <c r="E24" i="93"/>
  <c r="D24" i="93"/>
  <c r="C24" i="93"/>
  <c r="B24" i="93"/>
  <c r="AW21" i="93"/>
  <c r="AV21" i="93"/>
  <c r="AU21" i="93"/>
  <c r="AT21" i="93"/>
  <c r="AS21" i="93"/>
  <c r="AR21" i="93"/>
  <c r="AQ21" i="93"/>
  <c r="AP21" i="93"/>
  <c r="AO21" i="93"/>
  <c r="AN21" i="93"/>
  <c r="AM21" i="93"/>
  <c r="AL21" i="93"/>
  <c r="AK21" i="93"/>
  <c r="AJ21" i="93"/>
  <c r="AI21" i="93"/>
  <c r="AH21" i="93"/>
  <c r="AG21" i="93"/>
  <c r="AF21" i="93"/>
  <c r="AE21" i="93"/>
  <c r="AD21" i="93"/>
  <c r="AC21" i="93"/>
  <c r="AB21" i="93"/>
  <c r="AA21" i="93"/>
  <c r="Z21" i="93"/>
  <c r="Y21" i="93"/>
  <c r="X21" i="93"/>
  <c r="W21" i="93"/>
  <c r="V21" i="93"/>
  <c r="U21" i="93"/>
  <c r="T21" i="93"/>
  <c r="S21" i="93"/>
  <c r="R21" i="93"/>
  <c r="Q21" i="93"/>
  <c r="P21" i="93"/>
  <c r="O21" i="93"/>
  <c r="N21" i="93"/>
  <c r="M21" i="93"/>
  <c r="L21" i="93"/>
  <c r="K21" i="93"/>
  <c r="J21" i="93"/>
  <c r="I21" i="93"/>
  <c r="H21" i="93"/>
  <c r="G21" i="93"/>
  <c r="F21" i="93"/>
  <c r="E21" i="93"/>
  <c r="D21" i="93"/>
  <c r="C21" i="93"/>
  <c r="B21" i="93"/>
  <c r="AW20" i="93"/>
  <c r="AV20" i="93"/>
  <c r="AU20" i="93"/>
  <c r="AT20" i="93"/>
  <c r="AS20" i="93"/>
  <c r="AR20" i="93"/>
  <c r="AQ20" i="93"/>
  <c r="AP20" i="93"/>
  <c r="AO20" i="93"/>
  <c r="AN20" i="93"/>
  <c r="AM20" i="93"/>
  <c r="AL20" i="93"/>
  <c r="AK20" i="93"/>
  <c r="AJ20" i="93"/>
  <c r="AI20" i="93"/>
  <c r="AH20" i="93"/>
  <c r="AG20" i="93"/>
  <c r="AF20" i="93"/>
  <c r="AE20" i="93"/>
  <c r="AD20" i="93"/>
  <c r="AC20" i="93"/>
  <c r="AB20" i="93"/>
  <c r="AA20" i="93"/>
  <c r="Z20" i="93"/>
  <c r="Y20" i="93"/>
  <c r="X20" i="93"/>
  <c r="W20" i="93"/>
  <c r="V20" i="93"/>
  <c r="U20" i="93"/>
  <c r="T20" i="93"/>
  <c r="S20" i="93"/>
  <c r="R20" i="93"/>
  <c r="Q20" i="93"/>
  <c r="P20" i="93"/>
  <c r="O20" i="93"/>
  <c r="N20" i="93"/>
  <c r="M20" i="93"/>
  <c r="L20" i="93"/>
  <c r="K20" i="93"/>
  <c r="J20" i="93"/>
  <c r="I20" i="93"/>
  <c r="H20" i="93"/>
  <c r="G20" i="93"/>
  <c r="F20" i="93"/>
  <c r="E20" i="93"/>
  <c r="D20" i="93"/>
  <c r="C20" i="93"/>
  <c r="B20" i="93"/>
  <c r="AW18" i="93"/>
  <c r="AV18" i="93"/>
  <c r="AU18" i="93"/>
  <c r="AT18" i="93"/>
  <c r="AS18" i="93"/>
  <c r="AR18" i="93"/>
  <c r="AQ18" i="93"/>
  <c r="AP18" i="93"/>
  <c r="AO18" i="93"/>
  <c r="AN18" i="93"/>
  <c r="AM18" i="93"/>
  <c r="AL18" i="93"/>
  <c r="AK18" i="93"/>
  <c r="AJ18" i="93"/>
  <c r="AI18" i="93"/>
  <c r="AH18" i="93"/>
  <c r="AG18" i="93"/>
  <c r="AF18" i="93"/>
  <c r="AE18" i="93"/>
  <c r="AD18" i="93"/>
  <c r="AC18" i="93"/>
  <c r="AB18" i="93"/>
  <c r="AA18" i="93"/>
  <c r="Z18" i="93"/>
  <c r="Y18" i="93"/>
  <c r="X18" i="93"/>
  <c r="W18" i="93"/>
  <c r="V18" i="93"/>
  <c r="U18" i="93"/>
  <c r="T18" i="93"/>
  <c r="S18" i="93"/>
  <c r="R18" i="93"/>
  <c r="Q18" i="93"/>
  <c r="P18" i="93"/>
  <c r="O18" i="93"/>
  <c r="N18" i="93"/>
  <c r="M18" i="93"/>
  <c r="L18" i="93"/>
  <c r="K18" i="93"/>
  <c r="J18" i="93"/>
  <c r="I18" i="93"/>
  <c r="H18" i="93"/>
  <c r="G18" i="93"/>
  <c r="F18" i="93"/>
  <c r="E18" i="93"/>
  <c r="D18" i="93"/>
  <c r="C18" i="93"/>
  <c r="B18" i="93"/>
  <c r="AW17" i="93"/>
  <c r="AV17" i="93"/>
  <c r="AU17" i="93"/>
  <c r="AT17" i="93"/>
  <c r="AS17" i="93"/>
  <c r="AR17" i="93"/>
  <c r="AQ17" i="93"/>
  <c r="AP17" i="93"/>
  <c r="AO17" i="93"/>
  <c r="AN17" i="93"/>
  <c r="AM17" i="93"/>
  <c r="AL17" i="93"/>
  <c r="AK17" i="93"/>
  <c r="AJ17" i="93"/>
  <c r="AI17" i="93"/>
  <c r="AH17" i="93"/>
  <c r="AG17" i="93"/>
  <c r="AF17" i="93"/>
  <c r="AE17" i="93"/>
  <c r="AD17" i="93"/>
  <c r="AC17" i="93"/>
  <c r="AB17" i="93"/>
  <c r="AA17" i="93"/>
  <c r="Z17" i="93"/>
  <c r="Y17" i="93"/>
  <c r="X17" i="93"/>
  <c r="W17" i="93"/>
  <c r="V17" i="93"/>
  <c r="U17" i="93"/>
  <c r="T17" i="93"/>
  <c r="S17" i="93"/>
  <c r="R17" i="93"/>
  <c r="Q17" i="93"/>
  <c r="P17" i="93"/>
  <c r="O17" i="93"/>
  <c r="N17" i="93"/>
  <c r="M17" i="93"/>
  <c r="L17" i="93"/>
  <c r="K17" i="93"/>
  <c r="J17" i="93"/>
  <c r="I17" i="93"/>
  <c r="H17" i="93"/>
  <c r="G17" i="93"/>
  <c r="F17" i="93"/>
  <c r="E17" i="93"/>
  <c r="D17" i="93"/>
  <c r="C17" i="93"/>
  <c r="B17" i="93"/>
  <c r="AW15" i="93"/>
  <c r="AV15" i="93"/>
  <c r="AU15" i="93"/>
  <c r="AT15" i="93"/>
  <c r="AS15" i="93"/>
  <c r="AR15" i="93"/>
  <c r="AQ15" i="93"/>
  <c r="AP15" i="93"/>
  <c r="AO15" i="93"/>
  <c r="AN15" i="93"/>
  <c r="AM15" i="93"/>
  <c r="AL15" i="93"/>
  <c r="AK15" i="93"/>
  <c r="AJ15" i="93"/>
  <c r="AI15" i="93"/>
  <c r="AH15" i="93"/>
  <c r="AG15" i="93"/>
  <c r="AF15" i="93"/>
  <c r="AE15" i="93"/>
  <c r="AD15" i="93"/>
  <c r="AC15" i="93"/>
  <c r="AB15" i="93"/>
  <c r="AA15" i="93"/>
  <c r="Z15" i="93"/>
  <c r="Y15" i="93"/>
  <c r="X15" i="93"/>
  <c r="W15" i="93"/>
  <c r="V15" i="93"/>
  <c r="U15" i="93"/>
  <c r="T15" i="93"/>
  <c r="S15" i="93"/>
  <c r="R15" i="93"/>
  <c r="Q15" i="93"/>
  <c r="P15" i="93"/>
  <c r="O15" i="93"/>
  <c r="N15" i="93"/>
  <c r="M15" i="93"/>
  <c r="L15" i="93"/>
  <c r="K15" i="93"/>
  <c r="J15" i="93"/>
  <c r="I15" i="93"/>
  <c r="H15" i="93"/>
  <c r="G15" i="93"/>
  <c r="F15" i="93"/>
  <c r="E15" i="93"/>
  <c r="D15" i="93"/>
  <c r="C15" i="93"/>
  <c r="B15" i="93"/>
  <c r="AW14" i="93"/>
  <c r="AV14" i="93"/>
  <c r="AU14" i="93"/>
  <c r="AT14" i="93"/>
  <c r="AS14" i="93"/>
  <c r="AR14" i="93"/>
  <c r="AQ14" i="93"/>
  <c r="AP14" i="93"/>
  <c r="AO14" i="93"/>
  <c r="AN14" i="93"/>
  <c r="AM14" i="93"/>
  <c r="AL14" i="93"/>
  <c r="AK14" i="93"/>
  <c r="AJ14" i="93"/>
  <c r="AI14" i="93"/>
  <c r="AH14" i="93"/>
  <c r="AG14" i="93"/>
  <c r="AF14" i="93"/>
  <c r="AE14" i="93"/>
  <c r="AD14" i="93"/>
  <c r="AC14" i="93"/>
  <c r="AB14" i="93"/>
  <c r="AA14" i="93"/>
  <c r="Z14" i="93"/>
  <c r="Y14" i="93"/>
  <c r="X14" i="93"/>
  <c r="W14" i="93"/>
  <c r="V14" i="93"/>
  <c r="U14" i="93"/>
  <c r="T14" i="93"/>
  <c r="S14" i="93"/>
  <c r="R14" i="93"/>
  <c r="Q14" i="93"/>
  <c r="P14" i="93"/>
  <c r="O14" i="93"/>
  <c r="N14" i="93"/>
  <c r="M14" i="93"/>
  <c r="L14" i="93"/>
  <c r="K14" i="93"/>
  <c r="J14" i="93"/>
  <c r="I14" i="93"/>
  <c r="H14" i="93"/>
  <c r="G14" i="93"/>
  <c r="F14" i="93"/>
  <c r="E14" i="93"/>
  <c r="D14" i="93"/>
  <c r="C14" i="93"/>
  <c r="B14" i="93"/>
  <c r="AW12" i="93"/>
  <c r="AV12" i="93"/>
  <c r="AU12" i="93"/>
  <c r="AT12" i="93"/>
  <c r="AS12" i="93"/>
  <c r="AR12" i="93"/>
  <c r="AQ12" i="93"/>
  <c r="AP12" i="93"/>
  <c r="AO12" i="93"/>
  <c r="AN12" i="93"/>
  <c r="AM12" i="93"/>
  <c r="AL12" i="93"/>
  <c r="AK12" i="93"/>
  <c r="AJ12" i="93"/>
  <c r="AI12" i="93"/>
  <c r="AH12" i="93"/>
  <c r="AG12" i="93"/>
  <c r="AF12" i="93"/>
  <c r="AE12" i="93"/>
  <c r="AD12" i="93"/>
  <c r="AC12" i="93"/>
  <c r="AB12" i="93"/>
  <c r="AA12" i="93"/>
  <c r="Z12" i="93"/>
  <c r="Y12" i="93"/>
  <c r="X12" i="93"/>
  <c r="W12" i="93"/>
  <c r="V12" i="93"/>
  <c r="U12" i="93"/>
  <c r="T12" i="93"/>
  <c r="S12" i="93"/>
  <c r="R12" i="93"/>
  <c r="Q12" i="93"/>
  <c r="P12" i="93"/>
  <c r="O12" i="93"/>
  <c r="N12" i="93"/>
  <c r="M12" i="93"/>
  <c r="L12" i="93"/>
  <c r="K12" i="93"/>
  <c r="J12" i="93"/>
  <c r="I12" i="93"/>
  <c r="H12" i="93"/>
  <c r="G12" i="93"/>
  <c r="F12" i="93"/>
  <c r="E12" i="93"/>
  <c r="D12" i="93"/>
  <c r="C12" i="93"/>
  <c r="B12" i="93"/>
  <c r="AW11" i="93"/>
  <c r="AV11" i="93"/>
  <c r="AU11" i="93"/>
  <c r="AT11" i="93"/>
  <c r="AS11" i="93"/>
  <c r="AR11" i="93"/>
  <c r="AQ11" i="93"/>
  <c r="AP11" i="93"/>
  <c r="AO11" i="93"/>
  <c r="AN11" i="93"/>
  <c r="AM11" i="93"/>
  <c r="AL11" i="93"/>
  <c r="AK11" i="93"/>
  <c r="AJ11" i="93"/>
  <c r="AI11" i="93"/>
  <c r="AH11" i="93"/>
  <c r="AG11" i="93"/>
  <c r="AF11" i="93"/>
  <c r="AE11" i="93"/>
  <c r="AD11" i="93"/>
  <c r="AC11" i="93"/>
  <c r="AB11" i="93"/>
  <c r="AA11" i="93"/>
  <c r="Z11" i="93"/>
  <c r="Y11" i="93"/>
  <c r="X11" i="93"/>
  <c r="W11" i="93"/>
  <c r="V11" i="93"/>
  <c r="U11" i="93"/>
  <c r="T11" i="93"/>
  <c r="S11" i="93"/>
  <c r="R11" i="93"/>
  <c r="Q11" i="93"/>
  <c r="P11" i="93"/>
  <c r="O11" i="93"/>
  <c r="N11" i="93"/>
  <c r="M11" i="93"/>
  <c r="L11" i="93"/>
  <c r="K11" i="93"/>
  <c r="J11" i="93"/>
  <c r="I11" i="93"/>
  <c r="H11" i="93"/>
  <c r="G11" i="93"/>
  <c r="F11" i="93"/>
  <c r="E11" i="93"/>
  <c r="D11" i="93"/>
  <c r="C11" i="93"/>
  <c r="B11" i="93"/>
  <c r="AW9" i="93"/>
  <c r="AV9" i="93"/>
  <c r="AU9" i="93"/>
  <c r="AT9" i="93"/>
  <c r="AS9" i="93"/>
  <c r="AR9" i="93"/>
  <c r="AQ9" i="93"/>
  <c r="AP9" i="93"/>
  <c r="AO9" i="93"/>
  <c r="AN9" i="93"/>
  <c r="AM9" i="93"/>
  <c r="AL9" i="93"/>
  <c r="AK9" i="93"/>
  <c r="AJ9" i="93"/>
  <c r="AI9" i="93"/>
  <c r="AH9" i="93"/>
  <c r="AG9" i="93"/>
  <c r="AF9" i="93"/>
  <c r="AE9" i="93"/>
  <c r="AD9" i="93"/>
  <c r="AC9" i="93"/>
  <c r="AB9" i="93"/>
  <c r="AA9" i="93"/>
  <c r="Z9" i="93"/>
  <c r="Y9" i="93"/>
  <c r="X9" i="93"/>
  <c r="W9" i="93"/>
  <c r="V9" i="93"/>
  <c r="U9" i="93"/>
  <c r="T9" i="93"/>
  <c r="S9" i="93"/>
  <c r="R9" i="93"/>
  <c r="Q9" i="93"/>
  <c r="P9" i="93"/>
  <c r="O9" i="93"/>
  <c r="N9" i="93"/>
  <c r="M9" i="93"/>
  <c r="L9" i="93"/>
  <c r="K9" i="93"/>
  <c r="J9" i="93"/>
  <c r="I9" i="93"/>
  <c r="H9" i="93"/>
  <c r="G9" i="93"/>
  <c r="F9" i="93"/>
  <c r="E9" i="93"/>
  <c r="D9" i="93"/>
  <c r="C9" i="93"/>
  <c r="B9" i="93"/>
  <c r="AW8" i="93"/>
  <c r="AV8" i="93"/>
  <c r="AU8" i="93"/>
  <c r="AT8" i="93"/>
  <c r="AS8" i="93"/>
  <c r="AR8" i="93"/>
  <c r="AQ8" i="93"/>
  <c r="AP8" i="93"/>
  <c r="AO8" i="93"/>
  <c r="AN8" i="93"/>
  <c r="AM8" i="93"/>
  <c r="AL8" i="93"/>
  <c r="AK8" i="93"/>
  <c r="AJ8" i="93"/>
  <c r="AI8" i="93"/>
  <c r="AH8" i="93"/>
  <c r="AG8" i="93"/>
  <c r="AF8" i="93"/>
  <c r="AE8" i="93"/>
  <c r="AD8" i="93"/>
  <c r="AC8" i="93"/>
  <c r="AB8" i="93"/>
  <c r="AA8" i="93"/>
  <c r="Z8" i="93"/>
  <c r="Y8" i="93"/>
  <c r="X8" i="93"/>
  <c r="W8" i="93"/>
  <c r="V8" i="93"/>
  <c r="U8" i="93"/>
  <c r="T8" i="93"/>
  <c r="S8" i="93"/>
  <c r="R8" i="93"/>
  <c r="Q8" i="93"/>
  <c r="P8" i="93"/>
  <c r="O8" i="93"/>
  <c r="N8" i="93"/>
  <c r="M8" i="93"/>
  <c r="L8" i="93"/>
  <c r="K8" i="93"/>
  <c r="J8" i="93"/>
  <c r="I8" i="93"/>
  <c r="H8" i="93"/>
  <c r="G8" i="93"/>
  <c r="F8" i="93"/>
  <c r="E8" i="93"/>
  <c r="D8" i="93"/>
  <c r="C8" i="93"/>
  <c r="B8" i="93"/>
  <c r="AW6" i="93"/>
  <c r="AV6" i="93"/>
  <c r="AU6" i="93"/>
  <c r="AT6" i="93"/>
  <c r="AS6" i="93"/>
  <c r="AR6" i="93"/>
  <c r="AQ6" i="93"/>
  <c r="AP6" i="93"/>
  <c r="AO6" i="93"/>
  <c r="AN6" i="93"/>
  <c r="AM6" i="93"/>
  <c r="AL6" i="93"/>
  <c r="AK6" i="93"/>
  <c r="AJ6" i="93"/>
  <c r="AI6" i="93"/>
  <c r="AH6" i="93"/>
  <c r="AG6" i="93"/>
  <c r="AF6" i="93"/>
  <c r="AE6" i="93"/>
  <c r="AD6" i="93"/>
  <c r="AC6" i="93"/>
  <c r="AB6" i="93"/>
  <c r="AA6" i="93"/>
  <c r="Z6" i="93"/>
  <c r="Y6" i="93"/>
  <c r="X6" i="93"/>
  <c r="W6" i="93"/>
  <c r="V6" i="93"/>
  <c r="U6" i="93"/>
  <c r="T6" i="93"/>
  <c r="S6" i="93"/>
  <c r="R6" i="93"/>
  <c r="Q6" i="93"/>
  <c r="P6" i="93"/>
  <c r="O6" i="93"/>
  <c r="N6" i="93"/>
  <c r="M6" i="93"/>
  <c r="L6" i="93"/>
  <c r="K6" i="93"/>
  <c r="J6" i="93"/>
  <c r="I6" i="93"/>
  <c r="H6" i="93"/>
  <c r="G6" i="93"/>
  <c r="F6" i="93"/>
  <c r="E6" i="93"/>
  <c r="D6" i="93"/>
  <c r="C6" i="93"/>
  <c r="B6" i="93"/>
  <c r="AW5" i="93"/>
  <c r="AV5" i="93"/>
  <c r="AU5" i="93"/>
  <c r="AT5" i="93"/>
  <c r="AS5" i="93"/>
  <c r="AR5" i="93"/>
  <c r="AQ5" i="93"/>
  <c r="AP5" i="93"/>
  <c r="AO5" i="93"/>
  <c r="AN5" i="93"/>
  <c r="AM5" i="93"/>
  <c r="AL5" i="93"/>
  <c r="AK5" i="93"/>
  <c r="AJ5" i="93"/>
  <c r="AI5" i="93"/>
  <c r="AH5" i="93"/>
  <c r="AG5" i="93"/>
  <c r="AF5" i="93"/>
  <c r="AE5" i="93"/>
  <c r="AD5" i="93"/>
  <c r="AC5" i="93"/>
  <c r="AB5" i="93"/>
  <c r="AA5" i="93"/>
  <c r="Z5" i="93"/>
  <c r="Y5" i="93"/>
  <c r="X5" i="93"/>
  <c r="W5" i="93"/>
  <c r="V5" i="93"/>
  <c r="U5" i="93"/>
  <c r="T5" i="93"/>
  <c r="S5" i="93"/>
  <c r="R5" i="93"/>
  <c r="Q5" i="93"/>
  <c r="P5" i="93"/>
  <c r="O5" i="93"/>
  <c r="N5" i="93"/>
  <c r="M5" i="93"/>
  <c r="L5" i="93"/>
  <c r="K5" i="93"/>
  <c r="J5" i="93"/>
  <c r="I5" i="93"/>
  <c r="H5" i="93"/>
  <c r="G5" i="93"/>
  <c r="F5" i="93"/>
  <c r="E5" i="93"/>
  <c r="D5" i="93"/>
  <c r="C5" i="93"/>
  <c r="B5" i="93"/>
  <c r="JP40" i="68"/>
  <c r="JO40" i="68"/>
  <c r="JN40" i="68"/>
  <c r="JM40" i="68"/>
  <c r="JL40" i="68"/>
  <c r="JK40" i="68"/>
  <c r="JJ40" i="68"/>
  <c r="JI40" i="68"/>
  <c r="JH40" i="68"/>
  <c r="JG40" i="68"/>
  <c r="JF40" i="68"/>
  <c r="JE40" i="68"/>
  <c r="JD40" i="68"/>
  <c r="JC40" i="68"/>
  <c r="JB40" i="68"/>
  <c r="JA40" i="68"/>
  <c r="IZ40" i="68"/>
  <c r="IY40" i="68"/>
  <c r="IX40" i="68"/>
  <c r="IW40" i="68"/>
  <c r="IV40" i="68"/>
  <c r="IU40" i="68"/>
  <c r="IT40" i="68"/>
  <c r="IS40" i="68"/>
  <c r="IR40" i="68"/>
  <c r="IQ40" i="68"/>
  <c r="IP40" i="68"/>
  <c r="IO40" i="68"/>
  <c r="IN40" i="68"/>
  <c r="IM40" i="68"/>
  <c r="IL40" i="68"/>
  <c r="IK40" i="68"/>
  <c r="IJ40" i="68"/>
  <c r="II40" i="68"/>
  <c r="IH40" i="68"/>
  <c r="IG40" i="68"/>
  <c r="IF40" i="68"/>
  <c r="IE40" i="68"/>
  <c r="ID40" i="68"/>
  <c r="IC40" i="68"/>
  <c r="IB40" i="68"/>
  <c r="IA40" i="68"/>
  <c r="HZ40" i="68"/>
  <c r="HY40" i="68"/>
  <c r="HX40" i="68"/>
  <c r="HW40" i="68"/>
  <c r="HV40" i="68"/>
  <c r="HU40" i="68"/>
  <c r="HT40" i="68"/>
  <c r="HS40" i="68"/>
  <c r="HR40" i="68"/>
  <c r="HQ40" i="68"/>
  <c r="HP40" i="68"/>
  <c r="HO40" i="68"/>
  <c r="HN40" i="68"/>
  <c r="HM40" i="68"/>
  <c r="HL40" i="68"/>
  <c r="HK40" i="68"/>
  <c r="HJ40" i="68"/>
  <c r="HI40" i="68"/>
  <c r="HH40" i="68"/>
  <c r="HG40" i="68"/>
  <c r="HF40" i="68"/>
  <c r="HE40" i="68"/>
  <c r="HD40" i="68"/>
  <c r="HC40" i="68"/>
  <c r="HB40" i="68"/>
  <c r="HA40" i="68"/>
  <c r="GZ40" i="68"/>
  <c r="GY40" i="68"/>
  <c r="GX40" i="68"/>
  <c r="GW40" i="68"/>
  <c r="GV40" i="68"/>
  <c r="GU40" i="68"/>
  <c r="GT40" i="68"/>
  <c r="GS40" i="68"/>
  <c r="GR40" i="68"/>
  <c r="GQ40" i="68"/>
  <c r="GP40" i="68"/>
  <c r="GO40" i="68"/>
  <c r="GN40" i="68"/>
  <c r="GM40" i="68"/>
  <c r="GL40" i="68"/>
  <c r="GK40" i="68"/>
  <c r="GJ40" i="68"/>
  <c r="GI40" i="68"/>
  <c r="GH40" i="68"/>
  <c r="GG40" i="68"/>
  <c r="GF40" i="68"/>
  <c r="GE40" i="68"/>
  <c r="GD40" i="68"/>
  <c r="GC40" i="68"/>
  <c r="GB40" i="68"/>
  <c r="GA40" i="68"/>
  <c r="FZ40" i="68"/>
  <c r="FY40" i="68"/>
  <c r="FX40" i="68"/>
  <c r="FW40" i="68"/>
  <c r="FV40" i="68"/>
  <c r="FU40" i="68"/>
  <c r="FT40" i="68"/>
  <c r="FS40" i="68"/>
  <c r="FR40" i="68"/>
  <c r="FQ40" i="68"/>
  <c r="FP40" i="68"/>
  <c r="FO40" i="68"/>
  <c r="FN40" i="68"/>
  <c r="FM40" i="68"/>
  <c r="FL40" i="68"/>
  <c r="FK40" i="68"/>
  <c r="FJ40" i="68"/>
  <c r="FI40" i="68"/>
  <c r="FH40" i="68"/>
  <c r="FG40" i="68"/>
  <c r="FF40" i="68"/>
  <c r="FE40" i="68"/>
  <c r="FD40" i="68"/>
  <c r="FC40" i="68"/>
  <c r="FB40" i="68"/>
  <c r="FA40" i="68"/>
  <c r="EZ40" i="68"/>
  <c r="EY40" i="68"/>
  <c r="EX40" i="68"/>
  <c r="EW40" i="68"/>
  <c r="EV40" i="68"/>
  <c r="EU40" i="68"/>
  <c r="ET40" i="68"/>
  <c r="ES40" i="68"/>
  <c r="ER40" i="68"/>
  <c r="EQ40" i="68"/>
  <c r="EP40" i="68"/>
  <c r="EO40" i="68"/>
  <c r="EN40" i="68"/>
  <c r="EM40" i="68"/>
  <c r="EL40" i="68"/>
  <c r="EK40" i="68"/>
  <c r="EJ40" i="68"/>
  <c r="EI40" i="68"/>
  <c r="EH40" i="68"/>
  <c r="EG40" i="68"/>
  <c r="EF40" i="68"/>
  <c r="EE40" i="68"/>
  <c r="ED40" i="68"/>
  <c r="EC40" i="68"/>
  <c r="EB40" i="68"/>
  <c r="EA40" i="68"/>
  <c r="DZ40" i="68"/>
  <c r="DY40" i="68"/>
  <c r="DX40" i="68"/>
  <c r="DW40" i="68"/>
  <c r="DV40" i="68"/>
  <c r="DU40" i="68"/>
  <c r="DT40" i="68"/>
  <c r="DS40" i="68"/>
  <c r="DR40" i="68"/>
  <c r="DQ40" i="68"/>
  <c r="DP40" i="68"/>
  <c r="DO40" i="68"/>
  <c r="DN40" i="68"/>
  <c r="DM40" i="68"/>
  <c r="DL40" i="68"/>
  <c r="DK40" i="68"/>
  <c r="DJ40" i="68"/>
  <c r="DI40" i="68"/>
  <c r="DH40" i="68"/>
  <c r="DG40" i="68"/>
  <c r="DF40" i="68"/>
  <c r="DE40" i="68"/>
  <c r="DD40" i="68"/>
  <c r="DC40" i="68"/>
  <c r="DB40" i="68"/>
  <c r="DA40" i="68"/>
  <c r="CZ40" i="68"/>
  <c r="CY40" i="68"/>
  <c r="CX40" i="68"/>
  <c r="CW40" i="68"/>
  <c r="CV40" i="68"/>
  <c r="CU40" i="68"/>
  <c r="CT40" i="68"/>
  <c r="CS40" i="68"/>
  <c r="CR40" i="68"/>
  <c r="CQ40" i="68"/>
  <c r="CP40" i="68"/>
  <c r="CO40" i="68"/>
  <c r="CN40" i="68"/>
  <c r="CM40" i="68"/>
  <c r="CL40" i="68"/>
  <c r="CK40" i="68"/>
  <c r="CJ40" i="68"/>
  <c r="CI40" i="68"/>
  <c r="CH40" i="68"/>
  <c r="CG40" i="68"/>
  <c r="CF40" i="68"/>
  <c r="CE40" i="68"/>
  <c r="CD40" i="68"/>
  <c r="CC40" i="68"/>
  <c r="CB40" i="68"/>
  <c r="CA40" i="68"/>
  <c r="BZ40" i="68"/>
  <c r="BY40" i="68"/>
  <c r="BX40" i="68"/>
  <c r="BW40" i="68"/>
  <c r="BV40" i="68"/>
  <c r="BU40" i="68"/>
  <c r="BT40" i="68"/>
  <c r="BS40" i="68"/>
  <c r="BR40" i="68"/>
  <c r="BQ40" i="68"/>
  <c r="BP40" i="68"/>
  <c r="BO40" i="68"/>
  <c r="BN40" i="68"/>
  <c r="BM40" i="68"/>
  <c r="BL40" i="68"/>
  <c r="BK40" i="68"/>
  <c r="BJ40" i="68"/>
  <c r="BI40" i="68"/>
  <c r="BH40" i="68"/>
  <c r="BG40" i="68"/>
  <c r="BF40" i="68"/>
  <c r="BE40" i="68"/>
  <c r="BD40" i="68"/>
  <c r="BC40" i="68"/>
  <c r="BB40" i="68"/>
  <c r="BA40" i="68"/>
  <c r="AZ40" i="68"/>
  <c r="AY40" i="68"/>
  <c r="AX40" i="68"/>
  <c r="AW40" i="68"/>
  <c r="AV40" i="68"/>
  <c r="AU40" i="68"/>
  <c r="AT40" i="68"/>
  <c r="AS40" i="68"/>
  <c r="AR40" i="68"/>
  <c r="AQ40" i="68"/>
  <c r="AP40" i="68"/>
  <c r="AO40" i="68"/>
  <c r="AN40" i="68"/>
  <c r="AM40" i="68"/>
  <c r="AL40" i="68"/>
  <c r="AK40" i="68"/>
  <c r="AJ40" i="68"/>
  <c r="AI40" i="68"/>
  <c r="AH40" i="68"/>
  <c r="AG40" i="68"/>
  <c r="AF40" i="68"/>
  <c r="AE40" i="68"/>
  <c r="AD40" i="68"/>
  <c r="AC40" i="68"/>
  <c r="AB40" i="68"/>
  <c r="AA40" i="68"/>
  <c r="Z40" i="68"/>
  <c r="Y40" i="68"/>
  <c r="X40" i="68"/>
  <c r="W40" i="68"/>
  <c r="V40" i="68"/>
  <c r="U40" i="68"/>
  <c r="T40" i="68"/>
  <c r="S40" i="68"/>
  <c r="R40" i="68"/>
  <c r="Q40" i="68"/>
  <c r="P40" i="68"/>
  <c r="O40" i="68"/>
  <c r="N40" i="68"/>
  <c r="M40" i="68"/>
  <c r="L40" i="68"/>
  <c r="K40" i="68"/>
  <c r="J40" i="68"/>
  <c r="I40" i="68"/>
  <c r="H40" i="68"/>
  <c r="G40" i="68"/>
  <c r="F40" i="68"/>
  <c r="E40" i="68"/>
  <c r="D40" i="68"/>
  <c r="C40" i="68"/>
  <c r="B40" i="68"/>
  <c r="JP39" i="68"/>
  <c r="JO39" i="68"/>
  <c r="JN39" i="68"/>
  <c r="JM39" i="68"/>
  <c r="JL39" i="68"/>
  <c r="JK39" i="68"/>
  <c r="JJ39" i="68"/>
  <c r="JI39" i="68"/>
  <c r="JH39" i="68"/>
  <c r="JG39" i="68"/>
  <c r="JF39" i="68"/>
  <c r="JE39" i="68"/>
  <c r="JD39" i="68"/>
  <c r="JC39" i="68"/>
  <c r="JB39" i="68"/>
  <c r="JA39" i="68"/>
  <c r="IZ39" i="68"/>
  <c r="IY39" i="68"/>
  <c r="IX39" i="68"/>
  <c r="IW39" i="68"/>
  <c r="IV39" i="68"/>
  <c r="IU39" i="68"/>
  <c r="IT39" i="68"/>
  <c r="IS39" i="68"/>
  <c r="IR39" i="68"/>
  <c r="IQ39" i="68"/>
  <c r="IP39" i="68"/>
  <c r="IO39" i="68"/>
  <c r="IN39" i="68"/>
  <c r="IM39" i="68"/>
  <c r="IL39" i="68"/>
  <c r="IK39" i="68"/>
  <c r="IJ39" i="68"/>
  <c r="II39" i="68"/>
  <c r="IH39" i="68"/>
  <c r="IG39" i="68"/>
  <c r="IF39" i="68"/>
  <c r="IE39" i="68"/>
  <c r="ID39" i="68"/>
  <c r="IC39" i="68"/>
  <c r="IB39" i="68"/>
  <c r="IA39" i="68"/>
  <c r="HZ39" i="68"/>
  <c r="HY39" i="68"/>
  <c r="HX39" i="68"/>
  <c r="HW39" i="68"/>
  <c r="HV39" i="68"/>
  <c r="HU39" i="68"/>
  <c r="HT39" i="68"/>
  <c r="HS39" i="68"/>
  <c r="HR39" i="68"/>
  <c r="HQ39" i="68"/>
  <c r="HP39" i="68"/>
  <c r="HO39" i="68"/>
  <c r="HN39" i="68"/>
  <c r="HM39" i="68"/>
  <c r="HL39" i="68"/>
  <c r="HK39" i="68"/>
  <c r="HJ39" i="68"/>
  <c r="HI39" i="68"/>
  <c r="HH39" i="68"/>
  <c r="HG39" i="68"/>
  <c r="HF39" i="68"/>
  <c r="HE39" i="68"/>
  <c r="HD39" i="68"/>
  <c r="HC39" i="68"/>
  <c r="HB39" i="68"/>
  <c r="HA39" i="68"/>
  <c r="GZ39" i="68"/>
  <c r="GY39" i="68"/>
  <c r="GX39" i="68"/>
  <c r="GW39" i="68"/>
  <c r="GV39" i="68"/>
  <c r="GU39" i="68"/>
  <c r="GT39" i="68"/>
  <c r="GS39" i="68"/>
  <c r="GR39" i="68"/>
  <c r="GQ39" i="68"/>
  <c r="GP39" i="68"/>
  <c r="GO39" i="68"/>
  <c r="GN39" i="68"/>
  <c r="GM39" i="68"/>
  <c r="GL39" i="68"/>
  <c r="GK39" i="68"/>
  <c r="GJ39" i="68"/>
  <c r="GI39" i="68"/>
  <c r="GH39" i="68"/>
  <c r="GG39" i="68"/>
  <c r="GF39" i="68"/>
  <c r="GE39" i="68"/>
  <c r="GD39" i="68"/>
  <c r="GC39" i="68"/>
  <c r="GB39" i="68"/>
  <c r="GA39" i="68"/>
  <c r="FZ39" i="68"/>
  <c r="FY39" i="68"/>
  <c r="FX39" i="68"/>
  <c r="FW39" i="68"/>
  <c r="FV39" i="68"/>
  <c r="FU39" i="68"/>
  <c r="FT39" i="68"/>
  <c r="FS39" i="68"/>
  <c r="FR39" i="68"/>
  <c r="FQ39" i="68"/>
  <c r="FP39" i="68"/>
  <c r="FO39" i="68"/>
  <c r="FN39" i="68"/>
  <c r="FM39" i="68"/>
  <c r="FL39" i="68"/>
  <c r="FK39" i="68"/>
  <c r="FJ39" i="68"/>
  <c r="FI39" i="68"/>
  <c r="FH39" i="68"/>
  <c r="FG39" i="68"/>
  <c r="FF39" i="68"/>
  <c r="FE39" i="68"/>
  <c r="FD39" i="68"/>
  <c r="FC39" i="68"/>
  <c r="FB39" i="68"/>
  <c r="FA39" i="68"/>
  <c r="EZ39" i="68"/>
  <c r="EY39" i="68"/>
  <c r="EX39" i="68"/>
  <c r="EW39" i="68"/>
  <c r="EV39" i="68"/>
  <c r="EU39" i="68"/>
  <c r="ET39" i="68"/>
  <c r="ES39" i="68"/>
  <c r="ER39" i="68"/>
  <c r="EQ39" i="68"/>
  <c r="EP39" i="68"/>
  <c r="EO39" i="68"/>
  <c r="EN39" i="68"/>
  <c r="EM39" i="68"/>
  <c r="EL39" i="68"/>
  <c r="EK39" i="68"/>
  <c r="EJ39" i="68"/>
  <c r="EI39" i="68"/>
  <c r="EH39" i="68"/>
  <c r="EG39" i="68"/>
  <c r="EF39" i="68"/>
  <c r="EE39" i="68"/>
  <c r="ED39" i="68"/>
  <c r="EC39" i="68"/>
  <c r="EB39" i="68"/>
  <c r="EA39" i="68"/>
  <c r="DZ39" i="68"/>
  <c r="DY39" i="68"/>
  <c r="DX39" i="68"/>
  <c r="DW39" i="68"/>
  <c r="DV39" i="68"/>
  <c r="DU39" i="68"/>
  <c r="DT39" i="68"/>
  <c r="DS39" i="68"/>
  <c r="DR39" i="68"/>
  <c r="DQ39" i="68"/>
  <c r="DP39" i="68"/>
  <c r="DO39" i="68"/>
  <c r="DN39" i="68"/>
  <c r="DM39" i="68"/>
  <c r="DL39" i="68"/>
  <c r="DK39" i="68"/>
  <c r="DJ39" i="68"/>
  <c r="DI39" i="68"/>
  <c r="DH39" i="68"/>
  <c r="DG39" i="68"/>
  <c r="DF39" i="68"/>
  <c r="DE39" i="68"/>
  <c r="DD39" i="68"/>
  <c r="DC39" i="68"/>
  <c r="DB39" i="68"/>
  <c r="DA39" i="68"/>
  <c r="CZ39" i="68"/>
  <c r="CY39" i="68"/>
  <c r="CX39" i="68"/>
  <c r="CW39" i="68"/>
  <c r="CV39" i="68"/>
  <c r="CU39" i="68"/>
  <c r="CT39" i="68"/>
  <c r="CS39" i="68"/>
  <c r="CR39" i="68"/>
  <c r="CQ39" i="68"/>
  <c r="CP39" i="68"/>
  <c r="CO39" i="68"/>
  <c r="CN39" i="68"/>
  <c r="CM39" i="68"/>
  <c r="CL39" i="68"/>
  <c r="CK39" i="68"/>
  <c r="CJ39" i="68"/>
  <c r="CI39" i="68"/>
  <c r="CH39" i="68"/>
  <c r="CG39" i="68"/>
  <c r="CF39" i="68"/>
  <c r="CE39" i="68"/>
  <c r="CD39" i="68"/>
  <c r="CC39" i="68"/>
  <c r="CB39" i="68"/>
  <c r="CA39" i="68"/>
  <c r="BZ39" i="68"/>
  <c r="BY39" i="68"/>
  <c r="BX39" i="68"/>
  <c r="BW39" i="68"/>
  <c r="BV39" i="68"/>
  <c r="BU39" i="68"/>
  <c r="BT39" i="68"/>
  <c r="BS39" i="68"/>
  <c r="BR39" i="68"/>
  <c r="BQ39" i="68"/>
  <c r="BP39" i="68"/>
  <c r="BO39" i="68"/>
  <c r="BN39" i="68"/>
  <c r="BM39" i="68"/>
  <c r="BL39" i="68"/>
  <c r="BK39" i="68"/>
  <c r="BJ39" i="68"/>
  <c r="BI39" i="68"/>
  <c r="BH39" i="68"/>
  <c r="BG39" i="68"/>
  <c r="BF39" i="68"/>
  <c r="BE39" i="68"/>
  <c r="BD39" i="68"/>
  <c r="BC39" i="68"/>
  <c r="BB39" i="68"/>
  <c r="BA39" i="68"/>
  <c r="AZ39" i="68"/>
  <c r="AY39" i="68"/>
  <c r="AX39" i="68"/>
  <c r="AW39" i="68"/>
  <c r="AV39" i="68"/>
  <c r="AU39" i="68"/>
  <c r="AT39" i="68"/>
  <c r="AS39" i="68"/>
  <c r="AR39" i="68"/>
  <c r="AQ39" i="68"/>
  <c r="AP39" i="68"/>
  <c r="AO39" i="68"/>
  <c r="AN39" i="68"/>
  <c r="AM39" i="68"/>
  <c r="AL39" i="68"/>
  <c r="AK39" i="68"/>
  <c r="AJ39" i="68"/>
  <c r="AI39" i="68"/>
  <c r="AH39" i="68"/>
  <c r="AG39" i="68"/>
  <c r="AF39" i="68"/>
  <c r="AE39" i="68"/>
  <c r="AD39" i="68"/>
  <c r="AC39" i="68"/>
  <c r="AB39" i="68"/>
  <c r="AA39" i="68"/>
  <c r="Z39" i="68"/>
  <c r="Y39" i="68"/>
  <c r="X39" i="68"/>
  <c r="W39" i="68"/>
  <c r="V39" i="68"/>
  <c r="U39" i="68"/>
  <c r="T39" i="68"/>
  <c r="S39" i="68"/>
  <c r="R39" i="68"/>
  <c r="Q39" i="68"/>
  <c r="P39" i="68"/>
  <c r="O39" i="68"/>
  <c r="N39" i="68"/>
  <c r="M39" i="68"/>
  <c r="L39" i="68"/>
  <c r="K39" i="68"/>
  <c r="J39" i="68"/>
  <c r="I39" i="68"/>
  <c r="H39" i="68"/>
  <c r="G39" i="68"/>
  <c r="F39" i="68"/>
  <c r="E39" i="68"/>
  <c r="D39" i="68"/>
  <c r="C39" i="68"/>
  <c r="B39" i="68"/>
  <c r="JP37" i="68"/>
  <c r="JO37" i="68"/>
  <c r="JN37" i="68"/>
  <c r="JM37" i="68"/>
  <c r="JL37" i="68"/>
  <c r="JK37" i="68"/>
  <c r="JJ37" i="68"/>
  <c r="JI37" i="68"/>
  <c r="JH37" i="68"/>
  <c r="JG37" i="68"/>
  <c r="JF37" i="68"/>
  <c r="JE37" i="68"/>
  <c r="JD37" i="68"/>
  <c r="JC37" i="68"/>
  <c r="JB37" i="68"/>
  <c r="JA37" i="68"/>
  <c r="IZ37" i="68"/>
  <c r="IY37" i="68"/>
  <c r="IX37" i="68"/>
  <c r="IW37" i="68"/>
  <c r="IV37" i="68"/>
  <c r="IU37" i="68"/>
  <c r="IT37" i="68"/>
  <c r="IS37" i="68"/>
  <c r="IR37" i="68"/>
  <c r="IQ37" i="68"/>
  <c r="IP37" i="68"/>
  <c r="IO37" i="68"/>
  <c r="IN37" i="68"/>
  <c r="IM37" i="68"/>
  <c r="IL37" i="68"/>
  <c r="IK37" i="68"/>
  <c r="IJ37" i="68"/>
  <c r="II37" i="68"/>
  <c r="IH37" i="68"/>
  <c r="IG37" i="68"/>
  <c r="IF37" i="68"/>
  <c r="IE37" i="68"/>
  <c r="ID37" i="68"/>
  <c r="IC37" i="68"/>
  <c r="IB37" i="68"/>
  <c r="IA37" i="68"/>
  <c r="HZ37" i="68"/>
  <c r="HY37" i="68"/>
  <c r="HX37" i="68"/>
  <c r="HW37" i="68"/>
  <c r="HV37" i="68"/>
  <c r="HU37" i="68"/>
  <c r="HT37" i="68"/>
  <c r="HS37" i="68"/>
  <c r="HR37" i="68"/>
  <c r="HQ37" i="68"/>
  <c r="HP37" i="68"/>
  <c r="HO37" i="68"/>
  <c r="HN37" i="68"/>
  <c r="HM37" i="68"/>
  <c r="HL37" i="68"/>
  <c r="HK37" i="68"/>
  <c r="HJ37" i="68"/>
  <c r="HI37" i="68"/>
  <c r="HH37" i="68"/>
  <c r="HG37" i="68"/>
  <c r="HF37" i="68"/>
  <c r="HE37" i="68"/>
  <c r="HD37" i="68"/>
  <c r="HC37" i="68"/>
  <c r="HB37" i="68"/>
  <c r="HA37" i="68"/>
  <c r="GZ37" i="68"/>
  <c r="GY37" i="68"/>
  <c r="GX37" i="68"/>
  <c r="GW37" i="68"/>
  <c r="GV37" i="68"/>
  <c r="GU37" i="68"/>
  <c r="GT37" i="68"/>
  <c r="GS37" i="68"/>
  <c r="GR37" i="68"/>
  <c r="GQ37" i="68"/>
  <c r="GP37" i="68"/>
  <c r="GO37" i="68"/>
  <c r="GN37" i="68"/>
  <c r="GM37" i="68"/>
  <c r="GL37" i="68"/>
  <c r="GK37" i="68"/>
  <c r="GJ37" i="68"/>
  <c r="GI37" i="68"/>
  <c r="GH37" i="68"/>
  <c r="GG37" i="68"/>
  <c r="GF37" i="68"/>
  <c r="GE37" i="68"/>
  <c r="GD37" i="68"/>
  <c r="GC37" i="68"/>
  <c r="GB37" i="68"/>
  <c r="GA37" i="68"/>
  <c r="FZ37" i="68"/>
  <c r="FY37" i="68"/>
  <c r="FX37" i="68"/>
  <c r="FW37" i="68"/>
  <c r="FV37" i="68"/>
  <c r="FU37" i="68"/>
  <c r="FT37" i="68"/>
  <c r="FS37" i="68"/>
  <c r="FR37" i="68"/>
  <c r="FQ37" i="68"/>
  <c r="FP37" i="68"/>
  <c r="FO37" i="68"/>
  <c r="FN37" i="68"/>
  <c r="FM37" i="68"/>
  <c r="FL37" i="68"/>
  <c r="FK37" i="68"/>
  <c r="FJ37" i="68"/>
  <c r="FI37" i="68"/>
  <c r="FH37" i="68"/>
  <c r="FG37" i="68"/>
  <c r="FF37" i="68"/>
  <c r="FE37" i="68"/>
  <c r="FD37" i="68"/>
  <c r="FC37" i="68"/>
  <c r="FB37" i="68"/>
  <c r="FA37" i="68"/>
  <c r="EZ37" i="68"/>
  <c r="EY37" i="68"/>
  <c r="EX37" i="68"/>
  <c r="EW37" i="68"/>
  <c r="EV37" i="68"/>
  <c r="EU37" i="68"/>
  <c r="ET37" i="68"/>
  <c r="ES37" i="68"/>
  <c r="ER37" i="68"/>
  <c r="EQ37" i="68"/>
  <c r="EP37" i="68"/>
  <c r="EO37" i="68"/>
  <c r="EN37" i="68"/>
  <c r="EM37" i="68"/>
  <c r="EL37" i="68"/>
  <c r="EK37" i="68"/>
  <c r="EJ37" i="68"/>
  <c r="EI37" i="68"/>
  <c r="EH37" i="68"/>
  <c r="EG37" i="68"/>
  <c r="EF37" i="68"/>
  <c r="EE37" i="68"/>
  <c r="ED37" i="68"/>
  <c r="EC37" i="68"/>
  <c r="EB37" i="68"/>
  <c r="EA37" i="68"/>
  <c r="DZ37" i="68"/>
  <c r="DY37" i="68"/>
  <c r="DX37" i="68"/>
  <c r="DW37" i="68"/>
  <c r="DV37" i="68"/>
  <c r="DU37" i="68"/>
  <c r="DT37" i="68"/>
  <c r="DS37" i="68"/>
  <c r="DR37" i="68"/>
  <c r="DQ37" i="68"/>
  <c r="DP37" i="68"/>
  <c r="DO37" i="68"/>
  <c r="DN37" i="68"/>
  <c r="DM37" i="68"/>
  <c r="DL37" i="68"/>
  <c r="DK37" i="68"/>
  <c r="DJ37" i="68"/>
  <c r="DI37" i="68"/>
  <c r="DH37" i="68"/>
  <c r="DG37" i="68"/>
  <c r="DF37" i="68"/>
  <c r="DE37" i="68"/>
  <c r="DD37" i="68"/>
  <c r="DC37" i="68"/>
  <c r="DB37" i="68"/>
  <c r="DA37" i="68"/>
  <c r="CZ37" i="68"/>
  <c r="CY37" i="68"/>
  <c r="CX37" i="68"/>
  <c r="CW37" i="68"/>
  <c r="CV37" i="68"/>
  <c r="CU37" i="68"/>
  <c r="CT37" i="68"/>
  <c r="CS37" i="68"/>
  <c r="CR37" i="68"/>
  <c r="CQ37" i="68"/>
  <c r="CP37" i="68"/>
  <c r="CO37" i="68"/>
  <c r="CN37" i="68"/>
  <c r="CM37" i="68"/>
  <c r="CL37" i="68"/>
  <c r="CK37" i="68"/>
  <c r="CJ37" i="68"/>
  <c r="CI37" i="68"/>
  <c r="CH37" i="68"/>
  <c r="CG37" i="68"/>
  <c r="CF37" i="68"/>
  <c r="CE37" i="68"/>
  <c r="CD37" i="68"/>
  <c r="CC37" i="68"/>
  <c r="CB37" i="68"/>
  <c r="CA37" i="68"/>
  <c r="BZ37" i="68"/>
  <c r="BY37" i="68"/>
  <c r="BX37" i="68"/>
  <c r="BW37" i="68"/>
  <c r="BV37" i="68"/>
  <c r="BU37" i="68"/>
  <c r="BT37" i="68"/>
  <c r="BS37" i="68"/>
  <c r="BR37" i="68"/>
  <c r="BQ37" i="68"/>
  <c r="BP37" i="68"/>
  <c r="BO37" i="68"/>
  <c r="BN37" i="68"/>
  <c r="BM37" i="68"/>
  <c r="BL37" i="68"/>
  <c r="BK37" i="68"/>
  <c r="BJ37" i="68"/>
  <c r="BI37" i="68"/>
  <c r="BH37" i="68"/>
  <c r="BG37" i="68"/>
  <c r="BF37" i="68"/>
  <c r="BE37" i="68"/>
  <c r="BD37" i="68"/>
  <c r="BC37" i="68"/>
  <c r="BB37" i="68"/>
  <c r="BA37" i="68"/>
  <c r="AZ37" i="68"/>
  <c r="AY37" i="68"/>
  <c r="AX37" i="68"/>
  <c r="AW37" i="68"/>
  <c r="AV37" i="68"/>
  <c r="AU37" i="68"/>
  <c r="AT37" i="68"/>
  <c r="AS37" i="68"/>
  <c r="AR37" i="68"/>
  <c r="AQ37" i="68"/>
  <c r="AP37" i="68"/>
  <c r="AO37" i="68"/>
  <c r="AN37" i="68"/>
  <c r="AM37" i="68"/>
  <c r="AL37" i="68"/>
  <c r="AK37" i="68"/>
  <c r="AJ37" i="68"/>
  <c r="AI37" i="68"/>
  <c r="AH37" i="68"/>
  <c r="AG37" i="68"/>
  <c r="AF37" i="68"/>
  <c r="AE37" i="68"/>
  <c r="AD37" i="68"/>
  <c r="AC37" i="68"/>
  <c r="AB37" i="68"/>
  <c r="AA37" i="68"/>
  <c r="Z37" i="68"/>
  <c r="Y37" i="68"/>
  <c r="X37" i="68"/>
  <c r="W37" i="68"/>
  <c r="V37" i="68"/>
  <c r="U37" i="68"/>
  <c r="T37" i="68"/>
  <c r="S37" i="68"/>
  <c r="R37" i="68"/>
  <c r="Q37" i="68"/>
  <c r="P37" i="68"/>
  <c r="O37" i="68"/>
  <c r="N37" i="68"/>
  <c r="M37" i="68"/>
  <c r="L37" i="68"/>
  <c r="K37" i="68"/>
  <c r="J37" i="68"/>
  <c r="I37" i="68"/>
  <c r="H37" i="68"/>
  <c r="G37" i="68"/>
  <c r="F37" i="68"/>
  <c r="E37" i="68"/>
  <c r="D37" i="68"/>
  <c r="C37" i="68"/>
  <c r="B37" i="68"/>
  <c r="JP36" i="68"/>
  <c r="JO36" i="68"/>
  <c r="JN36" i="68"/>
  <c r="JM36" i="68"/>
  <c r="JL36" i="68"/>
  <c r="JK36" i="68"/>
  <c r="JJ36" i="68"/>
  <c r="JI36" i="68"/>
  <c r="JH36" i="68"/>
  <c r="JG36" i="68"/>
  <c r="JF36" i="68"/>
  <c r="JE36" i="68"/>
  <c r="JD36" i="68"/>
  <c r="JC36" i="68"/>
  <c r="JB36" i="68"/>
  <c r="JA36" i="68"/>
  <c r="IZ36" i="68"/>
  <c r="IY36" i="68"/>
  <c r="IX36" i="68"/>
  <c r="IW36" i="68"/>
  <c r="IV36" i="68"/>
  <c r="IU36" i="68"/>
  <c r="IT36" i="68"/>
  <c r="IS36" i="68"/>
  <c r="IR36" i="68"/>
  <c r="IQ36" i="68"/>
  <c r="IP36" i="68"/>
  <c r="IO36" i="68"/>
  <c r="IN36" i="68"/>
  <c r="IM36" i="68"/>
  <c r="IL36" i="68"/>
  <c r="IK36" i="68"/>
  <c r="IJ36" i="68"/>
  <c r="II36" i="68"/>
  <c r="IH36" i="68"/>
  <c r="IG36" i="68"/>
  <c r="IF36" i="68"/>
  <c r="IE36" i="68"/>
  <c r="ID36" i="68"/>
  <c r="IC36" i="68"/>
  <c r="IB36" i="68"/>
  <c r="IA36" i="68"/>
  <c r="HZ36" i="68"/>
  <c r="HY36" i="68"/>
  <c r="HX36" i="68"/>
  <c r="HW36" i="68"/>
  <c r="HV36" i="68"/>
  <c r="HU36" i="68"/>
  <c r="HT36" i="68"/>
  <c r="HS36" i="68"/>
  <c r="HR36" i="68"/>
  <c r="HQ36" i="68"/>
  <c r="HP36" i="68"/>
  <c r="HO36" i="68"/>
  <c r="HN36" i="68"/>
  <c r="HM36" i="68"/>
  <c r="HL36" i="68"/>
  <c r="HK36" i="68"/>
  <c r="HJ36" i="68"/>
  <c r="HI36" i="68"/>
  <c r="HH36" i="68"/>
  <c r="HG36" i="68"/>
  <c r="HF36" i="68"/>
  <c r="HE36" i="68"/>
  <c r="HD36" i="68"/>
  <c r="HC36" i="68"/>
  <c r="HB36" i="68"/>
  <c r="HA36" i="68"/>
  <c r="GZ36" i="68"/>
  <c r="GY36" i="68"/>
  <c r="GX36" i="68"/>
  <c r="GW36" i="68"/>
  <c r="GV36" i="68"/>
  <c r="GU36" i="68"/>
  <c r="GT36" i="68"/>
  <c r="GS36" i="68"/>
  <c r="GR36" i="68"/>
  <c r="GQ36" i="68"/>
  <c r="GP36" i="68"/>
  <c r="GO36" i="68"/>
  <c r="GN36" i="68"/>
  <c r="GM36" i="68"/>
  <c r="GL36" i="68"/>
  <c r="GK36" i="68"/>
  <c r="GJ36" i="68"/>
  <c r="GI36" i="68"/>
  <c r="GH36" i="68"/>
  <c r="GG36" i="68"/>
  <c r="GF36" i="68"/>
  <c r="GE36" i="68"/>
  <c r="GD36" i="68"/>
  <c r="GC36" i="68"/>
  <c r="GB36" i="68"/>
  <c r="GA36" i="68"/>
  <c r="FZ36" i="68"/>
  <c r="FY36" i="68"/>
  <c r="FX36" i="68"/>
  <c r="FW36" i="68"/>
  <c r="FV36" i="68"/>
  <c r="FU36" i="68"/>
  <c r="FT36" i="68"/>
  <c r="FS36" i="68"/>
  <c r="FR36" i="68"/>
  <c r="FQ36" i="68"/>
  <c r="FP36" i="68"/>
  <c r="FO36" i="68"/>
  <c r="FN36" i="68"/>
  <c r="FM36" i="68"/>
  <c r="FL36" i="68"/>
  <c r="FK36" i="68"/>
  <c r="FJ36" i="68"/>
  <c r="FI36" i="68"/>
  <c r="FH36" i="68"/>
  <c r="FG36" i="68"/>
  <c r="FF36" i="68"/>
  <c r="FE36" i="68"/>
  <c r="FD36" i="68"/>
  <c r="FC36" i="68"/>
  <c r="FB36" i="68"/>
  <c r="FA36" i="68"/>
  <c r="EZ36" i="68"/>
  <c r="EY36" i="68"/>
  <c r="EX36" i="68"/>
  <c r="EW36" i="68"/>
  <c r="EV36" i="68"/>
  <c r="EU36" i="68"/>
  <c r="ET36" i="68"/>
  <c r="ES36" i="68"/>
  <c r="ER36" i="68"/>
  <c r="EQ36" i="68"/>
  <c r="EP36" i="68"/>
  <c r="EO36" i="68"/>
  <c r="EN36" i="68"/>
  <c r="EM36" i="68"/>
  <c r="EL36" i="68"/>
  <c r="EK36" i="68"/>
  <c r="EJ36" i="68"/>
  <c r="EI36" i="68"/>
  <c r="EH36" i="68"/>
  <c r="EG36" i="68"/>
  <c r="EF36" i="68"/>
  <c r="EE36" i="68"/>
  <c r="ED36" i="68"/>
  <c r="EC36" i="68"/>
  <c r="EB36" i="68"/>
  <c r="EA36" i="68"/>
  <c r="DZ36" i="68"/>
  <c r="DY36" i="68"/>
  <c r="DX36" i="68"/>
  <c r="DW36" i="68"/>
  <c r="DV36" i="68"/>
  <c r="DU36" i="68"/>
  <c r="DT36" i="68"/>
  <c r="DS36" i="68"/>
  <c r="DR36" i="68"/>
  <c r="DQ36" i="68"/>
  <c r="DP36" i="68"/>
  <c r="DO36" i="68"/>
  <c r="DN36" i="68"/>
  <c r="DM36" i="68"/>
  <c r="DL36" i="68"/>
  <c r="DK36" i="68"/>
  <c r="DJ36" i="68"/>
  <c r="DI36" i="68"/>
  <c r="DH36" i="68"/>
  <c r="DG36" i="68"/>
  <c r="DF36" i="68"/>
  <c r="DE36" i="68"/>
  <c r="DD36" i="68"/>
  <c r="DC36" i="68"/>
  <c r="DB36" i="68"/>
  <c r="DA36" i="68"/>
  <c r="CZ36" i="68"/>
  <c r="CY36" i="68"/>
  <c r="CX36" i="68"/>
  <c r="CW36" i="68"/>
  <c r="CV36" i="68"/>
  <c r="CU36" i="68"/>
  <c r="CT36" i="68"/>
  <c r="CS36" i="68"/>
  <c r="CR36" i="68"/>
  <c r="CQ36" i="68"/>
  <c r="CP36" i="68"/>
  <c r="CO36" i="68"/>
  <c r="CN36" i="68"/>
  <c r="CM36" i="68"/>
  <c r="CL36" i="68"/>
  <c r="CK36" i="68"/>
  <c r="CJ36" i="68"/>
  <c r="CI36" i="68"/>
  <c r="CH36" i="68"/>
  <c r="CG36" i="68"/>
  <c r="CF36" i="68"/>
  <c r="CE36" i="68"/>
  <c r="CD36" i="68"/>
  <c r="CC36" i="68"/>
  <c r="CB36" i="68"/>
  <c r="CA36" i="68"/>
  <c r="BZ36" i="68"/>
  <c r="BY36" i="68"/>
  <c r="BX36" i="68"/>
  <c r="BW36" i="68"/>
  <c r="BV36" i="68"/>
  <c r="BU36" i="68"/>
  <c r="BT36" i="68"/>
  <c r="BS36" i="68"/>
  <c r="BR36" i="68"/>
  <c r="BQ36" i="68"/>
  <c r="BP36" i="68"/>
  <c r="BO36" i="68"/>
  <c r="BN36" i="68"/>
  <c r="BM36" i="68"/>
  <c r="BL36" i="68"/>
  <c r="BK36" i="68"/>
  <c r="BJ36" i="68"/>
  <c r="BI36" i="68"/>
  <c r="BH36" i="68"/>
  <c r="BG36" i="68"/>
  <c r="BF36" i="68"/>
  <c r="BE36" i="68"/>
  <c r="BD36" i="68"/>
  <c r="BC36" i="68"/>
  <c r="BB36" i="68"/>
  <c r="BA36" i="68"/>
  <c r="AZ36" i="68"/>
  <c r="AY36" i="68"/>
  <c r="AX36" i="68"/>
  <c r="AW36" i="68"/>
  <c r="AV36" i="68"/>
  <c r="AU36" i="68"/>
  <c r="AT36" i="68"/>
  <c r="AS36" i="68"/>
  <c r="AR36" i="68"/>
  <c r="AQ36" i="68"/>
  <c r="AP36" i="68"/>
  <c r="AO36" i="68"/>
  <c r="AN36" i="68"/>
  <c r="AM36" i="68"/>
  <c r="AL36" i="68"/>
  <c r="AK36" i="68"/>
  <c r="AJ36" i="68"/>
  <c r="AI36" i="68"/>
  <c r="AH36" i="68"/>
  <c r="AG36" i="68"/>
  <c r="AF36" i="68"/>
  <c r="AE36" i="68"/>
  <c r="AD36" i="68"/>
  <c r="AC36" i="68"/>
  <c r="AB36" i="68"/>
  <c r="AA36" i="68"/>
  <c r="Z36" i="68"/>
  <c r="Y36" i="68"/>
  <c r="X36" i="68"/>
  <c r="W36" i="68"/>
  <c r="V36" i="68"/>
  <c r="U36" i="68"/>
  <c r="T36" i="68"/>
  <c r="S36" i="68"/>
  <c r="R36" i="68"/>
  <c r="Q36" i="68"/>
  <c r="P36" i="68"/>
  <c r="O36" i="68"/>
  <c r="N36" i="68"/>
  <c r="M36" i="68"/>
  <c r="L36" i="68"/>
  <c r="K36" i="68"/>
  <c r="J36" i="68"/>
  <c r="I36" i="68"/>
  <c r="H36" i="68"/>
  <c r="G36" i="68"/>
  <c r="F36" i="68"/>
  <c r="E36" i="68"/>
  <c r="D36" i="68"/>
  <c r="C36" i="68"/>
  <c r="B36" i="68"/>
  <c r="JP34" i="68"/>
  <c r="JO34" i="68"/>
  <c r="JN34" i="68"/>
  <c r="JM34" i="68"/>
  <c r="JL34" i="68"/>
  <c r="JK34" i="68"/>
  <c r="JJ34" i="68"/>
  <c r="JI34" i="68"/>
  <c r="JH34" i="68"/>
  <c r="JG34" i="68"/>
  <c r="JF34" i="68"/>
  <c r="JE34" i="68"/>
  <c r="JD34" i="68"/>
  <c r="JC34" i="68"/>
  <c r="JB34" i="68"/>
  <c r="JA34" i="68"/>
  <c r="IZ34" i="68"/>
  <c r="IY34" i="68"/>
  <c r="IX34" i="68"/>
  <c r="IW34" i="68"/>
  <c r="IV34" i="68"/>
  <c r="IU34" i="68"/>
  <c r="IT34" i="68"/>
  <c r="IS34" i="68"/>
  <c r="IR34" i="68"/>
  <c r="IQ34" i="68"/>
  <c r="IP34" i="68"/>
  <c r="IO34" i="68"/>
  <c r="IN34" i="68"/>
  <c r="IM34" i="68"/>
  <c r="IL34" i="68"/>
  <c r="IK34" i="68"/>
  <c r="IJ34" i="68"/>
  <c r="II34" i="68"/>
  <c r="IH34" i="68"/>
  <c r="IG34" i="68"/>
  <c r="IF34" i="68"/>
  <c r="IE34" i="68"/>
  <c r="ID34" i="68"/>
  <c r="IC34" i="68"/>
  <c r="IB34" i="68"/>
  <c r="IA34" i="68"/>
  <c r="HZ34" i="68"/>
  <c r="HY34" i="68"/>
  <c r="HX34" i="68"/>
  <c r="HW34" i="68"/>
  <c r="HV34" i="68"/>
  <c r="HU34" i="68"/>
  <c r="HT34" i="68"/>
  <c r="HS34" i="68"/>
  <c r="HR34" i="68"/>
  <c r="HQ34" i="68"/>
  <c r="HP34" i="68"/>
  <c r="HO34" i="68"/>
  <c r="HN34" i="68"/>
  <c r="HM34" i="68"/>
  <c r="HL34" i="68"/>
  <c r="HK34" i="68"/>
  <c r="HJ34" i="68"/>
  <c r="HI34" i="68"/>
  <c r="HH34" i="68"/>
  <c r="HG34" i="68"/>
  <c r="HF34" i="68"/>
  <c r="HE34" i="68"/>
  <c r="HD34" i="68"/>
  <c r="HC34" i="68"/>
  <c r="HB34" i="68"/>
  <c r="HA34" i="68"/>
  <c r="GZ34" i="68"/>
  <c r="GY34" i="68"/>
  <c r="GX34" i="68"/>
  <c r="GW34" i="68"/>
  <c r="GV34" i="68"/>
  <c r="GU34" i="68"/>
  <c r="GT34" i="68"/>
  <c r="GS34" i="68"/>
  <c r="GR34" i="68"/>
  <c r="GQ34" i="68"/>
  <c r="GP34" i="68"/>
  <c r="GO34" i="68"/>
  <c r="GN34" i="68"/>
  <c r="GM34" i="68"/>
  <c r="GL34" i="68"/>
  <c r="GK34" i="68"/>
  <c r="GJ34" i="68"/>
  <c r="GI34" i="68"/>
  <c r="GH34" i="68"/>
  <c r="GG34" i="68"/>
  <c r="GF34" i="68"/>
  <c r="GE34" i="68"/>
  <c r="GD34" i="68"/>
  <c r="GC34" i="68"/>
  <c r="GB34" i="68"/>
  <c r="GA34" i="68"/>
  <c r="FZ34" i="68"/>
  <c r="FY34" i="68"/>
  <c r="FX34" i="68"/>
  <c r="FW34" i="68"/>
  <c r="FV34" i="68"/>
  <c r="FU34" i="68"/>
  <c r="FT34" i="68"/>
  <c r="FS34" i="68"/>
  <c r="FR34" i="68"/>
  <c r="FQ34" i="68"/>
  <c r="FP34" i="68"/>
  <c r="FO34" i="68"/>
  <c r="FN34" i="68"/>
  <c r="FM34" i="68"/>
  <c r="FL34" i="68"/>
  <c r="FK34" i="68"/>
  <c r="FJ34" i="68"/>
  <c r="FI34" i="68"/>
  <c r="FH34" i="68"/>
  <c r="FG34" i="68"/>
  <c r="FF34" i="68"/>
  <c r="FE34" i="68"/>
  <c r="FD34" i="68"/>
  <c r="FC34" i="68"/>
  <c r="FB34" i="68"/>
  <c r="FA34" i="68"/>
  <c r="EZ34" i="68"/>
  <c r="EY34" i="68"/>
  <c r="EX34" i="68"/>
  <c r="EW34" i="68"/>
  <c r="EV34" i="68"/>
  <c r="EU34" i="68"/>
  <c r="ET34" i="68"/>
  <c r="ES34" i="68"/>
  <c r="ER34" i="68"/>
  <c r="EQ34" i="68"/>
  <c r="EP34" i="68"/>
  <c r="EO34" i="68"/>
  <c r="EN34" i="68"/>
  <c r="EM34" i="68"/>
  <c r="EL34" i="68"/>
  <c r="EK34" i="68"/>
  <c r="EJ34" i="68"/>
  <c r="EI34" i="68"/>
  <c r="EH34" i="68"/>
  <c r="EG34" i="68"/>
  <c r="EF34" i="68"/>
  <c r="EE34" i="68"/>
  <c r="ED34" i="68"/>
  <c r="EC34" i="68"/>
  <c r="EB34" i="68"/>
  <c r="EA34" i="68"/>
  <c r="DZ34" i="68"/>
  <c r="DY34" i="68"/>
  <c r="DX34" i="68"/>
  <c r="DW34" i="68"/>
  <c r="DV34" i="68"/>
  <c r="DU34" i="68"/>
  <c r="DT34" i="68"/>
  <c r="DS34" i="68"/>
  <c r="DR34" i="68"/>
  <c r="DQ34" i="68"/>
  <c r="DP34" i="68"/>
  <c r="DO34" i="68"/>
  <c r="DN34" i="68"/>
  <c r="DM34" i="68"/>
  <c r="DL34" i="68"/>
  <c r="DK34" i="68"/>
  <c r="DJ34" i="68"/>
  <c r="DI34" i="68"/>
  <c r="DH34" i="68"/>
  <c r="DG34" i="68"/>
  <c r="DF34" i="68"/>
  <c r="DE34" i="68"/>
  <c r="DD34" i="68"/>
  <c r="DC34" i="68"/>
  <c r="DB34" i="68"/>
  <c r="DA34" i="68"/>
  <c r="CZ34" i="68"/>
  <c r="CY34" i="68"/>
  <c r="CX34" i="68"/>
  <c r="CW34" i="68"/>
  <c r="CV34" i="68"/>
  <c r="CU34" i="68"/>
  <c r="CT34" i="68"/>
  <c r="CS34" i="68"/>
  <c r="CR34" i="68"/>
  <c r="CQ34" i="68"/>
  <c r="CP34" i="68"/>
  <c r="CO34" i="68"/>
  <c r="CN34" i="68"/>
  <c r="CM34" i="68"/>
  <c r="CL34" i="68"/>
  <c r="CK34" i="68"/>
  <c r="CJ34" i="68"/>
  <c r="CI34" i="68"/>
  <c r="CH34" i="68"/>
  <c r="CG34" i="68"/>
  <c r="CF34" i="68"/>
  <c r="CE34" i="68"/>
  <c r="CD34" i="68"/>
  <c r="CC34" i="68"/>
  <c r="CB34" i="68"/>
  <c r="CA34" i="68"/>
  <c r="BZ34" i="68"/>
  <c r="BY34" i="68"/>
  <c r="BX34" i="68"/>
  <c r="BW34" i="68"/>
  <c r="BV34" i="68"/>
  <c r="BU34" i="68"/>
  <c r="BT34" i="68"/>
  <c r="BS34" i="68"/>
  <c r="BR34" i="68"/>
  <c r="BQ34" i="68"/>
  <c r="BP34" i="68"/>
  <c r="BO34" i="68"/>
  <c r="BN34" i="68"/>
  <c r="BM34" i="68"/>
  <c r="BL34" i="68"/>
  <c r="BK34" i="68"/>
  <c r="BJ34" i="68"/>
  <c r="BI34" i="68"/>
  <c r="BH34" i="68"/>
  <c r="BG34" i="68"/>
  <c r="BF34" i="68"/>
  <c r="BE34" i="68"/>
  <c r="BD34" i="68"/>
  <c r="BC34" i="68"/>
  <c r="BB34" i="68"/>
  <c r="BA34" i="68"/>
  <c r="AZ34" i="68"/>
  <c r="AY34" i="68"/>
  <c r="AX34" i="68"/>
  <c r="AW34" i="68"/>
  <c r="AV34" i="68"/>
  <c r="AU34" i="68"/>
  <c r="AT34" i="68"/>
  <c r="AS34" i="68"/>
  <c r="AR34" i="68"/>
  <c r="AQ34" i="68"/>
  <c r="AP34" i="68"/>
  <c r="AO34" i="68"/>
  <c r="AN34" i="68"/>
  <c r="AM34" i="68"/>
  <c r="AL34" i="68"/>
  <c r="AK34" i="68"/>
  <c r="AJ34" i="68"/>
  <c r="AI34" i="68"/>
  <c r="AH34" i="68"/>
  <c r="AG34" i="68"/>
  <c r="AF34" i="68"/>
  <c r="AE34" i="68"/>
  <c r="AD34" i="68"/>
  <c r="AC34" i="68"/>
  <c r="AB34" i="68"/>
  <c r="AA34" i="68"/>
  <c r="Z34" i="68"/>
  <c r="Y34" i="68"/>
  <c r="X34" i="68"/>
  <c r="W34" i="68"/>
  <c r="V34" i="68"/>
  <c r="U34" i="68"/>
  <c r="T34" i="68"/>
  <c r="S34" i="68"/>
  <c r="R34" i="68"/>
  <c r="Q34" i="68"/>
  <c r="P34" i="68"/>
  <c r="O34" i="68"/>
  <c r="N34" i="68"/>
  <c r="M34" i="68"/>
  <c r="L34" i="68"/>
  <c r="K34" i="68"/>
  <c r="J34" i="68"/>
  <c r="I34" i="68"/>
  <c r="H34" i="68"/>
  <c r="G34" i="68"/>
  <c r="F34" i="68"/>
  <c r="E34" i="68"/>
  <c r="D34" i="68"/>
  <c r="C34" i="68"/>
  <c r="B34" i="68"/>
  <c r="JP33" i="68"/>
  <c r="JO33" i="68"/>
  <c r="JN33" i="68"/>
  <c r="JM33" i="68"/>
  <c r="JL33" i="68"/>
  <c r="JK33" i="68"/>
  <c r="JJ33" i="68"/>
  <c r="JI33" i="68"/>
  <c r="JH33" i="68"/>
  <c r="JG33" i="68"/>
  <c r="JF33" i="68"/>
  <c r="JE33" i="68"/>
  <c r="JD33" i="68"/>
  <c r="JC33" i="68"/>
  <c r="JB33" i="68"/>
  <c r="JA33" i="68"/>
  <c r="IZ33" i="68"/>
  <c r="IY33" i="68"/>
  <c r="IX33" i="68"/>
  <c r="IW33" i="68"/>
  <c r="IV33" i="68"/>
  <c r="IU33" i="68"/>
  <c r="IT33" i="68"/>
  <c r="IS33" i="68"/>
  <c r="IR33" i="68"/>
  <c r="IQ33" i="68"/>
  <c r="IP33" i="68"/>
  <c r="IO33" i="68"/>
  <c r="IN33" i="68"/>
  <c r="IM33" i="68"/>
  <c r="IL33" i="68"/>
  <c r="IK33" i="68"/>
  <c r="IJ33" i="68"/>
  <c r="II33" i="68"/>
  <c r="IH33" i="68"/>
  <c r="IG33" i="68"/>
  <c r="IF33" i="68"/>
  <c r="IE33" i="68"/>
  <c r="ID33" i="68"/>
  <c r="IC33" i="68"/>
  <c r="IB33" i="68"/>
  <c r="IA33" i="68"/>
  <c r="HZ33" i="68"/>
  <c r="HY33" i="68"/>
  <c r="HX33" i="68"/>
  <c r="HW33" i="68"/>
  <c r="HV33" i="68"/>
  <c r="HU33" i="68"/>
  <c r="HT33" i="68"/>
  <c r="HS33" i="68"/>
  <c r="HR33" i="68"/>
  <c r="HQ33" i="68"/>
  <c r="HP33" i="68"/>
  <c r="HO33" i="68"/>
  <c r="HN33" i="68"/>
  <c r="HM33" i="68"/>
  <c r="HL33" i="68"/>
  <c r="HK33" i="68"/>
  <c r="HJ33" i="68"/>
  <c r="HI33" i="68"/>
  <c r="HH33" i="68"/>
  <c r="HG33" i="68"/>
  <c r="HF33" i="68"/>
  <c r="HE33" i="68"/>
  <c r="HD33" i="68"/>
  <c r="HC33" i="68"/>
  <c r="HB33" i="68"/>
  <c r="HA33" i="68"/>
  <c r="GZ33" i="68"/>
  <c r="GY33" i="68"/>
  <c r="GX33" i="68"/>
  <c r="GW33" i="68"/>
  <c r="GV33" i="68"/>
  <c r="GU33" i="68"/>
  <c r="GT33" i="68"/>
  <c r="GS33" i="68"/>
  <c r="GR33" i="68"/>
  <c r="GQ33" i="68"/>
  <c r="GP33" i="68"/>
  <c r="GO33" i="68"/>
  <c r="GN33" i="68"/>
  <c r="GM33" i="68"/>
  <c r="GL33" i="68"/>
  <c r="GK33" i="68"/>
  <c r="GJ33" i="68"/>
  <c r="GI33" i="68"/>
  <c r="GH33" i="68"/>
  <c r="GG33" i="68"/>
  <c r="GF33" i="68"/>
  <c r="GE33" i="68"/>
  <c r="GD33" i="68"/>
  <c r="GC33" i="68"/>
  <c r="GB33" i="68"/>
  <c r="GA33" i="68"/>
  <c r="FZ33" i="68"/>
  <c r="FY33" i="68"/>
  <c r="FX33" i="68"/>
  <c r="FW33" i="68"/>
  <c r="FV33" i="68"/>
  <c r="FU33" i="68"/>
  <c r="FT33" i="68"/>
  <c r="FS33" i="68"/>
  <c r="FR33" i="68"/>
  <c r="FQ33" i="68"/>
  <c r="FP33" i="68"/>
  <c r="FO33" i="68"/>
  <c r="FN33" i="68"/>
  <c r="FM33" i="68"/>
  <c r="FL33" i="68"/>
  <c r="FK33" i="68"/>
  <c r="FJ33" i="68"/>
  <c r="FI33" i="68"/>
  <c r="FH33" i="68"/>
  <c r="FG33" i="68"/>
  <c r="FF33" i="68"/>
  <c r="FE33" i="68"/>
  <c r="FD33" i="68"/>
  <c r="FC33" i="68"/>
  <c r="FB33" i="68"/>
  <c r="FA33" i="68"/>
  <c r="EZ33" i="68"/>
  <c r="EY33" i="68"/>
  <c r="EX33" i="68"/>
  <c r="EW33" i="68"/>
  <c r="EV33" i="68"/>
  <c r="EU33" i="68"/>
  <c r="ET33" i="68"/>
  <c r="ES33" i="68"/>
  <c r="ER33" i="68"/>
  <c r="EQ33" i="68"/>
  <c r="EP33" i="68"/>
  <c r="EO33" i="68"/>
  <c r="EN33" i="68"/>
  <c r="EM33" i="68"/>
  <c r="EL33" i="68"/>
  <c r="EK33" i="68"/>
  <c r="EJ33" i="68"/>
  <c r="EI33" i="68"/>
  <c r="EH33" i="68"/>
  <c r="EG33" i="68"/>
  <c r="EF33" i="68"/>
  <c r="EE33" i="68"/>
  <c r="ED33" i="68"/>
  <c r="EC33" i="68"/>
  <c r="EB33" i="68"/>
  <c r="EA33" i="68"/>
  <c r="DZ33" i="68"/>
  <c r="DY33" i="68"/>
  <c r="DX33" i="68"/>
  <c r="DW33" i="68"/>
  <c r="DV33" i="68"/>
  <c r="DU33" i="68"/>
  <c r="DT33" i="68"/>
  <c r="DS33" i="68"/>
  <c r="DR33" i="68"/>
  <c r="DQ33" i="68"/>
  <c r="DP33" i="68"/>
  <c r="DO33" i="68"/>
  <c r="DN33" i="68"/>
  <c r="DM33" i="68"/>
  <c r="DL33" i="68"/>
  <c r="DK33" i="68"/>
  <c r="DJ33" i="68"/>
  <c r="DI33" i="68"/>
  <c r="DH33" i="68"/>
  <c r="DG33" i="68"/>
  <c r="DF33" i="68"/>
  <c r="DE33" i="68"/>
  <c r="DD33" i="68"/>
  <c r="DC33" i="68"/>
  <c r="DB33" i="68"/>
  <c r="DA33" i="68"/>
  <c r="CZ33" i="68"/>
  <c r="CY33" i="68"/>
  <c r="CX33" i="68"/>
  <c r="CW33" i="68"/>
  <c r="CV33" i="68"/>
  <c r="CU33" i="68"/>
  <c r="CT33" i="68"/>
  <c r="CS33" i="68"/>
  <c r="CR33" i="68"/>
  <c r="CQ33" i="68"/>
  <c r="CP33" i="68"/>
  <c r="CO33" i="68"/>
  <c r="CN33" i="68"/>
  <c r="CM33" i="68"/>
  <c r="CL33" i="68"/>
  <c r="CK33" i="68"/>
  <c r="CJ33" i="68"/>
  <c r="CI33" i="68"/>
  <c r="CH33" i="68"/>
  <c r="CG33" i="68"/>
  <c r="CF33" i="68"/>
  <c r="CE33" i="68"/>
  <c r="CD33" i="68"/>
  <c r="CC33" i="68"/>
  <c r="CB33" i="68"/>
  <c r="CA33" i="68"/>
  <c r="BZ33" i="68"/>
  <c r="BY33" i="68"/>
  <c r="BX33" i="68"/>
  <c r="BW33" i="68"/>
  <c r="BV33" i="68"/>
  <c r="BU33" i="68"/>
  <c r="BT33" i="68"/>
  <c r="BS33" i="68"/>
  <c r="BR33" i="68"/>
  <c r="BQ33" i="68"/>
  <c r="BP33" i="68"/>
  <c r="BO33" i="68"/>
  <c r="BN33" i="68"/>
  <c r="BM33" i="68"/>
  <c r="BL33" i="68"/>
  <c r="BK33" i="68"/>
  <c r="BJ33" i="68"/>
  <c r="BI33" i="68"/>
  <c r="BH33" i="68"/>
  <c r="BG33" i="68"/>
  <c r="BF33" i="68"/>
  <c r="BE33" i="68"/>
  <c r="BD33" i="68"/>
  <c r="BC33" i="68"/>
  <c r="BB33" i="68"/>
  <c r="BA33" i="68"/>
  <c r="AZ33" i="68"/>
  <c r="AY33" i="68"/>
  <c r="AX33" i="68"/>
  <c r="AW33" i="68"/>
  <c r="AV33" i="68"/>
  <c r="AU33" i="68"/>
  <c r="AT33" i="68"/>
  <c r="AS33" i="68"/>
  <c r="AR33" i="68"/>
  <c r="AQ33" i="68"/>
  <c r="AP33" i="68"/>
  <c r="AO33" i="68"/>
  <c r="AN33" i="68"/>
  <c r="AM33" i="68"/>
  <c r="AL33" i="68"/>
  <c r="AK33" i="68"/>
  <c r="AJ33" i="68"/>
  <c r="AI33" i="68"/>
  <c r="AH33" i="68"/>
  <c r="AG33" i="68"/>
  <c r="AF33" i="68"/>
  <c r="AE33" i="68"/>
  <c r="AD33" i="68"/>
  <c r="AC33" i="68"/>
  <c r="AB33" i="68"/>
  <c r="AA33" i="68"/>
  <c r="Z33" i="68"/>
  <c r="Y33" i="68"/>
  <c r="X33" i="68"/>
  <c r="W33" i="68"/>
  <c r="V33" i="68"/>
  <c r="U33" i="68"/>
  <c r="T33" i="68"/>
  <c r="S33" i="68"/>
  <c r="R33" i="68"/>
  <c r="Q33" i="68"/>
  <c r="P33" i="68"/>
  <c r="O33" i="68"/>
  <c r="N33" i="68"/>
  <c r="M33" i="68"/>
  <c r="L33" i="68"/>
  <c r="K33" i="68"/>
  <c r="J33" i="68"/>
  <c r="I33" i="68"/>
  <c r="H33" i="68"/>
  <c r="G33" i="68"/>
  <c r="F33" i="68"/>
  <c r="E33" i="68"/>
  <c r="D33" i="68"/>
  <c r="C33" i="68"/>
  <c r="B33" i="68"/>
  <c r="JP31" i="68"/>
  <c r="JO31" i="68"/>
  <c r="JN31" i="68"/>
  <c r="JM31" i="68"/>
  <c r="JL31" i="68"/>
  <c r="JK31" i="68"/>
  <c r="JJ31" i="68"/>
  <c r="JI31" i="68"/>
  <c r="JH31" i="68"/>
  <c r="JG31" i="68"/>
  <c r="JF31" i="68"/>
  <c r="JE31" i="68"/>
  <c r="JD31" i="68"/>
  <c r="JC31" i="68"/>
  <c r="JB31" i="68"/>
  <c r="JA31" i="68"/>
  <c r="IZ31" i="68"/>
  <c r="IY31" i="68"/>
  <c r="IX31" i="68"/>
  <c r="IW31" i="68"/>
  <c r="IV31" i="68"/>
  <c r="IU31" i="68"/>
  <c r="IT31" i="68"/>
  <c r="IS31" i="68"/>
  <c r="IR31" i="68"/>
  <c r="IQ31" i="68"/>
  <c r="IP31" i="68"/>
  <c r="IO31" i="68"/>
  <c r="IN31" i="68"/>
  <c r="IM31" i="68"/>
  <c r="IL31" i="68"/>
  <c r="IK31" i="68"/>
  <c r="IJ31" i="68"/>
  <c r="II31" i="68"/>
  <c r="IH31" i="68"/>
  <c r="IG31" i="68"/>
  <c r="IF31" i="68"/>
  <c r="IE31" i="68"/>
  <c r="ID31" i="68"/>
  <c r="IC31" i="68"/>
  <c r="IB31" i="68"/>
  <c r="IA31" i="68"/>
  <c r="HZ31" i="68"/>
  <c r="HY31" i="68"/>
  <c r="HX31" i="68"/>
  <c r="HW31" i="68"/>
  <c r="HV31" i="68"/>
  <c r="HU31" i="68"/>
  <c r="HT31" i="68"/>
  <c r="HS31" i="68"/>
  <c r="HR31" i="68"/>
  <c r="HQ31" i="68"/>
  <c r="HP31" i="68"/>
  <c r="HO31" i="68"/>
  <c r="HN31" i="68"/>
  <c r="HM31" i="68"/>
  <c r="HL31" i="68"/>
  <c r="HK31" i="68"/>
  <c r="HJ31" i="68"/>
  <c r="HI31" i="68"/>
  <c r="HH31" i="68"/>
  <c r="HG31" i="68"/>
  <c r="HF31" i="68"/>
  <c r="HE31" i="68"/>
  <c r="HD31" i="68"/>
  <c r="HC31" i="68"/>
  <c r="HB31" i="68"/>
  <c r="HA31" i="68"/>
  <c r="GZ31" i="68"/>
  <c r="GY31" i="68"/>
  <c r="GX31" i="68"/>
  <c r="GW31" i="68"/>
  <c r="GV31" i="68"/>
  <c r="GU31" i="68"/>
  <c r="GT31" i="68"/>
  <c r="GS31" i="68"/>
  <c r="GR31" i="68"/>
  <c r="GQ31" i="68"/>
  <c r="GP31" i="68"/>
  <c r="GO31" i="68"/>
  <c r="GN31" i="68"/>
  <c r="GM31" i="68"/>
  <c r="GL31" i="68"/>
  <c r="GK31" i="68"/>
  <c r="GJ31" i="68"/>
  <c r="GI31" i="68"/>
  <c r="GH31" i="68"/>
  <c r="GG31" i="68"/>
  <c r="GF31" i="68"/>
  <c r="GE31" i="68"/>
  <c r="GD31" i="68"/>
  <c r="GC31" i="68"/>
  <c r="GB31" i="68"/>
  <c r="GA31" i="68"/>
  <c r="FZ31" i="68"/>
  <c r="FY31" i="68"/>
  <c r="FX31" i="68"/>
  <c r="FW31" i="68"/>
  <c r="FV31" i="68"/>
  <c r="FU31" i="68"/>
  <c r="FT31" i="68"/>
  <c r="FS31" i="68"/>
  <c r="FR31" i="68"/>
  <c r="FQ31" i="68"/>
  <c r="FP31" i="68"/>
  <c r="FO31" i="68"/>
  <c r="FN31" i="68"/>
  <c r="FM31" i="68"/>
  <c r="FL31" i="68"/>
  <c r="FK31" i="68"/>
  <c r="FJ31" i="68"/>
  <c r="FI31" i="68"/>
  <c r="FH31" i="68"/>
  <c r="FG31" i="68"/>
  <c r="FF31" i="68"/>
  <c r="FE31" i="68"/>
  <c r="FD31" i="68"/>
  <c r="FC31" i="68"/>
  <c r="FB31" i="68"/>
  <c r="FA31" i="68"/>
  <c r="EZ31" i="68"/>
  <c r="EY31" i="68"/>
  <c r="EX31" i="68"/>
  <c r="EW31" i="68"/>
  <c r="EV31" i="68"/>
  <c r="EU31" i="68"/>
  <c r="ET31" i="68"/>
  <c r="ES31" i="68"/>
  <c r="ER31" i="68"/>
  <c r="EQ31" i="68"/>
  <c r="EP31" i="68"/>
  <c r="EO31" i="68"/>
  <c r="EN31" i="68"/>
  <c r="EM31" i="68"/>
  <c r="EL31" i="68"/>
  <c r="EK31" i="68"/>
  <c r="EJ31" i="68"/>
  <c r="EI31" i="68"/>
  <c r="EH31" i="68"/>
  <c r="EG31" i="68"/>
  <c r="EF31" i="68"/>
  <c r="EE31" i="68"/>
  <c r="ED31" i="68"/>
  <c r="EC31" i="68"/>
  <c r="EB31" i="68"/>
  <c r="EA31" i="68"/>
  <c r="DZ31" i="68"/>
  <c r="DY31" i="68"/>
  <c r="DX31" i="68"/>
  <c r="DW31" i="68"/>
  <c r="DV31" i="68"/>
  <c r="DU31" i="68"/>
  <c r="DT31" i="68"/>
  <c r="DS31" i="68"/>
  <c r="DR31" i="68"/>
  <c r="DQ31" i="68"/>
  <c r="DP31" i="68"/>
  <c r="DO31" i="68"/>
  <c r="DN31" i="68"/>
  <c r="DM31" i="68"/>
  <c r="DL31" i="68"/>
  <c r="DK31" i="68"/>
  <c r="DJ31" i="68"/>
  <c r="DI31" i="68"/>
  <c r="DH31" i="68"/>
  <c r="DG31" i="68"/>
  <c r="DF31" i="68"/>
  <c r="DE31" i="68"/>
  <c r="DD31" i="68"/>
  <c r="DC31" i="68"/>
  <c r="DB31" i="68"/>
  <c r="DA31" i="68"/>
  <c r="CZ31" i="68"/>
  <c r="CY31" i="68"/>
  <c r="CX31" i="68"/>
  <c r="CW31" i="68"/>
  <c r="CV31" i="68"/>
  <c r="CU31" i="68"/>
  <c r="CT31" i="68"/>
  <c r="CS31" i="68"/>
  <c r="CR31" i="68"/>
  <c r="CQ31" i="68"/>
  <c r="CP31" i="68"/>
  <c r="CO31" i="68"/>
  <c r="CN31" i="68"/>
  <c r="CM31" i="68"/>
  <c r="CL31" i="68"/>
  <c r="CK31" i="68"/>
  <c r="CJ31" i="68"/>
  <c r="CI31" i="68"/>
  <c r="CH31" i="68"/>
  <c r="CG31" i="68"/>
  <c r="CF31" i="68"/>
  <c r="CE31" i="68"/>
  <c r="CD31" i="68"/>
  <c r="CC31" i="68"/>
  <c r="CB31" i="68"/>
  <c r="CA31" i="68"/>
  <c r="BZ31" i="68"/>
  <c r="BY31" i="68"/>
  <c r="BX31" i="68"/>
  <c r="BW31" i="68"/>
  <c r="BV31" i="68"/>
  <c r="BU31" i="68"/>
  <c r="BT31" i="68"/>
  <c r="BS31" i="68"/>
  <c r="BR31" i="68"/>
  <c r="BQ31" i="68"/>
  <c r="BP31" i="68"/>
  <c r="BO31" i="68"/>
  <c r="BN31" i="68"/>
  <c r="BM31" i="68"/>
  <c r="BL31" i="68"/>
  <c r="BK31" i="68"/>
  <c r="BJ31" i="68"/>
  <c r="BI31" i="68"/>
  <c r="BH31" i="68"/>
  <c r="BG31" i="68"/>
  <c r="BF31" i="68"/>
  <c r="BE31" i="68"/>
  <c r="BD31" i="68"/>
  <c r="BC31" i="68"/>
  <c r="BB31" i="68"/>
  <c r="BA31" i="68"/>
  <c r="AZ31" i="68"/>
  <c r="AY31" i="68"/>
  <c r="AX31" i="68"/>
  <c r="AW31" i="68"/>
  <c r="AV31" i="68"/>
  <c r="AU31" i="68"/>
  <c r="AT31" i="68"/>
  <c r="AS31" i="68"/>
  <c r="AR31" i="68"/>
  <c r="AQ31" i="68"/>
  <c r="AP31" i="68"/>
  <c r="AO31" i="68"/>
  <c r="AN31" i="68"/>
  <c r="AM31" i="68"/>
  <c r="AL31" i="68"/>
  <c r="AK31"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E31" i="68"/>
  <c r="D31" i="68"/>
  <c r="C31" i="68"/>
  <c r="B31" i="68"/>
  <c r="JP30" i="68"/>
  <c r="JO30" i="68"/>
  <c r="JN30" i="68"/>
  <c r="JM30" i="68"/>
  <c r="JL30" i="68"/>
  <c r="JK30" i="68"/>
  <c r="JJ30" i="68"/>
  <c r="JI30" i="68"/>
  <c r="JH30" i="68"/>
  <c r="JG30" i="68"/>
  <c r="JF30" i="68"/>
  <c r="JE30" i="68"/>
  <c r="JD30" i="68"/>
  <c r="JC30" i="68"/>
  <c r="JB30" i="68"/>
  <c r="JA30" i="68"/>
  <c r="IZ30" i="68"/>
  <c r="IY30" i="68"/>
  <c r="IX30" i="68"/>
  <c r="IW30" i="68"/>
  <c r="IV30" i="68"/>
  <c r="IU30" i="68"/>
  <c r="IT30" i="68"/>
  <c r="IS30" i="68"/>
  <c r="IR30" i="68"/>
  <c r="IQ30" i="68"/>
  <c r="IP30" i="68"/>
  <c r="IO30" i="68"/>
  <c r="IN30" i="68"/>
  <c r="IM30" i="68"/>
  <c r="IL30" i="68"/>
  <c r="IK30" i="68"/>
  <c r="IJ30" i="68"/>
  <c r="II30" i="68"/>
  <c r="IH30" i="68"/>
  <c r="IG30" i="68"/>
  <c r="IF30" i="68"/>
  <c r="IE30" i="68"/>
  <c r="ID30" i="68"/>
  <c r="IC30" i="68"/>
  <c r="IB30" i="68"/>
  <c r="IA30" i="68"/>
  <c r="HZ30" i="68"/>
  <c r="HY30" i="68"/>
  <c r="HX30" i="68"/>
  <c r="HW30" i="68"/>
  <c r="HV30" i="68"/>
  <c r="HU30" i="68"/>
  <c r="HT30" i="68"/>
  <c r="HS30" i="68"/>
  <c r="HR30" i="68"/>
  <c r="HQ30" i="68"/>
  <c r="HP30" i="68"/>
  <c r="HO30" i="68"/>
  <c r="HN30" i="68"/>
  <c r="HM30" i="68"/>
  <c r="HL30" i="68"/>
  <c r="HK30" i="68"/>
  <c r="HJ30" i="68"/>
  <c r="HI30" i="68"/>
  <c r="HH30" i="68"/>
  <c r="HG30" i="68"/>
  <c r="HF30" i="68"/>
  <c r="HE30" i="68"/>
  <c r="HD30" i="68"/>
  <c r="HC30" i="68"/>
  <c r="HB30" i="68"/>
  <c r="HA30" i="68"/>
  <c r="GZ30" i="68"/>
  <c r="GY30" i="68"/>
  <c r="GX30" i="68"/>
  <c r="GW30" i="68"/>
  <c r="GV30" i="68"/>
  <c r="GU30" i="68"/>
  <c r="GT30" i="68"/>
  <c r="GS30" i="68"/>
  <c r="GR30" i="68"/>
  <c r="GQ30" i="68"/>
  <c r="GP30" i="68"/>
  <c r="GO30" i="68"/>
  <c r="GN30" i="68"/>
  <c r="GM30" i="68"/>
  <c r="GL30" i="68"/>
  <c r="GK30" i="68"/>
  <c r="GJ30" i="68"/>
  <c r="GI30" i="68"/>
  <c r="GH30" i="68"/>
  <c r="GG30" i="68"/>
  <c r="GF30" i="68"/>
  <c r="GE30" i="68"/>
  <c r="GD30" i="68"/>
  <c r="GC30" i="68"/>
  <c r="GB30" i="68"/>
  <c r="GA30" i="68"/>
  <c r="FZ30" i="68"/>
  <c r="FY30" i="68"/>
  <c r="FX30" i="68"/>
  <c r="FW30" i="68"/>
  <c r="FV30" i="68"/>
  <c r="FU30" i="68"/>
  <c r="FT30" i="68"/>
  <c r="FS30" i="68"/>
  <c r="FR30" i="68"/>
  <c r="FQ30" i="68"/>
  <c r="FP30" i="68"/>
  <c r="FO30" i="68"/>
  <c r="FN30" i="68"/>
  <c r="FM30" i="68"/>
  <c r="FL30" i="68"/>
  <c r="FK30" i="68"/>
  <c r="FJ30" i="68"/>
  <c r="FI30" i="68"/>
  <c r="FH30" i="68"/>
  <c r="FG30" i="68"/>
  <c r="FF30" i="68"/>
  <c r="FE30" i="68"/>
  <c r="FD30" i="68"/>
  <c r="FC30" i="68"/>
  <c r="FB30" i="68"/>
  <c r="FA30" i="68"/>
  <c r="EZ30" i="68"/>
  <c r="EY30" i="68"/>
  <c r="EX30" i="68"/>
  <c r="EW30" i="68"/>
  <c r="EV30" i="68"/>
  <c r="EU30" i="68"/>
  <c r="ET30" i="68"/>
  <c r="ES30" i="68"/>
  <c r="ER30" i="68"/>
  <c r="EQ30" i="68"/>
  <c r="EP30" i="68"/>
  <c r="EO30" i="68"/>
  <c r="EN30" i="68"/>
  <c r="EM30" i="68"/>
  <c r="EL30" i="68"/>
  <c r="EK30" i="68"/>
  <c r="EJ30" i="68"/>
  <c r="EI30" i="68"/>
  <c r="EH30" i="68"/>
  <c r="EG30" i="68"/>
  <c r="EF30" i="68"/>
  <c r="EE30" i="68"/>
  <c r="ED30" i="68"/>
  <c r="EC30" i="68"/>
  <c r="EB30" i="68"/>
  <c r="EA30" i="68"/>
  <c r="DZ30" i="68"/>
  <c r="DY30" i="68"/>
  <c r="DX30" i="68"/>
  <c r="DW30" i="68"/>
  <c r="DV30" i="68"/>
  <c r="DU30" i="68"/>
  <c r="DT30" i="68"/>
  <c r="DS30" i="68"/>
  <c r="DR30" i="68"/>
  <c r="DQ30" i="68"/>
  <c r="DP30" i="68"/>
  <c r="DO30" i="68"/>
  <c r="DN30" i="68"/>
  <c r="DM30" i="68"/>
  <c r="DL30" i="68"/>
  <c r="DK30" i="68"/>
  <c r="DJ30" i="68"/>
  <c r="DI30" i="68"/>
  <c r="DH30" i="68"/>
  <c r="DG30" i="68"/>
  <c r="DF30" i="68"/>
  <c r="DE30" i="68"/>
  <c r="DD30" i="68"/>
  <c r="DC30" i="68"/>
  <c r="DB30" i="68"/>
  <c r="DA30" i="68"/>
  <c r="CZ30" i="68"/>
  <c r="CY30" i="68"/>
  <c r="CX30" i="68"/>
  <c r="CW30" i="68"/>
  <c r="CV30" i="68"/>
  <c r="CU30" i="68"/>
  <c r="CT30" i="68"/>
  <c r="CS30" i="68"/>
  <c r="CR30" i="68"/>
  <c r="CQ30" i="68"/>
  <c r="CP30" i="68"/>
  <c r="CO30" i="68"/>
  <c r="CN30" i="68"/>
  <c r="CM30" i="68"/>
  <c r="CL30" i="68"/>
  <c r="CK30" i="68"/>
  <c r="CJ30" i="68"/>
  <c r="CI30" i="68"/>
  <c r="CH30" i="68"/>
  <c r="CG30" i="68"/>
  <c r="CF30" i="68"/>
  <c r="CE30" i="68"/>
  <c r="CD30" i="68"/>
  <c r="CC30" i="68"/>
  <c r="CB30" i="68"/>
  <c r="CA30" i="68"/>
  <c r="BZ30" i="68"/>
  <c r="BY30" i="68"/>
  <c r="BX30" i="68"/>
  <c r="BW30" i="68"/>
  <c r="BV30" i="68"/>
  <c r="BU30" i="68"/>
  <c r="BT30" i="68"/>
  <c r="BS30" i="68"/>
  <c r="BR30" i="68"/>
  <c r="BQ30" i="68"/>
  <c r="BP30" i="68"/>
  <c r="BO30" i="68"/>
  <c r="BN30" i="68"/>
  <c r="BM30" i="68"/>
  <c r="BL30" i="68"/>
  <c r="BK30" i="68"/>
  <c r="BJ30" i="68"/>
  <c r="BI30" i="68"/>
  <c r="BH30" i="68"/>
  <c r="BG30" i="68"/>
  <c r="BF30" i="68"/>
  <c r="BE30" i="68"/>
  <c r="BD30" i="68"/>
  <c r="BC30" i="68"/>
  <c r="BB30" i="68"/>
  <c r="BA30" i="68"/>
  <c r="AZ30" i="68"/>
  <c r="AY30" i="68"/>
  <c r="AX30" i="68"/>
  <c r="AW30" i="68"/>
  <c r="AV30" i="68"/>
  <c r="AU30" i="68"/>
  <c r="AT30" i="68"/>
  <c r="AS30" i="68"/>
  <c r="AR30" i="68"/>
  <c r="AQ30" i="68"/>
  <c r="AP30" i="68"/>
  <c r="AO30" i="68"/>
  <c r="AN30" i="68"/>
  <c r="AM30" i="68"/>
  <c r="AL30" i="68"/>
  <c r="AK30" i="68"/>
  <c r="AJ30" i="68"/>
  <c r="AI30" i="68"/>
  <c r="AH30" i="68"/>
  <c r="AG30" i="68"/>
  <c r="AF30" i="68"/>
  <c r="AE30" i="68"/>
  <c r="AD30" i="68"/>
  <c r="AC30" i="68"/>
  <c r="AB30" i="68"/>
  <c r="AA30" i="68"/>
  <c r="Z30" i="68"/>
  <c r="Y30" i="68"/>
  <c r="X30" i="68"/>
  <c r="W30" i="68"/>
  <c r="V30" i="68"/>
  <c r="U30" i="68"/>
  <c r="T30" i="68"/>
  <c r="S30" i="68"/>
  <c r="R30" i="68"/>
  <c r="Q30" i="68"/>
  <c r="P30" i="68"/>
  <c r="O30" i="68"/>
  <c r="N30" i="68"/>
  <c r="M30" i="68"/>
  <c r="L30" i="68"/>
  <c r="K30" i="68"/>
  <c r="J30" i="68"/>
  <c r="I30" i="68"/>
  <c r="H30" i="68"/>
  <c r="G30" i="68"/>
  <c r="F30" i="68"/>
  <c r="E30" i="68"/>
  <c r="D30" i="68"/>
  <c r="C30" i="68"/>
  <c r="B30" i="68"/>
  <c r="JP28" i="68"/>
  <c r="JO28" i="68"/>
  <c r="JN28" i="68"/>
  <c r="JM28" i="68"/>
  <c r="JL28" i="68"/>
  <c r="JK28" i="68"/>
  <c r="JJ28" i="68"/>
  <c r="JI28" i="68"/>
  <c r="JH28" i="68"/>
  <c r="JG28" i="68"/>
  <c r="JF28" i="68"/>
  <c r="JE28" i="68"/>
  <c r="JD28" i="68"/>
  <c r="JC28" i="68"/>
  <c r="JB28" i="68"/>
  <c r="JA28" i="68"/>
  <c r="IZ28" i="68"/>
  <c r="IY28" i="68"/>
  <c r="IX28" i="68"/>
  <c r="IW28" i="68"/>
  <c r="IV28" i="68"/>
  <c r="IU28" i="68"/>
  <c r="IT28" i="68"/>
  <c r="IS28" i="68"/>
  <c r="IR28" i="68"/>
  <c r="IQ28" i="68"/>
  <c r="IP28" i="68"/>
  <c r="IO28" i="68"/>
  <c r="IN28" i="68"/>
  <c r="IM28" i="68"/>
  <c r="IL28" i="68"/>
  <c r="IK28" i="68"/>
  <c r="IJ28" i="68"/>
  <c r="II28" i="68"/>
  <c r="IH28" i="68"/>
  <c r="IG28" i="68"/>
  <c r="IF28" i="68"/>
  <c r="IE28" i="68"/>
  <c r="ID28" i="68"/>
  <c r="IC28" i="68"/>
  <c r="IB28" i="68"/>
  <c r="IA28" i="68"/>
  <c r="HZ28" i="68"/>
  <c r="HY28" i="68"/>
  <c r="HX28" i="68"/>
  <c r="HW28" i="68"/>
  <c r="HV28" i="68"/>
  <c r="HU28" i="68"/>
  <c r="HT28" i="68"/>
  <c r="HS28" i="68"/>
  <c r="HR28" i="68"/>
  <c r="HQ28" i="68"/>
  <c r="HP28" i="68"/>
  <c r="HO28" i="68"/>
  <c r="HN28" i="68"/>
  <c r="HM28" i="68"/>
  <c r="HL28" i="68"/>
  <c r="HK28" i="68"/>
  <c r="HJ28" i="68"/>
  <c r="HI28" i="68"/>
  <c r="HH28" i="68"/>
  <c r="HG28" i="68"/>
  <c r="HF28" i="68"/>
  <c r="HE28" i="68"/>
  <c r="HD28" i="68"/>
  <c r="HC28" i="68"/>
  <c r="HB28" i="68"/>
  <c r="HA28" i="68"/>
  <c r="GZ28" i="68"/>
  <c r="GY28" i="68"/>
  <c r="GX28" i="68"/>
  <c r="GW28" i="68"/>
  <c r="GV28" i="68"/>
  <c r="GU28" i="68"/>
  <c r="GT28" i="68"/>
  <c r="GS28" i="68"/>
  <c r="GR28" i="68"/>
  <c r="GQ28" i="68"/>
  <c r="GP28" i="68"/>
  <c r="GO28" i="68"/>
  <c r="GN28" i="68"/>
  <c r="GM28" i="68"/>
  <c r="GL28" i="68"/>
  <c r="GK28" i="68"/>
  <c r="GJ28" i="68"/>
  <c r="GI28" i="68"/>
  <c r="GH28" i="68"/>
  <c r="GG28" i="68"/>
  <c r="GF28" i="68"/>
  <c r="GE28" i="68"/>
  <c r="GD28" i="68"/>
  <c r="GC28" i="68"/>
  <c r="GB28" i="68"/>
  <c r="GA28" i="68"/>
  <c r="FZ28" i="68"/>
  <c r="FY28" i="68"/>
  <c r="FX28" i="68"/>
  <c r="FW28" i="68"/>
  <c r="FV28" i="68"/>
  <c r="FU28" i="68"/>
  <c r="FT28" i="68"/>
  <c r="FS28" i="68"/>
  <c r="FR28" i="68"/>
  <c r="FQ28" i="68"/>
  <c r="FP28" i="68"/>
  <c r="FO28" i="68"/>
  <c r="FN28" i="68"/>
  <c r="FM28" i="68"/>
  <c r="FL28" i="68"/>
  <c r="FK28" i="68"/>
  <c r="FJ28" i="68"/>
  <c r="FI28" i="68"/>
  <c r="FH28" i="68"/>
  <c r="FG28" i="68"/>
  <c r="FF28" i="68"/>
  <c r="FE28" i="68"/>
  <c r="FD28" i="68"/>
  <c r="FC28" i="68"/>
  <c r="FB28" i="68"/>
  <c r="FA28" i="68"/>
  <c r="EZ28" i="68"/>
  <c r="EY28" i="68"/>
  <c r="EX28" i="68"/>
  <c r="EW28" i="68"/>
  <c r="EV28" i="68"/>
  <c r="EU28" i="68"/>
  <c r="ET28" i="68"/>
  <c r="ES28" i="68"/>
  <c r="ER28" i="68"/>
  <c r="EQ28" i="68"/>
  <c r="EP28" i="68"/>
  <c r="EO28" i="68"/>
  <c r="EN28" i="68"/>
  <c r="EM28" i="68"/>
  <c r="EL28" i="68"/>
  <c r="EK28" i="68"/>
  <c r="EJ28" i="68"/>
  <c r="EI28" i="68"/>
  <c r="EH28" i="68"/>
  <c r="EG28" i="68"/>
  <c r="EF28" i="68"/>
  <c r="EE28" i="68"/>
  <c r="ED28" i="68"/>
  <c r="EC28" i="68"/>
  <c r="EB28" i="68"/>
  <c r="EA28" i="68"/>
  <c r="DZ28" i="68"/>
  <c r="DY28" i="68"/>
  <c r="DX28" i="68"/>
  <c r="DW28" i="68"/>
  <c r="DV28" i="68"/>
  <c r="DU28" i="68"/>
  <c r="DT28" i="68"/>
  <c r="DS28" i="68"/>
  <c r="DR28" i="68"/>
  <c r="DQ28" i="68"/>
  <c r="DP28" i="68"/>
  <c r="DO28" i="68"/>
  <c r="DN28" i="68"/>
  <c r="DM28" i="68"/>
  <c r="DL28" i="68"/>
  <c r="DK28" i="68"/>
  <c r="DJ28" i="68"/>
  <c r="DI28" i="68"/>
  <c r="DH28" i="68"/>
  <c r="DG28" i="68"/>
  <c r="DF28" i="68"/>
  <c r="DE28" i="68"/>
  <c r="DD28" i="68"/>
  <c r="DC28" i="68"/>
  <c r="DB28" i="68"/>
  <c r="DA28" i="68"/>
  <c r="CZ28" i="68"/>
  <c r="CY28" i="68"/>
  <c r="CX28" i="68"/>
  <c r="CW28" i="68"/>
  <c r="CV28" i="68"/>
  <c r="CU28" i="68"/>
  <c r="CT28" i="68"/>
  <c r="CS28" i="68"/>
  <c r="CR28" i="68"/>
  <c r="CQ28" i="68"/>
  <c r="CP28" i="68"/>
  <c r="CO28" i="68"/>
  <c r="CN28" i="68"/>
  <c r="CM28" i="68"/>
  <c r="CL28" i="68"/>
  <c r="CK28" i="68"/>
  <c r="CJ28" i="68"/>
  <c r="CI28" i="68"/>
  <c r="CH28" i="68"/>
  <c r="CG28" i="68"/>
  <c r="CF28" i="68"/>
  <c r="CE28" i="68"/>
  <c r="CD28" i="68"/>
  <c r="CC28" i="68"/>
  <c r="CB28" i="68"/>
  <c r="CA28" i="68"/>
  <c r="BZ28" i="68"/>
  <c r="BY28" i="68"/>
  <c r="BX28" i="68"/>
  <c r="BW28" i="68"/>
  <c r="BV28" i="68"/>
  <c r="BU28" i="68"/>
  <c r="BT28" i="68"/>
  <c r="BS28" i="68"/>
  <c r="BR28" i="68"/>
  <c r="BQ28" i="68"/>
  <c r="BP28" i="68"/>
  <c r="BO28" i="68"/>
  <c r="BN28" i="68"/>
  <c r="BM28" i="68"/>
  <c r="BL28" i="68"/>
  <c r="BK28" i="68"/>
  <c r="BJ28" i="68"/>
  <c r="BI28" i="68"/>
  <c r="BH28" i="68"/>
  <c r="BG28" i="68"/>
  <c r="BF28" i="68"/>
  <c r="BE28" i="68"/>
  <c r="BD28" i="68"/>
  <c r="BC28" i="68"/>
  <c r="BB28" i="68"/>
  <c r="BA28" i="68"/>
  <c r="AZ28" i="68"/>
  <c r="AY28" i="68"/>
  <c r="AX28" i="68"/>
  <c r="AW28" i="68"/>
  <c r="AV28" i="68"/>
  <c r="AU28" i="68"/>
  <c r="AT28" i="68"/>
  <c r="AS28" i="68"/>
  <c r="AR28" i="68"/>
  <c r="AQ28" i="68"/>
  <c r="AP28" i="68"/>
  <c r="AO28" i="68"/>
  <c r="AN28" i="68"/>
  <c r="AM28" i="68"/>
  <c r="AL28" i="68"/>
  <c r="AK28" i="68"/>
  <c r="AJ28" i="68"/>
  <c r="AI28" i="68"/>
  <c r="AH28" i="68"/>
  <c r="AG28" i="68"/>
  <c r="AF28" i="68"/>
  <c r="AE28" i="68"/>
  <c r="AD28" i="68"/>
  <c r="AC28" i="68"/>
  <c r="AB28" i="68"/>
  <c r="AA28" i="68"/>
  <c r="Z28" i="68"/>
  <c r="Y28" i="68"/>
  <c r="X28" i="68"/>
  <c r="W28" i="68"/>
  <c r="V28" i="68"/>
  <c r="U28" i="68"/>
  <c r="T28" i="68"/>
  <c r="S28" i="68"/>
  <c r="R28" i="68"/>
  <c r="Q28" i="68"/>
  <c r="P28" i="68"/>
  <c r="O28" i="68"/>
  <c r="N28" i="68"/>
  <c r="M28" i="68"/>
  <c r="L28" i="68"/>
  <c r="K28" i="68"/>
  <c r="J28" i="68"/>
  <c r="I28" i="68"/>
  <c r="H28" i="68"/>
  <c r="G28" i="68"/>
  <c r="F28" i="68"/>
  <c r="E28" i="68"/>
  <c r="D28" i="68"/>
  <c r="C28" i="68"/>
  <c r="B28" i="68"/>
  <c r="JP27" i="68"/>
  <c r="JO27" i="68"/>
  <c r="JN27" i="68"/>
  <c r="JM27" i="68"/>
  <c r="JL27" i="68"/>
  <c r="JK27" i="68"/>
  <c r="JJ27" i="68"/>
  <c r="JI27" i="68"/>
  <c r="JH27" i="68"/>
  <c r="JG27" i="68"/>
  <c r="JF27" i="68"/>
  <c r="JE27" i="68"/>
  <c r="JD27" i="68"/>
  <c r="JC27" i="68"/>
  <c r="JB27" i="68"/>
  <c r="JA27" i="68"/>
  <c r="IZ27" i="68"/>
  <c r="IY27" i="68"/>
  <c r="IX27" i="68"/>
  <c r="IW27" i="68"/>
  <c r="IV27" i="68"/>
  <c r="IU27" i="68"/>
  <c r="IT27" i="68"/>
  <c r="IS27" i="68"/>
  <c r="IR27" i="68"/>
  <c r="IQ27" i="68"/>
  <c r="IP27" i="68"/>
  <c r="IO27" i="68"/>
  <c r="IN27" i="68"/>
  <c r="IM27" i="68"/>
  <c r="IL27" i="68"/>
  <c r="IK27" i="68"/>
  <c r="IJ27" i="68"/>
  <c r="II27" i="68"/>
  <c r="IH27" i="68"/>
  <c r="IG27" i="68"/>
  <c r="IF27" i="68"/>
  <c r="IE27" i="68"/>
  <c r="ID27" i="68"/>
  <c r="IC27" i="68"/>
  <c r="IB27" i="68"/>
  <c r="IA27" i="68"/>
  <c r="HZ27" i="68"/>
  <c r="HY27" i="68"/>
  <c r="HX27" i="68"/>
  <c r="HW27" i="68"/>
  <c r="HV27" i="68"/>
  <c r="HU27" i="68"/>
  <c r="HT27" i="68"/>
  <c r="HS27" i="68"/>
  <c r="HR27" i="68"/>
  <c r="HQ27" i="68"/>
  <c r="HP27" i="68"/>
  <c r="HO27" i="68"/>
  <c r="HN27" i="68"/>
  <c r="HM27" i="68"/>
  <c r="HL27" i="68"/>
  <c r="HK27" i="68"/>
  <c r="HJ27" i="68"/>
  <c r="HI27" i="68"/>
  <c r="HH27" i="68"/>
  <c r="HG27" i="68"/>
  <c r="HF27" i="68"/>
  <c r="HE27" i="68"/>
  <c r="HD27" i="68"/>
  <c r="HC27" i="68"/>
  <c r="HB27" i="68"/>
  <c r="HA27" i="68"/>
  <c r="GZ27" i="68"/>
  <c r="GY27" i="68"/>
  <c r="GX27" i="68"/>
  <c r="GW27" i="68"/>
  <c r="GV27" i="68"/>
  <c r="GU27" i="68"/>
  <c r="GT27" i="68"/>
  <c r="GS27" i="68"/>
  <c r="GR27" i="68"/>
  <c r="GQ27" i="68"/>
  <c r="GP27" i="68"/>
  <c r="GO27" i="68"/>
  <c r="GN27" i="68"/>
  <c r="GM27" i="68"/>
  <c r="GL27" i="68"/>
  <c r="GK27" i="68"/>
  <c r="GJ27" i="68"/>
  <c r="GI27" i="68"/>
  <c r="GH27" i="68"/>
  <c r="GG27" i="68"/>
  <c r="GF27" i="68"/>
  <c r="GE27" i="68"/>
  <c r="GD27" i="68"/>
  <c r="GC27" i="68"/>
  <c r="GB27" i="68"/>
  <c r="GA27" i="68"/>
  <c r="FZ27" i="68"/>
  <c r="FY27" i="68"/>
  <c r="FX27" i="68"/>
  <c r="FW27" i="68"/>
  <c r="FV27" i="68"/>
  <c r="FU27" i="68"/>
  <c r="FT27" i="68"/>
  <c r="FS27" i="68"/>
  <c r="FR27" i="68"/>
  <c r="FQ27" i="68"/>
  <c r="FP27" i="68"/>
  <c r="FO27" i="68"/>
  <c r="FN27" i="68"/>
  <c r="FM27" i="68"/>
  <c r="FL27" i="68"/>
  <c r="FK27" i="68"/>
  <c r="FJ27" i="68"/>
  <c r="FI27" i="68"/>
  <c r="FH27" i="68"/>
  <c r="FG27" i="68"/>
  <c r="FF27" i="68"/>
  <c r="FE27" i="68"/>
  <c r="FD27" i="68"/>
  <c r="FC27" i="68"/>
  <c r="FB27" i="68"/>
  <c r="FA27" i="68"/>
  <c r="EZ27" i="68"/>
  <c r="EY27" i="68"/>
  <c r="EX27" i="68"/>
  <c r="EW27" i="68"/>
  <c r="EV27" i="68"/>
  <c r="EU27" i="68"/>
  <c r="ET27" i="68"/>
  <c r="ES27" i="68"/>
  <c r="ER27" i="68"/>
  <c r="EQ27" i="68"/>
  <c r="EP27" i="68"/>
  <c r="EO27" i="68"/>
  <c r="EN27" i="68"/>
  <c r="EM27" i="68"/>
  <c r="EL27" i="68"/>
  <c r="EK27" i="68"/>
  <c r="EJ27" i="68"/>
  <c r="EI27" i="68"/>
  <c r="EH27" i="68"/>
  <c r="EG27" i="68"/>
  <c r="EF27" i="68"/>
  <c r="EE27" i="68"/>
  <c r="ED27" i="68"/>
  <c r="EC27" i="68"/>
  <c r="EB27" i="68"/>
  <c r="EA27" i="68"/>
  <c r="DZ27" i="68"/>
  <c r="DY27" i="68"/>
  <c r="DX27" i="68"/>
  <c r="DW27" i="68"/>
  <c r="DV27" i="68"/>
  <c r="DU27" i="68"/>
  <c r="DT27" i="68"/>
  <c r="DS27" i="68"/>
  <c r="DR27" i="68"/>
  <c r="DQ27" i="68"/>
  <c r="DP27" i="68"/>
  <c r="DO27" i="68"/>
  <c r="DN27" i="68"/>
  <c r="DM27" i="68"/>
  <c r="DL27" i="68"/>
  <c r="DK27" i="68"/>
  <c r="DJ27" i="68"/>
  <c r="DI27" i="68"/>
  <c r="DH27" i="68"/>
  <c r="DG27" i="68"/>
  <c r="DF27" i="68"/>
  <c r="DE27" i="68"/>
  <c r="DD27" i="68"/>
  <c r="DC27" i="68"/>
  <c r="DB27" i="68"/>
  <c r="DA27" i="68"/>
  <c r="CZ27" i="68"/>
  <c r="CY27" i="68"/>
  <c r="CX27" i="68"/>
  <c r="CW27" i="68"/>
  <c r="CV27" i="68"/>
  <c r="CU27" i="68"/>
  <c r="CT27" i="68"/>
  <c r="CS27" i="68"/>
  <c r="CR27" i="68"/>
  <c r="CQ27" i="68"/>
  <c r="CP27" i="68"/>
  <c r="CO27" i="68"/>
  <c r="CN27" i="68"/>
  <c r="CM27" i="68"/>
  <c r="CL27" i="68"/>
  <c r="CK27" i="68"/>
  <c r="CJ27" i="68"/>
  <c r="CI27" i="68"/>
  <c r="CH27" i="68"/>
  <c r="CG27" i="68"/>
  <c r="CF27" i="68"/>
  <c r="CE27" i="68"/>
  <c r="CD27" i="68"/>
  <c r="CC27" i="68"/>
  <c r="CB27" i="68"/>
  <c r="CA27" i="68"/>
  <c r="BZ27" i="68"/>
  <c r="BY27" i="68"/>
  <c r="BX27" i="68"/>
  <c r="BW27" i="68"/>
  <c r="BV27" i="68"/>
  <c r="BU27" i="68"/>
  <c r="BT27" i="68"/>
  <c r="BS27" i="68"/>
  <c r="BR27" i="68"/>
  <c r="BQ27" i="68"/>
  <c r="BP27" i="68"/>
  <c r="BO27" i="68"/>
  <c r="BN27" i="68"/>
  <c r="BM27" i="68"/>
  <c r="BL27" i="68"/>
  <c r="BK27" i="68"/>
  <c r="BJ27" i="68"/>
  <c r="BI27" i="68"/>
  <c r="BH27" i="68"/>
  <c r="BG27" i="68"/>
  <c r="BF27" i="68"/>
  <c r="BE27" i="68"/>
  <c r="BD27" i="68"/>
  <c r="BC27" i="68"/>
  <c r="BB27" i="68"/>
  <c r="BA27" i="68"/>
  <c r="AZ27" i="68"/>
  <c r="AY27" i="68"/>
  <c r="AX27" i="68"/>
  <c r="AW27" i="68"/>
  <c r="AV27" i="68"/>
  <c r="AU27" i="68"/>
  <c r="AT27" i="68"/>
  <c r="AS27" i="68"/>
  <c r="AR27" i="68"/>
  <c r="AQ27" i="68"/>
  <c r="AP27" i="68"/>
  <c r="AO27" i="68"/>
  <c r="AN27" i="68"/>
  <c r="AM27" i="68"/>
  <c r="AL27" i="68"/>
  <c r="AK27" i="68"/>
  <c r="AJ27" i="68"/>
  <c r="AI27" i="68"/>
  <c r="AH27" i="68"/>
  <c r="AG27" i="68"/>
  <c r="AF27" i="68"/>
  <c r="AE27" i="68"/>
  <c r="AD27" i="68"/>
  <c r="AC27" i="68"/>
  <c r="AB27" i="68"/>
  <c r="AA27" i="68"/>
  <c r="Z27" i="68"/>
  <c r="Y27" i="68"/>
  <c r="X27" i="68"/>
  <c r="W27" i="68"/>
  <c r="V27" i="68"/>
  <c r="U27" i="68"/>
  <c r="T27" i="68"/>
  <c r="S27" i="68"/>
  <c r="R27" i="68"/>
  <c r="Q27" i="68"/>
  <c r="P27" i="68"/>
  <c r="O27" i="68"/>
  <c r="N27" i="68"/>
  <c r="M27" i="68"/>
  <c r="L27" i="68"/>
  <c r="K27" i="68"/>
  <c r="J27" i="68"/>
  <c r="I27" i="68"/>
  <c r="H27" i="68"/>
  <c r="G27" i="68"/>
  <c r="F27" i="68"/>
  <c r="E27" i="68"/>
  <c r="D27" i="68"/>
  <c r="C27" i="68"/>
  <c r="B27" i="68"/>
  <c r="JP25" i="68"/>
  <c r="JO25" i="68"/>
  <c r="JN25" i="68"/>
  <c r="JM25" i="68"/>
  <c r="JL25" i="68"/>
  <c r="JK25" i="68"/>
  <c r="JJ25" i="68"/>
  <c r="JI25" i="68"/>
  <c r="JH25" i="68"/>
  <c r="JG25" i="68"/>
  <c r="JF25" i="68"/>
  <c r="JE25" i="68"/>
  <c r="JD25" i="68"/>
  <c r="JC25" i="68"/>
  <c r="JB25" i="68"/>
  <c r="JA25" i="68"/>
  <c r="IZ25" i="68"/>
  <c r="IY25" i="68"/>
  <c r="IX25" i="68"/>
  <c r="IW25" i="68"/>
  <c r="IV25" i="68"/>
  <c r="IU25" i="68"/>
  <c r="IT25" i="68"/>
  <c r="IS25" i="68"/>
  <c r="IR25" i="68"/>
  <c r="IQ25" i="68"/>
  <c r="IP25" i="68"/>
  <c r="IO25" i="68"/>
  <c r="IN25" i="68"/>
  <c r="IM25" i="68"/>
  <c r="IL25" i="68"/>
  <c r="IK25" i="68"/>
  <c r="IJ25" i="68"/>
  <c r="II25" i="68"/>
  <c r="IH25" i="68"/>
  <c r="IG25" i="68"/>
  <c r="IF25" i="68"/>
  <c r="IE25" i="68"/>
  <c r="ID25" i="68"/>
  <c r="IC25" i="68"/>
  <c r="IB25" i="68"/>
  <c r="IA25" i="68"/>
  <c r="HZ25" i="68"/>
  <c r="HY25" i="68"/>
  <c r="HX25" i="68"/>
  <c r="HW25" i="68"/>
  <c r="HV25" i="68"/>
  <c r="HU25" i="68"/>
  <c r="HT25" i="68"/>
  <c r="HS25" i="68"/>
  <c r="HR25" i="68"/>
  <c r="HQ25" i="68"/>
  <c r="HP25" i="68"/>
  <c r="HO25" i="68"/>
  <c r="HN25" i="68"/>
  <c r="HM25" i="68"/>
  <c r="HL25" i="68"/>
  <c r="HK25" i="68"/>
  <c r="HJ25" i="68"/>
  <c r="HI25" i="68"/>
  <c r="HH25" i="68"/>
  <c r="HG25" i="68"/>
  <c r="HF25" i="68"/>
  <c r="HE25" i="68"/>
  <c r="HD25" i="68"/>
  <c r="HC25" i="68"/>
  <c r="HB25" i="68"/>
  <c r="HA25" i="68"/>
  <c r="GZ25" i="68"/>
  <c r="GY25" i="68"/>
  <c r="GX25" i="68"/>
  <c r="GW25" i="68"/>
  <c r="GV25" i="68"/>
  <c r="GU25" i="68"/>
  <c r="GT25" i="68"/>
  <c r="GS25" i="68"/>
  <c r="GR25" i="68"/>
  <c r="GQ25" i="68"/>
  <c r="GP25" i="68"/>
  <c r="GO25" i="68"/>
  <c r="GN25" i="68"/>
  <c r="GM25" i="68"/>
  <c r="GL25" i="68"/>
  <c r="GK25" i="68"/>
  <c r="GJ25" i="68"/>
  <c r="GI25" i="68"/>
  <c r="GH25" i="68"/>
  <c r="GG25" i="68"/>
  <c r="GF25" i="68"/>
  <c r="GE25" i="68"/>
  <c r="GD25" i="68"/>
  <c r="GC25" i="68"/>
  <c r="GB25" i="68"/>
  <c r="GA25" i="68"/>
  <c r="FZ25" i="68"/>
  <c r="FY25" i="68"/>
  <c r="FX25" i="68"/>
  <c r="FW25" i="68"/>
  <c r="FV25" i="68"/>
  <c r="FU25" i="68"/>
  <c r="FT25" i="68"/>
  <c r="FS25" i="68"/>
  <c r="FR25" i="68"/>
  <c r="FQ25" i="68"/>
  <c r="FP25" i="68"/>
  <c r="FO25" i="68"/>
  <c r="FN25" i="68"/>
  <c r="FM25" i="68"/>
  <c r="FL25" i="68"/>
  <c r="FK25" i="68"/>
  <c r="FJ25" i="68"/>
  <c r="FI25" i="68"/>
  <c r="FH25" i="68"/>
  <c r="FG25" i="68"/>
  <c r="FF25" i="68"/>
  <c r="FE25" i="68"/>
  <c r="FD25" i="68"/>
  <c r="FC25" i="68"/>
  <c r="FB25" i="68"/>
  <c r="FA25" i="68"/>
  <c r="EZ25" i="68"/>
  <c r="EY25" i="68"/>
  <c r="EX25" i="68"/>
  <c r="EW25" i="68"/>
  <c r="EV25" i="68"/>
  <c r="EU25" i="68"/>
  <c r="ET25" i="68"/>
  <c r="ES25" i="68"/>
  <c r="ER25" i="68"/>
  <c r="EQ25" i="68"/>
  <c r="EP25" i="68"/>
  <c r="EO25" i="68"/>
  <c r="EN25" i="68"/>
  <c r="EM25" i="68"/>
  <c r="EL25" i="68"/>
  <c r="EK25" i="68"/>
  <c r="EJ25" i="68"/>
  <c r="EI25" i="68"/>
  <c r="EH25" i="68"/>
  <c r="EG25" i="68"/>
  <c r="EF25" i="68"/>
  <c r="EE25" i="68"/>
  <c r="ED25" i="68"/>
  <c r="EC25" i="68"/>
  <c r="EB25" i="68"/>
  <c r="EA25" i="68"/>
  <c r="DZ25" i="68"/>
  <c r="DY25" i="68"/>
  <c r="DX25" i="68"/>
  <c r="DW25" i="68"/>
  <c r="DV25" i="68"/>
  <c r="DU25" i="68"/>
  <c r="DT25" i="68"/>
  <c r="DS25" i="68"/>
  <c r="DR25" i="68"/>
  <c r="DQ25" i="68"/>
  <c r="DP25" i="68"/>
  <c r="DO25" i="68"/>
  <c r="DN25" i="68"/>
  <c r="DM25" i="68"/>
  <c r="DL25" i="68"/>
  <c r="DK25" i="68"/>
  <c r="DJ25" i="68"/>
  <c r="DI25" i="68"/>
  <c r="DH25" i="68"/>
  <c r="DG25" i="68"/>
  <c r="DF25" i="68"/>
  <c r="DE25" i="68"/>
  <c r="DD25" i="68"/>
  <c r="DC25" i="68"/>
  <c r="DB25" i="68"/>
  <c r="DA25" i="68"/>
  <c r="CZ25" i="68"/>
  <c r="CY25" i="68"/>
  <c r="CX25" i="68"/>
  <c r="CW25" i="68"/>
  <c r="CV25" i="68"/>
  <c r="CU25" i="68"/>
  <c r="CT25" i="68"/>
  <c r="CS25" i="68"/>
  <c r="CR25" i="68"/>
  <c r="CQ25" i="68"/>
  <c r="CP25" i="68"/>
  <c r="CO25" i="68"/>
  <c r="CN25" i="68"/>
  <c r="CM25" i="68"/>
  <c r="CL25" i="68"/>
  <c r="CK25" i="68"/>
  <c r="CJ25" i="68"/>
  <c r="CI25" i="68"/>
  <c r="CH25" i="68"/>
  <c r="CG25" i="68"/>
  <c r="CF25" i="68"/>
  <c r="CE25" i="68"/>
  <c r="CD25" i="68"/>
  <c r="CC25" i="68"/>
  <c r="CB25" i="68"/>
  <c r="CA25" i="68"/>
  <c r="BZ25" i="68"/>
  <c r="BY25" i="68"/>
  <c r="BX25" i="68"/>
  <c r="BW25" i="68"/>
  <c r="BV25" i="68"/>
  <c r="BU25" i="68"/>
  <c r="BT25" i="68"/>
  <c r="BS25" i="68"/>
  <c r="BR25" i="68"/>
  <c r="BQ25" i="68"/>
  <c r="BP25" i="68"/>
  <c r="BO25" i="68"/>
  <c r="BN25" i="68"/>
  <c r="BM25" i="68"/>
  <c r="BL25" i="68"/>
  <c r="BK25" i="68"/>
  <c r="BJ25" i="68"/>
  <c r="BI25" i="68"/>
  <c r="BH25" i="68"/>
  <c r="BG25" i="68"/>
  <c r="BF25" i="68"/>
  <c r="BE25" i="68"/>
  <c r="BD25" i="68"/>
  <c r="BC25" i="68"/>
  <c r="BB25" i="68"/>
  <c r="BA25" i="68"/>
  <c r="AZ25" i="68"/>
  <c r="AY25" i="68"/>
  <c r="AX25" i="68"/>
  <c r="AW25" i="68"/>
  <c r="AV25" i="68"/>
  <c r="AU25" i="68"/>
  <c r="AT25" i="68"/>
  <c r="AS25" i="68"/>
  <c r="AR25" i="68"/>
  <c r="AQ25" i="68"/>
  <c r="AP25" i="68"/>
  <c r="AO25" i="68"/>
  <c r="AN25" i="68"/>
  <c r="AM25" i="68"/>
  <c r="AL25" i="68"/>
  <c r="AK25" i="68"/>
  <c r="AJ25" i="68"/>
  <c r="AI25" i="68"/>
  <c r="AH25" i="68"/>
  <c r="AG25" i="68"/>
  <c r="AF25" i="68"/>
  <c r="AE25" i="68"/>
  <c r="AD25" i="68"/>
  <c r="AC25" i="68"/>
  <c r="AB25" i="68"/>
  <c r="AA25" i="68"/>
  <c r="Z25" i="68"/>
  <c r="Y25" i="68"/>
  <c r="X25" i="68"/>
  <c r="W25" i="68"/>
  <c r="V25" i="68"/>
  <c r="U25" i="68"/>
  <c r="T25" i="68"/>
  <c r="S25" i="68"/>
  <c r="R25" i="68"/>
  <c r="Q25" i="68"/>
  <c r="P25" i="68"/>
  <c r="O25" i="68"/>
  <c r="N25" i="68"/>
  <c r="M25" i="68"/>
  <c r="L25" i="68"/>
  <c r="K25" i="68"/>
  <c r="J25" i="68"/>
  <c r="I25" i="68"/>
  <c r="H25" i="68"/>
  <c r="G25" i="68"/>
  <c r="F25" i="68"/>
  <c r="E25" i="68"/>
  <c r="D25" i="68"/>
  <c r="C25" i="68"/>
  <c r="B25" i="68"/>
  <c r="JP24" i="68"/>
  <c r="JO24" i="68"/>
  <c r="JN24" i="68"/>
  <c r="JM24" i="68"/>
  <c r="JL24" i="68"/>
  <c r="JK24" i="68"/>
  <c r="JJ24" i="68"/>
  <c r="JI24" i="68"/>
  <c r="JH24" i="68"/>
  <c r="JG24" i="68"/>
  <c r="JF24" i="68"/>
  <c r="JE24" i="68"/>
  <c r="JD24" i="68"/>
  <c r="JC24" i="68"/>
  <c r="JB24" i="68"/>
  <c r="JA24" i="68"/>
  <c r="IZ24" i="68"/>
  <c r="IY24" i="68"/>
  <c r="IX24" i="68"/>
  <c r="IW24" i="68"/>
  <c r="IV24" i="68"/>
  <c r="IU24" i="68"/>
  <c r="IT24" i="68"/>
  <c r="IS24" i="68"/>
  <c r="IR24" i="68"/>
  <c r="IQ24" i="68"/>
  <c r="IP24" i="68"/>
  <c r="IO24" i="68"/>
  <c r="IN24" i="68"/>
  <c r="IM24" i="68"/>
  <c r="IL24" i="68"/>
  <c r="IK24" i="68"/>
  <c r="IJ24" i="68"/>
  <c r="II24" i="68"/>
  <c r="IH24" i="68"/>
  <c r="IG24" i="68"/>
  <c r="IF24" i="68"/>
  <c r="IE24" i="68"/>
  <c r="ID24" i="68"/>
  <c r="IC24" i="68"/>
  <c r="IB24" i="68"/>
  <c r="IA24" i="68"/>
  <c r="HZ24" i="68"/>
  <c r="HY24" i="68"/>
  <c r="HX24" i="68"/>
  <c r="HW24" i="68"/>
  <c r="HV24" i="68"/>
  <c r="HU24" i="68"/>
  <c r="HT24" i="68"/>
  <c r="HS24" i="68"/>
  <c r="HR24" i="68"/>
  <c r="HQ24" i="68"/>
  <c r="HP24" i="68"/>
  <c r="HO24" i="68"/>
  <c r="HN24" i="68"/>
  <c r="HM24" i="68"/>
  <c r="HL24" i="68"/>
  <c r="HK24" i="68"/>
  <c r="HJ24" i="68"/>
  <c r="HI24" i="68"/>
  <c r="HH24" i="68"/>
  <c r="HG24" i="68"/>
  <c r="HF24" i="68"/>
  <c r="HE24" i="68"/>
  <c r="HD24" i="68"/>
  <c r="HC24" i="68"/>
  <c r="HB24" i="68"/>
  <c r="HA24" i="68"/>
  <c r="GZ24" i="68"/>
  <c r="GY24" i="68"/>
  <c r="GX24" i="68"/>
  <c r="GW24" i="68"/>
  <c r="GV24" i="68"/>
  <c r="GU24" i="68"/>
  <c r="GT24" i="68"/>
  <c r="GS24" i="68"/>
  <c r="GR24" i="68"/>
  <c r="GQ24" i="68"/>
  <c r="GP24" i="68"/>
  <c r="GO24" i="68"/>
  <c r="GN24" i="68"/>
  <c r="GM24" i="68"/>
  <c r="GL24" i="68"/>
  <c r="GK24" i="68"/>
  <c r="GJ24" i="68"/>
  <c r="GI24" i="68"/>
  <c r="GH24" i="68"/>
  <c r="GG24" i="68"/>
  <c r="GF24" i="68"/>
  <c r="GE24" i="68"/>
  <c r="GD24" i="68"/>
  <c r="GC24" i="68"/>
  <c r="GB24" i="68"/>
  <c r="GA24" i="68"/>
  <c r="FZ24" i="68"/>
  <c r="FY24" i="68"/>
  <c r="FX24" i="68"/>
  <c r="FW24" i="68"/>
  <c r="FV24" i="68"/>
  <c r="FU24" i="68"/>
  <c r="FT24" i="68"/>
  <c r="FS24" i="68"/>
  <c r="FR24" i="68"/>
  <c r="FQ24" i="68"/>
  <c r="FP24" i="68"/>
  <c r="FO24" i="68"/>
  <c r="FN24" i="68"/>
  <c r="FM24" i="68"/>
  <c r="FL24" i="68"/>
  <c r="FK24" i="68"/>
  <c r="FJ24" i="68"/>
  <c r="FI24" i="68"/>
  <c r="FH24" i="68"/>
  <c r="FG24" i="68"/>
  <c r="FF24" i="68"/>
  <c r="FE24" i="68"/>
  <c r="FD24" i="68"/>
  <c r="FC24" i="68"/>
  <c r="FB24" i="68"/>
  <c r="FA24" i="68"/>
  <c r="EZ24" i="68"/>
  <c r="EY24" i="68"/>
  <c r="EX24" i="68"/>
  <c r="EW24" i="68"/>
  <c r="EV24" i="68"/>
  <c r="EU24" i="68"/>
  <c r="ET24" i="68"/>
  <c r="ES24" i="68"/>
  <c r="ER24" i="68"/>
  <c r="EQ24" i="68"/>
  <c r="EP24" i="68"/>
  <c r="EO24" i="68"/>
  <c r="EN24" i="68"/>
  <c r="EM24" i="68"/>
  <c r="EL24" i="68"/>
  <c r="EK24" i="68"/>
  <c r="EJ24" i="68"/>
  <c r="EI24" i="68"/>
  <c r="EH24" i="68"/>
  <c r="EG24" i="68"/>
  <c r="EF24" i="68"/>
  <c r="EE24" i="68"/>
  <c r="ED24" i="68"/>
  <c r="EC24" i="68"/>
  <c r="EB24" i="68"/>
  <c r="EA24" i="68"/>
  <c r="DZ24" i="68"/>
  <c r="DY24" i="68"/>
  <c r="DX24" i="68"/>
  <c r="DW24" i="68"/>
  <c r="DV24" i="68"/>
  <c r="DU24" i="68"/>
  <c r="DT24" i="68"/>
  <c r="DS24" i="68"/>
  <c r="DR24" i="68"/>
  <c r="DQ24" i="68"/>
  <c r="DP24" i="68"/>
  <c r="DO24" i="68"/>
  <c r="DN24" i="68"/>
  <c r="DM24" i="68"/>
  <c r="DL24" i="68"/>
  <c r="DK24" i="68"/>
  <c r="DJ24" i="68"/>
  <c r="DI24" i="68"/>
  <c r="DH24" i="68"/>
  <c r="DG24" i="68"/>
  <c r="DF24" i="68"/>
  <c r="DE24" i="68"/>
  <c r="DD24" i="68"/>
  <c r="DC24" i="68"/>
  <c r="DB24" i="68"/>
  <c r="DA24" i="68"/>
  <c r="CZ24" i="68"/>
  <c r="CY24" i="68"/>
  <c r="CX24" i="68"/>
  <c r="CW24" i="68"/>
  <c r="CV24" i="68"/>
  <c r="CU24" i="68"/>
  <c r="CT24" i="68"/>
  <c r="CS24" i="68"/>
  <c r="CR24" i="68"/>
  <c r="CQ24" i="68"/>
  <c r="CP24" i="68"/>
  <c r="CO24" i="68"/>
  <c r="CN24" i="68"/>
  <c r="CM24" i="68"/>
  <c r="CL24" i="68"/>
  <c r="CK24" i="68"/>
  <c r="CJ24" i="68"/>
  <c r="CI24" i="68"/>
  <c r="CH24" i="68"/>
  <c r="CG24" i="68"/>
  <c r="CF24" i="68"/>
  <c r="CE24" i="68"/>
  <c r="CD24" i="68"/>
  <c r="CC24" i="68"/>
  <c r="CB24" i="68"/>
  <c r="CA24" i="68"/>
  <c r="BZ24" i="68"/>
  <c r="BY24" i="68"/>
  <c r="BX24" i="68"/>
  <c r="BW24" i="68"/>
  <c r="BV24" i="68"/>
  <c r="BU24" i="68"/>
  <c r="BT24" i="68"/>
  <c r="BS24" i="68"/>
  <c r="BR24" i="68"/>
  <c r="BQ24" i="68"/>
  <c r="BP24" i="68"/>
  <c r="BO24" i="68"/>
  <c r="BN24" i="68"/>
  <c r="BM24" i="68"/>
  <c r="BL24" i="68"/>
  <c r="BK24" i="68"/>
  <c r="BJ24" i="68"/>
  <c r="BI24" i="68"/>
  <c r="BH24" i="68"/>
  <c r="BG24" i="68"/>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G24" i="68"/>
  <c r="F24" i="68"/>
  <c r="E24" i="68"/>
  <c r="D24" i="68"/>
  <c r="C24" i="68"/>
  <c r="B24" i="68"/>
  <c r="JP21" i="68"/>
  <c r="JO21" i="68"/>
  <c r="JN21" i="68"/>
  <c r="JM21" i="68"/>
  <c r="JL21" i="68"/>
  <c r="JK21" i="68"/>
  <c r="JJ21" i="68"/>
  <c r="JI21" i="68"/>
  <c r="JH21" i="68"/>
  <c r="JG21" i="68"/>
  <c r="JF21" i="68"/>
  <c r="JE21" i="68"/>
  <c r="JD21" i="68"/>
  <c r="JC21" i="68"/>
  <c r="JB21" i="68"/>
  <c r="JA21" i="68"/>
  <c r="IZ21" i="68"/>
  <c r="IY21" i="68"/>
  <c r="IX21" i="68"/>
  <c r="IW21" i="68"/>
  <c r="IV21" i="68"/>
  <c r="IU21" i="68"/>
  <c r="IT21" i="68"/>
  <c r="IS21" i="68"/>
  <c r="IR21" i="68"/>
  <c r="IQ21" i="68"/>
  <c r="IP21" i="68"/>
  <c r="IO21" i="68"/>
  <c r="IN21" i="68"/>
  <c r="IM21" i="68"/>
  <c r="IL21" i="68"/>
  <c r="IK21" i="68"/>
  <c r="IJ21" i="68"/>
  <c r="II21" i="68"/>
  <c r="IH21" i="68"/>
  <c r="IG21" i="68"/>
  <c r="IF21" i="68"/>
  <c r="IE21" i="68"/>
  <c r="ID21" i="68"/>
  <c r="IC21" i="68"/>
  <c r="IB21" i="68"/>
  <c r="IA21" i="68"/>
  <c r="HZ21" i="68"/>
  <c r="HY21" i="68"/>
  <c r="HX21" i="68"/>
  <c r="HW21" i="68"/>
  <c r="HV21" i="68"/>
  <c r="HU21" i="68"/>
  <c r="HT21" i="68"/>
  <c r="HS21" i="68"/>
  <c r="HR21" i="68"/>
  <c r="HQ21" i="68"/>
  <c r="HP21" i="68"/>
  <c r="HO21" i="68"/>
  <c r="HN21" i="68"/>
  <c r="HM21" i="68"/>
  <c r="HL21" i="68"/>
  <c r="HK21" i="68"/>
  <c r="HJ21" i="68"/>
  <c r="HI21" i="68"/>
  <c r="HH21" i="68"/>
  <c r="HG21" i="68"/>
  <c r="HF21" i="68"/>
  <c r="HE21" i="68"/>
  <c r="HD21" i="68"/>
  <c r="HC21" i="68"/>
  <c r="HB21" i="68"/>
  <c r="HA21" i="68"/>
  <c r="GZ21" i="68"/>
  <c r="GY21" i="68"/>
  <c r="GX21" i="68"/>
  <c r="GW21" i="68"/>
  <c r="GV21" i="68"/>
  <c r="GU21" i="68"/>
  <c r="GT21" i="68"/>
  <c r="GS21" i="68"/>
  <c r="GR21" i="68"/>
  <c r="GQ21" i="68"/>
  <c r="GP21" i="68"/>
  <c r="GO21" i="68"/>
  <c r="GN21" i="68"/>
  <c r="GM21" i="68"/>
  <c r="GL21" i="68"/>
  <c r="GK21" i="68"/>
  <c r="GJ21" i="68"/>
  <c r="GI21" i="68"/>
  <c r="GH21" i="68"/>
  <c r="GG21" i="68"/>
  <c r="GF21" i="68"/>
  <c r="GE21" i="68"/>
  <c r="GD21" i="68"/>
  <c r="GC21" i="68"/>
  <c r="GB21" i="68"/>
  <c r="GA21" i="68"/>
  <c r="FZ21" i="68"/>
  <c r="FY21" i="68"/>
  <c r="FX21" i="68"/>
  <c r="FW21" i="68"/>
  <c r="FV21" i="68"/>
  <c r="FU21" i="68"/>
  <c r="FT21" i="68"/>
  <c r="FS21" i="68"/>
  <c r="FR21" i="68"/>
  <c r="FQ21" i="68"/>
  <c r="FP21" i="68"/>
  <c r="FO21" i="68"/>
  <c r="FN21" i="68"/>
  <c r="FM21" i="68"/>
  <c r="FL21" i="68"/>
  <c r="FK21" i="68"/>
  <c r="FJ21" i="68"/>
  <c r="FI21" i="68"/>
  <c r="FH21" i="68"/>
  <c r="FG21" i="68"/>
  <c r="FF21" i="68"/>
  <c r="FE21" i="68"/>
  <c r="FD21" i="68"/>
  <c r="FC21" i="68"/>
  <c r="FB21" i="68"/>
  <c r="FA21" i="68"/>
  <c r="EZ21" i="68"/>
  <c r="EY21" i="68"/>
  <c r="EX21" i="68"/>
  <c r="EW21" i="68"/>
  <c r="EV21" i="68"/>
  <c r="EU21" i="68"/>
  <c r="ET21" i="68"/>
  <c r="ES21" i="68"/>
  <c r="ER21" i="68"/>
  <c r="EQ21" i="68"/>
  <c r="EP21" i="68"/>
  <c r="EO21" i="68"/>
  <c r="EN21" i="68"/>
  <c r="EM21" i="68"/>
  <c r="EL21" i="68"/>
  <c r="EK21" i="68"/>
  <c r="EJ21" i="68"/>
  <c r="EI21" i="68"/>
  <c r="EH21" i="68"/>
  <c r="EG21" i="68"/>
  <c r="EF21" i="68"/>
  <c r="EE21" i="68"/>
  <c r="ED21" i="68"/>
  <c r="EC21" i="68"/>
  <c r="EB21" i="68"/>
  <c r="EA21" i="68"/>
  <c r="DZ21" i="68"/>
  <c r="DY21" i="68"/>
  <c r="DX21" i="68"/>
  <c r="DW21" i="68"/>
  <c r="DV21" i="68"/>
  <c r="DU21" i="68"/>
  <c r="DT21" i="68"/>
  <c r="DS21" i="68"/>
  <c r="DR21" i="68"/>
  <c r="DQ21" i="68"/>
  <c r="DP21" i="68"/>
  <c r="DO21" i="68"/>
  <c r="DN21" i="68"/>
  <c r="DM21" i="68"/>
  <c r="DL21" i="68"/>
  <c r="DK21" i="68"/>
  <c r="DJ21" i="68"/>
  <c r="DI21" i="68"/>
  <c r="DH21" i="68"/>
  <c r="DG21" i="68"/>
  <c r="DF21" i="68"/>
  <c r="DE21" i="68"/>
  <c r="DD21" i="68"/>
  <c r="DC21" i="68"/>
  <c r="DB21" i="68"/>
  <c r="DA21" i="68"/>
  <c r="CZ21" i="68"/>
  <c r="CY21" i="68"/>
  <c r="CX21" i="68"/>
  <c r="CW21" i="68"/>
  <c r="CV21" i="68"/>
  <c r="CU21" i="68"/>
  <c r="CT21" i="68"/>
  <c r="CS21" i="68"/>
  <c r="CR21" i="68"/>
  <c r="CQ21" i="68"/>
  <c r="CP21" i="68"/>
  <c r="CO21" i="68"/>
  <c r="CN21" i="68"/>
  <c r="CM21" i="68"/>
  <c r="CL21" i="68"/>
  <c r="CK21" i="68"/>
  <c r="CJ21" i="68"/>
  <c r="CI21" i="68"/>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F21" i="68"/>
  <c r="E21" i="68"/>
  <c r="D21" i="68"/>
  <c r="C21" i="68"/>
  <c r="B21" i="68"/>
  <c r="JP20" i="68"/>
  <c r="JO20" i="68"/>
  <c r="JN20" i="68"/>
  <c r="JM20" i="68"/>
  <c r="JL20" i="68"/>
  <c r="JK20" i="68"/>
  <c r="JJ20" i="68"/>
  <c r="JI20" i="68"/>
  <c r="JH20" i="68"/>
  <c r="JG20" i="68"/>
  <c r="JF20" i="68"/>
  <c r="JE20" i="68"/>
  <c r="JD20" i="68"/>
  <c r="JC20" i="68"/>
  <c r="JB20" i="68"/>
  <c r="JA20" i="68"/>
  <c r="IZ20" i="68"/>
  <c r="IY20" i="68"/>
  <c r="IX20" i="68"/>
  <c r="IW20" i="68"/>
  <c r="IV20" i="68"/>
  <c r="IU20" i="68"/>
  <c r="IT20" i="68"/>
  <c r="IS20" i="68"/>
  <c r="IR20" i="68"/>
  <c r="IQ20" i="68"/>
  <c r="IP20" i="68"/>
  <c r="IO20" i="68"/>
  <c r="IN20" i="68"/>
  <c r="IM20" i="68"/>
  <c r="IL20" i="68"/>
  <c r="IK20" i="68"/>
  <c r="IJ20" i="68"/>
  <c r="II20" i="68"/>
  <c r="IH20" i="68"/>
  <c r="IG20" i="68"/>
  <c r="IF20" i="68"/>
  <c r="IE20" i="68"/>
  <c r="ID20" i="68"/>
  <c r="IC20" i="68"/>
  <c r="IB20" i="68"/>
  <c r="IA20" i="68"/>
  <c r="HZ20" i="68"/>
  <c r="HY20" i="68"/>
  <c r="HX20" i="68"/>
  <c r="HW20" i="68"/>
  <c r="HV20" i="68"/>
  <c r="HU20" i="68"/>
  <c r="HT20" i="68"/>
  <c r="HS20" i="68"/>
  <c r="HR20" i="68"/>
  <c r="HQ20" i="68"/>
  <c r="HP20" i="68"/>
  <c r="HO20" i="68"/>
  <c r="HN20" i="68"/>
  <c r="HM20" i="68"/>
  <c r="HL20" i="68"/>
  <c r="HK20" i="68"/>
  <c r="HJ20" i="68"/>
  <c r="HI20" i="68"/>
  <c r="HH20" i="68"/>
  <c r="HG20" i="68"/>
  <c r="HF20" i="68"/>
  <c r="HE20" i="68"/>
  <c r="HD20" i="68"/>
  <c r="HC20" i="68"/>
  <c r="HB20" i="68"/>
  <c r="HA20" i="68"/>
  <c r="GZ20" i="68"/>
  <c r="GY20" i="68"/>
  <c r="GX20" i="68"/>
  <c r="GW20" i="68"/>
  <c r="GV20" i="68"/>
  <c r="GU20" i="68"/>
  <c r="GT20" i="68"/>
  <c r="GS20" i="68"/>
  <c r="GR20" i="68"/>
  <c r="GQ20" i="68"/>
  <c r="GP20" i="68"/>
  <c r="GO20" i="68"/>
  <c r="GN20" i="68"/>
  <c r="GM20" i="68"/>
  <c r="GL20" i="68"/>
  <c r="GK20" i="68"/>
  <c r="GJ20" i="68"/>
  <c r="GI20" i="68"/>
  <c r="GH20" i="68"/>
  <c r="GG20" i="68"/>
  <c r="GF20" i="68"/>
  <c r="GE20" i="68"/>
  <c r="GD20" i="68"/>
  <c r="GC20" i="68"/>
  <c r="GB20" i="68"/>
  <c r="GA20" i="68"/>
  <c r="FZ20" i="68"/>
  <c r="FY20" i="68"/>
  <c r="FX20" i="68"/>
  <c r="FW20" i="68"/>
  <c r="FV20" i="68"/>
  <c r="FU20" i="68"/>
  <c r="FT20" i="68"/>
  <c r="FS20" i="68"/>
  <c r="FR20" i="68"/>
  <c r="FQ20" i="68"/>
  <c r="FP20" i="68"/>
  <c r="FO20" i="68"/>
  <c r="FN20" i="68"/>
  <c r="FM20" i="68"/>
  <c r="FL20" i="68"/>
  <c r="FK20" i="68"/>
  <c r="FJ20" i="68"/>
  <c r="FI20" i="68"/>
  <c r="FH20" i="68"/>
  <c r="FG20" i="68"/>
  <c r="FF20" i="68"/>
  <c r="FE20" i="68"/>
  <c r="FD20" i="68"/>
  <c r="FC20" i="68"/>
  <c r="FB20" i="68"/>
  <c r="FA20" i="68"/>
  <c r="EZ20" i="68"/>
  <c r="EY20" i="68"/>
  <c r="EX20" i="68"/>
  <c r="EW20" i="68"/>
  <c r="EV20" i="68"/>
  <c r="EU20" i="68"/>
  <c r="ET20" i="68"/>
  <c r="ES20" i="68"/>
  <c r="ER20" i="68"/>
  <c r="EQ20" i="68"/>
  <c r="EP20" i="68"/>
  <c r="EO20" i="68"/>
  <c r="EN20" i="68"/>
  <c r="EM20" i="68"/>
  <c r="EL20" i="68"/>
  <c r="EK20" i="68"/>
  <c r="EJ20" i="68"/>
  <c r="EI20" i="68"/>
  <c r="EH20" i="68"/>
  <c r="EG20" i="68"/>
  <c r="EF20" i="68"/>
  <c r="EE20" i="68"/>
  <c r="ED20" i="68"/>
  <c r="EC20" i="68"/>
  <c r="EB20" i="68"/>
  <c r="EA20" i="68"/>
  <c r="DZ20" i="68"/>
  <c r="DY20" i="68"/>
  <c r="DX20" i="68"/>
  <c r="DW20" i="68"/>
  <c r="DV20" i="68"/>
  <c r="DU20" i="68"/>
  <c r="DT20" i="68"/>
  <c r="DS20" i="68"/>
  <c r="DR20" i="68"/>
  <c r="DQ20" i="68"/>
  <c r="DP20" i="68"/>
  <c r="DO20" i="68"/>
  <c r="DN20" i="68"/>
  <c r="DM20" i="68"/>
  <c r="DL20" i="68"/>
  <c r="DK20" i="68"/>
  <c r="DJ20" i="68"/>
  <c r="DI20" i="68"/>
  <c r="DH20" i="68"/>
  <c r="DG20" i="68"/>
  <c r="DF20" i="68"/>
  <c r="DE20" i="68"/>
  <c r="DD20" i="68"/>
  <c r="DC20" i="68"/>
  <c r="DB20" i="68"/>
  <c r="DA20" i="68"/>
  <c r="CZ20" i="68"/>
  <c r="CY20" i="68"/>
  <c r="CX20" i="68"/>
  <c r="CW20" i="68"/>
  <c r="CV20" i="68"/>
  <c r="CU20" i="68"/>
  <c r="CT20" i="68"/>
  <c r="CS20" i="68"/>
  <c r="CR20" i="68"/>
  <c r="CQ20" i="68"/>
  <c r="CP20" i="68"/>
  <c r="CO20" i="68"/>
  <c r="CN20" i="68"/>
  <c r="CM20" i="68"/>
  <c r="CL20" i="68"/>
  <c r="CK20" i="68"/>
  <c r="CJ20" i="68"/>
  <c r="CI20" i="68"/>
  <c r="CH20" i="68"/>
  <c r="CG20" i="68"/>
  <c r="CF20" i="68"/>
  <c r="CE20" i="68"/>
  <c r="CD20" i="68"/>
  <c r="CC20" i="68"/>
  <c r="CB20" i="68"/>
  <c r="CA20" i="68"/>
  <c r="BZ20" i="68"/>
  <c r="BY20" i="68"/>
  <c r="BX20" i="68"/>
  <c r="BW20" i="68"/>
  <c r="BV20" i="68"/>
  <c r="BU20" i="68"/>
  <c r="BT20" i="68"/>
  <c r="BS20" i="68"/>
  <c r="BR20" i="68"/>
  <c r="BQ20" i="68"/>
  <c r="BP20" i="68"/>
  <c r="BO20" i="68"/>
  <c r="BN20" i="68"/>
  <c r="BM20" i="68"/>
  <c r="BL20" i="68"/>
  <c r="BK20" i="68"/>
  <c r="BJ20" i="68"/>
  <c r="BI20" i="68"/>
  <c r="BH20" i="68"/>
  <c r="BG20"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20" i="68"/>
  <c r="C20" i="68"/>
  <c r="B20" i="68"/>
  <c r="JP18" i="68"/>
  <c r="JO18" i="68"/>
  <c r="JN18" i="68"/>
  <c r="JM18" i="68"/>
  <c r="JL18" i="68"/>
  <c r="JK18" i="68"/>
  <c r="JJ18" i="68"/>
  <c r="JI18" i="68"/>
  <c r="JH18" i="68"/>
  <c r="JG18" i="68"/>
  <c r="JF18" i="68"/>
  <c r="JE18" i="68"/>
  <c r="JD18" i="68"/>
  <c r="JC18" i="68"/>
  <c r="JB18" i="68"/>
  <c r="JA18" i="68"/>
  <c r="IZ18" i="68"/>
  <c r="IY18" i="68"/>
  <c r="IX18" i="68"/>
  <c r="IW18" i="68"/>
  <c r="IV18" i="68"/>
  <c r="IU18" i="68"/>
  <c r="IT18" i="68"/>
  <c r="IS18" i="68"/>
  <c r="IR18" i="68"/>
  <c r="IQ18" i="68"/>
  <c r="IP18" i="68"/>
  <c r="IO18" i="68"/>
  <c r="IN18" i="68"/>
  <c r="IM18" i="68"/>
  <c r="IL18" i="68"/>
  <c r="IK18" i="68"/>
  <c r="IJ18" i="68"/>
  <c r="II18" i="68"/>
  <c r="IH18" i="68"/>
  <c r="IG18" i="68"/>
  <c r="IF18" i="68"/>
  <c r="IE18" i="68"/>
  <c r="ID18" i="68"/>
  <c r="IC18" i="68"/>
  <c r="IB18" i="68"/>
  <c r="IA18" i="68"/>
  <c r="HZ18" i="68"/>
  <c r="HY18" i="68"/>
  <c r="HX18" i="68"/>
  <c r="HW18" i="68"/>
  <c r="HV18" i="68"/>
  <c r="HU18" i="68"/>
  <c r="HT18" i="68"/>
  <c r="HS18" i="68"/>
  <c r="HR18" i="68"/>
  <c r="HQ18" i="68"/>
  <c r="HP18" i="68"/>
  <c r="HO18" i="68"/>
  <c r="HN18" i="68"/>
  <c r="HM18" i="68"/>
  <c r="HL18" i="68"/>
  <c r="HK18" i="68"/>
  <c r="HJ18" i="68"/>
  <c r="HI18" i="68"/>
  <c r="HH18" i="68"/>
  <c r="HG18" i="68"/>
  <c r="HF18" i="68"/>
  <c r="HE18" i="68"/>
  <c r="HD18" i="68"/>
  <c r="HC18" i="68"/>
  <c r="HB18" i="68"/>
  <c r="HA18" i="68"/>
  <c r="GZ18" i="68"/>
  <c r="GY18" i="68"/>
  <c r="GX18" i="68"/>
  <c r="GW18" i="68"/>
  <c r="GV18" i="68"/>
  <c r="GU18" i="68"/>
  <c r="GT18" i="68"/>
  <c r="GS18" i="68"/>
  <c r="GR18" i="68"/>
  <c r="GQ18" i="68"/>
  <c r="GP18" i="68"/>
  <c r="GO18" i="68"/>
  <c r="GN18" i="68"/>
  <c r="GM18" i="68"/>
  <c r="GL18" i="68"/>
  <c r="GK18" i="68"/>
  <c r="GJ18" i="68"/>
  <c r="GI18" i="68"/>
  <c r="GH18" i="68"/>
  <c r="GG18" i="68"/>
  <c r="GF18" i="68"/>
  <c r="GE18" i="68"/>
  <c r="GD18" i="68"/>
  <c r="GC18" i="68"/>
  <c r="GB18" i="68"/>
  <c r="GA18" i="68"/>
  <c r="FZ18" i="68"/>
  <c r="FY18" i="68"/>
  <c r="FX18" i="68"/>
  <c r="FW18" i="68"/>
  <c r="FV18" i="68"/>
  <c r="FU18" i="68"/>
  <c r="FT18" i="68"/>
  <c r="FS18" i="68"/>
  <c r="FR18" i="68"/>
  <c r="FQ18" i="68"/>
  <c r="FP18" i="68"/>
  <c r="FO18" i="68"/>
  <c r="FN18" i="68"/>
  <c r="FM18" i="68"/>
  <c r="FL18" i="68"/>
  <c r="FK18" i="68"/>
  <c r="FJ18" i="68"/>
  <c r="FI18" i="68"/>
  <c r="FH18" i="68"/>
  <c r="FG18" i="68"/>
  <c r="FF18" i="68"/>
  <c r="FE18" i="68"/>
  <c r="FD18" i="68"/>
  <c r="FC18" i="68"/>
  <c r="FB18" i="68"/>
  <c r="FA18" i="68"/>
  <c r="EZ18" i="68"/>
  <c r="EY18" i="68"/>
  <c r="EX18" i="68"/>
  <c r="EW18" i="68"/>
  <c r="EV18" i="68"/>
  <c r="EU18" i="68"/>
  <c r="ET18" i="68"/>
  <c r="ES18" i="68"/>
  <c r="ER18" i="68"/>
  <c r="EQ18" i="68"/>
  <c r="EP18" i="68"/>
  <c r="EO18" i="68"/>
  <c r="EN18" i="68"/>
  <c r="EM18" i="68"/>
  <c r="EL18" i="68"/>
  <c r="EK18" i="68"/>
  <c r="EJ18" i="68"/>
  <c r="EI18" i="68"/>
  <c r="EH18" i="68"/>
  <c r="EG18" i="68"/>
  <c r="EF18" i="68"/>
  <c r="EE18" i="68"/>
  <c r="ED18" i="68"/>
  <c r="EC18" i="68"/>
  <c r="EB18" i="68"/>
  <c r="EA18" i="68"/>
  <c r="DZ18" i="68"/>
  <c r="DY18" i="68"/>
  <c r="DX18" i="68"/>
  <c r="DW18" i="68"/>
  <c r="DV18" i="68"/>
  <c r="DU18" i="68"/>
  <c r="DT18" i="68"/>
  <c r="DS18" i="68"/>
  <c r="DR18" i="68"/>
  <c r="DQ18" i="68"/>
  <c r="DP18" i="68"/>
  <c r="DO18" i="68"/>
  <c r="DN18" i="68"/>
  <c r="DM18" i="68"/>
  <c r="DL18" i="68"/>
  <c r="DK18" i="68"/>
  <c r="DJ18" i="68"/>
  <c r="DI18" i="68"/>
  <c r="DH18" i="68"/>
  <c r="DG18" i="68"/>
  <c r="DF18" i="68"/>
  <c r="DE18" i="68"/>
  <c r="DD18" i="68"/>
  <c r="DC18" i="68"/>
  <c r="DB18" i="68"/>
  <c r="DA18" i="68"/>
  <c r="CZ18" i="68"/>
  <c r="CY18" i="68"/>
  <c r="CX18" i="68"/>
  <c r="CW18" i="68"/>
  <c r="CV18" i="68"/>
  <c r="CU18" i="68"/>
  <c r="CT18" i="68"/>
  <c r="CS18" i="68"/>
  <c r="CR18" i="68"/>
  <c r="CQ18" i="68"/>
  <c r="CP18" i="68"/>
  <c r="CO18" i="68"/>
  <c r="CN18" i="68"/>
  <c r="CM18" i="68"/>
  <c r="CL18" i="68"/>
  <c r="CK18" i="68"/>
  <c r="CJ18" i="68"/>
  <c r="CI18" i="68"/>
  <c r="CH18" i="68"/>
  <c r="CG18" i="68"/>
  <c r="CF18" i="68"/>
  <c r="CE18" i="68"/>
  <c r="CD18" i="68"/>
  <c r="CC18" i="68"/>
  <c r="CB18" i="68"/>
  <c r="CA18" i="68"/>
  <c r="BZ18" i="68"/>
  <c r="BY18" i="68"/>
  <c r="BX18" i="68"/>
  <c r="BW18" i="68"/>
  <c r="BV18" i="68"/>
  <c r="BU18" i="68"/>
  <c r="BT18" i="68"/>
  <c r="BS18" i="68"/>
  <c r="BR18" i="68"/>
  <c r="BQ18" i="68"/>
  <c r="BP18" i="68"/>
  <c r="BO18" i="68"/>
  <c r="BN18" i="68"/>
  <c r="BM18" i="68"/>
  <c r="BL18" i="68"/>
  <c r="BK18" i="68"/>
  <c r="BJ18" i="68"/>
  <c r="BI18" i="68"/>
  <c r="BH18" i="68"/>
  <c r="BG18" i="68"/>
  <c r="BF18" i="68"/>
  <c r="BE18" i="68"/>
  <c r="BD18" i="68"/>
  <c r="BC18" i="68"/>
  <c r="BB18" i="68"/>
  <c r="BA18" i="68"/>
  <c r="AZ18" i="68"/>
  <c r="AY18" i="68"/>
  <c r="AX18" i="68"/>
  <c r="AW18" i="68"/>
  <c r="AV18" i="68"/>
  <c r="AU18" i="68"/>
  <c r="AT18" i="68"/>
  <c r="AS18" i="68"/>
  <c r="AR18" i="68"/>
  <c r="AQ18" i="68"/>
  <c r="AP18" i="68"/>
  <c r="AO18" i="68"/>
  <c r="AN18" i="68"/>
  <c r="AM18" i="68"/>
  <c r="AL18" i="68"/>
  <c r="AK18" i="68"/>
  <c r="AJ18"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C18" i="68"/>
  <c r="B18" i="68"/>
  <c r="JP17" i="68"/>
  <c r="JO17" i="68"/>
  <c r="JN17" i="68"/>
  <c r="JM17" i="68"/>
  <c r="JL17" i="68"/>
  <c r="JK17" i="68"/>
  <c r="JJ17" i="68"/>
  <c r="JI17" i="68"/>
  <c r="JH17" i="68"/>
  <c r="JG17" i="68"/>
  <c r="JF17" i="68"/>
  <c r="JE17" i="68"/>
  <c r="JD17" i="68"/>
  <c r="JC17" i="68"/>
  <c r="JB17" i="68"/>
  <c r="JA17" i="68"/>
  <c r="IZ17" i="68"/>
  <c r="IY17" i="68"/>
  <c r="IX17" i="68"/>
  <c r="IW17" i="68"/>
  <c r="IV17" i="68"/>
  <c r="IU17" i="68"/>
  <c r="IT17" i="68"/>
  <c r="IS17" i="68"/>
  <c r="IR17" i="68"/>
  <c r="IQ17" i="68"/>
  <c r="IP17" i="68"/>
  <c r="IO17" i="68"/>
  <c r="IN17" i="68"/>
  <c r="IM17" i="68"/>
  <c r="IL17" i="68"/>
  <c r="IK17" i="68"/>
  <c r="IJ17" i="68"/>
  <c r="II17" i="68"/>
  <c r="IH17" i="68"/>
  <c r="IG17" i="68"/>
  <c r="IF17" i="68"/>
  <c r="IE17" i="68"/>
  <c r="ID17" i="68"/>
  <c r="IC17" i="68"/>
  <c r="IB17" i="68"/>
  <c r="IA17" i="68"/>
  <c r="HZ17" i="68"/>
  <c r="HY17" i="68"/>
  <c r="HX17" i="68"/>
  <c r="HW17" i="68"/>
  <c r="HV17" i="68"/>
  <c r="HU17" i="68"/>
  <c r="HT17" i="68"/>
  <c r="HS17" i="68"/>
  <c r="HR17" i="68"/>
  <c r="HQ17" i="68"/>
  <c r="HP17" i="68"/>
  <c r="HO17" i="68"/>
  <c r="HN17" i="68"/>
  <c r="HM17" i="68"/>
  <c r="HL17" i="68"/>
  <c r="HK17" i="68"/>
  <c r="HJ17" i="68"/>
  <c r="HI17" i="68"/>
  <c r="HH17" i="68"/>
  <c r="HG17" i="68"/>
  <c r="HF17" i="68"/>
  <c r="HE17" i="68"/>
  <c r="HD17" i="68"/>
  <c r="HC17" i="68"/>
  <c r="HB17" i="68"/>
  <c r="HA17" i="68"/>
  <c r="GZ17" i="68"/>
  <c r="GY17" i="68"/>
  <c r="GX17" i="68"/>
  <c r="GW17" i="68"/>
  <c r="GV17" i="68"/>
  <c r="GU17" i="68"/>
  <c r="GT17" i="68"/>
  <c r="GS17" i="68"/>
  <c r="GR17" i="68"/>
  <c r="GQ17" i="68"/>
  <c r="GP17" i="68"/>
  <c r="GO17" i="68"/>
  <c r="GN17" i="68"/>
  <c r="GM17" i="68"/>
  <c r="GL17" i="68"/>
  <c r="GK17" i="68"/>
  <c r="GJ17" i="68"/>
  <c r="GI17" i="68"/>
  <c r="GH17" i="68"/>
  <c r="GG17" i="68"/>
  <c r="GF17" i="68"/>
  <c r="GE17" i="68"/>
  <c r="GD17" i="68"/>
  <c r="GC17" i="68"/>
  <c r="GB17" i="68"/>
  <c r="GA17" i="68"/>
  <c r="FZ17" i="68"/>
  <c r="FY17" i="68"/>
  <c r="FX17" i="68"/>
  <c r="FW17" i="68"/>
  <c r="FV17" i="68"/>
  <c r="FU17" i="68"/>
  <c r="FT17" i="68"/>
  <c r="FS17" i="68"/>
  <c r="FR17" i="68"/>
  <c r="FQ17" i="68"/>
  <c r="FP17" i="68"/>
  <c r="FO17" i="68"/>
  <c r="FN17" i="68"/>
  <c r="FM17" i="68"/>
  <c r="FL17" i="68"/>
  <c r="FK17" i="68"/>
  <c r="FJ17" i="68"/>
  <c r="FI17" i="68"/>
  <c r="FH17" i="68"/>
  <c r="FG17" i="68"/>
  <c r="FF17" i="68"/>
  <c r="FE17" i="68"/>
  <c r="FD17" i="68"/>
  <c r="FC17" i="68"/>
  <c r="FB17" i="68"/>
  <c r="FA17" i="68"/>
  <c r="EZ17" i="68"/>
  <c r="EY17" i="68"/>
  <c r="EX17" i="68"/>
  <c r="EW17" i="68"/>
  <c r="EV17" i="68"/>
  <c r="EU17" i="68"/>
  <c r="ET17" i="68"/>
  <c r="ES17" i="68"/>
  <c r="ER17" i="68"/>
  <c r="EQ17" i="68"/>
  <c r="EP17" i="68"/>
  <c r="EO17" i="68"/>
  <c r="EN17" i="68"/>
  <c r="EM17" i="68"/>
  <c r="EL17" i="68"/>
  <c r="EK17" i="68"/>
  <c r="EJ17" i="68"/>
  <c r="EI17" i="68"/>
  <c r="EH17" i="68"/>
  <c r="EG17" i="68"/>
  <c r="EF17" i="68"/>
  <c r="EE17" i="68"/>
  <c r="ED17" i="68"/>
  <c r="EC17" i="68"/>
  <c r="EB17" i="68"/>
  <c r="EA17" i="68"/>
  <c r="DZ17" i="68"/>
  <c r="DY17" i="68"/>
  <c r="DX17" i="68"/>
  <c r="DW17" i="68"/>
  <c r="DV17" i="68"/>
  <c r="DU17" i="68"/>
  <c r="DT17" i="68"/>
  <c r="DS17" i="68"/>
  <c r="DR17" i="68"/>
  <c r="DQ17" i="68"/>
  <c r="DP17" i="68"/>
  <c r="DO17" i="68"/>
  <c r="DN17" i="68"/>
  <c r="DM17" i="68"/>
  <c r="DL17" i="68"/>
  <c r="DK17" i="68"/>
  <c r="DJ17" i="68"/>
  <c r="DI17" i="68"/>
  <c r="DH17" i="68"/>
  <c r="DG17" i="68"/>
  <c r="DF17" i="68"/>
  <c r="DE17" i="68"/>
  <c r="DD17" i="68"/>
  <c r="DC17" i="68"/>
  <c r="DB17" i="68"/>
  <c r="DA17" i="68"/>
  <c r="CZ17" i="68"/>
  <c r="CY17" i="68"/>
  <c r="CX17" i="68"/>
  <c r="CW17" i="68"/>
  <c r="CV17" i="68"/>
  <c r="CU17" i="68"/>
  <c r="CT17" i="68"/>
  <c r="CS17" i="68"/>
  <c r="CR17" i="68"/>
  <c r="CQ17" i="68"/>
  <c r="CP17" i="68"/>
  <c r="CO17" i="68"/>
  <c r="CN17" i="68"/>
  <c r="CM17" i="68"/>
  <c r="CL17" i="68"/>
  <c r="CK17" i="68"/>
  <c r="CJ17" i="68"/>
  <c r="CI17" i="68"/>
  <c r="CH17" i="68"/>
  <c r="CG17" i="68"/>
  <c r="CF17" i="68"/>
  <c r="CE17" i="68"/>
  <c r="CD17" i="68"/>
  <c r="CC17" i="68"/>
  <c r="CB17" i="68"/>
  <c r="CA17" i="68"/>
  <c r="BZ17" i="68"/>
  <c r="BY17" i="68"/>
  <c r="BX17" i="68"/>
  <c r="BW17" i="68"/>
  <c r="BV17" i="68"/>
  <c r="BU17" i="68"/>
  <c r="BT17" i="68"/>
  <c r="BS17" i="68"/>
  <c r="BR17" i="68"/>
  <c r="BQ17" i="68"/>
  <c r="BP17" i="68"/>
  <c r="BO17" i="68"/>
  <c r="BN17" i="68"/>
  <c r="BM17" i="68"/>
  <c r="BL17" i="68"/>
  <c r="BK17" i="68"/>
  <c r="BJ17" i="68"/>
  <c r="BI17" i="68"/>
  <c r="BH17" i="68"/>
  <c r="BG17"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C17" i="68"/>
  <c r="B17" i="68"/>
  <c r="JP15" i="68"/>
  <c r="JO15" i="68"/>
  <c r="JN15" i="68"/>
  <c r="JM15" i="68"/>
  <c r="JL15" i="68"/>
  <c r="JK15" i="68"/>
  <c r="JJ15" i="68"/>
  <c r="JI15" i="68"/>
  <c r="JH15" i="68"/>
  <c r="JG15" i="68"/>
  <c r="JF15" i="68"/>
  <c r="JE15" i="68"/>
  <c r="JD15" i="68"/>
  <c r="JC15" i="68"/>
  <c r="JB15" i="68"/>
  <c r="JA15" i="68"/>
  <c r="IZ15" i="68"/>
  <c r="IY15" i="68"/>
  <c r="IX15" i="68"/>
  <c r="IW15" i="68"/>
  <c r="IV15" i="68"/>
  <c r="IU15" i="68"/>
  <c r="IT15" i="68"/>
  <c r="IS15" i="68"/>
  <c r="IR15" i="68"/>
  <c r="IQ15" i="68"/>
  <c r="IP15" i="68"/>
  <c r="IO15" i="68"/>
  <c r="IN15" i="68"/>
  <c r="IM15" i="68"/>
  <c r="IL15" i="68"/>
  <c r="IK15" i="68"/>
  <c r="IJ15" i="68"/>
  <c r="II15" i="68"/>
  <c r="IH15" i="68"/>
  <c r="IG15" i="68"/>
  <c r="IF15" i="68"/>
  <c r="IE15" i="68"/>
  <c r="ID15" i="68"/>
  <c r="IC15" i="68"/>
  <c r="IB15" i="68"/>
  <c r="IA15" i="68"/>
  <c r="HZ15" i="68"/>
  <c r="HY15" i="68"/>
  <c r="HX15" i="68"/>
  <c r="HW15" i="68"/>
  <c r="HV15" i="68"/>
  <c r="HU15" i="68"/>
  <c r="HT15" i="68"/>
  <c r="HS15" i="68"/>
  <c r="HR15" i="68"/>
  <c r="HQ15" i="68"/>
  <c r="HP15" i="68"/>
  <c r="HO15" i="68"/>
  <c r="HN15" i="68"/>
  <c r="HM15" i="68"/>
  <c r="HL15" i="68"/>
  <c r="HK15" i="68"/>
  <c r="HJ15" i="68"/>
  <c r="HI15" i="68"/>
  <c r="HH15" i="68"/>
  <c r="HG15" i="68"/>
  <c r="HF15" i="68"/>
  <c r="HE15" i="68"/>
  <c r="HD15" i="68"/>
  <c r="HC15" i="68"/>
  <c r="HB15" i="68"/>
  <c r="HA15" i="68"/>
  <c r="GZ15" i="68"/>
  <c r="GY15" i="68"/>
  <c r="GX15" i="68"/>
  <c r="GW15" i="68"/>
  <c r="GV15" i="68"/>
  <c r="GU15" i="68"/>
  <c r="GT15" i="68"/>
  <c r="GS15" i="68"/>
  <c r="GR15" i="68"/>
  <c r="GQ15" i="68"/>
  <c r="GP15" i="68"/>
  <c r="GO15" i="68"/>
  <c r="GN15" i="68"/>
  <c r="GM15" i="68"/>
  <c r="GL15" i="68"/>
  <c r="GK15" i="68"/>
  <c r="GJ15" i="68"/>
  <c r="GI15" i="68"/>
  <c r="GH15" i="68"/>
  <c r="GG15" i="68"/>
  <c r="GF15" i="68"/>
  <c r="GE15" i="68"/>
  <c r="GD15" i="68"/>
  <c r="GC15" i="68"/>
  <c r="GB15" i="68"/>
  <c r="GA15" i="68"/>
  <c r="FZ15" i="68"/>
  <c r="FY15" i="68"/>
  <c r="FX15" i="68"/>
  <c r="FW15" i="68"/>
  <c r="FV15" i="68"/>
  <c r="FU15" i="68"/>
  <c r="FT15" i="68"/>
  <c r="FS15" i="68"/>
  <c r="FR15" i="68"/>
  <c r="FQ15" i="68"/>
  <c r="FP15" i="68"/>
  <c r="FO15" i="68"/>
  <c r="FN15" i="68"/>
  <c r="FM15" i="68"/>
  <c r="FL15" i="68"/>
  <c r="FK15" i="68"/>
  <c r="FJ15" i="68"/>
  <c r="FI15" i="68"/>
  <c r="FH15" i="68"/>
  <c r="FG15" i="68"/>
  <c r="FF15" i="68"/>
  <c r="FE15" i="68"/>
  <c r="FD15" i="68"/>
  <c r="FC15" i="68"/>
  <c r="FB15" i="68"/>
  <c r="FA15" i="68"/>
  <c r="EZ15" i="68"/>
  <c r="EY15" i="68"/>
  <c r="EX15" i="68"/>
  <c r="EW15" i="68"/>
  <c r="EV15" i="68"/>
  <c r="EU15" i="68"/>
  <c r="ET15" i="68"/>
  <c r="ES15" i="68"/>
  <c r="ER15" i="68"/>
  <c r="EQ15" i="68"/>
  <c r="EP15" i="68"/>
  <c r="EO15" i="68"/>
  <c r="EN15" i="68"/>
  <c r="EM15" i="68"/>
  <c r="EL15" i="68"/>
  <c r="EK15" i="68"/>
  <c r="EJ15" i="68"/>
  <c r="EI15" i="68"/>
  <c r="EH15" i="68"/>
  <c r="EG15" i="68"/>
  <c r="EF15" i="68"/>
  <c r="EE15" i="68"/>
  <c r="ED15" i="68"/>
  <c r="EC15" i="68"/>
  <c r="EB15" i="68"/>
  <c r="EA15" i="68"/>
  <c r="DZ15" i="68"/>
  <c r="DY15" i="68"/>
  <c r="DX15" i="68"/>
  <c r="DW15" i="68"/>
  <c r="DV15" i="68"/>
  <c r="DU15" i="68"/>
  <c r="DT15" i="68"/>
  <c r="DS15" i="68"/>
  <c r="DR15" i="68"/>
  <c r="DQ15" i="68"/>
  <c r="DP15" i="68"/>
  <c r="DO15" i="68"/>
  <c r="DN15" i="68"/>
  <c r="DM15" i="68"/>
  <c r="DL15" i="68"/>
  <c r="DK15" i="68"/>
  <c r="DJ15" i="68"/>
  <c r="DI15" i="68"/>
  <c r="DH15" i="68"/>
  <c r="DG15" i="68"/>
  <c r="DF15" i="68"/>
  <c r="DE15" i="68"/>
  <c r="DD15" i="68"/>
  <c r="DC15" i="68"/>
  <c r="DB15" i="68"/>
  <c r="DA15" i="68"/>
  <c r="CZ15" i="68"/>
  <c r="CY15" i="68"/>
  <c r="CX15" i="68"/>
  <c r="CW15" i="68"/>
  <c r="CV15" i="68"/>
  <c r="CU15" i="68"/>
  <c r="CT15" i="68"/>
  <c r="CS15" i="68"/>
  <c r="CR15" i="68"/>
  <c r="CQ15" i="68"/>
  <c r="CP15" i="68"/>
  <c r="CO15" i="68"/>
  <c r="CN15" i="68"/>
  <c r="CM15" i="68"/>
  <c r="CL15" i="68"/>
  <c r="CK15" i="68"/>
  <c r="CJ15" i="68"/>
  <c r="CI15" i="68"/>
  <c r="CH15" i="68"/>
  <c r="CG15" i="68"/>
  <c r="CF15" i="68"/>
  <c r="CE15" i="68"/>
  <c r="CD15" i="68"/>
  <c r="CC15" i="68"/>
  <c r="CB15" i="68"/>
  <c r="CA15" i="68"/>
  <c r="BZ15" i="68"/>
  <c r="BY15" i="68"/>
  <c r="BX15" i="68"/>
  <c r="BW15" i="68"/>
  <c r="BV15" i="68"/>
  <c r="BU15" i="68"/>
  <c r="BT15" i="68"/>
  <c r="BS15" i="68"/>
  <c r="BR15" i="68"/>
  <c r="BQ15" i="68"/>
  <c r="BP15" i="68"/>
  <c r="BO15" i="68"/>
  <c r="BN15" i="68"/>
  <c r="BM15" i="68"/>
  <c r="BL15" i="68"/>
  <c r="BK15" i="68"/>
  <c r="BJ15" i="68"/>
  <c r="BI15" i="68"/>
  <c r="BH15" i="68"/>
  <c r="BG15"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C15" i="68"/>
  <c r="B15" i="68"/>
  <c r="JP14" i="68"/>
  <c r="JO14" i="68"/>
  <c r="JN14" i="68"/>
  <c r="JM14" i="68"/>
  <c r="JL14" i="68"/>
  <c r="JK14" i="68"/>
  <c r="JJ14" i="68"/>
  <c r="JI14" i="68"/>
  <c r="JH14" i="68"/>
  <c r="JG14" i="68"/>
  <c r="JF14" i="68"/>
  <c r="JE14" i="68"/>
  <c r="JD14" i="68"/>
  <c r="JC14" i="68"/>
  <c r="JB14" i="68"/>
  <c r="JA14" i="68"/>
  <c r="IZ14" i="68"/>
  <c r="IY14" i="68"/>
  <c r="IX14" i="68"/>
  <c r="IW14" i="68"/>
  <c r="IV14" i="68"/>
  <c r="IU14" i="68"/>
  <c r="IT14" i="68"/>
  <c r="IS14" i="68"/>
  <c r="IR14" i="68"/>
  <c r="IQ14" i="68"/>
  <c r="IP14" i="68"/>
  <c r="IO14" i="68"/>
  <c r="IN14" i="68"/>
  <c r="IM14" i="68"/>
  <c r="IL14" i="68"/>
  <c r="IK14" i="68"/>
  <c r="IJ14" i="68"/>
  <c r="II14" i="68"/>
  <c r="IH14" i="68"/>
  <c r="IG14" i="68"/>
  <c r="IF14" i="68"/>
  <c r="IE14" i="68"/>
  <c r="ID14" i="68"/>
  <c r="IC14" i="68"/>
  <c r="IB14" i="68"/>
  <c r="IA14" i="68"/>
  <c r="HZ14" i="68"/>
  <c r="HY14" i="68"/>
  <c r="HX14" i="68"/>
  <c r="HW14" i="68"/>
  <c r="HV14" i="68"/>
  <c r="HU14" i="68"/>
  <c r="HT14" i="68"/>
  <c r="HS14" i="68"/>
  <c r="HR14" i="68"/>
  <c r="HQ14" i="68"/>
  <c r="HP14" i="68"/>
  <c r="HO14" i="68"/>
  <c r="HN14" i="68"/>
  <c r="HM14" i="68"/>
  <c r="HL14" i="68"/>
  <c r="HK14" i="68"/>
  <c r="HJ14" i="68"/>
  <c r="HI14" i="68"/>
  <c r="HH14" i="68"/>
  <c r="HG14" i="68"/>
  <c r="HF14" i="68"/>
  <c r="HE14" i="68"/>
  <c r="HD14" i="68"/>
  <c r="HC14" i="68"/>
  <c r="HB14" i="68"/>
  <c r="HA14" i="68"/>
  <c r="GZ14" i="68"/>
  <c r="GY14" i="68"/>
  <c r="GX14" i="68"/>
  <c r="GW14" i="68"/>
  <c r="GV14" i="68"/>
  <c r="GU14" i="68"/>
  <c r="GT14" i="68"/>
  <c r="GS14" i="68"/>
  <c r="GR14" i="68"/>
  <c r="GQ14" i="68"/>
  <c r="GP14" i="68"/>
  <c r="GO14" i="68"/>
  <c r="GN14" i="68"/>
  <c r="GM14" i="68"/>
  <c r="GL14" i="68"/>
  <c r="GK14" i="68"/>
  <c r="GJ14" i="68"/>
  <c r="GI14" i="68"/>
  <c r="GH14" i="68"/>
  <c r="GG14" i="68"/>
  <c r="GF14" i="68"/>
  <c r="GE14" i="68"/>
  <c r="GD14" i="68"/>
  <c r="GC14" i="68"/>
  <c r="GB14" i="68"/>
  <c r="GA14" i="68"/>
  <c r="FZ14" i="68"/>
  <c r="FY14" i="68"/>
  <c r="FX14" i="68"/>
  <c r="FW14" i="68"/>
  <c r="FV14" i="68"/>
  <c r="FU14" i="68"/>
  <c r="FT14" i="68"/>
  <c r="FS14" i="68"/>
  <c r="FR14" i="68"/>
  <c r="FQ14" i="68"/>
  <c r="FP14" i="68"/>
  <c r="FO14" i="68"/>
  <c r="FN14" i="68"/>
  <c r="FM14" i="68"/>
  <c r="FL14" i="68"/>
  <c r="FK14" i="68"/>
  <c r="FJ14" i="68"/>
  <c r="FI14" i="68"/>
  <c r="FH14" i="68"/>
  <c r="FG14" i="68"/>
  <c r="FF14" i="68"/>
  <c r="FE14" i="68"/>
  <c r="FD14" i="68"/>
  <c r="FC14" i="68"/>
  <c r="FB14" i="68"/>
  <c r="FA14" i="68"/>
  <c r="EZ14" i="68"/>
  <c r="EY14" i="68"/>
  <c r="EX14" i="68"/>
  <c r="EW14" i="68"/>
  <c r="EV14" i="68"/>
  <c r="EU14" i="68"/>
  <c r="ET14" i="68"/>
  <c r="ES14" i="68"/>
  <c r="ER14" i="68"/>
  <c r="EQ14" i="68"/>
  <c r="EP14" i="68"/>
  <c r="EO14" i="68"/>
  <c r="EN14" i="68"/>
  <c r="EM14" i="68"/>
  <c r="EL14" i="68"/>
  <c r="EK14" i="68"/>
  <c r="EJ14" i="68"/>
  <c r="EI14" i="68"/>
  <c r="EH14" i="68"/>
  <c r="EG14" i="68"/>
  <c r="EF14" i="68"/>
  <c r="EE14" i="68"/>
  <c r="ED14" i="68"/>
  <c r="EC14" i="68"/>
  <c r="EB14" i="68"/>
  <c r="EA14" i="68"/>
  <c r="DZ14" i="68"/>
  <c r="DY14" i="68"/>
  <c r="DX14" i="68"/>
  <c r="DW14" i="68"/>
  <c r="DV14" i="68"/>
  <c r="DU14" i="68"/>
  <c r="DT14" i="68"/>
  <c r="DS14" i="68"/>
  <c r="DR14" i="68"/>
  <c r="DQ14" i="68"/>
  <c r="DP14" i="68"/>
  <c r="DO14" i="68"/>
  <c r="DN14" i="68"/>
  <c r="DM14" i="68"/>
  <c r="DL14" i="68"/>
  <c r="DK14" i="68"/>
  <c r="DJ14" i="68"/>
  <c r="DI14" i="68"/>
  <c r="DH14" i="68"/>
  <c r="DG14" i="68"/>
  <c r="DF14" i="68"/>
  <c r="DE14" i="68"/>
  <c r="DD14" i="68"/>
  <c r="DC14" i="68"/>
  <c r="DB14" i="68"/>
  <c r="DA14" i="68"/>
  <c r="CZ14" i="68"/>
  <c r="CY14" i="68"/>
  <c r="CX14" i="68"/>
  <c r="CW14" i="68"/>
  <c r="CV14" i="68"/>
  <c r="CU14" i="68"/>
  <c r="CT14" i="68"/>
  <c r="CS14" i="68"/>
  <c r="CR14" i="68"/>
  <c r="CQ14" i="68"/>
  <c r="CP14" i="68"/>
  <c r="CO14" i="68"/>
  <c r="CN14" i="68"/>
  <c r="CM14" i="68"/>
  <c r="CL14" i="68"/>
  <c r="CK14" i="68"/>
  <c r="CJ14" i="68"/>
  <c r="CI14" i="68"/>
  <c r="CH14" i="68"/>
  <c r="CG14" i="68"/>
  <c r="CF14" i="68"/>
  <c r="CE14" i="68"/>
  <c r="CD14" i="68"/>
  <c r="CC14" i="68"/>
  <c r="CB14" i="68"/>
  <c r="CA14" i="68"/>
  <c r="BZ14" i="68"/>
  <c r="BY14" i="68"/>
  <c r="BX14" i="68"/>
  <c r="BW14" i="68"/>
  <c r="BV14" i="68"/>
  <c r="BU14" i="68"/>
  <c r="BT14" i="68"/>
  <c r="BS14" i="68"/>
  <c r="BR14" i="68"/>
  <c r="BQ14" i="68"/>
  <c r="BP14" i="68"/>
  <c r="BO14" i="68"/>
  <c r="BN14" i="68"/>
  <c r="BM14" i="68"/>
  <c r="BL14" i="68"/>
  <c r="BK14" i="68"/>
  <c r="BJ14" i="68"/>
  <c r="BI14" i="68"/>
  <c r="BH14" i="68"/>
  <c r="BG14" i="68"/>
  <c r="BF14" i="68"/>
  <c r="BE14" i="68"/>
  <c r="BD14" i="68"/>
  <c r="BC14" i="68"/>
  <c r="BB14" i="68"/>
  <c r="BA14" i="68"/>
  <c r="AZ14" i="68"/>
  <c r="AY14" i="68"/>
  <c r="AX14" i="68"/>
  <c r="AW14" i="68"/>
  <c r="AV14" i="68"/>
  <c r="AU14" i="68"/>
  <c r="AT14" i="68"/>
  <c r="AS14" i="68"/>
  <c r="AR14" i="68"/>
  <c r="AQ14" i="68"/>
  <c r="AP14" i="68"/>
  <c r="AO14" i="68"/>
  <c r="AN14" i="68"/>
  <c r="AM14" i="68"/>
  <c r="AL14" i="68"/>
  <c r="AK14" i="68"/>
  <c r="AJ14" i="68"/>
  <c r="AI14" i="68"/>
  <c r="AH14" i="68"/>
  <c r="AG14" i="68"/>
  <c r="AF14" i="68"/>
  <c r="AE14" i="68"/>
  <c r="AD14" i="68"/>
  <c r="AC14" i="68"/>
  <c r="AB14" i="68"/>
  <c r="AA14" i="68"/>
  <c r="Z14" i="68"/>
  <c r="Y14" i="68"/>
  <c r="X14" i="68"/>
  <c r="W14" i="68"/>
  <c r="V14" i="68"/>
  <c r="U14" i="68"/>
  <c r="T14" i="68"/>
  <c r="S14" i="68"/>
  <c r="R14" i="68"/>
  <c r="Q14" i="68"/>
  <c r="P14" i="68"/>
  <c r="O14" i="68"/>
  <c r="N14" i="68"/>
  <c r="M14" i="68"/>
  <c r="L14" i="68"/>
  <c r="K14" i="68"/>
  <c r="J14" i="68"/>
  <c r="I14" i="68"/>
  <c r="H14" i="68"/>
  <c r="G14" i="68"/>
  <c r="F14" i="68"/>
  <c r="E14" i="68"/>
  <c r="D14" i="68"/>
  <c r="C14" i="68"/>
  <c r="B14" i="68"/>
  <c r="JP12" i="68"/>
  <c r="JO12" i="68"/>
  <c r="JN12" i="68"/>
  <c r="JM12" i="68"/>
  <c r="JL12" i="68"/>
  <c r="JK12" i="68"/>
  <c r="JJ12" i="68"/>
  <c r="JI12" i="68"/>
  <c r="JH12" i="68"/>
  <c r="JG12" i="68"/>
  <c r="JF12" i="68"/>
  <c r="JE12" i="68"/>
  <c r="JD12" i="68"/>
  <c r="JC12" i="68"/>
  <c r="JB12" i="68"/>
  <c r="JA12" i="68"/>
  <c r="IZ12" i="68"/>
  <c r="IY12" i="68"/>
  <c r="IX12" i="68"/>
  <c r="IW12" i="68"/>
  <c r="IV12" i="68"/>
  <c r="IU12" i="68"/>
  <c r="IT12" i="68"/>
  <c r="IS12" i="68"/>
  <c r="IR12" i="68"/>
  <c r="IQ12" i="68"/>
  <c r="IP12" i="68"/>
  <c r="IO12" i="68"/>
  <c r="IN12" i="68"/>
  <c r="IM12" i="68"/>
  <c r="IL12" i="68"/>
  <c r="IK12" i="68"/>
  <c r="IJ12" i="68"/>
  <c r="II12" i="68"/>
  <c r="IH12" i="68"/>
  <c r="IG12" i="68"/>
  <c r="IF12" i="68"/>
  <c r="IE12" i="68"/>
  <c r="ID12" i="68"/>
  <c r="IC12" i="68"/>
  <c r="IB12" i="68"/>
  <c r="IA12" i="68"/>
  <c r="HZ12" i="68"/>
  <c r="HY12" i="68"/>
  <c r="HX12" i="68"/>
  <c r="HW12" i="68"/>
  <c r="HV12" i="68"/>
  <c r="HU12" i="68"/>
  <c r="HT12" i="68"/>
  <c r="HS12" i="68"/>
  <c r="HR12" i="68"/>
  <c r="HQ12" i="68"/>
  <c r="HP12" i="68"/>
  <c r="HO12" i="68"/>
  <c r="HN12" i="68"/>
  <c r="HM12" i="68"/>
  <c r="HL12" i="68"/>
  <c r="HK12" i="68"/>
  <c r="HJ12" i="68"/>
  <c r="HI12" i="68"/>
  <c r="HH12" i="68"/>
  <c r="HG12" i="68"/>
  <c r="HF12" i="68"/>
  <c r="HE12" i="68"/>
  <c r="HD12" i="68"/>
  <c r="HC12" i="68"/>
  <c r="HB12" i="68"/>
  <c r="HA12" i="68"/>
  <c r="GZ12" i="68"/>
  <c r="GY12" i="68"/>
  <c r="GX12" i="68"/>
  <c r="GW12" i="68"/>
  <c r="GV12" i="68"/>
  <c r="GU12" i="68"/>
  <c r="GT12" i="68"/>
  <c r="GS12" i="68"/>
  <c r="GR12" i="68"/>
  <c r="GQ12" i="68"/>
  <c r="GP12" i="68"/>
  <c r="GO12" i="68"/>
  <c r="GN12" i="68"/>
  <c r="GM12" i="68"/>
  <c r="GL12" i="68"/>
  <c r="GK12" i="68"/>
  <c r="GJ12" i="68"/>
  <c r="GI12" i="68"/>
  <c r="GH12" i="68"/>
  <c r="GG12" i="68"/>
  <c r="GF12" i="68"/>
  <c r="GE12" i="68"/>
  <c r="GD12" i="68"/>
  <c r="GC12" i="68"/>
  <c r="GB12" i="68"/>
  <c r="GA12" i="68"/>
  <c r="FZ12" i="68"/>
  <c r="FY12" i="68"/>
  <c r="FX12" i="68"/>
  <c r="FW12" i="68"/>
  <c r="FV12" i="68"/>
  <c r="FU12" i="68"/>
  <c r="FT12" i="68"/>
  <c r="FS12" i="68"/>
  <c r="FR12" i="68"/>
  <c r="FQ12" i="68"/>
  <c r="FP12" i="68"/>
  <c r="FO12" i="68"/>
  <c r="FN12" i="68"/>
  <c r="FM12" i="68"/>
  <c r="FL12" i="68"/>
  <c r="FK12" i="68"/>
  <c r="FJ12" i="68"/>
  <c r="FI12" i="68"/>
  <c r="FH12" i="68"/>
  <c r="FG12" i="68"/>
  <c r="FF12" i="68"/>
  <c r="FE12" i="68"/>
  <c r="FD12" i="68"/>
  <c r="FC12" i="68"/>
  <c r="FB12" i="68"/>
  <c r="FA12" i="68"/>
  <c r="EZ12" i="68"/>
  <c r="EY12" i="68"/>
  <c r="EX12" i="68"/>
  <c r="EW12" i="68"/>
  <c r="EV12" i="68"/>
  <c r="EU12" i="68"/>
  <c r="ET12" i="68"/>
  <c r="ES12" i="68"/>
  <c r="ER12" i="68"/>
  <c r="EQ12" i="68"/>
  <c r="EP12" i="68"/>
  <c r="EO12" i="68"/>
  <c r="EN12" i="68"/>
  <c r="EM12" i="68"/>
  <c r="EL12" i="68"/>
  <c r="EK12" i="68"/>
  <c r="EJ12" i="68"/>
  <c r="EI12" i="68"/>
  <c r="EH12" i="68"/>
  <c r="EG12" i="68"/>
  <c r="EF12" i="68"/>
  <c r="EE12" i="68"/>
  <c r="ED12" i="68"/>
  <c r="EC12" i="68"/>
  <c r="EB12" i="68"/>
  <c r="EA12" i="68"/>
  <c r="DZ12" i="68"/>
  <c r="DY12" i="68"/>
  <c r="DX12" i="68"/>
  <c r="DW12" i="68"/>
  <c r="DV12" i="68"/>
  <c r="DU12" i="68"/>
  <c r="DT12" i="68"/>
  <c r="DS12" i="68"/>
  <c r="DR12" i="68"/>
  <c r="DQ12" i="68"/>
  <c r="DP12" i="68"/>
  <c r="DO12" i="68"/>
  <c r="DN12" i="68"/>
  <c r="DM12" i="68"/>
  <c r="DL12" i="68"/>
  <c r="DK12" i="68"/>
  <c r="DJ12" i="68"/>
  <c r="DI12" i="68"/>
  <c r="DH12" i="68"/>
  <c r="DG12" i="68"/>
  <c r="DF12" i="68"/>
  <c r="DE12" i="68"/>
  <c r="DD12" i="68"/>
  <c r="DC12" i="68"/>
  <c r="DB12" i="68"/>
  <c r="DA12" i="68"/>
  <c r="CZ12" i="68"/>
  <c r="CY12" i="68"/>
  <c r="CX12" i="68"/>
  <c r="CW12" i="68"/>
  <c r="CV12" i="68"/>
  <c r="CU12" i="68"/>
  <c r="CT12" i="68"/>
  <c r="CS12" i="68"/>
  <c r="CR12" i="68"/>
  <c r="CQ12" i="68"/>
  <c r="CP12" i="68"/>
  <c r="CO12" i="68"/>
  <c r="CN12" i="68"/>
  <c r="CM12" i="68"/>
  <c r="CL12" i="68"/>
  <c r="CK12" i="68"/>
  <c r="CJ12" i="68"/>
  <c r="CI12" i="68"/>
  <c r="CH12" i="68"/>
  <c r="CG12" i="68"/>
  <c r="CF12" i="68"/>
  <c r="CE12" i="68"/>
  <c r="CD12" i="68"/>
  <c r="CC12" i="68"/>
  <c r="CB12" i="68"/>
  <c r="CA12" i="68"/>
  <c r="BZ12" i="68"/>
  <c r="BY12" i="68"/>
  <c r="BX12" i="68"/>
  <c r="BW12" i="68"/>
  <c r="BV12" i="68"/>
  <c r="BU12" i="68"/>
  <c r="BT12" i="68"/>
  <c r="BS12" i="68"/>
  <c r="BR12" i="68"/>
  <c r="BQ12" i="68"/>
  <c r="BP12" i="68"/>
  <c r="BO12" i="68"/>
  <c r="BN12" i="68"/>
  <c r="BM12" i="68"/>
  <c r="BL12" i="68"/>
  <c r="BK12" i="68"/>
  <c r="BJ12" i="68"/>
  <c r="BI12" i="68"/>
  <c r="BH12" i="68"/>
  <c r="BG12" i="68"/>
  <c r="BF12" i="68"/>
  <c r="BE12" i="68"/>
  <c r="BD12" i="68"/>
  <c r="BC12" i="68"/>
  <c r="BB12" i="68"/>
  <c r="BA12" i="68"/>
  <c r="AZ12" i="68"/>
  <c r="AY12" i="68"/>
  <c r="AX12" i="68"/>
  <c r="AW12" i="68"/>
  <c r="AV12" i="68"/>
  <c r="AU12" i="68"/>
  <c r="AT12" i="68"/>
  <c r="AS12" i="68"/>
  <c r="AR12" i="68"/>
  <c r="AQ12" i="68"/>
  <c r="AP12" i="68"/>
  <c r="AO12" i="68"/>
  <c r="AN12" i="68"/>
  <c r="AM12" i="68"/>
  <c r="AL12" i="68"/>
  <c r="AK12" i="68"/>
  <c r="AJ12" i="68"/>
  <c r="AI12" i="68"/>
  <c r="AH12" i="68"/>
  <c r="AG12" i="68"/>
  <c r="AF12" i="68"/>
  <c r="AE12" i="68"/>
  <c r="AD12" i="68"/>
  <c r="AC12" i="68"/>
  <c r="AB12" i="68"/>
  <c r="AA12" i="68"/>
  <c r="Z12" i="68"/>
  <c r="Y12" i="68"/>
  <c r="X12" i="68"/>
  <c r="W12" i="68"/>
  <c r="V12" i="68"/>
  <c r="U12" i="68"/>
  <c r="T12" i="68"/>
  <c r="S12" i="68"/>
  <c r="R12" i="68"/>
  <c r="Q12" i="68"/>
  <c r="P12" i="68"/>
  <c r="O12" i="68"/>
  <c r="N12" i="68"/>
  <c r="M12" i="68"/>
  <c r="L12" i="68"/>
  <c r="K12" i="68"/>
  <c r="J12" i="68"/>
  <c r="I12" i="68"/>
  <c r="H12" i="68"/>
  <c r="G12" i="68"/>
  <c r="F12" i="68"/>
  <c r="E12" i="68"/>
  <c r="D12" i="68"/>
  <c r="C12" i="68"/>
  <c r="B12" i="68"/>
  <c r="JP11" i="68"/>
  <c r="JO11" i="68"/>
  <c r="JN11" i="68"/>
  <c r="JM11" i="68"/>
  <c r="JL11" i="68"/>
  <c r="JK11" i="68"/>
  <c r="JJ11" i="68"/>
  <c r="JI11" i="68"/>
  <c r="JH11" i="68"/>
  <c r="JG11" i="68"/>
  <c r="JF11" i="68"/>
  <c r="JE11" i="68"/>
  <c r="JD11" i="68"/>
  <c r="JC11" i="68"/>
  <c r="JB11" i="68"/>
  <c r="JA11" i="68"/>
  <c r="IZ11" i="68"/>
  <c r="IY11" i="68"/>
  <c r="IX11" i="68"/>
  <c r="IW11" i="68"/>
  <c r="IV11" i="68"/>
  <c r="IU11" i="68"/>
  <c r="IT11" i="68"/>
  <c r="IS11" i="68"/>
  <c r="IR11" i="68"/>
  <c r="IQ11" i="68"/>
  <c r="IP11" i="68"/>
  <c r="IO11" i="68"/>
  <c r="IN11" i="68"/>
  <c r="IM11" i="68"/>
  <c r="IL11" i="68"/>
  <c r="IK11" i="68"/>
  <c r="IJ11" i="68"/>
  <c r="II11" i="68"/>
  <c r="IH11" i="68"/>
  <c r="IG11" i="68"/>
  <c r="IF11" i="68"/>
  <c r="IE11" i="68"/>
  <c r="ID11" i="68"/>
  <c r="IC11" i="68"/>
  <c r="IB11" i="68"/>
  <c r="IA11" i="68"/>
  <c r="HZ11" i="68"/>
  <c r="HY11" i="68"/>
  <c r="HX11" i="68"/>
  <c r="HW11" i="68"/>
  <c r="HV11" i="68"/>
  <c r="HU11" i="68"/>
  <c r="HT11" i="68"/>
  <c r="HS11" i="68"/>
  <c r="HR11" i="68"/>
  <c r="HQ11" i="68"/>
  <c r="HP11" i="68"/>
  <c r="HO11" i="68"/>
  <c r="HN11" i="68"/>
  <c r="HM11" i="68"/>
  <c r="HL11" i="68"/>
  <c r="HK11" i="68"/>
  <c r="HJ11" i="68"/>
  <c r="HI11" i="68"/>
  <c r="HH11" i="68"/>
  <c r="HG11" i="68"/>
  <c r="HF11" i="68"/>
  <c r="HE11" i="68"/>
  <c r="HD11" i="68"/>
  <c r="HC11" i="68"/>
  <c r="HB11" i="68"/>
  <c r="HA11" i="68"/>
  <c r="GZ11" i="68"/>
  <c r="GY11" i="68"/>
  <c r="GX11" i="68"/>
  <c r="GW11" i="68"/>
  <c r="GV11" i="68"/>
  <c r="GU11" i="68"/>
  <c r="GT11" i="68"/>
  <c r="GS11" i="68"/>
  <c r="GR11" i="68"/>
  <c r="GQ11" i="68"/>
  <c r="GP11" i="68"/>
  <c r="GO11" i="68"/>
  <c r="GN11" i="68"/>
  <c r="GM11" i="68"/>
  <c r="GL11" i="68"/>
  <c r="GK11" i="68"/>
  <c r="GJ11" i="68"/>
  <c r="GI11" i="68"/>
  <c r="GH11" i="68"/>
  <c r="GG11" i="68"/>
  <c r="GF11" i="68"/>
  <c r="GE11" i="68"/>
  <c r="GD11" i="68"/>
  <c r="GC11" i="68"/>
  <c r="GB11" i="68"/>
  <c r="GA11" i="68"/>
  <c r="FZ11" i="68"/>
  <c r="FY11" i="68"/>
  <c r="FX11" i="68"/>
  <c r="FW11" i="68"/>
  <c r="FV11" i="68"/>
  <c r="FU11" i="68"/>
  <c r="FT11" i="68"/>
  <c r="FS11" i="68"/>
  <c r="FR11" i="68"/>
  <c r="FQ11" i="68"/>
  <c r="FP11" i="68"/>
  <c r="FO11" i="68"/>
  <c r="FN11" i="68"/>
  <c r="FM11" i="68"/>
  <c r="FL11" i="68"/>
  <c r="FK11" i="68"/>
  <c r="FJ11" i="68"/>
  <c r="FI11" i="68"/>
  <c r="FH11" i="68"/>
  <c r="FG11" i="68"/>
  <c r="FF11" i="68"/>
  <c r="FE11" i="68"/>
  <c r="FD11" i="68"/>
  <c r="FC11" i="68"/>
  <c r="FB11" i="68"/>
  <c r="FA11" i="68"/>
  <c r="EZ11" i="68"/>
  <c r="EY11" i="68"/>
  <c r="EX11" i="68"/>
  <c r="EW11" i="68"/>
  <c r="EV11" i="68"/>
  <c r="EU11" i="68"/>
  <c r="ET11" i="68"/>
  <c r="ES11" i="68"/>
  <c r="ER11" i="68"/>
  <c r="EQ11" i="68"/>
  <c r="EP11" i="68"/>
  <c r="EO11" i="68"/>
  <c r="EN11" i="68"/>
  <c r="EM11" i="68"/>
  <c r="EL11" i="68"/>
  <c r="EK11" i="68"/>
  <c r="EJ11" i="68"/>
  <c r="EI11" i="68"/>
  <c r="EH11" i="68"/>
  <c r="EG11" i="68"/>
  <c r="EF11" i="68"/>
  <c r="EE11" i="68"/>
  <c r="ED11" i="68"/>
  <c r="EC11" i="68"/>
  <c r="EB11" i="68"/>
  <c r="EA11" i="68"/>
  <c r="DZ11" i="68"/>
  <c r="DY11" i="68"/>
  <c r="DX11" i="68"/>
  <c r="DW11" i="68"/>
  <c r="DV11" i="68"/>
  <c r="DU11" i="68"/>
  <c r="DT11" i="68"/>
  <c r="DS11" i="68"/>
  <c r="DR11" i="68"/>
  <c r="DQ11" i="68"/>
  <c r="DP11" i="68"/>
  <c r="DO11" i="68"/>
  <c r="DN11" i="68"/>
  <c r="DM11" i="68"/>
  <c r="DL11" i="68"/>
  <c r="DK11" i="68"/>
  <c r="DJ11" i="68"/>
  <c r="DI11" i="68"/>
  <c r="DH11" i="68"/>
  <c r="DG11" i="68"/>
  <c r="DF11" i="68"/>
  <c r="DE11" i="68"/>
  <c r="DD11" i="68"/>
  <c r="DC11" i="68"/>
  <c r="DB11" i="68"/>
  <c r="DA11" i="68"/>
  <c r="CZ11" i="68"/>
  <c r="CY11" i="68"/>
  <c r="CX11" i="68"/>
  <c r="CW11" i="68"/>
  <c r="CV11" i="68"/>
  <c r="CU11" i="68"/>
  <c r="CT11" i="68"/>
  <c r="CS11" i="68"/>
  <c r="CR11" i="68"/>
  <c r="CQ11" i="68"/>
  <c r="CP11" i="68"/>
  <c r="CO11" i="68"/>
  <c r="CN11" i="68"/>
  <c r="CM11" i="68"/>
  <c r="CL11" i="68"/>
  <c r="CK11" i="68"/>
  <c r="CJ11" i="68"/>
  <c r="CI11" i="68"/>
  <c r="CH11" i="68"/>
  <c r="CG11" i="68"/>
  <c r="CF11" i="68"/>
  <c r="CE11" i="68"/>
  <c r="CD11" i="68"/>
  <c r="CC11" i="68"/>
  <c r="CB11" i="68"/>
  <c r="CA11" i="68"/>
  <c r="BZ11" i="68"/>
  <c r="BY11" i="68"/>
  <c r="BX11" i="68"/>
  <c r="BW11" i="68"/>
  <c r="BV11" i="68"/>
  <c r="BU11" i="68"/>
  <c r="BT11" i="68"/>
  <c r="BS11" i="68"/>
  <c r="BR11" i="68"/>
  <c r="BQ11" i="68"/>
  <c r="BP11" i="68"/>
  <c r="BO11" i="68"/>
  <c r="BN11" i="68"/>
  <c r="BM11" i="68"/>
  <c r="BL11" i="68"/>
  <c r="BK11" i="68"/>
  <c r="BJ11" i="68"/>
  <c r="BI11" i="68"/>
  <c r="BH11" i="68"/>
  <c r="BG11" i="68"/>
  <c r="BF11" i="68"/>
  <c r="BE11" i="68"/>
  <c r="BD11" i="68"/>
  <c r="BC11" i="68"/>
  <c r="BB11" i="68"/>
  <c r="BA11" i="68"/>
  <c r="AZ11" i="68"/>
  <c r="AY11" i="68"/>
  <c r="AX11" i="68"/>
  <c r="AW11" i="68"/>
  <c r="AV11" i="68"/>
  <c r="AU11" i="68"/>
  <c r="AT11" i="68"/>
  <c r="AS11" i="68"/>
  <c r="AR11" i="68"/>
  <c r="AQ11" i="68"/>
  <c r="AP11" i="68"/>
  <c r="AO11" i="68"/>
  <c r="AN11" i="68"/>
  <c r="AM11" i="68"/>
  <c r="AL11" i="68"/>
  <c r="AK11" i="68"/>
  <c r="AJ11" i="68"/>
  <c r="AI11" i="68"/>
  <c r="AH11" i="68"/>
  <c r="AG11" i="68"/>
  <c r="AF11" i="68"/>
  <c r="AE11" i="68"/>
  <c r="AD11" i="68"/>
  <c r="AC11" i="68"/>
  <c r="AB11" i="68"/>
  <c r="AA11" i="68"/>
  <c r="Z11" i="68"/>
  <c r="Y11" i="68"/>
  <c r="X11" i="68"/>
  <c r="W11" i="68"/>
  <c r="V11" i="68"/>
  <c r="U11" i="68"/>
  <c r="T11" i="68"/>
  <c r="S11" i="68"/>
  <c r="R11" i="68"/>
  <c r="Q11" i="68"/>
  <c r="P11" i="68"/>
  <c r="O11" i="68"/>
  <c r="N11" i="68"/>
  <c r="M11" i="68"/>
  <c r="L11" i="68"/>
  <c r="K11" i="68"/>
  <c r="J11" i="68"/>
  <c r="I11" i="68"/>
  <c r="H11" i="68"/>
  <c r="G11" i="68"/>
  <c r="F11" i="68"/>
  <c r="E11" i="68"/>
  <c r="D11" i="68"/>
  <c r="C11" i="68"/>
  <c r="B11" i="68"/>
  <c r="JP9" i="68"/>
  <c r="JO9" i="68"/>
  <c r="JN9" i="68"/>
  <c r="JM9" i="68"/>
  <c r="JL9" i="68"/>
  <c r="JK9" i="68"/>
  <c r="JJ9" i="68"/>
  <c r="JI9" i="68"/>
  <c r="JH9" i="68"/>
  <c r="JG9" i="68"/>
  <c r="JF9" i="68"/>
  <c r="JE9" i="68"/>
  <c r="JD9" i="68"/>
  <c r="JC9" i="68"/>
  <c r="JB9" i="68"/>
  <c r="JA9" i="68"/>
  <c r="IZ9" i="68"/>
  <c r="IY9" i="68"/>
  <c r="IX9" i="68"/>
  <c r="IW9" i="68"/>
  <c r="IV9" i="68"/>
  <c r="IU9" i="68"/>
  <c r="IT9" i="68"/>
  <c r="IS9" i="68"/>
  <c r="IR9" i="68"/>
  <c r="IQ9" i="68"/>
  <c r="IP9" i="68"/>
  <c r="IO9" i="68"/>
  <c r="IN9" i="68"/>
  <c r="IM9" i="68"/>
  <c r="IL9" i="68"/>
  <c r="IK9" i="68"/>
  <c r="IJ9" i="68"/>
  <c r="II9" i="68"/>
  <c r="IH9" i="68"/>
  <c r="IG9" i="68"/>
  <c r="IF9" i="68"/>
  <c r="IE9" i="68"/>
  <c r="ID9" i="68"/>
  <c r="IC9" i="68"/>
  <c r="IB9" i="68"/>
  <c r="IA9" i="68"/>
  <c r="HZ9" i="68"/>
  <c r="HY9" i="68"/>
  <c r="HX9" i="68"/>
  <c r="HW9" i="68"/>
  <c r="HV9" i="68"/>
  <c r="HU9" i="68"/>
  <c r="HT9" i="68"/>
  <c r="HS9" i="68"/>
  <c r="HR9" i="68"/>
  <c r="HQ9" i="68"/>
  <c r="HP9" i="68"/>
  <c r="HO9" i="68"/>
  <c r="HN9" i="68"/>
  <c r="HM9" i="68"/>
  <c r="HL9" i="68"/>
  <c r="HK9" i="68"/>
  <c r="HJ9" i="68"/>
  <c r="HI9" i="68"/>
  <c r="HH9" i="68"/>
  <c r="HG9" i="68"/>
  <c r="HF9" i="68"/>
  <c r="HE9" i="68"/>
  <c r="HD9" i="68"/>
  <c r="HC9" i="68"/>
  <c r="HB9" i="68"/>
  <c r="HA9" i="68"/>
  <c r="GZ9" i="68"/>
  <c r="GY9" i="68"/>
  <c r="GX9" i="68"/>
  <c r="GW9" i="68"/>
  <c r="GV9" i="68"/>
  <c r="GU9" i="68"/>
  <c r="GT9" i="68"/>
  <c r="GS9" i="68"/>
  <c r="GR9" i="68"/>
  <c r="GQ9" i="68"/>
  <c r="GP9" i="68"/>
  <c r="GO9" i="68"/>
  <c r="GN9" i="68"/>
  <c r="GM9" i="68"/>
  <c r="GL9" i="68"/>
  <c r="GK9" i="68"/>
  <c r="GJ9" i="68"/>
  <c r="GI9" i="68"/>
  <c r="GH9" i="68"/>
  <c r="GG9" i="68"/>
  <c r="GF9" i="68"/>
  <c r="GE9" i="68"/>
  <c r="GD9" i="68"/>
  <c r="GC9" i="68"/>
  <c r="GB9" i="68"/>
  <c r="GA9" i="68"/>
  <c r="FZ9" i="68"/>
  <c r="FY9" i="68"/>
  <c r="FX9" i="68"/>
  <c r="FW9" i="68"/>
  <c r="FV9" i="68"/>
  <c r="FU9" i="68"/>
  <c r="FT9" i="68"/>
  <c r="FS9" i="68"/>
  <c r="FR9" i="68"/>
  <c r="FQ9" i="68"/>
  <c r="FP9" i="68"/>
  <c r="FO9" i="68"/>
  <c r="FN9" i="68"/>
  <c r="FM9" i="68"/>
  <c r="FL9" i="68"/>
  <c r="FK9" i="68"/>
  <c r="FJ9" i="68"/>
  <c r="FI9" i="68"/>
  <c r="FH9" i="68"/>
  <c r="FG9" i="68"/>
  <c r="FF9" i="68"/>
  <c r="FE9" i="68"/>
  <c r="FD9" i="68"/>
  <c r="FC9" i="68"/>
  <c r="FB9" i="68"/>
  <c r="FA9" i="68"/>
  <c r="EZ9" i="68"/>
  <c r="EY9" i="68"/>
  <c r="EX9" i="68"/>
  <c r="EW9" i="68"/>
  <c r="EV9" i="68"/>
  <c r="EU9" i="68"/>
  <c r="ET9" i="68"/>
  <c r="ES9" i="68"/>
  <c r="ER9" i="68"/>
  <c r="EQ9" i="68"/>
  <c r="EP9" i="68"/>
  <c r="EO9" i="68"/>
  <c r="EN9" i="68"/>
  <c r="EM9" i="68"/>
  <c r="EL9" i="68"/>
  <c r="EK9" i="68"/>
  <c r="EJ9" i="68"/>
  <c r="EI9" i="68"/>
  <c r="EH9" i="68"/>
  <c r="EG9" i="68"/>
  <c r="EF9" i="68"/>
  <c r="EE9" i="68"/>
  <c r="ED9" i="68"/>
  <c r="EC9" i="68"/>
  <c r="EB9" i="68"/>
  <c r="EA9" i="68"/>
  <c r="DZ9" i="68"/>
  <c r="DY9" i="68"/>
  <c r="DX9" i="68"/>
  <c r="DW9" i="68"/>
  <c r="DV9" i="68"/>
  <c r="DU9" i="68"/>
  <c r="DT9" i="68"/>
  <c r="DS9" i="68"/>
  <c r="DR9" i="68"/>
  <c r="DQ9" i="68"/>
  <c r="DP9" i="68"/>
  <c r="DO9" i="68"/>
  <c r="DN9" i="68"/>
  <c r="DM9" i="68"/>
  <c r="DL9" i="68"/>
  <c r="DK9" i="68"/>
  <c r="DJ9" i="68"/>
  <c r="DI9" i="68"/>
  <c r="DH9" i="68"/>
  <c r="DG9" i="68"/>
  <c r="DF9" i="68"/>
  <c r="DE9" i="68"/>
  <c r="DD9" i="68"/>
  <c r="DC9" i="68"/>
  <c r="DB9" i="68"/>
  <c r="DA9" i="68"/>
  <c r="CZ9" i="68"/>
  <c r="CY9" i="68"/>
  <c r="CX9" i="68"/>
  <c r="CW9" i="68"/>
  <c r="CV9" i="68"/>
  <c r="CU9" i="68"/>
  <c r="CT9" i="68"/>
  <c r="CS9" i="68"/>
  <c r="CR9" i="68"/>
  <c r="CQ9" i="68"/>
  <c r="CP9" i="68"/>
  <c r="CO9" i="68"/>
  <c r="CN9" i="68"/>
  <c r="CM9" i="68"/>
  <c r="CL9" i="68"/>
  <c r="CK9" i="68"/>
  <c r="CJ9" i="68"/>
  <c r="CI9" i="68"/>
  <c r="CH9" i="68"/>
  <c r="CG9" i="68"/>
  <c r="CF9" i="68"/>
  <c r="CE9" i="68"/>
  <c r="CD9" i="68"/>
  <c r="CC9" i="68"/>
  <c r="CB9" i="68"/>
  <c r="CA9" i="68"/>
  <c r="BZ9" i="68"/>
  <c r="BY9" i="68"/>
  <c r="BX9" i="68"/>
  <c r="BW9" i="68"/>
  <c r="BV9" i="68"/>
  <c r="BU9" i="68"/>
  <c r="BT9" i="68"/>
  <c r="BS9" i="68"/>
  <c r="BR9" i="68"/>
  <c r="BQ9" i="68"/>
  <c r="BP9" i="68"/>
  <c r="BO9" i="68"/>
  <c r="BN9" i="68"/>
  <c r="BM9" i="68"/>
  <c r="BL9" i="68"/>
  <c r="BK9" i="68"/>
  <c r="BJ9" i="68"/>
  <c r="BI9" i="68"/>
  <c r="BH9" i="68"/>
  <c r="BG9" i="68"/>
  <c r="BF9" i="68"/>
  <c r="BE9" i="68"/>
  <c r="BD9" i="68"/>
  <c r="BC9" i="68"/>
  <c r="BB9" i="68"/>
  <c r="BA9" i="68"/>
  <c r="AZ9" i="68"/>
  <c r="AY9" i="68"/>
  <c r="AX9" i="68"/>
  <c r="AW9" i="68"/>
  <c r="AV9" i="68"/>
  <c r="AU9" i="68"/>
  <c r="AT9" i="68"/>
  <c r="AS9" i="68"/>
  <c r="AR9" i="68"/>
  <c r="AQ9" i="68"/>
  <c r="AP9" i="68"/>
  <c r="AO9" i="68"/>
  <c r="AN9" i="68"/>
  <c r="AM9" i="68"/>
  <c r="AL9" i="68"/>
  <c r="AK9" i="68"/>
  <c r="AJ9" i="68"/>
  <c r="AI9" i="68"/>
  <c r="AH9" i="68"/>
  <c r="AG9" i="68"/>
  <c r="AF9" i="68"/>
  <c r="AE9" i="68"/>
  <c r="AD9" i="68"/>
  <c r="AC9" i="68"/>
  <c r="AB9" i="68"/>
  <c r="AA9" i="68"/>
  <c r="Z9" i="68"/>
  <c r="Y9" i="68"/>
  <c r="X9" i="68"/>
  <c r="W9" i="68"/>
  <c r="V9" i="68"/>
  <c r="U9" i="68"/>
  <c r="T9" i="68"/>
  <c r="S9" i="68"/>
  <c r="R9" i="68"/>
  <c r="Q9" i="68"/>
  <c r="P9" i="68"/>
  <c r="O9" i="68"/>
  <c r="N9" i="68"/>
  <c r="M9" i="68"/>
  <c r="L9" i="68"/>
  <c r="K9" i="68"/>
  <c r="J9" i="68"/>
  <c r="I9" i="68"/>
  <c r="H9" i="68"/>
  <c r="G9" i="68"/>
  <c r="F9" i="68"/>
  <c r="E9" i="68"/>
  <c r="D9" i="68"/>
  <c r="C9" i="68"/>
  <c r="B9" i="68"/>
  <c r="JP8" i="68"/>
  <c r="JO8" i="68"/>
  <c r="JN8" i="68"/>
  <c r="JM8" i="68"/>
  <c r="JL8" i="68"/>
  <c r="JK8" i="68"/>
  <c r="JJ8" i="68"/>
  <c r="JI8" i="68"/>
  <c r="JH8" i="68"/>
  <c r="JG8" i="68"/>
  <c r="JF8" i="68"/>
  <c r="JE8" i="68"/>
  <c r="JD8" i="68"/>
  <c r="JC8" i="68"/>
  <c r="JB8" i="68"/>
  <c r="JA8" i="68"/>
  <c r="IZ8" i="68"/>
  <c r="IY8" i="68"/>
  <c r="IX8" i="68"/>
  <c r="IW8" i="68"/>
  <c r="IV8" i="68"/>
  <c r="IU8" i="68"/>
  <c r="IT8" i="68"/>
  <c r="IS8" i="68"/>
  <c r="IR8" i="68"/>
  <c r="IQ8" i="68"/>
  <c r="IP8" i="68"/>
  <c r="IO8" i="68"/>
  <c r="IN8" i="68"/>
  <c r="IM8" i="68"/>
  <c r="IL8" i="68"/>
  <c r="IK8" i="68"/>
  <c r="IJ8" i="68"/>
  <c r="II8" i="68"/>
  <c r="IH8" i="68"/>
  <c r="IG8" i="68"/>
  <c r="IF8" i="68"/>
  <c r="IE8" i="68"/>
  <c r="ID8" i="68"/>
  <c r="IC8" i="68"/>
  <c r="IB8" i="68"/>
  <c r="IA8" i="68"/>
  <c r="HZ8" i="68"/>
  <c r="HY8" i="68"/>
  <c r="HX8" i="68"/>
  <c r="HW8" i="68"/>
  <c r="HV8" i="68"/>
  <c r="HU8" i="68"/>
  <c r="HT8" i="68"/>
  <c r="HS8" i="68"/>
  <c r="HR8" i="68"/>
  <c r="HQ8" i="68"/>
  <c r="HP8" i="68"/>
  <c r="HO8" i="68"/>
  <c r="HN8" i="68"/>
  <c r="HM8" i="68"/>
  <c r="HL8" i="68"/>
  <c r="HK8" i="68"/>
  <c r="HJ8" i="68"/>
  <c r="HI8" i="68"/>
  <c r="HH8" i="68"/>
  <c r="HG8" i="68"/>
  <c r="HF8" i="68"/>
  <c r="HE8" i="68"/>
  <c r="HD8" i="68"/>
  <c r="HC8" i="68"/>
  <c r="HB8" i="68"/>
  <c r="HA8" i="68"/>
  <c r="GZ8" i="68"/>
  <c r="GY8" i="68"/>
  <c r="GX8" i="68"/>
  <c r="GW8" i="68"/>
  <c r="GV8" i="68"/>
  <c r="GU8" i="68"/>
  <c r="GT8" i="68"/>
  <c r="GS8" i="68"/>
  <c r="GR8" i="68"/>
  <c r="GQ8" i="68"/>
  <c r="GP8" i="68"/>
  <c r="GO8" i="68"/>
  <c r="GN8" i="68"/>
  <c r="GM8" i="68"/>
  <c r="GL8" i="68"/>
  <c r="GK8" i="68"/>
  <c r="GJ8" i="68"/>
  <c r="GI8" i="68"/>
  <c r="GH8" i="68"/>
  <c r="GG8" i="68"/>
  <c r="GF8" i="68"/>
  <c r="GE8" i="68"/>
  <c r="GD8" i="68"/>
  <c r="GC8" i="68"/>
  <c r="GB8" i="68"/>
  <c r="GA8" i="68"/>
  <c r="FZ8" i="68"/>
  <c r="FY8" i="68"/>
  <c r="FX8" i="68"/>
  <c r="FW8" i="68"/>
  <c r="FV8" i="68"/>
  <c r="FU8" i="68"/>
  <c r="FT8" i="68"/>
  <c r="FS8" i="68"/>
  <c r="FR8" i="68"/>
  <c r="FQ8" i="68"/>
  <c r="FP8" i="68"/>
  <c r="FO8" i="68"/>
  <c r="FN8" i="68"/>
  <c r="FM8" i="68"/>
  <c r="FL8" i="68"/>
  <c r="FK8" i="68"/>
  <c r="FJ8" i="68"/>
  <c r="FI8" i="68"/>
  <c r="FH8" i="68"/>
  <c r="FG8" i="68"/>
  <c r="FF8" i="68"/>
  <c r="FE8" i="68"/>
  <c r="FD8" i="68"/>
  <c r="FC8" i="68"/>
  <c r="FB8" i="68"/>
  <c r="FA8" i="68"/>
  <c r="EZ8" i="68"/>
  <c r="EY8" i="68"/>
  <c r="EX8" i="68"/>
  <c r="EW8" i="68"/>
  <c r="EV8" i="68"/>
  <c r="EU8" i="68"/>
  <c r="ET8" i="68"/>
  <c r="ES8" i="68"/>
  <c r="ER8" i="68"/>
  <c r="EQ8" i="68"/>
  <c r="EP8" i="68"/>
  <c r="EO8" i="68"/>
  <c r="EN8" i="68"/>
  <c r="EM8" i="68"/>
  <c r="EL8" i="68"/>
  <c r="EK8" i="68"/>
  <c r="EJ8" i="68"/>
  <c r="EI8" i="68"/>
  <c r="EH8" i="68"/>
  <c r="EG8" i="68"/>
  <c r="EF8" i="68"/>
  <c r="EE8" i="68"/>
  <c r="ED8" i="68"/>
  <c r="EC8" i="68"/>
  <c r="EB8" i="68"/>
  <c r="EA8" i="68"/>
  <c r="DZ8" i="68"/>
  <c r="DY8" i="68"/>
  <c r="DX8" i="68"/>
  <c r="DW8" i="68"/>
  <c r="DV8" i="68"/>
  <c r="DU8" i="68"/>
  <c r="DT8" i="68"/>
  <c r="DS8" i="68"/>
  <c r="DR8" i="68"/>
  <c r="DQ8" i="68"/>
  <c r="DP8" i="68"/>
  <c r="DO8" i="68"/>
  <c r="DN8" i="68"/>
  <c r="DM8" i="68"/>
  <c r="DL8" i="68"/>
  <c r="DK8" i="68"/>
  <c r="DJ8" i="68"/>
  <c r="DI8" i="68"/>
  <c r="DH8" i="68"/>
  <c r="DG8" i="68"/>
  <c r="DF8" i="68"/>
  <c r="DE8" i="68"/>
  <c r="DD8" i="68"/>
  <c r="DC8" i="68"/>
  <c r="DB8" i="68"/>
  <c r="DA8" i="68"/>
  <c r="CZ8" i="68"/>
  <c r="CY8" i="68"/>
  <c r="CX8" i="68"/>
  <c r="CW8" i="68"/>
  <c r="CV8" i="68"/>
  <c r="CU8" i="68"/>
  <c r="CT8" i="68"/>
  <c r="CS8" i="68"/>
  <c r="CR8" i="68"/>
  <c r="CQ8" i="68"/>
  <c r="CP8" i="68"/>
  <c r="CO8" i="68"/>
  <c r="CN8" i="68"/>
  <c r="CM8" i="68"/>
  <c r="CL8" i="68"/>
  <c r="CK8" i="68"/>
  <c r="CJ8" i="68"/>
  <c r="CI8" i="68"/>
  <c r="CH8" i="68"/>
  <c r="CG8" i="68"/>
  <c r="CF8" i="68"/>
  <c r="CE8" i="68"/>
  <c r="CD8" i="68"/>
  <c r="CC8" i="68"/>
  <c r="CB8" i="68"/>
  <c r="CA8" i="68"/>
  <c r="BZ8" i="68"/>
  <c r="BY8" i="68"/>
  <c r="BX8" i="68"/>
  <c r="BW8" i="68"/>
  <c r="BV8" i="68"/>
  <c r="BU8" i="68"/>
  <c r="BT8" i="68"/>
  <c r="BS8" i="68"/>
  <c r="BR8" i="68"/>
  <c r="BQ8" i="68"/>
  <c r="BP8" i="68"/>
  <c r="BO8" i="68"/>
  <c r="BN8" i="68"/>
  <c r="BM8" i="68"/>
  <c r="BL8" i="68"/>
  <c r="BK8" i="68"/>
  <c r="BJ8" i="68"/>
  <c r="BI8" i="68"/>
  <c r="BH8" i="68"/>
  <c r="BG8" i="68"/>
  <c r="BF8" i="68"/>
  <c r="BE8" i="68"/>
  <c r="BD8" i="68"/>
  <c r="BC8" i="68"/>
  <c r="BB8" i="68"/>
  <c r="BA8" i="68"/>
  <c r="AZ8" i="68"/>
  <c r="AY8" i="68"/>
  <c r="AX8" i="68"/>
  <c r="AW8" i="68"/>
  <c r="AV8" i="68"/>
  <c r="AU8" i="68"/>
  <c r="AT8" i="68"/>
  <c r="AS8" i="68"/>
  <c r="AR8" i="68"/>
  <c r="AQ8" i="68"/>
  <c r="AP8" i="68"/>
  <c r="AO8" i="68"/>
  <c r="AN8" i="68"/>
  <c r="AM8" i="68"/>
  <c r="AL8" i="68"/>
  <c r="AK8" i="68"/>
  <c r="AJ8" i="68"/>
  <c r="AI8" i="68"/>
  <c r="AH8" i="68"/>
  <c r="AG8" i="68"/>
  <c r="AF8" i="68"/>
  <c r="AE8" i="68"/>
  <c r="AD8" i="68"/>
  <c r="AC8" i="68"/>
  <c r="AB8" i="68"/>
  <c r="AA8" i="68"/>
  <c r="Z8" i="68"/>
  <c r="Y8" i="68"/>
  <c r="X8" i="68"/>
  <c r="W8" i="68"/>
  <c r="V8" i="68"/>
  <c r="U8" i="68"/>
  <c r="T8" i="68"/>
  <c r="S8" i="68"/>
  <c r="R8" i="68"/>
  <c r="Q8" i="68"/>
  <c r="P8" i="68"/>
  <c r="O8" i="68"/>
  <c r="N8" i="68"/>
  <c r="M8" i="68"/>
  <c r="L8" i="68"/>
  <c r="K8" i="68"/>
  <c r="J8" i="68"/>
  <c r="I8" i="68"/>
  <c r="H8" i="68"/>
  <c r="G8" i="68"/>
  <c r="F8" i="68"/>
  <c r="E8" i="68"/>
  <c r="D8" i="68"/>
  <c r="C8" i="68"/>
  <c r="B8" i="68"/>
  <c r="JP6" i="68"/>
  <c r="JO6" i="68"/>
  <c r="JN6" i="68"/>
  <c r="JM6" i="68"/>
  <c r="JL6" i="68"/>
  <c r="JK6" i="68"/>
  <c r="JJ6" i="68"/>
  <c r="JI6" i="68"/>
  <c r="JH6" i="68"/>
  <c r="JG6" i="68"/>
  <c r="JF6" i="68"/>
  <c r="JE6" i="68"/>
  <c r="JD6" i="68"/>
  <c r="JC6" i="68"/>
  <c r="JB6" i="68"/>
  <c r="JA6" i="68"/>
  <c r="IZ6" i="68"/>
  <c r="IY6" i="68"/>
  <c r="IX6" i="68"/>
  <c r="IW6" i="68"/>
  <c r="IV6" i="68"/>
  <c r="IU6" i="68"/>
  <c r="IT6" i="68"/>
  <c r="IS6" i="68"/>
  <c r="IR6" i="68"/>
  <c r="IQ6" i="68"/>
  <c r="IP6" i="68"/>
  <c r="IO6" i="68"/>
  <c r="IN6" i="68"/>
  <c r="IM6" i="68"/>
  <c r="IL6" i="68"/>
  <c r="IK6" i="68"/>
  <c r="IJ6" i="68"/>
  <c r="II6" i="68"/>
  <c r="IH6" i="68"/>
  <c r="IG6" i="68"/>
  <c r="IF6" i="68"/>
  <c r="IE6" i="68"/>
  <c r="ID6" i="68"/>
  <c r="IC6" i="68"/>
  <c r="IB6" i="68"/>
  <c r="IA6" i="68"/>
  <c r="HZ6" i="68"/>
  <c r="HY6" i="68"/>
  <c r="HX6" i="68"/>
  <c r="HW6" i="68"/>
  <c r="HV6" i="68"/>
  <c r="HU6" i="68"/>
  <c r="HT6" i="68"/>
  <c r="HS6" i="68"/>
  <c r="HR6" i="68"/>
  <c r="HQ6" i="68"/>
  <c r="HP6" i="68"/>
  <c r="HO6" i="68"/>
  <c r="HN6" i="68"/>
  <c r="HM6" i="68"/>
  <c r="HL6" i="68"/>
  <c r="HK6" i="68"/>
  <c r="HJ6" i="68"/>
  <c r="HI6" i="68"/>
  <c r="HH6" i="68"/>
  <c r="HG6" i="68"/>
  <c r="HF6" i="68"/>
  <c r="HE6" i="68"/>
  <c r="HD6" i="68"/>
  <c r="HC6" i="68"/>
  <c r="HB6" i="68"/>
  <c r="HA6" i="68"/>
  <c r="GZ6" i="68"/>
  <c r="GY6" i="68"/>
  <c r="GX6" i="68"/>
  <c r="GW6" i="68"/>
  <c r="GV6" i="68"/>
  <c r="GU6" i="68"/>
  <c r="GT6" i="68"/>
  <c r="GS6" i="68"/>
  <c r="GR6" i="68"/>
  <c r="GQ6" i="68"/>
  <c r="GP6" i="68"/>
  <c r="GO6" i="68"/>
  <c r="GN6" i="68"/>
  <c r="GM6" i="68"/>
  <c r="GL6" i="68"/>
  <c r="GK6" i="68"/>
  <c r="GJ6" i="68"/>
  <c r="GI6" i="68"/>
  <c r="GH6" i="68"/>
  <c r="GG6" i="68"/>
  <c r="GF6" i="68"/>
  <c r="GE6" i="68"/>
  <c r="GD6" i="68"/>
  <c r="GC6" i="68"/>
  <c r="GB6" i="68"/>
  <c r="GA6" i="68"/>
  <c r="FZ6" i="68"/>
  <c r="FY6" i="68"/>
  <c r="FX6" i="68"/>
  <c r="FW6" i="68"/>
  <c r="FV6" i="68"/>
  <c r="FU6" i="68"/>
  <c r="FT6" i="68"/>
  <c r="FS6" i="68"/>
  <c r="FR6" i="68"/>
  <c r="FQ6" i="68"/>
  <c r="FP6" i="68"/>
  <c r="FO6" i="68"/>
  <c r="FN6" i="68"/>
  <c r="FM6" i="68"/>
  <c r="FL6" i="68"/>
  <c r="FK6" i="68"/>
  <c r="FJ6" i="68"/>
  <c r="FI6" i="68"/>
  <c r="FH6" i="68"/>
  <c r="FG6" i="68"/>
  <c r="FF6" i="68"/>
  <c r="FE6" i="68"/>
  <c r="FD6" i="68"/>
  <c r="FC6" i="68"/>
  <c r="FB6" i="68"/>
  <c r="FA6" i="68"/>
  <c r="EZ6" i="68"/>
  <c r="EY6" i="68"/>
  <c r="EX6" i="68"/>
  <c r="EW6" i="68"/>
  <c r="EV6" i="68"/>
  <c r="EU6" i="68"/>
  <c r="ET6" i="68"/>
  <c r="ES6" i="68"/>
  <c r="ER6" i="68"/>
  <c r="EQ6" i="68"/>
  <c r="EP6" i="68"/>
  <c r="EO6" i="68"/>
  <c r="EN6" i="68"/>
  <c r="EM6" i="68"/>
  <c r="EL6" i="68"/>
  <c r="EK6" i="68"/>
  <c r="EJ6" i="68"/>
  <c r="EI6" i="68"/>
  <c r="EH6" i="68"/>
  <c r="EG6" i="68"/>
  <c r="EF6" i="68"/>
  <c r="EE6" i="68"/>
  <c r="ED6" i="68"/>
  <c r="EC6" i="68"/>
  <c r="EB6" i="68"/>
  <c r="EA6" i="68"/>
  <c r="DZ6" i="68"/>
  <c r="DY6" i="68"/>
  <c r="DX6" i="68"/>
  <c r="DW6" i="68"/>
  <c r="DV6" i="68"/>
  <c r="DU6" i="68"/>
  <c r="DT6" i="68"/>
  <c r="DS6" i="68"/>
  <c r="DR6" i="68"/>
  <c r="DQ6" i="68"/>
  <c r="DP6" i="68"/>
  <c r="DO6" i="68"/>
  <c r="DN6" i="68"/>
  <c r="DM6" i="68"/>
  <c r="DL6" i="68"/>
  <c r="DK6" i="68"/>
  <c r="DJ6" i="68"/>
  <c r="DI6" i="68"/>
  <c r="DH6" i="68"/>
  <c r="DG6" i="68"/>
  <c r="DF6" i="68"/>
  <c r="DE6" i="68"/>
  <c r="DD6" i="68"/>
  <c r="DC6" i="68"/>
  <c r="DB6" i="68"/>
  <c r="DA6" i="68"/>
  <c r="CZ6" i="68"/>
  <c r="CY6" i="68"/>
  <c r="CX6" i="68"/>
  <c r="CW6" i="68"/>
  <c r="CV6" i="68"/>
  <c r="CU6" i="68"/>
  <c r="CT6" i="68"/>
  <c r="CS6" i="68"/>
  <c r="CR6" i="68"/>
  <c r="CQ6" i="68"/>
  <c r="CP6" i="68"/>
  <c r="CO6" i="68"/>
  <c r="CN6" i="68"/>
  <c r="CM6" i="68"/>
  <c r="CL6" i="68"/>
  <c r="CK6" i="68"/>
  <c r="CJ6" i="68"/>
  <c r="CI6" i="68"/>
  <c r="CH6" i="68"/>
  <c r="CG6" i="68"/>
  <c r="CF6" i="68"/>
  <c r="CE6" i="68"/>
  <c r="CD6" i="68"/>
  <c r="CC6" i="68"/>
  <c r="CB6" i="68"/>
  <c r="CA6" i="68"/>
  <c r="BZ6" i="68"/>
  <c r="BY6" i="68"/>
  <c r="BX6" i="68"/>
  <c r="BW6" i="68"/>
  <c r="BV6" i="68"/>
  <c r="BU6" i="68"/>
  <c r="BT6" i="68"/>
  <c r="BS6" i="68"/>
  <c r="BR6" i="68"/>
  <c r="BQ6" i="68"/>
  <c r="BP6" i="68"/>
  <c r="BO6" i="68"/>
  <c r="BN6" i="68"/>
  <c r="BM6" i="68"/>
  <c r="BL6" i="68"/>
  <c r="BK6" i="68"/>
  <c r="BJ6" i="68"/>
  <c r="BI6" i="68"/>
  <c r="BH6" i="68"/>
  <c r="BG6" i="68"/>
  <c r="BF6" i="68"/>
  <c r="BE6" i="68"/>
  <c r="BD6" i="68"/>
  <c r="BC6" i="68"/>
  <c r="BB6" i="68"/>
  <c r="BA6" i="68"/>
  <c r="AZ6" i="68"/>
  <c r="AY6" i="68"/>
  <c r="AX6" i="68"/>
  <c r="AW6" i="68"/>
  <c r="AV6" i="68"/>
  <c r="AU6" i="68"/>
  <c r="AT6" i="68"/>
  <c r="AS6" i="68"/>
  <c r="AR6" i="68"/>
  <c r="AQ6" i="68"/>
  <c r="AP6" i="68"/>
  <c r="AO6" i="68"/>
  <c r="AN6" i="68"/>
  <c r="AM6" i="68"/>
  <c r="AL6" i="68"/>
  <c r="AK6" i="68"/>
  <c r="AJ6" i="68"/>
  <c r="AI6" i="68"/>
  <c r="AH6" i="68"/>
  <c r="AG6" i="68"/>
  <c r="AF6" i="68"/>
  <c r="AE6" i="68"/>
  <c r="AD6" i="68"/>
  <c r="AC6" i="68"/>
  <c r="AB6" i="68"/>
  <c r="AA6" i="68"/>
  <c r="Z6" i="68"/>
  <c r="Y6" i="68"/>
  <c r="X6" i="68"/>
  <c r="W6" i="68"/>
  <c r="V6" i="68"/>
  <c r="U6" i="68"/>
  <c r="T6" i="68"/>
  <c r="S6" i="68"/>
  <c r="R6" i="68"/>
  <c r="Q6" i="68"/>
  <c r="P6" i="68"/>
  <c r="O6" i="68"/>
  <c r="N6" i="68"/>
  <c r="M6" i="68"/>
  <c r="L6" i="68"/>
  <c r="K6" i="68"/>
  <c r="J6" i="68"/>
  <c r="I6" i="68"/>
  <c r="H6" i="68"/>
  <c r="G6" i="68"/>
  <c r="F6" i="68"/>
  <c r="E6" i="68"/>
  <c r="D6" i="68"/>
  <c r="C6" i="68"/>
  <c r="B6" i="68"/>
  <c r="JP5" i="68"/>
  <c r="JO5" i="68"/>
  <c r="JN5" i="68"/>
  <c r="JM5" i="68"/>
  <c r="JL5" i="68"/>
  <c r="JK5" i="68"/>
  <c r="JJ5" i="68"/>
  <c r="JI5" i="68"/>
  <c r="JH5" i="68"/>
  <c r="JG5" i="68"/>
  <c r="JF5" i="68"/>
  <c r="JE5" i="68"/>
  <c r="JD5" i="68"/>
  <c r="JC5" i="68"/>
  <c r="JB5" i="68"/>
  <c r="JA5" i="68"/>
  <c r="IZ5" i="68"/>
  <c r="IY5" i="68"/>
  <c r="IX5" i="68"/>
  <c r="IW5" i="68"/>
  <c r="IV5" i="68"/>
  <c r="IU5" i="68"/>
  <c r="IT5" i="68"/>
  <c r="IS5" i="68"/>
  <c r="IR5" i="68"/>
  <c r="IQ5" i="68"/>
  <c r="IP5" i="68"/>
  <c r="IO5" i="68"/>
  <c r="IN5" i="68"/>
  <c r="IM5" i="68"/>
  <c r="IL5" i="68"/>
  <c r="IK5" i="68"/>
  <c r="IJ5" i="68"/>
  <c r="II5" i="68"/>
  <c r="IH5" i="68"/>
  <c r="IG5" i="68"/>
  <c r="IF5" i="68"/>
  <c r="IE5" i="68"/>
  <c r="ID5" i="68"/>
  <c r="IC5" i="68"/>
  <c r="IB5" i="68"/>
  <c r="IA5" i="68"/>
  <c r="HZ5" i="68"/>
  <c r="HY5" i="68"/>
  <c r="HX5" i="68"/>
  <c r="HW5" i="68"/>
  <c r="HV5" i="68"/>
  <c r="HU5" i="68"/>
  <c r="HT5" i="68"/>
  <c r="HS5" i="68"/>
  <c r="HR5" i="68"/>
  <c r="HQ5" i="68"/>
  <c r="HP5" i="68"/>
  <c r="HO5" i="68"/>
  <c r="HN5" i="68"/>
  <c r="HM5" i="68"/>
  <c r="HL5" i="68"/>
  <c r="HK5" i="68"/>
  <c r="HJ5" i="68"/>
  <c r="HI5" i="68"/>
  <c r="HH5" i="68"/>
  <c r="HG5" i="68"/>
  <c r="HF5" i="68"/>
  <c r="HE5" i="68"/>
  <c r="HD5" i="68"/>
  <c r="HC5" i="68"/>
  <c r="HB5" i="68"/>
  <c r="HA5" i="68"/>
  <c r="GZ5" i="68"/>
  <c r="GY5" i="68"/>
  <c r="GX5" i="68"/>
  <c r="GW5" i="68"/>
  <c r="GV5" i="68"/>
  <c r="GU5" i="68"/>
  <c r="GT5" i="68"/>
  <c r="GS5" i="68"/>
  <c r="GR5" i="68"/>
  <c r="GQ5" i="68"/>
  <c r="GP5" i="68"/>
  <c r="GO5" i="68"/>
  <c r="GN5" i="68"/>
  <c r="GM5" i="68"/>
  <c r="GL5" i="68"/>
  <c r="GK5" i="68"/>
  <c r="GJ5" i="68"/>
  <c r="GI5" i="68"/>
  <c r="GH5" i="68"/>
  <c r="GG5" i="68"/>
  <c r="GF5" i="68"/>
  <c r="GE5" i="68"/>
  <c r="GD5" i="68"/>
  <c r="GC5" i="68"/>
  <c r="GB5" i="68"/>
  <c r="GA5" i="68"/>
  <c r="FZ5" i="68"/>
  <c r="FY5" i="68"/>
  <c r="FX5" i="68"/>
  <c r="FW5" i="68"/>
  <c r="FV5" i="68"/>
  <c r="FU5" i="68"/>
  <c r="FT5" i="68"/>
  <c r="FS5" i="68"/>
  <c r="FR5" i="68"/>
  <c r="FQ5" i="68"/>
  <c r="FP5" i="68"/>
  <c r="FO5" i="68"/>
  <c r="FN5" i="68"/>
  <c r="FM5" i="68"/>
  <c r="FL5" i="68"/>
  <c r="FK5" i="68"/>
  <c r="FJ5" i="68"/>
  <c r="FI5" i="68"/>
  <c r="FH5" i="68"/>
  <c r="FG5" i="68"/>
  <c r="FF5" i="68"/>
  <c r="FE5" i="68"/>
  <c r="FD5" i="68"/>
  <c r="FC5" i="68"/>
  <c r="FB5" i="68"/>
  <c r="FA5" i="68"/>
  <c r="EZ5" i="68"/>
  <c r="EY5" i="68"/>
  <c r="EX5" i="68"/>
  <c r="EW5" i="68"/>
  <c r="EV5" i="68"/>
  <c r="EU5" i="68"/>
  <c r="ET5" i="68"/>
  <c r="ES5" i="68"/>
  <c r="ER5" i="68"/>
  <c r="EQ5" i="68"/>
  <c r="EP5" i="68"/>
  <c r="EO5" i="68"/>
  <c r="EN5" i="68"/>
  <c r="EM5" i="68"/>
  <c r="EL5" i="68"/>
  <c r="EK5" i="68"/>
  <c r="EJ5" i="68"/>
  <c r="EI5" i="68"/>
  <c r="EH5" i="68"/>
  <c r="EG5" i="68"/>
  <c r="EF5" i="68"/>
  <c r="EE5" i="68"/>
  <c r="ED5" i="68"/>
  <c r="EC5" i="68"/>
  <c r="EB5" i="68"/>
  <c r="EA5" i="68"/>
  <c r="DZ5" i="68"/>
  <c r="DY5" i="68"/>
  <c r="DX5" i="68"/>
  <c r="DW5" i="68"/>
  <c r="DV5" i="68"/>
  <c r="DU5" i="68"/>
  <c r="DT5" i="68"/>
  <c r="DS5" i="68"/>
  <c r="DR5" i="68"/>
  <c r="DQ5" i="68"/>
  <c r="DP5" i="68"/>
  <c r="DO5" i="68"/>
  <c r="DN5" i="68"/>
  <c r="DM5" i="68"/>
  <c r="DL5" i="68"/>
  <c r="DK5" i="68"/>
  <c r="DJ5" i="68"/>
  <c r="DI5" i="68"/>
  <c r="DH5" i="68"/>
  <c r="DG5" i="68"/>
  <c r="DF5" i="68"/>
  <c r="DE5" i="68"/>
  <c r="DD5" i="68"/>
  <c r="DC5" i="68"/>
  <c r="DB5" i="68"/>
  <c r="DA5" i="68"/>
  <c r="CZ5" i="68"/>
  <c r="CY5" i="68"/>
  <c r="CX5" i="68"/>
  <c r="CW5" i="68"/>
  <c r="CV5" i="68"/>
  <c r="CU5" i="68"/>
  <c r="CT5" i="68"/>
  <c r="CS5" i="68"/>
  <c r="CR5" i="68"/>
  <c r="CQ5" i="68"/>
  <c r="CP5" i="68"/>
  <c r="CO5" i="68"/>
  <c r="CN5" i="68"/>
  <c r="CM5" i="68"/>
  <c r="CL5" i="68"/>
  <c r="CK5" i="68"/>
  <c r="CJ5" i="68"/>
  <c r="CI5" i="68"/>
  <c r="CH5" i="68"/>
  <c r="CG5" i="68"/>
  <c r="CF5" i="68"/>
  <c r="CE5" i="68"/>
  <c r="CD5" i="68"/>
  <c r="CC5" i="68"/>
  <c r="CB5" i="68"/>
  <c r="CA5" i="68"/>
  <c r="BZ5" i="68"/>
  <c r="BY5" i="68"/>
  <c r="BX5" i="68"/>
  <c r="BW5" i="68"/>
  <c r="BV5" i="68"/>
  <c r="BU5" i="68"/>
  <c r="BT5" i="68"/>
  <c r="BS5" i="68"/>
  <c r="BR5" i="68"/>
  <c r="BQ5" i="68"/>
  <c r="BP5" i="68"/>
  <c r="BO5" i="68"/>
  <c r="BN5" i="68"/>
  <c r="BM5" i="68"/>
  <c r="BL5" i="68"/>
  <c r="BK5" i="68"/>
  <c r="BJ5" i="68"/>
  <c r="BI5" i="68"/>
  <c r="BH5" i="68"/>
  <c r="BG5" i="68"/>
  <c r="BF5" i="68"/>
  <c r="BE5" i="68"/>
  <c r="BD5" i="68"/>
  <c r="BC5" i="68"/>
  <c r="BB5" i="68"/>
  <c r="BA5" i="68"/>
  <c r="AZ5" i="68"/>
  <c r="AY5" i="68"/>
  <c r="AX5" i="68"/>
  <c r="AW5" i="68"/>
  <c r="AV5" i="68"/>
  <c r="AU5" i="68"/>
  <c r="AT5" i="68"/>
  <c r="AS5" i="68"/>
  <c r="AR5" i="68"/>
  <c r="AQ5" i="68"/>
  <c r="AP5" i="68"/>
  <c r="AO5" i="68"/>
  <c r="AN5" i="68"/>
  <c r="AM5" i="68"/>
  <c r="AL5" i="68"/>
  <c r="AK5"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F5" i="68"/>
  <c r="E5" i="68"/>
  <c r="D5" i="68"/>
  <c r="C5" i="68"/>
  <c r="B5" i="68"/>
  <c r="JP40" i="69"/>
  <c r="JO40" i="69"/>
  <c r="JN40" i="69"/>
  <c r="JM40" i="69"/>
  <c r="JL40" i="69"/>
  <c r="JK40" i="69"/>
  <c r="JJ40" i="69"/>
  <c r="JI40" i="69"/>
  <c r="JH40" i="69"/>
  <c r="JG40" i="69"/>
  <c r="JF40" i="69"/>
  <c r="JE40" i="69"/>
  <c r="JD40" i="69"/>
  <c r="JC40" i="69"/>
  <c r="JB40" i="69"/>
  <c r="JA40" i="69"/>
  <c r="IZ40" i="69"/>
  <c r="IY40" i="69"/>
  <c r="IX40" i="69"/>
  <c r="IW40" i="69"/>
  <c r="IV40" i="69"/>
  <c r="IU40" i="69"/>
  <c r="IT40" i="69"/>
  <c r="IS40" i="69"/>
  <c r="IR40" i="69"/>
  <c r="IQ40" i="69"/>
  <c r="IP40" i="69"/>
  <c r="IO40" i="69"/>
  <c r="IN40" i="69"/>
  <c r="IM40" i="69"/>
  <c r="IL40" i="69"/>
  <c r="IK40" i="69"/>
  <c r="IJ40" i="69"/>
  <c r="II40" i="69"/>
  <c r="IH40" i="69"/>
  <c r="IG40" i="69"/>
  <c r="IF40" i="69"/>
  <c r="IE40" i="69"/>
  <c r="ID40" i="69"/>
  <c r="IC40" i="69"/>
  <c r="IB40" i="69"/>
  <c r="IA40" i="69"/>
  <c r="HZ40" i="69"/>
  <c r="HY40" i="69"/>
  <c r="HX40" i="69"/>
  <c r="HW40" i="69"/>
  <c r="HV40" i="69"/>
  <c r="HU40" i="69"/>
  <c r="HT40" i="69"/>
  <c r="HS40" i="69"/>
  <c r="HR40" i="69"/>
  <c r="HQ40" i="69"/>
  <c r="HP40" i="69"/>
  <c r="HO40" i="69"/>
  <c r="HN40" i="69"/>
  <c r="HM40" i="69"/>
  <c r="HL40" i="69"/>
  <c r="HK40" i="69"/>
  <c r="HJ40" i="69"/>
  <c r="HI40" i="69"/>
  <c r="HH40" i="69"/>
  <c r="HG40" i="69"/>
  <c r="HF40" i="69"/>
  <c r="HE40" i="69"/>
  <c r="HD40" i="69"/>
  <c r="HC40" i="69"/>
  <c r="HB40" i="69"/>
  <c r="HA40" i="69"/>
  <c r="GZ40" i="69"/>
  <c r="GY40" i="69"/>
  <c r="GX40" i="69"/>
  <c r="GW40" i="69"/>
  <c r="GV40" i="69"/>
  <c r="GU40" i="69"/>
  <c r="GT40" i="69"/>
  <c r="GS40" i="69"/>
  <c r="GR40" i="69"/>
  <c r="GQ40" i="69"/>
  <c r="GP40" i="69"/>
  <c r="GO40" i="69"/>
  <c r="GN40" i="69"/>
  <c r="GM40" i="69"/>
  <c r="GL40" i="69"/>
  <c r="GK40" i="69"/>
  <c r="GJ40" i="69"/>
  <c r="GI40" i="69"/>
  <c r="GH40" i="69"/>
  <c r="GG40" i="69"/>
  <c r="GF40" i="69"/>
  <c r="GE40" i="69"/>
  <c r="GD40" i="69"/>
  <c r="GC40" i="69"/>
  <c r="GB40" i="69"/>
  <c r="GA40" i="69"/>
  <c r="FZ40" i="69"/>
  <c r="FY40" i="69"/>
  <c r="FX40" i="69"/>
  <c r="FW40" i="69"/>
  <c r="FV40" i="69"/>
  <c r="FU40" i="69"/>
  <c r="FT40" i="69"/>
  <c r="FS40" i="69"/>
  <c r="FR40" i="69"/>
  <c r="FQ40" i="69"/>
  <c r="FP40" i="69"/>
  <c r="FO40" i="69"/>
  <c r="FN40" i="69"/>
  <c r="FM40" i="69"/>
  <c r="FL40" i="69"/>
  <c r="FK40" i="69"/>
  <c r="FJ40" i="69"/>
  <c r="FI40" i="69"/>
  <c r="FH40" i="69"/>
  <c r="FG40" i="69"/>
  <c r="FF40" i="69"/>
  <c r="FE40" i="69"/>
  <c r="FD40" i="69"/>
  <c r="FC40" i="69"/>
  <c r="FB40" i="69"/>
  <c r="FA40" i="69"/>
  <c r="EZ40" i="69"/>
  <c r="EY40" i="69"/>
  <c r="EX40" i="69"/>
  <c r="EW40" i="69"/>
  <c r="EV40" i="69"/>
  <c r="EU40" i="69"/>
  <c r="ET40" i="69"/>
  <c r="ES40" i="69"/>
  <c r="ER40" i="69"/>
  <c r="EQ40" i="69"/>
  <c r="EP40" i="69"/>
  <c r="EO40" i="69"/>
  <c r="EN40" i="69"/>
  <c r="EM40" i="69"/>
  <c r="EL40" i="69"/>
  <c r="EK40" i="69"/>
  <c r="EJ40" i="69"/>
  <c r="EI40" i="69"/>
  <c r="EH40" i="69"/>
  <c r="EG40" i="69"/>
  <c r="EF40" i="69"/>
  <c r="EE40" i="69"/>
  <c r="ED40" i="69"/>
  <c r="EC40" i="69"/>
  <c r="EB40" i="69"/>
  <c r="EA40" i="69"/>
  <c r="DZ40" i="69"/>
  <c r="DY40" i="69"/>
  <c r="DX40" i="69"/>
  <c r="DW40" i="69"/>
  <c r="DV40" i="69"/>
  <c r="DU40" i="69"/>
  <c r="DT40" i="69"/>
  <c r="DS40" i="69"/>
  <c r="DR40" i="69"/>
  <c r="DQ40" i="69"/>
  <c r="DP40" i="69"/>
  <c r="DO40" i="69"/>
  <c r="DN40" i="69"/>
  <c r="DM40" i="69"/>
  <c r="DL40" i="69"/>
  <c r="DK40" i="69"/>
  <c r="DJ40" i="69"/>
  <c r="DI40" i="69"/>
  <c r="DH40" i="69"/>
  <c r="DG40" i="69"/>
  <c r="DF40" i="69"/>
  <c r="DE40" i="69"/>
  <c r="DD40" i="69"/>
  <c r="DC40" i="69"/>
  <c r="DB40" i="69"/>
  <c r="DA40" i="69"/>
  <c r="CZ40" i="69"/>
  <c r="CY40" i="69"/>
  <c r="CX40" i="69"/>
  <c r="CW40" i="69"/>
  <c r="CV40" i="69"/>
  <c r="CU40" i="69"/>
  <c r="CT40" i="69"/>
  <c r="CS40" i="69"/>
  <c r="CR40" i="69"/>
  <c r="CQ40" i="69"/>
  <c r="CP40" i="69"/>
  <c r="CO40" i="69"/>
  <c r="CN40" i="69"/>
  <c r="CM40" i="69"/>
  <c r="CL40" i="69"/>
  <c r="CK40" i="69"/>
  <c r="CJ40" i="69"/>
  <c r="CI40" i="69"/>
  <c r="CH40" i="69"/>
  <c r="CG40" i="69"/>
  <c r="CF40" i="69"/>
  <c r="CE40" i="69"/>
  <c r="CD40" i="69"/>
  <c r="CC40" i="69"/>
  <c r="CB40" i="69"/>
  <c r="CA40" i="69"/>
  <c r="BZ40" i="69"/>
  <c r="BY40" i="69"/>
  <c r="BX40" i="69"/>
  <c r="BW40" i="69"/>
  <c r="BV40" i="69"/>
  <c r="BU40" i="69"/>
  <c r="BT40" i="69"/>
  <c r="BS40" i="69"/>
  <c r="BR40" i="69"/>
  <c r="BQ40" i="69"/>
  <c r="BP40" i="69"/>
  <c r="BO40" i="69"/>
  <c r="BN40" i="69"/>
  <c r="BM40" i="69"/>
  <c r="BL40" i="69"/>
  <c r="BK40" i="69"/>
  <c r="BJ40" i="69"/>
  <c r="BI40" i="69"/>
  <c r="BH40" i="69"/>
  <c r="BG40" i="69"/>
  <c r="BF40" i="69"/>
  <c r="BE40" i="69"/>
  <c r="BD40" i="69"/>
  <c r="BC40" i="69"/>
  <c r="BB40" i="69"/>
  <c r="BA40" i="69"/>
  <c r="AZ40" i="69"/>
  <c r="AY40" i="69"/>
  <c r="AX40" i="69"/>
  <c r="AW40" i="69"/>
  <c r="AV40" i="69"/>
  <c r="AU40" i="69"/>
  <c r="AT40" i="69"/>
  <c r="AS40" i="69"/>
  <c r="AR40" i="69"/>
  <c r="AQ40" i="69"/>
  <c r="AP40" i="69"/>
  <c r="AO40" i="69"/>
  <c r="AN40" i="69"/>
  <c r="AM40" i="69"/>
  <c r="AL40" i="69"/>
  <c r="AK40" i="69"/>
  <c r="AJ40" i="69"/>
  <c r="AI40" i="69"/>
  <c r="AH40" i="69"/>
  <c r="AG40" i="69"/>
  <c r="AF40" i="69"/>
  <c r="AE40" i="69"/>
  <c r="AD40" i="69"/>
  <c r="AC40" i="69"/>
  <c r="AB40" i="69"/>
  <c r="AA40" i="69"/>
  <c r="Z40" i="69"/>
  <c r="Y40" i="69"/>
  <c r="X40" i="69"/>
  <c r="W40" i="69"/>
  <c r="V40" i="69"/>
  <c r="U40" i="69"/>
  <c r="T40" i="69"/>
  <c r="S40" i="69"/>
  <c r="R40" i="69"/>
  <c r="Q40" i="69"/>
  <c r="P40" i="69"/>
  <c r="O40" i="69"/>
  <c r="N40" i="69"/>
  <c r="M40" i="69"/>
  <c r="L40" i="69"/>
  <c r="K40" i="69"/>
  <c r="J40" i="69"/>
  <c r="I40" i="69"/>
  <c r="H40" i="69"/>
  <c r="G40" i="69"/>
  <c r="F40" i="69"/>
  <c r="E40" i="69"/>
  <c r="D40" i="69"/>
  <c r="C40" i="69"/>
  <c r="B40" i="69"/>
  <c r="JP39" i="69"/>
  <c r="JO39" i="69"/>
  <c r="JN39" i="69"/>
  <c r="JM39" i="69"/>
  <c r="JL39" i="69"/>
  <c r="JK39" i="69"/>
  <c r="JJ39" i="69"/>
  <c r="JI39" i="69"/>
  <c r="JH39" i="69"/>
  <c r="JG39" i="69"/>
  <c r="JF39" i="69"/>
  <c r="JE39" i="69"/>
  <c r="JD39" i="69"/>
  <c r="JC39" i="69"/>
  <c r="JB39" i="69"/>
  <c r="JA39" i="69"/>
  <c r="IZ39" i="69"/>
  <c r="IY39" i="69"/>
  <c r="IX39" i="69"/>
  <c r="IW39" i="69"/>
  <c r="IV39" i="69"/>
  <c r="IU39" i="69"/>
  <c r="IT39" i="69"/>
  <c r="IS39" i="69"/>
  <c r="IR39" i="69"/>
  <c r="IQ39" i="69"/>
  <c r="IP39" i="69"/>
  <c r="IO39" i="69"/>
  <c r="IN39" i="69"/>
  <c r="IM39" i="69"/>
  <c r="IL39" i="69"/>
  <c r="IK39" i="69"/>
  <c r="IJ39" i="69"/>
  <c r="II39" i="69"/>
  <c r="IH39" i="69"/>
  <c r="IG39" i="69"/>
  <c r="IF39" i="69"/>
  <c r="IE39" i="69"/>
  <c r="ID39" i="69"/>
  <c r="IC39" i="69"/>
  <c r="IB39" i="69"/>
  <c r="IA39" i="69"/>
  <c r="HZ39" i="69"/>
  <c r="HY39" i="69"/>
  <c r="HX39" i="69"/>
  <c r="HW39" i="69"/>
  <c r="HV39" i="69"/>
  <c r="HU39" i="69"/>
  <c r="HT39" i="69"/>
  <c r="HS39" i="69"/>
  <c r="HR39" i="69"/>
  <c r="HQ39" i="69"/>
  <c r="HP39" i="69"/>
  <c r="HO39" i="69"/>
  <c r="HN39" i="69"/>
  <c r="HM39" i="69"/>
  <c r="HL39" i="69"/>
  <c r="HK39" i="69"/>
  <c r="HJ39" i="69"/>
  <c r="HI39" i="69"/>
  <c r="HH39" i="69"/>
  <c r="HG39" i="69"/>
  <c r="HF39" i="69"/>
  <c r="HE39" i="69"/>
  <c r="HD39" i="69"/>
  <c r="HC39" i="69"/>
  <c r="HB39" i="69"/>
  <c r="HA39" i="69"/>
  <c r="GZ39" i="69"/>
  <c r="GY39" i="69"/>
  <c r="GX39" i="69"/>
  <c r="GW39" i="69"/>
  <c r="GV39" i="69"/>
  <c r="GU39" i="69"/>
  <c r="GT39" i="69"/>
  <c r="GS39" i="69"/>
  <c r="GR39" i="69"/>
  <c r="GQ39" i="69"/>
  <c r="GP39" i="69"/>
  <c r="GO39" i="69"/>
  <c r="GN39" i="69"/>
  <c r="GM39" i="69"/>
  <c r="GL39" i="69"/>
  <c r="GK39" i="69"/>
  <c r="GJ39" i="69"/>
  <c r="GI39" i="69"/>
  <c r="GH39" i="69"/>
  <c r="GG39" i="69"/>
  <c r="GF39" i="69"/>
  <c r="GE39" i="69"/>
  <c r="GD39" i="69"/>
  <c r="GC39" i="69"/>
  <c r="GB39" i="69"/>
  <c r="GA39" i="69"/>
  <c r="FZ39" i="69"/>
  <c r="FY39" i="69"/>
  <c r="FX39" i="69"/>
  <c r="FW39" i="69"/>
  <c r="FV39" i="69"/>
  <c r="FU39" i="69"/>
  <c r="FT39" i="69"/>
  <c r="FS39" i="69"/>
  <c r="FR39" i="69"/>
  <c r="FQ39" i="69"/>
  <c r="FP39" i="69"/>
  <c r="FO39" i="69"/>
  <c r="FN39" i="69"/>
  <c r="FM39" i="69"/>
  <c r="FL39" i="69"/>
  <c r="FK39" i="69"/>
  <c r="FJ39" i="69"/>
  <c r="FI39" i="69"/>
  <c r="FH39" i="69"/>
  <c r="FG39" i="69"/>
  <c r="FF39" i="69"/>
  <c r="FE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F39" i="69"/>
  <c r="EE39" i="69"/>
  <c r="ED39" i="69"/>
  <c r="EC39" i="69"/>
  <c r="EB39" i="69"/>
  <c r="EA39" i="69"/>
  <c r="DZ39" i="69"/>
  <c r="DY39" i="69"/>
  <c r="DX39" i="69"/>
  <c r="DW39" i="69"/>
  <c r="DV39" i="69"/>
  <c r="DU39" i="69"/>
  <c r="DT39" i="69"/>
  <c r="DS39" i="69"/>
  <c r="DR39" i="69"/>
  <c r="DQ39" i="69"/>
  <c r="DP39" i="69"/>
  <c r="DO39" i="69"/>
  <c r="DN39" i="69"/>
  <c r="DM39" i="69"/>
  <c r="DL39" i="69"/>
  <c r="DK39" i="69"/>
  <c r="DJ39" i="69"/>
  <c r="DI39" i="69"/>
  <c r="DH39" i="69"/>
  <c r="DG39" i="69"/>
  <c r="DF39" i="69"/>
  <c r="DE39" i="69"/>
  <c r="DD39" i="69"/>
  <c r="DC39" i="69"/>
  <c r="DB39" i="69"/>
  <c r="DA39" i="69"/>
  <c r="CZ39" i="69"/>
  <c r="CY39" i="69"/>
  <c r="CX39" i="69"/>
  <c r="CW39" i="69"/>
  <c r="CV39" i="69"/>
  <c r="CU39" i="69"/>
  <c r="CT39" i="69"/>
  <c r="CS39" i="69"/>
  <c r="CR39" i="69"/>
  <c r="CQ39" i="69"/>
  <c r="CP39" i="69"/>
  <c r="CO39" i="69"/>
  <c r="CN39" i="69"/>
  <c r="CM39" i="69"/>
  <c r="CL39" i="69"/>
  <c r="CK39" i="69"/>
  <c r="CJ39" i="69"/>
  <c r="CI39" i="69"/>
  <c r="CH39" i="69"/>
  <c r="CG39" i="69"/>
  <c r="CF39" i="69"/>
  <c r="CE39" i="69"/>
  <c r="CD39" i="69"/>
  <c r="CC39" i="69"/>
  <c r="CB39" i="69"/>
  <c r="CA39" i="69"/>
  <c r="BZ39" i="69"/>
  <c r="BY39" i="69"/>
  <c r="BX39" i="69"/>
  <c r="BW39" i="69"/>
  <c r="BV39" i="69"/>
  <c r="BU39" i="69"/>
  <c r="BT39" i="69"/>
  <c r="BS39" i="69"/>
  <c r="BR39" i="69"/>
  <c r="BQ39" i="69"/>
  <c r="BP39" i="69"/>
  <c r="BO39" i="69"/>
  <c r="BN39" i="69"/>
  <c r="BM39" i="69"/>
  <c r="BL39" i="69"/>
  <c r="BK39" i="69"/>
  <c r="BJ39" i="69"/>
  <c r="BI39" i="69"/>
  <c r="BH39" i="69"/>
  <c r="BG39"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D39" i="69"/>
  <c r="C39" i="69"/>
  <c r="B39" i="69"/>
  <c r="JP37" i="69"/>
  <c r="JO37" i="69"/>
  <c r="JN37" i="69"/>
  <c r="JM37" i="69"/>
  <c r="JL37" i="69"/>
  <c r="JK37" i="69"/>
  <c r="JJ37" i="69"/>
  <c r="JI37" i="69"/>
  <c r="JH37" i="69"/>
  <c r="JG37" i="69"/>
  <c r="JF37" i="69"/>
  <c r="JE37" i="69"/>
  <c r="JD37" i="69"/>
  <c r="JC37" i="69"/>
  <c r="JB37" i="69"/>
  <c r="JA37" i="69"/>
  <c r="IZ37" i="69"/>
  <c r="IY37" i="69"/>
  <c r="IX37" i="69"/>
  <c r="IW37" i="69"/>
  <c r="IV37" i="69"/>
  <c r="IU37" i="69"/>
  <c r="IT37" i="69"/>
  <c r="IS37" i="69"/>
  <c r="IR37" i="69"/>
  <c r="IQ37" i="69"/>
  <c r="IP37" i="69"/>
  <c r="IO37" i="69"/>
  <c r="IN37" i="69"/>
  <c r="IM37" i="69"/>
  <c r="IL37" i="69"/>
  <c r="IK37" i="69"/>
  <c r="IJ37" i="69"/>
  <c r="II37" i="69"/>
  <c r="IH37" i="69"/>
  <c r="IG37" i="69"/>
  <c r="IF37" i="69"/>
  <c r="IE37" i="69"/>
  <c r="ID37" i="69"/>
  <c r="IC37" i="69"/>
  <c r="IB37" i="69"/>
  <c r="IA37" i="69"/>
  <c r="HZ37" i="69"/>
  <c r="HY37" i="69"/>
  <c r="HX37" i="69"/>
  <c r="HW37" i="69"/>
  <c r="HV37" i="69"/>
  <c r="HU37" i="69"/>
  <c r="HT37" i="69"/>
  <c r="HS37" i="69"/>
  <c r="HR37" i="69"/>
  <c r="HQ37" i="69"/>
  <c r="HP37" i="69"/>
  <c r="HO37" i="69"/>
  <c r="HN37" i="69"/>
  <c r="HM37" i="69"/>
  <c r="HL37" i="69"/>
  <c r="HK37" i="69"/>
  <c r="HJ37" i="69"/>
  <c r="HI37" i="69"/>
  <c r="HH37" i="69"/>
  <c r="HG37" i="69"/>
  <c r="HF37" i="69"/>
  <c r="HE37" i="69"/>
  <c r="HD37" i="69"/>
  <c r="HC37" i="69"/>
  <c r="HB37" i="69"/>
  <c r="HA37" i="69"/>
  <c r="GZ37" i="69"/>
  <c r="GY37" i="69"/>
  <c r="GX37" i="69"/>
  <c r="GW37" i="69"/>
  <c r="GV37" i="69"/>
  <c r="GU37" i="69"/>
  <c r="GT37" i="69"/>
  <c r="GS37" i="69"/>
  <c r="GR37" i="69"/>
  <c r="GQ37" i="69"/>
  <c r="GP37" i="69"/>
  <c r="GO37" i="69"/>
  <c r="GN37" i="69"/>
  <c r="GM37" i="69"/>
  <c r="GL37" i="69"/>
  <c r="GK37" i="69"/>
  <c r="GJ37" i="69"/>
  <c r="GI37" i="69"/>
  <c r="GH37" i="69"/>
  <c r="GG37" i="69"/>
  <c r="GF37" i="69"/>
  <c r="GE37" i="69"/>
  <c r="GD37" i="69"/>
  <c r="GC37" i="69"/>
  <c r="GB37" i="69"/>
  <c r="GA37" i="69"/>
  <c r="FZ37" i="69"/>
  <c r="FY37" i="69"/>
  <c r="FX37" i="69"/>
  <c r="FW37" i="69"/>
  <c r="FV37" i="69"/>
  <c r="FU37" i="69"/>
  <c r="FT37" i="69"/>
  <c r="FS37" i="69"/>
  <c r="FR37" i="69"/>
  <c r="FQ37" i="69"/>
  <c r="FP37" i="69"/>
  <c r="FO37" i="69"/>
  <c r="FN37" i="69"/>
  <c r="FM37" i="69"/>
  <c r="FL37" i="69"/>
  <c r="FK37" i="69"/>
  <c r="FJ37" i="69"/>
  <c r="FI37" i="69"/>
  <c r="FH37" i="69"/>
  <c r="FG37" i="69"/>
  <c r="FF37" i="69"/>
  <c r="FE37" i="69"/>
  <c r="FD37" i="69"/>
  <c r="FC37" i="69"/>
  <c r="FB37" i="69"/>
  <c r="FA37" i="69"/>
  <c r="EZ37" i="69"/>
  <c r="EY37" i="69"/>
  <c r="EX37" i="69"/>
  <c r="EW37" i="69"/>
  <c r="EV37" i="69"/>
  <c r="EU37" i="69"/>
  <c r="ET37" i="69"/>
  <c r="ES37" i="69"/>
  <c r="ER37" i="69"/>
  <c r="EQ37" i="69"/>
  <c r="EP37" i="69"/>
  <c r="EO37" i="69"/>
  <c r="EN37" i="69"/>
  <c r="EM37" i="69"/>
  <c r="EL37" i="69"/>
  <c r="EK37" i="69"/>
  <c r="EJ37" i="69"/>
  <c r="EI37" i="69"/>
  <c r="EH37" i="69"/>
  <c r="EG37" i="69"/>
  <c r="EF37" i="69"/>
  <c r="EE37" i="69"/>
  <c r="ED37" i="69"/>
  <c r="EC37" i="69"/>
  <c r="EB37" i="69"/>
  <c r="EA37" i="69"/>
  <c r="DZ37" i="69"/>
  <c r="DY37" i="69"/>
  <c r="DX37" i="69"/>
  <c r="DW37" i="69"/>
  <c r="DV37" i="69"/>
  <c r="DU37" i="69"/>
  <c r="DT37" i="69"/>
  <c r="DS37" i="69"/>
  <c r="DR37" i="69"/>
  <c r="DQ37" i="69"/>
  <c r="DP37" i="69"/>
  <c r="DO37" i="69"/>
  <c r="DN37" i="69"/>
  <c r="DM37" i="69"/>
  <c r="DL37" i="69"/>
  <c r="DK37" i="69"/>
  <c r="DJ37" i="69"/>
  <c r="DI37" i="69"/>
  <c r="DH37" i="69"/>
  <c r="DG37" i="69"/>
  <c r="DF37" i="69"/>
  <c r="DE37" i="69"/>
  <c r="DD37" i="69"/>
  <c r="DC37" i="69"/>
  <c r="DB37" i="69"/>
  <c r="DA37" i="69"/>
  <c r="CZ37" i="69"/>
  <c r="CY37" i="69"/>
  <c r="CX37" i="69"/>
  <c r="CW37" i="69"/>
  <c r="CV37" i="69"/>
  <c r="CU37" i="69"/>
  <c r="CT37" i="69"/>
  <c r="CS37" i="69"/>
  <c r="CR37" i="69"/>
  <c r="CQ37" i="69"/>
  <c r="CP37" i="69"/>
  <c r="CO37" i="69"/>
  <c r="CN37" i="69"/>
  <c r="CM37" i="69"/>
  <c r="CL37" i="69"/>
  <c r="CK37" i="69"/>
  <c r="CJ37" i="69"/>
  <c r="CI37" i="69"/>
  <c r="CH37" i="69"/>
  <c r="CG37" i="69"/>
  <c r="CF37" i="69"/>
  <c r="CE37" i="69"/>
  <c r="CD37" i="69"/>
  <c r="CC37" i="69"/>
  <c r="CB37" i="69"/>
  <c r="CA37" i="69"/>
  <c r="BZ37" i="69"/>
  <c r="BY37" i="69"/>
  <c r="BX37" i="69"/>
  <c r="BW37" i="69"/>
  <c r="BV37" i="69"/>
  <c r="BU37" i="69"/>
  <c r="BT37" i="69"/>
  <c r="BS37" i="69"/>
  <c r="BR37" i="69"/>
  <c r="BQ37" i="69"/>
  <c r="BP37" i="69"/>
  <c r="BO37" i="69"/>
  <c r="BN37" i="69"/>
  <c r="BM37" i="69"/>
  <c r="BL37" i="69"/>
  <c r="BK37" i="69"/>
  <c r="BJ37" i="69"/>
  <c r="BI37" i="69"/>
  <c r="BH37" i="69"/>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C37" i="69"/>
  <c r="B37" i="69"/>
  <c r="JP36" i="69"/>
  <c r="JO36" i="69"/>
  <c r="JN36" i="69"/>
  <c r="JM36" i="69"/>
  <c r="JL36" i="69"/>
  <c r="JK36" i="69"/>
  <c r="JJ36" i="69"/>
  <c r="JI36" i="69"/>
  <c r="JH36" i="69"/>
  <c r="JG36" i="69"/>
  <c r="JF36" i="69"/>
  <c r="JE36" i="69"/>
  <c r="JD36" i="69"/>
  <c r="JC36" i="69"/>
  <c r="JB36" i="69"/>
  <c r="JA36" i="69"/>
  <c r="IZ36" i="69"/>
  <c r="IY36" i="69"/>
  <c r="IX36" i="69"/>
  <c r="IW36" i="69"/>
  <c r="IV36" i="69"/>
  <c r="IU36" i="69"/>
  <c r="IT36" i="69"/>
  <c r="IS36" i="69"/>
  <c r="IR36" i="69"/>
  <c r="IQ36" i="69"/>
  <c r="IP36" i="69"/>
  <c r="IO36" i="69"/>
  <c r="IN36" i="69"/>
  <c r="IM36" i="69"/>
  <c r="IL36" i="69"/>
  <c r="IK36" i="69"/>
  <c r="IJ36" i="69"/>
  <c r="II36" i="69"/>
  <c r="IH36" i="69"/>
  <c r="IG36" i="69"/>
  <c r="IF36" i="69"/>
  <c r="IE36" i="69"/>
  <c r="ID36" i="69"/>
  <c r="IC36" i="69"/>
  <c r="IB36" i="69"/>
  <c r="IA36" i="69"/>
  <c r="HZ36" i="69"/>
  <c r="HY36" i="69"/>
  <c r="HX36" i="69"/>
  <c r="HW36" i="69"/>
  <c r="HV36" i="69"/>
  <c r="HU36" i="69"/>
  <c r="HT36" i="69"/>
  <c r="HS36" i="69"/>
  <c r="HR36" i="69"/>
  <c r="HQ36" i="69"/>
  <c r="HP36" i="69"/>
  <c r="HO36" i="69"/>
  <c r="HN36" i="69"/>
  <c r="HM36" i="69"/>
  <c r="HL36" i="69"/>
  <c r="HK36" i="69"/>
  <c r="HJ36" i="69"/>
  <c r="HI36" i="69"/>
  <c r="HH36" i="69"/>
  <c r="HG36" i="69"/>
  <c r="HF36" i="69"/>
  <c r="HE36" i="69"/>
  <c r="HD36" i="69"/>
  <c r="HC36" i="69"/>
  <c r="HB36" i="69"/>
  <c r="HA36" i="69"/>
  <c r="GZ36" i="69"/>
  <c r="GY36" i="69"/>
  <c r="GX36" i="69"/>
  <c r="GW36" i="69"/>
  <c r="GV36" i="69"/>
  <c r="GU36" i="69"/>
  <c r="GT36" i="69"/>
  <c r="GS36" i="69"/>
  <c r="GR36" i="69"/>
  <c r="GQ36" i="69"/>
  <c r="GP36" i="69"/>
  <c r="GO36" i="69"/>
  <c r="GN36" i="69"/>
  <c r="GM36" i="69"/>
  <c r="GL36" i="69"/>
  <c r="GK36" i="69"/>
  <c r="GJ36" i="69"/>
  <c r="GI36" i="69"/>
  <c r="GH36" i="69"/>
  <c r="GG36" i="69"/>
  <c r="GF36" i="69"/>
  <c r="GE36" i="69"/>
  <c r="GD36" i="69"/>
  <c r="GC36" i="69"/>
  <c r="GB36" i="69"/>
  <c r="GA36" i="69"/>
  <c r="FZ36" i="69"/>
  <c r="FY36" i="69"/>
  <c r="FX36" i="69"/>
  <c r="FW36" i="69"/>
  <c r="FV36" i="69"/>
  <c r="FU36" i="69"/>
  <c r="FT36" i="69"/>
  <c r="FS36" i="69"/>
  <c r="FR36" i="69"/>
  <c r="FQ36" i="69"/>
  <c r="FP36" i="69"/>
  <c r="FO36" i="69"/>
  <c r="FN36" i="69"/>
  <c r="FM36" i="69"/>
  <c r="FL36" i="69"/>
  <c r="FK36" i="69"/>
  <c r="FJ36" i="69"/>
  <c r="FI36" i="69"/>
  <c r="FH36" i="69"/>
  <c r="FG36" i="69"/>
  <c r="FF36" i="69"/>
  <c r="FE36" i="69"/>
  <c r="FD36" i="69"/>
  <c r="FC36" i="69"/>
  <c r="FB36" i="69"/>
  <c r="FA36" i="69"/>
  <c r="EZ36" i="69"/>
  <c r="EY36" i="69"/>
  <c r="EX36" i="69"/>
  <c r="EW36" i="69"/>
  <c r="EV36" i="69"/>
  <c r="EU36" i="69"/>
  <c r="ET36" i="69"/>
  <c r="ES36" i="69"/>
  <c r="ER36" i="69"/>
  <c r="EQ36" i="69"/>
  <c r="EP36" i="69"/>
  <c r="EO36" i="69"/>
  <c r="EN36" i="69"/>
  <c r="EM36" i="69"/>
  <c r="EL36" i="69"/>
  <c r="EK36" i="69"/>
  <c r="EJ36" i="69"/>
  <c r="EI36" i="69"/>
  <c r="EH36" i="69"/>
  <c r="EG36" i="69"/>
  <c r="EF36" i="69"/>
  <c r="EE36" i="69"/>
  <c r="ED36" i="69"/>
  <c r="EC36" i="69"/>
  <c r="EB36" i="69"/>
  <c r="EA36" i="69"/>
  <c r="DZ36" i="69"/>
  <c r="DY36" i="69"/>
  <c r="DX36" i="69"/>
  <c r="DW36" i="69"/>
  <c r="DV36" i="69"/>
  <c r="DU36" i="69"/>
  <c r="DT36" i="69"/>
  <c r="DS36" i="69"/>
  <c r="DR36" i="69"/>
  <c r="DQ36" i="69"/>
  <c r="DP36" i="69"/>
  <c r="DO36" i="69"/>
  <c r="DN36" i="69"/>
  <c r="DM36" i="69"/>
  <c r="DL36" i="69"/>
  <c r="DK36" i="69"/>
  <c r="DJ36" i="69"/>
  <c r="DI36" i="69"/>
  <c r="DH36" i="69"/>
  <c r="DG36" i="69"/>
  <c r="DF36" i="69"/>
  <c r="DE36" i="69"/>
  <c r="DD36" i="69"/>
  <c r="DC36" i="69"/>
  <c r="DB36" i="69"/>
  <c r="DA36" i="69"/>
  <c r="CZ36" i="69"/>
  <c r="CY36" i="69"/>
  <c r="CX36" i="69"/>
  <c r="CW36" i="69"/>
  <c r="CV36" i="69"/>
  <c r="CU36" i="69"/>
  <c r="CT36" i="69"/>
  <c r="CS36" i="69"/>
  <c r="CR36" i="69"/>
  <c r="CQ36" i="69"/>
  <c r="CP36" i="69"/>
  <c r="CO36" i="69"/>
  <c r="CN36" i="69"/>
  <c r="CM36" i="69"/>
  <c r="CL36" i="69"/>
  <c r="CK36" i="69"/>
  <c r="CJ36" i="69"/>
  <c r="CI36" i="69"/>
  <c r="CH36" i="69"/>
  <c r="CG36" i="69"/>
  <c r="CF36" i="69"/>
  <c r="CE36" i="69"/>
  <c r="CD36" i="69"/>
  <c r="CC36" i="69"/>
  <c r="CB36" i="69"/>
  <c r="CA36" i="69"/>
  <c r="BZ36" i="69"/>
  <c r="BY36" i="69"/>
  <c r="BX36" i="69"/>
  <c r="BW36" i="69"/>
  <c r="BV36" i="69"/>
  <c r="BU36" i="69"/>
  <c r="BT36" i="69"/>
  <c r="BS36" i="69"/>
  <c r="BR36" i="69"/>
  <c r="BQ36" i="69"/>
  <c r="BP36" i="69"/>
  <c r="BO36" i="69"/>
  <c r="BN36" i="69"/>
  <c r="BM36" i="69"/>
  <c r="BL36" i="69"/>
  <c r="BK36" i="69"/>
  <c r="BJ36" i="69"/>
  <c r="BI36" i="69"/>
  <c r="BH36" i="69"/>
  <c r="BG36" i="69"/>
  <c r="BF36" i="69"/>
  <c r="BE36" i="69"/>
  <c r="BD36" i="69"/>
  <c r="BC36" i="69"/>
  <c r="BB36" i="69"/>
  <c r="BA36" i="69"/>
  <c r="AZ36" i="69"/>
  <c r="AY36" i="69"/>
  <c r="AX36" i="69"/>
  <c r="AW36" i="69"/>
  <c r="AV36" i="69"/>
  <c r="AU36" i="69"/>
  <c r="AT36" i="69"/>
  <c r="AS36" i="69"/>
  <c r="AR36" i="69"/>
  <c r="AQ36" i="69"/>
  <c r="AP36" i="69"/>
  <c r="AO36" i="69"/>
  <c r="AN36" i="69"/>
  <c r="AM36" i="69"/>
  <c r="AL36" i="69"/>
  <c r="AK36" i="69"/>
  <c r="AJ36" i="69"/>
  <c r="AI36" i="69"/>
  <c r="AH36" i="69"/>
  <c r="AG36" i="69"/>
  <c r="AF36" i="69"/>
  <c r="AE36" i="69"/>
  <c r="AD36" i="69"/>
  <c r="AC36" i="69"/>
  <c r="AB36" i="69"/>
  <c r="AA36" i="69"/>
  <c r="Z36" i="69"/>
  <c r="Y36" i="69"/>
  <c r="X36" i="69"/>
  <c r="W36" i="69"/>
  <c r="V36" i="69"/>
  <c r="U36" i="69"/>
  <c r="T36" i="69"/>
  <c r="S36" i="69"/>
  <c r="R36" i="69"/>
  <c r="Q36" i="69"/>
  <c r="P36" i="69"/>
  <c r="O36" i="69"/>
  <c r="N36" i="69"/>
  <c r="M36" i="69"/>
  <c r="L36" i="69"/>
  <c r="K36" i="69"/>
  <c r="J36" i="69"/>
  <c r="I36" i="69"/>
  <c r="H36" i="69"/>
  <c r="G36" i="69"/>
  <c r="F36" i="69"/>
  <c r="E36" i="69"/>
  <c r="D36" i="69"/>
  <c r="C36" i="69"/>
  <c r="B36" i="69"/>
  <c r="JP34" i="69"/>
  <c r="JO34" i="69"/>
  <c r="JN34" i="69"/>
  <c r="JM34" i="69"/>
  <c r="JL34" i="69"/>
  <c r="JK34" i="69"/>
  <c r="JJ34" i="69"/>
  <c r="JI34" i="69"/>
  <c r="JH34" i="69"/>
  <c r="JG34" i="69"/>
  <c r="JF34" i="69"/>
  <c r="JE34" i="69"/>
  <c r="JD34" i="69"/>
  <c r="JC34" i="69"/>
  <c r="JB34" i="69"/>
  <c r="JA34" i="69"/>
  <c r="IZ34" i="69"/>
  <c r="IY34" i="69"/>
  <c r="IX34" i="69"/>
  <c r="IW34" i="69"/>
  <c r="IV34" i="69"/>
  <c r="IU34" i="69"/>
  <c r="IT34" i="69"/>
  <c r="IS34" i="69"/>
  <c r="IR34" i="69"/>
  <c r="IQ34" i="69"/>
  <c r="IP34" i="69"/>
  <c r="IO34" i="69"/>
  <c r="IN34" i="69"/>
  <c r="IM34" i="69"/>
  <c r="IL34" i="69"/>
  <c r="IK34" i="69"/>
  <c r="IJ34" i="69"/>
  <c r="II34" i="69"/>
  <c r="IH34" i="69"/>
  <c r="IG34" i="69"/>
  <c r="IF34" i="69"/>
  <c r="IE34" i="69"/>
  <c r="ID34" i="69"/>
  <c r="IC34" i="69"/>
  <c r="IB34" i="69"/>
  <c r="IA34" i="69"/>
  <c r="HZ34" i="69"/>
  <c r="HY34" i="69"/>
  <c r="HX34" i="69"/>
  <c r="HW34" i="69"/>
  <c r="HV34" i="69"/>
  <c r="HU34" i="69"/>
  <c r="HT34" i="69"/>
  <c r="HS34" i="69"/>
  <c r="HR34" i="69"/>
  <c r="HQ34" i="69"/>
  <c r="HP34" i="69"/>
  <c r="HO34" i="69"/>
  <c r="HN34" i="69"/>
  <c r="HM34" i="69"/>
  <c r="HL34" i="69"/>
  <c r="HK34" i="69"/>
  <c r="HJ34" i="69"/>
  <c r="HI34" i="69"/>
  <c r="HH34" i="69"/>
  <c r="HG34" i="69"/>
  <c r="HF34" i="69"/>
  <c r="HE34" i="69"/>
  <c r="HD34" i="69"/>
  <c r="HC34" i="69"/>
  <c r="HB34" i="69"/>
  <c r="HA34" i="69"/>
  <c r="GZ34" i="69"/>
  <c r="GY34" i="69"/>
  <c r="GX34" i="69"/>
  <c r="GW34" i="69"/>
  <c r="GV34" i="69"/>
  <c r="GU34" i="69"/>
  <c r="GT34" i="69"/>
  <c r="GS34" i="69"/>
  <c r="GR34" i="69"/>
  <c r="GQ34" i="69"/>
  <c r="GP34" i="69"/>
  <c r="GO34" i="69"/>
  <c r="GN34" i="69"/>
  <c r="GM34" i="69"/>
  <c r="GL34" i="69"/>
  <c r="GK34" i="69"/>
  <c r="GJ34" i="69"/>
  <c r="GI34" i="69"/>
  <c r="GH34" i="69"/>
  <c r="GG34" i="69"/>
  <c r="GF34" i="69"/>
  <c r="GE34" i="69"/>
  <c r="GD34" i="69"/>
  <c r="GC34" i="69"/>
  <c r="GB34" i="69"/>
  <c r="GA34" i="69"/>
  <c r="FZ34" i="69"/>
  <c r="FY34" i="69"/>
  <c r="FX34" i="69"/>
  <c r="FW34" i="69"/>
  <c r="FV34" i="69"/>
  <c r="FU34" i="69"/>
  <c r="FT34" i="69"/>
  <c r="FS34" i="69"/>
  <c r="FR34" i="69"/>
  <c r="FQ34" i="69"/>
  <c r="FP34" i="69"/>
  <c r="FO34" i="69"/>
  <c r="FN34" i="69"/>
  <c r="FM34" i="69"/>
  <c r="FL34" i="69"/>
  <c r="FK34" i="69"/>
  <c r="FJ34" i="69"/>
  <c r="FI34" i="69"/>
  <c r="FH34" i="69"/>
  <c r="FG34" i="69"/>
  <c r="FF34" i="69"/>
  <c r="FE34" i="69"/>
  <c r="FD34" i="69"/>
  <c r="FC34" i="69"/>
  <c r="FB34" i="69"/>
  <c r="FA34" i="69"/>
  <c r="EZ34" i="69"/>
  <c r="EY34" i="69"/>
  <c r="EX34" i="69"/>
  <c r="EW34" i="69"/>
  <c r="EV34" i="69"/>
  <c r="EU34" i="69"/>
  <c r="ET34" i="69"/>
  <c r="ES34" i="69"/>
  <c r="ER34" i="69"/>
  <c r="EQ34" i="69"/>
  <c r="EP34" i="69"/>
  <c r="EO34" i="69"/>
  <c r="EN34" i="69"/>
  <c r="EM34" i="69"/>
  <c r="EL34" i="69"/>
  <c r="EK34" i="69"/>
  <c r="EJ34" i="69"/>
  <c r="EI34" i="69"/>
  <c r="EH34" i="69"/>
  <c r="EG34" i="69"/>
  <c r="EF34" i="69"/>
  <c r="EE34" i="69"/>
  <c r="ED34" i="69"/>
  <c r="EC34" i="69"/>
  <c r="EB34" i="69"/>
  <c r="EA34" i="69"/>
  <c r="DZ34" i="69"/>
  <c r="DY34" i="69"/>
  <c r="DX34" i="69"/>
  <c r="DW34" i="69"/>
  <c r="DV34" i="69"/>
  <c r="DU34" i="69"/>
  <c r="DT34" i="69"/>
  <c r="DS34" i="69"/>
  <c r="DR34" i="69"/>
  <c r="DQ34" i="69"/>
  <c r="DP34" i="69"/>
  <c r="DO34" i="69"/>
  <c r="DN34" i="69"/>
  <c r="DM34" i="69"/>
  <c r="DL34" i="69"/>
  <c r="DK34" i="69"/>
  <c r="DJ34" i="69"/>
  <c r="DI34" i="69"/>
  <c r="DH34" i="69"/>
  <c r="DG34" i="69"/>
  <c r="DF34" i="69"/>
  <c r="DE34" i="69"/>
  <c r="DD34" i="69"/>
  <c r="DC34" i="69"/>
  <c r="DB34" i="69"/>
  <c r="DA34" i="69"/>
  <c r="CZ34" i="69"/>
  <c r="CY34" i="69"/>
  <c r="CX34" i="69"/>
  <c r="CW34" i="69"/>
  <c r="CV34" i="69"/>
  <c r="CU34" i="69"/>
  <c r="CT34" i="69"/>
  <c r="CS34" i="69"/>
  <c r="CR34" i="69"/>
  <c r="CQ34" i="69"/>
  <c r="CP34" i="69"/>
  <c r="CO34" i="69"/>
  <c r="CN34" i="69"/>
  <c r="CM34" i="69"/>
  <c r="CL34" i="69"/>
  <c r="CK34" i="69"/>
  <c r="CJ34" i="69"/>
  <c r="CI34" i="69"/>
  <c r="CH34" i="69"/>
  <c r="CG34" i="69"/>
  <c r="CF34" i="69"/>
  <c r="CE34" i="69"/>
  <c r="CD34" i="69"/>
  <c r="CC34" i="69"/>
  <c r="CB34" i="69"/>
  <c r="CA34" i="69"/>
  <c r="BZ34" i="69"/>
  <c r="BY34" i="69"/>
  <c r="BX34" i="69"/>
  <c r="BW34" i="69"/>
  <c r="BV34" i="69"/>
  <c r="BU34" i="69"/>
  <c r="BT34" i="69"/>
  <c r="BS34" i="69"/>
  <c r="BR34" i="69"/>
  <c r="BQ34" i="69"/>
  <c r="BP34" i="69"/>
  <c r="BO34" i="69"/>
  <c r="BN34" i="69"/>
  <c r="BM34" i="69"/>
  <c r="BL34" i="69"/>
  <c r="BK34" i="69"/>
  <c r="BJ34" i="69"/>
  <c r="BI34" i="69"/>
  <c r="BH34" i="69"/>
  <c r="BG34" i="69"/>
  <c r="BF34" i="69"/>
  <c r="BE34" i="69"/>
  <c r="BD34" i="69"/>
  <c r="BC34" i="69"/>
  <c r="BB34" i="69"/>
  <c r="BA34" i="69"/>
  <c r="AZ34" i="69"/>
  <c r="AY34" i="69"/>
  <c r="AX34" i="69"/>
  <c r="AW34" i="69"/>
  <c r="AV34" i="69"/>
  <c r="AU34" i="69"/>
  <c r="AT34" i="69"/>
  <c r="AS34" i="69"/>
  <c r="AR34" i="69"/>
  <c r="AQ34" i="69"/>
  <c r="AP34" i="69"/>
  <c r="AO34" i="69"/>
  <c r="AN34" i="69"/>
  <c r="AM34" i="69"/>
  <c r="AL34" i="69"/>
  <c r="AK34" i="69"/>
  <c r="AJ34" i="69"/>
  <c r="AI34" i="69"/>
  <c r="AH34" i="69"/>
  <c r="AG34" i="69"/>
  <c r="AF34" i="69"/>
  <c r="AE34" i="69"/>
  <c r="AD34" i="69"/>
  <c r="AC34" i="69"/>
  <c r="AB34" i="69"/>
  <c r="AA34" i="69"/>
  <c r="Z34" i="69"/>
  <c r="Y34" i="69"/>
  <c r="X34" i="69"/>
  <c r="W34" i="69"/>
  <c r="V34" i="69"/>
  <c r="U34" i="69"/>
  <c r="T34" i="69"/>
  <c r="S34" i="69"/>
  <c r="R34" i="69"/>
  <c r="Q34" i="69"/>
  <c r="P34" i="69"/>
  <c r="O34" i="69"/>
  <c r="N34" i="69"/>
  <c r="M34" i="69"/>
  <c r="L34" i="69"/>
  <c r="K34" i="69"/>
  <c r="J34" i="69"/>
  <c r="I34" i="69"/>
  <c r="H34" i="69"/>
  <c r="G34" i="69"/>
  <c r="F34" i="69"/>
  <c r="E34" i="69"/>
  <c r="D34" i="69"/>
  <c r="C34" i="69"/>
  <c r="B34" i="69"/>
  <c r="JP33" i="69"/>
  <c r="JO33" i="69"/>
  <c r="JN33" i="69"/>
  <c r="JM33" i="69"/>
  <c r="JL33" i="69"/>
  <c r="JK33" i="69"/>
  <c r="JJ33" i="69"/>
  <c r="JI33" i="69"/>
  <c r="JH33" i="69"/>
  <c r="JG33" i="69"/>
  <c r="JF33" i="69"/>
  <c r="JE33" i="69"/>
  <c r="JD33" i="69"/>
  <c r="JC33" i="69"/>
  <c r="JB33" i="69"/>
  <c r="JA33" i="69"/>
  <c r="IZ33" i="69"/>
  <c r="IY33" i="69"/>
  <c r="IX33" i="69"/>
  <c r="IW33" i="69"/>
  <c r="IV33" i="69"/>
  <c r="IU33" i="69"/>
  <c r="IT33" i="69"/>
  <c r="IS33" i="69"/>
  <c r="IR33" i="69"/>
  <c r="IQ33" i="69"/>
  <c r="IP33" i="69"/>
  <c r="IO33" i="69"/>
  <c r="IN33" i="69"/>
  <c r="IM33" i="69"/>
  <c r="IL33" i="69"/>
  <c r="IK33" i="69"/>
  <c r="IJ33" i="69"/>
  <c r="II33" i="69"/>
  <c r="IH33" i="69"/>
  <c r="IG33" i="69"/>
  <c r="IF33" i="69"/>
  <c r="IE33" i="69"/>
  <c r="ID33" i="69"/>
  <c r="IC33" i="69"/>
  <c r="IB33" i="69"/>
  <c r="IA33" i="69"/>
  <c r="HZ33" i="69"/>
  <c r="HY33" i="69"/>
  <c r="HX33" i="69"/>
  <c r="HW33" i="69"/>
  <c r="HV33" i="69"/>
  <c r="HU33" i="69"/>
  <c r="HT33" i="69"/>
  <c r="HS33" i="69"/>
  <c r="HR33" i="69"/>
  <c r="HQ33" i="69"/>
  <c r="HP33" i="69"/>
  <c r="HO33" i="69"/>
  <c r="HN33" i="69"/>
  <c r="HM33" i="69"/>
  <c r="HL33" i="69"/>
  <c r="HK33" i="69"/>
  <c r="HJ33" i="69"/>
  <c r="HI33" i="69"/>
  <c r="HH33" i="69"/>
  <c r="HG33" i="69"/>
  <c r="HF33" i="69"/>
  <c r="HE33" i="69"/>
  <c r="HD33" i="69"/>
  <c r="HC33" i="69"/>
  <c r="HB33" i="69"/>
  <c r="HA33" i="69"/>
  <c r="GZ33" i="69"/>
  <c r="GY33" i="69"/>
  <c r="GX33" i="69"/>
  <c r="GW33" i="69"/>
  <c r="GV33" i="69"/>
  <c r="GU33" i="69"/>
  <c r="GT33" i="69"/>
  <c r="GS33" i="69"/>
  <c r="GR33" i="69"/>
  <c r="GQ33" i="69"/>
  <c r="GP33" i="69"/>
  <c r="GO33" i="69"/>
  <c r="GN33" i="69"/>
  <c r="GM33" i="69"/>
  <c r="GL33" i="69"/>
  <c r="GK33" i="69"/>
  <c r="GJ33" i="69"/>
  <c r="GI33" i="69"/>
  <c r="GH33" i="69"/>
  <c r="GG33" i="69"/>
  <c r="GF33" i="69"/>
  <c r="GE33" i="69"/>
  <c r="GD33" i="69"/>
  <c r="GC33" i="69"/>
  <c r="GB33" i="69"/>
  <c r="GA33" i="69"/>
  <c r="FZ33" i="69"/>
  <c r="FY33" i="69"/>
  <c r="FX33" i="69"/>
  <c r="FW33" i="69"/>
  <c r="FV33" i="69"/>
  <c r="FU33" i="69"/>
  <c r="FT33" i="69"/>
  <c r="FS33" i="69"/>
  <c r="FR33" i="69"/>
  <c r="FQ33" i="69"/>
  <c r="FP33" i="69"/>
  <c r="FO33" i="69"/>
  <c r="FN33" i="69"/>
  <c r="FM33" i="69"/>
  <c r="FL33" i="69"/>
  <c r="FK33" i="69"/>
  <c r="FJ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DN33" i="69"/>
  <c r="DM33" i="69"/>
  <c r="DL33" i="69"/>
  <c r="DK33" i="69"/>
  <c r="DJ33" i="69"/>
  <c r="DI33" i="69"/>
  <c r="DH33" i="69"/>
  <c r="DG33" i="69"/>
  <c r="DF33" i="69"/>
  <c r="DE33" i="69"/>
  <c r="DD33" i="69"/>
  <c r="DC33" i="69"/>
  <c r="DB33" i="69"/>
  <c r="DA33" i="69"/>
  <c r="CZ33" i="69"/>
  <c r="CY33" i="69"/>
  <c r="CX33" i="69"/>
  <c r="CW33" i="69"/>
  <c r="CV33" i="69"/>
  <c r="CU33" i="69"/>
  <c r="CT33" i="69"/>
  <c r="CS33" i="69"/>
  <c r="CR33" i="69"/>
  <c r="CQ33" i="69"/>
  <c r="CP33" i="69"/>
  <c r="CO33" i="69"/>
  <c r="CN33" i="69"/>
  <c r="CM33" i="69"/>
  <c r="CL33" i="69"/>
  <c r="CK33" i="69"/>
  <c r="CJ33" i="69"/>
  <c r="CI33" i="69"/>
  <c r="CH33" i="69"/>
  <c r="CG33" i="69"/>
  <c r="CF33" i="69"/>
  <c r="CE33" i="69"/>
  <c r="CD33" i="69"/>
  <c r="CC33" i="69"/>
  <c r="CB33" i="69"/>
  <c r="CA33" i="69"/>
  <c r="BZ33" i="69"/>
  <c r="BY33" i="69"/>
  <c r="BX33" i="69"/>
  <c r="BW33" i="69"/>
  <c r="BV33" i="69"/>
  <c r="BU33" i="69"/>
  <c r="BT33" i="69"/>
  <c r="BS33" i="69"/>
  <c r="BR33" i="69"/>
  <c r="BQ33" i="69"/>
  <c r="BP33" i="69"/>
  <c r="BO33" i="69"/>
  <c r="BN33" i="69"/>
  <c r="BM33" i="69"/>
  <c r="BL33" i="69"/>
  <c r="BK33" i="69"/>
  <c r="BJ33" i="69"/>
  <c r="BI33" i="69"/>
  <c r="BH33" i="69"/>
  <c r="BG33" i="69"/>
  <c r="BF33" i="69"/>
  <c r="BE33" i="69"/>
  <c r="BD33" i="69"/>
  <c r="BC33" i="69"/>
  <c r="BB33" i="69"/>
  <c r="BA33" i="69"/>
  <c r="AZ33" i="69"/>
  <c r="AY33" i="69"/>
  <c r="AX33" i="69"/>
  <c r="AW33" i="69"/>
  <c r="AV33" i="69"/>
  <c r="AU33" i="69"/>
  <c r="AT33" i="69"/>
  <c r="AS33" i="69"/>
  <c r="AR33" i="69"/>
  <c r="AQ33" i="69"/>
  <c r="AP33" i="69"/>
  <c r="AO33" i="69"/>
  <c r="AN33" i="69"/>
  <c r="AM33" i="69"/>
  <c r="AL33" i="69"/>
  <c r="AK33" i="69"/>
  <c r="AJ33" i="69"/>
  <c r="AI33" i="69"/>
  <c r="AH33" i="69"/>
  <c r="AG33" i="69"/>
  <c r="AF33" i="69"/>
  <c r="AE33" i="69"/>
  <c r="AD33" i="69"/>
  <c r="AC33" i="69"/>
  <c r="AB33" i="69"/>
  <c r="AA33" i="69"/>
  <c r="Z33" i="69"/>
  <c r="Y33" i="69"/>
  <c r="X33" i="69"/>
  <c r="W33" i="69"/>
  <c r="V33" i="69"/>
  <c r="U33" i="69"/>
  <c r="T33" i="69"/>
  <c r="S33" i="69"/>
  <c r="R33" i="69"/>
  <c r="Q33" i="69"/>
  <c r="P33" i="69"/>
  <c r="O33" i="69"/>
  <c r="N33" i="69"/>
  <c r="M33" i="69"/>
  <c r="L33" i="69"/>
  <c r="K33" i="69"/>
  <c r="J33" i="69"/>
  <c r="I33" i="69"/>
  <c r="H33" i="69"/>
  <c r="G33" i="69"/>
  <c r="F33" i="69"/>
  <c r="E33" i="69"/>
  <c r="D33" i="69"/>
  <c r="C33" i="69"/>
  <c r="B33" i="69"/>
  <c r="JP31" i="69"/>
  <c r="JO31" i="69"/>
  <c r="JN31" i="69"/>
  <c r="JM31" i="69"/>
  <c r="JL31" i="69"/>
  <c r="JK31" i="69"/>
  <c r="JJ31" i="69"/>
  <c r="JI31" i="69"/>
  <c r="JH31" i="69"/>
  <c r="JG31" i="69"/>
  <c r="JF31" i="69"/>
  <c r="JE31" i="69"/>
  <c r="JD31" i="69"/>
  <c r="JC31" i="69"/>
  <c r="JB31" i="69"/>
  <c r="JA31" i="69"/>
  <c r="IZ31" i="69"/>
  <c r="IY31" i="69"/>
  <c r="IX31" i="69"/>
  <c r="IW31" i="69"/>
  <c r="IV31" i="69"/>
  <c r="IU31" i="69"/>
  <c r="IT31" i="69"/>
  <c r="IS31" i="69"/>
  <c r="IR31" i="69"/>
  <c r="IQ31" i="69"/>
  <c r="IP31" i="69"/>
  <c r="IO31" i="69"/>
  <c r="IN31" i="69"/>
  <c r="IM31" i="69"/>
  <c r="IL31" i="69"/>
  <c r="IK31" i="69"/>
  <c r="IJ31" i="69"/>
  <c r="II31" i="69"/>
  <c r="IH31" i="69"/>
  <c r="IG31" i="69"/>
  <c r="IF31" i="69"/>
  <c r="IE31" i="69"/>
  <c r="ID31" i="69"/>
  <c r="IC31" i="69"/>
  <c r="IB31" i="69"/>
  <c r="IA31" i="69"/>
  <c r="HZ31" i="69"/>
  <c r="HY31" i="69"/>
  <c r="HX31" i="69"/>
  <c r="HW31" i="69"/>
  <c r="HV31" i="69"/>
  <c r="HU31" i="69"/>
  <c r="HT31" i="69"/>
  <c r="HS31" i="69"/>
  <c r="HR31" i="69"/>
  <c r="HQ31" i="69"/>
  <c r="HP31" i="69"/>
  <c r="HO31" i="69"/>
  <c r="HN31" i="69"/>
  <c r="HM31" i="69"/>
  <c r="HL31" i="69"/>
  <c r="HK31" i="69"/>
  <c r="HJ31" i="69"/>
  <c r="HI31" i="69"/>
  <c r="HH31" i="69"/>
  <c r="HG31" i="69"/>
  <c r="HF31" i="69"/>
  <c r="HE31" i="69"/>
  <c r="HD31" i="69"/>
  <c r="HC31" i="69"/>
  <c r="HB31" i="69"/>
  <c r="HA31" i="69"/>
  <c r="GZ31" i="69"/>
  <c r="GY31" i="69"/>
  <c r="GX31" i="69"/>
  <c r="GW31" i="69"/>
  <c r="GV31" i="69"/>
  <c r="GU31" i="69"/>
  <c r="GT31" i="69"/>
  <c r="GS31" i="69"/>
  <c r="GR31" i="69"/>
  <c r="GQ31" i="69"/>
  <c r="GP31" i="69"/>
  <c r="GO31" i="69"/>
  <c r="GN31" i="69"/>
  <c r="GM31" i="69"/>
  <c r="GL31" i="69"/>
  <c r="GK31" i="69"/>
  <c r="GJ31" i="69"/>
  <c r="GI31" i="69"/>
  <c r="GH31" i="69"/>
  <c r="GG31" i="69"/>
  <c r="GF31" i="69"/>
  <c r="GE31" i="69"/>
  <c r="GD31" i="69"/>
  <c r="GC31" i="69"/>
  <c r="GB31" i="69"/>
  <c r="GA31" i="69"/>
  <c r="FZ31" i="69"/>
  <c r="FY31" i="69"/>
  <c r="FX31" i="69"/>
  <c r="FW31" i="69"/>
  <c r="FV31" i="69"/>
  <c r="FU31" i="69"/>
  <c r="FT31" i="69"/>
  <c r="FS31" i="69"/>
  <c r="FR31" i="69"/>
  <c r="FQ31" i="69"/>
  <c r="FP31" i="69"/>
  <c r="FO31" i="69"/>
  <c r="FN31" i="69"/>
  <c r="FM31" i="69"/>
  <c r="FL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DN31" i="69"/>
  <c r="DM31" i="69"/>
  <c r="DL31" i="69"/>
  <c r="DK31" i="69"/>
  <c r="DJ31" i="69"/>
  <c r="DI31" i="69"/>
  <c r="DH31" i="69"/>
  <c r="DG31" i="69"/>
  <c r="DF31" i="69"/>
  <c r="DE31" i="69"/>
  <c r="DD31" i="69"/>
  <c r="DC31" i="69"/>
  <c r="DB31" i="69"/>
  <c r="DA31" i="69"/>
  <c r="CZ31" i="69"/>
  <c r="CY31" i="69"/>
  <c r="CX31" i="69"/>
  <c r="CW31" i="69"/>
  <c r="CV31" i="69"/>
  <c r="CU31" i="69"/>
  <c r="CT31" i="69"/>
  <c r="CS31" i="69"/>
  <c r="CR31" i="69"/>
  <c r="CQ31" i="69"/>
  <c r="CP31" i="69"/>
  <c r="CO31" i="69"/>
  <c r="CN31" i="69"/>
  <c r="CM31" i="69"/>
  <c r="CL31" i="69"/>
  <c r="CK31" i="69"/>
  <c r="CJ31" i="69"/>
  <c r="CI31" i="69"/>
  <c r="CH31" i="69"/>
  <c r="CG31" i="69"/>
  <c r="CF31" i="69"/>
  <c r="CE31" i="69"/>
  <c r="CD31" i="69"/>
  <c r="CC31" i="69"/>
  <c r="CB31" i="69"/>
  <c r="CA31" i="69"/>
  <c r="BZ31" i="69"/>
  <c r="BY31" i="69"/>
  <c r="BX31" i="69"/>
  <c r="BW31" i="69"/>
  <c r="BV31" i="69"/>
  <c r="BU31" i="69"/>
  <c r="BT31" i="69"/>
  <c r="BS31" i="69"/>
  <c r="BR31" i="69"/>
  <c r="BQ31" i="69"/>
  <c r="BP31" i="69"/>
  <c r="BO31" i="69"/>
  <c r="BN31" i="69"/>
  <c r="BM31" i="69"/>
  <c r="BL31" i="69"/>
  <c r="BK31" i="69"/>
  <c r="BJ31"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D31" i="69"/>
  <c r="C31" i="69"/>
  <c r="B31" i="69"/>
  <c r="JP30" i="69"/>
  <c r="JO30" i="69"/>
  <c r="JN30" i="69"/>
  <c r="JM30" i="69"/>
  <c r="JL30" i="69"/>
  <c r="JK30" i="69"/>
  <c r="JJ30" i="69"/>
  <c r="JI30" i="69"/>
  <c r="JH30" i="69"/>
  <c r="JG30" i="69"/>
  <c r="JF30" i="69"/>
  <c r="JE30" i="69"/>
  <c r="JD30" i="69"/>
  <c r="JC30" i="69"/>
  <c r="JB30" i="69"/>
  <c r="JA30" i="69"/>
  <c r="IZ30" i="69"/>
  <c r="IY30" i="69"/>
  <c r="IX30" i="69"/>
  <c r="IW30" i="69"/>
  <c r="IV30" i="69"/>
  <c r="IU30" i="69"/>
  <c r="IT30" i="69"/>
  <c r="IS30" i="69"/>
  <c r="IR30" i="69"/>
  <c r="IQ30" i="69"/>
  <c r="IP30" i="69"/>
  <c r="IO30" i="69"/>
  <c r="IN30" i="69"/>
  <c r="IM30" i="69"/>
  <c r="IL30" i="69"/>
  <c r="IK30" i="69"/>
  <c r="IJ30" i="69"/>
  <c r="II30" i="69"/>
  <c r="IH30" i="69"/>
  <c r="IG30" i="69"/>
  <c r="IF30" i="69"/>
  <c r="IE30" i="69"/>
  <c r="ID30" i="69"/>
  <c r="IC30" i="69"/>
  <c r="IB30" i="69"/>
  <c r="IA30" i="69"/>
  <c r="HZ30" i="69"/>
  <c r="HY30" i="69"/>
  <c r="HX30" i="69"/>
  <c r="HW30" i="69"/>
  <c r="HV30" i="69"/>
  <c r="HU30" i="69"/>
  <c r="HT30" i="69"/>
  <c r="HS30" i="69"/>
  <c r="HR30" i="69"/>
  <c r="HQ30" i="69"/>
  <c r="HP30" i="69"/>
  <c r="HO30" i="69"/>
  <c r="HN30" i="69"/>
  <c r="HM30" i="69"/>
  <c r="HL30" i="69"/>
  <c r="HK30" i="69"/>
  <c r="HJ30" i="69"/>
  <c r="HI30" i="69"/>
  <c r="HH30" i="69"/>
  <c r="HG30" i="69"/>
  <c r="HF30" i="69"/>
  <c r="HE30" i="69"/>
  <c r="HD30" i="69"/>
  <c r="HC30" i="69"/>
  <c r="HB30" i="69"/>
  <c r="HA30" i="69"/>
  <c r="GZ30" i="69"/>
  <c r="GY30" i="69"/>
  <c r="GX30" i="69"/>
  <c r="GW30" i="69"/>
  <c r="GV30" i="69"/>
  <c r="GU30" i="69"/>
  <c r="GT30" i="69"/>
  <c r="GS30" i="69"/>
  <c r="GR30" i="69"/>
  <c r="GQ30" i="69"/>
  <c r="GP30" i="69"/>
  <c r="GO30" i="69"/>
  <c r="GN30" i="69"/>
  <c r="GM30" i="69"/>
  <c r="GL30" i="69"/>
  <c r="GK30" i="69"/>
  <c r="GJ30" i="69"/>
  <c r="GI30" i="69"/>
  <c r="GH30" i="69"/>
  <c r="GG30" i="69"/>
  <c r="GF30" i="69"/>
  <c r="GE30" i="69"/>
  <c r="GD30" i="69"/>
  <c r="GC30" i="69"/>
  <c r="GB30" i="69"/>
  <c r="GA30" i="69"/>
  <c r="FZ30" i="69"/>
  <c r="FY30" i="69"/>
  <c r="FX30" i="69"/>
  <c r="FW30" i="69"/>
  <c r="FV30" i="69"/>
  <c r="FU30" i="69"/>
  <c r="FT30" i="69"/>
  <c r="FS30" i="69"/>
  <c r="FR30" i="69"/>
  <c r="FQ30" i="69"/>
  <c r="FP30" i="69"/>
  <c r="FO30" i="69"/>
  <c r="FN30" i="69"/>
  <c r="FM30" i="69"/>
  <c r="FL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DN30" i="69"/>
  <c r="DM30" i="69"/>
  <c r="DL30" i="69"/>
  <c r="DK30" i="69"/>
  <c r="DJ30" i="69"/>
  <c r="DI30" i="69"/>
  <c r="DH30" i="69"/>
  <c r="DG30" i="69"/>
  <c r="DF30" i="69"/>
  <c r="DE30" i="69"/>
  <c r="DD30" i="69"/>
  <c r="DC30" i="69"/>
  <c r="DB30" i="69"/>
  <c r="DA30" i="69"/>
  <c r="CZ30" i="69"/>
  <c r="CY30" i="69"/>
  <c r="CX30" i="69"/>
  <c r="CW30" i="69"/>
  <c r="CV30" i="69"/>
  <c r="CU30" i="69"/>
  <c r="CT30" i="69"/>
  <c r="CS30" i="69"/>
  <c r="CR30" i="69"/>
  <c r="CQ30" i="69"/>
  <c r="CP30" i="69"/>
  <c r="CO30" i="69"/>
  <c r="CN30" i="69"/>
  <c r="CM30" i="69"/>
  <c r="CL30" i="69"/>
  <c r="CK30" i="69"/>
  <c r="CJ30" i="69"/>
  <c r="CI30" i="69"/>
  <c r="CH30" i="69"/>
  <c r="CG30" i="69"/>
  <c r="CF30" i="69"/>
  <c r="CE30" i="69"/>
  <c r="CD30" i="69"/>
  <c r="CC30" i="69"/>
  <c r="CB30" i="69"/>
  <c r="CA30" i="69"/>
  <c r="BZ30" i="69"/>
  <c r="BY30" i="69"/>
  <c r="BX30" i="69"/>
  <c r="BW30" i="69"/>
  <c r="BV30" i="69"/>
  <c r="BU30" i="69"/>
  <c r="BT30" i="69"/>
  <c r="BS30" i="69"/>
  <c r="BR30" i="69"/>
  <c r="BQ30" i="69"/>
  <c r="BP30" i="69"/>
  <c r="BO30" i="69"/>
  <c r="BN30" i="69"/>
  <c r="BM30" i="69"/>
  <c r="BL30" i="69"/>
  <c r="BK30" i="69"/>
  <c r="BJ30" i="69"/>
  <c r="BI30" i="69"/>
  <c r="BH30" i="69"/>
  <c r="BG30" i="69"/>
  <c r="BF30" i="69"/>
  <c r="BE30" i="69"/>
  <c r="BD30" i="69"/>
  <c r="BC30" i="69"/>
  <c r="BB30" i="69"/>
  <c r="BA30" i="69"/>
  <c r="AZ30" i="69"/>
  <c r="AY30" i="69"/>
  <c r="AX30" i="69"/>
  <c r="AW30" i="69"/>
  <c r="AV30" i="69"/>
  <c r="AU30" i="69"/>
  <c r="AT30" i="69"/>
  <c r="AS30" i="69"/>
  <c r="AR30" i="69"/>
  <c r="AQ30" i="69"/>
  <c r="AP30" i="69"/>
  <c r="AO30" i="69"/>
  <c r="AN30" i="69"/>
  <c r="AM30" i="69"/>
  <c r="AL30" i="69"/>
  <c r="AK30" i="69"/>
  <c r="AJ30" i="69"/>
  <c r="AI30" i="69"/>
  <c r="AH30" i="69"/>
  <c r="AG30" i="69"/>
  <c r="AF30" i="69"/>
  <c r="AE30" i="69"/>
  <c r="AD30" i="69"/>
  <c r="AC30" i="69"/>
  <c r="AB30" i="69"/>
  <c r="AA30" i="69"/>
  <c r="Z30" i="69"/>
  <c r="Y30" i="69"/>
  <c r="X30" i="69"/>
  <c r="W30" i="69"/>
  <c r="V30" i="69"/>
  <c r="U30" i="69"/>
  <c r="T30" i="69"/>
  <c r="S30" i="69"/>
  <c r="R30" i="69"/>
  <c r="Q30" i="69"/>
  <c r="P30" i="69"/>
  <c r="O30" i="69"/>
  <c r="N30" i="69"/>
  <c r="M30" i="69"/>
  <c r="L30" i="69"/>
  <c r="K30" i="69"/>
  <c r="J30" i="69"/>
  <c r="I30" i="69"/>
  <c r="H30" i="69"/>
  <c r="G30" i="69"/>
  <c r="F30" i="69"/>
  <c r="E30" i="69"/>
  <c r="D30" i="69"/>
  <c r="C30" i="69"/>
  <c r="B30" i="69"/>
  <c r="JP28" i="69"/>
  <c r="JO28" i="69"/>
  <c r="JN28" i="69"/>
  <c r="JM28" i="69"/>
  <c r="JL28" i="69"/>
  <c r="JK28" i="69"/>
  <c r="JJ28" i="69"/>
  <c r="JI28" i="69"/>
  <c r="JH28" i="69"/>
  <c r="JG28" i="69"/>
  <c r="JF28" i="69"/>
  <c r="JE28" i="69"/>
  <c r="JD28" i="69"/>
  <c r="JC28" i="69"/>
  <c r="JB28" i="69"/>
  <c r="JA28" i="69"/>
  <c r="IZ28" i="69"/>
  <c r="IY28" i="69"/>
  <c r="IX28" i="69"/>
  <c r="IW28" i="69"/>
  <c r="IV28" i="69"/>
  <c r="IU28" i="69"/>
  <c r="IT28" i="69"/>
  <c r="IS28" i="69"/>
  <c r="IR28" i="69"/>
  <c r="IQ28" i="69"/>
  <c r="IP28" i="69"/>
  <c r="IO28" i="69"/>
  <c r="IN28" i="69"/>
  <c r="IM28" i="69"/>
  <c r="IL28" i="69"/>
  <c r="IK28" i="69"/>
  <c r="IJ28" i="69"/>
  <c r="II28" i="69"/>
  <c r="IH28" i="69"/>
  <c r="IG28" i="69"/>
  <c r="IF28" i="69"/>
  <c r="IE28" i="69"/>
  <c r="ID28" i="69"/>
  <c r="IC28" i="69"/>
  <c r="IB28" i="69"/>
  <c r="IA28" i="69"/>
  <c r="HZ28" i="69"/>
  <c r="HY28" i="69"/>
  <c r="HX28" i="69"/>
  <c r="HW28" i="69"/>
  <c r="HV28" i="69"/>
  <c r="HU28" i="69"/>
  <c r="HT28" i="69"/>
  <c r="HS28" i="69"/>
  <c r="HR28" i="69"/>
  <c r="HQ28" i="69"/>
  <c r="HP28" i="69"/>
  <c r="HO28" i="69"/>
  <c r="HN28" i="69"/>
  <c r="HM28" i="69"/>
  <c r="HL28" i="69"/>
  <c r="HK28" i="69"/>
  <c r="HJ28" i="69"/>
  <c r="HI28" i="69"/>
  <c r="HH28" i="69"/>
  <c r="HG28" i="69"/>
  <c r="HF28" i="69"/>
  <c r="HE28" i="69"/>
  <c r="HD28" i="69"/>
  <c r="HC28" i="69"/>
  <c r="HB28" i="69"/>
  <c r="HA28" i="69"/>
  <c r="GZ28" i="69"/>
  <c r="GY28" i="69"/>
  <c r="GX28" i="69"/>
  <c r="GW28" i="69"/>
  <c r="GV28" i="69"/>
  <c r="GU28" i="69"/>
  <c r="GT28" i="69"/>
  <c r="GS28" i="69"/>
  <c r="GR28" i="69"/>
  <c r="GQ28" i="69"/>
  <c r="GP28" i="69"/>
  <c r="GO28" i="69"/>
  <c r="GN28" i="69"/>
  <c r="GM28" i="69"/>
  <c r="GL28" i="69"/>
  <c r="GK28" i="69"/>
  <c r="GJ28" i="69"/>
  <c r="GI28" i="69"/>
  <c r="GH28" i="69"/>
  <c r="GG28" i="69"/>
  <c r="GF28" i="69"/>
  <c r="GE28" i="69"/>
  <c r="GD28" i="69"/>
  <c r="GC28" i="69"/>
  <c r="GB28" i="69"/>
  <c r="GA28" i="69"/>
  <c r="FZ28" i="69"/>
  <c r="FY28" i="69"/>
  <c r="FX28" i="69"/>
  <c r="FW28" i="69"/>
  <c r="FV28" i="69"/>
  <c r="FU28" i="69"/>
  <c r="FT28" i="69"/>
  <c r="FS28" i="69"/>
  <c r="FR28" i="69"/>
  <c r="FQ28" i="69"/>
  <c r="FP28" i="69"/>
  <c r="FO28" i="69"/>
  <c r="FN28" i="69"/>
  <c r="FM28" i="69"/>
  <c r="FL28" i="69"/>
  <c r="FK28" i="69"/>
  <c r="FJ28" i="69"/>
  <c r="FI28" i="69"/>
  <c r="FH28" i="69"/>
  <c r="FG28" i="69"/>
  <c r="FF28" i="69"/>
  <c r="FE28" i="69"/>
  <c r="FD28" i="69"/>
  <c r="FC28" i="69"/>
  <c r="FB28" i="69"/>
  <c r="FA28" i="69"/>
  <c r="EZ28" i="69"/>
  <c r="EY28" i="69"/>
  <c r="EX28" i="69"/>
  <c r="EW28" i="69"/>
  <c r="EV28" i="69"/>
  <c r="EU28" i="69"/>
  <c r="ET28" i="69"/>
  <c r="ES28" i="69"/>
  <c r="ER28" i="69"/>
  <c r="EQ28" i="69"/>
  <c r="EP28" i="69"/>
  <c r="EO28" i="69"/>
  <c r="EN28" i="69"/>
  <c r="EM28" i="69"/>
  <c r="EL28" i="69"/>
  <c r="EK28" i="69"/>
  <c r="EJ28" i="69"/>
  <c r="EI28" i="69"/>
  <c r="EH28" i="69"/>
  <c r="EG28" i="69"/>
  <c r="EF28" i="69"/>
  <c r="EE28" i="69"/>
  <c r="ED28" i="69"/>
  <c r="EC28" i="69"/>
  <c r="EB28" i="69"/>
  <c r="EA28" i="69"/>
  <c r="DZ28" i="69"/>
  <c r="DY28" i="69"/>
  <c r="DX28" i="69"/>
  <c r="DW28" i="69"/>
  <c r="DV28" i="69"/>
  <c r="DU28" i="69"/>
  <c r="DT28" i="69"/>
  <c r="DS28" i="69"/>
  <c r="DR28" i="69"/>
  <c r="DQ28" i="69"/>
  <c r="DP28" i="69"/>
  <c r="DO28" i="69"/>
  <c r="DN28" i="69"/>
  <c r="DM28" i="69"/>
  <c r="DL28" i="69"/>
  <c r="DK28" i="69"/>
  <c r="DJ28" i="69"/>
  <c r="DI28" i="69"/>
  <c r="DH28" i="69"/>
  <c r="DG28" i="69"/>
  <c r="DF28" i="69"/>
  <c r="DE28" i="69"/>
  <c r="DD28" i="69"/>
  <c r="DC28" i="69"/>
  <c r="DB28" i="69"/>
  <c r="DA28" i="69"/>
  <c r="CZ28" i="69"/>
  <c r="CY28" i="69"/>
  <c r="CX28" i="69"/>
  <c r="CW28" i="69"/>
  <c r="CV28" i="69"/>
  <c r="CU28" i="69"/>
  <c r="CT28" i="69"/>
  <c r="CS28" i="69"/>
  <c r="CR28" i="69"/>
  <c r="CQ28" i="69"/>
  <c r="CP28" i="69"/>
  <c r="CO28" i="69"/>
  <c r="CN28" i="69"/>
  <c r="CM28" i="69"/>
  <c r="CL28" i="69"/>
  <c r="CK28" i="69"/>
  <c r="CJ28" i="69"/>
  <c r="CI28" i="69"/>
  <c r="CH28" i="69"/>
  <c r="CG28" i="69"/>
  <c r="CF28" i="69"/>
  <c r="CE28" i="69"/>
  <c r="CD28" i="69"/>
  <c r="CC28" i="69"/>
  <c r="CB28" i="69"/>
  <c r="CA28" i="69"/>
  <c r="BZ28" i="69"/>
  <c r="BY28" i="69"/>
  <c r="BX28" i="69"/>
  <c r="BW28" i="69"/>
  <c r="BV28" i="69"/>
  <c r="BU28" i="69"/>
  <c r="BT28" i="69"/>
  <c r="BS28" i="69"/>
  <c r="BR28" i="69"/>
  <c r="BQ28" i="69"/>
  <c r="BP28" i="69"/>
  <c r="BO28" i="69"/>
  <c r="BN28" i="69"/>
  <c r="BM28" i="69"/>
  <c r="BL28" i="69"/>
  <c r="BK28" i="69"/>
  <c r="BJ28" i="69"/>
  <c r="BI28" i="69"/>
  <c r="BH28" i="69"/>
  <c r="BG28" i="69"/>
  <c r="BF28" i="69"/>
  <c r="BE28" i="69"/>
  <c r="BD28" i="69"/>
  <c r="BC28" i="69"/>
  <c r="BB28" i="69"/>
  <c r="BA28" i="69"/>
  <c r="AZ28" i="69"/>
  <c r="AY28" i="69"/>
  <c r="AX28" i="69"/>
  <c r="AW28" i="69"/>
  <c r="AV28" i="69"/>
  <c r="AU28" i="69"/>
  <c r="AT28" i="69"/>
  <c r="AS28" i="69"/>
  <c r="AR28" i="69"/>
  <c r="AQ28" i="69"/>
  <c r="AP28" i="69"/>
  <c r="AO28" i="69"/>
  <c r="AN28" i="69"/>
  <c r="AM28" i="69"/>
  <c r="AL28" i="69"/>
  <c r="AK28" i="69"/>
  <c r="AJ28" i="69"/>
  <c r="AI28" i="69"/>
  <c r="AH28" i="69"/>
  <c r="AG28" i="69"/>
  <c r="AF28" i="69"/>
  <c r="AE28" i="69"/>
  <c r="AD28" i="69"/>
  <c r="AC28" i="69"/>
  <c r="AB28" i="69"/>
  <c r="AA28" i="69"/>
  <c r="Z28" i="69"/>
  <c r="Y28" i="69"/>
  <c r="X28" i="69"/>
  <c r="W28" i="69"/>
  <c r="V28" i="69"/>
  <c r="U28" i="69"/>
  <c r="T28" i="69"/>
  <c r="S28" i="69"/>
  <c r="R28" i="69"/>
  <c r="Q28" i="69"/>
  <c r="P28" i="69"/>
  <c r="O28" i="69"/>
  <c r="N28" i="69"/>
  <c r="M28" i="69"/>
  <c r="L28" i="69"/>
  <c r="K28" i="69"/>
  <c r="J28" i="69"/>
  <c r="I28" i="69"/>
  <c r="H28" i="69"/>
  <c r="G28" i="69"/>
  <c r="F28" i="69"/>
  <c r="E28" i="69"/>
  <c r="D28" i="69"/>
  <c r="C28" i="69"/>
  <c r="B28" i="69"/>
  <c r="JP27" i="69"/>
  <c r="JO27" i="69"/>
  <c r="JN27" i="69"/>
  <c r="JM27" i="69"/>
  <c r="JL27" i="69"/>
  <c r="JK27" i="69"/>
  <c r="JJ27" i="69"/>
  <c r="JI27" i="69"/>
  <c r="JH27" i="69"/>
  <c r="JG27" i="69"/>
  <c r="JF27" i="69"/>
  <c r="JE27" i="69"/>
  <c r="JD27" i="69"/>
  <c r="JC27" i="69"/>
  <c r="JB27" i="69"/>
  <c r="JA27" i="69"/>
  <c r="IZ27" i="69"/>
  <c r="IY27" i="69"/>
  <c r="IX27" i="69"/>
  <c r="IW27" i="69"/>
  <c r="IV27" i="69"/>
  <c r="IU27" i="69"/>
  <c r="IT27" i="69"/>
  <c r="IS27" i="69"/>
  <c r="IR27" i="69"/>
  <c r="IQ27" i="69"/>
  <c r="IP27" i="69"/>
  <c r="IO27" i="69"/>
  <c r="IN27" i="69"/>
  <c r="IM27" i="69"/>
  <c r="IL27" i="69"/>
  <c r="IK27" i="69"/>
  <c r="IJ27" i="69"/>
  <c r="II27" i="69"/>
  <c r="IH27" i="69"/>
  <c r="IG27" i="69"/>
  <c r="IF27" i="69"/>
  <c r="IE27" i="69"/>
  <c r="ID27" i="69"/>
  <c r="IC27" i="69"/>
  <c r="IB27" i="69"/>
  <c r="IA27" i="69"/>
  <c r="HZ27" i="69"/>
  <c r="HY27" i="69"/>
  <c r="HX27" i="69"/>
  <c r="HW27" i="69"/>
  <c r="HV27" i="69"/>
  <c r="HU27" i="69"/>
  <c r="HT27" i="69"/>
  <c r="HS27" i="69"/>
  <c r="HR27" i="69"/>
  <c r="HQ27" i="69"/>
  <c r="HP27" i="69"/>
  <c r="HO27" i="69"/>
  <c r="HN27" i="69"/>
  <c r="HM27" i="69"/>
  <c r="HL27" i="69"/>
  <c r="HK27" i="69"/>
  <c r="HJ27" i="69"/>
  <c r="HI27" i="69"/>
  <c r="HH27" i="69"/>
  <c r="HG27" i="69"/>
  <c r="HF27" i="69"/>
  <c r="HE27" i="69"/>
  <c r="HD27" i="69"/>
  <c r="HC27" i="69"/>
  <c r="HB27" i="69"/>
  <c r="HA27" i="69"/>
  <c r="GZ27" i="69"/>
  <c r="GY27" i="69"/>
  <c r="GX27" i="69"/>
  <c r="GW27" i="69"/>
  <c r="GV27" i="69"/>
  <c r="GU27" i="69"/>
  <c r="GT27" i="69"/>
  <c r="GS27" i="69"/>
  <c r="GR27" i="69"/>
  <c r="GQ27" i="69"/>
  <c r="GP27" i="69"/>
  <c r="GO27" i="69"/>
  <c r="GN27" i="69"/>
  <c r="GM27" i="69"/>
  <c r="GL27" i="69"/>
  <c r="GK27" i="69"/>
  <c r="GJ27" i="69"/>
  <c r="GI27" i="69"/>
  <c r="GH27" i="69"/>
  <c r="GG27" i="69"/>
  <c r="GF27" i="69"/>
  <c r="GE27" i="69"/>
  <c r="GD27" i="69"/>
  <c r="GC27" i="69"/>
  <c r="GB27" i="69"/>
  <c r="GA27" i="69"/>
  <c r="FZ27" i="69"/>
  <c r="FY27" i="69"/>
  <c r="FX27" i="69"/>
  <c r="FW27" i="69"/>
  <c r="FV27" i="69"/>
  <c r="FU27" i="69"/>
  <c r="FT27" i="69"/>
  <c r="FS27" i="69"/>
  <c r="FR27" i="69"/>
  <c r="FQ27" i="69"/>
  <c r="FP27" i="69"/>
  <c r="FO27" i="69"/>
  <c r="FN27" i="69"/>
  <c r="FM27" i="69"/>
  <c r="FL27" i="69"/>
  <c r="FK27" i="69"/>
  <c r="FJ27" i="69"/>
  <c r="FI27" i="69"/>
  <c r="FH27" i="69"/>
  <c r="FG27" i="69"/>
  <c r="FF27" i="69"/>
  <c r="FE27" i="69"/>
  <c r="FD27" i="69"/>
  <c r="FC27" i="69"/>
  <c r="FB27" i="69"/>
  <c r="FA27" i="69"/>
  <c r="EZ27" i="69"/>
  <c r="EY27" i="69"/>
  <c r="EX27" i="69"/>
  <c r="EW27" i="69"/>
  <c r="EV27" i="69"/>
  <c r="EU27" i="69"/>
  <c r="ET27" i="69"/>
  <c r="ES27" i="69"/>
  <c r="ER27" i="69"/>
  <c r="EQ27" i="69"/>
  <c r="EP27" i="69"/>
  <c r="EO27" i="69"/>
  <c r="EN27" i="69"/>
  <c r="EM27" i="69"/>
  <c r="EL27" i="69"/>
  <c r="EK27" i="69"/>
  <c r="EJ27" i="69"/>
  <c r="EI27" i="69"/>
  <c r="EH27" i="69"/>
  <c r="EG27" i="69"/>
  <c r="EF27" i="69"/>
  <c r="EE27" i="69"/>
  <c r="ED27" i="69"/>
  <c r="EC27" i="69"/>
  <c r="EB27" i="69"/>
  <c r="EA27" i="69"/>
  <c r="DZ27" i="69"/>
  <c r="DY27" i="69"/>
  <c r="DX27" i="69"/>
  <c r="DW27" i="69"/>
  <c r="DV27" i="69"/>
  <c r="DU27" i="69"/>
  <c r="DT27" i="69"/>
  <c r="DS27" i="69"/>
  <c r="DR27" i="69"/>
  <c r="DQ27" i="69"/>
  <c r="DP27" i="69"/>
  <c r="DO27" i="69"/>
  <c r="DN27" i="69"/>
  <c r="DM27" i="69"/>
  <c r="DL27" i="69"/>
  <c r="DK27" i="69"/>
  <c r="DJ27" i="69"/>
  <c r="DI27" i="69"/>
  <c r="DH27" i="69"/>
  <c r="DG27" i="69"/>
  <c r="DF27" i="69"/>
  <c r="DE27" i="69"/>
  <c r="DD27" i="69"/>
  <c r="DC27" i="69"/>
  <c r="DB27" i="69"/>
  <c r="DA27" i="69"/>
  <c r="CZ27" i="69"/>
  <c r="CY27" i="69"/>
  <c r="CX27" i="69"/>
  <c r="CW27" i="69"/>
  <c r="CV27" i="69"/>
  <c r="CU27" i="69"/>
  <c r="CT27" i="69"/>
  <c r="CS27" i="69"/>
  <c r="CR27" i="69"/>
  <c r="CQ27" i="69"/>
  <c r="CP27" i="69"/>
  <c r="CO27" i="69"/>
  <c r="CN27" i="69"/>
  <c r="CM27" i="69"/>
  <c r="CL27" i="69"/>
  <c r="CK27" i="69"/>
  <c r="CJ27" i="69"/>
  <c r="CI27" i="69"/>
  <c r="CH27" i="69"/>
  <c r="CG27" i="69"/>
  <c r="CF27" i="69"/>
  <c r="CE27" i="69"/>
  <c r="CD27" i="69"/>
  <c r="CC27" i="69"/>
  <c r="CB27" i="69"/>
  <c r="CA27" i="69"/>
  <c r="BZ27" i="69"/>
  <c r="BY27" i="69"/>
  <c r="BX27" i="69"/>
  <c r="BW27" i="69"/>
  <c r="BV27" i="69"/>
  <c r="BU27" i="69"/>
  <c r="BT27" i="69"/>
  <c r="BS27" i="69"/>
  <c r="BR27" i="69"/>
  <c r="BQ27" i="69"/>
  <c r="BP27" i="69"/>
  <c r="BO27" i="69"/>
  <c r="BN27" i="69"/>
  <c r="BM27" i="69"/>
  <c r="BL27" i="69"/>
  <c r="BK27" i="69"/>
  <c r="BJ27" i="69"/>
  <c r="BI27" i="69"/>
  <c r="BH27" i="69"/>
  <c r="BG27" i="69"/>
  <c r="BF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D27" i="69"/>
  <c r="C27" i="69"/>
  <c r="B27" i="69"/>
  <c r="JP25" i="69"/>
  <c r="JO25" i="69"/>
  <c r="JN25" i="69"/>
  <c r="JM25" i="69"/>
  <c r="JL25" i="69"/>
  <c r="JK25" i="69"/>
  <c r="JJ25" i="69"/>
  <c r="JI25" i="69"/>
  <c r="JH25" i="69"/>
  <c r="JG25" i="69"/>
  <c r="JF25" i="69"/>
  <c r="JE25" i="69"/>
  <c r="JD25" i="69"/>
  <c r="JC25" i="69"/>
  <c r="JB25" i="69"/>
  <c r="JA25" i="69"/>
  <c r="IZ25" i="69"/>
  <c r="IY25" i="69"/>
  <c r="IX25" i="69"/>
  <c r="IW25" i="69"/>
  <c r="IV25" i="69"/>
  <c r="IU25" i="69"/>
  <c r="IT25" i="69"/>
  <c r="IS25" i="69"/>
  <c r="IR25" i="69"/>
  <c r="IQ25" i="69"/>
  <c r="IP25" i="69"/>
  <c r="IO25" i="69"/>
  <c r="IN25" i="69"/>
  <c r="IM25" i="69"/>
  <c r="IL25" i="69"/>
  <c r="IK25" i="69"/>
  <c r="IJ25" i="69"/>
  <c r="II25" i="69"/>
  <c r="IH25" i="69"/>
  <c r="IG25" i="69"/>
  <c r="IF25" i="69"/>
  <c r="IE25" i="69"/>
  <c r="ID25" i="69"/>
  <c r="IC25" i="69"/>
  <c r="IB25" i="69"/>
  <c r="IA25" i="69"/>
  <c r="HZ25" i="69"/>
  <c r="HY25" i="69"/>
  <c r="HX25" i="69"/>
  <c r="HW25" i="69"/>
  <c r="HV25" i="69"/>
  <c r="HU25" i="69"/>
  <c r="HT25" i="69"/>
  <c r="HS25" i="69"/>
  <c r="HR25" i="69"/>
  <c r="HQ25" i="69"/>
  <c r="HP25" i="69"/>
  <c r="HO25" i="69"/>
  <c r="HN25" i="69"/>
  <c r="HM25" i="69"/>
  <c r="HL25" i="69"/>
  <c r="HK25" i="69"/>
  <c r="HJ25" i="69"/>
  <c r="HI25" i="69"/>
  <c r="HH25" i="69"/>
  <c r="HG25" i="69"/>
  <c r="HF25" i="69"/>
  <c r="HE25" i="69"/>
  <c r="HD25" i="69"/>
  <c r="HC25" i="69"/>
  <c r="HB25" i="69"/>
  <c r="HA25" i="69"/>
  <c r="GZ25" i="69"/>
  <c r="GY25" i="69"/>
  <c r="GX25" i="69"/>
  <c r="GW25" i="69"/>
  <c r="GV25" i="69"/>
  <c r="GU25" i="69"/>
  <c r="GT25" i="69"/>
  <c r="GS25" i="69"/>
  <c r="GR25" i="69"/>
  <c r="GQ25" i="69"/>
  <c r="GP25" i="69"/>
  <c r="GO25" i="69"/>
  <c r="GN25" i="69"/>
  <c r="GM25" i="69"/>
  <c r="GL25" i="69"/>
  <c r="GK25" i="69"/>
  <c r="GJ25" i="69"/>
  <c r="GI25" i="69"/>
  <c r="GH25" i="69"/>
  <c r="GG25" i="69"/>
  <c r="GF25" i="69"/>
  <c r="GE25" i="69"/>
  <c r="GD25" i="69"/>
  <c r="GC25" i="69"/>
  <c r="GB25" i="69"/>
  <c r="GA25" i="69"/>
  <c r="FZ25" i="69"/>
  <c r="FY25" i="69"/>
  <c r="FX25" i="69"/>
  <c r="FW25" i="69"/>
  <c r="FV25" i="69"/>
  <c r="FU25" i="69"/>
  <c r="FT25" i="69"/>
  <c r="FS25" i="69"/>
  <c r="FR25" i="69"/>
  <c r="FQ25" i="69"/>
  <c r="FP25" i="69"/>
  <c r="FO25" i="69"/>
  <c r="FN25" i="69"/>
  <c r="FM25" i="69"/>
  <c r="FL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DN25" i="69"/>
  <c r="DM25" i="69"/>
  <c r="DL25" i="69"/>
  <c r="DK25" i="69"/>
  <c r="DJ25" i="69"/>
  <c r="DI25" i="69"/>
  <c r="DH25" i="69"/>
  <c r="DG25" i="69"/>
  <c r="DF25" i="69"/>
  <c r="DE25" i="69"/>
  <c r="DD25" i="69"/>
  <c r="DC25" i="69"/>
  <c r="DB25" i="69"/>
  <c r="DA25" i="69"/>
  <c r="CZ25" i="69"/>
  <c r="CY25" i="69"/>
  <c r="CX25" i="69"/>
  <c r="CW25" i="69"/>
  <c r="CV25" i="69"/>
  <c r="CU25" i="69"/>
  <c r="CT25" i="69"/>
  <c r="CS25" i="69"/>
  <c r="CR25" i="69"/>
  <c r="CQ25" i="69"/>
  <c r="CP25" i="69"/>
  <c r="CO25" i="69"/>
  <c r="CN25" i="69"/>
  <c r="CM25" i="69"/>
  <c r="CL25" i="69"/>
  <c r="CK25" i="69"/>
  <c r="CJ25" i="69"/>
  <c r="CI25" i="69"/>
  <c r="CH25" i="69"/>
  <c r="CG25" i="69"/>
  <c r="CF25" i="69"/>
  <c r="CE25" i="69"/>
  <c r="CD25" i="69"/>
  <c r="CC25" i="69"/>
  <c r="CB25" i="69"/>
  <c r="CA25" i="69"/>
  <c r="BZ25" i="69"/>
  <c r="BY25" i="69"/>
  <c r="BX25" i="69"/>
  <c r="BW25" i="69"/>
  <c r="BV25" i="69"/>
  <c r="BU25" i="69"/>
  <c r="BT25" i="69"/>
  <c r="BS25" i="69"/>
  <c r="BR25" i="69"/>
  <c r="BQ25" i="69"/>
  <c r="BP25" i="69"/>
  <c r="BO25" i="69"/>
  <c r="BN25" i="69"/>
  <c r="BM25" i="69"/>
  <c r="BL25" i="69"/>
  <c r="BK25" i="69"/>
  <c r="BJ25" i="69"/>
  <c r="BI25" i="69"/>
  <c r="BH25" i="69"/>
  <c r="BG25" i="69"/>
  <c r="BF25" i="69"/>
  <c r="BE25" i="69"/>
  <c r="BD25" i="69"/>
  <c r="BC25" i="69"/>
  <c r="BB25" i="69"/>
  <c r="BA25" i="69"/>
  <c r="AZ25" i="69"/>
  <c r="AY25" i="69"/>
  <c r="AX25" i="69"/>
  <c r="AW25" i="69"/>
  <c r="AV25" i="69"/>
  <c r="AU25" i="69"/>
  <c r="AT25" i="69"/>
  <c r="AS25" i="69"/>
  <c r="AR25" i="69"/>
  <c r="AQ25" i="69"/>
  <c r="AP25" i="69"/>
  <c r="AO25" i="69"/>
  <c r="AN25" i="69"/>
  <c r="AM25" i="69"/>
  <c r="AL25" i="69"/>
  <c r="AK25" i="69"/>
  <c r="AJ25" i="69"/>
  <c r="AI25" i="69"/>
  <c r="AH25" i="69"/>
  <c r="AG25" i="69"/>
  <c r="AF25" i="69"/>
  <c r="AE25" i="69"/>
  <c r="AD25" i="69"/>
  <c r="AC25" i="69"/>
  <c r="AB25" i="69"/>
  <c r="AA25" i="69"/>
  <c r="Z25" i="69"/>
  <c r="Y25" i="69"/>
  <c r="X25" i="69"/>
  <c r="W25" i="69"/>
  <c r="V25" i="69"/>
  <c r="U25" i="69"/>
  <c r="T25" i="69"/>
  <c r="S25" i="69"/>
  <c r="R25" i="69"/>
  <c r="Q25" i="69"/>
  <c r="P25" i="69"/>
  <c r="O25" i="69"/>
  <c r="N25" i="69"/>
  <c r="M25" i="69"/>
  <c r="L25" i="69"/>
  <c r="K25" i="69"/>
  <c r="J25" i="69"/>
  <c r="I25" i="69"/>
  <c r="H25" i="69"/>
  <c r="G25" i="69"/>
  <c r="F25" i="69"/>
  <c r="E25" i="69"/>
  <c r="D25" i="69"/>
  <c r="C25" i="69"/>
  <c r="B25" i="69"/>
  <c r="JP24" i="69"/>
  <c r="JO24" i="69"/>
  <c r="JN24" i="69"/>
  <c r="JM24" i="69"/>
  <c r="JL24" i="69"/>
  <c r="JK24" i="69"/>
  <c r="JJ24" i="69"/>
  <c r="JI24" i="69"/>
  <c r="JH24" i="69"/>
  <c r="JG24" i="69"/>
  <c r="JF24" i="69"/>
  <c r="JE24" i="69"/>
  <c r="JD24" i="69"/>
  <c r="JC24" i="69"/>
  <c r="JB24" i="69"/>
  <c r="JA24" i="69"/>
  <c r="IZ24" i="69"/>
  <c r="IY24" i="69"/>
  <c r="IX24" i="69"/>
  <c r="IW24" i="69"/>
  <c r="IV24" i="69"/>
  <c r="IU24" i="69"/>
  <c r="IT24" i="69"/>
  <c r="IS24" i="69"/>
  <c r="IR24" i="69"/>
  <c r="IQ24" i="69"/>
  <c r="IP24" i="69"/>
  <c r="IO24" i="69"/>
  <c r="IN24" i="69"/>
  <c r="IM24" i="69"/>
  <c r="IL24" i="69"/>
  <c r="IK24" i="69"/>
  <c r="IJ24" i="69"/>
  <c r="II24" i="69"/>
  <c r="IH24" i="69"/>
  <c r="IG24" i="69"/>
  <c r="IF24" i="69"/>
  <c r="IE24" i="69"/>
  <c r="ID24" i="69"/>
  <c r="IC24" i="69"/>
  <c r="IB24" i="69"/>
  <c r="IA24" i="69"/>
  <c r="HZ24" i="69"/>
  <c r="HY24" i="69"/>
  <c r="HX24" i="69"/>
  <c r="HW24" i="69"/>
  <c r="HV24" i="69"/>
  <c r="HU24" i="69"/>
  <c r="HT24" i="69"/>
  <c r="HS24" i="69"/>
  <c r="HR24" i="69"/>
  <c r="HQ24" i="69"/>
  <c r="HP24" i="69"/>
  <c r="HO24" i="69"/>
  <c r="HN24" i="69"/>
  <c r="HM24" i="69"/>
  <c r="HL24" i="69"/>
  <c r="HK24" i="69"/>
  <c r="HJ24" i="69"/>
  <c r="HI24" i="69"/>
  <c r="HH24" i="69"/>
  <c r="HG24" i="69"/>
  <c r="HF24" i="69"/>
  <c r="HE24" i="69"/>
  <c r="HD24" i="69"/>
  <c r="HC24" i="69"/>
  <c r="HB24" i="69"/>
  <c r="HA24" i="69"/>
  <c r="GZ24" i="69"/>
  <c r="GY24" i="69"/>
  <c r="GX24" i="69"/>
  <c r="GW24" i="69"/>
  <c r="GV24" i="69"/>
  <c r="GU24" i="69"/>
  <c r="GT24" i="69"/>
  <c r="GS24" i="69"/>
  <c r="GR24" i="69"/>
  <c r="GQ24" i="69"/>
  <c r="GP24" i="69"/>
  <c r="GO24" i="69"/>
  <c r="GN24" i="69"/>
  <c r="GM24" i="69"/>
  <c r="GL24" i="69"/>
  <c r="GK24" i="69"/>
  <c r="GJ24" i="69"/>
  <c r="GI24" i="69"/>
  <c r="GH24" i="69"/>
  <c r="GG24" i="69"/>
  <c r="GF24" i="69"/>
  <c r="GE24" i="69"/>
  <c r="GD24" i="69"/>
  <c r="GC24" i="69"/>
  <c r="GB24" i="69"/>
  <c r="GA24" i="69"/>
  <c r="FZ24" i="69"/>
  <c r="FY24" i="69"/>
  <c r="FX24" i="69"/>
  <c r="FW24" i="69"/>
  <c r="FV24" i="69"/>
  <c r="FU24" i="69"/>
  <c r="FT24" i="69"/>
  <c r="FS24" i="69"/>
  <c r="FR24" i="69"/>
  <c r="FQ24" i="69"/>
  <c r="FP24" i="69"/>
  <c r="FO24" i="69"/>
  <c r="FN24" i="69"/>
  <c r="FM24" i="69"/>
  <c r="FL24" i="69"/>
  <c r="FK24" i="69"/>
  <c r="FJ24" i="69"/>
  <c r="FI24" i="69"/>
  <c r="FH24" i="69"/>
  <c r="FG24" i="69"/>
  <c r="FF24" i="69"/>
  <c r="FE24" i="69"/>
  <c r="FD24" i="69"/>
  <c r="FC24" i="69"/>
  <c r="FB24" i="69"/>
  <c r="FA24" i="69"/>
  <c r="EZ24" i="69"/>
  <c r="EY24" i="69"/>
  <c r="EX24" i="69"/>
  <c r="EW24" i="69"/>
  <c r="EV24" i="69"/>
  <c r="EU24" i="69"/>
  <c r="ET24" i="69"/>
  <c r="ES24" i="69"/>
  <c r="ER24" i="69"/>
  <c r="EQ24" i="69"/>
  <c r="EP24" i="69"/>
  <c r="EO24" i="69"/>
  <c r="EN24" i="69"/>
  <c r="EM24" i="69"/>
  <c r="EL24" i="69"/>
  <c r="EK24" i="69"/>
  <c r="EJ24" i="69"/>
  <c r="EI24" i="69"/>
  <c r="EH24" i="69"/>
  <c r="EG24" i="69"/>
  <c r="EF24" i="69"/>
  <c r="EE24" i="69"/>
  <c r="ED24" i="69"/>
  <c r="EC24" i="69"/>
  <c r="EB24" i="69"/>
  <c r="EA24" i="69"/>
  <c r="DZ24" i="69"/>
  <c r="DY24" i="69"/>
  <c r="DX24" i="69"/>
  <c r="DW24" i="69"/>
  <c r="DV24" i="69"/>
  <c r="DU24" i="69"/>
  <c r="DT24" i="69"/>
  <c r="DS24" i="69"/>
  <c r="DR24" i="69"/>
  <c r="DQ24" i="69"/>
  <c r="DP24" i="69"/>
  <c r="DO24" i="69"/>
  <c r="DN24" i="69"/>
  <c r="DM24" i="69"/>
  <c r="DL24" i="69"/>
  <c r="DK24" i="69"/>
  <c r="DJ24" i="69"/>
  <c r="DI24" i="69"/>
  <c r="DH24" i="69"/>
  <c r="DG24" i="69"/>
  <c r="DF24" i="69"/>
  <c r="DE24" i="69"/>
  <c r="DD24" i="69"/>
  <c r="DC24" i="69"/>
  <c r="DB24" i="69"/>
  <c r="DA24" i="69"/>
  <c r="CZ24" i="69"/>
  <c r="CY24" i="69"/>
  <c r="CX24" i="69"/>
  <c r="CW24" i="69"/>
  <c r="CV24" i="69"/>
  <c r="CU24" i="69"/>
  <c r="CT24" i="69"/>
  <c r="CS24" i="69"/>
  <c r="CR24" i="69"/>
  <c r="CQ24" i="69"/>
  <c r="CP24" i="69"/>
  <c r="CO24" i="69"/>
  <c r="CN24" i="69"/>
  <c r="CM24" i="69"/>
  <c r="CL24" i="69"/>
  <c r="CK24" i="69"/>
  <c r="CJ24" i="69"/>
  <c r="CI24" i="69"/>
  <c r="CH24" i="69"/>
  <c r="CG24" i="69"/>
  <c r="CF24" i="69"/>
  <c r="CE24" i="69"/>
  <c r="CD24" i="69"/>
  <c r="CC24" i="69"/>
  <c r="CB24" i="69"/>
  <c r="CA24" i="69"/>
  <c r="BZ24" i="69"/>
  <c r="BY24" i="69"/>
  <c r="BX24" i="69"/>
  <c r="BW24" i="69"/>
  <c r="BV24" i="69"/>
  <c r="BU24" i="69"/>
  <c r="BT24" i="69"/>
  <c r="BS24" i="69"/>
  <c r="BR24" i="69"/>
  <c r="BQ24" i="69"/>
  <c r="BP24" i="69"/>
  <c r="BO24" i="69"/>
  <c r="BN24" i="69"/>
  <c r="BM24" i="69"/>
  <c r="BL24" i="69"/>
  <c r="BK24" i="69"/>
  <c r="BJ24" i="69"/>
  <c r="BI24" i="69"/>
  <c r="BH24" i="69"/>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C24" i="69"/>
  <c r="B24" i="69"/>
  <c r="JP21" i="69"/>
  <c r="JO21" i="69"/>
  <c r="JN21" i="69"/>
  <c r="JM21" i="69"/>
  <c r="JL21" i="69"/>
  <c r="JK21" i="69"/>
  <c r="JJ21" i="69"/>
  <c r="JI21" i="69"/>
  <c r="JH21" i="69"/>
  <c r="JG21" i="69"/>
  <c r="JF21" i="69"/>
  <c r="JE21" i="69"/>
  <c r="JD21" i="69"/>
  <c r="JC21" i="69"/>
  <c r="JB21" i="69"/>
  <c r="JA21" i="69"/>
  <c r="IZ21" i="69"/>
  <c r="IY21" i="69"/>
  <c r="IX21" i="69"/>
  <c r="IW21" i="69"/>
  <c r="IV21" i="69"/>
  <c r="IU21" i="69"/>
  <c r="IT21" i="69"/>
  <c r="IS21" i="69"/>
  <c r="IR21" i="69"/>
  <c r="IQ21" i="69"/>
  <c r="IP21" i="69"/>
  <c r="IO21" i="69"/>
  <c r="IN21" i="69"/>
  <c r="IM21" i="69"/>
  <c r="IL21" i="69"/>
  <c r="IK21" i="69"/>
  <c r="IJ21" i="69"/>
  <c r="II21" i="69"/>
  <c r="IH21" i="69"/>
  <c r="IG21" i="69"/>
  <c r="IF21" i="69"/>
  <c r="IE21" i="69"/>
  <c r="ID21" i="69"/>
  <c r="IC21" i="69"/>
  <c r="IB21" i="69"/>
  <c r="IA21" i="69"/>
  <c r="HZ21" i="69"/>
  <c r="HY21" i="69"/>
  <c r="HX21" i="69"/>
  <c r="HW21" i="69"/>
  <c r="HV21" i="69"/>
  <c r="HU21" i="69"/>
  <c r="HT21" i="69"/>
  <c r="HS21" i="69"/>
  <c r="HR21" i="69"/>
  <c r="HQ21" i="69"/>
  <c r="HP21" i="69"/>
  <c r="HO21" i="69"/>
  <c r="HN21" i="69"/>
  <c r="HM21" i="69"/>
  <c r="HL21" i="69"/>
  <c r="HK21" i="69"/>
  <c r="HJ21" i="69"/>
  <c r="HI21" i="69"/>
  <c r="HH21" i="69"/>
  <c r="HG21" i="69"/>
  <c r="HF21" i="69"/>
  <c r="HE21" i="69"/>
  <c r="HD21" i="69"/>
  <c r="HC21" i="69"/>
  <c r="HB21" i="69"/>
  <c r="HA21" i="69"/>
  <c r="GZ21" i="69"/>
  <c r="GY21" i="69"/>
  <c r="GX21" i="69"/>
  <c r="GW21" i="69"/>
  <c r="GV21" i="69"/>
  <c r="GU21" i="69"/>
  <c r="GT21" i="69"/>
  <c r="GS21" i="69"/>
  <c r="GR21" i="69"/>
  <c r="GQ21" i="69"/>
  <c r="GP21" i="69"/>
  <c r="GO21" i="69"/>
  <c r="GN21" i="69"/>
  <c r="GM21" i="69"/>
  <c r="GL21" i="69"/>
  <c r="GK21" i="69"/>
  <c r="GJ21" i="69"/>
  <c r="GI21" i="69"/>
  <c r="GH21" i="69"/>
  <c r="GG21" i="69"/>
  <c r="GF21" i="69"/>
  <c r="GE21" i="69"/>
  <c r="GD21" i="69"/>
  <c r="GC21" i="69"/>
  <c r="GB21" i="69"/>
  <c r="GA21" i="69"/>
  <c r="FZ21" i="69"/>
  <c r="FY21" i="69"/>
  <c r="FX21" i="69"/>
  <c r="FW21" i="69"/>
  <c r="FV21" i="69"/>
  <c r="FU21" i="69"/>
  <c r="FT21" i="69"/>
  <c r="FS21" i="69"/>
  <c r="FR21" i="69"/>
  <c r="FQ21" i="69"/>
  <c r="FP21" i="69"/>
  <c r="FO21" i="69"/>
  <c r="FN21" i="69"/>
  <c r="FM21" i="69"/>
  <c r="FL21" i="69"/>
  <c r="FK21" i="69"/>
  <c r="FJ21" i="69"/>
  <c r="FI21" i="69"/>
  <c r="FH21" i="69"/>
  <c r="FG21" i="69"/>
  <c r="FF21" i="69"/>
  <c r="FE21" i="69"/>
  <c r="FD21" i="69"/>
  <c r="FC21" i="69"/>
  <c r="FB21" i="69"/>
  <c r="FA21" i="69"/>
  <c r="EZ21" i="69"/>
  <c r="EY21" i="69"/>
  <c r="EX21" i="69"/>
  <c r="EW21" i="69"/>
  <c r="EV21" i="69"/>
  <c r="EU21" i="69"/>
  <c r="ET21" i="69"/>
  <c r="ES21" i="69"/>
  <c r="ER21" i="69"/>
  <c r="EQ21" i="69"/>
  <c r="EP21" i="69"/>
  <c r="EO21" i="69"/>
  <c r="EN21" i="69"/>
  <c r="EM21" i="69"/>
  <c r="EL21" i="69"/>
  <c r="EK21" i="69"/>
  <c r="EJ21" i="69"/>
  <c r="EI21" i="69"/>
  <c r="EH21" i="69"/>
  <c r="EG21" i="69"/>
  <c r="EF21" i="69"/>
  <c r="EE21" i="69"/>
  <c r="ED21" i="69"/>
  <c r="EC21" i="69"/>
  <c r="EB21" i="69"/>
  <c r="EA21" i="69"/>
  <c r="DZ21" i="69"/>
  <c r="DY21" i="69"/>
  <c r="DX21" i="69"/>
  <c r="DW21" i="69"/>
  <c r="DV21" i="69"/>
  <c r="DU21" i="69"/>
  <c r="DT21" i="69"/>
  <c r="DS21" i="69"/>
  <c r="DR21" i="69"/>
  <c r="DQ21" i="69"/>
  <c r="DP21" i="69"/>
  <c r="DO21" i="69"/>
  <c r="DN21" i="69"/>
  <c r="DM21" i="69"/>
  <c r="DL21" i="69"/>
  <c r="DK21" i="69"/>
  <c r="DJ21" i="69"/>
  <c r="DI21" i="69"/>
  <c r="DH21" i="69"/>
  <c r="DG21" i="69"/>
  <c r="DF21" i="69"/>
  <c r="DE21" i="69"/>
  <c r="DD21" i="69"/>
  <c r="DC21" i="69"/>
  <c r="DB21" i="69"/>
  <c r="DA21" i="69"/>
  <c r="CZ21" i="69"/>
  <c r="CY21" i="69"/>
  <c r="CX21" i="69"/>
  <c r="CW21" i="69"/>
  <c r="CV21" i="69"/>
  <c r="CU21" i="69"/>
  <c r="CT21" i="69"/>
  <c r="CS21" i="69"/>
  <c r="CR21" i="69"/>
  <c r="CQ21" i="69"/>
  <c r="CP21" i="69"/>
  <c r="CO21" i="69"/>
  <c r="CN21" i="69"/>
  <c r="CM21" i="69"/>
  <c r="CL21" i="69"/>
  <c r="CK21" i="69"/>
  <c r="CJ21" i="69"/>
  <c r="CI21" i="69"/>
  <c r="CH21" i="69"/>
  <c r="CG21" i="69"/>
  <c r="CF21" i="69"/>
  <c r="CE21" i="69"/>
  <c r="CD21" i="69"/>
  <c r="CC21" i="69"/>
  <c r="CB21" i="69"/>
  <c r="CA21" i="69"/>
  <c r="BZ21" i="69"/>
  <c r="BY21" i="69"/>
  <c r="BX21" i="69"/>
  <c r="BW21" i="69"/>
  <c r="BV21" i="69"/>
  <c r="BU21" i="69"/>
  <c r="BT21" i="69"/>
  <c r="BS21" i="69"/>
  <c r="BR21" i="69"/>
  <c r="BQ21" i="69"/>
  <c r="BP21" i="69"/>
  <c r="BO21" i="69"/>
  <c r="BN21" i="69"/>
  <c r="BM21" i="69"/>
  <c r="BL21" i="69"/>
  <c r="BK21" i="69"/>
  <c r="BJ21" i="69"/>
  <c r="BI21" i="69"/>
  <c r="BH21" i="69"/>
  <c r="BG21" i="69"/>
  <c r="BF21" i="69"/>
  <c r="BE21" i="69"/>
  <c r="BD21" i="69"/>
  <c r="BC21" i="69"/>
  <c r="BB21" i="69"/>
  <c r="BA21" i="69"/>
  <c r="AZ21" i="69"/>
  <c r="AY21" i="69"/>
  <c r="AX21" i="69"/>
  <c r="AW21" i="69"/>
  <c r="AV21" i="69"/>
  <c r="AU21" i="69"/>
  <c r="AT21" i="69"/>
  <c r="AS21" i="69"/>
  <c r="AR21" i="69"/>
  <c r="AQ21" i="69"/>
  <c r="AP21" i="69"/>
  <c r="AO21" i="69"/>
  <c r="AN21" i="69"/>
  <c r="AM21" i="69"/>
  <c r="AL21" i="69"/>
  <c r="AK21" i="69"/>
  <c r="AJ21" i="69"/>
  <c r="AI21" i="69"/>
  <c r="AH21" i="69"/>
  <c r="AG21" i="69"/>
  <c r="AF21" i="69"/>
  <c r="AE21" i="69"/>
  <c r="AD21" i="69"/>
  <c r="AC21" i="69"/>
  <c r="AB21" i="69"/>
  <c r="AA21" i="69"/>
  <c r="Z21" i="69"/>
  <c r="Y21" i="69"/>
  <c r="X21" i="69"/>
  <c r="W21" i="69"/>
  <c r="V21" i="69"/>
  <c r="U21" i="69"/>
  <c r="T21" i="69"/>
  <c r="S21" i="69"/>
  <c r="R21" i="69"/>
  <c r="Q21" i="69"/>
  <c r="P21" i="69"/>
  <c r="O21" i="69"/>
  <c r="N21" i="69"/>
  <c r="M21" i="69"/>
  <c r="L21" i="69"/>
  <c r="K21" i="69"/>
  <c r="J21" i="69"/>
  <c r="I21" i="69"/>
  <c r="H21" i="69"/>
  <c r="G21" i="69"/>
  <c r="F21" i="69"/>
  <c r="E21" i="69"/>
  <c r="D21" i="69"/>
  <c r="C21" i="69"/>
  <c r="B21" i="69"/>
  <c r="JP20" i="69"/>
  <c r="JO20" i="69"/>
  <c r="JN20" i="69"/>
  <c r="JM20" i="69"/>
  <c r="JL20" i="69"/>
  <c r="JK20" i="69"/>
  <c r="JJ20" i="69"/>
  <c r="JI20" i="69"/>
  <c r="JH20" i="69"/>
  <c r="JG20" i="69"/>
  <c r="JF20" i="69"/>
  <c r="JE20" i="69"/>
  <c r="JD20" i="69"/>
  <c r="JC20" i="69"/>
  <c r="JB20" i="69"/>
  <c r="JA20" i="69"/>
  <c r="IZ20" i="69"/>
  <c r="IY20" i="69"/>
  <c r="IX20" i="69"/>
  <c r="IW20" i="69"/>
  <c r="IV20" i="69"/>
  <c r="IU20" i="69"/>
  <c r="IT20" i="69"/>
  <c r="IS20" i="69"/>
  <c r="IR20" i="69"/>
  <c r="IQ20" i="69"/>
  <c r="IP20" i="69"/>
  <c r="IO20" i="69"/>
  <c r="IN20" i="69"/>
  <c r="IM20" i="69"/>
  <c r="IL20" i="69"/>
  <c r="IK20" i="69"/>
  <c r="IJ20" i="69"/>
  <c r="II20" i="69"/>
  <c r="IH20" i="69"/>
  <c r="IG20" i="69"/>
  <c r="IF20" i="69"/>
  <c r="IE20" i="69"/>
  <c r="ID20" i="69"/>
  <c r="IC20" i="69"/>
  <c r="IB20" i="69"/>
  <c r="IA20" i="69"/>
  <c r="HZ20" i="69"/>
  <c r="HY20" i="69"/>
  <c r="HX20" i="69"/>
  <c r="HW20" i="69"/>
  <c r="HV20" i="69"/>
  <c r="HU20" i="69"/>
  <c r="HT20" i="69"/>
  <c r="HS20" i="69"/>
  <c r="HR20" i="69"/>
  <c r="HQ20" i="69"/>
  <c r="HP20" i="69"/>
  <c r="HO20" i="69"/>
  <c r="HN20" i="69"/>
  <c r="HM20" i="69"/>
  <c r="HL20" i="69"/>
  <c r="HK20" i="69"/>
  <c r="HJ20" i="69"/>
  <c r="HI20" i="69"/>
  <c r="HH20" i="69"/>
  <c r="HG20" i="69"/>
  <c r="HF20" i="69"/>
  <c r="HE20" i="69"/>
  <c r="HD20" i="69"/>
  <c r="HC20" i="69"/>
  <c r="HB20" i="69"/>
  <c r="HA20" i="69"/>
  <c r="GZ20" i="69"/>
  <c r="GY20" i="69"/>
  <c r="GX20" i="69"/>
  <c r="GW20" i="69"/>
  <c r="GV20" i="69"/>
  <c r="GU20" i="69"/>
  <c r="GT20" i="69"/>
  <c r="GS20" i="69"/>
  <c r="GR20" i="69"/>
  <c r="GQ20" i="69"/>
  <c r="GP20" i="69"/>
  <c r="GO20" i="69"/>
  <c r="GN20" i="69"/>
  <c r="GM20" i="69"/>
  <c r="GL20" i="69"/>
  <c r="GK20" i="69"/>
  <c r="GJ20" i="69"/>
  <c r="GI20" i="69"/>
  <c r="GH20" i="69"/>
  <c r="GG20" i="69"/>
  <c r="GF20" i="69"/>
  <c r="GE20" i="69"/>
  <c r="GD20" i="69"/>
  <c r="GC20" i="69"/>
  <c r="GB20" i="69"/>
  <c r="GA20" i="69"/>
  <c r="FZ20" i="69"/>
  <c r="FY20" i="69"/>
  <c r="FX20" i="69"/>
  <c r="FW20" i="69"/>
  <c r="FV20" i="69"/>
  <c r="FU20" i="69"/>
  <c r="FT20" i="69"/>
  <c r="FS20" i="69"/>
  <c r="FR20" i="69"/>
  <c r="FQ20" i="69"/>
  <c r="FP20" i="69"/>
  <c r="FO20" i="69"/>
  <c r="FN20" i="69"/>
  <c r="FM20" i="69"/>
  <c r="FL20" i="69"/>
  <c r="FK20" i="69"/>
  <c r="FJ20" i="69"/>
  <c r="FI20" i="69"/>
  <c r="FH20" i="69"/>
  <c r="FG20" i="69"/>
  <c r="FF20" i="69"/>
  <c r="FE20" i="69"/>
  <c r="FD20" i="69"/>
  <c r="FC20" i="69"/>
  <c r="FB20" i="69"/>
  <c r="FA20" i="69"/>
  <c r="EZ20" i="69"/>
  <c r="EY20" i="69"/>
  <c r="EX20" i="69"/>
  <c r="EW20" i="69"/>
  <c r="EV20" i="69"/>
  <c r="EU20" i="69"/>
  <c r="ET20" i="69"/>
  <c r="ES20" i="69"/>
  <c r="ER20" i="69"/>
  <c r="EQ20" i="69"/>
  <c r="EP20" i="69"/>
  <c r="EO20" i="69"/>
  <c r="EN20" i="69"/>
  <c r="EM20" i="69"/>
  <c r="EL20" i="69"/>
  <c r="EK20" i="69"/>
  <c r="EJ20" i="69"/>
  <c r="EI20" i="69"/>
  <c r="EH20" i="69"/>
  <c r="EG20" i="69"/>
  <c r="EF20" i="69"/>
  <c r="EE20" i="69"/>
  <c r="ED20" i="69"/>
  <c r="EC20" i="69"/>
  <c r="EB20" i="69"/>
  <c r="EA20" i="69"/>
  <c r="DZ20" i="69"/>
  <c r="DY20" i="69"/>
  <c r="DX20" i="69"/>
  <c r="DW20" i="69"/>
  <c r="DV20" i="69"/>
  <c r="DU20" i="69"/>
  <c r="DT20" i="69"/>
  <c r="DS20" i="69"/>
  <c r="DR20" i="69"/>
  <c r="DQ20" i="69"/>
  <c r="DP20" i="69"/>
  <c r="DO20" i="69"/>
  <c r="DN20" i="69"/>
  <c r="DM20" i="69"/>
  <c r="DL20" i="69"/>
  <c r="DK20" i="69"/>
  <c r="DJ20" i="69"/>
  <c r="DI20" i="69"/>
  <c r="DH20" i="69"/>
  <c r="DG20" i="69"/>
  <c r="DF20" i="69"/>
  <c r="DE20" i="69"/>
  <c r="DD20" i="69"/>
  <c r="DC20" i="69"/>
  <c r="DB20" i="69"/>
  <c r="DA20" i="69"/>
  <c r="CZ20" i="69"/>
  <c r="CY20" i="69"/>
  <c r="CX20" i="69"/>
  <c r="CW20" i="69"/>
  <c r="CV20" i="69"/>
  <c r="CU20" i="69"/>
  <c r="CT20" i="69"/>
  <c r="CS20" i="69"/>
  <c r="CR20" i="69"/>
  <c r="CQ20" i="69"/>
  <c r="CP20" i="69"/>
  <c r="CO20" i="69"/>
  <c r="CN20" i="69"/>
  <c r="CM20" i="69"/>
  <c r="CL20" i="69"/>
  <c r="CK20" i="69"/>
  <c r="CJ20" i="69"/>
  <c r="CI20" i="69"/>
  <c r="CH20" i="69"/>
  <c r="CG20" i="69"/>
  <c r="CF20" i="69"/>
  <c r="CE20" i="69"/>
  <c r="CD20" i="69"/>
  <c r="CC20" i="69"/>
  <c r="CB20" i="69"/>
  <c r="CA20" i="69"/>
  <c r="BZ20" i="69"/>
  <c r="BY20" i="69"/>
  <c r="BX20" i="69"/>
  <c r="BW20" i="69"/>
  <c r="BV20" i="69"/>
  <c r="BU20" i="69"/>
  <c r="BT20" i="69"/>
  <c r="BS20" i="69"/>
  <c r="BR20" i="69"/>
  <c r="BQ20" i="69"/>
  <c r="BP20" i="69"/>
  <c r="BO20" i="69"/>
  <c r="BN20" i="69"/>
  <c r="BM20" i="69"/>
  <c r="BL20" i="69"/>
  <c r="BK20" i="69"/>
  <c r="BJ20" i="69"/>
  <c r="BI20" i="69"/>
  <c r="BH20" i="69"/>
  <c r="BG20" i="69"/>
  <c r="BF20" i="69"/>
  <c r="BE20" i="69"/>
  <c r="BD20" i="69"/>
  <c r="BC20" i="69"/>
  <c r="BB20" i="69"/>
  <c r="BA20" i="69"/>
  <c r="AZ20" i="69"/>
  <c r="AY20" i="69"/>
  <c r="AX20" i="69"/>
  <c r="AW20" i="69"/>
  <c r="AV20" i="69"/>
  <c r="AU20" i="69"/>
  <c r="AT20" i="69"/>
  <c r="AS20" i="69"/>
  <c r="AR20" i="69"/>
  <c r="AQ20" i="69"/>
  <c r="AP20" i="69"/>
  <c r="AO20" i="69"/>
  <c r="AN20" i="69"/>
  <c r="AM20" i="69"/>
  <c r="AL20" i="69"/>
  <c r="AK20" i="69"/>
  <c r="AJ20" i="69"/>
  <c r="AI20" i="69"/>
  <c r="AH20" i="69"/>
  <c r="AG20" i="69"/>
  <c r="AF20" i="69"/>
  <c r="AE20" i="69"/>
  <c r="AD20" i="69"/>
  <c r="AC20" i="69"/>
  <c r="AB20" i="69"/>
  <c r="AA20" i="69"/>
  <c r="Z20" i="69"/>
  <c r="Y20" i="69"/>
  <c r="X20" i="69"/>
  <c r="W20" i="69"/>
  <c r="V20" i="69"/>
  <c r="U20" i="69"/>
  <c r="T20" i="69"/>
  <c r="S20" i="69"/>
  <c r="R20" i="69"/>
  <c r="Q20" i="69"/>
  <c r="P20" i="69"/>
  <c r="O20" i="69"/>
  <c r="N20" i="69"/>
  <c r="M20" i="69"/>
  <c r="L20" i="69"/>
  <c r="K20" i="69"/>
  <c r="J20" i="69"/>
  <c r="I20" i="69"/>
  <c r="H20" i="69"/>
  <c r="G20" i="69"/>
  <c r="F20" i="69"/>
  <c r="E20" i="69"/>
  <c r="D20" i="69"/>
  <c r="C20" i="69"/>
  <c r="B20" i="69"/>
  <c r="JP18" i="69"/>
  <c r="JO18" i="69"/>
  <c r="JN18" i="69"/>
  <c r="JM18" i="69"/>
  <c r="JL18" i="69"/>
  <c r="JK18" i="69"/>
  <c r="JJ18" i="69"/>
  <c r="JI18" i="69"/>
  <c r="JH18" i="69"/>
  <c r="JG18" i="69"/>
  <c r="JF18" i="69"/>
  <c r="JE18" i="69"/>
  <c r="JD18" i="69"/>
  <c r="JC18" i="69"/>
  <c r="JB18" i="69"/>
  <c r="JA18" i="69"/>
  <c r="IZ18" i="69"/>
  <c r="IY18" i="69"/>
  <c r="IX18" i="69"/>
  <c r="IW18" i="69"/>
  <c r="IV18" i="69"/>
  <c r="IU18" i="69"/>
  <c r="IT18" i="69"/>
  <c r="IS18" i="69"/>
  <c r="IR18" i="69"/>
  <c r="IQ18" i="69"/>
  <c r="IP18" i="69"/>
  <c r="IO18" i="69"/>
  <c r="IN18" i="69"/>
  <c r="IM18" i="69"/>
  <c r="IL18" i="69"/>
  <c r="IK18" i="69"/>
  <c r="IJ18" i="69"/>
  <c r="II18" i="69"/>
  <c r="IH18" i="69"/>
  <c r="IG18" i="69"/>
  <c r="IF18" i="69"/>
  <c r="IE18" i="69"/>
  <c r="ID18" i="69"/>
  <c r="IC18" i="69"/>
  <c r="IB18" i="69"/>
  <c r="IA18" i="69"/>
  <c r="HZ18" i="69"/>
  <c r="HY18" i="69"/>
  <c r="HX18" i="69"/>
  <c r="HW18" i="69"/>
  <c r="HV18" i="69"/>
  <c r="HU18" i="69"/>
  <c r="HT18" i="69"/>
  <c r="HS18" i="69"/>
  <c r="HR18" i="69"/>
  <c r="HQ18" i="69"/>
  <c r="HP18" i="69"/>
  <c r="HO18" i="69"/>
  <c r="HN18" i="69"/>
  <c r="HM18" i="69"/>
  <c r="HL18" i="69"/>
  <c r="HK18" i="69"/>
  <c r="HJ18" i="69"/>
  <c r="HI18" i="69"/>
  <c r="HH18" i="69"/>
  <c r="HG18" i="69"/>
  <c r="HF18" i="69"/>
  <c r="HE18" i="69"/>
  <c r="HD18" i="69"/>
  <c r="HC18" i="69"/>
  <c r="HB18" i="69"/>
  <c r="HA18" i="69"/>
  <c r="GZ18" i="69"/>
  <c r="GY18" i="69"/>
  <c r="GX18" i="69"/>
  <c r="GW18" i="69"/>
  <c r="GV18" i="69"/>
  <c r="GU18" i="69"/>
  <c r="GT18" i="69"/>
  <c r="GS18" i="69"/>
  <c r="GR18" i="69"/>
  <c r="GQ18" i="69"/>
  <c r="GP18" i="69"/>
  <c r="GO18" i="69"/>
  <c r="GN18" i="69"/>
  <c r="GM18" i="69"/>
  <c r="GL18" i="69"/>
  <c r="GK18" i="69"/>
  <c r="GJ18" i="69"/>
  <c r="GI18" i="69"/>
  <c r="GH18" i="69"/>
  <c r="GG18" i="69"/>
  <c r="GF18" i="69"/>
  <c r="GE18" i="69"/>
  <c r="GD18" i="69"/>
  <c r="GC18" i="69"/>
  <c r="GB18" i="69"/>
  <c r="GA18" i="69"/>
  <c r="FZ18" i="69"/>
  <c r="FY18" i="69"/>
  <c r="FX18" i="69"/>
  <c r="FW18" i="69"/>
  <c r="FV18" i="69"/>
  <c r="FU18" i="69"/>
  <c r="FT18" i="69"/>
  <c r="FS18" i="69"/>
  <c r="FR18" i="69"/>
  <c r="FQ18" i="69"/>
  <c r="FP18" i="69"/>
  <c r="FO18" i="69"/>
  <c r="FN18" i="69"/>
  <c r="FM18" i="69"/>
  <c r="FL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DN18" i="69"/>
  <c r="DM18" i="69"/>
  <c r="DL18" i="69"/>
  <c r="DK18" i="69"/>
  <c r="DJ18" i="69"/>
  <c r="DI18" i="69"/>
  <c r="DH18" i="69"/>
  <c r="DG18" i="69"/>
  <c r="DF18" i="69"/>
  <c r="DE18" i="69"/>
  <c r="DD18" i="69"/>
  <c r="DC18" i="69"/>
  <c r="DB18" i="69"/>
  <c r="DA18" i="69"/>
  <c r="CZ18" i="69"/>
  <c r="CY18" i="69"/>
  <c r="CX18" i="69"/>
  <c r="CW18" i="69"/>
  <c r="CV18" i="69"/>
  <c r="CU18" i="69"/>
  <c r="CT18" i="69"/>
  <c r="CS18" i="69"/>
  <c r="CR18" i="69"/>
  <c r="CQ18" i="69"/>
  <c r="CP18" i="69"/>
  <c r="CO18" i="69"/>
  <c r="CN18" i="69"/>
  <c r="CM18" i="69"/>
  <c r="CL18" i="69"/>
  <c r="CK18" i="69"/>
  <c r="CJ18" i="69"/>
  <c r="CI18" i="69"/>
  <c r="CH18" i="69"/>
  <c r="CG18" i="69"/>
  <c r="CF18" i="69"/>
  <c r="CE18" i="69"/>
  <c r="CD18" i="69"/>
  <c r="CC18" i="69"/>
  <c r="CB18" i="69"/>
  <c r="CA18" i="69"/>
  <c r="BZ18" i="69"/>
  <c r="BY18" i="69"/>
  <c r="BX18" i="69"/>
  <c r="BW18" i="69"/>
  <c r="BV18" i="69"/>
  <c r="BU18" i="69"/>
  <c r="BT18" i="69"/>
  <c r="BS18" i="69"/>
  <c r="BR18" i="69"/>
  <c r="BQ18" i="69"/>
  <c r="BP18" i="69"/>
  <c r="BO18" i="69"/>
  <c r="BN18" i="69"/>
  <c r="BM18" i="69"/>
  <c r="BL18" i="69"/>
  <c r="BK18" i="69"/>
  <c r="BJ18" i="69"/>
  <c r="BI18" i="69"/>
  <c r="BH18" i="69"/>
  <c r="BG18" i="69"/>
  <c r="BF18" i="69"/>
  <c r="BE18" i="69"/>
  <c r="BD18" i="69"/>
  <c r="BC18" i="69"/>
  <c r="BB18" i="69"/>
  <c r="BA18" i="69"/>
  <c r="AZ18" i="69"/>
  <c r="AY18" i="69"/>
  <c r="AX18" i="69"/>
  <c r="AW18" i="69"/>
  <c r="AV18" i="69"/>
  <c r="AU18" i="69"/>
  <c r="AT18" i="69"/>
  <c r="AS18" i="69"/>
  <c r="AR18" i="69"/>
  <c r="AQ18" i="69"/>
  <c r="AP18" i="69"/>
  <c r="AO18" i="69"/>
  <c r="AN18" i="69"/>
  <c r="AM18" i="69"/>
  <c r="AL18" i="69"/>
  <c r="AK18" i="69"/>
  <c r="AJ18" i="69"/>
  <c r="AI18" i="69"/>
  <c r="AH18" i="69"/>
  <c r="AG18" i="69"/>
  <c r="AF18" i="69"/>
  <c r="AE18" i="69"/>
  <c r="AD18" i="69"/>
  <c r="AC18" i="69"/>
  <c r="AB18" i="69"/>
  <c r="AA18" i="69"/>
  <c r="Z18" i="69"/>
  <c r="Y18" i="69"/>
  <c r="X18" i="69"/>
  <c r="W18" i="69"/>
  <c r="V18" i="69"/>
  <c r="U18" i="69"/>
  <c r="T18" i="69"/>
  <c r="S18" i="69"/>
  <c r="R18" i="69"/>
  <c r="Q18" i="69"/>
  <c r="P18" i="69"/>
  <c r="O18" i="69"/>
  <c r="N18" i="69"/>
  <c r="M18" i="69"/>
  <c r="L18" i="69"/>
  <c r="K18" i="69"/>
  <c r="J18" i="69"/>
  <c r="I18" i="69"/>
  <c r="H18" i="69"/>
  <c r="G18" i="69"/>
  <c r="F18" i="69"/>
  <c r="E18" i="69"/>
  <c r="D18" i="69"/>
  <c r="C18" i="69"/>
  <c r="B18" i="69"/>
  <c r="JP17" i="69"/>
  <c r="JO17" i="69"/>
  <c r="JN17" i="69"/>
  <c r="JM17" i="69"/>
  <c r="JL17" i="69"/>
  <c r="JK17" i="69"/>
  <c r="JJ17" i="69"/>
  <c r="JI17" i="69"/>
  <c r="JH17" i="69"/>
  <c r="JG17" i="69"/>
  <c r="JF17" i="69"/>
  <c r="JE17" i="69"/>
  <c r="JD17" i="69"/>
  <c r="JC17" i="69"/>
  <c r="JB17" i="69"/>
  <c r="JA17" i="69"/>
  <c r="IZ17" i="69"/>
  <c r="IY17" i="69"/>
  <c r="IX17" i="69"/>
  <c r="IW17" i="69"/>
  <c r="IV17" i="69"/>
  <c r="IU17" i="69"/>
  <c r="IT17" i="69"/>
  <c r="IS17" i="69"/>
  <c r="IR17" i="69"/>
  <c r="IQ17" i="69"/>
  <c r="IP17" i="69"/>
  <c r="IO17" i="69"/>
  <c r="IN17" i="69"/>
  <c r="IM17" i="69"/>
  <c r="IL17" i="69"/>
  <c r="IK17" i="69"/>
  <c r="IJ17" i="69"/>
  <c r="II17" i="69"/>
  <c r="IH17" i="69"/>
  <c r="IG17" i="69"/>
  <c r="IF17" i="69"/>
  <c r="IE17" i="69"/>
  <c r="ID17" i="69"/>
  <c r="IC17" i="69"/>
  <c r="IB17" i="69"/>
  <c r="IA17" i="69"/>
  <c r="HZ17" i="69"/>
  <c r="HY17" i="69"/>
  <c r="HX17" i="69"/>
  <c r="HW17" i="69"/>
  <c r="HV17" i="69"/>
  <c r="HU17" i="69"/>
  <c r="HT17" i="69"/>
  <c r="HS17" i="69"/>
  <c r="HR17" i="69"/>
  <c r="HQ17" i="69"/>
  <c r="HP17" i="69"/>
  <c r="HO17" i="69"/>
  <c r="HN17" i="69"/>
  <c r="HM17" i="69"/>
  <c r="HL17" i="69"/>
  <c r="HK17" i="69"/>
  <c r="HJ17" i="69"/>
  <c r="HI17" i="69"/>
  <c r="HH17" i="69"/>
  <c r="HG17" i="69"/>
  <c r="HF17" i="69"/>
  <c r="HE17" i="69"/>
  <c r="HD17" i="69"/>
  <c r="HC17" i="69"/>
  <c r="HB17" i="69"/>
  <c r="HA17" i="69"/>
  <c r="GZ17" i="69"/>
  <c r="GY17" i="69"/>
  <c r="GX17" i="69"/>
  <c r="GW17" i="69"/>
  <c r="GV17" i="69"/>
  <c r="GU17" i="69"/>
  <c r="GT17" i="69"/>
  <c r="GS17" i="69"/>
  <c r="GR17" i="69"/>
  <c r="GQ17" i="69"/>
  <c r="GP17" i="69"/>
  <c r="GO17" i="69"/>
  <c r="GN17" i="69"/>
  <c r="GM17" i="69"/>
  <c r="GL17" i="69"/>
  <c r="GK17" i="69"/>
  <c r="GJ17" i="69"/>
  <c r="GI17" i="69"/>
  <c r="GH17" i="69"/>
  <c r="GG17" i="69"/>
  <c r="GF17" i="69"/>
  <c r="GE17" i="69"/>
  <c r="GD17" i="69"/>
  <c r="GC17" i="69"/>
  <c r="GB17" i="69"/>
  <c r="GA17" i="69"/>
  <c r="FZ17" i="69"/>
  <c r="FY17" i="69"/>
  <c r="FX17" i="69"/>
  <c r="FW17" i="69"/>
  <c r="FV17" i="69"/>
  <c r="FU17" i="69"/>
  <c r="FT17" i="69"/>
  <c r="FS17" i="69"/>
  <c r="FR17" i="69"/>
  <c r="FQ17" i="69"/>
  <c r="FP17" i="69"/>
  <c r="FO17" i="69"/>
  <c r="FN17" i="69"/>
  <c r="FM17" i="69"/>
  <c r="FL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DN17" i="69"/>
  <c r="DM17" i="69"/>
  <c r="DL17" i="69"/>
  <c r="DK17" i="69"/>
  <c r="DJ17" i="69"/>
  <c r="DI17" i="69"/>
  <c r="DH17" i="69"/>
  <c r="DG17" i="69"/>
  <c r="DF17" i="69"/>
  <c r="DE17" i="69"/>
  <c r="DD17" i="69"/>
  <c r="DC17" i="69"/>
  <c r="DB17" i="69"/>
  <c r="DA17" i="69"/>
  <c r="CZ17" i="69"/>
  <c r="CY17" i="69"/>
  <c r="CX17" i="69"/>
  <c r="CW17" i="69"/>
  <c r="CV17" i="69"/>
  <c r="CU17" i="69"/>
  <c r="CT17" i="69"/>
  <c r="CS17" i="69"/>
  <c r="CR17" i="69"/>
  <c r="CQ17" i="69"/>
  <c r="CP17" i="69"/>
  <c r="CO17" i="69"/>
  <c r="CN17" i="69"/>
  <c r="CM17" i="69"/>
  <c r="CL17" i="69"/>
  <c r="CK17" i="69"/>
  <c r="CJ17" i="69"/>
  <c r="CI17" i="69"/>
  <c r="CH17" i="69"/>
  <c r="CG17" i="69"/>
  <c r="CF17" i="69"/>
  <c r="CE17" i="69"/>
  <c r="CD17" i="69"/>
  <c r="CC17" i="69"/>
  <c r="CB17" i="69"/>
  <c r="CA17" i="69"/>
  <c r="BZ17" i="69"/>
  <c r="BY17" i="69"/>
  <c r="BX17" i="69"/>
  <c r="BW17" i="69"/>
  <c r="BV17" i="69"/>
  <c r="BU17" i="69"/>
  <c r="BT17" i="69"/>
  <c r="BS17" i="69"/>
  <c r="BR17" i="69"/>
  <c r="BQ17" i="69"/>
  <c r="BP17" i="69"/>
  <c r="BO17" i="69"/>
  <c r="BN17" i="69"/>
  <c r="BM17" i="69"/>
  <c r="BL17" i="69"/>
  <c r="BK17" i="69"/>
  <c r="BJ17" i="69"/>
  <c r="BI17" i="69"/>
  <c r="BH17" i="69"/>
  <c r="BG17" i="69"/>
  <c r="BF17" i="69"/>
  <c r="BE17" i="69"/>
  <c r="BD17" i="69"/>
  <c r="BC17" i="69"/>
  <c r="BB17" i="69"/>
  <c r="BA17" i="69"/>
  <c r="AZ17" i="69"/>
  <c r="AY17" i="69"/>
  <c r="AX17" i="69"/>
  <c r="AW17" i="69"/>
  <c r="AV17" i="69"/>
  <c r="AU17" i="69"/>
  <c r="AT17" i="69"/>
  <c r="AS17" i="69"/>
  <c r="AR17" i="69"/>
  <c r="AQ17" i="69"/>
  <c r="AP17" i="69"/>
  <c r="AO17" i="69"/>
  <c r="AN17" i="69"/>
  <c r="AM17" i="69"/>
  <c r="AL17" i="69"/>
  <c r="AK17" i="69"/>
  <c r="AJ17" i="69"/>
  <c r="AI17" i="69"/>
  <c r="AH17" i="69"/>
  <c r="AG17" i="69"/>
  <c r="AF17" i="69"/>
  <c r="AE17" i="69"/>
  <c r="AD17" i="69"/>
  <c r="AC17" i="69"/>
  <c r="AB17" i="69"/>
  <c r="AA17" i="69"/>
  <c r="Z17" i="69"/>
  <c r="Y17" i="69"/>
  <c r="X17" i="69"/>
  <c r="W17" i="69"/>
  <c r="V17" i="69"/>
  <c r="U17" i="69"/>
  <c r="T17" i="69"/>
  <c r="S17" i="69"/>
  <c r="R17" i="69"/>
  <c r="Q17" i="69"/>
  <c r="P17" i="69"/>
  <c r="O17" i="69"/>
  <c r="N17" i="69"/>
  <c r="M17" i="69"/>
  <c r="L17" i="69"/>
  <c r="K17" i="69"/>
  <c r="J17" i="69"/>
  <c r="I17" i="69"/>
  <c r="H17" i="69"/>
  <c r="G17" i="69"/>
  <c r="F17" i="69"/>
  <c r="E17" i="69"/>
  <c r="D17" i="69"/>
  <c r="C17" i="69"/>
  <c r="B17" i="69"/>
  <c r="JP15" i="69"/>
  <c r="JO15" i="69"/>
  <c r="JN15" i="69"/>
  <c r="JM15" i="69"/>
  <c r="JL15" i="69"/>
  <c r="JK15" i="69"/>
  <c r="JJ15" i="69"/>
  <c r="JI15" i="69"/>
  <c r="JH15" i="69"/>
  <c r="JG15" i="69"/>
  <c r="JF15" i="69"/>
  <c r="JE15" i="69"/>
  <c r="JD15" i="69"/>
  <c r="JC15" i="69"/>
  <c r="JB15" i="69"/>
  <c r="JA15" i="69"/>
  <c r="IZ15" i="69"/>
  <c r="IY15" i="69"/>
  <c r="IX15" i="69"/>
  <c r="IW15" i="69"/>
  <c r="IV15" i="69"/>
  <c r="IU15" i="69"/>
  <c r="IT15" i="69"/>
  <c r="IS15" i="69"/>
  <c r="IR15" i="69"/>
  <c r="IQ15" i="69"/>
  <c r="IP15" i="69"/>
  <c r="IO15" i="69"/>
  <c r="IN15" i="69"/>
  <c r="IM15" i="69"/>
  <c r="IL15" i="69"/>
  <c r="IK15" i="69"/>
  <c r="IJ15" i="69"/>
  <c r="II15" i="69"/>
  <c r="IH15" i="69"/>
  <c r="IG15" i="69"/>
  <c r="IF15" i="69"/>
  <c r="IE15" i="69"/>
  <c r="ID15" i="69"/>
  <c r="IC15" i="69"/>
  <c r="IB15" i="69"/>
  <c r="IA15" i="69"/>
  <c r="HZ15" i="69"/>
  <c r="HY15" i="69"/>
  <c r="HX15" i="69"/>
  <c r="HW15" i="69"/>
  <c r="HV15" i="69"/>
  <c r="HU15" i="69"/>
  <c r="HT15" i="69"/>
  <c r="HS15" i="69"/>
  <c r="HR15" i="69"/>
  <c r="HQ15" i="69"/>
  <c r="HP15" i="69"/>
  <c r="HO15" i="69"/>
  <c r="HN15" i="69"/>
  <c r="HM15" i="69"/>
  <c r="HL15" i="69"/>
  <c r="HK15" i="69"/>
  <c r="HJ15" i="69"/>
  <c r="HI15" i="69"/>
  <c r="HH15" i="69"/>
  <c r="HG15" i="69"/>
  <c r="HF15" i="69"/>
  <c r="HE15" i="69"/>
  <c r="HD15" i="69"/>
  <c r="HC15" i="69"/>
  <c r="HB15" i="69"/>
  <c r="HA15" i="69"/>
  <c r="GZ15" i="69"/>
  <c r="GY15" i="69"/>
  <c r="GX15" i="69"/>
  <c r="GW15" i="69"/>
  <c r="GV15" i="69"/>
  <c r="GU15" i="69"/>
  <c r="GT15" i="69"/>
  <c r="GS15" i="69"/>
  <c r="GR15" i="69"/>
  <c r="GQ15" i="69"/>
  <c r="GP15" i="69"/>
  <c r="GO15" i="69"/>
  <c r="GN15" i="69"/>
  <c r="GM15" i="69"/>
  <c r="GL15" i="69"/>
  <c r="GK15" i="69"/>
  <c r="GJ15" i="69"/>
  <c r="GI15" i="69"/>
  <c r="GH15" i="69"/>
  <c r="GG15" i="69"/>
  <c r="GF15" i="69"/>
  <c r="GE15" i="69"/>
  <c r="GD15" i="69"/>
  <c r="GC15" i="69"/>
  <c r="GB15" i="69"/>
  <c r="GA15" i="69"/>
  <c r="FZ15" i="69"/>
  <c r="FY15" i="69"/>
  <c r="FX15" i="69"/>
  <c r="FW15" i="69"/>
  <c r="FV15" i="69"/>
  <c r="FU15" i="69"/>
  <c r="FT15" i="69"/>
  <c r="FS15" i="69"/>
  <c r="FR15" i="69"/>
  <c r="FQ15" i="69"/>
  <c r="FP15" i="69"/>
  <c r="FO15" i="69"/>
  <c r="FN15" i="69"/>
  <c r="FM15" i="69"/>
  <c r="FL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DN15" i="69"/>
  <c r="DM15" i="69"/>
  <c r="DL15" i="69"/>
  <c r="DK15" i="69"/>
  <c r="DJ15" i="69"/>
  <c r="DI15" i="69"/>
  <c r="DH15" i="69"/>
  <c r="DG15" i="69"/>
  <c r="DF15" i="69"/>
  <c r="DE15" i="69"/>
  <c r="DD15" i="69"/>
  <c r="DC15" i="69"/>
  <c r="DB15" i="69"/>
  <c r="DA15" i="69"/>
  <c r="CZ15" i="69"/>
  <c r="CY15" i="69"/>
  <c r="CX15" i="69"/>
  <c r="CW15" i="69"/>
  <c r="CV15" i="69"/>
  <c r="CU15" i="69"/>
  <c r="CT15" i="69"/>
  <c r="CS15" i="69"/>
  <c r="CR15" i="69"/>
  <c r="CQ15" i="69"/>
  <c r="CP15" i="69"/>
  <c r="CO15" i="69"/>
  <c r="CN15" i="69"/>
  <c r="CM15" i="69"/>
  <c r="CL15" i="69"/>
  <c r="CK15" i="69"/>
  <c r="CJ15" i="69"/>
  <c r="CI15" i="69"/>
  <c r="CH15" i="69"/>
  <c r="CG15" i="69"/>
  <c r="CF15" i="69"/>
  <c r="CE15" i="69"/>
  <c r="CD15" i="69"/>
  <c r="CC15" i="69"/>
  <c r="CB15" i="69"/>
  <c r="CA15" i="69"/>
  <c r="BZ15" i="69"/>
  <c r="BY15" i="69"/>
  <c r="BX15" i="69"/>
  <c r="BW15" i="69"/>
  <c r="BV15" i="69"/>
  <c r="BU15" i="69"/>
  <c r="BT15" i="69"/>
  <c r="BS15" i="69"/>
  <c r="BR15" i="69"/>
  <c r="BQ15" i="69"/>
  <c r="BP15" i="69"/>
  <c r="BO15" i="69"/>
  <c r="BN15" i="69"/>
  <c r="BM15" i="69"/>
  <c r="BL15" i="69"/>
  <c r="BK15" i="69"/>
  <c r="BJ15" i="69"/>
  <c r="BI15" i="69"/>
  <c r="BH15" i="69"/>
  <c r="BG15" i="69"/>
  <c r="BF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D15" i="69"/>
  <c r="C15" i="69"/>
  <c r="B15" i="69"/>
  <c r="JP14" i="69"/>
  <c r="JO14" i="69"/>
  <c r="JN14" i="69"/>
  <c r="JM14" i="69"/>
  <c r="JL14" i="69"/>
  <c r="JK14" i="69"/>
  <c r="JJ14" i="69"/>
  <c r="JI14" i="69"/>
  <c r="JH14" i="69"/>
  <c r="JG14" i="69"/>
  <c r="JF14" i="69"/>
  <c r="JE14" i="69"/>
  <c r="JD14" i="69"/>
  <c r="JC14" i="69"/>
  <c r="JB14" i="69"/>
  <c r="JA14" i="69"/>
  <c r="IZ14" i="69"/>
  <c r="IY14" i="69"/>
  <c r="IX14" i="69"/>
  <c r="IW14" i="69"/>
  <c r="IV14" i="69"/>
  <c r="IU14" i="69"/>
  <c r="IT14" i="69"/>
  <c r="IS14" i="69"/>
  <c r="IR14" i="69"/>
  <c r="IQ14" i="69"/>
  <c r="IP14" i="69"/>
  <c r="IO14" i="69"/>
  <c r="IN14" i="69"/>
  <c r="IM14" i="69"/>
  <c r="IL14" i="69"/>
  <c r="IK14" i="69"/>
  <c r="IJ14" i="69"/>
  <c r="II14" i="69"/>
  <c r="IH14" i="69"/>
  <c r="IG14" i="69"/>
  <c r="IF14" i="69"/>
  <c r="IE14" i="69"/>
  <c r="ID14" i="69"/>
  <c r="IC14" i="69"/>
  <c r="IB14" i="69"/>
  <c r="IA14" i="69"/>
  <c r="HZ14" i="69"/>
  <c r="HY14" i="69"/>
  <c r="HX14" i="69"/>
  <c r="HW14" i="69"/>
  <c r="HV14" i="69"/>
  <c r="HU14" i="69"/>
  <c r="HT14" i="69"/>
  <c r="HS14" i="69"/>
  <c r="HR14" i="69"/>
  <c r="HQ14" i="69"/>
  <c r="HP14" i="69"/>
  <c r="HO14" i="69"/>
  <c r="HN14" i="69"/>
  <c r="HM14" i="69"/>
  <c r="HL14" i="69"/>
  <c r="HK14" i="69"/>
  <c r="HJ14" i="69"/>
  <c r="HI14" i="69"/>
  <c r="HH14" i="69"/>
  <c r="HG14" i="69"/>
  <c r="HF14" i="69"/>
  <c r="HE14" i="69"/>
  <c r="HD14" i="69"/>
  <c r="HC14" i="69"/>
  <c r="HB14" i="69"/>
  <c r="HA14" i="69"/>
  <c r="GZ14" i="69"/>
  <c r="GY14" i="69"/>
  <c r="GX14" i="69"/>
  <c r="GW14" i="69"/>
  <c r="GV14" i="69"/>
  <c r="GU14" i="69"/>
  <c r="GT14" i="69"/>
  <c r="GS14" i="69"/>
  <c r="GR14" i="69"/>
  <c r="GQ14" i="69"/>
  <c r="GP14" i="69"/>
  <c r="GO14" i="69"/>
  <c r="GN14" i="69"/>
  <c r="GM14" i="69"/>
  <c r="GL14" i="69"/>
  <c r="GK14" i="69"/>
  <c r="GJ14" i="69"/>
  <c r="GI14" i="69"/>
  <c r="GH14" i="69"/>
  <c r="GG14" i="69"/>
  <c r="GF14" i="69"/>
  <c r="GE14" i="69"/>
  <c r="GD14" i="69"/>
  <c r="GC14" i="69"/>
  <c r="GB14" i="69"/>
  <c r="GA14" i="69"/>
  <c r="FZ14" i="69"/>
  <c r="FY14" i="69"/>
  <c r="FX14" i="69"/>
  <c r="FW14" i="69"/>
  <c r="FV14" i="69"/>
  <c r="FU14" i="69"/>
  <c r="FT14" i="69"/>
  <c r="FS14" i="69"/>
  <c r="FR14" i="69"/>
  <c r="FQ14" i="69"/>
  <c r="FP14" i="69"/>
  <c r="FO14" i="69"/>
  <c r="FN14" i="69"/>
  <c r="FM14" i="69"/>
  <c r="FL14" i="69"/>
  <c r="FK14" i="69"/>
  <c r="FJ14" i="69"/>
  <c r="FI14" i="69"/>
  <c r="FH14" i="69"/>
  <c r="FG14" i="69"/>
  <c r="FF14" i="69"/>
  <c r="FE14" i="69"/>
  <c r="FD14" i="69"/>
  <c r="FC14" i="69"/>
  <c r="FB14" i="69"/>
  <c r="FA14" i="69"/>
  <c r="EZ14" i="69"/>
  <c r="EY14" i="69"/>
  <c r="EX14" i="69"/>
  <c r="EW14" i="69"/>
  <c r="EV14" i="69"/>
  <c r="EU14" i="69"/>
  <c r="ET14" i="69"/>
  <c r="ES14" i="69"/>
  <c r="ER14" i="69"/>
  <c r="EQ14" i="69"/>
  <c r="EP14" i="69"/>
  <c r="EO14" i="69"/>
  <c r="EN14" i="69"/>
  <c r="EM14" i="69"/>
  <c r="EL14" i="69"/>
  <c r="EK14" i="69"/>
  <c r="EJ14" i="69"/>
  <c r="EI14" i="69"/>
  <c r="EH14" i="69"/>
  <c r="EG14" i="69"/>
  <c r="EF14" i="69"/>
  <c r="EE14" i="69"/>
  <c r="ED14" i="69"/>
  <c r="EC14" i="69"/>
  <c r="EB14" i="69"/>
  <c r="EA14" i="69"/>
  <c r="DZ14" i="69"/>
  <c r="DY14" i="69"/>
  <c r="DX14" i="69"/>
  <c r="DW14" i="69"/>
  <c r="DV14" i="69"/>
  <c r="DU14" i="69"/>
  <c r="DT14" i="69"/>
  <c r="DS14" i="69"/>
  <c r="DR14" i="69"/>
  <c r="DQ14" i="69"/>
  <c r="DP14" i="69"/>
  <c r="DO14" i="69"/>
  <c r="DN14" i="69"/>
  <c r="DM14" i="69"/>
  <c r="DL14" i="69"/>
  <c r="DK14" i="69"/>
  <c r="DJ14" i="69"/>
  <c r="DI14" i="69"/>
  <c r="DH14" i="69"/>
  <c r="DG14" i="69"/>
  <c r="DF14" i="69"/>
  <c r="DE14" i="69"/>
  <c r="DD14" i="69"/>
  <c r="DC14" i="69"/>
  <c r="DB14" i="69"/>
  <c r="DA14" i="69"/>
  <c r="CZ14" i="69"/>
  <c r="CY14" i="69"/>
  <c r="CX14" i="69"/>
  <c r="CW14" i="69"/>
  <c r="CV14" i="69"/>
  <c r="CU14" i="69"/>
  <c r="CT14" i="69"/>
  <c r="CS14" i="69"/>
  <c r="CR14" i="69"/>
  <c r="CQ14" i="69"/>
  <c r="CP14" i="69"/>
  <c r="CO14" i="69"/>
  <c r="CN14" i="69"/>
  <c r="CM14" i="69"/>
  <c r="CL14" i="69"/>
  <c r="CK14" i="69"/>
  <c r="CJ14" i="69"/>
  <c r="CI14" i="69"/>
  <c r="CH14" i="69"/>
  <c r="CG14" i="69"/>
  <c r="CF14" i="69"/>
  <c r="CE14" i="69"/>
  <c r="CD14" i="69"/>
  <c r="CC14" i="69"/>
  <c r="CB14" i="69"/>
  <c r="CA14" i="69"/>
  <c r="BZ14" i="69"/>
  <c r="BY14" i="69"/>
  <c r="BX14" i="69"/>
  <c r="BW14" i="69"/>
  <c r="BV14" i="69"/>
  <c r="BU14" i="69"/>
  <c r="BT14" i="69"/>
  <c r="BS14" i="69"/>
  <c r="BR14" i="69"/>
  <c r="BQ14" i="69"/>
  <c r="BP14" i="69"/>
  <c r="BO14" i="69"/>
  <c r="BN14" i="69"/>
  <c r="BM14" i="69"/>
  <c r="BL14" i="69"/>
  <c r="BK14" i="69"/>
  <c r="BJ14" i="69"/>
  <c r="BI14" i="69"/>
  <c r="BH14" i="69"/>
  <c r="BG14" i="69"/>
  <c r="BF14" i="69"/>
  <c r="BE14" i="69"/>
  <c r="BD14" i="69"/>
  <c r="BC14" i="69"/>
  <c r="BB14" i="69"/>
  <c r="BA14" i="69"/>
  <c r="AZ14" i="69"/>
  <c r="AY14" i="69"/>
  <c r="AX14" i="69"/>
  <c r="AW14" i="69"/>
  <c r="AV14" i="69"/>
  <c r="AU14" i="69"/>
  <c r="AT14" i="69"/>
  <c r="AS14" i="69"/>
  <c r="AR14" i="69"/>
  <c r="AQ14" i="69"/>
  <c r="AP14" i="69"/>
  <c r="AO14" i="69"/>
  <c r="AN14" i="69"/>
  <c r="AM14" i="69"/>
  <c r="AL14" i="69"/>
  <c r="AK14" i="69"/>
  <c r="AJ14" i="69"/>
  <c r="AI14" i="69"/>
  <c r="AH14" i="69"/>
  <c r="AG14" i="69"/>
  <c r="AF14" i="69"/>
  <c r="AE14" i="69"/>
  <c r="AD14" i="69"/>
  <c r="AC14" i="69"/>
  <c r="AB14" i="69"/>
  <c r="AA14" i="69"/>
  <c r="Z14" i="69"/>
  <c r="Y14" i="69"/>
  <c r="X14" i="69"/>
  <c r="W14" i="69"/>
  <c r="V14" i="69"/>
  <c r="U14" i="69"/>
  <c r="T14" i="69"/>
  <c r="S14" i="69"/>
  <c r="R14" i="69"/>
  <c r="Q14" i="69"/>
  <c r="P14" i="69"/>
  <c r="O14" i="69"/>
  <c r="N14" i="69"/>
  <c r="M14" i="69"/>
  <c r="L14" i="69"/>
  <c r="K14" i="69"/>
  <c r="J14" i="69"/>
  <c r="I14" i="69"/>
  <c r="H14" i="69"/>
  <c r="G14" i="69"/>
  <c r="F14" i="69"/>
  <c r="E14" i="69"/>
  <c r="D14" i="69"/>
  <c r="C14" i="69"/>
  <c r="B14" i="69"/>
  <c r="JP12" i="69"/>
  <c r="JO12" i="69"/>
  <c r="JN12" i="69"/>
  <c r="JM12" i="69"/>
  <c r="JL12" i="69"/>
  <c r="JK12" i="69"/>
  <c r="JJ12" i="69"/>
  <c r="JI12" i="69"/>
  <c r="JH12" i="69"/>
  <c r="JG12" i="69"/>
  <c r="JF12" i="69"/>
  <c r="JE12" i="69"/>
  <c r="JD12" i="69"/>
  <c r="JC12" i="69"/>
  <c r="JB12" i="69"/>
  <c r="JA12" i="69"/>
  <c r="IZ12" i="69"/>
  <c r="IY12" i="69"/>
  <c r="IX12" i="69"/>
  <c r="IW12" i="69"/>
  <c r="IV12" i="69"/>
  <c r="IU12" i="69"/>
  <c r="IT12" i="69"/>
  <c r="IS12" i="69"/>
  <c r="IR12" i="69"/>
  <c r="IQ12" i="69"/>
  <c r="IP12" i="69"/>
  <c r="IO12" i="69"/>
  <c r="IN12" i="69"/>
  <c r="IM12" i="69"/>
  <c r="IL12" i="69"/>
  <c r="IK12" i="69"/>
  <c r="IJ12" i="69"/>
  <c r="II12" i="69"/>
  <c r="IH12" i="69"/>
  <c r="IG12" i="69"/>
  <c r="IF12" i="69"/>
  <c r="IE12" i="69"/>
  <c r="ID12" i="69"/>
  <c r="IC12" i="69"/>
  <c r="IB12" i="69"/>
  <c r="IA12" i="69"/>
  <c r="HZ12" i="69"/>
  <c r="HY12" i="69"/>
  <c r="HX12" i="69"/>
  <c r="HW12" i="69"/>
  <c r="HV12" i="69"/>
  <c r="HU12" i="69"/>
  <c r="HT12" i="69"/>
  <c r="HS12" i="69"/>
  <c r="HR12" i="69"/>
  <c r="HQ12" i="69"/>
  <c r="HP12" i="69"/>
  <c r="HO12" i="69"/>
  <c r="HN12" i="69"/>
  <c r="HM12" i="69"/>
  <c r="HL12" i="69"/>
  <c r="HK12" i="69"/>
  <c r="HJ12" i="69"/>
  <c r="HI12" i="69"/>
  <c r="HH12" i="69"/>
  <c r="HG12" i="69"/>
  <c r="HF12" i="69"/>
  <c r="HE12" i="69"/>
  <c r="HD12" i="69"/>
  <c r="HC12" i="69"/>
  <c r="HB12" i="69"/>
  <c r="HA12" i="69"/>
  <c r="GZ12" i="69"/>
  <c r="GY12" i="69"/>
  <c r="GX12" i="69"/>
  <c r="GW12" i="69"/>
  <c r="GV12" i="69"/>
  <c r="GU12" i="69"/>
  <c r="GT12" i="69"/>
  <c r="GS12" i="69"/>
  <c r="GR12" i="69"/>
  <c r="GQ12" i="69"/>
  <c r="GP12" i="69"/>
  <c r="GO12" i="69"/>
  <c r="GN12" i="69"/>
  <c r="GM12" i="69"/>
  <c r="GL12" i="69"/>
  <c r="GK12" i="69"/>
  <c r="GJ12" i="69"/>
  <c r="GI12" i="69"/>
  <c r="GH12" i="69"/>
  <c r="GG12" i="69"/>
  <c r="GF12" i="69"/>
  <c r="GE12" i="69"/>
  <c r="GD12" i="69"/>
  <c r="GC12" i="69"/>
  <c r="GB12" i="69"/>
  <c r="GA12" i="69"/>
  <c r="FZ12" i="69"/>
  <c r="FY12" i="69"/>
  <c r="FX12" i="69"/>
  <c r="FW12" i="69"/>
  <c r="FV12" i="69"/>
  <c r="FU12" i="69"/>
  <c r="FT12" i="69"/>
  <c r="FS12" i="69"/>
  <c r="FR12" i="69"/>
  <c r="FQ12" i="69"/>
  <c r="FP12" i="69"/>
  <c r="FO12" i="69"/>
  <c r="FN12" i="69"/>
  <c r="FM12" i="69"/>
  <c r="FL12" i="69"/>
  <c r="FK12" i="69"/>
  <c r="FJ12" i="69"/>
  <c r="FI12" i="69"/>
  <c r="FH12" i="69"/>
  <c r="FG12" i="69"/>
  <c r="FF12" i="69"/>
  <c r="FE12" i="69"/>
  <c r="FD12" i="69"/>
  <c r="FC12" i="69"/>
  <c r="FB12" i="69"/>
  <c r="FA12" i="69"/>
  <c r="EZ12" i="69"/>
  <c r="EY12" i="69"/>
  <c r="EX12" i="69"/>
  <c r="EW12" i="69"/>
  <c r="EV12" i="69"/>
  <c r="EU12" i="69"/>
  <c r="ET12" i="69"/>
  <c r="ES12" i="69"/>
  <c r="ER12" i="69"/>
  <c r="EQ12" i="69"/>
  <c r="EP12" i="69"/>
  <c r="EO12" i="69"/>
  <c r="EN12" i="69"/>
  <c r="EM12" i="69"/>
  <c r="EL12" i="69"/>
  <c r="EK12" i="69"/>
  <c r="EJ12" i="69"/>
  <c r="EI12" i="69"/>
  <c r="EH12" i="69"/>
  <c r="EG12" i="69"/>
  <c r="EF12" i="69"/>
  <c r="EE12" i="69"/>
  <c r="ED12" i="69"/>
  <c r="EC12" i="69"/>
  <c r="EB12" i="69"/>
  <c r="EA12" i="69"/>
  <c r="DZ12" i="69"/>
  <c r="DY12" i="69"/>
  <c r="DX12" i="69"/>
  <c r="DW12" i="69"/>
  <c r="DV12" i="69"/>
  <c r="DU12" i="69"/>
  <c r="DT12" i="69"/>
  <c r="DS12" i="69"/>
  <c r="DR12" i="69"/>
  <c r="DQ12" i="69"/>
  <c r="DP12" i="69"/>
  <c r="DO12" i="69"/>
  <c r="DN12" i="69"/>
  <c r="DM12" i="69"/>
  <c r="DL12" i="69"/>
  <c r="DK12" i="69"/>
  <c r="DJ12" i="69"/>
  <c r="DI12" i="69"/>
  <c r="DH12" i="69"/>
  <c r="DG12" i="69"/>
  <c r="DF12" i="69"/>
  <c r="DE12" i="69"/>
  <c r="DD12" i="69"/>
  <c r="DC12" i="69"/>
  <c r="DB12" i="69"/>
  <c r="DA12" i="69"/>
  <c r="CZ12" i="69"/>
  <c r="CY12" i="69"/>
  <c r="CX12" i="69"/>
  <c r="CW12" i="69"/>
  <c r="CV12" i="69"/>
  <c r="CU12" i="69"/>
  <c r="CT12" i="69"/>
  <c r="CS12" i="69"/>
  <c r="CR12" i="69"/>
  <c r="CQ12" i="69"/>
  <c r="CP12" i="69"/>
  <c r="CO12" i="69"/>
  <c r="CN12" i="69"/>
  <c r="CM12" i="69"/>
  <c r="CL12" i="69"/>
  <c r="CK12" i="69"/>
  <c r="CJ12" i="69"/>
  <c r="CI12" i="69"/>
  <c r="CH12" i="69"/>
  <c r="CG12" i="69"/>
  <c r="CF12" i="69"/>
  <c r="CE12" i="69"/>
  <c r="CD12" i="69"/>
  <c r="CC12" i="69"/>
  <c r="CB12" i="69"/>
  <c r="CA12" i="69"/>
  <c r="BZ12" i="69"/>
  <c r="BY12" i="69"/>
  <c r="BX12" i="69"/>
  <c r="BW12" i="69"/>
  <c r="BV12" i="69"/>
  <c r="BU12" i="69"/>
  <c r="BT12" i="69"/>
  <c r="BS12" i="69"/>
  <c r="BR12" i="69"/>
  <c r="BQ12" i="69"/>
  <c r="BP12" i="69"/>
  <c r="BO12" i="69"/>
  <c r="BN12" i="69"/>
  <c r="BM12" i="69"/>
  <c r="BL12" i="69"/>
  <c r="BK12" i="69"/>
  <c r="BJ12" i="69"/>
  <c r="BI12" i="69"/>
  <c r="BH12" i="69"/>
  <c r="BG12" i="69"/>
  <c r="BF12" i="69"/>
  <c r="BE12" i="69"/>
  <c r="BD12" i="69"/>
  <c r="BC12" i="69"/>
  <c r="BB12" i="69"/>
  <c r="BA12" i="69"/>
  <c r="AZ12" i="69"/>
  <c r="AY12" i="69"/>
  <c r="AX12" i="69"/>
  <c r="AW12" i="69"/>
  <c r="AV12" i="69"/>
  <c r="AU12" i="69"/>
  <c r="AT12" i="69"/>
  <c r="AS12" i="69"/>
  <c r="AR12" i="69"/>
  <c r="AQ12" i="69"/>
  <c r="AP12" i="69"/>
  <c r="AO12" i="69"/>
  <c r="AN12" i="69"/>
  <c r="AM12" i="69"/>
  <c r="AL12" i="69"/>
  <c r="AK12" i="69"/>
  <c r="AJ12" i="69"/>
  <c r="AI12" i="69"/>
  <c r="AH12" i="69"/>
  <c r="AG12" i="69"/>
  <c r="AF12" i="69"/>
  <c r="AE12" i="69"/>
  <c r="AD12" i="69"/>
  <c r="AC12" i="69"/>
  <c r="AB12" i="69"/>
  <c r="AA12" i="69"/>
  <c r="Z12" i="69"/>
  <c r="Y12" i="69"/>
  <c r="X12" i="69"/>
  <c r="W12" i="69"/>
  <c r="V12" i="69"/>
  <c r="U12" i="69"/>
  <c r="T12" i="69"/>
  <c r="S12" i="69"/>
  <c r="R12" i="69"/>
  <c r="Q12" i="69"/>
  <c r="P12" i="69"/>
  <c r="O12" i="69"/>
  <c r="N12" i="69"/>
  <c r="M12" i="69"/>
  <c r="L12" i="69"/>
  <c r="K12" i="69"/>
  <c r="J12" i="69"/>
  <c r="I12" i="69"/>
  <c r="H12" i="69"/>
  <c r="G12" i="69"/>
  <c r="F12" i="69"/>
  <c r="E12" i="69"/>
  <c r="D12" i="69"/>
  <c r="C12" i="69"/>
  <c r="B12" i="69"/>
  <c r="JP11" i="69"/>
  <c r="JO11" i="69"/>
  <c r="JN11" i="69"/>
  <c r="JM11" i="69"/>
  <c r="JL11" i="69"/>
  <c r="JK11" i="69"/>
  <c r="JJ11" i="69"/>
  <c r="JI11" i="69"/>
  <c r="JH11" i="69"/>
  <c r="JG11" i="69"/>
  <c r="JF11" i="69"/>
  <c r="JE11" i="69"/>
  <c r="JD11" i="69"/>
  <c r="JC11" i="69"/>
  <c r="JB11" i="69"/>
  <c r="JA11" i="69"/>
  <c r="IZ11" i="69"/>
  <c r="IY11" i="69"/>
  <c r="IX11" i="69"/>
  <c r="IW11" i="69"/>
  <c r="IV11" i="69"/>
  <c r="IU11" i="69"/>
  <c r="IT11" i="69"/>
  <c r="IS11" i="69"/>
  <c r="IR11" i="69"/>
  <c r="IQ11" i="69"/>
  <c r="IP11" i="69"/>
  <c r="IO11" i="69"/>
  <c r="IN11" i="69"/>
  <c r="IM11" i="69"/>
  <c r="IL11" i="69"/>
  <c r="IK11" i="69"/>
  <c r="IJ11" i="69"/>
  <c r="II11" i="69"/>
  <c r="IH11" i="69"/>
  <c r="IG11" i="69"/>
  <c r="IF11" i="69"/>
  <c r="IE11" i="69"/>
  <c r="ID11" i="69"/>
  <c r="IC11" i="69"/>
  <c r="IB11" i="69"/>
  <c r="IA11" i="69"/>
  <c r="HZ11" i="69"/>
  <c r="HY11" i="69"/>
  <c r="HX11" i="69"/>
  <c r="HW11" i="69"/>
  <c r="HV11" i="69"/>
  <c r="HU11" i="69"/>
  <c r="HT11" i="69"/>
  <c r="HS11" i="69"/>
  <c r="HR11" i="69"/>
  <c r="HQ11" i="69"/>
  <c r="HP11" i="69"/>
  <c r="HO11" i="69"/>
  <c r="HN11" i="69"/>
  <c r="HM11" i="69"/>
  <c r="HL11" i="69"/>
  <c r="HK11" i="69"/>
  <c r="HJ11" i="69"/>
  <c r="HI11" i="69"/>
  <c r="HH11" i="69"/>
  <c r="HG11" i="69"/>
  <c r="HF11" i="69"/>
  <c r="HE11" i="69"/>
  <c r="HD11" i="69"/>
  <c r="HC11" i="69"/>
  <c r="HB11" i="69"/>
  <c r="HA11" i="69"/>
  <c r="GZ11" i="69"/>
  <c r="GY11" i="69"/>
  <c r="GX11" i="69"/>
  <c r="GW11" i="69"/>
  <c r="GV11" i="69"/>
  <c r="GU11" i="69"/>
  <c r="GT11" i="69"/>
  <c r="GS11" i="69"/>
  <c r="GR11" i="69"/>
  <c r="GQ11" i="69"/>
  <c r="GP11" i="69"/>
  <c r="GO11" i="69"/>
  <c r="GN11" i="69"/>
  <c r="GM11" i="69"/>
  <c r="GL11" i="69"/>
  <c r="GK11" i="69"/>
  <c r="GJ11" i="69"/>
  <c r="GI11" i="69"/>
  <c r="GH11" i="69"/>
  <c r="GG11" i="69"/>
  <c r="GF11" i="69"/>
  <c r="GE11" i="69"/>
  <c r="GD11" i="69"/>
  <c r="GC11" i="69"/>
  <c r="GB11" i="69"/>
  <c r="GA11" i="69"/>
  <c r="FZ11" i="69"/>
  <c r="FY11" i="69"/>
  <c r="FX11" i="69"/>
  <c r="FW11" i="69"/>
  <c r="FV11" i="69"/>
  <c r="FU11" i="69"/>
  <c r="FT11" i="69"/>
  <c r="FS11" i="69"/>
  <c r="FR11" i="69"/>
  <c r="FQ11" i="69"/>
  <c r="FP11" i="69"/>
  <c r="FO11" i="69"/>
  <c r="FN11" i="69"/>
  <c r="FM11" i="69"/>
  <c r="FL11" i="69"/>
  <c r="FK11" i="69"/>
  <c r="FJ11" i="69"/>
  <c r="FI11" i="69"/>
  <c r="FH11" i="69"/>
  <c r="FG11" i="69"/>
  <c r="FF11" i="69"/>
  <c r="FE11" i="69"/>
  <c r="FD11" i="69"/>
  <c r="FC11" i="69"/>
  <c r="FB11" i="69"/>
  <c r="FA11" i="69"/>
  <c r="EZ11" i="69"/>
  <c r="EY11" i="69"/>
  <c r="EX11" i="69"/>
  <c r="EW11" i="69"/>
  <c r="EV11" i="69"/>
  <c r="EU11" i="69"/>
  <c r="ET11" i="69"/>
  <c r="ES11" i="69"/>
  <c r="ER11" i="69"/>
  <c r="EQ11" i="69"/>
  <c r="EP11" i="69"/>
  <c r="EO11" i="69"/>
  <c r="EN11" i="69"/>
  <c r="EM11" i="69"/>
  <c r="EL11" i="69"/>
  <c r="EK11" i="69"/>
  <c r="EJ11" i="69"/>
  <c r="EI11" i="69"/>
  <c r="EH11" i="69"/>
  <c r="EG11" i="69"/>
  <c r="EF11" i="69"/>
  <c r="EE11" i="69"/>
  <c r="ED11" i="69"/>
  <c r="EC11" i="69"/>
  <c r="EB11" i="69"/>
  <c r="EA11" i="69"/>
  <c r="DZ11" i="69"/>
  <c r="DY11" i="69"/>
  <c r="DX11" i="69"/>
  <c r="DW11" i="69"/>
  <c r="DV11" i="69"/>
  <c r="DU11" i="69"/>
  <c r="DT11" i="69"/>
  <c r="DS11" i="69"/>
  <c r="DR11" i="69"/>
  <c r="DQ11" i="69"/>
  <c r="DP11" i="69"/>
  <c r="DO11" i="69"/>
  <c r="DN11" i="69"/>
  <c r="DM11" i="69"/>
  <c r="DL11" i="69"/>
  <c r="DK11" i="69"/>
  <c r="DJ11" i="69"/>
  <c r="DI11" i="69"/>
  <c r="DH11" i="69"/>
  <c r="DG11" i="69"/>
  <c r="DF11" i="69"/>
  <c r="DE11" i="69"/>
  <c r="DD11" i="69"/>
  <c r="DC11" i="69"/>
  <c r="DB11" i="69"/>
  <c r="DA11" i="69"/>
  <c r="CZ11" i="69"/>
  <c r="CY11" i="69"/>
  <c r="CX11" i="69"/>
  <c r="CW11" i="69"/>
  <c r="CV11" i="69"/>
  <c r="CU11" i="69"/>
  <c r="CT11" i="69"/>
  <c r="CS11" i="69"/>
  <c r="CR11" i="69"/>
  <c r="CQ11" i="69"/>
  <c r="CP11" i="69"/>
  <c r="CO11" i="69"/>
  <c r="CN11" i="69"/>
  <c r="CM11" i="69"/>
  <c r="CL11" i="69"/>
  <c r="CK11" i="69"/>
  <c r="CJ11" i="69"/>
  <c r="CI11" i="69"/>
  <c r="CH11" i="69"/>
  <c r="CG11" i="69"/>
  <c r="CF11" i="69"/>
  <c r="CE11" i="69"/>
  <c r="CD11" i="69"/>
  <c r="CC11" i="69"/>
  <c r="CB11" i="69"/>
  <c r="CA11" i="69"/>
  <c r="BZ11" i="69"/>
  <c r="BY11" i="69"/>
  <c r="BX11" i="69"/>
  <c r="BW11" i="69"/>
  <c r="BV11" i="69"/>
  <c r="BU11" i="69"/>
  <c r="BT11" i="69"/>
  <c r="BS11" i="69"/>
  <c r="BR11" i="69"/>
  <c r="BQ11" i="69"/>
  <c r="BP11" i="69"/>
  <c r="BO11" i="69"/>
  <c r="BN11" i="69"/>
  <c r="BM11" i="69"/>
  <c r="BL11" i="69"/>
  <c r="BK11" i="69"/>
  <c r="BJ11" i="69"/>
  <c r="BI11" i="69"/>
  <c r="BH11" i="69"/>
  <c r="BG11" i="69"/>
  <c r="BF11" i="69"/>
  <c r="BE11" i="69"/>
  <c r="BD11" i="69"/>
  <c r="BC11" i="69"/>
  <c r="BB11" i="69"/>
  <c r="BA11" i="69"/>
  <c r="AZ11" i="69"/>
  <c r="AY11" i="69"/>
  <c r="AX11" i="69"/>
  <c r="AW11" i="69"/>
  <c r="AV11" i="69"/>
  <c r="AU11" i="69"/>
  <c r="AT11" i="69"/>
  <c r="AS11" i="69"/>
  <c r="AR11" i="69"/>
  <c r="AQ11" i="69"/>
  <c r="AP11" i="69"/>
  <c r="AO11" i="69"/>
  <c r="AN11" i="69"/>
  <c r="AM11" i="69"/>
  <c r="AL11" i="69"/>
  <c r="AK11" i="69"/>
  <c r="AJ11" i="69"/>
  <c r="AI11" i="69"/>
  <c r="AH11" i="69"/>
  <c r="AG11" i="69"/>
  <c r="AF11" i="69"/>
  <c r="AE11" i="69"/>
  <c r="AD11" i="69"/>
  <c r="AC11" i="69"/>
  <c r="AB11" i="69"/>
  <c r="AA11" i="69"/>
  <c r="Z11" i="69"/>
  <c r="Y11" i="69"/>
  <c r="X11" i="69"/>
  <c r="W11" i="69"/>
  <c r="V11" i="69"/>
  <c r="U11" i="69"/>
  <c r="T11" i="69"/>
  <c r="S11" i="69"/>
  <c r="R11" i="69"/>
  <c r="Q11" i="69"/>
  <c r="P11" i="69"/>
  <c r="O11" i="69"/>
  <c r="N11" i="69"/>
  <c r="M11" i="69"/>
  <c r="L11" i="69"/>
  <c r="K11" i="69"/>
  <c r="J11" i="69"/>
  <c r="I11" i="69"/>
  <c r="H11" i="69"/>
  <c r="G11" i="69"/>
  <c r="F11" i="69"/>
  <c r="E11" i="69"/>
  <c r="D11" i="69"/>
  <c r="C11" i="69"/>
  <c r="B11" i="69"/>
  <c r="JP9" i="69"/>
  <c r="JO9" i="69"/>
  <c r="JN9" i="69"/>
  <c r="JM9" i="69"/>
  <c r="JL9" i="69"/>
  <c r="JK9" i="69"/>
  <c r="JJ9" i="69"/>
  <c r="JI9" i="69"/>
  <c r="JH9" i="69"/>
  <c r="JG9" i="69"/>
  <c r="JF9" i="69"/>
  <c r="JE9" i="69"/>
  <c r="JD9" i="69"/>
  <c r="JC9" i="69"/>
  <c r="JB9" i="69"/>
  <c r="JA9" i="69"/>
  <c r="IZ9" i="69"/>
  <c r="IY9" i="69"/>
  <c r="IX9" i="69"/>
  <c r="IW9" i="69"/>
  <c r="IV9" i="69"/>
  <c r="IU9" i="69"/>
  <c r="IT9" i="69"/>
  <c r="IS9" i="69"/>
  <c r="IR9" i="69"/>
  <c r="IQ9" i="69"/>
  <c r="IP9" i="69"/>
  <c r="IO9" i="69"/>
  <c r="IN9" i="69"/>
  <c r="IM9" i="69"/>
  <c r="IL9" i="69"/>
  <c r="IK9" i="69"/>
  <c r="IJ9" i="69"/>
  <c r="II9" i="69"/>
  <c r="IH9" i="69"/>
  <c r="IG9" i="69"/>
  <c r="IF9" i="69"/>
  <c r="IE9" i="69"/>
  <c r="ID9" i="69"/>
  <c r="IC9" i="69"/>
  <c r="IB9" i="69"/>
  <c r="IA9" i="69"/>
  <c r="HZ9" i="69"/>
  <c r="HY9" i="69"/>
  <c r="HX9" i="69"/>
  <c r="HW9" i="69"/>
  <c r="HV9" i="69"/>
  <c r="HU9" i="69"/>
  <c r="HT9" i="69"/>
  <c r="HS9" i="69"/>
  <c r="HR9" i="69"/>
  <c r="HQ9" i="69"/>
  <c r="HP9" i="69"/>
  <c r="HO9" i="69"/>
  <c r="HN9" i="69"/>
  <c r="HM9" i="69"/>
  <c r="HL9" i="69"/>
  <c r="HK9" i="69"/>
  <c r="HJ9" i="69"/>
  <c r="HI9" i="69"/>
  <c r="HH9" i="69"/>
  <c r="HG9" i="69"/>
  <c r="HF9" i="69"/>
  <c r="HE9" i="69"/>
  <c r="HD9" i="69"/>
  <c r="HC9" i="69"/>
  <c r="HB9" i="69"/>
  <c r="HA9" i="69"/>
  <c r="GZ9" i="69"/>
  <c r="GY9" i="69"/>
  <c r="GX9" i="69"/>
  <c r="GW9" i="69"/>
  <c r="GV9" i="69"/>
  <c r="GU9" i="69"/>
  <c r="GT9" i="69"/>
  <c r="GS9" i="69"/>
  <c r="GR9" i="69"/>
  <c r="GQ9" i="69"/>
  <c r="GP9" i="69"/>
  <c r="GO9" i="69"/>
  <c r="GN9" i="69"/>
  <c r="GM9" i="69"/>
  <c r="GL9" i="69"/>
  <c r="GK9" i="69"/>
  <c r="GJ9" i="69"/>
  <c r="GI9" i="69"/>
  <c r="GH9" i="69"/>
  <c r="GG9" i="69"/>
  <c r="GF9" i="69"/>
  <c r="GE9" i="69"/>
  <c r="GD9" i="69"/>
  <c r="GC9" i="69"/>
  <c r="GB9" i="69"/>
  <c r="GA9" i="69"/>
  <c r="FZ9" i="69"/>
  <c r="FY9" i="69"/>
  <c r="FX9" i="69"/>
  <c r="FW9" i="69"/>
  <c r="FV9" i="69"/>
  <c r="FU9" i="69"/>
  <c r="FT9" i="69"/>
  <c r="FS9" i="69"/>
  <c r="FR9" i="69"/>
  <c r="FQ9" i="69"/>
  <c r="FP9" i="69"/>
  <c r="FO9" i="69"/>
  <c r="FN9" i="69"/>
  <c r="FM9" i="69"/>
  <c r="FL9" i="69"/>
  <c r="FK9" i="69"/>
  <c r="FJ9" i="69"/>
  <c r="FI9" i="69"/>
  <c r="FH9" i="69"/>
  <c r="FG9" i="69"/>
  <c r="FF9" i="69"/>
  <c r="FE9" i="69"/>
  <c r="FD9" i="69"/>
  <c r="FC9" i="69"/>
  <c r="FB9" i="69"/>
  <c r="FA9" i="69"/>
  <c r="EZ9" i="69"/>
  <c r="EY9" i="69"/>
  <c r="EX9" i="69"/>
  <c r="EW9" i="69"/>
  <c r="EV9" i="69"/>
  <c r="EU9" i="69"/>
  <c r="ET9" i="69"/>
  <c r="ES9" i="69"/>
  <c r="ER9" i="69"/>
  <c r="EQ9" i="69"/>
  <c r="EP9" i="69"/>
  <c r="EO9" i="69"/>
  <c r="EN9" i="69"/>
  <c r="EM9" i="69"/>
  <c r="EL9" i="69"/>
  <c r="EK9" i="69"/>
  <c r="EJ9" i="69"/>
  <c r="EI9" i="69"/>
  <c r="EH9" i="69"/>
  <c r="EG9" i="69"/>
  <c r="EF9" i="69"/>
  <c r="EE9" i="69"/>
  <c r="ED9" i="69"/>
  <c r="EC9" i="69"/>
  <c r="EB9" i="69"/>
  <c r="EA9" i="69"/>
  <c r="DZ9" i="69"/>
  <c r="DY9" i="69"/>
  <c r="DX9" i="69"/>
  <c r="DW9" i="69"/>
  <c r="DV9" i="69"/>
  <c r="DU9" i="69"/>
  <c r="DT9" i="69"/>
  <c r="DS9" i="69"/>
  <c r="DR9" i="69"/>
  <c r="DQ9" i="69"/>
  <c r="DP9" i="69"/>
  <c r="DO9" i="69"/>
  <c r="DN9" i="69"/>
  <c r="DM9" i="69"/>
  <c r="DL9" i="69"/>
  <c r="DK9" i="69"/>
  <c r="DJ9" i="69"/>
  <c r="DI9" i="69"/>
  <c r="DH9" i="69"/>
  <c r="DG9" i="69"/>
  <c r="DF9" i="69"/>
  <c r="DE9" i="69"/>
  <c r="DD9" i="69"/>
  <c r="DC9" i="69"/>
  <c r="DB9" i="69"/>
  <c r="DA9" i="69"/>
  <c r="CZ9" i="69"/>
  <c r="CY9" i="69"/>
  <c r="CX9" i="69"/>
  <c r="CW9" i="69"/>
  <c r="CV9" i="69"/>
  <c r="CU9" i="69"/>
  <c r="CT9" i="69"/>
  <c r="CS9" i="69"/>
  <c r="CR9" i="69"/>
  <c r="CQ9" i="69"/>
  <c r="CP9" i="69"/>
  <c r="CO9" i="69"/>
  <c r="CN9" i="69"/>
  <c r="CM9" i="69"/>
  <c r="CL9" i="69"/>
  <c r="CK9" i="69"/>
  <c r="CJ9" i="69"/>
  <c r="CI9" i="69"/>
  <c r="CH9" i="69"/>
  <c r="CG9" i="69"/>
  <c r="CF9" i="69"/>
  <c r="CE9" i="69"/>
  <c r="CD9" i="69"/>
  <c r="CC9" i="69"/>
  <c r="CB9" i="69"/>
  <c r="CA9" i="69"/>
  <c r="BZ9" i="69"/>
  <c r="BY9" i="69"/>
  <c r="BX9" i="69"/>
  <c r="BW9" i="69"/>
  <c r="BV9" i="69"/>
  <c r="BU9" i="69"/>
  <c r="BT9" i="69"/>
  <c r="BS9" i="69"/>
  <c r="BR9" i="69"/>
  <c r="BQ9" i="69"/>
  <c r="BP9" i="69"/>
  <c r="BO9" i="69"/>
  <c r="BN9" i="69"/>
  <c r="BM9" i="69"/>
  <c r="BL9" i="69"/>
  <c r="BK9" i="69"/>
  <c r="BJ9" i="69"/>
  <c r="BI9" i="69"/>
  <c r="BH9" i="69"/>
  <c r="BG9" i="69"/>
  <c r="BF9" i="69"/>
  <c r="BE9" i="69"/>
  <c r="BD9" i="69"/>
  <c r="BC9" i="69"/>
  <c r="BB9" i="69"/>
  <c r="BA9" i="69"/>
  <c r="AZ9" i="69"/>
  <c r="AY9" i="69"/>
  <c r="AX9" i="69"/>
  <c r="AW9" i="69"/>
  <c r="AV9" i="69"/>
  <c r="AU9" i="69"/>
  <c r="AT9" i="69"/>
  <c r="AS9" i="69"/>
  <c r="AR9" i="69"/>
  <c r="AQ9" i="69"/>
  <c r="AP9" i="69"/>
  <c r="AO9" i="69"/>
  <c r="AN9" i="69"/>
  <c r="AM9" i="69"/>
  <c r="AL9" i="69"/>
  <c r="AK9" i="69"/>
  <c r="AJ9" i="69"/>
  <c r="AI9" i="69"/>
  <c r="AH9" i="69"/>
  <c r="AG9" i="69"/>
  <c r="AF9" i="69"/>
  <c r="AE9" i="69"/>
  <c r="AD9" i="69"/>
  <c r="AC9" i="69"/>
  <c r="AB9" i="69"/>
  <c r="AA9" i="69"/>
  <c r="Z9" i="69"/>
  <c r="Y9" i="69"/>
  <c r="X9" i="69"/>
  <c r="W9" i="69"/>
  <c r="V9" i="69"/>
  <c r="U9" i="69"/>
  <c r="T9" i="69"/>
  <c r="S9" i="69"/>
  <c r="R9" i="69"/>
  <c r="Q9" i="69"/>
  <c r="P9" i="69"/>
  <c r="O9" i="69"/>
  <c r="N9" i="69"/>
  <c r="M9" i="69"/>
  <c r="L9" i="69"/>
  <c r="K9" i="69"/>
  <c r="J9" i="69"/>
  <c r="I9" i="69"/>
  <c r="H9" i="69"/>
  <c r="G9" i="69"/>
  <c r="F9" i="69"/>
  <c r="E9" i="69"/>
  <c r="D9" i="69"/>
  <c r="C9" i="69"/>
  <c r="B9" i="69"/>
  <c r="JP8" i="69"/>
  <c r="JO8" i="69"/>
  <c r="JN8" i="69"/>
  <c r="JM8" i="69"/>
  <c r="JL8" i="69"/>
  <c r="JK8" i="69"/>
  <c r="JJ8" i="69"/>
  <c r="JI8" i="69"/>
  <c r="JH8" i="69"/>
  <c r="JG8" i="69"/>
  <c r="JF8" i="69"/>
  <c r="JE8" i="69"/>
  <c r="JD8" i="69"/>
  <c r="JC8" i="69"/>
  <c r="JB8" i="69"/>
  <c r="JA8" i="69"/>
  <c r="IZ8" i="69"/>
  <c r="IY8" i="69"/>
  <c r="IX8" i="69"/>
  <c r="IW8" i="69"/>
  <c r="IV8" i="69"/>
  <c r="IU8" i="69"/>
  <c r="IT8" i="69"/>
  <c r="IS8" i="69"/>
  <c r="IR8" i="69"/>
  <c r="IQ8" i="69"/>
  <c r="IP8" i="69"/>
  <c r="IO8" i="69"/>
  <c r="IN8" i="69"/>
  <c r="IM8" i="69"/>
  <c r="IL8" i="69"/>
  <c r="IK8" i="69"/>
  <c r="IJ8" i="69"/>
  <c r="II8" i="69"/>
  <c r="IH8" i="69"/>
  <c r="IG8" i="69"/>
  <c r="IF8" i="69"/>
  <c r="IE8" i="69"/>
  <c r="ID8" i="69"/>
  <c r="IC8" i="69"/>
  <c r="IB8" i="69"/>
  <c r="IA8" i="69"/>
  <c r="HZ8" i="69"/>
  <c r="HY8" i="69"/>
  <c r="HX8" i="69"/>
  <c r="HW8" i="69"/>
  <c r="HV8" i="69"/>
  <c r="HU8" i="69"/>
  <c r="HT8" i="69"/>
  <c r="HS8" i="69"/>
  <c r="HR8" i="69"/>
  <c r="HQ8" i="69"/>
  <c r="HP8" i="69"/>
  <c r="HO8" i="69"/>
  <c r="HN8" i="69"/>
  <c r="HM8" i="69"/>
  <c r="HL8" i="69"/>
  <c r="HK8" i="69"/>
  <c r="HJ8" i="69"/>
  <c r="HI8" i="69"/>
  <c r="HH8" i="69"/>
  <c r="HG8" i="69"/>
  <c r="HF8" i="69"/>
  <c r="HE8" i="69"/>
  <c r="HD8" i="69"/>
  <c r="HC8" i="69"/>
  <c r="HB8" i="69"/>
  <c r="HA8" i="69"/>
  <c r="GZ8" i="69"/>
  <c r="GY8" i="69"/>
  <c r="GX8" i="69"/>
  <c r="GW8" i="69"/>
  <c r="GV8" i="69"/>
  <c r="GU8" i="69"/>
  <c r="GT8" i="69"/>
  <c r="GS8" i="69"/>
  <c r="GR8" i="69"/>
  <c r="GQ8" i="69"/>
  <c r="GP8" i="69"/>
  <c r="GO8" i="69"/>
  <c r="GN8" i="69"/>
  <c r="GM8" i="69"/>
  <c r="GL8" i="69"/>
  <c r="GK8" i="69"/>
  <c r="GJ8" i="69"/>
  <c r="GI8" i="69"/>
  <c r="GH8" i="69"/>
  <c r="GG8" i="69"/>
  <c r="GF8" i="69"/>
  <c r="GE8" i="69"/>
  <c r="GD8" i="69"/>
  <c r="GC8" i="69"/>
  <c r="GB8" i="69"/>
  <c r="GA8" i="69"/>
  <c r="FZ8" i="69"/>
  <c r="FY8" i="69"/>
  <c r="FX8" i="69"/>
  <c r="FW8" i="69"/>
  <c r="FV8" i="69"/>
  <c r="FU8" i="69"/>
  <c r="FT8" i="69"/>
  <c r="FS8" i="69"/>
  <c r="FR8" i="69"/>
  <c r="FQ8" i="69"/>
  <c r="FP8" i="69"/>
  <c r="FO8" i="69"/>
  <c r="FN8" i="69"/>
  <c r="FM8" i="69"/>
  <c r="FL8" i="69"/>
  <c r="FK8" i="69"/>
  <c r="FJ8" i="69"/>
  <c r="FI8" i="69"/>
  <c r="FH8" i="69"/>
  <c r="FG8" i="69"/>
  <c r="FF8" i="69"/>
  <c r="FE8" i="69"/>
  <c r="FD8" i="69"/>
  <c r="FC8" i="69"/>
  <c r="FB8" i="69"/>
  <c r="FA8" i="69"/>
  <c r="EZ8" i="69"/>
  <c r="EY8" i="69"/>
  <c r="EX8" i="69"/>
  <c r="EW8" i="69"/>
  <c r="EV8" i="69"/>
  <c r="EU8" i="69"/>
  <c r="ET8" i="69"/>
  <c r="ES8" i="69"/>
  <c r="ER8" i="69"/>
  <c r="EQ8" i="69"/>
  <c r="EP8" i="69"/>
  <c r="EO8" i="69"/>
  <c r="EN8" i="69"/>
  <c r="EM8" i="69"/>
  <c r="EL8" i="69"/>
  <c r="EK8" i="69"/>
  <c r="EJ8" i="69"/>
  <c r="EI8" i="69"/>
  <c r="EH8" i="69"/>
  <c r="EG8" i="69"/>
  <c r="EF8" i="69"/>
  <c r="EE8" i="69"/>
  <c r="ED8" i="69"/>
  <c r="EC8" i="69"/>
  <c r="EB8" i="69"/>
  <c r="EA8" i="69"/>
  <c r="DZ8" i="69"/>
  <c r="DY8" i="69"/>
  <c r="DX8" i="69"/>
  <c r="DW8" i="69"/>
  <c r="DV8" i="69"/>
  <c r="DU8" i="69"/>
  <c r="DT8" i="69"/>
  <c r="DS8" i="69"/>
  <c r="DR8" i="69"/>
  <c r="DQ8" i="69"/>
  <c r="DP8" i="69"/>
  <c r="DO8" i="69"/>
  <c r="DN8" i="69"/>
  <c r="DM8" i="69"/>
  <c r="DL8" i="69"/>
  <c r="DK8" i="69"/>
  <c r="DJ8" i="69"/>
  <c r="DI8" i="69"/>
  <c r="DH8" i="69"/>
  <c r="DG8" i="69"/>
  <c r="DF8" i="69"/>
  <c r="DE8" i="69"/>
  <c r="DD8" i="69"/>
  <c r="DC8" i="69"/>
  <c r="DB8" i="69"/>
  <c r="DA8" i="69"/>
  <c r="CZ8" i="69"/>
  <c r="CY8" i="69"/>
  <c r="CX8" i="69"/>
  <c r="CW8" i="69"/>
  <c r="CV8" i="69"/>
  <c r="CU8" i="69"/>
  <c r="CT8" i="69"/>
  <c r="CS8" i="69"/>
  <c r="CR8" i="69"/>
  <c r="CQ8" i="69"/>
  <c r="CP8" i="69"/>
  <c r="CO8" i="69"/>
  <c r="CN8" i="69"/>
  <c r="CM8" i="69"/>
  <c r="CL8" i="69"/>
  <c r="CK8" i="69"/>
  <c r="CJ8" i="69"/>
  <c r="CI8" i="69"/>
  <c r="CH8" i="69"/>
  <c r="CG8" i="69"/>
  <c r="CF8" i="69"/>
  <c r="CE8" i="69"/>
  <c r="CD8" i="69"/>
  <c r="CC8" i="69"/>
  <c r="CB8" i="69"/>
  <c r="CA8" i="69"/>
  <c r="BZ8" i="69"/>
  <c r="BY8" i="69"/>
  <c r="BX8" i="69"/>
  <c r="BW8" i="69"/>
  <c r="BV8" i="69"/>
  <c r="BU8" i="69"/>
  <c r="BT8" i="69"/>
  <c r="BS8" i="69"/>
  <c r="BR8" i="69"/>
  <c r="BQ8" i="69"/>
  <c r="BP8" i="69"/>
  <c r="BO8" i="69"/>
  <c r="BN8" i="69"/>
  <c r="BM8" i="69"/>
  <c r="BL8" i="69"/>
  <c r="BK8" i="69"/>
  <c r="BJ8" i="69"/>
  <c r="BI8" i="69"/>
  <c r="BH8" i="69"/>
  <c r="BG8" i="69"/>
  <c r="BF8" i="69"/>
  <c r="BE8" i="69"/>
  <c r="BD8" i="69"/>
  <c r="BC8" i="69"/>
  <c r="BB8" i="69"/>
  <c r="BA8" i="69"/>
  <c r="AZ8" i="69"/>
  <c r="AY8" i="69"/>
  <c r="AX8" i="69"/>
  <c r="AW8" i="69"/>
  <c r="AV8" i="69"/>
  <c r="AU8" i="69"/>
  <c r="AT8" i="69"/>
  <c r="AS8" i="69"/>
  <c r="AR8" i="69"/>
  <c r="AQ8" i="69"/>
  <c r="AP8" i="69"/>
  <c r="AO8" i="69"/>
  <c r="AN8" i="69"/>
  <c r="AM8" i="69"/>
  <c r="AL8" i="69"/>
  <c r="AK8" i="69"/>
  <c r="AJ8" i="69"/>
  <c r="AI8" i="69"/>
  <c r="AH8" i="69"/>
  <c r="AG8" i="69"/>
  <c r="AF8" i="69"/>
  <c r="AE8" i="69"/>
  <c r="AD8" i="69"/>
  <c r="AC8" i="69"/>
  <c r="AB8" i="69"/>
  <c r="AA8" i="69"/>
  <c r="Z8" i="69"/>
  <c r="Y8" i="69"/>
  <c r="X8" i="69"/>
  <c r="W8" i="69"/>
  <c r="V8" i="69"/>
  <c r="U8" i="69"/>
  <c r="T8" i="69"/>
  <c r="S8" i="69"/>
  <c r="R8" i="69"/>
  <c r="Q8" i="69"/>
  <c r="P8" i="69"/>
  <c r="O8" i="69"/>
  <c r="N8" i="69"/>
  <c r="M8" i="69"/>
  <c r="L8" i="69"/>
  <c r="K8" i="69"/>
  <c r="J8" i="69"/>
  <c r="I8" i="69"/>
  <c r="H8" i="69"/>
  <c r="G8" i="69"/>
  <c r="F8" i="69"/>
  <c r="E8" i="69"/>
  <c r="D8" i="69"/>
  <c r="C8" i="69"/>
  <c r="B8" i="69"/>
  <c r="JP6" i="69"/>
  <c r="JO6" i="69"/>
  <c r="JN6" i="69"/>
  <c r="JM6" i="69"/>
  <c r="JL6" i="69"/>
  <c r="JK6" i="69"/>
  <c r="JJ6" i="69"/>
  <c r="JI6" i="69"/>
  <c r="JH6" i="69"/>
  <c r="JG6" i="69"/>
  <c r="JF6" i="69"/>
  <c r="JE6" i="69"/>
  <c r="JD6" i="69"/>
  <c r="JC6" i="69"/>
  <c r="JB6" i="69"/>
  <c r="JA6" i="69"/>
  <c r="IZ6" i="69"/>
  <c r="IY6" i="69"/>
  <c r="IX6" i="69"/>
  <c r="IW6" i="69"/>
  <c r="IV6" i="69"/>
  <c r="IU6" i="69"/>
  <c r="IT6" i="69"/>
  <c r="IS6" i="69"/>
  <c r="IR6" i="69"/>
  <c r="IQ6" i="69"/>
  <c r="IP6" i="69"/>
  <c r="IO6" i="69"/>
  <c r="IN6" i="69"/>
  <c r="IM6" i="69"/>
  <c r="IL6" i="69"/>
  <c r="IK6" i="69"/>
  <c r="IJ6" i="69"/>
  <c r="II6" i="69"/>
  <c r="IH6" i="69"/>
  <c r="IG6" i="69"/>
  <c r="IF6" i="69"/>
  <c r="IE6" i="69"/>
  <c r="ID6" i="69"/>
  <c r="IC6" i="69"/>
  <c r="IB6" i="69"/>
  <c r="IA6" i="69"/>
  <c r="HZ6" i="69"/>
  <c r="HY6" i="69"/>
  <c r="HX6" i="69"/>
  <c r="HW6" i="69"/>
  <c r="HV6" i="69"/>
  <c r="HU6" i="69"/>
  <c r="HT6" i="69"/>
  <c r="HS6" i="69"/>
  <c r="HR6" i="69"/>
  <c r="HQ6" i="69"/>
  <c r="HP6" i="69"/>
  <c r="HO6" i="69"/>
  <c r="HN6" i="69"/>
  <c r="HM6" i="69"/>
  <c r="HL6" i="69"/>
  <c r="HK6" i="69"/>
  <c r="HJ6" i="69"/>
  <c r="HI6" i="69"/>
  <c r="HH6" i="69"/>
  <c r="HG6" i="69"/>
  <c r="HF6" i="69"/>
  <c r="HE6" i="69"/>
  <c r="HD6" i="69"/>
  <c r="HC6" i="69"/>
  <c r="HB6" i="69"/>
  <c r="HA6" i="69"/>
  <c r="GZ6" i="69"/>
  <c r="GY6" i="69"/>
  <c r="GX6" i="69"/>
  <c r="GW6" i="69"/>
  <c r="GV6" i="69"/>
  <c r="GU6" i="69"/>
  <c r="GT6" i="69"/>
  <c r="GS6" i="69"/>
  <c r="GR6" i="69"/>
  <c r="GQ6" i="69"/>
  <c r="GP6" i="69"/>
  <c r="GO6" i="69"/>
  <c r="GN6" i="69"/>
  <c r="GM6" i="69"/>
  <c r="GL6" i="69"/>
  <c r="GK6" i="69"/>
  <c r="GJ6" i="69"/>
  <c r="GI6" i="69"/>
  <c r="GH6" i="69"/>
  <c r="GG6" i="69"/>
  <c r="GF6" i="69"/>
  <c r="GE6" i="69"/>
  <c r="GD6" i="69"/>
  <c r="GC6" i="69"/>
  <c r="GB6" i="69"/>
  <c r="GA6" i="69"/>
  <c r="FZ6" i="69"/>
  <c r="FY6" i="69"/>
  <c r="FX6" i="69"/>
  <c r="FW6" i="69"/>
  <c r="FV6" i="69"/>
  <c r="FU6" i="69"/>
  <c r="FT6" i="69"/>
  <c r="FS6" i="69"/>
  <c r="FR6" i="69"/>
  <c r="FQ6" i="69"/>
  <c r="FP6" i="69"/>
  <c r="FO6" i="69"/>
  <c r="FN6" i="69"/>
  <c r="FM6" i="69"/>
  <c r="FL6" i="69"/>
  <c r="FK6" i="69"/>
  <c r="FJ6" i="69"/>
  <c r="FI6" i="69"/>
  <c r="FH6" i="69"/>
  <c r="FG6" i="69"/>
  <c r="FF6" i="69"/>
  <c r="FE6" i="69"/>
  <c r="FD6" i="69"/>
  <c r="FC6" i="69"/>
  <c r="FB6" i="69"/>
  <c r="FA6" i="69"/>
  <c r="EZ6" i="69"/>
  <c r="EY6" i="69"/>
  <c r="EX6" i="69"/>
  <c r="EW6" i="69"/>
  <c r="EV6" i="69"/>
  <c r="EU6" i="69"/>
  <c r="ET6" i="69"/>
  <c r="ES6" i="69"/>
  <c r="ER6" i="69"/>
  <c r="EQ6" i="69"/>
  <c r="EP6" i="69"/>
  <c r="EO6" i="69"/>
  <c r="EN6" i="69"/>
  <c r="EM6" i="69"/>
  <c r="EL6" i="69"/>
  <c r="EK6" i="69"/>
  <c r="EJ6" i="69"/>
  <c r="EI6" i="69"/>
  <c r="EH6" i="69"/>
  <c r="EG6" i="69"/>
  <c r="EF6" i="69"/>
  <c r="EE6" i="69"/>
  <c r="ED6" i="69"/>
  <c r="EC6" i="69"/>
  <c r="EB6" i="69"/>
  <c r="EA6" i="69"/>
  <c r="DZ6" i="69"/>
  <c r="DY6" i="69"/>
  <c r="DX6" i="69"/>
  <c r="DW6" i="69"/>
  <c r="DV6" i="69"/>
  <c r="DU6" i="69"/>
  <c r="DT6" i="69"/>
  <c r="DS6" i="69"/>
  <c r="DR6" i="69"/>
  <c r="DQ6" i="69"/>
  <c r="DP6" i="69"/>
  <c r="DO6" i="69"/>
  <c r="DN6" i="69"/>
  <c r="DM6" i="69"/>
  <c r="DL6" i="69"/>
  <c r="DK6" i="69"/>
  <c r="DJ6" i="69"/>
  <c r="DI6" i="69"/>
  <c r="DH6" i="69"/>
  <c r="DG6" i="69"/>
  <c r="DF6" i="69"/>
  <c r="DE6" i="69"/>
  <c r="DD6" i="69"/>
  <c r="DC6" i="69"/>
  <c r="DB6" i="69"/>
  <c r="DA6" i="69"/>
  <c r="CZ6" i="69"/>
  <c r="CY6" i="69"/>
  <c r="CX6" i="69"/>
  <c r="CW6" i="69"/>
  <c r="CV6" i="69"/>
  <c r="CU6" i="69"/>
  <c r="CT6" i="69"/>
  <c r="CS6" i="69"/>
  <c r="CR6" i="69"/>
  <c r="CQ6" i="69"/>
  <c r="CP6" i="69"/>
  <c r="CO6" i="69"/>
  <c r="CN6" i="69"/>
  <c r="CM6" i="69"/>
  <c r="CL6" i="69"/>
  <c r="CK6" i="69"/>
  <c r="CJ6" i="69"/>
  <c r="CI6" i="69"/>
  <c r="CH6" i="69"/>
  <c r="CG6" i="69"/>
  <c r="CF6" i="69"/>
  <c r="CE6" i="69"/>
  <c r="CD6" i="69"/>
  <c r="CC6" i="69"/>
  <c r="CB6" i="69"/>
  <c r="CA6" i="69"/>
  <c r="BZ6" i="69"/>
  <c r="BY6" i="69"/>
  <c r="BX6" i="69"/>
  <c r="BW6" i="69"/>
  <c r="BV6" i="69"/>
  <c r="BU6" i="69"/>
  <c r="BT6" i="69"/>
  <c r="BS6" i="69"/>
  <c r="BR6" i="69"/>
  <c r="BQ6" i="69"/>
  <c r="BP6" i="69"/>
  <c r="BO6" i="69"/>
  <c r="BN6" i="69"/>
  <c r="BM6" i="69"/>
  <c r="BL6" i="69"/>
  <c r="BK6" i="69"/>
  <c r="BJ6" i="69"/>
  <c r="BI6" i="69"/>
  <c r="BH6" i="69"/>
  <c r="BG6" i="69"/>
  <c r="BF6" i="69"/>
  <c r="BE6" i="69"/>
  <c r="BD6" i="69"/>
  <c r="BC6" i="69"/>
  <c r="BB6" i="69"/>
  <c r="BA6" i="69"/>
  <c r="AZ6" i="69"/>
  <c r="AY6" i="69"/>
  <c r="AX6" i="69"/>
  <c r="AW6" i="69"/>
  <c r="AV6" i="69"/>
  <c r="AU6" i="69"/>
  <c r="AT6" i="69"/>
  <c r="AS6" i="69"/>
  <c r="AR6" i="69"/>
  <c r="AQ6" i="69"/>
  <c r="AP6" i="69"/>
  <c r="AO6" i="69"/>
  <c r="AN6" i="69"/>
  <c r="AM6" i="69"/>
  <c r="AL6" i="69"/>
  <c r="AK6" i="69"/>
  <c r="AJ6" i="69"/>
  <c r="AI6" i="69"/>
  <c r="AH6" i="69"/>
  <c r="AG6" i="69"/>
  <c r="AF6" i="69"/>
  <c r="AE6" i="69"/>
  <c r="AD6" i="69"/>
  <c r="AC6" i="69"/>
  <c r="AB6" i="69"/>
  <c r="AA6" i="69"/>
  <c r="Z6" i="69"/>
  <c r="Y6" i="69"/>
  <c r="X6" i="69"/>
  <c r="W6" i="69"/>
  <c r="V6" i="69"/>
  <c r="U6" i="69"/>
  <c r="T6" i="69"/>
  <c r="S6" i="69"/>
  <c r="R6" i="69"/>
  <c r="Q6" i="69"/>
  <c r="P6" i="69"/>
  <c r="O6" i="69"/>
  <c r="N6" i="69"/>
  <c r="M6" i="69"/>
  <c r="L6" i="69"/>
  <c r="K6" i="69"/>
  <c r="J6" i="69"/>
  <c r="I6" i="69"/>
  <c r="H6" i="69"/>
  <c r="G6" i="69"/>
  <c r="F6" i="69"/>
  <c r="E6" i="69"/>
  <c r="D6" i="69"/>
  <c r="C6" i="69"/>
  <c r="B6" i="69"/>
  <c r="JP5" i="69"/>
  <c r="JO5" i="69"/>
  <c r="JN5" i="69"/>
  <c r="JM5" i="69"/>
  <c r="JL5" i="69"/>
  <c r="JK5" i="69"/>
  <c r="JJ5" i="69"/>
  <c r="JI5" i="69"/>
  <c r="JH5" i="69"/>
  <c r="JG5" i="69"/>
  <c r="JF5" i="69"/>
  <c r="JE5" i="69"/>
  <c r="JD5" i="69"/>
  <c r="JC5" i="69"/>
  <c r="JB5" i="69"/>
  <c r="JA5" i="69"/>
  <c r="IZ5" i="69"/>
  <c r="IY5" i="69"/>
  <c r="IX5" i="69"/>
  <c r="IW5" i="69"/>
  <c r="IV5" i="69"/>
  <c r="IU5" i="69"/>
  <c r="IT5" i="69"/>
  <c r="IS5" i="69"/>
  <c r="IR5" i="69"/>
  <c r="IQ5" i="69"/>
  <c r="IP5" i="69"/>
  <c r="IO5" i="69"/>
  <c r="IN5" i="69"/>
  <c r="IM5" i="69"/>
  <c r="IL5" i="69"/>
  <c r="IK5" i="69"/>
  <c r="IJ5" i="69"/>
  <c r="II5" i="69"/>
  <c r="IH5" i="69"/>
  <c r="IG5" i="69"/>
  <c r="IF5" i="69"/>
  <c r="IE5" i="69"/>
  <c r="ID5" i="69"/>
  <c r="IC5" i="69"/>
  <c r="IB5" i="69"/>
  <c r="IA5" i="69"/>
  <c r="HZ5" i="69"/>
  <c r="HY5" i="69"/>
  <c r="HX5" i="69"/>
  <c r="HW5" i="69"/>
  <c r="HV5" i="69"/>
  <c r="HU5" i="69"/>
  <c r="HT5" i="69"/>
  <c r="HS5" i="69"/>
  <c r="HR5" i="69"/>
  <c r="HQ5" i="69"/>
  <c r="HP5" i="69"/>
  <c r="HO5" i="69"/>
  <c r="HN5" i="69"/>
  <c r="HM5" i="69"/>
  <c r="HL5" i="69"/>
  <c r="HK5" i="69"/>
  <c r="HJ5" i="69"/>
  <c r="HI5" i="69"/>
  <c r="HH5" i="69"/>
  <c r="HG5" i="69"/>
  <c r="HF5" i="69"/>
  <c r="HE5" i="69"/>
  <c r="HD5" i="69"/>
  <c r="HC5" i="69"/>
  <c r="HB5" i="69"/>
  <c r="HA5" i="69"/>
  <c r="GZ5" i="69"/>
  <c r="GY5" i="69"/>
  <c r="GX5" i="69"/>
  <c r="GW5" i="69"/>
  <c r="GV5" i="69"/>
  <c r="GU5" i="69"/>
  <c r="GT5" i="69"/>
  <c r="GS5" i="69"/>
  <c r="GR5" i="69"/>
  <c r="GQ5" i="69"/>
  <c r="GP5" i="69"/>
  <c r="GO5" i="69"/>
  <c r="GN5" i="69"/>
  <c r="GM5" i="69"/>
  <c r="GL5" i="69"/>
  <c r="GK5" i="69"/>
  <c r="GJ5" i="69"/>
  <c r="GI5" i="69"/>
  <c r="GH5" i="69"/>
  <c r="GG5" i="69"/>
  <c r="GF5" i="69"/>
  <c r="GE5" i="69"/>
  <c r="GD5" i="69"/>
  <c r="GC5" i="69"/>
  <c r="GB5" i="69"/>
  <c r="GA5" i="69"/>
  <c r="FZ5" i="69"/>
  <c r="FY5" i="69"/>
  <c r="FX5" i="69"/>
  <c r="FW5" i="69"/>
  <c r="FV5" i="69"/>
  <c r="FU5" i="69"/>
  <c r="FT5" i="69"/>
  <c r="FS5" i="69"/>
  <c r="FR5" i="69"/>
  <c r="FQ5" i="69"/>
  <c r="FP5" i="69"/>
  <c r="FO5" i="69"/>
  <c r="FN5" i="69"/>
  <c r="FM5" i="69"/>
  <c r="FL5" i="69"/>
  <c r="FK5" i="69"/>
  <c r="FJ5" i="69"/>
  <c r="FI5" i="69"/>
  <c r="FH5" i="69"/>
  <c r="FG5" i="69"/>
  <c r="FF5" i="69"/>
  <c r="FE5" i="69"/>
  <c r="FD5" i="69"/>
  <c r="FC5" i="69"/>
  <c r="FB5" i="69"/>
  <c r="FA5" i="69"/>
  <c r="EZ5" i="69"/>
  <c r="EY5" i="69"/>
  <c r="EX5" i="69"/>
  <c r="EW5" i="69"/>
  <c r="EV5" i="69"/>
  <c r="EU5" i="69"/>
  <c r="ET5" i="69"/>
  <c r="ES5" i="69"/>
  <c r="ER5" i="69"/>
  <c r="EQ5" i="69"/>
  <c r="EP5" i="69"/>
  <c r="EO5" i="69"/>
  <c r="EN5" i="69"/>
  <c r="EM5" i="69"/>
  <c r="EL5" i="69"/>
  <c r="EK5" i="69"/>
  <c r="EJ5" i="69"/>
  <c r="EI5" i="69"/>
  <c r="EH5" i="69"/>
  <c r="EG5" i="69"/>
  <c r="EF5" i="69"/>
  <c r="EE5" i="69"/>
  <c r="ED5" i="69"/>
  <c r="EC5" i="69"/>
  <c r="EB5" i="69"/>
  <c r="EA5" i="69"/>
  <c r="DZ5" i="69"/>
  <c r="DY5" i="69"/>
  <c r="DX5" i="69"/>
  <c r="DW5" i="69"/>
  <c r="DV5" i="69"/>
  <c r="DU5" i="69"/>
  <c r="DT5" i="69"/>
  <c r="DS5" i="69"/>
  <c r="DR5" i="69"/>
  <c r="DQ5" i="69"/>
  <c r="DP5" i="69"/>
  <c r="DO5" i="69"/>
  <c r="DN5" i="69"/>
  <c r="DM5" i="69"/>
  <c r="DL5" i="69"/>
  <c r="DK5" i="69"/>
  <c r="DJ5" i="69"/>
  <c r="DI5" i="69"/>
  <c r="DH5" i="69"/>
  <c r="DG5" i="69"/>
  <c r="DF5" i="69"/>
  <c r="DE5" i="69"/>
  <c r="DD5" i="69"/>
  <c r="DC5" i="69"/>
  <c r="DB5" i="69"/>
  <c r="DA5" i="69"/>
  <c r="CZ5" i="69"/>
  <c r="CY5" i="69"/>
  <c r="CX5" i="69"/>
  <c r="CW5" i="69"/>
  <c r="CV5" i="69"/>
  <c r="CU5" i="69"/>
  <c r="CT5" i="69"/>
  <c r="CS5" i="69"/>
  <c r="CR5" i="69"/>
  <c r="CQ5" i="69"/>
  <c r="CP5" i="69"/>
  <c r="CO5" i="69"/>
  <c r="CN5" i="69"/>
  <c r="CM5" i="69"/>
  <c r="CL5" i="69"/>
  <c r="CK5" i="69"/>
  <c r="CJ5" i="69"/>
  <c r="CI5" i="69"/>
  <c r="CH5" i="69"/>
  <c r="CG5" i="69"/>
  <c r="CF5" i="69"/>
  <c r="CE5" i="69"/>
  <c r="CD5" i="69"/>
  <c r="CC5" i="69"/>
  <c r="CB5" i="69"/>
  <c r="CA5" i="69"/>
  <c r="BZ5" i="69"/>
  <c r="BY5" i="69"/>
  <c r="BX5" i="69"/>
  <c r="BW5" i="69"/>
  <c r="BV5" i="69"/>
  <c r="BU5" i="69"/>
  <c r="BT5" i="69"/>
  <c r="BS5" i="69"/>
  <c r="BR5" i="69"/>
  <c r="BQ5" i="69"/>
  <c r="BP5" i="69"/>
  <c r="BO5" i="69"/>
  <c r="BN5" i="69"/>
  <c r="BM5" i="69"/>
  <c r="BL5" i="69"/>
  <c r="BK5" i="69"/>
  <c r="BJ5" i="69"/>
  <c r="BI5" i="69"/>
  <c r="BH5" i="69"/>
  <c r="BG5" i="69"/>
  <c r="BF5" i="69"/>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D5" i="69"/>
  <c r="C5" i="69"/>
  <c r="B5" i="69"/>
  <c r="JP40" i="91"/>
  <c r="JO40" i="91"/>
  <c r="JN40" i="91"/>
  <c r="JM40" i="91"/>
  <c r="JL40" i="91"/>
  <c r="JK40" i="91"/>
  <c r="JJ40" i="91"/>
  <c r="JI40" i="91"/>
  <c r="JH40" i="91"/>
  <c r="JG40" i="91"/>
  <c r="JF40" i="91"/>
  <c r="JE40" i="91"/>
  <c r="JD40" i="91"/>
  <c r="JC40" i="91"/>
  <c r="JB40" i="91"/>
  <c r="JA40" i="91"/>
  <c r="IZ40" i="91"/>
  <c r="IY40" i="91"/>
  <c r="IX40" i="91"/>
  <c r="IW40" i="91"/>
  <c r="IV40" i="91"/>
  <c r="IU40" i="91"/>
  <c r="IT40" i="91"/>
  <c r="IS40" i="91"/>
  <c r="IR40" i="91"/>
  <c r="IQ40" i="91"/>
  <c r="IP40" i="91"/>
  <c r="IO40" i="91"/>
  <c r="IN40" i="91"/>
  <c r="IM40" i="91"/>
  <c r="IL40" i="91"/>
  <c r="IK40" i="91"/>
  <c r="IJ40" i="91"/>
  <c r="II40" i="91"/>
  <c r="IH40" i="91"/>
  <c r="IG40" i="91"/>
  <c r="IF40" i="91"/>
  <c r="IE40" i="91"/>
  <c r="ID40" i="91"/>
  <c r="IC40" i="91"/>
  <c r="IB40" i="91"/>
  <c r="IA40" i="91"/>
  <c r="HZ40" i="91"/>
  <c r="HY40" i="91"/>
  <c r="HX40" i="91"/>
  <c r="HW40" i="91"/>
  <c r="HV40" i="91"/>
  <c r="HU40" i="91"/>
  <c r="HT40" i="91"/>
  <c r="HS40" i="91"/>
  <c r="HR40" i="91"/>
  <c r="HQ40" i="91"/>
  <c r="HP40" i="91"/>
  <c r="HO40" i="91"/>
  <c r="HN40" i="91"/>
  <c r="HM40" i="91"/>
  <c r="HL40" i="91"/>
  <c r="HK40" i="91"/>
  <c r="HJ40" i="91"/>
  <c r="HI40" i="91"/>
  <c r="HH40" i="91"/>
  <c r="HG40" i="91"/>
  <c r="HF40" i="91"/>
  <c r="HE40" i="91"/>
  <c r="HD40" i="91"/>
  <c r="HC40" i="91"/>
  <c r="HB40" i="91"/>
  <c r="HA40" i="91"/>
  <c r="GZ40" i="91"/>
  <c r="GY40" i="91"/>
  <c r="GX40" i="91"/>
  <c r="GW40" i="91"/>
  <c r="GV40" i="91"/>
  <c r="GU40" i="91"/>
  <c r="GT40" i="91"/>
  <c r="GS40" i="91"/>
  <c r="GR40" i="91"/>
  <c r="GQ40" i="91"/>
  <c r="GP40" i="91"/>
  <c r="GO40" i="91"/>
  <c r="GN40" i="91"/>
  <c r="GM40" i="91"/>
  <c r="GL40" i="91"/>
  <c r="GK40" i="91"/>
  <c r="GJ40" i="91"/>
  <c r="GI40" i="91"/>
  <c r="GH40" i="91"/>
  <c r="GG40" i="91"/>
  <c r="GF40" i="91"/>
  <c r="GE40" i="91"/>
  <c r="GD40" i="91"/>
  <c r="GC40" i="91"/>
  <c r="GB40" i="91"/>
  <c r="GA40" i="91"/>
  <c r="FZ40" i="91"/>
  <c r="FY40" i="91"/>
  <c r="FX40" i="91"/>
  <c r="FW40" i="91"/>
  <c r="FV40" i="91"/>
  <c r="FU40" i="91"/>
  <c r="FT40" i="91"/>
  <c r="FS40" i="91"/>
  <c r="FR40" i="91"/>
  <c r="FQ40" i="91"/>
  <c r="FP40" i="91"/>
  <c r="FO40" i="91"/>
  <c r="FN40" i="91"/>
  <c r="FM40" i="91"/>
  <c r="FL40" i="91"/>
  <c r="FK40" i="91"/>
  <c r="FJ40" i="91"/>
  <c r="FI40" i="91"/>
  <c r="FH40" i="91"/>
  <c r="FG40" i="91"/>
  <c r="FF40" i="91"/>
  <c r="FE40" i="91"/>
  <c r="FD40" i="91"/>
  <c r="FC40" i="91"/>
  <c r="FB40" i="91"/>
  <c r="FA40" i="91"/>
  <c r="EZ40" i="91"/>
  <c r="EY40" i="91"/>
  <c r="EX40" i="91"/>
  <c r="EW40" i="91"/>
  <c r="EV40" i="91"/>
  <c r="EU40" i="91"/>
  <c r="ET40" i="91"/>
  <c r="ES40" i="91"/>
  <c r="ER40" i="91"/>
  <c r="EQ40" i="91"/>
  <c r="EP40" i="91"/>
  <c r="EO40" i="91"/>
  <c r="EN40" i="91"/>
  <c r="EM40" i="91"/>
  <c r="EL40" i="91"/>
  <c r="EK40" i="91"/>
  <c r="EJ40" i="91"/>
  <c r="EI40" i="91"/>
  <c r="EH40" i="91"/>
  <c r="EG40" i="91"/>
  <c r="EF40" i="91"/>
  <c r="EE40" i="91"/>
  <c r="ED40" i="91"/>
  <c r="EC40" i="91"/>
  <c r="EB40" i="91"/>
  <c r="EA40" i="91"/>
  <c r="DZ40" i="91"/>
  <c r="DY40" i="91"/>
  <c r="DX40" i="91"/>
  <c r="DW40" i="91"/>
  <c r="DV40" i="91"/>
  <c r="DU40" i="91"/>
  <c r="DT40" i="91"/>
  <c r="DS40" i="91"/>
  <c r="DR40" i="91"/>
  <c r="DQ40" i="91"/>
  <c r="DP40" i="91"/>
  <c r="DO40" i="91"/>
  <c r="DN40" i="91"/>
  <c r="DM40" i="91"/>
  <c r="DL40" i="91"/>
  <c r="DK40" i="91"/>
  <c r="DJ40" i="91"/>
  <c r="DI40" i="91"/>
  <c r="DH40" i="91"/>
  <c r="DG40" i="91"/>
  <c r="DF40" i="91"/>
  <c r="DE40" i="91"/>
  <c r="DD40" i="91"/>
  <c r="DC40" i="91"/>
  <c r="DB40" i="91"/>
  <c r="DA40" i="91"/>
  <c r="CZ40" i="91"/>
  <c r="CY40" i="91"/>
  <c r="CX40" i="91"/>
  <c r="CW40" i="91"/>
  <c r="CV40" i="91"/>
  <c r="CU40" i="91"/>
  <c r="CT40" i="91"/>
  <c r="CS40" i="91"/>
  <c r="CR40" i="91"/>
  <c r="CQ40" i="91"/>
  <c r="CP40" i="91"/>
  <c r="CO40" i="91"/>
  <c r="CN40" i="91"/>
  <c r="CM40" i="91"/>
  <c r="CL40" i="91"/>
  <c r="CK40" i="91"/>
  <c r="CJ40" i="91"/>
  <c r="CI40" i="91"/>
  <c r="CH40" i="91"/>
  <c r="CG40" i="91"/>
  <c r="CF40" i="91"/>
  <c r="CE40" i="91"/>
  <c r="CD40" i="91"/>
  <c r="CC40" i="91"/>
  <c r="CB40" i="91"/>
  <c r="CA40" i="91"/>
  <c r="BZ40" i="91"/>
  <c r="BY40" i="91"/>
  <c r="BX40" i="91"/>
  <c r="BW40" i="91"/>
  <c r="BV40" i="91"/>
  <c r="BU40" i="91"/>
  <c r="BT40" i="91"/>
  <c r="BS40" i="91"/>
  <c r="BR40" i="91"/>
  <c r="BQ40" i="91"/>
  <c r="BP40" i="91"/>
  <c r="BO40" i="91"/>
  <c r="BN40" i="91"/>
  <c r="BM40" i="91"/>
  <c r="BL40" i="91"/>
  <c r="BK40" i="91"/>
  <c r="BJ40" i="91"/>
  <c r="BI40" i="91"/>
  <c r="BH40" i="91"/>
  <c r="BG40" i="91"/>
  <c r="BF40" i="91"/>
  <c r="BE40" i="91"/>
  <c r="BD40" i="91"/>
  <c r="BC40" i="91"/>
  <c r="BB40" i="91"/>
  <c r="BA40" i="91"/>
  <c r="AZ40" i="91"/>
  <c r="AY40" i="91"/>
  <c r="AX40" i="91"/>
  <c r="AW40" i="91"/>
  <c r="AV40" i="91"/>
  <c r="AU40" i="91"/>
  <c r="AT40" i="91"/>
  <c r="AS40" i="91"/>
  <c r="AR40" i="91"/>
  <c r="AQ40" i="91"/>
  <c r="AP40" i="91"/>
  <c r="AO40" i="91"/>
  <c r="AN40" i="91"/>
  <c r="AM40" i="91"/>
  <c r="AL40" i="91"/>
  <c r="AK40" i="91"/>
  <c r="AJ40" i="91"/>
  <c r="AI40" i="91"/>
  <c r="AH40" i="91"/>
  <c r="AG40" i="91"/>
  <c r="AF40" i="91"/>
  <c r="AE40" i="91"/>
  <c r="AD40" i="91"/>
  <c r="AC40" i="91"/>
  <c r="AB40" i="91"/>
  <c r="AA40" i="91"/>
  <c r="Z40" i="91"/>
  <c r="Y40" i="91"/>
  <c r="X40" i="91"/>
  <c r="W40" i="91"/>
  <c r="V40" i="91"/>
  <c r="U40" i="91"/>
  <c r="T40" i="91"/>
  <c r="S40" i="91"/>
  <c r="R40" i="91"/>
  <c r="Q40" i="91"/>
  <c r="P40" i="91"/>
  <c r="O40" i="91"/>
  <c r="N40" i="91"/>
  <c r="M40" i="91"/>
  <c r="L40" i="91"/>
  <c r="K40" i="91"/>
  <c r="J40" i="91"/>
  <c r="I40" i="91"/>
  <c r="H40" i="91"/>
  <c r="G40" i="91"/>
  <c r="F40" i="91"/>
  <c r="E40" i="91"/>
  <c r="D40" i="91"/>
  <c r="C40" i="91"/>
  <c r="B40" i="91"/>
  <c r="JP39" i="91"/>
  <c r="JO39" i="91"/>
  <c r="JN39" i="91"/>
  <c r="JM39" i="91"/>
  <c r="JL39" i="91"/>
  <c r="JK39" i="91"/>
  <c r="JJ39" i="91"/>
  <c r="JI39" i="91"/>
  <c r="JH39" i="91"/>
  <c r="JG39" i="91"/>
  <c r="JF39" i="91"/>
  <c r="JE39" i="91"/>
  <c r="JD39" i="91"/>
  <c r="JC39" i="91"/>
  <c r="JB39" i="91"/>
  <c r="JA39" i="91"/>
  <c r="IZ39" i="91"/>
  <c r="IY39" i="91"/>
  <c r="IX39" i="91"/>
  <c r="IW39" i="91"/>
  <c r="IV39" i="91"/>
  <c r="IU39" i="91"/>
  <c r="IT39" i="91"/>
  <c r="IS39" i="91"/>
  <c r="IR39" i="91"/>
  <c r="IQ39" i="91"/>
  <c r="IP39" i="91"/>
  <c r="IO39" i="91"/>
  <c r="IN39" i="91"/>
  <c r="IM39" i="91"/>
  <c r="IL39" i="91"/>
  <c r="IK39" i="91"/>
  <c r="IJ39" i="91"/>
  <c r="II39" i="91"/>
  <c r="IH39" i="91"/>
  <c r="IG39" i="91"/>
  <c r="IF39" i="91"/>
  <c r="IE39" i="91"/>
  <c r="ID39" i="91"/>
  <c r="IC39" i="91"/>
  <c r="IB39" i="91"/>
  <c r="IA39" i="91"/>
  <c r="HZ39" i="91"/>
  <c r="HY39" i="91"/>
  <c r="HX39" i="91"/>
  <c r="HW39" i="91"/>
  <c r="HV39" i="91"/>
  <c r="HU39" i="91"/>
  <c r="HT39" i="91"/>
  <c r="HS39" i="91"/>
  <c r="HR39" i="91"/>
  <c r="HQ39" i="91"/>
  <c r="HP39" i="91"/>
  <c r="HO39" i="91"/>
  <c r="HN39" i="91"/>
  <c r="HM39" i="91"/>
  <c r="HL39" i="91"/>
  <c r="HK39" i="91"/>
  <c r="HJ39" i="91"/>
  <c r="HI39" i="91"/>
  <c r="HH39" i="91"/>
  <c r="HG39" i="91"/>
  <c r="HF39" i="91"/>
  <c r="HE39" i="91"/>
  <c r="HD39" i="91"/>
  <c r="HC39" i="91"/>
  <c r="HB39" i="91"/>
  <c r="HA39" i="91"/>
  <c r="GZ39" i="91"/>
  <c r="GY39" i="91"/>
  <c r="GX39" i="91"/>
  <c r="GW39" i="91"/>
  <c r="GV39" i="91"/>
  <c r="GU39" i="91"/>
  <c r="GT39" i="91"/>
  <c r="GS39" i="91"/>
  <c r="GR39" i="91"/>
  <c r="GQ39" i="91"/>
  <c r="GP39" i="91"/>
  <c r="GO39" i="91"/>
  <c r="GN39" i="91"/>
  <c r="GM39" i="91"/>
  <c r="GL39" i="91"/>
  <c r="GK39" i="91"/>
  <c r="GJ39" i="91"/>
  <c r="GI39" i="91"/>
  <c r="GH39" i="91"/>
  <c r="GG39" i="91"/>
  <c r="GF39" i="91"/>
  <c r="GE39" i="91"/>
  <c r="GD39" i="91"/>
  <c r="GC39" i="91"/>
  <c r="GB39" i="91"/>
  <c r="GA39" i="91"/>
  <c r="FZ39" i="91"/>
  <c r="FY39" i="91"/>
  <c r="FX39" i="91"/>
  <c r="FW39" i="91"/>
  <c r="FV39" i="91"/>
  <c r="FU39" i="91"/>
  <c r="FT39" i="91"/>
  <c r="FS39" i="91"/>
  <c r="FR39" i="91"/>
  <c r="FQ39" i="91"/>
  <c r="FP39" i="91"/>
  <c r="FO39" i="91"/>
  <c r="FN39" i="91"/>
  <c r="FM39" i="91"/>
  <c r="FL39" i="91"/>
  <c r="FK39" i="91"/>
  <c r="FJ39" i="91"/>
  <c r="FI39" i="91"/>
  <c r="FH39" i="91"/>
  <c r="FG39" i="91"/>
  <c r="FF39" i="91"/>
  <c r="FE39" i="91"/>
  <c r="FD39" i="91"/>
  <c r="FC39" i="91"/>
  <c r="FB39" i="91"/>
  <c r="FA39" i="91"/>
  <c r="EZ39" i="91"/>
  <c r="EY39" i="91"/>
  <c r="EX39" i="91"/>
  <c r="EW39" i="91"/>
  <c r="EV39" i="91"/>
  <c r="EU39" i="91"/>
  <c r="ET39" i="91"/>
  <c r="ES39" i="91"/>
  <c r="ER39" i="91"/>
  <c r="EQ39" i="91"/>
  <c r="EP39" i="91"/>
  <c r="EO39" i="91"/>
  <c r="EN39" i="91"/>
  <c r="EM39" i="91"/>
  <c r="EL39" i="91"/>
  <c r="EK39" i="91"/>
  <c r="EJ39" i="91"/>
  <c r="EI39" i="91"/>
  <c r="EH39" i="91"/>
  <c r="EG39" i="91"/>
  <c r="EF39" i="91"/>
  <c r="EE39" i="91"/>
  <c r="ED39" i="91"/>
  <c r="EC39" i="91"/>
  <c r="EB39" i="91"/>
  <c r="EA39" i="91"/>
  <c r="DZ39" i="91"/>
  <c r="DY39" i="91"/>
  <c r="DX39" i="91"/>
  <c r="DW39" i="91"/>
  <c r="DV39" i="91"/>
  <c r="DU39" i="91"/>
  <c r="DT39" i="91"/>
  <c r="DS39" i="91"/>
  <c r="DR39" i="91"/>
  <c r="DQ39" i="91"/>
  <c r="DP39" i="91"/>
  <c r="DO39" i="91"/>
  <c r="DN39" i="91"/>
  <c r="DM39" i="91"/>
  <c r="DL39" i="91"/>
  <c r="DK39" i="91"/>
  <c r="DJ39" i="91"/>
  <c r="DI39" i="91"/>
  <c r="DH39" i="91"/>
  <c r="DG39" i="91"/>
  <c r="DF39" i="91"/>
  <c r="DE39" i="91"/>
  <c r="DD39" i="91"/>
  <c r="DC39" i="91"/>
  <c r="DB39" i="91"/>
  <c r="DA39" i="91"/>
  <c r="CZ39" i="91"/>
  <c r="CY39" i="91"/>
  <c r="CX39" i="91"/>
  <c r="CW39" i="91"/>
  <c r="CV39" i="91"/>
  <c r="CU39" i="91"/>
  <c r="CT39" i="91"/>
  <c r="CS39" i="91"/>
  <c r="CR39" i="91"/>
  <c r="CQ39" i="91"/>
  <c r="CP39" i="91"/>
  <c r="CO39" i="91"/>
  <c r="CN39" i="91"/>
  <c r="CM39" i="91"/>
  <c r="CL39" i="91"/>
  <c r="CK39" i="91"/>
  <c r="CJ39" i="91"/>
  <c r="CI39" i="91"/>
  <c r="CH39" i="91"/>
  <c r="CG39" i="91"/>
  <c r="CF39" i="91"/>
  <c r="CE39" i="91"/>
  <c r="CD39" i="91"/>
  <c r="CC39" i="91"/>
  <c r="CB39" i="91"/>
  <c r="CA39" i="91"/>
  <c r="BZ39" i="91"/>
  <c r="BY39" i="91"/>
  <c r="BX39" i="91"/>
  <c r="BW39" i="91"/>
  <c r="BV39" i="91"/>
  <c r="BU39" i="91"/>
  <c r="BT39" i="91"/>
  <c r="BS39" i="91"/>
  <c r="BR39" i="91"/>
  <c r="BQ39" i="91"/>
  <c r="BP39" i="91"/>
  <c r="BO39" i="91"/>
  <c r="BN39" i="91"/>
  <c r="BM39" i="91"/>
  <c r="BL39" i="91"/>
  <c r="BK39" i="91"/>
  <c r="BJ39" i="91"/>
  <c r="BI39" i="91"/>
  <c r="BH39" i="91"/>
  <c r="BG39" i="91"/>
  <c r="BF39" i="91"/>
  <c r="BE39" i="91"/>
  <c r="BD39" i="91"/>
  <c r="BC39" i="91"/>
  <c r="BB39" i="91"/>
  <c r="BA39" i="91"/>
  <c r="AZ39" i="91"/>
  <c r="AY39" i="91"/>
  <c r="AX39" i="91"/>
  <c r="AW39" i="91"/>
  <c r="AV39" i="91"/>
  <c r="AU39" i="91"/>
  <c r="AT39" i="91"/>
  <c r="AS39" i="91"/>
  <c r="AR39" i="91"/>
  <c r="AQ39" i="91"/>
  <c r="AP39" i="91"/>
  <c r="AO39" i="91"/>
  <c r="AN39" i="91"/>
  <c r="AM39" i="91"/>
  <c r="AL39" i="91"/>
  <c r="AK39" i="91"/>
  <c r="AJ39" i="91"/>
  <c r="AI39" i="91"/>
  <c r="AH39" i="91"/>
  <c r="AG39" i="91"/>
  <c r="AF39" i="91"/>
  <c r="AE39" i="91"/>
  <c r="AD39" i="91"/>
  <c r="AC39" i="91"/>
  <c r="AB39" i="91"/>
  <c r="AA39" i="91"/>
  <c r="Z39" i="91"/>
  <c r="Y39" i="91"/>
  <c r="X39" i="91"/>
  <c r="W39" i="91"/>
  <c r="V39" i="91"/>
  <c r="U39" i="91"/>
  <c r="T39" i="91"/>
  <c r="S39" i="91"/>
  <c r="R39" i="91"/>
  <c r="Q39" i="91"/>
  <c r="P39" i="91"/>
  <c r="O39" i="91"/>
  <c r="N39" i="91"/>
  <c r="M39" i="91"/>
  <c r="L39" i="91"/>
  <c r="K39" i="91"/>
  <c r="J39" i="91"/>
  <c r="I39" i="91"/>
  <c r="H39" i="91"/>
  <c r="G39" i="91"/>
  <c r="F39" i="91"/>
  <c r="E39" i="91"/>
  <c r="D39" i="91"/>
  <c r="C39" i="91"/>
  <c r="B39" i="91"/>
  <c r="JP37" i="91"/>
  <c r="JO37" i="91"/>
  <c r="JN37" i="91"/>
  <c r="JM37" i="91"/>
  <c r="JL37" i="91"/>
  <c r="JK37" i="91"/>
  <c r="JJ37" i="91"/>
  <c r="JI37" i="91"/>
  <c r="JH37" i="91"/>
  <c r="JG37" i="91"/>
  <c r="JF37" i="91"/>
  <c r="JE37" i="91"/>
  <c r="JD37" i="91"/>
  <c r="JC37" i="91"/>
  <c r="JB37" i="91"/>
  <c r="JA37" i="91"/>
  <c r="IZ37" i="91"/>
  <c r="IY37" i="91"/>
  <c r="IX37" i="91"/>
  <c r="IW37" i="91"/>
  <c r="IV37" i="91"/>
  <c r="IU37" i="91"/>
  <c r="IT37" i="91"/>
  <c r="IS37" i="91"/>
  <c r="IR37" i="91"/>
  <c r="IQ37" i="91"/>
  <c r="IP37" i="91"/>
  <c r="IO37" i="91"/>
  <c r="IN37" i="91"/>
  <c r="IM37" i="91"/>
  <c r="IL37" i="91"/>
  <c r="IK37" i="91"/>
  <c r="IJ37" i="91"/>
  <c r="II37" i="91"/>
  <c r="IH37" i="91"/>
  <c r="IG37" i="91"/>
  <c r="IF37" i="91"/>
  <c r="IE37" i="91"/>
  <c r="ID37" i="91"/>
  <c r="IC37" i="91"/>
  <c r="IB37" i="91"/>
  <c r="IA37" i="91"/>
  <c r="HZ37" i="91"/>
  <c r="HY37" i="91"/>
  <c r="HX37" i="91"/>
  <c r="HW37" i="91"/>
  <c r="HV37" i="91"/>
  <c r="HU37" i="91"/>
  <c r="HT37" i="91"/>
  <c r="HS37" i="91"/>
  <c r="HR37" i="91"/>
  <c r="HQ37" i="91"/>
  <c r="HP37" i="91"/>
  <c r="HO37" i="91"/>
  <c r="HN37" i="91"/>
  <c r="HM37" i="91"/>
  <c r="HL37" i="91"/>
  <c r="HK37" i="91"/>
  <c r="HJ37" i="91"/>
  <c r="HI37" i="91"/>
  <c r="HH37" i="91"/>
  <c r="HG37" i="91"/>
  <c r="HF37" i="91"/>
  <c r="HE37" i="91"/>
  <c r="HD37" i="91"/>
  <c r="HC37" i="91"/>
  <c r="HB37" i="91"/>
  <c r="HA37" i="91"/>
  <c r="GZ37" i="91"/>
  <c r="GY37" i="91"/>
  <c r="GX37" i="91"/>
  <c r="GW37" i="91"/>
  <c r="GV37" i="91"/>
  <c r="GU37" i="91"/>
  <c r="GT37" i="91"/>
  <c r="GS37" i="91"/>
  <c r="GR37" i="91"/>
  <c r="GQ37" i="91"/>
  <c r="GP37" i="91"/>
  <c r="GO37" i="91"/>
  <c r="GN37" i="91"/>
  <c r="GM37" i="91"/>
  <c r="GL37" i="91"/>
  <c r="GK37" i="91"/>
  <c r="GJ37" i="91"/>
  <c r="GI37" i="91"/>
  <c r="GH37" i="91"/>
  <c r="GG37" i="91"/>
  <c r="GF37" i="91"/>
  <c r="GE37" i="91"/>
  <c r="GD37" i="91"/>
  <c r="GC37" i="91"/>
  <c r="GB37" i="91"/>
  <c r="GA37" i="91"/>
  <c r="FZ37" i="91"/>
  <c r="FY37" i="91"/>
  <c r="FX37" i="91"/>
  <c r="FW37" i="91"/>
  <c r="FV37" i="91"/>
  <c r="FU37" i="91"/>
  <c r="FT37" i="91"/>
  <c r="FS37" i="91"/>
  <c r="FR37" i="91"/>
  <c r="FQ37" i="91"/>
  <c r="FP37" i="91"/>
  <c r="FO37" i="91"/>
  <c r="FN37" i="91"/>
  <c r="FM37" i="91"/>
  <c r="FL37" i="91"/>
  <c r="FK37" i="91"/>
  <c r="FJ37" i="91"/>
  <c r="FI37" i="91"/>
  <c r="FH37" i="91"/>
  <c r="FG37" i="91"/>
  <c r="FF37" i="91"/>
  <c r="FE37" i="91"/>
  <c r="FD37" i="91"/>
  <c r="FC37" i="91"/>
  <c r="FB37" i="91"/>
  <c r="FA37" i="91"/>
  <c r="EZ37" i="91"/>
  <c r="EY37" i="91"/>
  <c r="EX37" i="91"/>
  <c r="EW37" i="91"/>
  <c r="EV37" i="91"/>
  <c r="EU37" i="91"/>
  <c r="ET37" i="91"/>
  <c r="ES37" i="91"/>
  <c r="ER37" i="91"/>
  <c r="EQ37" i="91"/>
  <c r="EP37" i="91"/>
  <c r="EO37" i="91"/>
  <c r="EN37" i="91"/>
  <c r="EM37" i="91"/>
  <c r="EL37" i="91"/>
  <c r="EK37" i="91"/>
  <c r="EJ37" i="91"/>
  <c r="EI37" i="91"/>
  <c r="EH37" i="91"/>
  <c r="EG37" i="91"/>
  <c r="EF37" i="91"/>
  <c r="EE37" i="91"/>
  <c r="ED37" i="91"/>
  <c r="EC37" i="91"/>
  <c r="EB37" i="91"/>
  <c r="EA37" i="91"/>
  <c r="DZ37" i="91"/>
  <c r="DY37" i="91"/>
  <c r="DX37" i="91"/>
  <c r="DW37" i="91"/>
  <c r="DV37" i="91"/>
  <c r="DU37" i="91"/>
  <c r="DT37" i="91"/>
  <c r="DS37" i="91"/>
  <c r="DR37" i="91"/>
  <c r="DQ37" i="91"/>
  <c r="DP37" i="91"/>
  <c r="DO37" i="91"/>
  <c r="DN37" i="91"/>
  <c r="DM37" i="91"/>
  <c r="DL37" i="91"/>
  <c r="DK37" i="91"/>
  <c r="DJ37" i="91"/>
  <c r="DI37" i="91"/>
  <c r="DH37" i="91"/>
  <c r="DG37" i="91"/>
  <c r="DF37" i="91"/>
  <c r="DE37" i="91"/>
  <c r="DD37" i="91"/>
  <c r="DC37" i="91"/>
  <c r="DB37" i="91"/>
  <c r="DA37" i="91"/>
  <c r="CZ37" i="91"/>
  <c r="CY37" i="91"/>
  <c r="CX37" i="91"/>
  <c r="CW37" i="91"/>
  <c r="CV37" i="91"/>
  <c r="CU37" i="91"/>
  <c r="CT37" i="91"/>
  <c r="CS37" i="91"/>
  <c r="CR37" i="91"/>
  <c r="CQ37" i="91"/>
  <c r="CP37" i="91"/>
  <c r="CO37" i="91"/>
  <c r="CN37" i="91"/>
  <c r="CM37" i="91"/>
  <c r="CL37" i="91"/>
  <c r="CK37" i="91"/>
  <c r="CJ37" i="91"/>
  <c r="CI37" i="91"/>
  <c r="CH37" i="91"/>
  <c r="CG37" i="91"/>
  <c r="CF37" i="91"/>
  <c r="CE37" i="91"/>
  <c r="CD37" i="91"/>
  <c r="CC37" i="91"/>
  <c r="CB37" i="91"/>
  <c r="CA37" i="91"/>
  <c r="BZ37" i="91"/>
  <c r="BY37" i="91"/>
  <c r="BX37" i="91"/>
  <c r="BW37" i="91"/>
  <c r="BV37" i="91"/>
  <c r="BU37" i="91"/>
  <c r="BT37" i="91"/>
  <c r="BS37" i="91"/>
  <c r="BR37" i="91"/>
  <c r="BQ37" i="91"/>
  <c r="BP37" i="91"/>
  <c r="BO37" i="91"/>
  <c r="BN37" i="91"/>
  <c r="BM37" i="91"/>
  <c r="BL37" i="91"/>
  <c r="BK37" i="91"/>
  <c r="BJ37" i="91"/>
  <c r="BI37" i="91"/>
  <c r="BH37" i="91"/>
  <c r="BG37" i="91"/>
  <c r="BF37" i="91"/>
  <c r="BE37" i="91"/>
  <c r="BD37" i="91"/>
  <c r="BC37" i="91"/>
  <c r="BB37" i="91"/>
  <c r="BA37" i="91"/>
  <c r="AZ37" i="91"/>
  <c r="AY37" i="91"/>
  <c r="AX37" i="91"/>
  <c r="AW37" i="91"/>
  <c r="AV37" i="91"/>
  <c r="AU37" i="91"/>
  <c r="AT37" i="91"/>
  <c r="AS37" i="91"/>
  <c r="AR37" i="91"/>
  <c r="AQ37" i="91"/>
  <c r="AP37" i="91"/>
  <c r="AO37" i="91"/>
  <c r="AN37" i="91"/>
  <c r="AM37" i="91"/>
  <c r="AL37" i="91"/>
  <c r="AK37" i="91"/>
  <c r="AJ37" i="91"/>
  <c r="AI37" i="91"/>
  <c r="AH37" i="91"/>
  <c r="AG37" i="91"/>
  <c r="AF37" i="91"/>
  <c r="AE37" i="91"/>
  <c r="AD37" i="91"/>
  <c r="AC37" i="91"/>
  <c r="AB37" i="91"/>
  <c r="AA37" i="91"/>
  <c r="Z37" i="91"/>
  <c r="Y37" i="91"/>
  <c r="X37" i="91"/>
  <c r="W37" i="91"/>
  <c r="V37" i="91"/>
  <c r="U37" i="91"/>
  <c r="T37" i="91"/>
  <c r="S37" i="91"/>
  <c r="R37" i="91"/>
  <c r="Q37" i="91"/>
  <c r="P37" i="91"/>
  <c r="O37" i="91"/>
  <c r="N37" i="91"/>
  <c r="M37" i="91"/>
  <c r="L37" i="91"/>
  <c r="K37" i="91"/>
  <c r="J37" i="91"/>
  <c r="I37" i="91"/>
  <c r="H37" i="91"/>
  <c r="G37" i="91"/>
  <c r="F37" i="91"/>
  <c r="E37" i="91"/>
  <c r="D37" i="91"/>
  <c r="C37" i="91"/>
  <c r="B37" i="91"/>
  <c r="JP36" i="91"/>
  <c r="JO36" i="91"/>
  <c r="JN36" i="91"/>
  <c r="JM36" i="91"/>
  <c r="JL36" i="91"/>
  <c r="JK36" i="91"/>
  <c r="JJ36" i="91"/>
  <c r="JI36" i="91"/>
  <c r="JH36" i="91"/>
  <c r="JG36" i="91"/>
  <c r="JF36" i="91"/>
  <c r="JE36" i="91"/>
  <c r="JD36" i="91"/>
  <c r="JC36" i="91"/>
  <c r="JB36" i="91"/>
  <c r="JA36" i="91"/>
  <c r="IZ36" i="91"/>
  <c r="IY36" i="91"/>
  <c r="IX36" i="91"/>
  <c r="IW36" i="91"/>
  <c r="IV36" i="91"/>
  <c r="IU36" i="91"/>
  <c r="IT36" i="91"/>
  <c r="IS36" i="91"/>
  <c r="IR36" i="91"/>
  <c r="IQ36" i="91"/>
  <c r="IP36" i="91"/>
  <c r="IO36" i="91"/>
  <c r="IN36" i="91"/>
  <c r="IM36" i="91"/>
  <c r="IL36" i="91"/>
  <c r="IK36" i="91"/>
  <c r="IJ36" i="91"/>
  <c r="II36" i="91"/>
  <c r="IH36" i="91"/>
  <c r="IG36" i="91"/>
  <c r="IF36" i="91"/>
  <c r="IE36" i="91"/>
  <c r="ID36" i="91"/>
  <c r="IC36" i="91"/>
  <c r="IB36" i="91"/>
  <c r="IA36" i="91"/>
  <c r="HZ36" i="91"/>
  <c r="HY36" i="91"/>
  <c r="HX36" i="91"/>
  <c r="HW36" i="91"/>
  <c r="HV36" i="91"/>
  <c r="HU36" i="91"/>
  <c r="HT36" i="91"/>
  <c r="HS36" i="91"/>
  <c r="HR36" i="91"/>
  <c r="HQ36" i="91"/>
  <c r="HP36" i="91"/>
  <c r="HO36" i="91"/>
  <c r="HN36" i="91"/>
  <c r="HM36" i="91"/>
  <c r="HL36" i="91"/>
  <c r="HK36" i="91"/>
  <c r="HJ36" i="91"/>
  <c r="HI36" i="91"/>
  <c r="HH36" i="91"/>
  <c r="HG36" i="91"/>
  <c r="HF36" i="91"/>
  <c r="HE36" i="91"/>
  <c r="HD36" i="91"/>
  <c r="HC36" i="91"/>
  <c r="HB36" i="91"/>
  <c r="HA36" i="91"/>
  <c r="GZ36" i="91"/>
  <c r="GY36" i="91"/>
  <c r="GX36" i="91"/>
  <c r="GW36" i="91"/>
  <c r="GV36" i="91"/>
  <c r="GU36" i="91"/>
  <c r="GT36" i="91"/>
  <c r="GS36" i="91"/>
  <c r="GR36" i="91"/>
  <c r="GQ36" i="91"/>
  <c r="GP36" i="91"/>
  <c r="GO36" i="91"/>
  <c r="GN36" i="91"/>
  <c r="GM36" i="91"/>
  <c r="GL36" i="91"/>
  <c r="GK36" i="91"/>
  <c r="GJ36" i="91"/>
  <c r="GI36" i="91"/>
  <c r="GH36" i="91"/>
  <c r="GG36" i="91"/>
  <c r="GF36" i="91"/>
  <c r="GE36" i="91"/>
  <c r="GD36" i="91"/>
  <c r="GC36" i="91"/>
  <c r="GB36" i="91"/>
  <c r="GA36" i="91"/>
  <c r="FZ36" i="91"/>
  <c r="FY36" i="91"/>
  <c r="FX36" i="91"/>
  <c r="FW36" i="91"/>
  <c r="FV36" i="91"/>
  <c r="FU36" i="91"/>
  <c r="FT36" i="91"/>
  <c r="FS36" i="91"/>
  <c r="FR36" i="91"/>
  <c r="FQ36" i="91"/>
  <c r="FP36" i="91"/>
  <c r="FO36" i="91"/>
  <c r="FN36" i="91"/>
  <c r="FM36" i="91"/>
  <c r="FL36" i="91"/>
  <c r="FK36" i="91"/>
  <c r="FJ36" i="91"/>
  <c r="FI36" i="91"/>
  <c r="FH36" i="91"/>
  <c r="FG36" i="91"/>
  <c r="FF36" i="91"/>
  <c r="FE36" i="91"/>
  <c r="FD36" i="91"/>
  <c r="FC36" i="91"/>
  <c r="FB36" i="91"/>
  <c r="FA36" i="91"/>
  <c r="EZ36" i="91"/>
  <c r="EY36" i="91"/>
  <c r="EX36" i="91"/>
  <c r="EW36" i="91"/>
  <c r="EV36" i="91"/>
  <c r="EU36" i="91"/>
  <c r="ET36" i="91"/>
  <c r="ES36" i="91"/>
  <c r="ER36" i="91"/>
  <c r="EQ36" i="91"/>
  <c r="EP36" i="91"/>
  <c r="EO36" i="91"/>
  <c r="EN36" i="91"/>
  <c r="EM36" i="91"/>
  <c r="EL36" i="91"/>
  <c r="EK36" i="91"/>
  <c r="EJ36" i="91"/>
  <c r="EI36" i="91"/>
  <c r="EH36" i="91"/>
  <c r="EG36" i="91"/>
  <c r="EF36" i="91"/>
  <c r="EE36" i="91"/>
  <c r="ED36" i="91"/>
  <c r="EC36" i="91"/>
  <c r="EB36" i="91"/>
  <c r="EA36" i="91"/>
  <c r="DZ36" i="91"/>
  <c r="DY36" i="91"/>
  <c r="DX36" i="91"/>
  <c r="DW36" i="91"/>
  <c r="DV36" i="91"/>
  <c r="DU36" i="91"/>
  <c r="DT36" i="91"/>
  <c r="DS36" i="91"/>
  <c r="DR36" i="91"/>
  <c r="DQ36" i="91"/>
  <c r="DP36" i="91"/>
  <c r="DO36" i="91"/>
  <c r="DN36" i="91"/>
  <c r="DM36" i="91"/>
  <c r="DL36" i="91"/>
  <c r="DK36" i="91"/>
  <c r="DJ36" i="91"/>
  <c r="DI36" i="91"/>
  <c r="DH36" i="91"/>
  <c r="DG36" i="91"/>
  <c r="DF36" i="91"/>
  <c r="DE36" i="91"/>
  <c r="DD36" i="91"/>
  <c r="DC36" i="91"/>
  <c r="DB36" i="91"/>
  <c r="DA36" i="91"/>
  <c r="CZ36" i="91"/>
  <c r="CY36" i="91"/>
  <c r="CX36" i="91"/>
  <c r="CW36" i="91"/>
  <c r="CV36" i="91"/>
  <c r="CU36" i="91"/>
  <c r="CT36" i="91"/>
  <c r="CS36" i="91"/>
  <c r="CR36" i="91"/>
  <c r="CQ36" i="91"/>
  <c r="CP36" i="91"/>
  <c r="CO36" i="91"/>
  <c r="CN36" i="91"/>
  <c r="CM36" i="91"/>
  <c r="CL36" i="91"/>
  <c r="CK36" i="91"/>
  <c r="CJ36" i="91"/>
  <c r="CI36" i="91"/>
  <c r="CH36" i="91"/>
  <c r="CG36" i="91"/>
  <c r="CF36" i="91"/>
  <c r="CE36" i="91"/>
  <c r="CD36" i="91"/>
  <c r="CC36" i="91"/>
  <c r="CB36" i="91"/>
  <c r="CA36" i="91"/>
  <c r="BZ36" i="91"/>
  <c r="BY36" i="91"/>
  <c r="BX36" i="91"/>
  <c r="BW36" i="91"/>
  <c r="BV36" i="91"/>
  <c r="BU36" i="91"/>
  <c r="BT36" i="91"/>
  <c r="BS36" i="91"/>
  <c r="BR36" i="91"/>
  <c r="BQ36" i="91"/>
  <c r="BP36" i="91"/>
  <c r="BO36" i="91"/>
  <c r="BN36" i="91"/>
  <c r="BM36" i="91"/>
  <c r="BL36" i="91"/>
  <c r="BK36" i="91"/>
  <c r="BJ36" i="91"/>
  <c r="BI36" i="91"/>
  <c r="BH36" i="91"/>
  <c r="BG36" i="91"/>
  <c r="BF36" i="91"/>
  <c r="BE36" i="91"/>
  <c r="BD36" i="91"/>
  <c r="BC36" i="91"/>
  <c r="BB36" i="91"/>
  <c r="BA36" i="91"/>
  <c r="AZ36" i="91"/>
  <c r="AY36" i="91"/>
  <c r="AX36" i="91"/>
  <c r="AW36" i="91"/>
  <c r="AV36" i="91"/>
  <c r="AU36" i="91"/>
  <c r="AT36" i="91"/>
  <c r="AS36" i="91"/>
  <c r="AR36" i="91"/>
  <c r="AQ36" i="91"/>
  <c r="AP36" i="91"/>
  <c r="AO36" i="91"/>
  <c r="AN36" i="91"/>
  <c r="AM36" i="91"/>
  <c r="AL36" i="91"/>
  <c r="AK36" i="91"/>
  <c r="AJ36" i="91"/>
  <c r="AI36" i="91"/>
  <c r="AH36" i="91"/>
  <c r="AG36" i="91"/>
  <c r="AF36" i="91"/>
  <c r="AE36" i="91"/>
  <c r="AD36" i="91"/>
  <c r="AC36" i="91"/>
  <c r="AB36" i="91"/>
  <c r="AA36" i="91"/>
  <c r="Z36" i="91"/>
  <c r="Y36" i="91"/>
  <c r="X36" i="91"/>
  <c r="W36" i="91"/>
  <c r="V36" i="91"/>
  <c r="U36" i="91"/>
  <c r="T36" i="91"/>
  <c r="S36" i="91"/>
  <c r="R36" i="91"/>
  <c r="Q36" i="91"/>
  <c r="P36" i="91"/>
  <c r="O36" i="91"/>
  <c r="N36" i="91"/>
  <c r="M36" i="91"/>
  <c r="L36" i="91"/>
  <c r="K36" i="91"/>
  <c r="J36" i="91"/>
  <c r="I36" i="91"/>
  <c r="H36" i="91"/>
  <c r="G36" i="91"/>
  <c r="F36" i="91"/>
  <c r="E36" i="91"/>
  <c r="D36" i="91"/>
  <c r="C36" i="91"/>
  <c r="B36" i="91"/>
  <c r="JP34" i="91"/>
  <c r="JO34" i="91"/>
  <c r="JN34" i="91"/>
  <c r="JM34" i="91"/>
  <c r="JL34" i="91"/>
  <c r="JK34" i="91"/>
  <c r="JJ34" i="91"/>
  <c r="JI34" i="91"/>
  <c r="JH34" i="91"/>
  <c r="JG34" i="91"/>
  <c r="JF34" i="91"/>
  <c r="JE34" i="91"/>
  <c r="JD34" i="91"/>
  <c r="JC34" i="91"/>
  <c r="JB34" i="91"/>
  <c r="JA34" i="91"/>
  <c r="IZ34" i="91"/>
  <c r="IY34" i="91"/>
  <c r="IX34" i="91"/>
  <c r="IW34" i="91"/>
  <c r="IV34" i="91"/>
  <c r="IU34" i="91"/>
  <c r="IT34" i="91"/>
  <c r="IS34" i="91"/>
  <c r="IR34" i="91"/>
  <c r="IQ34" i="91"/>
  <c r="IP34" i="91"/>
  <c r="IO34" i="91"/>
  <c r="IN34" i="91"/>
  <c r="IM34" i="91"/>
  <c r="IL34" i="91"/>
  <c r="IK34" i="91"/>
  <c r="IJ34" i="91"/>
  <c r="II34" i="91"/>
  <c r="IH34" i="91"/>
  <c r="IG34" i="91"/>
  <c r="IF34" i="91"/>
  <c r="IE34" i="91"/>
  <c r="ID34" i="91"/>
  <c r="IC34" i="91"/>
  <c r="IB34" i="91"/>
  <c r="IA34" i="91"/>
  <c r="HZ34" i="91"/>
  <c r="HY34" i="91"/>
  <c r="HX34" i="91"/>
  <c r="HW34" i="91"/>
  <c r="HV34" i="91"/>
  <c r="HU34" i="91"/>
  <c r="HT34" i="91"/>
  <c r="HS34" i="91"/>
  <c r="HR34" i="91"/>
  <c r="HQ34" i="91"/>
  <c r="HP34" i="91"/>
  <c r="HO34" i="91"/>
  <c r="HN34" i="91"/>
  <c r="HM34" i="91"/>
  <c r="HL34" i="91"/>
  <c r="HK34" i="91"/>
  <c r="HJ34" i="91"/>
  <c r="HI34" i="91"/>
  <c r="HH34" i="91"/>
  <c r="HG34" i="91"/>
  <c r="HF34" i="91"/>
  <c r="HE34" i="91"/>
  <c r="HD34" i="91"/>
  <c r="HC34" i="91"/>
  <c r="HB34" i="91"/>
  <c r="HA34" i="91"/>
  <c r="GZ34" i="91"/>
  <c r="GY34" i="91"/>
  <c r="GX34" i="91"/>
  <c r="GW34" i="91"/>
  <c r="GV34" i="91"/>
  <c r="GU34" i="91"/>
  <c r="GT34" i="91"/>
  <c r="GS34" i="91"/>
  <c r="GR34" i="91"/>
  <c r="GQ34" i="91"/>
  <c r="GP34" i="91"/>
  <c r="GO34" i="91"/>
  <c r="GN34" i="91"/>
  <c r="GM34" i="91"/>
  <c r="GL34" i="91"/>
  <c r="GK34" i="91"/>
  <c r="GJ34" i="91"/>
  <c r="GI34" i="91"/>
  <c r="GH34" i="91"/>
  <c r="GG34" i="91"/>
  <c r="GF34" i="91"/>
  <c r="GE34" i="91"/>
  <c r="GD34" i="91"/>
  <c r="GC34" i="91"/>
  <c r="GB34" i="91"/>
  <c r="GA34" i="91"/>
  <c r="FZ34" i="91"/>
  <c r="FY34" i="91"/>
  <c r="FX34" i="91"/>
  <c r="FW34" i="91"/>
  <c r="FV34" i="91"/>
  <c r="FU34" i="91"/>
  <c r="FT34" i="91"/>
  <c r="FS34" i="91"/>
  <c r="FR34" i="91"/>
  <c r="FQ34" i="91"/>
  <c r="FP34" i="91"/>
  <c r="FO34" i="91"/>
  <c r="FN34" i="91"/>
  <c r="FM34" i="91"/>
  <c r="FL34" i="91"/>
  <c r="FK34" i="91"/>
  <c r="FJ34" i="91"/>
  <c r="FI34" i="91"/>
  <c r="FH34" i="91"/>
  <c r="FG34" i="91"/>
  <c r="FF34" i="91"/>
  <c r="FE34" i="91"/>
  <c r="FD34" i="91"/>
  <c r="FC34" i="91"/>
  <c r="FB34" i="91"/>
  <c r="FA34" i="91"/>
  <c r="EZ34" i="91"/>
  <c r="EY34" i="91"/>
  <c r="EX34" i="91"/>
  <c r="EW34" i="91"/>
  <c r="EV34" i="91"/>
  <c r="EU34" i="91"/>
  <c r="ET34" i="91"/>
  <c r="ES34" i="91"/>
  <c r="ER34" i="91"/>
  <c r="EQ34" i="91"/>
  <c r="EP34" i="91"/>
  <c r="EO34" i="91"/>
  <c r="EN34" i="91"/>
  <c r="EM34" i="91"/>
  <c r="EL34" i="91"/>
  <c r="EK34" i="91"/>
  <c r="EJ34" i="91"/>
  <c r="EI34" i="91"/>
  <c r="EH34" i="91"/>
  <c r="EG34" i="91"/>
  <c r="EF34" i="91"/>
  <c r="EE34" i="91"/>
  <c r="ED34" i="91"/>
  <c r="EC34" i="91"/>
  <c r="EB34" i="91"/>
  <c r="EA34" i="91"/>
  <c r="DZ34" i="91"/>
  <c r="DY34" i="91"/>
  <c r="DX34" i="91"/>
  <c r="DW34" i="91"/>
  <c r="DV34" i="91"/>
  <c r="DU34" i="91"/>
  <c r="DT34" i="91"/>
  <c r="DS34" i="91"/>
  <c r="DR34" i="91"/>
  <c r="DQ34" i="91"/>
  <c r="DP34" i="91"/>
  <c r="DO34" i="91"/>
  <c r="DN34" i="91"/>
  <c r="DM34" i="91"/>
  <c r="DL34" i="91"/>
  <c r="DK34" i="91"/>
  <c r="DJ34" i="91"/>
  <c r="DI34" i="91"/>
  <c r="DH34" i="91"/>
  <c r="DG34" i="91"/>
  <c r="DF34" i="91"/>
  <c r="DE34" i="91"/>
  <c r="DD34" i="91"/>
  <c r="DC34" i="91"/>
  <c r="DB34" i="91"/>
  <c r="DA34" i="91"/>
  <c r="CZ34" i="91"/>
  <c r="CY34" i="91"/>
  <c r="CX34" i="91"/>
  <c r="CW34" i="91"/>
  <c r="CV34" i="91"/>
  <c r="CU34" i="91"/>
  <c r="CT34" i="91"/>
  <c r="CS34" i="91"/>
  <c r="CR34" i="91"/>
  <c r="CQ34" i="91"/>
  <c r="CP34" i="91"/>
  <c r="CO34" i="91"/>
  <c r="CN34" i="91"/>
  <c r="CM34" i="91"/>
  <c r="CL34" i="91"/>
  <c r="CK34" i="91"/>
  <c r="CJ34" i="91"/>
  <c r="CI34" i="91"/>
  <c r="CH34" i="91"/>
  <c r="CG34" i="91"/>
  <c r="CF34" i="91"/>
  <c r="CE34" i="91"/>
  <c r="CD34" i="91"/>
  <c r="CC34" i="91"/>
  <c r="CB34" i="91"/>
  <c r="CA34" i="91"/>
  <c r="BZ34" i="91"/>
  <c r="BY34" i="91"/>
  <c r="BX34" i="91"/>
  <c r="BW34" i="91"/>
  <c r="BV34" i="91"/>
  <c r="BU34" i="91"/>
  <c r="BT34" i="91"/>
  <c r="BS34" i="91"/>
  <c r="BR34" i="91"/>
  <c r="BQ34" i="91"/>
  <c r="BP34" i="91"/>
  <c r="BO34" i="91"/>
  <c r="BN34" i="91"/>
  <c r="BM34" i="91"/>
  <c r="BL34" i="91"/>
  <c r="BK34" i="91"/>
  <c r="BJ34" i="91"/>
  <c r="BI34" i="91"/>
  <c r="BH34" i="91"/>
  <c r="BG34" i="91"/>
  <c r="BF34" i="91"/>
  <c r="BE34" i="91"/>
  <c r="BD34" i="91"/>
  <c r="BC34" i="91"/>
  <c r="BB34" i="91"/>
  <c r="BA34" i="91"/>
  <c r="AZ34" i="91"/>
  <c r="AY34" i="91"/>
  <c r="AX34" i="91"/>
  <c r="AW34" i="91"/>
  <c r="AV34" i="91"/>
  <c r="AU34" i="91"/>
  <c r="AT34" i="91"/>
  <c r="AS34" i="91"/>
  <c r="AR34" i="91"/>
  <c r="AQ34" i="91"/>
  <c r="AP34" i="91"/>
  <c r="AO34" i="91"/>
  <c r="AN34" i="91"/>
  <c r="AM34" i="91"/>
  <c r="AL34" i="91"/>
  <c r="AK34" i="91"/>
  <c r="AJ34" i="91"/>
  <c r="AI34" i="91"/>
  <c r="AH34" i="91"/>
  <c r="AG34" i="91"/>
  <c r="AF34" i="91"/>
  <c r="AE34" i="91"/>
  <c r="AD34" i="91"/>
  <c r="AC34" i="91"/>
  <c r="AB34" i="91"/>
  <c r="AA34" i="91"/>
  <c r="Z34" i="91"/>
  <c r="Y34" i="91"/>
  <c r="X34" i="91"/>
  <c r="W34" i="91"/>
  <c r="V34" i="91"/>
  <c r="U34" i="91"/>
  <c r="T34" i="91"/>
  <c r="S34" i="91"/>
  <c r="R34" i="91"/>
  <c r="Q34" i="91"/>
  <c r="P34" i="91"/>
  <c r="O34" i="91"/>
  <c r="N34" i="91"/>
  <c r="M34" i="91"/>
  <c r="L34" i="91"/>
  <c r="K34" i="91"/>
  <c r="J34" i="91"/>
  <c r="I34" i="91"/>
  <c r="H34" i="91"/>
  <c r="G34" i="91"/>
  <c r="F34" i="91"/>
  <c r="E34" i="91"/>
  <c r="D34" i="91"/>
  <c r="C34" i="91"/>
  <c r="B34" i="91"/>
  <c r="JP33" i="91"/>
  <c r="JO33" i="91"/>
  <c r="JN33" i="91"/>
  <c r="JM33" i="91"/>
  <c r="JL33" i="91"/>
  <c r="JK33" i="91"/>
  <c r="JJ33" i="91"/>
  <c r="JI33" i="91"/>
  <c r="JH33" i="91"/>
  <c r="JG33" i="91"/>
  <c r="JF33" i="91"/>
  <c r="JE33" i="91"/>
  <c r="JD33" i="91"/>
  <c r="JC33" i="91"/>
  <c r="JB33" i="91"/>
  <c r="JA33" i="91"/>
  <c r="IZ33" i="91"/>
  <c r="IY33" i="91"/>
  <c r="IX33" i="91"/>
  <c r="IW33" i="91"/>
  <c r="IV33" i="91"/>
  <c r="IU33" i="91"/>
  <c r="IT33" i="91"/>
  <c r="IS33" i="91"/>
  <c r="IR33" i="91"/>
  <c r="IQ33" i="91"/>
  <c r="IP33" i="91"/>
  <c r="IO33" i="91"/>
  <c r="IN33" i="91"/>
  <c r="IM33" i="91"/>
  <c r="IL33" i="91"/>
  <c r="IK33" i="91"/>
  <c r="IJ33" i="91"/>
  <c r="II33" i="91"/>
  <c r="IH33" i="91"/>
  <c r="IG33" i="91"/>
  <c r="IF33" i="91"/>
  <c r="IE33" i="91"/>
  <c r="ID33" i="91"/>
  <c r="IC33" i="91"/>
  <c r="IB33" i="91"/>
  <c r="IA33" i="91"/>
  <c r="HZ33" i="91"/>
  <c r="HY33" i="91"/>
  <c r="HX33" i="91"/>
  <c r="HW33" i="91"/>
  <c r="HV33" i="91"/>
  <c r="HU33" i="91"/>
  <c r="HT33" i="91"/>
  <c r="HS33" i="91"/>
  <c r="HR33" i="91"/>
  <c r="HQ33" i="91"/>
  <c r="HP33" i="91"/>
  <c r="HO33" i="91"/>
  <c r="HN33" i="91"/>
  <c r="HM33" i="91"/>
  <c r="HL33" i="91"/>
  <c r="HK33" i="91"/>
  <c r="HJ33" i="91"/>
  <c r="HI33" i="91"/>
  <c r="HH33" i="91"/>
  <c r="HG33" i="91"/>
  <c r="HF33" i="91"/>
  <c r="HE33" i="91"/>
  <c r="HD33" i="91"/>
  <c r="HC33" i="91"/>
  <c r="HB33" i="91"/>
  <c r="HA33" i="91"/>
  <c r="GZ33" i="91"/>
  <c r="GY33" i="91"/>
  <c r="GX33" i="91"/>
  <c r="GW33" i="91"/>
  <c r="GV33" i="91"/>
  <c r="GU33" i="91"/>
  <c r="GT33" i="91"/>
  <c r="GS33" i="91"/>
  <c r="GR33" i="91"/>
  <c r="GQ33" i="91"/>
  <c r="GP33" i="91"/>
  <c r="GO33" i="91"/>
  <c r="GN33" i="91"/>
  <c r="GM33" i="91"/>
  <c r="GL33" i="91"/>
  <c r="GK33" i="91"/>
  <c r="GJ33" i="91"/>
  <c r="GI33" i="91"/>
  <c r="GH33" i="91"/>
  <c r="GG33" i="91"/>
  <c r="GF33" i="91"/>
  <c r="GE33" i="91"/>
  <c r="GD33" i="91"/>
  <c r="GC33" i="91"/>
  <c r="GB33" i="91"/>
  <c r="GA33" i="91"/>
  <c r="FZ33" i="91"/>
  <c r="FY33" i="91"/>
  <c r="FX33" i="91"/>
  <c r="FW33" i="91"/>
  <c r="FV33" i="91"/>
  <c r="FU33" i="91"/>
  <c r="FT33" i="91"/>
  <c r="FS33" i="91"/>
  <c r="FR33" i="91"/>
  <c r="FQ33" i="91"/>
  <c r="FP33" i="91"/>
  <c r="FO33" i="91"/>
  <c r="FN33" i="91"/>
  <c r="FM33" i="91"/>
  <c r="FL33" i="91"/>
  <c r="FK33" i="91"/>
  <c r="FJ33" i="91"/>
  <c r="FI33" i="91"/>
  <c r="FH33" i="91"/>
  <c r="FG33" i="91"/>
  <c r="FF33" i="91"/>
  <c r="FE33" i="91"/>
  <c r="FD33" i="91"/>
  <c r="FC33" i="91"/>
  <c r="FB33" i="91"/>
  <c r="FA33" i="91"/>
  <c r="EZ33" i="91"/>
  <c r="EY33" i="91"/>
  <c r="EX33" i="91"/>
  <c r="EW33" i="91"/>
  <c r="EV33" i="91"/>
  <c r="EU33" i="91"/>
  <c r="ET33" i="91"/>
  <c r="ES33" i="91"/>
  <c r="ER33" i="91"/>
  <c r="EQ33" i="91"/>
  <c r="EP33" i="91"/>
  <c r="EO33" i="91"/>
  <c r="EN33" i="91"/>
  <c r="EM33" i="91"/>
  <c r="EL33" i="91"/>
  <c r="EK33" i="91"/>
  <c r="EJ33" i="91"/>
  <c r="EI33" i="91"/>
  <c r="EH33" i="91"/>
  <c r="EG33" i="91"/>
  <c r="EF33" i="91"/>
  <c r="EE33" i="91"/>
  <c r="ED33" i="91"/>
  <c r="EC33" i="91"/>
  <c r="EB33" i="91"/>
  <c r="EA33" i="91"/>
  <c r="DZ33" i="91"/>
  <c r="DY33" i="91"/>
  <c r="DX33" i="91"/>
  <c r="DW33" i="91"/>
  <c r="DV33" i="91"/>
  <c r="DU33" i="91"/>
  <c r="DT33" i="91"/>
  <c r="DS33" i="91"/>
  <c r="DR33" i="91"/>
  <c r="DQ33" i="91"/>
  <c r="DP33" i="91"/>
  <c r="DO33" i="91"/>
  <c r="DN33" i="91"/>
  <c r="DM33" i="91"/>
  <c r="DL33" i="91"/>
  <c r="DK33" i="91"/>
  <c r="DJ33" i="91"/>
  <c r="DI33" i="91"/>
  <c r="DH33" i="91"/>
  <c r="DG33" i="91"/>
  <c r="DF33" i="91"/>
  <c r="DE33" i="91"/>
  <c r="DD33" i="91"/>
  <c r="DC33" i="91"/>
  <c r="DB33" i="91"/>
  <c r="DA33" i="91"/>
  <c r="CZ33" i="91"/>
  <c r="CY33" i="91"/>
  <c r="CX33" i="91"/>
  <c r="CW33" i="91"/>
  <c r="CV33" i="91"/>
  <c r="CU33" i="91"/>
  <c r="CT33" i="91"/>
  <c r="CS33" i="91"/>
  <c r="CR33" i="91"/>
  <c r="CQ33" i="91"/>
  <c r="CP33" i="91"/>
  <c r="CO33" i="91"/>
  <c r="CN33" i="91"/>
  <c r="CM33" i="91"/>
  <c r="CL33" i="91"/>
  <c r="CK33" i="91"/>
  <c r="CJ33" i="91"/>
  <c r="CI33" i="91"/>
  <c r="CH33" i="91"/>
  <c r="CG33" i="91"/>
  <c r="CF33" i="91"/>
  <c r="CE33" i="91"/>
  <c r="CD33" i="91"/>
  <c r="CC33" i="91"/>
  <c r="CB33" i="91"/>
  <c r="CA33" i="91"/>
  <c r="BZ33" i="91"/>
  <c r="BY33" i="91"/>
  <c r="BX33" i="91"/>
  <c r="BW33" i="91"/>
  <c r="BV33" i="91"/>
  <c r="BU33" i="91"/>
  <c r="BT33" i="91"/>
  <c r="BS33" i="91"/>
  <c r="BR33" i="91"/>
  <c r="BQ33" i="91"/>
  <c r="BP33" i="91"/>
  <c r="BO33" i="91"/>
  <c r="BN33" i="91"/>
  <c r="BM33" i="91"/>
  <c r="BL33" i="91"/>
  <c r="BK33" i="91"/>
  <c r="BJ33" i="91"/>
  <c r="BI33" i="91"/>
  <c r="BH33" i="91"/>
  <c r="BG33" i="91"/>
  <c r="BF33" i="91"/>
  <c r="BE33" i="91"/>
  <c r="BD33" i="91"/>
  <c r="BC33" i="91"/>
  <c r="BB33" i="91"/>
  <c r="BA33" i="91"/>
  <c r="AZ33" i="91"/>
  <c r="AY33" i="91"/>
  <c r="AX33" i="91"/>
  <c r="AW33" i="91"/>
  <c r="AV33" i="91"/>
  <c r="AU33" i="91"/>
  <c r="AT33" i="91"/>
  <c r="AS33" i="91"/>
  <c r="AR33" i="91"/>
  <c r="AQ33" i="91"/>
  <c r="AP33" i="91"/>
  <c r="AO33" i="91"/>
  <c r="AN33" i="91"/>
  <c r="AM33" i="91"/>
  <c r="AL33" i="91"/>
  <c r="AK33" i="91"/>
  <c r="AJ33" i="91"/>
  <c r="AI33" i="91"/>
  <c r="AH33" i="91"/>
  <c r="AG33" i="91"/>
  <c r="AF33" i="91"/>
  <c r="AE33" i="91"/>
  <c r="AD33" i="91"/>
  <c r="AC33" i="91"/>
  <c r="AB33" i="91"/>
  <c r="AA33" i="91"/>
  <c r="Z33" i="91"/>
  <c r="Y33" i="91"/>
  <c r="X33" i="91"/>
  <c r="W33" i="91"/>
  <c r="V33" i="91"/>
  <c r="U33" i="91"/>
  <c r="T33" i="91"/>
  <c r="S33" i="91"/>
  <c r="R33" i="91"/>
  <c r="Q33" i="91"/>
  <c r="P33" i="91"/>
  <c r="O33" i="91"/>
  <c r="N33" i="91"/>
  <c r="M33" i="91"/>
  <c r="L33" i="91"/>
  <c r="K33" i="91"/>
  <c r="J33" i="91"/>
  <c r="I33" i="91"/>
  <c r="H33" i="91"/>
  <c r="G33" i="91"/>
  <c r="F33" i="91"/>
  <c r="E33" i="91"/>
  <c r="D33" i="91"/>
  <c r="C33" i="91"/>
  <c r="B33" i="91"/>
  <c r="JP31" i="91"/>
  <c r="JO31" i="91"/>
  <c r="JN31" i="91"/>
  <c r="JM31" i="91"/>
  <c r="JL31" i="91"/>
  <c r="JK31" i="91"/>
  <c r="JJ31" i="91"/>
  <c r="JI31" i="91"/>
  <c r="JH31" i="91"/>
  <c r="JG31" i="91"/>
  <c r="JF31" i="91"/>
  <c r="JE31" i="91"/>
  <c r="JD31" i="91"/>
  <c r="JC31" i="91"/>
  <c r="JB31" i="91"/>
  <c r="JA31" i="91"/>
  <c r="IZ31" i="91"/>
  <c r="IY31" i="91"/>
  <c r="IX31" i="91"/>
  <c r="IW31" i="91"/>
  <c r="IV31" i="91"/>
  <c r="IU31" i="91"/>
  <c r="IT31" i="91"/>
  <c r="IS31" i="91"/>
  <c r="IR31" i="91"/>
  <c r="IQ31" i="91"/>
  <c r="IP31" i="91"/>
  <c r="IO31" i="91"/>
  <c r="IN31" i="91"/>
  <c r="IM31" i="91"/>
  <c r="IL31" i="91"/>
  <c r="IK31" i="91"/>
  <c r="IJ31" i="91"/>
  <c r="II31" i="91"/>
  <c r="IH31" i="91"/>
  <c r="IG31" i="91"/>
  <c r="IF31" i="91"/>
  <c r="IE31" i="91"/>
  <c r="ID31" i="91"/>
  <c r="IC31" i="91"/>
  <c r="IB31" i="91"/>
  <c r="IA31" i="91"/>
  <c r="HZ31" i="91"/>
  <c r="HY31" i="91"/>
  <c r="HX31" i="91"/>
  <c r="HW31" i="91"/>
  <c r="HV31" i="91"/>
  <c r="HU31" i="91"/>
  <c r="HT31" i="91"/>
  <c r="HS31" i="91"/>
  <c r="HR31" i="91"/>
  <c r="HQ31" i="91"/>
  <c r="HP31" i="91"/>
  <c r="HO31" i="91"/>
  <c r="HN31" i="91"/>
  <c r="HM31" i="91"/>
  <c r="HL31" i="91"/>
  <c r="HK31" i="91"/>
  <c r="HJ31" i="91"/>
  <c r="HI31" i="91"/>
  <c r="HH31" i="91"/>
  <c r="HG31" i="91"/>
  <c r="HF31" i="91"/>
  <c r="HE31" i="91"/>
  <c r="HD31" i="91"/>
  <c r="HC31" i="91"/>
  <c r="HB31" i="91"/>
  <c r="HA31" i="91"/>
  <c r="GZ31" i="91"/>
  <c r="GY31" i="91"/>
  <c r="GX31" i="91"/>
  <c r="GW31" i="91"/>
  <c r="GV31" i="91"/>
  <c r="GU31" i="91"/>
  <c r="GT31" i="91"/>
  <c r="GS31" i="91"/>
  <c r="GR31" i="91"/>
  <c r="GQ31" i="91"/>
  <c r="GP31" i="91"/>
  <c r="GO31" i="91"/>
  <c r="GN31" i="91"/>
  <c r="GM31" i="91"/>
  <c r="GL31" i="91"/>
  <c r="GK31" i="91"/>
  <c r="GJ31" i="91"/>
  <c r="GI31" i="91"/>
  <c r="GH31" i="91"/>
  <c r="GG31" i="91"/>
  <c r="GF31" i="91"/>
  <c r="GE31" i="91"/>
  <c r="GD31" i="91"/>
  <c r="GC31" i="91"/>
  <c r="GB31" i="91"/>
  <c r="GA31" i="91"/>
  <c r="FZ31" i="91"/>
  <c r="FY31" i="91"/>
  <c r="FX31" i="91"/>
  <c r="FW31" i="91"/>
  <c r="FV31" i="91"/>
  <c r="FU31" i="91"/>
  <c r="FT31" i="91"/>
  <c r="FS31" i="91"/>
  <c r="FR31" i="91"/>
  <c r="FQ31" i="91"/>
  <c r="FP31" i="91"/>
  <c r="FO31" i="91"/>
  <c r="FN31" i="91"/>
  <c r="FM31" i="91"/>
  <c r="FL31" i="91"/>
  <c r="FK31" i="91"/>
  <c r="FJ31" i="91"/>
  <c r="FI31" i="91"/>
  <c r="FH31" i="91"/>
  <c r="FG31" i="91"/>
  <c r="FF31" i="91"/>
  <c r="FE31" i="91"/>
  <c r="FD31" i="91"/>
  <c r="FC31" i="91"/>
  <c r="FB31" i="91"/>
  <c r="FA31" i="91"/>
  <c r="EZ31" i="91"/>
  <c r="EY31" i="91"/>
  <c r="EX31" i="91"/>
  <c r="EW31" i="91"/>
  <c r="EV31" i="91"/>
  <c r="EU31" i="91"/>
  <c r="ET31" i="91"/>
  <c r="ES31" i="91"/>
  <c r="ER31" i="91"/>
  <c r="EQ31" i="91"/>
  <c r="EP31" i="91"/>
  <c r="EO31" i="91"/>
  <c r="EN31" i="91"/>
  <c r="EM31" i="91"/>
  <c r="EL31" i="91"/>
  <c r="EK31" i="91"/>
  <c r="EJ31" i="91"/>
  <c r="EI31" i="91"/>
  <c r="EH31" i="91"/>
  <c r="EG31" i="91"/>
  <c r="EF31" i="91"/>
  <c r="EE31" i="91"/>
  <c r="ED31" i="91"/>
  <c r="EC31" i="91"/>
  <c r="EB31" i="91"/>
  <c r="EA31" i="91"/>
  <c r="DZ31" i="91"/>
  <c r="DY31" i="91"/>
  <c r="DX31" i="91"/>
  <c r="DW31" i="91"/>
  <c r="DV31" i="91"/>
  <c r="DU31" i="91"/>
  <c r="DT31" i="91"/>
  <c r="DS31" i="91"/>
  <c r="DR31" i="91"/>
  <c r="DQ31" i="91"/>
  <c r="DP31" i="91"/>
  <c r="DO31" i="91"/>
  <c r="DN31" i="91"/>
  <c r="DM31" i="91"/>
  <c r="DL31" i="91"/>
  <c r="DK31" i="91"/>
  <c r="DJ31" i="91"/>
  <c r="DI31" i="91"/>
  <c r="DH31" i="91"/>
  <c r="DG31" i="91"/>
  <c r="DF31" i="91"/>
  <c r="DE31" i="91"/>
  <c r="DD31" i="91"/>
  <c r="DC31" i="91"/>
  <c r="DB31" i="91"/>
  <c r="DA31" i="91"/>
  <c r="CZ31" i="91"/>
  <c r="CY31" i="91"/>
  <c r="CX31" i="91"/>
  <c r="CW31" i="91"/>
  <c r="CV31" i="91"/>
  <c r="CU31" i="91"/>
  <c r="CT31" i="91"/>
  <c r="CS31" i="91"/>
  <c r="CR31" i="91"/>
  <c r="CQ31" i="91"/>
  <c r="CP31" i="91"/>
  <c r="CO31" i="91"/>
  <c r="CN31" i="91"/>
  <c r="CM31" i="91"/>
  <c r="CL31" i="91"/>
  <c r="CK31" i="91"/>
  <c r="CJ31" i="91"/>
  <c r="CI31" i="91"/>
  <c r="CH31" i="91"/>
  <c r="CG31" i="91"/>
  <c r="CF31" i="91"/>
  <c r="CE31" i="91"/>
  <c r="CD31" i="91"/>
  <c r="CC31" i="91"/>
  <c r="CB31" i="91"/>
  <c r="CA31" i="91"/>
  <c r="BZ31" i="91"/>
  <c r="BY31" i="91"/>
  <c r="BX31" i="91"/>
  <c r="BW31" i="91"/>
  <c r="BV31" i="91"/>
  <c r="BU31" i="91"/>
  <c r="BT31" i="91"/>
  <c r="BS31" i="91"/>
  <c r="BR31" i="91"/>
  <c r="BQ31" i="91"/>
  <c r="BP31" i="91"/>
  <c r="BO31" i="91"/>
  <c r="BN31" i="91"/>
  <c r="BM31" i="91"/>
  <c r="BL31" i="91"/>
  <c r="BK31" i="91"/>
  <c r="BJ31" i="91"/>
  <c r="BI31" i="91"/>
  <c r="BH31" i="91"/>
  <c r="BG31" i="91"/>
  <c r="BF31" i="91"/>
  <c r="BE31" i="91"/>
  <c r="BD31" i="91"/>
  <c r="BC31" i="91"/>
  <c r="BB31" i="91"/>
  <c r="BA31" i="91"/>
  <c r="AZ31" i="91"/>
  <c r="AY31" i="91"/>
  <c r="AX31" i="91"/>
  <c r="AW31" i="91"/>
  <c r="AV31" i="91"/>
  <c r="AU31" i="91"/>
  <c r="AT31" i="91"/>
  <c r="AS31" i="91"/>
  <c r="AR31" i="91"/>
  <c r="AQ31" i="91"/>
  <c r="AP31" i="91"/>
  <c r="AO31" i="91"/>
  <c r="AN31" i="91"/>
  <c r="AM31" i="91"/>
  <c r="AL31" i="91"/>
  <c r="AK31" i="91"/>
  <c r="AJ31" i="91"/>
  <c r="AI31" i="91"/>
  <c r="AH31" i="91"/>
  <c r="AG31" i="91"/>
  <c r="AF31" i="91"/>
  <c r="AE31" i="91"/>
  <c r="AD31" i="91"/>
  <c r="AC31" i="91"/>
  <c r="AB31" i="91"/>
  <c r="AA31" i="91"/>
  <c r="Z31" i="91"/>
  <c r="Y31" i="91"/>
  <c r="X31" i="91"/>
  <c r="W31" i="91"/>
  <c r="V31" i="91"/>
  <c r="U31" i="91"/>
  <c r="T31" i="91"/>
  <c r="S31" i="91"/>
  <c r="R31" i="91"/>
  <c r="Q31" i="91"/>
  <c r="P31" i="91"/>
  <c r="O31" i="91"/>
  <c r="N31" i="91"/>
  <c r="M31" i="91"/>
  <c r="L31" i="91"/>
  <c r="K31" i="91"/>
  <c r="J31" i="91"/>
  <c r="I31" i="91"/>
  <c r="H31" i="91"/>
  <c r="G31" i="91"/>
  <c r="F31" i="91"/>
  <c r="E31" i="91"/>
  <c r="D31" i="91"/>
  <c r="C31" i="91"/>
  <c r="B31" i="91"/>
  <c r="JP30" i="91"/>
  <c r="JO30" i="91"/>
  <c r="JN30" i="91"/>
  <c r="JM30" i="91"/>
  <c r="JL30" i="91"/>
  <c r="JK30" i="91"/>
  <c r="JJ30" i="91"/>
  <c r="JI30" i="91"/>
  <c r="JH30" i="91"/>
  <c r="JG30" i="91"/>
  <c r="JF30" i="91"/>
  <c r="JE30" i="91"/>
  <c r="JD30" i="91"/>
  <c r="JC30" i="91"/>
  <c r="JB30" i="91"/>
  <c r="JA30" i="91"/>
  <c r="IZ30" i="91"/>
  <c r="IY30" i="91"/>
  <c r="IX30" i="91"/>
  <c r="IW30" i="91"/>
  <c r="IV30" i="91"/>
  <c r="IU30" i="91"/>
  <c r="IT30" i="91"/>
  <c r="IS30" i="91"/>
  <c r="IR30" i="91"/>
  <c r="IQ30" i="91"/>
  <c r="IP30" i="91"/>
  <c r="IO30" i="91"/>
  <c r="IN30" i="91"/>
  <c r="IM30" i="91"/>
  <c r="IL30" i="91"/>
  <c r="IK30" i="91"/>
  <c r="IJ30" i="91"/>
  <c r="II30" i="91"/>
  <c r="IH30" i="91"/>
  <c r="IG30" i="91"/>
  <c r="IF30" i="91"/>
  <c r="IE30" i="91"/>
  <c r="ID30" i="91"/>
  <c r="IC30" i="91"/>
  <c r="IB30" i="91"/>
  <c r="IA30" i="91"/>
  <c r="HZ30" i="91"/>
  <c r="HY30" i="91"/>
  <c r="HX30" i="91"/>
  <c r="HW30" i="91"/>
  <c r="HV30" i="91"/>
  <c r="HU30" i="91"/>
  <c r="HT30" i="91"/>
  <c r="HS30" i="91"/>
  <c r="HR30" i="91"/>
  <c r="HQ30" i="91"/>
  <c r="HP30" i="91"/>
  <c r="HO30" i="91"/>
  <c r="HN30" i="91"/>
  <c r="HM30" i="91"/>
  <c r="HL30" i="91"/>
  <c r="HK30" i="91"/>
  <c r="HJ30" i="91"/>
  <c r="HI30" i="91"/>
  <c r="HH30" i="91"/>
  <c r="HG30" i="91"/>
  <c r="HF30" i="91"/>
  <c r="HE30" i="91"/>
  <c r="HD30" i="91"/>
  <c r="HC30" i="91"/>
  <c r="HB30" i="91"/>
  <c r="HA30" i="91"/>
  <c r="GZ30" i="91"/>
  <c r="GY30" i="91"/>
  <c r="GX30" i="91"/>
  <c r="GW30" i="91"/>
  <c r="GV30" i="91"/>
  <c r="GU30" i="91"/>
  <c r="GT30" i="91"/>
  <c r="GS30" i="91"/>
  <c r="GR30" i="91"/>
  <c r="GQ30" i="91"/>
  <c r="GP30" i="91"/>
  <c r="GO30" i="91"/>
  <c r="GN30" i="91"/>
  <c r="GM30" i="91"/>
  <c r="GL30" i="91"/>
  <c r="GK30" i="91"/>
  <c r="GJ30" i="91"/>
  <c r="GI30" i="91"/>
  <c r="GH30" i="91"/>
  <c r="GG30" i="91"/>
  <c r="GF30" i="91"/>
  <c r="GE30" i="91"/>
  <c r="GD30" i="91"/>
  <c r="GC30" i="91"/>
  <c r="GB30" i="91"/>
  <c r="GA30" i="91"/>
  <c r="FZ30" i="91"/>
  <c r="FY30" i="91"/>
  <c r="FX30" i="91"/>
  <c r="FW30" i="91"/>
  <c r="FV30" i="91"/>
  <c r="FU30" i="91"/>
  <c r="FT30" i="91"/>
  <c r="FS30" i="91"/>
  <c r="FR30" i="91"/>
  <c r="FQ30" i="91"/>
  <c r="FP30" i="91"/>
  <c r="FO30" i="91"/>
  <c r="FN30" i="91"/>
  <c r="FM30" i="91"/>
  <c r="FL30" i="91"/>
  <c r="FK30" i="91"/>
  <c r="FJ30" i="91"/>
  <c r="FI30" i="91"/>
  <c r="FH30" i="91"/>
  <c r="FG30" i="91"/>
  <c r="FF30" i="91"/>
  <c r="FE30" i="91"/>
  <c r="FD30" i="91"/>
  <c r="FC30" i="91"/>
  <c r="FB30" i="91"/>
  <c r="FA30" i="91"/>
  <c r="EZ30" i="91"/>
  <c r="EY30" i="91"/>
  <c r="EX30" i="91"/>
  <c r="EW30" i="91"/>
  <c r="EV30" i="91"/>
  <c r="EU30" i="91"/>
  <c r="ET30" i="91"/>
  <c r="ES30" i="91"/>
  <c r="ER30" i="91"/>
  <c r="EQ30" i="91"/>
  <c r="EP30" i="91"/>
  <c r="EO30" i="91"/>
  <c r="EN30" i="91"/>
  <c r="EM30" i="91"/>
  <c r="EL30" i="91"/>
  <c r="EK30" i="91"/>
  <c r="EJ30" i="91"/>
  <c r="EI30" i="91"/>
  <c r="EH30" i="91"/>
  <c r="EG30" i="91"/>
  <c r="EF30" i="91"/>
  <c r="EE30" i="91"/>
  <c r="ED30" i="91"/>
  <c r="EC30" i="91"/>
  <c r="EB30" i="91"/>
  <c r="EA30" i="91"/>
  <c r="DZ30" i="91"/>
  <c r="DY30" i="91"/>
  <c r="DX30" i="91"/>
  <c r="DW30" i="91"/>
  <c r="DV30" i="91"/>
  <c r="DU30" i="91"/>
  <c r="DT30" i="91"/>
  <c r="DS30" i="91"/>
  <c r="DR30" i="91"/>
  <c r="DQ30" i="91"/>
  <c r="DP30" i="91"/>
  <c r="DO30" i="91"/>
  <c r="DN30" i="91"/>
  <c r="DM30" i="91"/>
  <c r="DL30" i="91"/>
  <c r="DK30" i="91"/>
  <c r="DJ30" i="91"/>
  <c r="DI30" i="91"/>
  <c r="DH30" i="91"/>
  <c r="DG30" i="91"/>
  <c r="DF30" i="91"/>
  <c r="DE30" i="91"/>
  <c r="DD30" i="91"/>
  <c r="DC30" i="91"/>
  <c r="DB30" i="91"/>
  <c r="DA30" i="91"/>
  <c r="CZ30" i="91"/>
  <c r="CY30" i="91"/>
  <c r="CX30" i="91"/>
  <c r="CW30" i="91"/>
  <c r="CV30" i="91"/>
  <c r="CU30" i="91"/>
  <c r="CT30" i="91"/>
  <c r="CS30" i="91"/>
  <c r="CR30" i="91"/>
  <c r="CQ30" i="91"/>
  <c r="CP30" i="91"/>
  <c r="CO30" i="91"/>
  <c r="CN30" i="91"/>
  <c r="CM30" i="91"/>
  <c r="CL30" i="91"/>
  <c r="CK30" i="91"/>
  <c r="CJ30" i="91"/>
  <c r="CI30" i="91"/>
  <c r="CH30" i="91"/>
  <c r="CG30" i="91"/>
  <c r="CF30" i="91"/>
  <c r="CE30" i="91"/>
  <c r="CD30" i="91"/>
  <c r="CC30" i="91"/>
  <c r="CB30" i="91"/>
  <c r="CA30" i="91"/>
  <c r="BZ30" i="91"/>
  <c r="BY30" i="91"/>
  <c r="BX30" i="91"/>
  <c r="BW30" i="91"/>
  <c r="BV30" i="91"/>
  <c r="BU30" i="91"/>
  <c r="BT30" i="91"/>
  <c r="BS30" i="91"/>
  <c r="BR30" i="91"/>
  <c r="BQ30" i="91"/>
  <c r="BP30" i="91"/>
  <c r="BO30" i="91"/>
  <c r="BN30" i="91"/>
  <c r="BM30" i="91"/>
  <c r="BL30" i="91"/>
  <c r="BK30" i="91"/>
  <c r="BJ30" i="91"/>
  <c r="BI30" i="91"/>
  <c r="BH30" i="91"/>
  <c r="BG30" i="91"/>
  <c r="BF30" i="91"/>
  <c r="BE30" i="91"/>
  <c r="BD30" i="91"/>
  <c r="BC30" i="91"/>
  <c r="BB30" i="91"/>
  <c r="BA30" i="91"/>
  <c r="AZ30" i="91"/>
  <c r="AY30" i="91"/>
  <c r="AX30" i="91"/>
  <c r="AW30" i="91"/>
  <c r="AV30" i="91"/>
  <c r="AU30" i="91"/>
  <c r="AT30" i="91"/>
  <c r="AS30" i="91"/>
  <c r="AR30" i="91"/>
  <c r="AQ30" i="91"/>
  <c r="AP30" i="91"/>
  <c r="AO30" i="91"/>
  <c r="AN30" i="91"/>
  <c r="AM30" i="91"/>
  <c r="AL30" i="91"/>
  <c r="AK30" i="91"/>
  <c r="AJ30" i="91"/>
  <c r="AI30" i="91"/>
  <c r="AH30" i="91"/>
  <c r="AG30" i="91"/>
  <c r="AF30" i="91"/>
  <c r="AE30" i="91"/>
  <c r="AD30" i="91"/>
  <c r="AC30" i="91"/>
  <c r="AB30" i="91"/>
  <c r="AA30" i="91"/>
  <c r="Z30" i="91"/>
  <c r="Y30" i="91"/>
  <c r="X30" i="91"/>
  <c r="W30" i="91"/>
  <c r="V30" i="91"/>
  <c r="U30" i="91"/>
  <c r="T30" i="91"/>
  <c r="S30" i="91"/>
  <c r="R30" i="91"/>
  <c r="Q30" i="91"/>
  <c r="P30" i="91"/>
  <c r="O30" i="91"/>
  <c r="N30" i="91"/>
  <c r="M30" i="91"/>
  <c r="L30" i="91"/>
  <c r="K30" i="91"/>
  <c r="J30" i="91"/>
  <c r="I30" i="91"/>
  <c r="H30" i="91"/>
  <c r="G30" i="91"/>
  <c r="F30" i="91"/>
  <c r="E30" i="91"/>
  <c r="D30" i="91"/>
  <c r="C30" i="91"/>
  <c r="B30" i="91"/>
  <c r="JP28" i="91"/>
  <c r="JO28" i="91"/>
  <c r="JN28" i="91"/>
  <c r="JM28" i="91"/>
  <c r="JL28" i="91"/>
  <c r="JK28" i="91"/>
  <c r="JJ28" i="91"/>
  <c r="JI28" i="91"/>
  <c r="JH28" i="91"/>
  <c r="JG28" i="91"/>
  <c r="JF28" i="91"/>
  <c r="JE28" i="91"/>
  <c r="JD28" i="91"/>
  <c r="JC28" i="91"/>
  <c r="JB28" i="91"/>
  <c r="JA28" i="91"/>
  <c r="IZ28" i="91"/>
  <c r="IY28" i="91"/>
  <c r="IX28" i="91"/>
  <c r="IW28" i="91"/>
  <c r="IV28" i="91"/>
  <c r="IU28" i="91"/>
  <c r="IT28" i="91"/>
  <c r="IS28" i="91"/>
  <c r="IR28" i="91"/>
  <c r="IQ28" i="91"/>
  <c r="IP28" i="91"/>
  <c r="IO28" i="91"/>
  <c r="IN28" i="91"/>
  <c r="IM28" i="91"/>
  <c r="IL28" i="91"/>
  <c r="IK28" i="91"/>
  <c r="IJ28" i="91"/>
  <c r="II28" i="91"/>
  <c r="IH28" i="91"/>
  <c r="IG28" i="91"/>
  <c r="IF28" i="91"/>
  <c r="IE28" i="91"/>
  <c r="ID28" i="91"/>
  <c r="IC28" i="91"/>
  <c r="IB28" i="91"/>
  <c r="IA28" i="91"/>
  <c r="HZ28" i="91"/>
  <c r="HY28" i="91"/>
  <c r="HX28" i="91"/>
  <c r="HW28" i="91"/>
  <c r="HV28" i="91"/>
  <c r="HU28" i="91"/>
  <c r="HT28" i="91"/>
  <c r="HS28" i="91"/>
  <c r="HR28" i="91"/>
  <c r="HQ28" i="91"/>
  <c r="HP28" i="91"/>
  <c r="HO28" i="91"/>
  <c r="HN28" i="91"/>
  <c r="HM28" i="91"/>
  <c r="HL28" i="91"/>
  <c r="HK28" i="91"/>
  <c r="HJ28" i="91"/>
  <c r="HI28" i="91"/>
  <c r="HH28" i="91"/>
  <c r="HG28" i="91"/>
  <c r="HF28" i="91"/>
  <c r="HE28" i="91"/>
  <c r="HD28" i="91"/>
  <c r="HC28" i="91"/>
  <c r="HB28" i="91"/>
  <c r="HA28" i="91"/>
  <c r="GZ28" i="91"/>
  <c r="GY28" i="91"/>
  <c r="GX28" i="91"/>
  <c r="GW28" i="91"/>
  <c r="GV28" i="91"/>
  <c r="GU28" i="91"/>
  <c r="GT28" i="91"/>
  <c r="GS28" i="91"/>
  <c r="GR28" i="91"/>
  <c r="GQ28" i="91"/>
  <c r="GP28" i="91"/>
  <c r="GO28" i="91"/>
  <c r="GN28" i="91"/>
  <c r="GM28" i="91"/>
  <c r="GL28" i="91"/>
  <c r="GK28" i="91"/>
  <c r="GJ28" i="91"/>
  <c r="GI28" i="91"/>
  <c r="GH28" i="91"/>
  <c r="GG28" i="91"/>
  <c r="GF28" i="91"/>
  <c r="GE28" i="91"/>
  <c r="GD28" i="91"/>
  <c r="GC28" i="91"/>
  <c r="GB28" i="91"/>
  <c r="GA28" i="91"/>
  <c r="FZ28" i="91"/>
  <c r="FY28" i="91"/>
  <c r="FX28" i="91"/>
  <c r="FW28" i="91"/>
  <c r="FV28" i="91"/>
  <c r="FU28" i="91"/>
  <c r="FT28" i="91"/>
  <c r="FS28" i="91"/>
  <c r="FR28" i="91"/>
  <c r="FQ28" i="91"/>
  <c r="FP28" i="91"/>
  <c r="FO28" i="91"/>
  <c r="FN28" i="91"/>
  <c r="FM28" i="91"/>
  <c r="FL28" i="91"/>
  <c r="FK28" i="91"/>
  <c r="FJ28" i="91"/>
  <c r="FI28" i="91"/>
  <c r="FH28" i="91"/>
  <c r="FG28" i="91"/>
  <c r="FF28" i="91"/>
  <c r="FE28" i="91"/>
  <c r="FD28" i="91"/>
  <c r="FC28" i="91"/>
  <c r="FB28" i="91"/>
  <c r="FA28" i="91"/>
  <c r="EZ28" i="91"/>
  <c r="EY28" i="91"/>
  <c r="EX28" i="91"/>
  <c r="EW28" i="91"/>
  <c r="EV28" i="91"/>
  <c r="EU28" i="91"/>
  <c r="ET28" i="91"/>
  <c r="ES28" i="91"/>
  <c r="ER28" i="91"/>
  <c r="EQ28" i="91"/>
  <c r="EP28" i="91"/>
  <c r="EO28" i="91"/>
  <c r="EN28" i="91"/>
  <c r="EM28" i="91"/>
  <c r="EL28" i="91"/>
  <c r="EK28" i="91"/>
  <c r="EJ28" i="91"/>
  <c r="EI28" i="91"/>
  <c r="EH28" i="91"/>
  <c r="EG28" i="91"/>
  <c r="EF28" i="91"/>
  <c r="EE28" i="91"/>
  <c r="ED28" i="91"/>
  <c r="EC28" i="91"/>
  <c r="EB28" i="91"/>
  <c r="EA28" i="91"/>
  <c r="DZ28" i="91"/>
  <c r="DY28" i="91"/>
  <c r="DX28" i="91"/>
  <c r="DW28" i="91"/>
  <c r="DV28" i="91"/>
  <c r="DU28" i="91"/>
  <c r="DT28" i="91"/>
  <c r="DS28" i="91"/>
  <c r="DR28" i="91"/>
  <c r="DQ28" i="91"/>
  <c r="DP28" i="91"/>
  <c r="DO28" i="91"/>
  <c r="DN28" i="91"/>
  <c r="DM28" i="91"/>
  <c r="DL28" i="91"/>
  <c r="DK28" i="91"/>
  <c r="DJ28" i="91"/>
  <c r="DI28" i="91"/>
  <c r="DH28" i="91"/>
  <c r="DG28" i="91"/>
  <c r="DF28" i="91"/>
  <c r="DE28" i="91"/>
  <c r="DD28" i="91"/>
  <c r="DC28" i="91"/>
  <c r="DB28" i="91"/>
  <c r="DA28" i="91"/>
  <c r="CZ28" i="91"/>
  <c r="CY28" i="91"/>
  <c r="CX28" i="91"/>
  <c r="CW28" i="91"/>
  <c r="CV28" i="91"/>
  <c r="CU28" i="91"/>
  <c r="CT28" i="91"/>
  <c r="CS28" i="91"/>
  <c r="CR28" i="91"/>
  <c r="CQ28" i="91"/>
  <c r="CP28" i="91"/>
  <c r="CO28" i="91"/>
  <c r="CN28" i="91"/>
  <c r="CM28" i="91"/>
  <c r="CL28" i="91"/>
  <c r="CK28" i="91"/>
  <c r="CJ28" i="91"/>
  <c r="CI28" i="91"/>
  <c r="CH28" i="91"/>
  <c r="CG28" i="91"/>
  <c r="CF28" i="91"/>
  <c r="CE28" i="91"/>
  <c r="CD28" i="91"/>
  <c r="CC28" i="91"/>
  <c r="CB28" i="91"/>
  <c r="CA28" i="91"/>
  <c r="BZ28" i="91"/>
  <c r="BY28" i="91"/>
  <c r="BX28" i="91"/>
  <c r="BW28" i="91"/>
  <c r="BV28" i="91"/>
  <c r="BU28" i="91"/>
  <c r="BT28" i="91"/>
  <c r="BS28" i="91"/>
  <c r="BR28" i="91"/>
  <c r="BQ28" i="91"/>
  <c r="BP28" i="91"/>
  <c r="BO28" i="91"/>
  <c r="BN28" i="91"/>
  <c r="BM28" i="91"/>
  <c r="BL28" i="91"/>
  <c r="BK28" i="91"/>
  <c r="BJ28" i="91"/>
  <c r="BI28" i="91"/>
  <c r="BH28" i="91"/>
  <c r="BG28" i="91"/>
  <c r="BF28" i="91"/>
  <c r="BE28" i="91"/>
  <c r="BD28" i="91"/>
  <c r="BC28" i="91"/>
  <c r="BB28" i="91"/>
  <c r="BA28" i="91"/>
  <c r="AZ28" i="91"/>
  <c r="AY28" i="91"/>
  <c r="AX28" i="91"/>
  <c r="AW28" i="91"/>
  <c r="AV28" i="91"/>
  <c r="AU28" i="91"/>
  <c r="AT28" i="91"/>
  <c r="AS28" i="91"/>
  <c r="AR28" i="91"/>
  <c r="AQ28" i="91"/>
  <c r="AP28" i="91"/>
  <c r="AO28" i="91"/>
  <c r="AN28" i="91"/>
  <c r="AM28" i="91"/>
  <c r="AL28" i="91"/>
  <c r="AK28" i="91"/>
  <c r="AJ28" i="91"/>
  <c r="AI28" i="91"/>
  <c r="AH28" i="91"/>
  <c r="AG28" i="91"/>
  <c r="AF28" i="91"/>
  <c r="AE28" i="91"/>
  <c r="AD28" i="91"/>
  <c r="AC28" i="91"/>
  <c r="AB28" i="91"/>
  <c r="AA28" i="91"/>
  <c r="Z28" i="91"/>
  <c r="Y28" i="91"/>
  <c r="X28" i="91"/>
  <c r="W28" i="91"/>
  <c r="V28" i="91"/>
  <c r="U28" i="91"/>
  <c r="T28" i="91"/>
  <c r="S28" i="91"/>
  <c r="R28" i="91"/>
  <c r="Q28" i="91"/>
  <c r="P28" i="91"/>
  <c r="O28" i="91"/>
  <c r="N28" i="91"/>
  <c r="M28" i="91"/>
  <c r="L28" i="91"/>
  <c r="K28" i="91"/>
  <c r="J28" i="91"/>
  <c r="I28" i="91"/>
  <c r="H28" i="91"/>
  <c r="G28" i="91"/>
  <c r="F28" i="91"/>
  <c r="E28" i="91"/>
  <c r="D28" i="91"/>
  <c r="C28" i="91"/>
  <c r="B28" i="91"/>
  <c r="JP27" i="91"/>
  <c r="JO27" i="91"/>
  <c r="JN27" i="91"/>
  <c r="JM27" i="91"/>
  <c r="JL27" i="91"/>
  <c r="JK27" i="91"/>
  <c r="JJ27" i="91"/>
  <c r="JI27" i="91"/>
  <c r="JH27" i="91"/>
  <c r="JG27" i="91"/>
  <c r="JF27" i="91"/>
  <c r="JE27" i="91"/>
  <c r="JD27" i="91"/>
  <c r="JC27" i="91"/>
  <c r="JB27" i="91"/>
  <c r="JA27" i="91"/>
  <c r="IZ27" i="91"/>
  <c r="IY27" i="91"/>
  <c r="IX27" i="91"/>
  <c r="IW27" i="91"/>
  <c r="IV27" i="91"/>
  <c r="IU27" i="91"/>
  <c r="IT27" i="91"/>
  <c r="IS27" i="91"/>
  <c r="IR27" i="91"/>
  <c r="IQ27" i="91"/>
  <c r="IP27" i="91"/>
  <c r="IO27" i="91"/>
  <c r="IN27" i="91"/>
  <c r="IM27" i="91"/>
  <c r="IL27" i="91"/>
  <c r="IK27" i="91"/>
  <c r="IJ27" i="91"/>
  <c r="II27" i="91"/>
  <c r="IH27" i="91"/>
  <c r="IG27" i="91"/>
  <c r="IF27" i="91"/>
  <c r="IE27" i="91"/>
  <c r="ID27" i="91"/>
  <c r="IC27" i="91"/>
  <c r="IB27" i="91"/>
  <c r="IA27" i="91"/>
  <c r="HZ27" i="91"/>
  <c r="HY27" i="91"/>
  <c r="HX27" i="91"/>
  <c r="HW27" i="91"/>
  <c r="HV27" i="91"/>
  <c r="HU27" i="91"/>
  <c r="HT27" i="91"/>
  <c r="HS27" i="91"/>
  <c r="HR27" i="91"/>
  <c r="HQ27" i="91"/>
  <c r="HP27" i="91"/>
  <c r="HO27" i="91"/>
  <c r="HN27" i="91"/>
  <c r="HM27" i="91"/>
  <c r="HL27" i="91"/>
  <c r="HK27" i="91"/>
  <c r="HJ27" i="91"/>
  <c r="HI27" i="91"/>
  <c r="HH27" i="91"/>
  <c r="HG27" i="91"/>
  <c r="HF27" i="91"/>
  <c r="HE27" i="91"/>
  <c r="HD27" i="91"/>
  <c r="HC27" i="91"/>
  <c r="HB27" i="91"/>
  <c r="HA27" i="91"/>
  <c r="GZ27" i="91"/>
  <c r="GY27" i="91"/>
  <c r="GX27" i="91"/>
  <c r="GW27" i="91"/>
  <c r="GV27" i="91"/>
  <c r="GU27" i="91"/>
  <c r="GT27" i="91"/>
  <c r="GS27" i="91"/>
  <c r="GR27" i="91"/>
  <c r="GQ27" i="91"/>
  <c r="GP27" i="91"/>
  <c r="GO27" i="91"/>
  <c r="GN27" i="91"/>
  <c r="GM27" i="91"/>
  <c r="GL27" i="91"/>
  <c r="GK27" i="91"/>
  <c r="GJ27" i="91"/>
  <c r="GI27" i="91"/>
  <c r="GH27" i="91"/>
  <c r="GG27" i="91"/>
  <c r="GF27" i="91"/>
  <c r="GE27" i="91"/>
  <c r="GD27" i="91"/>
  <c r="GC27" i="91"/>
  <c r="GB27" i="91"/>
  <c r="GA27" i="91"/>
  <c r="FZ27" i="91"/>
  <c r="FY27" i="91"/>
  <c r="FX27" i="91"/>
  <c r="FW27" i="91"/>
  <c r="FV27" i="91"/>
  <c r="FU27" i="91"/>
  <c r="FT27" i="91"/>
  <c r="FS27" i="91"/>
  <c r="FR27" i="91"/>
  <c r="FQ27" i="91"/>
  <c r="FP27" i="91"/>
  <c r="FO27" i="91"/>
  <c r="FN27" i="91"/>
  <c r="FM27" i="91"/>
  <c r="FL27" i="91"/>
  <c r="FK27" i="91"/>
  <c r="FJ27" i="91"/>
  <c r="FI27" i="91"/>
  <c r="FH27" i="91"/>
  <c r="FG27" i="91"/>
  <c r="FF27" i="91"/>
  <c r="FE27" i="91"/>
  <c r="FD27" i="91"/>
  <c r="FC27" i="91"/>
  <c r="FB27" i="91"/>
  <c r="FA27" i="91"/>
  <c r="EZ27" i="91"/>
  <c r="EY27" i="91"/>
  <c r="EX27" i="91"/>
  <c r="EW27" i="91"/>
  <c r="EV27" i="91"/>
  <c r="EU27" i="91"/>
  <c r="ET27" i="91"/>
  <c r="ES27" i="91"/>
  <c r="ER27" i="91"/>
  <c r="EQ27" i="91"/>
  <c r="EP27" i="91"/>
  <c r="EO27" i="91"/>
  <c r="EN27" i="91"/>
  <c r="EM27" i="91"/>
  <c r="EL27" i="91"/>
  <c r="EK27" i="91"/>
  <c r="EJ27" i="91"/>
  <c r="EI27" i="91"/>
  <c r="EH27" i="91"/>
  <c r="EG27" i="91"/>
  <c r="EF27" i="91"/>
  <c r="EE27" i="91"/>
  <c r="ED27" i="91"/>
  <c r="EC27" i="91"/>
  <c r="EB27" i="91"/>
  <c r="EA27" i="91"/>
  <c r="DZ27" i="91"/>
  <c r="DY27" i="91"/>
  <c r="DX27" i="91"/>
  <c r="DW27" i="91"/>
  <c r="DV27" i="91"/>
  <c r="DU27" i="91"/>
  <c r="DT27" i="91"/>
  <c r="DS27" i="91"/>
  <c r="DR27" i="91"/>
  <c r="DQ27" i="91"/>
  <c r="DP27" i="91"/>
  <c r="DO27" i="91"/>
  <c r="DN27" i="91"/>
  <c r="DM27" i="91"/>
  <c r="DL27" i="91"/>
  <c r="DK27" i="91"/>
  <c r="DJ27" i="91"/>
  <c r="DI27" i="91"/>
  <c r="DH27" i="91"/>
  <c r="DG27" i="91"/>
  <c r="DF27" i="91"/>
  <c r="DE27" i="91"/>
  <c r="DD27" i="91"/>
  <c r="DC27" i="91"/>
  <c r="DB27" i="91"/>
  <c r="DA27" i="91"/>
  <c r="CZ27" i="91"/>
  <c r="CY27" i="91"/>
  <c r="CX27" i="91"/>
  <c r="CW27" i="91"/>
  <c r="CV27" i="91"/>
  <c r="CU27" i="91"/>
  <c r="CT27" i="91"/>
  <c r="CS27" i="91"/>
  <c r="CR27" i="91"/>
  <c r="CQ27" i="91"/>
  <c r="CP27" i="91"/>
  <c r="CO27" i="91"/>
  <c r="CN27" i="91"/>
  <c r="CM27" i="91"/>
  <c r="CL27" i="91"/>
  <c r="CK27" i="91"/>
  <c r="CJ27" i="91"/>
  <c r="CI27" i="91"/>
  <c r="CH27" i="91"/>
  <c r="CG27" i="91"/>
  <c r="CF27" i="91"/>
  <c r="CE27" i="91"/>
  <c r="CD27" i="91"/>
  <c r="CC27" i="91"/>
  <c r="CB27" i="91"/>
  <c r="CA27" i="91"/>
  <c r="BZ27" i="91"/>
  <c r="BY27" i="91"/>
  <c r="BX27" i="91"/>
  <c r="BW27" i="91"/>
  <c r="BV27" i="91"/>
  <c r="BU27" i="91"/>
  <c r="BT27" i="91"/>
  <c r="BS27" i="91"/>
  <c r="BR27" i="91"/>
  <c r="BQ27" i="91"/>
  <c r="BP27" i="91"/>
  <c r="BO27" i="91"/>
  <c r="BN27" i="91"/>
  <c r="BM27" i="91"/>
  <c r="BL27" i="91"/>
  <c r="BK27" i="91"/>
  <c r="BJ27" i="91"/>
  <c r="BI27" i="91"/>
  <c r="BH27" i="91"/>
  <c r="BG27" i="91"/>
  <c r="BF27" i="91"/>
  <c r="BE27" i="91"/>
  <c r="BD27" i="91"/>
  <c r="BC27" i="91"/>
  <c r="BB27" i="91"/>
  <c r="BA27" i="91"/>
  <c r="AZ27" i="91"/>
  <c r="AY27" i="91"/>
  <c r="AX27" i="91"/>
  <c r="AW27" i="91"/>
  <c r="AV27" i="91"/>
  <c r="AU27" i="91"/>
  <c r="AT27" i="91"/>
  <c r="AS27" i="91"/>
  <c r="AR27" i="91"/>
  <c r="AQ27" i="91"/>
  <c r="AP27" i="91"/>
  <c r="AO27" i="91"/>
  <c r="AN27" i="91"/>
  <c r="AM27" i="91"/>
  <c r="AL27" i="91"/>
  <c r="AK27" i="91"/>
  <c r="AJ27" i="91"/>
  <c r="AI27" i="91"/>
  <c r="AH27" i="91"/>
  <c r="AG27" i="91"/>
  <c r="AF27" i="91"/>
  <c r="AE27" i="91"/>
  <c r="AD27" i="91"/>
  <c r="AC27" i="91"/>
  <c r="AB27" i="91"/>
  <c r="AA27" i="91"/>
  <c r="Z27" i="91"/>
  <c r="Y27" i="91"/>
  <c r="X27" i="91"/>
  <c r="W27" i="91"/>
  <c r="V27" i="91"/>
  <c r="U27" i="91"/>
  <c r="T27" i="91"/>
  <c r="S27" i="91"/>
  <c r="R27" i="91"/>
  <c r="Q27" i="91"/>
  <c r="P27" i="91"/>
  <c r="O27" i="91"/>
  <c r="N27" i="91"/>
  <c r="M27" i="91"/>
  <c r="L27" i="91"/>
  <c r="K27" i="91"/>
  <c r="J27" i="91"/>
  <c r="I27" i="91"/>
  <c r="H27" i="91"/>
  <c r="G27" i="91"/>
  <c r="F27" i="91"/>
  <c r="E27" i="91"/>
  <c r="D27" i="91"/>
  <c r="C27" i="91"/>
  <c r="B27" i="91"/>
  <c r="JP25" i="91"/>
  <c r="JO25" i="91"/>
  <c r="JN25" i="91"/>
  <c r="JM25" i="91"/>
  <c r="JL25" i="91"/>
  <c r="JK25" i="91"/>
  <c r="JJ25" i="91"/>
  <c r="JI25" i="91"/>
  <c r="JH25" i="91"/>
  <c r="JG25" i="91"/>
  <c r="JF25" i="91"/>
  <c r="JE25" i="91"/>
  <c r="JD25" i="91"/>
  <c r="JC25" i="91"/>
  <c r="JB25" i="91"/>
  <c r="JA25" i="91"/>
  <c r="IZ25" i="91"/>
  <c r="IY25" i="91"/>
  <c r="IX25" i="91"/>
  <c r="IW25" i="91"/>
  <c r="IV25" i="91"/>
  <c r="IU25" i="91"/>
  <c r="IT25" i="91"/>
  <c r="IS25" i="91"/>
  <c r="IR25" i="91"/>
  <c r="IQ25" i="91"/>
  <c r="IP25" i="91"/>
  <c r="IO25" i="91"/>
  <c r="IN25" i="91"/>
  <c r="IM25" i="91"/>
  <c r="IL25" i="91"/>
  <c r="IK25" i="91"/>
  <c r="IJ25" i="91"/>
  <c r="II25" i="91"/>
  <c r="IH25" i="91"/>
  <c r="IG25" i="91"/>
  <c r="IF25" i="91"/>
  <c r="IE25" i="91"/>
  <c r="ID25" i="91"/>
  <c r="IC25" i="91"/>
  <c r="IB25" i="91"/>
  <c r="IA25" i="91"/>
  <c r="HZ25" i="91"/>
  <c r="HY25" i="91"/>
  <c r="HX25" i="91"/>
  <c r="HW25" i="91"/>
  <c r="HV25" i="91"/>
  <c r="HU25" i="91"/>
  <c r="HT25" i="91"/>
  <c r="HS25" i="91"/>
  <c r="HR25" i="91"/>
  <c r="HQ25" i="91"/>
  <c r="HP25" i="91"/>
  <c r="HO25" i="91"/>
  <c r="HN25" i="91"/>
  <c r="HM25" i="91"/>
  <c r="HL25" i="91"/>
  <c r="HK25" i="91"/>
  <c r="HJ25" i="91"/>
  <c r="HI25" i="91"/>
  <c r="HH25" i="91"/>
  <c r="HG25" i="91"/>
  <c r="HF25" i="91"/>
  <c r="HE25" i="91"/>
  <c r="HD25" i="91"/>
  <c r="HC25" i="91"/>
  <c r="HB25" i="91"/>
  <c r="HA25" i="91"/>
  <c r="GZ25" i="91"/>
  <c r="GY25" i="91"/>
  <c r="GX25" i="91"/>
  <c r="GW25" i="91"/>
  <c r="GV25" i="91"/>
  <c r="GU25" i="91"/>
  <c r="GT25" i="91"/>
  <c r="GS25" i="91"/>
  <c r="GR25" i="91"/>
  <c r="GQ25" i="91"/>
  <c r="GP25" i="91"/>
  <c r="GO25" i="91"/>
  <c r="GN25" i="91"/>
  <c r="GM25" i="91"/>
  <c r="GL25" i="91"/>
  <c r="GK25" i="91"/>
  <c r="GJ25" i="91"/>
  <c r="GI25" i="91"/>
  <c r="GH25" i="91"/>
  <c r="GG25" i="91"/>
  <c r="GF25" i="91"/>
  <c r="GE25" i="91"/>
  <c r="GD25" i="91"/>
  <c r="GC25" i="91"/>
  <c r="GB25" i="91"/>
  <c r="GA25" i="91"/>
  <c r="FZ25" i="91"/>
  <c r="FY25" i="91"/>
  <c r="FX25" i="91"/>
  <c r="FW25" i="91"/>
  <c r="FV25" i="91"/>
  <c r="FU25" i="91"/>
  <c r="FT25" i="91"/>
  <c r="FS25" i="91"/>
  <c r="FR25" i="91"/>
  <c r="FQ25" i="91"/>
  <c r="FP25" i="91"/>
  <c r="FO25" i="91"/>
  <c r="FN25" i="91"/>
  <c r="FM25" i="91"/>
  <c r="FL25" i="91"/>
  <c r="FK25" i="91"/>
  <c r="FJ25" i="91"/>
  <c r="FI25" i="91"/>
  <c r="FH25" i="91"/>
  <c r="FG25" i="91"/>
  <c r="FF25" i="91"/>
  <c r="FE25" i="91"/>
  <c r="FD25" i="91"/>
  <c r="FC25" i="91"/>
  <c r="FB25" i="91"/>
  <c r="FA25" i="91"/>
  <c r="EZ25" i="91"/>
  <c r="EY25" i="91"/>
  <c r="EX25" i="91"/>
  <c r="EW25" i="91"/>
  <c r="EV25" i="91"/>
  <c r="EU25" i="91"/>
  <c r="ET25" i="91"/>
  <c r="ES25" i="91"/>
  <c r="ER25" i="91"/>
  <c r="EQ25" i="91"/>
  <c r="EP25" i="91"/>
  <c r="EO25" i="91"/>
  <c r="EN25" i="91"/>
  <c r="EM25" i="91"/>
  <c r="EL25" i="91"/>
  <c r="EK25" i="91"/>
  <c r="EJ25" i="91"/>
  <c r="EI25" i="91"/>
  <c r="EH25" i="91"/>
  <c r="EG25" i="91"/>
  <c r="EF25" i="91"/>
  <c r="EE25" i="91"/>
  <c r="ED25" i="91"/>
  <c r="EC25" i="91"/>
  <c r="EB25" i="91"/>
  <c r="EA25" i="91"/>
  <c r="DZ25" i="91"/>
  <c r="DY25" i="91"/>
  <c r="DX25" i="91"/>
  <c r="DW25" i="91"/>
  <c r="DV25" i="91"/>
  <c r="DU25" i="91"/>
  <c r="DT25" i="91"/>
  <c r="DS25" i="91"/>
  <c r="DR25" i="91"/>
  <c r="DQ25" i="91"/>
  <c r="DP25" i="91"/>
  <c r="DO25" i="91"/>
  <c r="DN25" i="91"/>
  <c r="DM25" i="91"/>
  <c r="DL25" i="91"/>
  <c r="DK25" i="91"/>
  <c r="DJ25" i="91"/>
  <c r="DI25" i="91"/>
  <c r="DH25" i="91"/>
  <c r="DG25" i="91"/>
  <c r="DF25" i="91"/>
  <c r="DE25" i="91"/>
  <c r="DD25" i="91"/>
  <c r="DC25" i="91"/>
  <c r="DB25" i="91"/>
  <c r="DA25" i="91"/>
  <c r="CZ25" i="91"/>
  <c r="CY25" i="91"/>
  <c r="CX25" i="91"/>
  <c r="CW25" i="91"/>
  <c r="CV25" i="91"/>
  <c r="CU25" i="91"/>
  <c r="CT25" i="91"/>
  <c r="CS25" i="91"/>
  <c r="CR25" i="91"/>
  <c r="CQ25" i="91"/>
  <c r="CP25" i="91"/>
  <c r="CO25" i="91"/>
  <c r="CN25" i="91"/>
  <c r="CM25" i="91"/>
  <c r="CL25" i="91"/>
  <c r="CK25" i="91"/>
  <c r="CJ25" i="91"/>
  <c r="CI25" i="91"/>
  <c r="CH25" i="91"/>
  <c r="CG25" i="91"/>
  <c r="CF25" i="91"/>
  <c r="CE25" i="91"/>
  <c r="CD25" i="91"/>
  <c r="CC25" i="91"/>
  <c r="CB25" i="91"/>
  <c r="CA25" i="91"/>
  <c r="BZ25" i="91"/>
  <c r="BY25" i="91"/>
  <c r="BX25" i="91"/>
  <c r="BW25" i="91"/>
  <c r="BV25" i="91"/>
  <c r="BU25" i="91"/>
  <c r="BT25" i="91"/>
  <c r="BS25" i="91"/>
  <c r="BR25" i="91"/>
  <c r="BQ25" i="91"/>
  <c r="BP25" i="91"/>
  <c r="BO25" i="91"/>
  <c r="BN25" i="91"/>
  <c r="BM25" i="91"/>
  <c r="BL25" i="91"/>
  <c r="BK25" i="91"/>
  <c r="BJ25" i="91"/>
  <c r="BI25" i="91"/>
  <c r="BH25" i="91"/>
  <c r="BG25" i="91"/>
  <c r="BF25" i="91"/>
  <c r="BE25" i="91"/>
  <c r="BD25" i="91"/>
  <c r="BC25" i="91"/>
  <c r="BB25" i="91"/>
  <c r="BA25" i="91"/>
  <c r="AZ25" i="91"/>
  <c r="AY25" i="91"/>
  <c r="AX25" i="91"/>
  <c r="AW25" i="91"/>
  <c r="AV25" i="91"/>
  <c r="AU25" i="91"/>
  <c r="AT25" i="91"/>
  <c r="AS25" i="91"/>
  <c r="AR25" i="91"/>
  <c r="AQ25" i="91"/>
  <c r="AP25" i="91"/>
  <c r="AO25" i="91"/>
  <c r="AN25" i="91"/>
  <c r="AM25" i="91"/>
  <c r="AL25" i="91"/>
  <c r="AK25" i="91"/>
  <c r="AJ25" i="91"/>
  <c r="AI25" i="91"/>
  <c r="AH25" i="91"/>
  <c r="AG25" i="91"/>
  <c r="AF25" i="91"/>
  <c r="AE25" i="91"/>
  <c r="AD25" i="91"/>
  <c r="AC25" i="91"/>
  <c r="AB25" i="91"/>
  <c r="AA25" i="91"/>
  <c r="Z25" i="91"/>
  <c r="Y25" i="91"/>
  <c r="X25" i="91"/>
  <c r="W25" i="91"/>
  <c r="V25" i="91"/>
  <c r="U25" i="91"/>
  <c r="T25" i="91"/>
  <c r="S25" i="91"/>
  <c r="R25" i="91"/>
  <c r="Q25" i="91"/>
  <c r="P25" i="91"/>
  <c r="O25" i="91"/>
  <c r="N25" i="91"/>
  <c r="M25" i="91"/>
  <c r="L25" i="91"/>
  <c r="K25" i="91"/>
  <c r="J25" i="91"/>
  <c r="I25" i="91"/>
  <c r="H25" i="91"/>
  <c r="G25" i="91"/>
  <c r="F25" i="91"/>
  <c r="E25" i="91"/>
  <c r="D25" i="91"/>
  <c r="C25" i="91"/>
  <c r="B25" i="91"/>
  <c r="JP24" i="91"/>
  <c r="JO24" i="91"/>
  <c r="JN24" i="91"/>
  <c r="JM24" i="91"/>
  <c r="JL24" i="91"/>
  <c r="JK24" i="91"/>
  <c r="JJ24" i="91"/>
  <c r="JI24" i="91"/>
  <c r="JH24" i="91"/>
  <c r="JG24" i="91"/>
  <c r="JF24" i="91"/>
  <c r="JE24" i="91"/>
  <c r="JD24" i="91"/>
  <c r="JC24" i="91"/>
  <c r="JB24" i="91"/>
  <c r="JA24" i="91"/>
  <c r="IZ24" i="91"/>
  <c r="IY24" i="91"/>
  <c r="IX24" i="91"/>
  <c r="IW24" i="91"/>
  <c r="IV24" i="91"/>
  <c r="IU24" i="91"/>
  <c r="IT24" i="91"/>
  <c r="IS24" i="91"/>
  <c r="IR24" i="91"/>
  <c r="IQ24" i="91"/>
  <c r="IP24" i="91"/>
  <c r="IO24" i="91"/>
  <c r="IN24" i="91"/>
  <c r="IM24" i="91"/>
  <c r="IL24" i="91"/>
  <c r="IK24" i="91"/>
  <c r="IJ24" i="91"/>
  <c r="II24" i="91"/>
  <c r="IH24" i="91"/>
  <c r="IG24" i="91"/>
  <c r="IF24" i="91"/>
  <c r="IE24" i="91"/>
  <c r="ID24" i="91"/>
  <c r="IC24" i="91"/>
  <c r="IB24" i="91"/>
  <c r="IA24" i="91"/>
  <c r="HZ24" i="91"/>
  <c r="HY24" i="91"/>
  <c r="HX24" i="91"/>
  <c r="HW24" i="91"/>
  <c r="HV24" i="91"/>
  <c r="HU24" i="91"/>
  <c r="HT24" i="91"/>
  <c r="HS24" i="91"/>
  <c r="HR24" i="91"/>
  <c r="HQ24" i="91"/>
  <c r="HP24" i="91"/>
  <c r="HO24" i="91"/>
  <c r="HN24" i="91"/>
  <c r="HM24" i="91"/>
  <c r="HL24" i="91"/>
  <c r="HK24" i="91"/>
  <c r="HJ24" i="91"/>
  <c r="HI24" i="91"/>
  <c r="HH24" i="91"/>
  <c r="HG24" i="91"/>
  <c r="HF24" i="91"/>
  <c r="HE24" i="91"/>
  <c r="HD24" i="91"/>
  <c r="HC24" i="91"/>
  <c r="HB24" i="91"/>
  <c r="HA24" i="91"/>
  <c r="GZ24" i="91"/>
  <c r="GY24" i="91"/>
  <c r="GX24" i="91"/>
  <c r="GW24" i="91"/>
  <c r="GV24" i="91"/>
  <c r="GU24" i="91"/>
  <c r="GT24" i="91"/>
  <c r="GS24" i="91"/>
  <c r="GR24" i="91"/>
  <c r="GQ24" i="91"/>
  <c r="GP24" i="91"/>
  <c r="GO24" i="91"/>
  <c r="GN24" i="91"/>
  <c r="GM24" i="91"/>
  <c r="GL24" i="91"/>
  <c r="GK24" i="91"/>
  <c r="GJ24" i="91"/>
  <c r="GI24" i="91"/>
  <c r="GH24" i="91"/>
  <c r="GG24" i="91"/>
  <c r="GF24" i="91"/>
  <c r="GE24" i="91"/>
  <c r="GD24" i="91"/>
  <c r="GC24" i="91"/>
  <c r="GB24" i="91"/>
  <c r="GA24" i="91"/>
  <c r="FZ24" i="91"/>
  <c r="FY24" i="91"/>
  <c r="FX24" i="91"/>
  <c r="FW24" i="91"/>
  <c r="FV24" i="91"/>
  <c r="FU24" i="91"/>
  <c r="FT24" i="91"/>
  <c r="FS24" i="91"/>
  <c r="FR24" i="91"/>
  <c r="FQ24" i="91"/>
  <c r="FP24" i="91"/>
  <c r="FO24" i="91"/>
  <c r="FN24" i="91"/>
  <c r="FM24" i="91"/>
  <c r="FL24" i="91"/>
  <c r="FK24" i="91"/>
  <c r="FJ24" i="91"/>
  <c r="FI24" i="91"/>
  <c r="FH24" i="91"/>
  <c r="FG24" i="91"/>
  <c r="FF24" i="91"/>
  <c r="FE24" i="91"/>
  <c r="FD24" i="91"/>
  <c r="FC24" i="91"/>
  <c r="FB24" i="91"/>
  <c r="FA24" i="91"/>
  <c r="EZ24" i="91"/>
  <c r="EY24" i="91"/>
  <c r="EX24" i="91"/>
  <c r="EW24" i="91"/>
  <c r="EV24" i="91"/>
  <c r="EU24" i="91"/>
  <c r="ET24" i="91"/>
  <c r="ES24" i="91"/>
  <c r="ER24" i="91"/>
  <c r="EQ24" i="91"/>
  <c r="EP24" i="91"/>
  <c r="EO24" i="91"/>
  <c r="EN24" i="91"/>
  <c r="EM24" i="91"/>
  <c r="EL24" i="91"/>
  <c r="EK24" i="91"/>
  <c r="EJ24" i="91"/>
  <c r="EI24" i="91"/>
  <c r="EH24" i="91"/>
  <c r="EG24" i="91"/>
  <c r="EF24" i="91"/>
  <c r="EE24" i="91"/>
  <c r="ED24" i="91"/>
  <c r="EC24" i="91"/>
  <c r="EB24" i="91"/>
  <c r="EA24" i="91"/>
  <c r="DZ24" i="91"/>
  <c r="DY24" i="91"/>
  <c r="DX24" i="91"/>
  <c r="DW24" i="91"/>
  <c r="DV24" i="91"/>
  <c r="DU24" i="91"/>
  <c r="DT24" i="91"/>
  <c r="DS24" i="91"/>
  <c r="DR24" i="91"/>
  <c r="DQ24" i="91"/>
  <c r="DP24" i="91"/>
  <c r="DO24" i="91"/>
  <c r="DN24" i="91"/>
  <c r="DM24" i="91"/>
  <c r="DL24" i="91"/>
  <c r="DK24" i="91"/>
  <c r="DJ24" i="91"/>
  <c r="DI24" i="91"/>
  <c r="DH24" i="91"/>
  <c r="DG24" i="91"/>
  <c r="DF24" i="91"/>
  <c r="DE24" i="91"/>
  <c r="DD24" i="91"/>
  <c r="DC24" i="91"/>
  <c r="DB24" i="91"/>
  <c r="DA24" i="91"/>
  <c r="CZ24" i="91"/>
  <c r="CY24" i="91"/>
  <c r="CX24" i="91"/>
  <c r="CW24" i="91"/>
  <c r="CV24" i="91"/>
  <c r="CU24" i="91"/>
  <c r="CT24" i="91"/>
  <c r="CS24" i="91"/>
  <c r="CR24" i="91"/>
  <c r="CQ24" i="91"/>
  <c r="CP24" i="91"/>
  <c r="CO24" i="91"/>
  <c r="CN24" i="91"/>
  <c r="CM24" i="91"/>
  <c r="CL24" i="91"/>
  <c r="CK24" i="91"/>
  <c r="CJ24" i="91"/>
  <c r="CI24" i="91"/>
  <c r="CH24" i="91"/>
  <c r="CG24" i="91"/>
  <c r="CF24" i="91"/>
  <c r="CE24" i="91"/>
  <c r="CD24" i="91"/>
  <c r="CC24" i="91"/>
  <c r="CB24" i="91"/>
  <c r="CA24" i="91"/>
  <c r="BZ24" i="91"/>
  <c r="BY24" i="91"/>
  <c r="BX24" i="91"/>
  <c r="BW24" i="91"/>
  <c r="BV24" i="91"/>
  <c r="BU24" i="91"/>
  <c r="BT24" i="91"/>
  <c r="BS24" i="91"/>
  <c r="BR24" i="91"/>
  <c r="BQ24" i="91"/>
  <c r="BP24" i="91"/>
  <c r="BO24" i="91"/>
  <c r="BN24" i="91"/>
  <c r="BM24" i="91"/>
  <c r="BL24" i="91"/>
  <c r="BK24" i="91"/>
  <c r="BJ24" i="91"/>
  <c r="BI24" i="91"/>
  <c r="BH24" i="91"/>
  <c r="BG24" i="91"/>
  <c r="BF24" i="91"/>
  <c r="BE24" i="91"/>
  <c r="BD24" i="91"/>
  <c r="BC24" i="91"/>
  <c r="BB24" i="91"/>
  <c r="BA24" i="91"/>
  <c r="AZ24" i="91"/>
  <c r="AY24" i="91"/>
  <c r="AX24" i="91"/>
  <c r="AW24" i="91"/>
  <c r="AV24" i="91"/>
  <c r="AU24" i="91"/>
  <c r="AT24" i="91"/>
  <c r="AS24" i="91"/>
  <c r="AR24" i="91"/>
  <c r="AQ24" i="91"/>
  <c r="AP24" i="91"/>
  <c r="AO24" i="91"/>
  <c r="AN24" i="91"/>
  <c r="AM24" i="91"/>
  <c r="AL24" i="91"/>
  <c r="AK24" i="91"/>
  <c r="AJ24" i="91"/>
  <c r="AI24" i="91"/>
  <c r="AH24" i="91"/>
  <c r="AG24" i="91"/>
  <c r="AF24" i="91"/>
  <c r="AE24" i="91"/>
  <c r="AD24" i="91"/>
  <c r="AC24" i="91"/>
  <c r="AB24" i="91"/>
  <c r="AA24" i="91"/>
  <c r="Z24" i="91"/>
  <c r="Y24" i="91"/>
  <c r="X24" i="91"/>
  <c r="W24" i="91"/>
  <c r="V24" i="91"/>
  <c r="U24" i="91"/>
  <c r="T24" i="91"/>
  <c r="S24" i="91"/>
  <c r="R24" i="91"/>
  <c r="Q24" i="91"/>
  <c r="P24" i="91"/>
  <c r="O24" i="91"/>
  <c r="N24" i="91"/>
  <c r="M24" i="91"/>
  <c r="L24" i="91"/>
  <c r="K24" i="91"/>
  <c r="J24" i="91"/>
  <c r="I24" i="91"/>
  <c r="H24" i="91"/>
  <c r="G24" i="91"/>
  <c r="F24" i="91"/>
  <c r="E24" i="91"/>
  <c r="D24" i="91"/>
  <c r="C24" i="91"/>
  <c r="B24" i="91"/>
  <c r="JP21" i="91"/>
  <c r="JO21" i="91"/>
  <c r="JN21" i="91"/>
  <c r="JM21" i="91"/>
  <c r="JL21" i="91"/>
  <c r="JK21" i="91"/>
  <c r="JJ21" i="91"/>
  <c r="JI21" i="91"/>
  <c r="JH21" i="91"/>
  <c r="JG21" i="91"/>
  <c r="JF21" i="91"/>
  <c r="JE21" i="91"/>
  <c r="JD21" i="91"/>
  <c r="JC21" i="91"/>
  <c r="JB21" i="91"/>
  <c r="JA21" i="91"/>
  <c r="IZ21" i="91"/>
  <c r="IY21" i="91"/>
  <c r="IX21" i="91"/>
  <c r="IW21" i="91"/>
  <c r="IV21" i="91"/>
  <c r="IU21" i="91"/>
  <c r="IT21" i="91"/>
  <c r="IS21" i="91"/>
  <c r="IR21" i="91"/>
  <c r="IQ21" i="91"/>
  <c r="IP21" i="91"/>
  <c r="IO21" i="91"/>
  <c r="IN21" i="91"/>
  <c r="IM21" i="91"/>
  <c r="IL21" i="91"/>
  <c r="IK21" i="91"/>
  <c r="IJ21" i="91"/>
  <c r="II21" i="91"/>
  <c r="IH21" i="91"/>
  <c r="IG21" i="91"/>
  <c r="IF21" i="91"/>
  <c r="IE21" i="91"/>
  <c r="ID21" i="91"/>
  <c r="IC21" i="91"/>
  <c r="IB21" i="91"/>
  <c r="IA21" i="91"/>
  <c r="HZ21" i="91"/>
  <c r="HY21" i="91"/>
  <c r="HX21" i="91"/>
  <c r="HW21" i="91"/>
  <c r="HV21" i="91"/>
  <c r="HU21" i="91"/>
  <c r="HT21" i="91"/>
  <c r="HS21" i="91"/>
  <c r="HR21" i="91"/>
  <c r="HQ21" i="91"/>
  <c r="HP21" i="91"/>
  <c r="HO21" i="91"/>
  <c r="HN21" i="91"/>
  <c r="HM21" i="91"/>
  <c r="HL21" i="91"/>
  <c r="HK21" i="91"/>
  <c r="HJ21" i="91"/>
  <c r="HI21" i="91"/>
  <c r="HH21" i="91"/>
  <c r="HG21" i="91"/>
  <c r="HF21" i="91"/>
  <c r="HE21" i="91"/>
  <c r="HD21" i="91"/>
  <c r="HC21" i="91"/>
  <c r="HB21" i="91"/>
  <c r="HA21" i="91"/>
  <c r="GZ21" i="91"/>
  <c r="GY21" i="91"/>
  <c r="GX21" i="91"/>
  <c r="GW21" i="91"/>
  <c r="GV21" i="91"/>
  <c r="GU21" i="91"/>
  <c r="GT21" i="91"/>
  <c r="GS21" i="91"/>
  <c r="GR21" i="91"/>
  <c r="GQ21" i="91"/>
  <c r="GP21" i="91"/>
  <c r="GO21" i="91"/>
  <c r="GN21" i="91"/>
  <c r="GM21" i="91"/>
  <c r="GL21" i="91"/>
  <c r="GK21" i="91"/>
  <c r="GJ21" i="91"/>
  <c r="GI21" i="91"/>
  <c r="GH21" i="91"/>
  <c r="GG21" i="91"/>
  <c r="GF21" i="91"/>
  <c r="GE21" i="91"/>
  <c r="GD21" i="91"/>
  <c r="GC21" i="91"/>
  <c r="GB21" i="91"/>
  <c r="GA21" i="91"/>
  <c r="FZ21" i="91"/>
  <c r="FY21" i="91"/>
  <c r="FX21" i="91"/>
  <c r="FW21" i="91"/>
  <c r="FV21" i="91"/>
  <c r="FU21" i="91"/>
  <c r="FT21" i="91"/>
  <c r="FS21" i="91"/>
  <c r="FR21" i="91"/>
  <c r="FQ21" i="91"/>
  <c r="FP21" i="91"/>
  <c r="FO21" i="91"/>
  <c r="FN21" i="91"/>
  <c r="FM21" i="91"/>
  <c r="FL21" i="91"/>
  <c r="FK21" i="91"/>
  <c r="FJ21" i="91"/>
  <c r="FI21" i="91"/>
  <c r="FH21" i="91"/>
  <c r="FG21" i="91"/>
  <c r="FF21" i="91"/>
  <c r="FE21" i="91"/>
  <c r="FD21" i="91"/>
  <c r="FC21" i="91"/>
  <c r="FB21" i="91"/>
  <c r="FA21" i="91"/>
  <c r="EZ21" i="91"/>
  <c r="EY21" i="91"/>
  <c r="EX21" i="91"/>
  <c r="EW21" i="91"/>
  <c r="EV21" i="91"/>
  <c r="EU21" i="91"/>
  <c r="ET21" i="91"/>
  <c r="ES21" i="91"/>
  <c r="ER21" i="91"/>
  <c r="EQ21" i="91"/>
  <c r="EP21" i="91"/>
  <c r="EO21" i="91"/>
  <c r="EN21" i="91"/>
  <c r="EM21" i="91"/>
  <c r="EL21" i="91"/>
  <c r="EK21" i="91"/>
  <c r="EJ21" i="91"/>
  <c r="EI21" i="91"/>
  <c r="EH21" i="91"/>
  <c r="EG21" i="91"/>
  <c r="EF21" i="91"/>
  <c r="EE21" i="91"/>
  <c r="ED21" i="91"/>
  <c r="EC21" i="91"/>
  <c r="EB21" i="91"/>
  <c r="EA21" i="91"/>
  <c r="DZ21" i="91"/>
  <c r="DY21" i="91"/>
  <c r="DX21" i="91"/>
  <c r="DW21" i="91"/>
  <c r="DV21" i="91"/>
  <c r="DU21" i="91"/>
  <c r="DT21" i="91"/>
  <c r="DS21" i="91"/>
  <c r="DR21" i="91"/>
  <c r="DQ21" i="91"/>
  <c r="DP21" i="91"/>
  <c r="DO21" i="91"/>
  <c r="DN21" i="91"/>
  <c r="DM21" i="91"/>
  <c r="DL21" i="91"/>
  <c r="DK21" i="91"/>
  <c r="DJ21" i="91"/>
  <c r="DI21" i="91"/>
  <c r="DH21" i="91"/>
  <c r="DG21" i="91"/>
  <c r="DF21" i="91"/>
  <c r="DE21" i="91"/>
  <c r="DD21" i="91"/>
  <c r="DC21" i="91"/>
  <c r="DB21" i="91"/>
  <c r="DA21" i="91"/>
  <c r="CZ21" i="91"/>
  <c r="CY21" i="91"/>
  <c r="CX21" i="91"/>
  <c r="CW21" i="91"/>
  <c r="CV21" i="91"/>
  <c r="CU21" i="91"/>
  <c r="CT21" i="91"/>
  <c r="CS21" i="91"/>
  <c r="CR21" i="91"/>
  <c r="CQ21" i="91"/>
  <c r="CP21" i="91"/>
  <c r="CO21" i="91"/>
  <c r="CN21" i="91"/>
  <c r="CM21" i="91"/>
  <c r="CL21" i="91"/>
  <c r="CK21" i="91"/>
  <c r="CJ21" i="91"/>
  <c r="CI21" i="91"/>
  <c r="CH21" i="91"/>
  <c r="CG21" i="91"/>
  <c r="CF21" i="91"/>
  <c r="CE21" i="91"/>
  <c r="CD21" i="91"/>
  <c r="CC21" i="91"/>
  <c r="CB21" i="91"/>
  <c r="CA21" i="91"/>
  <c r="BZ21" i="91"/>
  <c r="BY21" i="91"/>
  <c r="BX21" i="91"/>
  <c r="BW21" i="91"/>
  <c r="BV21" i="91"/>
  <c r="BU21" i="91"/>
  <c r="BT21" i="91"/>
  <c r="BS21" i="91"/>
  <c r="BR21" i="91"/>
  <c r="BQ21" i="91"/>
  <c r="BP21" i="91"/>
  <c r="BO21" i="91"/>
  <c r="BN21" i="91"/>
  <c r="BM21" i="91"/>
  <c r="BL21" i="91"/>
  <c r="BK21" i="91"/>
  <c r="BJ21" i="91"/>
  <c r="BI21" i="91"/>
  <c r="BH21" i="91"/>
  <c r="BG21" i="91"/>
  <c r="BF21" i="91"/>
  <c r="BE21" i="91"/>
  <c r="BD21" i="91"/>
  <c r="BC21" i="91"/>
  <c r="BB21" i="91"/>
  <c r="BA21" i="91"/>
  <c r="AZ21" i="91"/>
  <c r="AY21" i="91"/>
  <c r="AX21" i="91"/>
  <c r="AW21" i="91"/>
  <c r="AV21" i="91"/>
  <c r="AU21" i="91"/>
  <c r="AT21" i="91"/>
  <c r="AS21" i="91"/>
  <c r="AR21" i="91"/>
  <c r="AQ21" i="91"/>
  <c r="AP21" i="91"/>
  <c r="AO21" i="91"/>
  <c r="AN21" i="91"/>
  <c r="AM21" i="91"/>
  <c r="AL21" i="91"/>
  <c r="AK21" i="91"/>
  <c r="AJ21" i="91"/>
  <c r="AI21" i="91"/>
  <c r="AH21" i="91"/>
  <c r="AG21" i="91"/>
  <c r="AF21" i="91"/>
  <c r="AE21" i="91"/>
  <c r="AD21" i="91"/>
  <c r="AC21" i="91"/>
  <c r="AB21" i="91"/>
  <c r="AA21" i="91"/>
  <c r="Z21" i="91"/>
  <c r="Y21" i="91"/>
  <c r="X21" i="91"/>
  <c r="W21" i="91"/>
  <c r="V21" i="91"/>
  <c r="U21" i="91"/>
  <c r="T21" i="91"/>
  <c r="S21" i="91"/>
  <c r="R21" i="91"/>
  <c r="Q21" i="91"/>
  <c r="P21" i="91"/>
  <c r="O21" i="91"/>
  <c r="N21" i="91"/>
  <c r="M21" i="91"/>
  <c r="L21" i="91"/>
  <c r="K21" i="91"/>
  <c r="J21" i="91"/>
  <c r="I21" i="91"/>
  <c r="H21" i="91"/>
  <c r="G21" i="91"/>
  <c r="F21" i="91"/>
  <c r="E21" i="91"/>
  <c r="D21" i="91"/>
  <c r="C21" i="91"/>
  <c r="B21" i="91"/>
  <c r="JP20" i="91"/>
  <c r="JO20" i="91"/>
  <c r="JN20" i="91"/>
  <c r="JM20" i="91"/>
  <c r="JL20" i="91"/>
  <c r="JK20" i="91"/>
  <c r="JJ20" i="91"/>
  <c r="JI20" i="91"/>
  <c r="JH20" i="91"/>
  <c r="JG20" i="91"/>
  <c r="JF20" i="91"/>
  <c r="JE20" i="91"/>
  <c r="JD20" i="91"/>
  <c r="JC20" i="91"/>
  <c r="JB20" i="91"/>
  <c r="JA20" i="91"/>
  <c r="IZ20" i="91"/>
  <c r="IY20" i="91"/>
  <c r="IX20" i="91"/>
  <c r="IW20" i="91"/>
  <c r="IV20" i="91"/>
  <c r="IU20" i="91"/>
  <c r="IT20" i="91"/>
  <c r="IS20" i="91"/>
  <c r="IR20" i="91"/>
  <c r="IQ20" i="91"/>
  <c r="IP20" i="91"/>
  <c r="IO20" i="91"/>
  <c r="IN20" i="91"/>
  <c r="IM20" i="91"/>
  <c r="IL20" i="91"/>
  <c r="IK20" i="91"/>
  <c r="IJ20" i="91"/>
  <c r="II20" i="91"/>
  <c r="IH20" i="91"/>
  <c r="IG20" i="91"/>
  <c r="IF20" i="91"/>
  <c r="IE20" i="91"/>
  <c r="ID20" i="91"/>
  <c r="IC20" i="91"/>
  <c r="IB20" i="91"/>
  <c r="IA20" i="91"/>
  <c r="HZ20" i="91"/>
  <c r="HY20" i="91"/>
  <c r="HX20" i="91"/>
  <c r="HW20" i="91"/>
  <c r="HV20" i="91"/>
  <c r="HU20" i="91"/>
  <c r="HT20" i="91"/>
  <c r="HS20" i="91"/>
  <c r="HR20" i="91"/>
  <c r="HQ20" i="91"/>
  <c r="HP20" i="91"/>
  <c r="HO20" i="91"/>
  <c r="HN20" i="91"/>
  <c r="HM20" i="91"/>
  <c r="HL20" i="91"/>
  <c r="HK20" i="91"/>
  <c r="HJ20" i="91"/>
  <c r="HI20" i="91"/>
  <c r="HH20" i="91"/>
  <c r="HG20" i="91"/>
  <c r="HF20" i="91"/>
  <c r="HE20" i="91"/>
  <c r="HD20" i="91"/>
  <c r="HC20" i="91"/>
  <c r="HB20" i="91"/>
  <c r="HA20" i="91"/>
  <c r="GZ20" i="91"/>
  <c r="GY20" i="91"/>
  <c r="GX20" i="91"/>
  <c r="GW20" i="91"/>
  <c r="GV20" i="91"/>
  <c r="GU20" i="91"/>
  <c r="GT20" i="91"/>
  <c r="GS20" i="91"/>
  <c r="GR20" i="91"/>
  <c r="GQ20" i="91"/>
  <c r="GP20" i="91"/>
  <c r="GO20" i="91"/>
  <c r="GN20" i="91"/>
  <c r="GM20" i="91"/>
  <c r="GL20" i="91"/>
  <c r="GK20" i="91"/>
  <c r="GJ20" i="91"/>
  <c r="GI20" i="91"/>
  <c r="GH20" i="91"/>
  <c r="GG20" i="91"/>
  <c r="GF20" i="91"/>
  <c r="GE20" i="91"/>
  <c r="GD20" i="91"/>
  <c r="GC20" i="91"/>
  <c r="GB20" i="91"/>
  <c r="GA20" i="91"/>
  <c r="FZ20" i="91"/>
  <c r="FY20" i="91"/>
  <c r="FX20" i="91"/>
  <c r="FW20" i="91"/>
  <c r="FV20" i="91"/>
  <c r="FU20" i="91"/>
  <c r="FT20" i="91"/>
  <c r="FS20" i="91"/>
  <c r="FR20" i="91"/>
  <c r="FQ20" i="91"/>
  <c r="FP20" i="91"/>
  <c r="FO20" i="91"/>
  <c r="FN20" i="91"/>
  <c r="FM20" i="91"/>
  <c r="FL20" i="91"/>
  <c r="FK20" i="91"/>
  <c r="FJ20" i="91"/>
  <c r="FI20" i="91"/>
  <c r="FH20" i="91"/>
  <c r="FG20" i="91"/>
  <c r="FF20" i="91"/>
  <c r="FE20" i="91"/>
  <c r="FD20" i="91"/>
  <c r="FC20" i="91"/>
  <c r="FB20" i="91"/>
  <c r="FA20" i="91"/>
  <c r="EZ20" i="91"/>
  <c r="EY20" i="91"/>
  <c r="EX20" i="91"/>
  <c r="EW20" i="91"/>
  <c r="EV20" i="91"/>
  <c r="EU20" i="91"/>
  <c r="ET20" i="91"/>
  <c r="ES20" i="91"/>
  <c r="ER20" i="91"/>
  <c r="EQ20" i="91"/>
  <c r="EP20" i="91"/>
  <c r="EO20" i="91"/>
  <c r="EN20" i="91"/>
  <c r="EM20" i="91"/>
  <c r="EL20" i="91"/>
  <c r="EK20" i="91"/>
  <c r="EJ20" i="91"/>
  <c r="EI20" i="91"/>
  <c r="EH20" i="91"/>
  <c r="EG20" i="91"/>
  <c r="EF20" i="91"/>
  <c r="EE20" i="91"/>
  <c r="ED20" i="91"/>
  <c r="EC20" i="91"/>
  <c r="EB20" i="91"/>
  <c r="EA20" i="91"/>
  <c r="DZ20" i="91"/>
  <c r="DY20" i="91"/>
  <c r="DX20" i="91"/>
  <c r="DW20" i="91"/>
  <c r="DV20" i="91"/>
  <c r="DU20" i="91"/>
  <c r="DT20" i="91"/>
  <c r="DS20" i="91"/>
  <c r="DR20" i="91"/>
  <c r="DQ20" i="91"/>
  <c r="DP20" i="91"/>
  <c r="DO20" i="91"/>
  <c r="DN20" i="91"/>
  <c r="DM20" i="91"/>
  <c r="DL20" i="91"/>
  <c r="DK20" i="91"/>
  <c r="DJ20" i="91"/>
  <c r="DI20" i="91"/>
  <c r="DH20" i="91"/>
  <c r="DG20" i="91"/>
  <c r="DF20" i="91"/>
  <c r="DE20" i="91"/>
  <c r="DD20" i="91"/>
  <c r="DC20" i="91"/>
  <c r="DB20" i="91"/>
  <c r="DA20" i="91"/>
  <c r="CZ20" i="91"/>
  <c r="CY20" i="91"/>
  <c r="CX20" i="91"/>
  <c r="CW20" i="91"/>
  <c r="CV20" i="91"/>
  <c r="CU20" i="91"/>
  <c r="CT20" i="91"/>
  <c r="CS20" i="91"/>
  <c r="CR20" i="91"/>
  <c r="CQ20" i="91"/>
  <c r="CP20" i="91"/>
  <c r="CO20" i="91"/>
  <c r="CN20" i="91"/>
  <c r="CM20" i="91"/>
  <c r="CL20" i="91"/>
  <c r="CK20" i="91"/>
  <c r="CJ20" i="91"/>
  <c r="CI20" i="91"/>
  <c r="CH20" i="91"/>
  <c r="CG20" i="91"/>
  <c r="CF20" i="91"/>
  <c r="CE20" i="91"/>
  <c r="CD20" i="91"/>
  <c r="CC20" i="91"/>
  <c r="CB20" i="91"/>
  <c r="CA20" i="91"/>
  <c r="BZ20" i="91"/>
  <c r="BY20" i="91"/>
  <c r="BX20" i="91"/>
  <c r="BW20" i="91"/>
  <c r="BV20" i="91"/>
  <c r="BU20" i="91"/>
  <c r="BT20" i="91"/>
  <c r="BS20" i="91"/>
  <c r="BR20" i="91"/>
  <c r="BQ20" i="91"/>
  <c r="BP20" i="91"/>
  <c r="BO20" i="91"/>
  <c r="BN20" i="91"/>
  <c r="BM20" i="91"/>
  <c r="BL20" i="91"/>
  <c r="BK20" i="91"/>
  <c r="BJ20" i="91"/>
  <c r="BI20" i="91"/>
  <c r="BH20" i="91"/>
  <c r="BG20" i="91"/>
  <c r="BF20" i="91"/>
  <c r="BE20" i="91"/>
  <c r="BD20" i="91"/>
  <c r="BC20" i="91"/>
  <c r="BB20" i="91"/>
  <c r="BA20" i="91"/>
  <c r="AZ20" i="91"/>
  <c r="AY20" i="91"/>
  <c r="AX20" i="91"/>
  <c r="AW20" i="91"/>
  <c r="AV20" i="91"/>
  <c r="AU20" i="91"/>
  <c r="AT20" i="91"/>
  <c r="AS20" i="91"/>
  <c r="AR20" i="91"/>
  <c r="AQ20" i="91"/>
  <c r="AP20" i="91"/>
  <c r="AO20" i="91"/>
  <c r="AN20" i="91"/>
  <c r="AM20" i="91"/>
  <c r="AL20" i="91"/>
  <c r="AK20" i="91"/>
  <c r="AJ20" i="91"/>
  <c r="AI20" i="91"/>
  <c r="AH20" i="91"/>
  <c r="AG20" i="91"/>
  <c r="AF20" i="91"/>
  <c r="AE20" i="91"/>
  <c r="AD20" i="91"/>
  <c r="AC20" i="91"/>
  <c r="AB20" i="91"/>
  <c r="AA20" i="91"/>
  <c r="Z20" i="91"/>
  <c r="Y20" i="91"/>
  <c r="X20" i="91"/>
  <c r="W20" i="91"/>
  <c r="V20" i="91"/>
  <c r="U20" i="91"/>
  <c r="T20" i="91"/>
  <c r="S20" i="91"/>
  <c r="R20" i="91"/>
  <c r="Q20" i="91"/>
  <c r="P20" i="91"/>
  <c r="O20" i="91"/>
  <c r="N20" i="91"/>
  <c r="M20" i="91"/>
  <c r="L20" i="91"/>
  <c r="K20" i="91"/>
  <c r="J20" i="91"/>
  <c r="I20" i="91"/>
  <c r="H20" i="91"/>
  <c r="G20" i="91"/>
  <c r="F20" i="91"/>
  <c r="E20" i="91"/>
  <c r="D20" i="91"/>
  <c r="C20" i="91"/>
  <c r="B20" i="91"/>
  <c r="JP18" i="91"/>
  <c r="JO18" i="91"/>
  <c r="JN18" i="91"/>
  <c r="JM18" i="91"/>
  <c r="JL18" i="91"/>
  <c r="JK18" i="91"/>
  <c r="JJ18" i="91"/>
  <c r="JI18" i="91"/>
  <c r="JH18" i="91"/>
  <c r="JG18" i="91"/>
  <c r="JF18" i="91"/>
  <c r="JE18" i="91"/>
  <c r="JD18" i="91"/>
  <c r="JC18" i="91"/>
  <c r="JB18" i="91"/>
  <c r="JA18" i="91"/>
  <c r="IZ18" i="91"/>
  <c r="IY18" i="91"/>
  <c r="IX18" i="91"/>
  <c r="IW18" i="91"/>
  <c r="IV18" i="91"/>
  <c r="IU18" i="91"/>
  <c r="IT18" i="91"/>
  <c r="IS18" i="91"/>
  <c r="IR18" i="91"/>
  <c r="IQ18" i="91"/>
  <c r="IP18" i="91"/>
  <c r="IO18" i="91"/>
  <c r="IN18" i="91"/>
  <c r="IM18" i="91"/>
  <c r="IL18" i="91"/>
  <c r="IK18" i="91"/>
  <c r="IJ18" i="91"/>
  <c r="II18" i="91"/>
  <c r="IH18" i="91"/>
  <c r="IG18" i="91"/>
  <c r="IF18" i="91"/>
  <c r="IE18" i="91"/>
  <c r="ID18" i="91"/>
  <c r="IC18" i="91"/>
  <c r="IB18" i="91"/>
  <c r="IA18" i="91"/>
  <c r="HZ18" i="91"/>
  <c r="HY18" i="91"/>
  <c r="HX18" i="91"/>
  <c r="HW18" i="91"/>
  <c r="HV18" i="91"/>
  <c r="HU18" i="91"/>
  <c r="HT18" i="91"/>
  <c r="HS18" i="91"/>
  <c r="HR18" i="91"/>
  <c r="HQ18" i="91"/>
  <c r="HP18" i="91"/>
  <c r="HO18" i="91"/>
  <c r="HN18" i="91"/>
  <c r="HM18" i="91"/>
  <c r="HL18" i="91"/>
  <c r="HK18" i="91"/>
  <c r="HJ18" i="91"/>
  <c r="HI18" i="91"/>
  <c r="HH18" i="91"/>
  <c r="HG18" i="91"/>
  <c r="HF18" i="91"/>
  <c r="HE18" i="91"/>
  <c r="HD18" i="91"/>
  <c r="HC18" i="91"/>
  <c r="HB18" i="91"/>
  <c r="HA18" i="91"/>
  <c r="GZ18" i="91"/>
  <c r="GY18" i="91"/>
  <c r="GX18" i="91"/>
  <c r="GW18" i="91"/>
  <c r="GV18" i="91"/>
  <c r="GU18" i="91"/>
  <c r="GT18" i="91"/>
  <c r="GS18" i="91"/>
  <c r="GR18" i="91"/>
  <c r="GQ18" i="91"/>
  <c r="GP18" i="91"/>
  <c r="GO18" i="91"/>
  <c r="GN18" i="91"/>
  <c r="GM18" i="91"/>
  <c r="GL18" i="91"/>
  <c r="GK18" i="91"/>
  <c r="GJ18" i="91"/>
  <c r="GI18" i="91"/>
  <c r="GH18" i="91"/>
  <c r="GG18" i="91"/>
  <c r="GF18" i="91"/>
  <c r="GE18" i="91"/>
  <c r="GD18" i="91"/>
  <c r="GC18" i="91"/>
  <c r="GB18" i="91"/>
  <c r="GA18" i="91"/>
  <c r="FZ18" i="91"/>
  <c r="FY18" i="91"/>
  <c r="FX18" i="91"/>
  <c r="FW18" i="91"/>
  <c r="FV18" i="91"/>
  <c r="FU18" i="91"/>
  <c r="FT18" i="91"/>
  <c r="FS18" i="91"/>
  <c r="FR18" i="91"/>
  <c r="FQ18" i="91"/>
  <c r="FP18" i="91"/>
  <c r="FO18" i="91"/>
  <c r="FN18" i="91"/>
  <c r="FM18" i="91"/>
  <c r="FL18" i="91"/>
  <c r="FK18" i="91"/>
  <c r="FJ18" i="91"/>
  <c r="FI18" i="91"/>
  <c r="FH18" i="91"/>
  <c r="FG18" i="91"/>
  <c r="FF18" i="91"/>
  <c r="FE18" i="91"/>
  <c r="FD18" i="91"/>
  <c r="FC18" i="91"/>
  <c r="FB18" i="91"/>
  <c r="FA18" i="91"/>
  <c r="EZ18" i="91"/>
  <c r="EY18" i="91"/>
  <c r="EX18" i="91"/>
  <c r="EW18" i="91"/>
  <c r="EV18" i="91"/>
  <c r="EU18" i="91"/>
  <c r="ET18" i="91"/>
  <c r="ES18" i="91"/>
  <c r="ER18" i="91"/>
  <c r="EQ18" i="91"/>
  <c r="EP18" i="91"/>
  <c r="EO18" i="91"/>
  <c r="EN18" i="91"/>
  <c r="EM18" i="91"/>
  <c r="EL18" i="91"/>
  <c r="EK18" i="91"/>
  <c r="EJ18" i="91"/>
  <c r="EI18" i="91"/>
  <c r="EH18" i="91"/>
  <c r="EG18" i="91"/>
  <c r="EF18" i="91"/>
  <c r="EE18" i="91"/>
  <c r="ED18" i="91"/>
  <c r="EC18" i="91"/>
  <c r="EB18" i="91"/>
  <c r="EA18" i="91"/>
  <c r="DZ18" i="91"/>
  <c r="DY18" i="91"/>
  <c r="DX18" i="91"/>
  <c r="DW18" i="91"/>
  <c r="DV18" i="91"/>
  <c r="DU18" i="91"/>
  <c r="DT18" i="91"/>
  <c r="DS18" i="91"/>
  <c r="DR18" i="91"/>
  <c r="DQ18" i="91"/>
  <c r="DP18" i="91"/>
  <c r="DO18" i="91"/>
  <c r="DN18" i="91"/>
  <c r="DM18" i="91"/>
  <c r="DL18" i="91"/>
  <c r="DK18" i="91"/>
  <c r="DJ18" i="91"/>
  <c r="DI18" i="91"/>
  <c r="DH18" i="91"/>
  <c r="DG18" i="91"/>
  <c r="DF18" i="91"/>
  <c r="DE18" i="91"/>
  <c r="DD18" i="91"/>
  <c r="DC18" i="91"/>
  <c r="DB18" i="91"/>
  <c r="DA18" i="91"/>
  <c r="CZ18" i="91"/>
  <c r="CY18" i="91"/>
  <c r="CX18" i="91"/>
  <c r="CW18" i="91"/>
  <c r="CV18" i="91"/>
  <c r="CU18" i="91"/>
  <c r="CT18" i="91"/>
  <c r="CS18" i="91"/>
  <c r="CR18" i="91"/>
  <c r="CQ18" i="91"/>
  <c r="CP18" i="91"/>
  <c r="CO18" i="91"/>
  <c r="CN18" i="91"/>
  <c r="CM18" i="91"/>
  <c r="CL18" i="91"/>
  <c r="CK18" i="91"/>
  <c r="CJ18" i="91"/>
  <c r="CI18" i="91"/>
  <c r="CH18" i="91"/>
  <c r="CG18" i="91"/>
  <c r="CF18" i="91"/>
  <c r="CE18" i="91"/>
  <c r="CD18" i="91"/>
  <c r="CC18" i="91"/>
  <c r="CB18" i="91"/>
  <c r="CA18" i="91"/>
  <c r="BZ18" i="91"/>
  <c r="BY18" i="91"/>
  <c r="BX18" i="91"/>
  <c r="BW18" i="91"/>
  <c r="BV18" i="91"/>
  <c r="BU18" i="91"/>
  <c r="BT18" i="91"/>
  <c r="BS18" i="91"/>
  <c r="BR18" i="91"/>
  <c r="BQ18" i="91"/>
  <c r="BP18" i="91"/>
  <c r="BO18" i="91"/>
  <c r="BN18" i="91"/>
  <c r="BM18" i="91"/>
  <c r="BL18" i="91"/>
  <c r="BK18" i="91"/>
  <c r="BJ18" i="91"/>
  <c r="BI18" i="91"/>
  <c r="BH18" i="91"/>
  <c r="BG18" i="91"/>
  <c r="BF18" i="91"/>
  <c r="BE18" i="91"/>
  <c r="BD18" i="91"/>
  <c r="BC18" i="91"/>
  <c r="BB18" i="91"/>
  <c r="BA18" i="91"/>
  <c r="AZ18" i="91"/>
  <c r="AY18" i="91"/>
  <c r="AX18" i="91"/>
  <c r="AW18" i="91"/>
  <c r="AV18" i="91"/>
  <c r="AU18" i="91"/>
  <c r="AT18" i="91"/>
  <c r="AS18" i="91"/>
  <c r="AR18" i="91"/>
  <c r="AQ18" i="91"/>
  <c r="AP18" i="91"/>
  <c r="AO18" i="91"/>
  <c r="AN18" i="91"/>
  <c r="AM18" i="91"/>
  <c r="AL18" i="91"/>
  <c r="AK18" i="91"/>
  <c r="AJ18" i="91"/>
  <c r="AI18" i="91"/>
  <c r="AH18" i="91"/>
  <c r="AG18" i="91"/>
  <c r="AF18" i="91"/>
  <c r="AE18" i="91"/>
  <c r="AD18" i="91"/>
  <c r="AC18" i="91"/>
  <c r="AB18" i="91"/>
  <c r="AA18" i="91"/>
  <c r="Z18" i="91"/>
  <c r="Y18" i="91"/>
  <c r="X18" i="91"/>
  <c r="W18" i="91"/>
  <c r="V18" i="91"/>
  <c r="U18" i="91"/>
  <c r="T18" i="91"/>
  <c r="S18" i="91"/>
  <c r="R18" i="91"/>
  <c r="Q18" i="91"/>
  <c r="P18" i="91"/>
  <c r="O18" i="91"/>
  <c r="N18" i="91"/>
  <c r="M18" i="91"/>
  <c r="L18" i="91"/>
  <c r="K18" i="91"/>
  <c r="J18" i="91"/>
  <c r="I18" i="91"/>
  <c r="H18" i="91"/>
  <c r="G18" i="91"/>
  <c r="F18" i="91"/>
  <c r="E18" i="91"/>
  <c r="D18" i="91"/>
  <c r="C18" i="91"/>
  <c r="B18" i="91"/>
  <c r="JP17" i="91"/>
  <c r="JO17" i="91"/>
  <c r="JN17" i="91"/>
  <c r="JM17" i="91"/>
  <c r="JL17" i="91"/>
  <c r="JK17" i="91"/>
  <c r="JJ17" i="91"/>
  <c r="JI17" i="91"/>
  <c r="JH17" i="91"/>
  <c r="JG17" i="91"/>
  <c r="JF17" i="91"/>
  <c r="JE17" i="91"/>
  <c r="JD17" i="91"/>
  <c r="JC17" i="91"/>
  <c r="JB17" i="91"/>
  <c r="JA17" i="91"/>
  <c r="IZ17" i="91"/>
  <c r="IY17" i="91"/>
  <c r="IX17" i="91"/>
  <c r="IW17" i="91"/>
  <c r="IV17" i="91"/>
  <c r="IU17" i="91"/>
  <c r="IT17" i="91"/>
  <c r="IS17" i="91"/>
  <c r="IR17" i="91"/>
  <c r="IQ17" i="91"/>
  <c r="IP17" i="91"/>
  <c r="IO17" i="91"/>
  <c r="IN17" i="91"/>
  <c r="IM17" i="91"/>
  <c r="IL17" i="91"/>
  <c r="IK17" i="91"/>
  <c r="IJ17" i="91"/>
  <c r="II17" i="91"/>
  <c r="IH17" i="91"/>
  <c r="IG17" i="91"/>
  <c r="IF17" i="91"/>
  <c r="IE17" i="91"/>
  <c r="ID17" i="91"/>
  <c r="IC17" i="91"/>
  <c r="IB17" i="91"/>
  <c r="IA17" i="91"/>
  <c r="HZ17" i="91"/>
  <c r="HY17" i="91"/>
  <c r="HX17" i="91"/>
  <c r="HW17" i="91"/>
  <c r="HV17" i="91"/>
  <c r="HU17" i="91"/>
  <c r="HT17" i="91"/>
  <c r="HS17" i="91"/>
  <c r="HR17" i="91"/>
  <c r="HQ17" i="91"/>
  <c r="HP17" i="91"/>
  <c r="HO17" i="91"/>
  <c r="HN17" i="91"/>
  <c r="HM17" i="91"/>
  <c r="HL17" i="91"/>
  <c r="HK17" i="91"/>
  <c r="HJ17" i="91"/>
  <c r="HI17" i="91"/>
  <c r="HH17" i="91"/>
  <c r="HG17" i="91"/>
  <c r="HF17" i="91"/>
  <c r="HE17" i="91"/>
  <c r="HD17" i="91"/>
  <c r="HC17" i="91"/>
  <c r="HB17" i="91"/>
  <c r="HA17" i="91"/>
  <c r="GZ17" i="91"/>
  <c r="GY17" i="91"/>
  <c r="GX17" i="91"/>
  <c r="GW17" i="91"/>
  <c r="GV17" i="91"/>
  <c r="GU17" i="91"/>
  <c r="GT17" i="91"/>
  <c r="GS17" i="91"/>
  <c r="GR17" i="91"/>
  <c r="GQ17" i="91"/>
  <c r="GP17" i="91"/>
  <c r="GO17" i="91"/>
  <c r="GN17" i="91"/>
  <c r="GM17" i="91"/>
  <c r="GL17" i="91"/>
  <c r="GK17" i="91"/>
  <c r="GJ17" i="91"/>
  <c r="GI17" i="91"/>
  <c r="GH17" i="91"/>
  <c r="GG17" i="91"/>
  <c r="GF17" i="91"/>
  <c r="GE17" i="91"/>
  <c r="GD17" i="91"/>
  <c r="GC17" i="91"/>
  <c r="GB17" i="91"/>
  <c r="GA17" i="91"/>
  <c r="FZ17" i="91"/>
  <c r="FY17" i="91"/>
  <c r="FX17" i="91"/>
  <c r="FW17" i="91"/>
  <c r="FV17" i="91"/>
  <c r="FU17" i="91"/>
  <c r="FT17" i="91"/>
  <c r="FS17" i="91"/>
  <c r="FR17" i="91"/>
  <c r="FQ17" i="91"/>
  <c r="FP17" i="91"/>
  <c r="FO17" i="91"/>
  <c r="FN17" i="91"/>
  <c r="FM17" i="91"/>
  <c r="FL17" i="91"/>
  <c r="FK17" i="91"/>
  <c r="FJ17" i="91"/>
  <c r="FI17" i="91"/>
  <c r="FH17" i="91"/>
  <c r="FG17" i="91"/>
  <c r="FF17" i="91"/>
  <c r="FE17" i="91"/>
  <c r="FD17" i="91"/>
  <c r="FC17" i="91"/>
  <c r="FB17" i="91"/>
  <c r="FA17" i="91"/>
  <c r="EZ17" i="91"/>
  <c r="EY17" i="91"/>
  <c r="EX17" i="91"/>
  <c r="EW17" i="91"/>
  <c r="EV17" i="91"/>
  <c r="EU17" i="91"/>
  <c r="ET17" i="91"/>
  <c r="ES17" i="91"/>
  <c r="ER17" i="91"/>
  <c r="EQ17" i="91"/>
  <c r="EP17" i="91"/>
  <c r="EO17" i="91"/>
  <c r="EN17" i="91"/>
  <c r="EM17" i="91"/>
  <c r="EL17" i="91"/>
  <c r="EK17" i="91"/>
  <c r="EJ17" i="91"/>
  <c r="EI17" i="91"/>
  <c r="EH17" i="91"/>
  <c r="EG17" i="91"/>
  <c r="EF17" i="91"/>
  <c r="EE17" i="91"/>
  <c r="ED17" i="91"/>
  <c r="EC17" i="91"/>
  <c r="EB17" i="91"/>
  <c r="EA17" i="91"/>
  <c r="DZ17" i="91"/>
  <c r="DY17" i="91"/>
  <c r="DX17" i="91"/>
  <c r="DW17" i="91"/>
  <c r="DV17" i="91"/>
  <c r="DU17" i="91"/>
  <c r="DT17" i="91"/>
  <c r="DS17" i="91"/>
  <c r="DR17" i="91"/>
  <c r="DQ17" i="91"/>
  <c r="DP17" i="91"/>
  <c r="DO17" i="91"/>
  <c r="DN17" i="91"/>
  <c r="DM17" i="91"/>
  <c r="DL17" i="91"/>
  <c r="DK17" i="91"/>
  <c r="DJ17" i="91"/>
  <c r="DI17" i="91"/>
  <c r="DH17" i="91"/>
  <c r="DG17" i="91"/>
  <c r="DF17" i="91"/>
  <c r="DE17" i="91"/>
  <c r="DD17" i="91"/>
  <c r="DC17" i="91"/>
  <c r="DB17" i="91"/>
  <c r="DA17" i="91"/>
  <c r="CZ17" i="91"/>
  <c r="CY17" i="91"/>
  <c r="CX17" i="91"/>
  <c r="CW17" i="91"/>
  <c r="CV17" i="91"/>
  <c r="CU17" i="91"/>
  <c r="CT17" i="91"/>
  <c r="CS17" i="91"/>
  <c r="CR17" i="91"/>
  <c r="CQ17" i="91"/>
  <c r="CP17" i="91"/>
  <c r="CO17" i="91"/>
  <c r="CN17" i="91"/>
  <c r="CM17" i="91"/>
  <c r="CL17" i="91"/>
  <c r="CK17" i="91"/>
  <c r="CJ17" i="91"/>
  <c r="CI17" i="91"/>
  <c r="CH17" i="91"/>
  <c r="CG17" i="91"/>
  <c r="CF17" i="91"/>
  <c r="CE17" i="91"/>
  <c r="CD17" i="91"/>
  <c r="CC17" i="91"/>
  <c r="CB17" i="91"/>
  <c r="CA17" i="91"/>
  <c r="BZ17" i="91"/>
  <c r="BY17" i="91"/>
  <c r="BX17" i="91"/>
  <c r="BW17" i="91"/>
  <c r="BV17" i="91"/>
  <c r="BU17" i="91"/>
  <c r="BT17" i="91"/>
  <c r="BS17" i="91"/>
  <c r="BR17" i="91"/>
  <c r="BQ17" i="91"/>
  <c r="BP17" i="91"/>
  <c r="BO17" i="91"/>
  <c r="BN17" i="91"/>
  <c r="BM17" i="91"/>
  <c r="BL17" i="91"/>
  <c r="BK17" i="91"/>
  <c r="BJ17" i="91"/>
  <c r="BI17" i="91"/>
  <c r="BH17" i="91"/>
  <c r="BG17" i="91"/>
  <c r="BF17" i="91"/>
  <c r="BE17" i="91"/>
  <c r="BD17" i="91"/>
  <c r="BC17" i="91"/>
  <c r="BB17" i="91"/>
  <c r="BA17" i="91"/>
  <c r="AZ17" i="91"/>
  <c r="AY17" i="91"/>
  <c r="AX17" i="91"/>
  <c r="AW17" i="91"/>
  <c r="AV17" i="91"/>
  <c r="AU17" i="91"/>
  <c r="AT17" i="91"/>
  <c r="AS17" i="91"/>
  <c r="AR17" i="91"/>
  <c r="AQ17" i="91"/>
  <c r="AP17" i="91"/>
  <c r="AO17" i="91"/>
  <c r="AN17" i="91"/>
  <c r="AM17" i="91"/>
  <c r="AL17" i="91"/>
  <c r="AK17" i="91"/>
  <c r="AJ17" i="91"/>
  <c r="AI17" i="91"/>
  <c r="AH17" i="91"/>
  <c r="AG17" i="91"/>
  <c r="AF17" i="91"/>
  <c r="AE17" i="91"/>
  <c r="AD17" i="91"/>
  <c r="AC17" i="91"/>
  <c r="AB17" i="91"/>
  <c r="AA17" i="91"/>
  <c r="Z17" i="91"/>
  <c r="Y17" i="91"/>
  <c r="X17" i="91"/>
  <c r="W17" i="91"/>
  <c r="V17" i="91"/>
  <c r="U17" i="91"/>
  <c r="T17" i="91"/>
  <c r="S17" i="91"/>
  <c r="R17" i="91"/>
  <c r="Q17" i="91"/>
  <c r="P17" i="91"/>
  <c r="O17" i="91"/>
  <c r="N17" i="91"/>
  <c r="M17" i="91"/>
  <c r="L17" i="91"/>
  <c r="K17" i="91"/>
  <c r="J17" i="91"/>
  <c r="I17" i="91"/>
  <c r="H17" i="91"/>
  <c r="G17" i="91"/>
  <c r="F17" i="91"/>
  <c r="E17" i="91"/>
  <c r="D17" i="91"/>
  <c r="C17" i="91"/>
  <c r="B17" i="91"/>
  <c r="JP15" i="91"/>
  <c r="JO15" i="91"/>
  <c r="JN15" i="91"/>
  <c r="JM15" i="91"/>
  <c r="JL15" i="91"/>
  <c r="JK15" i="91"/>
  <c r="JJ15" i="91"/>
  <c r="JI15" i="91"/>
  <c r="JH15" i="91"/>
  <c r="JG15" i="91"/>
  <c r="JF15" i="91"/>
  <c r="JE15" i="91"/>
  <c r="JD15" i="91"/>
  <c r="JC15" i="91"/>
  <c r="JB15" i="91"/>
  <c r="JA15" i="91"/>
  <c r="IZ15" i="91"/>
  <c r="IY15" i="91"/>
  <c r="IX15" i="91"/>
  <c r="IW15" i="91"/>
  <c r="IV15" i="91"/>
  <c r="IU15" i="91"/>
  <c r="IT15" i="91"/>
  <c r="IS15" i="91"/>
  <c r="IR15" i="91"/>
  <c r="IQ15" i="91"/>
  <c r="IP15" i="91"/>
  <c r="IO15" i="91"/>
  <c r="IN15" i="91"/>
  <c r="IM15" i="91"/>
  <c r="IL15" i="91"/>
  <c r="IK15" i="91"/>
  <c r="IJ15" i="91"/>
  <c r="II15" i="91"/>
  <c r="IH15" i="91"/>
  <c r="IG15" i="91"/>
  <c r="IF15" i="91"/>
  <c r="IE15" i="91"/>
  <c r="ID15" i="91"/>
  <c r="IC15" i="91"/>
  <c r="IB15" i="91"/>
  <c r="IA15" i="91"/>
  <c r="HZ15" i="91"/>
  <c r="HY15" i="91"/>
  <c r="HX15" i="91"/>
  <c r="HW15" i="91"/>
  <c r="HV15" i="91"/>
  <c r="HU15" i="91"/>
  <c r="HT15" i="91"/>
  <c r="HS15" i="91"/>
  <c r="HR15" i="91"/>
  <c r="HQ15" i="91"/>
  <c r="HP15" i="91"/>
  <c r="HO15" i="91"/>
  <c r="HN15" i="91"/>
  <c r="HM15" i="91"/>
  <c r="HL15" i="91"/>
  <c r="HK15" i="91"/>
  <c r="HJ15" i="91"/>
  <c r="HI15" i="91"/>
  <c r="HH15" i="91"/>
  <c r="HG15" i="91"/>
  <c r="HF15" i="91"/>
  <c r="HE15" i="91"/>
  <c r="HD15" i="91"/>
  <c r="HC15" i="91"/>
  <c r="HB15" i="91"/>
  <c r="HA15" i="91"/>
  <c r="GZ15" i="91"/>
  <c r="GY15" i="91"/>
  <c r="GX15" i="91"/>
  <c r="GW15" i="91"/>
  <c r="GV15" i="91"/>
  <c r="GU15" i="91"/>
  <c r="GT15" i="91"/>
  <c r="GS15" i="91"/>
  <c r="GR15" i="91"/>
  <c r="GQ15" i="91"/>
  <c r="GP15" i="91"/>
  <c r="GO15" i="91"/>
  <c r="GN15" i="91"/>
  <c r="GM15" i="91"/>
  <c r="GL15" i="91"/>
  <c r="GK15" i="91"/>
  <c r="GJ15" i="91"/>
  <c r="GI15" i="91"/>
  <c r="GH15" i="91"/>
  <c r="GG15" i="91"/>
  <c r="GF15" i="91"/>
  <c r="GE15" i="91"/>
  <c r="GD15" i="91"/>
  <c r="GC15" i="91"/>
  <c r="GB15" i="91"/>
  <c r="GA15" i="91"/>
  <c r="FZ15" i="91"/>
  <c r="FY15" i="91"/>
  <c r="FX15" i="91"/>
  <c r="FW15" i="91"/>
  <c r="FV15" i="91"/>
  <c r="FU15" i="91"/>
  <c r="FT15" i="91"/>
  <c r="FS15" i="91"/>
  <c r="FR15" i="91"/>
  <c r="FQ15" i="91"/>
  <c r="FP15" i="91"/>
  <c r="FO15" i="91"/>
  <c r="FN15" i="91"/>
  <c r="FM15" i="91"/>
  <c r="FL15" i="91"/>
  <c r="FK15" i="91"/>
  <c r="FJ15" i="91"/>
  <c r="FI15" i="91"/>
  <c r="FH15" i="91"/>
  <c r="FG15" i="91"/>
  <c r="FF15" i="91"/>
  <c r="FE15" i="91"/>
  <c r="FD15" i="91"/>
  <c r="FC15" i="91"/>
  <c r="FB15" i="91"/>
  <c r="FA15" i="91"/>
  <c r="EZ15" i="91"/>
  <c r="EY15" i="91"/>
  <c r="EX15" i="91"/>
  <c r="EW15" i="91"/>
  <c r="EV15" i="91"/>
  <c r="EU15" i="91"/>
  <c r="ET15" i="91"/>
  <c r="ES15" i="91"/>
  <c r="ER15" i="91"/>
  <c r="EQ15" i="91"/>
  <c r="EP15" i="91"/>
  <c r="EO15" i="91"/>
  <c r="EN15" i="91"/>
  <c r="EM15" i="91"/>
  <c r="EL15" i="91"/>
  <c r="EK15" i="91"/>
  <c r="EJ15" i="91"/>
  <c r="EI15" i="91"/>
  <c r="EH15" i="91"/>
  <c r="EG15" i="91"/>
  <c r="EF15" i="91"/>
  <c r="EE15" i="91"/>
  <c r="ED15" i="91"/>
  <c r="EC15" i="91"/>
  <c r="EB15" i="91"/>
  <c r="EA15" i="91"/>
  <c r="DZ15" i="91"/>
  <c r="DY15" i="91"/>
  <c r="DX15" i="91"/>
  <c r="DW15" i="91"/>
  <c r="DV15" i="91"/>
  <c r="DU15" i="91"/>
  <c r="DT15" i="91"/>
  <c r="DS15" i="91"/>
  <c r="DR15" i="91"/>
  <c r="DQ15" i="91"/>
  <c r="DP15" i="91"/>
  <c r="DO15" i="91"/>
  <c r="DN15" i="91"/>
  <c r="DM15" i="91"/>
  <c r="DL15" i="91"/>
  <c r="DK15" i="91"/>
  <c r="DJ15" i="91"/>
  <c r="DI15" i="91"/>
  <c r="DH15" i="91"/>
  <c r="DG15" i="91"/>
  <c r="DF15" i="91"/>
  <c r="DE15" i="91"/>
  <c r="DD15" i="91"/>
  <c r="DC15" i="91"/>
  <c r="DB15" i="91"/>
  <c r="DA15" i="91"/>
  <c r="CZ15" i="91"/>
  <c r="CY15" i="91"/>
  <c r="CX15" i="91"/>
  <c r="CW15" i="91"/>
  <c r="CV15" i="91"/>
  <c r="CU15" i="91"/>
  <c r="CT15" i="91"/>
  <c r="CS15" i="91"/>
  <c r="CR15" i="91"/>
  <c r="CQ15" i="91"/>
  <c r="CP15" i="91"/>
  <c r="CO15" i="91"/>
  <c r="CN15" i="91"/>
  <c r="CM15" i="91"/>
  <c r="CL15" i="91"/>
  <c r="CK15" i="91"/>
  <c r="CJ15" i="91"/>
  <c r="CI15" i="91"/>
  <c r="CH15" i="91"/>
  <c r="CG15" i="91"/>
  <c r="CF15" i="91"/>
  <c r="CE15" i="91"/>
  <c r="CD15" i="91"/>
  <c r="CC15" i="91"/>
  <c r="CB15" i="91"/>
  <c r="CA15" i="91"/>
  <c r="BZ15" i="91"/>
  <c r="BY15" i="91"/>
  <c r="BX15" i="91"/>
  <c r="BW15" i="91"/>
  <c r="BV15" i="91"/>
  <c r="BU15" i="91"/>
  <c r="BT15" i="91"/>
  <c r="BS15" i="91"/>
  <c r="BR15" i="91"/>
  <c r="BQ15" i="91"/>
  <c r="BP15" i="91"/>
  <c r="BO15" i="91"/>
  <c r="BN15" i="91"/>
  <c r="BM15" i="91"/>
  <c r="BL15" i="91"/>
  <c r="BK15" i="91"/>
  <c r="BJ15" i="91"/>
  <c r="BI15" i="91"/>
  <c r="BH15" i="91"/>
  <c r="BG15" i="91"/>
  <c r="BF15" i="91"/>
  <c r="BE15" i="91"/>
  <c r="BD15" i="91"/>
  <c r="BC15" i="91"/>
  <c r="BB15" i="91"/>
  <c r="BA15" i="91"/>
  <c r="AZ15" i="91"/>
  <c r="AY15" i="91"/>
  <c r="AX15" i="91"/>
  <c r="AW15" i="91"/>
  <c r="AV15" i="91"/>
  <c r="AU15" i="91"/>
  <c r="AT15" i="91"/>
  <c r="AS15" i="91"/>
  <c r="AR15" i="91"/>
  <c r="AQ15" i="91"/>
  <c r="AP15" i="91"/>
  <c r="AO15" i="91"/>
  <c r="AN15" i="91"/>
  <c r="AM15" i="91"/>
  <c r="AL15" i="91"/>
  <c r="AK15" i="91"/>
  <c r="AJ15" i="91"/>
  <c r="AI15" i="91"/>
  <c r="AH15" i="91"/>
  <c r="AG15" i="91"/>
  <c r="AF15" i="91"/>
  <c r="AE15" i="91"/>
  <c r="AD15" i="9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B15" i="91"/>
  <c r="JP14" i="91"/>
  <c r="JO14" i="91"/>
  <c r="JN14" i="91"/>
  <c r="JM14" i="91"/>
  <c r="JL14" i="91"/>
  <c r="JK14" i="91"/>
  <c r="JJ14" i="91"/>
  <c r="JI14" i="91"/>
  <c r="JH14" i="91"/>
  <c r="JG14" i="91"/>
  <c r="JF14" i="91"/>
  <c r="JE14" i="91"/>
  <c r="JD14" i="91"/>
  <c r="JC14" i="91"/>
  <c r="JB14" i="91"/>
  <c r="JA14" i="91"/>
  <c r="IZ14" i="91"/>
  <c r="IY14" i="91"/>
  <c r="IX14" i="91"/>
  <c r="IW14" i="91"/>
  <c r="IV14" i="91"/>
  <c r="IU14" i="91"/>
  <c r="IT14" i="91"/>
  <c r="IS14" i="91"/>
  <c r="IR14" i="91"/>
  <c r="IQ14" i="91"/>
  <c r="IP14" i="91"/>
  <c r="IO14" i="91"/>
  <c r="IN14" i="91"/>
  <c r="IM14" i="91"/>
  <c r="IL14" i="91"/>
  <c r="IK14" i="91"/>
  <c r="IJ14" i="91"/>
  <c r="II14" i="91"/>
  <c r="IH14" i="91"/>
  <c r="IG14" i="91"/>
  <c r="IF14" i="91"/>
  <c r="IE14" i="91"/>
  <c r="ID14" i="91"/>
  <c r="IC14" i="91"/>
  <c r="IB14" i="91"/>
  <c r="IA14" i="91"/>
  <c r="HZ14" i="91"/>
  <c r="HY14" i="91"/>
  <c r="HX14" i="91"/>
  <c r="HW14" i="91"/>
  <c r="HV14" i="91"/>
  <c r="HU14" i="91"/>
  <c r="HT14" i="91"/>
  <c r="HS14" i="91"/>
  <c r="HR14" i="91"/>
  <c r="HQ14" i="91"/>
  <c r="HP14" i="91"/>
  <c r="HO14" i="91"/>
  <c r="HN14" i="91"/>
  <c r="HM14" i="91"/>
  <c r="HL14" i="91"/>
  <c r="HK14" i="91"/>
  <c r="HJ14" i="91"/>
  <c r="HI14" i="91"/>
  <c r="HH14" i="91"/>
  <c r="HG14" i="91"/>
  <c r="HF14" i="91"/>
  <c r="HE14" i="91"/>
  <c r="HD14" i="91"/>
  <c r="HC14" i="91"/>
  <c r="HB14" i="91"/>
  <c r="HA14" i="91"/>
  <c r="GZ14" i="91"/>
  <c r="GY14" i="91"/>
  <c r="GX14" i="91"/>
  <c r="GW14" i="91"/>
  <c r="GV14" i="91"/>
  <c r="GU14" i="91"/>
  <c r="GT14" i="91"/>
  <c r="GS14" i="91"/>
  <c r="GR14" i="91"/>
  <c r="GQ14" i="91"/>
  <c r="GP14" i="91"/>
  <c r="GO14" i="91"/>
  <c r="GN14" i="91"/>
  <c r="GM14" i="91"/>
  <c r="GL14" i="91"/>
  <c r="GK14" i="91"/>
  <c r="GJ14" i="91"/>
  <c r="GI14" i="91"/>
  <c r="GH14" i="91"/>
  <c r="GG14" i="91"/>
  <c r="GF14" i="91"/>
  <c r="GE14" i="91"/>
  <c r="GD14" i="91"/>
  <c r="GC14" i="91"/>
  <c r="GB14" i="91"/>
  <c r="GA14" i="91"/>
  <c r="FZ14" i="91"/>
  <c r="FY14" i="91"/>
  <c r="FX14" i="91"/>
  <c r="FW14" i="91"/>
  <c r="FV14" i="91"/>
  <c r="FU14" i="91"/>
  <c r="FT14" i="91"/>
  <c r="FS14" i="91"/>
  <c r="FR14" i="91"/>
  <c r="FQ14" i="91"/>
  <c r="FP14" i="91"/>
  <c r="FO14" i="91"/>
  <c r="FN14" i="91"/>
  <c r="FM14" i="91"/>
  <c r="FL14" i="91"/>
  <c r="FK14" i="91"/>
  <c r="FJ14" i="91"/>
  <c r="FI14" i="91"/>
  <c r="FH14" i="91"/>
  <c r="FG14" i="91"/>
  <c r="FF14" i="91"/>
  <c r="FE14" i="91"/>
  <c r="FD14" i="91"/>
  <c r="FC14" i="91"/>
  <c r="FB14" i="91"/>
  <c r="FA14" i="91"/>
  <c r="EZ14" i="91"/>
  <c r="EY14" i="91"/>
  <c r="EX14" i="91"/>
  <c r="EW14" i="91"/>
  <c r="EV14" i="91"/>
  <c r="EU14" i="91"/>
  <c r="ET14" i="91"/>
  <c r="ES14" i="91"/>
  <c r="ER14" i="91"/>
  <c r="EQ14" i="91"/>
  <c r="EP14" i="91"/>
  <c r="EO14" i="91"/>
  <c r="EN14" i="91"/>
  <c r="EM14" i="91"/>
  <c r="EL14" i="91"/>
  <c r="EK14" i="91"/>
  <c r="EJ14" i="91"/>
  <c r="EI14" i="91"/>
  <c r="EH14" i="91"/>
  <c r="EG14" i="91"/>
  <c r="EF14" i="91"/>
  <c r="EE14" i="91"/>
  <c r="ED14" i="91"/>
  <c r="EC14" i="91"/>
  <c r="EB14" i="91"/>
  <c r="EA14" i="91"/>
  <c r="DZ14" i="91"/>
  <c r="DY14" i="91"/>
  <c r="DX14" i="91"/>
  <c r="DW14" i="91"/>
  <c r="DV14" i="91"/>
  <c r="DU14" i="91"/>
  <c r="DT14" i="91"/>
  <c r="DS14" i="91"/>
  <c r="DR14" i="91"/>
  <c r="DQ14" i="91"/>
  <c r="DP14" i="91"/>
  <c r="DO14" i="91"/>
  <c r="DN14" i="91"/>
  <c r="DM14" i="91"/>
  <c r="DL14" i="91"/>
  <c r="DK14" i="91"/>
  <c r="DJ14" i="91"/>
  <c r="DI14" i="91"/>
  <c r="DH14" i="91"/>
  <c r="DG14" i="91"/>
  <c r="DF14" i="91"/>
  <c r="DE14" i="91"/>
  <c r="DD14" i="91"/>
  <c r="DC14" i="91"/>
  <c r="DB14" i="91"/>
  <c r="DA14" i="91"/>
  <c r="CZ14" i="91"/>
  <c r="CY14" i="91"/>
  <c r="CX14" i="91"/>
  <c r="CW14" i="91"/>
  <c r="CV14" i="91"/>
  <c r="CU14" i="91"/>
  <c r="CT14" i="91"/>
  <c r="CS14" i="91"/>
  <c r="CR14" i="91"/>
  <c r="CQ14" i="91"/>
  <c r="CP14" i="91"/>
  <c r="CO14" i="91"/>
  <c r="CN14" i="91"/>
  <c r="CM14" i="91"/>
  <c r="CL14" i="91"/>
  <c r="CK14" i="91"/>
  <c r="CJ14" i="91"/>
  <c r="CI14" i="91"/>
  <c r="CH14" i="91"/>
  <c r="CG14" i="91"/>
  <c r="CF14" i="91"/>
  <c r="CE14" i="91"/>
  <c r="CD14" i="91"/>
  <c r="CC14" i="91"/>
  <c r="CB14" i="91"/>
  <c r="CA14" i="91"/>
  <c r="BZ14" i="91"/>
  <c r="BY14" i="91"/>
  <c r="BX14" i="91"/>
  <c r="BW14" i="91"/>
  <c r="BV14" i="91"/>
  <c r="BU14" i="91"/>
  <c r="BT14" i="91"/>
  <c r="BS14" i="91"/>
  <c r="BR14" i="91"/>
  <c r="BQ14" i="91"/>
  <c r="BP14" i="91"/>
  <c r="BO14" i="91"/>
  <c r="BN14" i="91"/>
  <c r="BM14" i="91"/>
  <c r="BL14" i="91"/>
  <c r="BK14" i="91"/>
  <c r="BJ14" i="91"/>
  <c r="BI14" i="91"/>
  <c r="BH14" i="91"/>
  <c r="BG14" i="91"/>
  <c r="BF14" i="91"/>
  <c r="BE14" i="91"/>
  <c r="BD14" i="91"/>
  <c r="BC14" i="91"/>
  <c r="BB14" i="91"/>
  <c r="BA14" i="91"/>
  <c r="AZ14" i="91"/>
  <c r="AY14" i="91"/>
  <c r="AX14" i="91"/>
  <c r="AW14" i="91"/>
  <c r="AV14" i="91"/>
  <c r="AU14" i="91"/>
  <c r="AT14" i="91"/>
  <c r="AS14" i="91"/>
  <c r="AR14" i="91"/>
  <c r="AQ14" i="91"/>
  <c r="AP14" i="91"/>
  <c r="AO14" i="91"/>
  <c r="AN14" i="91"/>
  <c r="AM14" i="91"/>
  <c r="AL14" i="91"/>
  <c r="AK14" i="91"/>
  <c r="AJ14" i="91"/>
  <c r="AI14" i="91"/>
  <c r="AH14" i="91"/>
  <c r="AG14" i="91"/>
  <c r="AF14" i="91"/>
  <c r="AE14" i="91"/>
  <c r="AD14" i="91"/>
  <c r="AC14" i="91"/>
  <c r="AB14" i="91"/>
  <c r="AA14" i="91"/>
  <c r="Z14" i="91"/>
  <c r="Y14" i="91"/>
  <c r="X14" i="91"/>
  <c r="W14" i="91"/>
  <c r="V14" i="91"/>
  <c r="U14" i="91"/>
  <c r="T14" i="91"/>
  <c r="S14" i="91"/>
  <c r="R14" i="91"/>
  <c r="Q14" i="91"/>
  <c r="P14" i="91"/>
  <c r="O14" i="91"/>
  <c r="N14" i="91"/>
  <c r="M14" i="91"/>
  <c r="L14" i="91"/>
  <c r="K14" i="91"/>
  <c r="J14" i="91"/>
  <c r="I14" i="91"/>
  <c r="H14" i="91"/>
  <c r="G14" i="91"/>
  <c r="F14" i="91"/>
  <c r="E14" i="91"/>
  <c r="D14" i="91"/>
  <c r="C14" i="91"/>
  <c r="B14" i="91"/>
  <c r="JP12" i="91"/>
  <c r="JO12" i="91"/>
  <c r="JN12" i="91"/>
  <c r="JM12" i="91"/>
  <c r="JL12" i="91"/>
  <c r="JK12" i="91"/>
  <c r="JJ12" i="91"/>
  <c r="JI12" i="91"/>
  <c r="JH12" i="91"/>
  <c r="JG12" i="91"/>
  <c r="JF12" i="91"/>
  <c r="JE12" i="91"/>
  <c r="JD12" i="91"/>
  <c r="JC12" i="91"/>
  <c r="JB12" i="91"/>
  <c r="JA12" i="91"/>
  <c r="IZ12" i="91"/>
  <c r="IY12" i="91"/>
  <c r="IX12" i="91"/>
  <c r="IW12" i="91"/>
  <c r="IV12" i="91"/>
  <c r="IU12" i="91"/>
  <c r="IT12" i="91"/>
  <c r="IS12" i="91"/>
  <c r="IR12" i="91"/>
  <c r="IQ12" i="91"/>
  <c r="IP12" i="91"/>
  <c r="IO12" i="91"/>
  <c r="IN12" i="91"/>
  <c r="IM12" i="91"/>
  <c r="IL12" i="91"/>
  <c r="IK12" i="91"/>
  <c r="IJ12" i="91"/>
  <c r="II12" i="91"/>
  <c r="IH12" i="91"/>
  <c r="IG12" i="91"/>
  <c r="IF12" i="91"/>
  <c r="IE12" i="91"/>
  <c r="ID12" i="91"/>
  <c r="IC12" i="91"/>
  <c r="IB12" i="91"/>
  <c r="IA12" i="91"/>
  <c r="HZ12" i="91"/>
  <c r="HY12" i="91"/>
  <c r="HX12" i="91"/>
  <c r="HW12" i="91"/>
  <c r="HV12" i="91"/>
  <c r="HU12" i="91"/>
  <c r="HT12" i="91"/>
  <c r="HS12" i="91"/>
  <c r="HR12" i="91"/>
  <c r="HQ12" i="91"/>
  <c r="HP12" i="91"/>
  <c r="HO12" i="91"/>
  <c r="HN12" i="91"/>
  <c r="HM12" i="91"/>
  <c r="HL12" i="91"/>
  <c r="HK12" i="91"/>
  <c r="HJ12" i="91"/>
  <c r="HI12" i="91"/>
  <c r="HH12" i="91"/>
  <c r="HG12" i="91"/>
  <c r="HF12" i="91"/>
  <c r="HE12" i="91"/>
  <c r="HD12" i="91"/>
  <c r="HC12" i="91"/>
  <c r="HB12" i="91"/>
  <c r="HA12" i="91"/>
  <c r="GZ12" i="91"/>
  <c r="GY12" i="91"/>
  <c r="GX12" i="91"/>
  <c r="GW12" i="91"/>
  <c r="GV12" i="91"/>
  <c r="GU12" i="91"/>
  <c r="GT12" i="91"/>
  <c r="GS12" i="91"/>
  <c r="GR12" i="91"/>
  <c r="GQ12" i="91"/>
  <c r="GP12" i="91"/>
  <c r="GO12" i="91"/>
  <c r="GN12" i="91"/>
  <c r="GM12" i="91"/>
  <c r="GL12" i="91"/>
  <c r="GK12" i="91"/>
  <c r="GJ12" i="91"/>
  <c r="GI12" i="91"/>
  <c r="GH12" i="91"/>
  <c r="GG12" i="91"/>
  <c r="GF12" i="91"/>
  <c r="GE12" i="91"/>
  <c r="GD12" i="91"/>
  <c r="GC12" i="91"/>
  <c r="GB12" i="91"/>
  <c r="GA12" i="91"/>
  <c r="FZ12" i="91"/>
  <c r="FY12" i="91"/>
  <c r="FX12" i="91"/>
  <c r="FW12" i="91"/>
  <c r="FV12" i="91"/>
  <c r="FU12" i="91"/>
  <c r="FT12" i="91"/>
  <c r="FS12" i="91"/>
  <c r="FR12" i="91"/>
  <c r="FQ12" i="91"/>
  <c r="FP12" i="91"/>
  <c r="FO12" i="91"/>
  <c r="FN12" i="91"/>
  <c r="FM12" i="91"/>
  <c r="FL12" i="91"/>
  <c r="FK12" i="91"/>
  <c r="FJ12" i="91"/>
  <c r="FI12" i="91"/>
  <c r="FH12" i="91"/>
  <c r="FG12" i="91"/>
  <c r="FF12" i="91"/>
  <c r="FE12" i="91"/>
  <c r="FD12" i="91"/>
  <c r="FC12" i="91"/>
  <c r="FB12" i="91"/>
  <c r="FA12" i="91"/>
  <c r="EZ12" i="91"/>
  <c r="EY12" i="91"/>
  <c r="EX12" i="91"/>
  <c r="EW12" i="91"/>
  <c r="EV12" i="91"/>
  <c r="EU12" i="91"/>
  <c r="ET12" i="91"/>
  <c r="ES12" i="91"/>
  <c r="ER12" i="91"/>
  <c r="EQ12" i="91"/>
  <c r="EP12" i="91"/>
  <c r="EO12" i="91"/>
  <c r="EN12" i="91"/>
  <c r="EM12" i="91"/>
  <c r="EL12" i="91"/>
  <c r="EK12" i="91"/>
  <c r="EJ12" i="91"/>
  <c r="EI12" i="91"/>
  <c r="EH12" i="91"/>
  <c r="EG12" i="91"/>
  <c r="EF12" i="91"/>
  <c r="EE12" i="91"/>
  <c r="ED12" i="91"/>
  <c r="EC12" i="91"/>
  <c r="EB12" i="91"/>
  <c r="EA12" i="91"/>
  <c r="DZ12" i="91"/>
  <c r="DY12" i="91"/>
  <c r="DX12" i="91"/>
  <c r="DW12" i="91"/>
  <c r="DV12" i="91"/>
  <c r="DU12" i="91"/>
  <c r="DT12" i="91"/>
  <c r="DS12" i="91"/>
  <c r="DR12" i="91"/>
  <c r="DQ12" i="91"/>
  <c r="DP12" i="91"/>
  <c r="DO12" i="91"/>
  <c r="DN12" i="91"/>
  <c r="DM12" i="91"/>
  <c r="DL12" i="91"/>
  <c r="DK12" i="91"/>
  <c r="DJ12" i="91"/>
  <c r="DI12" i="91"/>
  <c r="DH12" i="91"/>
  <c r="DG12" i="91"/>
  <c r="DF12" i="91"/>
  <c r="DE12" i="91"/>
  <c r="DD12" i="91"/>
  <c r="DC12" i="91"/>
  <c r="DB12" i="91"/>
  <c r="DA12" i="91"/>
  <c r="CZ12" i="91"/>
  <c r="CY12" i="91"/>
  <c r="CX12" i="91"/>
  <c r="CW12" i="91"/>
  <c r="CV12" i="91"/>
  <c r="CU12" i="91"/>
  <c r="CT12" i="91"/>
  <c r="CS12" i="91"/>
  <c r="CR12" i="91"/>
  <c r="CQ12" i="91"/>
  <c r="CP12" i="91"/>
  <c r="CO12" i="91"/>
  <c r="CN12" i="91"/>
  <c r="CM12" i="91"/>
  <c r="CL12" i="91"/>
  <c r="CK12" i="91"/>
  <c r="CJ12" i="91"/>
  <c r="CI12" i="91"/>
  <c r="CH12" i="91"/>
  <c r="CG12" i="91"/>
  <c r="CF12" i="91"/>
  <c r="CE12" i="91"/>
  <c r="CD12" i="91"/>
  <c r="CC12" i="91"/>
  <c r="CB12" i="91"/>
  <c r="CA12" i="91"/>
  <c r="BZ12" i="91"/>
  <c r="BY12" i="91"/>
  <c r="BX12" i="91"/>
  <c r="BW12" i="91"/>
  <c r="BV12" i="91"/>
  <c r="BU12" i="91"/>
  <c r="BT12" i="91"/>
  <c r="BS12" i="91"/>
  <c r="BR12" i="91"/>
  <c r="BQ12" i="91"/>
  <c r="BP12" i="91"/>
  <c r="BO12" i="91"/>
  <c r="BN12" i="91"/>
  <c r="BM12" i="91"/>
  <c r="BL12" i="91"/>
  <c r="BK12" i="91"/>
  <c r="BJ12" i="91"/>
  <c r="BI12" i="91"/>
  <c r="BH12" i="91"/>
  <c r="BG12" i="91"/>
  <c r="BF12" i="91"/>
  <c r="BE12" i="91"/>
  <c r="BD12" i="91"/>
  <c r="BC12" i="91"/>
  <c r="BB12" i="91"/>
  <c r="BA12" i="91"/>
  <c r="AZ12" i="91"/>
  <c r="AY12" i="91"/>
  <c r="AX12" i="91"/>
  <c r="AW12" i="91"/>
  <c r="AV12" i="91"/>
  <c r="AU12" i="91"/>
  <c r="AT12" i="91"/>
  <c r="AS12" i="91"/>
  <c r="AR12" i="91"/>
  <c r="AQ12" i="91"/>
  <c r="AP12" i="91"/>
  <c r="AO12" i="91"/>
  <c r="AN12" i="91"/>
  <c r="AM12" i="91"/>
  <c r="AL12" i="91"/>
  <c r="AK12" i="91"/>
  <c r="AJ12" i="91"/>
  <c r="AI12" i="91"/>
  <c r="AH12" i="91"/>
  <c r="AG12" i="91"/>
  <c r="AF12" i="91"/>
  <c r="AE12" i="91"/>
  <c r="AD12" i="91"/>
  <c r="AC12" i="91"/>
  <c r="AB12" i="91"/>
  <c r="AA12" i="91"/>
  <c r="Z12" i="91"/>
  <c r="Y12" i="91"/>
  <c r="X12" i="91"/>
  <c r="W12" i="91"/>
  <c r="V12" i="91"/>
  <c r="U12" i="91"/>
  <c r="T12" i="91"/>
  <c r="S12" i="91"/>
  <c r="R12" i="91"/>
  <c r="Q12" i="91"/>
  <c r="P12" i="91"/>
  <c r="O12" i="91"/>
  <c r="N12" i="91"/>
  <c r="M12" i="91"/>
  <c r="L12" i="91"/>
  <c r="K12" i="91"/>
  <c r="J12" i="91"/>
  <c r="I12" i="91"/>
  <c r="H12" i="91"/>
  <c r="G12" i="91"/>
  <c r="F12" i="91"/>
  <c r="E12" i="91"/>
  <c r="D12" i="91"/>
  <c r="C12" i="91"/>
  <c r="B12" i="91"/>
  <c r="JP11" i="91"/>
  <c r="JO11" i="91"/>
  <c r="JN11" i="91"/>
  <c r="JM11" i="91"/>
  <c r="JL11" i="91"/>
  <c r="JK11" i="91"/>
  <c r="JJ11" i="91"/>
  <c r="JI11" i="91"/>
  <c r="JH11" i="91"/>
  <c r="JG11" i="91"/>
  <c r="JF11" i="91"/>
  <c r="JE11" i="91"/>
  <c r="JD11" i="91"/>
  <c r="JC11" i="91"/>
  <c r="JB11" i="91"/>
  <c r="JA11" i="91"/>
  <c r="IZ11" i="91"/>
  <c r="IY11" i="91"/>
  <c r="IX11" i="91"/>
  <c r="IW11" i="91"/>
  <c r="IV11" i="91"/>
  <c r="IU11" i="91"/>
  <c r="IT11" i="91"/>
  <c r="IS11" i="91"/>
  <c r="IR11" i="91"/>
  <c r="IQ11" i="91"/>
  <c r="IP11" i="91"/>
  <c r="IO11" i="91"/>
  <c r="IN11" i="91"/>
  <c r="IM11" i="91"/>
  <c r="IL11" i="91"/>
  <c r="IK11" i="91"/>
  <c r="IJ11" i="91"/>
  <c r="II11" i="91"/>
  <c r="IH11" i="91"/>
  <c r="IG11" i="91"/>
  <c r="IF11" i="91"/>
  <c r="IE11" i="91"/>
  <c r="ID11" i="91"/>
  <c r="IC11" i="91"/>
  <c r="IB11" i="91"/>
  <c r="IA11" i="91"/>
  <c r="HZ11" i="91"/>
  <c r="HY11" i="91"/>
  <c r="HX11" i="91"/>
  <c r="HW11" i="91"/>
  <c r="HV11" i="91"/>
  <c r="HU11" i="91"/>
  <c r="HT11" i="91"/>
  <c r="HS11" i="91"/>
  <c r="HR11" i="91"/>
  <c r="HQ11" i="91"/>
  <c r="HP11" i="91"/>
  <c r="HO11" i="91"/>
  <c r="HN11" i="91"/>
  <c r="HM11" i="91"/>
  <c r="HL11" i="91"/>
  <c r="HK11" i="91"/>
  <c r="HJ11" i="91"/>
  <c r="HI11" i="91"/>
  <c r="HH11" i="91"/>
  <c r="HG11" i="91"/>
  <c r="HF11" i="91"/>
  <c r="HE11" i="91"/>
  <c r="HD11" i="91"/>
  <c r="HC11" i="91"/>
  <c r="HB11" i="91"/>
  <c r="HA11" i="91"/>
  <c r="GZ11" i="91"/>
  <c r="GY11" i="91"/>
  <c r="GX11" i="91"/>
  <c r="GW11" i="91"/>
  <c r="GV11" i="91"/>
  <c r="GU11" i="91"/>
  <c r="GT11" i="91"/>
  <c r="GS11" i="91"/>
  <c r="GR11" i="91"/>
  <c r="GQ11" i="91"/>
  <c r="GP11" i="91"/>
  <c r="GO11" i="91"/>
  <c r="GN11" i="91"/>
  <c r="GM11" i="91"/>
  <c r="GL11" i="91"/>
  <c r="GK11" i="91"/>
  <c r="GJ11" i="91"/>
  <c r="GI11" i="91"/>
  <c r="GH11" i="91"/>
  <c r="GG11" i="91"/>
  <c r="GF11" i="91"/>
  <c r="GE11" i="91"/>
  <c r="GD11" i="91"/>
  <c r="GC11" i="91"/>
  <c r="GB11" i="91"/>
  <c r="GA11" i="91"/>
  <c r="FZ11" i="91"/>
  <c r="FY11" i="91"/>
  <c r="FX11" i="91"/>
  <c r="FW11" i="91"/>
  <c r="FV11" i="91"/>
  <c r="FU11" i="91"/>
  <c r="FT11" i="91"/>
  <c r="FS11" i="91"/>
  <c r="FR11" i="91"/>
  <c r="FQ11" i="91"/>
  <c r="FP11" i="91"/>
  <c r="FO11" i="91"/>
  <c r="FN11" i="91"/>
  <c r="FM11" i="91"/>
  <c r="FL11" i="91"/>
  <c r="FK11" i="91"/>
  <c r="FJ11" i="91"/>
  <c r="FI11" i="91"/>
  <c r="FH11" i="91"/>
  <c r="FG11" i="91"/>
  <c r="FF11" i="91"/>
  <c r="FE11" i="91"/>
  <c r="FD11" i="91"/>
  <c r="FC11" i="91"/>
  <c r="FB11" i="91"/>
  <c r="FA11" i="91"/>
  <c r="EZ11" i="91"/>
  <c r="EY11" i="91"/>
  <c r="EX11" i="91"/>
  <c r="EW11" i="91"/>
  <c r="EV11" i="91"/>
  <c r="EU11" i="91"/>
  <c r="ET11" i="91"/>
  <c r="ES11" i="91"/>
  <c r="ER11" i="91"/>
  <c r="EQ11" i="91"/>
  <c r="EP11" i="91"/>
  <c r="EO11" i="91"/>
  <c r="EN11" i="91"/>
  <c r="EM11" i="91"/>
  <c r="EL11" i="91"/>
  <c r="EK11" i="91"/>
  <c r="EJ11" i="91"/>
  <c r="EI11" i="91"/>
  <c r="EH11" i="91"/>
  <c r="EG11" i="91"/>
  <c r="EF11" i="91"/>
  <c r="EE11" i="91"/>
  <c r="ED11" i="91"/>
  <c r="EC11" i="91"/>
  <c r="EB11" i="91"/>
  <c r="EA11" i="91"/>
  <c r="DZ11" i="91"/>
  <c r="DY11" i="91"/>
  <c r="DX11" i="91"/>
  <c r="DW11" i="91"/>
  <c r="DV11" i="91"/>
  <c r="DU11" i="91"/>
  <c r="DT11" i="91"/>
  <c r="DS11" i="91"/>
  <c r="DR11" i="91"/>
  <c r="DQ11" i="91"/>
  <c r="DP11" i="91"/>
  <c r="DO11" i="91"/>
  <c r="DN11" i="91"/>
  <c r="DM11" i="91"/>
  <c r="DL11" i="91"/>
  <c r="DK11" i="91"/>
  <c r="DJ11" i="91"/>
  <c r="DI11" i="91"/>
  <c r="DH11" i="91"/>
  <c r="DG11" i="91"/>
  <c r="DF11" i="91"/>
  <c r="DE11" i="91"/>
  <c r="DD11" i="91"/>
  <c r="DC11" i="91"/>
  <c r="DB11" i="91"/>
  <c r="DA11" i="91"/>
  <c r="CZ11" i="91"/>
  <c r="CY11" i="91"/>
  <c r="CX11" i="91"/>
  <c r="CW11" i="91"/>
  <c r="CV11" i="91"/>
  <c r="CU11" i="91"/>
  <c r="CT11" i="91"/>
  <c r="CS11" i="91"/>
  <c r="CR11" i="91"/>
  <c r="CQ11" i="91"/>
  <c r="CP11" i="91"/>
  <c r="CO11" i="91"/>
  <c r="CN11" i="91"/>
  <c r="CM11" i="91"/>
  <c r="CL11" i="91"/>
  <c r="CK11" i="91"/>
  <c r="CJ11" i="91"/>
  <c r="CI11" i="91"/>
  <c r="CH11" i="91"/>
  <c r="CG11" i="91"/>
  <c r="CF11" i="91"/>
  <c r="CE11" i="91"/>
  <c r="CD11" i="91"/>
  <c r="CC11" i="91"/>
  <c r="CB11" i="91"/>
  <c r="CA11" i="91"/>
  <c r="BZ11" i="91"/>
  <c r="BY11" i="91"/>
  <c r="BX11" i="91"/>
  <c r="BW11" i="91"/>
  <c r="BV11" i="91"/>
  <c r="BU11" i="91"/>
  <c r="BT11" i="91"/>
  <c r="BS11" i="91"/>
  <c r="BR11" i="91"/>
  <c r="BQ11" i="91"/>
  <c r="BP11" i="91"/>
  <c r="BO11" i="91"/>
  <c r="BN11" i="91"/>
  <c r="BM11" i="91"/>
  <c r="BL11" i="91"/>
  <c r="BK11" i="91"/>
  <c r="BJ11" i="91"/>
  <c r="BI11" i="91"/>
  <c r="BH11" i="91"/>
  <c r="BG11" i="91"/>
  <c r="BF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B11" i="91"/>
  <c r="JP9" i="91"/>
  <c r="JO9" i="91"/>
  <c r="JN9" i="91"/>
  <c r="JM9" i="91"/>
  <c r="JL9" i="91"/>
  <c r="JK9" i="91"/>
  <c r="JJ9" i="91"/>
  <c r="JI9" i="91"/>
  <c r="JH9" i="91"/>
  <c r="JG9" i="91"/>
  <c r="JF9" i="91"/>
  <c r="JE9" i="91"/>
  <c r="JD9" i="91"/>
  <c r="JC9" i="91"/>
  <c r="JB9" i="91"/>
  <c r="JA9" i="91"/>
  <c r="IZ9" i="91"/>
  <c r="IY9" i="91"/>
  <c r="IX9" i="91"/>
  <c r="IW9" i="91"/>
  <c r="IV9" i="91"/>
  <c r="IU9" i="91"/>
  <c r="IT9" i="91"/>
  <c r="IS9" i="91"/>
  <c r="IR9" i="91"/>
  <c r="IQ9" i="91"/>
  <c r="IP9" i="91"/>
  <c r="IO9" i="91"/>
  <c r="IN9" i="91"/>
  <c r="IM9" i="91"/>
  <c r="IL9" i="91"/>
  <c r="IK9" i="91"/>
  <c r="IJ9" i="91"/>
  <c r="II9" i="91"/>
  <c r="IH9" i="91"/>
  <c r="IG9" i="91"/>
  <c r="IF9" i="91"/>
  <c r="IE9" i="91"/>
  <c r="ID9" i="91"/>
  <c r="IC9" i="91"/>
  <c r="IB9" i="91"/>
  <c r="IA9" i="91"/>
  <c r="HZ9" i="91"/>
  <c r="HY9" i="91"/>
  <c r="HX9" i="91"/>
  <c r="HW9" i="91"/>
  <c r="HV9" i="91"/>
  <c r="HU9" i="91"/>
  <c r="HT9" i="91"/>
  <c r="HS9" i="91"/>
  <c r="HR9" i="91"/>
  <c r="HQ9" i="91"/>
  <c r="HP9" i="91"/>
  <c r="HO9" i="91"/>
  <c r="HN9" i="91"/>
  <c r="HM9" i="91"/>
  <c r="HL9" i="91"/>
  <c r="HK9" i="91"/>
  <c r="HJ9" i="91"/>
  <c r="HI9" i="91"/>
  <c r="HH9" i="91"/>
  <c r="HG9" i="91"/>
  <c r="HF9" i="91"/>
  <c r="HE9" i="91"/>
  <c r="HD9" i="91"/>
  <c r="HC9" i="91"/>
  <c r="HB9" i="91"/>
  <c r="HA9" i="91"/>
  <c r="GZ9" i="91"/>
  <c r="GY9" i="91"/>
  <c r="GX9" i="91"/>
  <c r="GW9" i="91"/>
  <c r="GV9" i="91"/>
  <c r="GU9" i="91"/>
  <c r="GT9" i="91"/>
  <c r="GS9" i="91"/>
  <c r="GR9" i="91"/>
  <c r="GQ9" i="91"/>
  <c r="GP9" i="91"/>
  <c r="GO9" i="91"/>
  <c r="GN9" i="91"/>
  <c r="GM9" i="91"/>
  <c r="GL9" i="91"/>
  <c r="GK9" i="91"/>
  <c r="GJ9" i="91"/>
  <c r="GI9" i="91"/>
  <c r="GH9" i="91"/>
  <c r="GG9" i="91"/>
  <c r="GF9" i="91"/>
  <c r="GE9" i="91"/>
  <c r="GD9" i="91"/>
  <c r="GC9" i="91"/>
  <c r="GB9" i="91"/>
  <c r="GA9" i="91"/>
  <c r="FZ9" i="91"/>
  <c r="FY9" i="91"/>
  <c r="FX9" i="91"/>
  <c r="FW9" i="91"/>
  <c r="FV9" i="91"/>
  <c r="FU9" i="91"/>
  <c r="FT9" i="91"/>
  <c r="FS9" i="91"/>
  <c r="FR9" i="91"/>
  <c r="FQ9" i="91"/>
  <c r="FP9" i="91"/>
  <c r="FO9" i="91"/>
  <c r="FN9" i="91"/>
  <c r="FM9" i="91"/>
  <c r="FL9" i="91"/>
  <c r="FK9" i="91"/>
  <c r="FJ9" i="91"/>
  <c r="FI9" i="91"/>
  <c r="FH9" i="91"/>
  <c r="FG9" i="91"/>
  <c r="FF9" i="91"/>
  <c r="FE9" i="91"/>
  <c r="FD9" i="91"/>
  <c r="FC9" i="91"/>
  <c r="FB9" i="91"/>
  <c r="FA9" i="91"/>
  <c r="EZ9" i="91"/>
  <c r="EY9" i="91"/>
  <c r="EX9" i="91"/>
  <c r="EW9" i="91"/>
  <c r="EV9" i="91"/>
  <c r="EU9" i="91"/>
  <c r="ET9" i="91"/>
  <c r="ES9" i="91"/>
  <c r="ER9" i="91"/>
  <c r="EQ9" i="91"/>
  <c r="EP9" i="91"/>
  <c r="EO9" i="91"/>
  <c r="EN9" i="91"/>
  <c r="EM9" i="91"/>
  <c r="EL9" i="91"/>
  <c r="EK9" i="91"/>
  <c r="EJ9" i="91"/>
  <c r="EI9" i="91"/>
  <c r="EH9" i="91"/>
  <c r="EG9" i="91"/>
  <c r="EF9" i="91"/>
  <c r="EE9" i="91"/>
  <c r="ED9" i="91"/>
  <c r="EC9" i="91"/>
  <c r="EB9" i="91"/>
  <c r="EA9" i="91"/>
  <c r="DZ9" i="91"/>
  <c r="DY9" i="91"/>
  <c r="DX9" i="91"/>
  <c r="DW9" i="91"/>
  <c r="DV9" i="91"/>
  <c r="DU9" i="91"/>
  <c r="DT9" i="91"/>
  <c r="DS9" i="91"/>
  <c r="DR9" i="91"/>
  <c r="DQ9" i="91"/>
  <c r="DP9" i="91"/>
  <c r="DO9" i="91"/>
  <c r="DN9" i="91"/>
  <c r="DM9" i="91"/>
  <c r="DL9" i="91"/>
  <c r="DK9" i="91"/>
  <c r="DJ9" i="91"/>
  <c r="DI9" i="91"/>
  <c r="DH9" i="91"/>
  <c r="DG9" i="91"/>
  <c r="DF9" i="91"/>
  <c r="DE9" i="91"/>
  <c r="DD9" i="91"/>
  <c r="DC9" i="91"/>
  <c r="DB9" i="91"/>
  <c r="DA9" i="91"/>
  <c r="CZ9" i="91"/>
  <c r="CY9" i="91"/>
  <c r="CX9" i="91"/>
  <c r="CW9" i="91"/>
  <c r="CV9" i="91"/>
  <c r="CU9" i="91"/>
  <c r="CT9" i="91"/>
  <c r="CS9" i="91"/>
  <c r="CR9" i="91"/>
  <c r="CQ9" i="91"/>
  <c r="CP9" i="91"/>
  <c r="CO9" i="91"/>
  <c r="CN9" i="91"/>
  <c r="CM9" i="91"/>
  <c r="CL9" i="91"/>
  <c r="CK9" i="91"/>
  <c r="CJ9" i="91"/>
  <c r="CI9" i="91"/>
  <c r="CH9" i="91"/>
  <c r="CG9" i="91"/>
  <c r="CF9" i="91"/>
  <c r="CE9" i="91"/>
  <c r="CD9" i="91"/>
  <c r="CC9" i="91"/>
  <c r="CB9" i="91"/>
  <c r="CA9" i="91"/>
  <c r="BZ9" i="91"/>
  <c r="BY9" i="91"/>
  <c r="BX9" i="91"/>
  <c r="BW9" i="91"/>
  <c r="BV9" i="91"/>
  <c r="BU9" i="91"/>
  <c r="BT9" i="91"/>
  <c r="BS9" i="91"/>
  <c r="BR9" i="91"/>
  <c r="BQ9" i="91"/>
  <c r="BP9" i="91"/>
  <c r="BO9" i="91"/>
  <c r="BN9" i="91"/>
  <c r="BM9" i="91"/>
  <c r="BL9" i="91"/>
  <c r="BK9" i="91"/>
  <c r="BJ9" i="91"/>
  <c r="BI9" i="91"/>
  <c r="BH9" i="91"/>
  <c r="BG9" i="91"/>
  <c r="BF9" i="91"/>
  <c r="BE9" i="91"/>
  <c r="BD9" i="91"/>
  <c r="BC9" i="91"/>
  <c r="BB9" i="91"/>
  <c r="BA9" i="91"/>
  <c r="AZ9" i="91"/>
  <c r="AY9" i="91"/>
  <c r="AX9" i="91"/>
  <c r="AW9" i="91"/>
  <c r="AV9" i="91"/>
  <c r="AU9" i="91"/>
  <c r="AT9" i="91"/>
  <c r="AS9" i="91"/>
  <c r="AR9" i="91"/>
  <c r="AQ9" i="91"/>
  <c r="AP9" i="91"/>
  <c r="AO9" i="91"/>
  <c r="AN9" i="91"/>
  <c r="AM9" i="91"/>
  <c r="AL9" i="91"/>
  <c r="AK9" i="91"/>
  <c r="AJ9" i="91"/>
  <c r="AI9" i="91"/>
  <c r="AH9" i="91"/>
  <c r="AG9" i="91"/>
  <c r="AF9" i="91"/>
  <c r="AE9" i="91"/>
  <c r="AD9" i="91"/>
  <c r="AC9" i="91"/>
  <c r="AB9" i="91"/>
  <c r="AA9" i="91"/>
  <c r="Z9" i="91"/>
  <c r="Y9" i="91"/>
  <c r="X9" i="91"/>
  <c r="W9" i="91"/>
  <c r="V9" i="91"/>
  <c r="U9" i="91"/>
  <c r="T9" i="91"/>
  <c r="S9" i="91"/>
  <c r="R9" i="91"/>
  <c r="Q9" i="91"/>
  <c r="P9" i="91"/>
  <c r="O9" i="91"/>
  <c r="N9" i="91"/>
  <c r="M9" i="91"/>
  <c r="L9" i="91"/>
  <c r="K9" i="91"/>
  <c r="J9" i="91"/>
  <c r="I9" i="91"/>
  <c r="H9" i="91"/>
  <c r="G9" i="91"/>
  <c r="F9" i="91"/>
  <c r="E9" i="91"/>
  <c r="D9" i="91"/>
  <c r="C9" i="91"/>
  <c r="B9" i="91"/>
  <c r="JP8" i="91"/>
  <c r="JO8" i="91"/>
  <c r="JN8" i="91"/>
  <c r="JM8" i="91"/>
  <c r="JL8" i="91"/>
  <c r="JK8" i="91"/>
  <c r="JJ8" i="91"/>
  <c r="JI8" i="91"/>
  <c r="JH8" i="91"/>
  <c r="JG8" i="91"/>
  <c r="JF8" i="91"/>
  <c r="JE8" i="91"/>
  <c r="JD8" i="91"/>
  <c r="JC8" i="91"/>
  <c r="JB8" i="91"/>
  <c r="JA8" i="91"/>
  <c r="IZ8" i="91"/>
  <c r="IY8" i="91"/>
  <c r="IX8" i="91"/>
  <c r="IW8" i="91"/>
  <c r="IV8" i="91"/>
  <c r="IU8" i="91"/>
  <c r="IT8" i="91"/>
  <c r="IS8" i="91"/>
  <c r="IR8" i="91"/>
  <c r="IQ8" i="91"/>
  <c r="IP8" i="91"/>
  <c r="IO8" i="91"/>
  <c r="IN8" i="91"/>
  <c r="IM8" i="91"/>
  <c r="IL8" i="91"/>
  <c r="IK8" i="91"/>
  <c r="IJ8" i="91"/>
  <c r="II8" i="91"/>
  <c r="IH8" i="91"/>
  <c r="IG8" i="91"/>
  <c r="IF8" i="91"/>
  <c r="IE8" i="91"/>
  <c r="ID8" i="91"/>
  <c r="IC8" i="91"/>
  <c r="IB8" i="91"/>
  <c r="IA8" i="91"/>
  <c r="HZ8" i="91"/>
  <c r="HY8" i="91"/>
  <c r="HX8" i="91"/>
  <c r="HW8" i="91"/>
  <c r="HV8" i="91"/>
  <c r="HU8" i="91"/>
  <c r="HT8" i="91"/>
  <c r="HS8" i="91"/>
  <c r="HR8" i="91"/>
  <c r="HQ8" i="91"/>
  <c r="HP8" i="91"/>
  <c r="HO8" i="91"/>
  <c r="HN8" i="91"/>
  <c r="HM8" i="91"/>
  <c r="HL8" i="91"/>
  <c r="HK8" i="91"/>
  <c r="HJ8" i="91"/>
  <c r="HI8" i="91"/>
  <c r="HH8" i="91"/>
  <c r="HG8" i="91"/>
  <c r="HF8" i="91"/>
  <c r="HE8" i="91"/>
  <c r="HD8" i="91"/>
  <c r="HC8" i="91"/>
  <c r="HB8" i="91"/>
  <c r="HA8" i="91"/>
  <c r="GZ8" i="91"/>
  <c r="GY8" i="91"/>
  <c r="GX8" i="91"/>
  <c r="GW8" i="91"/>
  <c r="GV8" i="91"/>
  <c r="GU8" i="91"/>
  <c r="GT8" i="91"/>
  <c r="GS8" i="91"/>
  <c r="GR8" i="91"/>
  <c r="GQ8" i="91"/>
  <c r="GP8" i="91"/>
  <c r="GO8" i="91"/>
  <c r="GN8" i="91"/>
  <c r="GM8" i="91"/>
  <c r="GL8" i="91"/>
  <c r="GK8" i="91"/>
  <c r="GJ8" i="91"/>
  <c r="GI8" i="91"/>
  <c r="GH8" i="91"/>
  <c r="GG8" i="91"/>
  <c r="GF8" i="91"/>
  <c r="GE8" i="91"/>
  <c r="GD8" i="91"/>
  <c r="GC8" i="91"/>
  <c r="GB8" i="91"/>
  <c r="GA8" i="91"/>
  <c r="FZ8" i="91"/>
  <c r="FY8" i="91"/>
  <c r="FX8" i="91"/>
  <c r="FW8" i="91"/>
  <c r="FV8" i="91"/>
  <c r="FU8" i="91"/>
  <c r="FT8" i="91"/>
  <c r="FS8" i="91"/>
  <c r="FR8" i="91"/>
  <c r="FQ8" i="91"/>
  <c r="FP8" i="91"/>
  <c r="FO8" i="91"/>
  <c r="FN8" i="91"/>
  <c r="FM8" i="91"/>
  <c r="FL8" i="91"/>
  <c r="FK8" i="91"/>
  <c r="FJ8" i="91"/>
  <c r="FI8" i="91"/>
  <c r="FH8" i="91"/>
  <c r="FG8" i="91"/>
  <c r="FF8" i="91"/>
  <c r="FE8" i="91"/>
  <c r="FD8" i="91"/>
  <c r="FC8" i="91"/>
  <c r="FB8" i="91"/>
  <c r="FA8" i="91"/>
  <c r="EZ8" i="91"/>
  <c r="EY8" i="91"/>
  <c r="EX8" i="91"/>
  <c r="EW8" i="91"/>
  <c r="EV8" i="91"/>
  <c r="EU8" i="91"/>
  <c r="ET8" i="91"/>
  <c r="ES8" i="91"/>
  <c r="ER8" i="91"/>
  <c r="EQ8" i="91"/>
  <c r="EP8" i="91"/>
  <c r="EO8" i="91"/>
  <c r="EN8" i="91"/>
  <c r="EM8" i="91"/>
  <c r="EL8" i="91"/>
  <c r="EK8" i="91"/>
  <c r="EJ8" i="91"/>
  <c r="EI8" i="91"/>
  <c r="EH8" i="91"/>
  <c r="EG8" i="91"/>
  <c r="EF8" i="91"/>
  <c r="EE8" i="91"/>
  <c r="ED8" i="91"/>
  <c r="EC8" i="91"/>
  <c r="EB8" i="91"/>
  <c r="EA8" i="91"/>
  <c r="DZ8" i="91"/>
  <c r="DY8" i="91"/>
  <c r="DX8" i="91"/>
  <c r="DW8" i="91"/>
  <c r="DV8" i="91"/>
  <c r="DU8" i="91"/>
  <c r="DT8" i="91"/>
  <c r="DS8" i="91"/>
  <c r="DR8" i="91"/>
  <c r="DQ8" i="91"/>
  <c r="DP8" i="91"/>
  <c r="DO8" i="91"/>
  <c r="DN8" i="91"/>
  <c r="DM8" i="91"/>
  <c r="DL8" i="91"/>
  <c r="DK8" i="91"/>
  <c r="DJ8" i="91"/>
  <c r="DI8" i="91"/>
  <c r="DH8" i="91"/>
  <c r="DG8" i="91"/>
  <c r="DF8" i="91"/>
  <c r="DE8" i="91"/>
  <c r="DD8" i="91"/>
  <c r="DC8" i="91"/>
  <c r="DB8" i="91"/>
  <c r="DA8" i="91"/>
  <c r="CZ8" i="91"/>
  <c r="CY8" i="91"/>
  <c r="CX8" i="91"/>
  <c r="CW8" i="91"/>
  <c r="CV8" i="91"/>
  <c r="CU8" i="91"/>
  <c r="CT8" i="91"/>
  <c r="CS8" i="91"/>
  <c r="CR8" i="91"/>
  <c r="CQ8" i="91"/>
  <c r="CP8" i="91"/>
  <c r="CO8" i="91"/>
  <c r="CN8" i="91"/>
  <c r="CM8" i="91"/>
  <c r="CL8" i="91"/>
  <c r="CK8" i="91"/>
  <c r="CJ8" i="91"/>
  <c r="CI8" i="91"/>
  <c r="CH8" i="91"/>
  <c r="CG8" i="91"/>
  <c r="CF8" i="91"/>
  <c r="CE8" i="91"/>
  <c r="CD8" i="91"/>
  <c r="CC8" i="91"/>
  <c r="CB8" i="91"/>
  <c r="CA8" i="91"/>
  <c r="BZ8" i="91"/>
  <c r="BY8" i="91"/>
  <c r="BX8" i="91"/>
  <c r="BW8" i="91"/>
  <c r="BV8" i="91"/>
  <c r="BU8" i="91"/>
  <c r="BT8" i="91"/>
  <c r="BS8" i="91"/>
  <c r="BR8" i="91"/>
  <c r="BQ8" i="91"/>
  <c r="BP8" i="91"/>
  <c r="BO8" i="91"/>
  <c r="BN8" i="91"/>
  <c r="BM8" i="91"/>
  <c r="BL8" i="91"/>
  <c r="BK8" i="91"/>
  <c r="BJ8" i="91"/>
  <c r="BI8" i="91"/>
  <c r="BH8" i="91"/>
  <c r="BG8" i="91"/>
  <c r="BF8" i="91"/>
  <c r="BE8" i="91"/>
  <c r="BD8" i="91"/>
  <c r="BC8" i="91"/>
  <c r="BB8" i="91"/>
  <c r="BA8" i="91"/>
  <c r="AZ8" i="91"/>
  <c r="AY8" i="91"/>
  <c r="AX8" i="91"/>
  <c r="AW8" i="91"/>
  <c r="AV8" i="91"/>
  <c r="AU8" i="91"/>
  <c r="AT8" i="91"/>
  <c r="AS8" i="91"/>
  <c r="AR8" i="91"/>
  <c r="AQ8" i="91"/>
  <c r="AP8" i="91"/>
  <c r="AO8" i="91"/>
  <c r="AN8" i="91"/>
  <c r="AM8" i="91"/>
  <c r="AL8" i="91"/>
  <c r="AK8" i="91"/>
  <c r="AJ8" i="91"/>
  <c r="AI8" i="91"/>
  <c r="AH8" i="91"/>
  <c r="AG8" i="91"/>
  <c r="AF8" i="91"/>
  <c r="AE8" i="91"/>
  <c r="AD8" i="91"/>
  <c r="AC8" i="91"/>
  <c r="AB8" i="91"/>
  <c r="AA8" i="91"/>
  <c r="Z8" i="91"/>
  <c r="Y8" i="91"/>
  <c r="X8" i="91"/>
  <c r="W8" i="91"/>
  <c r="V8" i="91"/>
  <c r="U8" i="91"/>
  <c r="T8" i="91"/>
  <c r="S8" i="91"/>
  <c r="R8" i="91"/>
  <c r="Q8" i="91"/>
  <c r="P8" i="91"/>
  <c r="O8" i="91"/>
  <c r="N8" i="91"/>
  <c r="M8" i="91"/>
  <c r="L8" i="91"/>
  <c r="K8" i="91"/>
  <c r="J8" i="91"/>
  <c r="I8" i="91"/>
  <c r="H8" i="91"/>
  <c r="G8" i="91"/>
  <c r="F8" i="91"/>
  <c r="E8" i="91"/>
  <c r="D8" i="91"/>
  <c r="C8" i="91"/>
  <c r="B8" i="91"/>
  <c r="JP6" i="91"/>
  <c r="JO6" i="91"/>
  <c r="JN6" i="91"/>
  <c r="JM6" i="91"/>
  <c r="JL6" i="91"/>
  <c r="JK6" i="91"/>
  <c r="JJ6" i="91"/>
  <c r="JI6" i="91"/>
  <c r="JH6" i="91"/>
  <c r="JG6" i="91"/>
  <c r="JF6" i="91"/>
  <c r="JE6" i="91"/>
  <c r="JD6" i="91"/>
  <c r="JC6" i="91"/>
  <c r="JB6" i="91"/>
  <c r="JA6" i="91"/>
  <c r="IZ6" i="91"/>
  <c r="IY6" i="91"/>
  <c r="IX6" i="91"/>
  <c r="IW6" i="91"/>
  <c r="IV6" i="91"/>
  <c r="IU6" i="91"/>
  <c r="IT6" i="91"/>
  <c r="IS6" i="91"/>
  <c r="IR6" i="91"/>
  <c r="IQ6" i="91"/>
  <c r="IP6" i="91"/>
  <c r="IO6" i="91"/>
  <c r="IN6" i="91"/>
  <c r="IM6" i="91"/>
  <c r="IL6" i="91"/>
  <c r="IK6" i="91"/>
  <c r="IJ6" i="91"/>
  <c r="II6" i="91"/>
  <c r="IH6" i="91"/>
  <c r="IG6" i="91"/>
  <c r="IF6" i="91"/>
  <c r="IE6" i="91"/>
  <c r="ID6" i="91"/>
  <c r="IC6" i="91"/>
  <c r="IB6" i="91"/>
  <c r="IA6" i="91"/>
  <c r="HZ6" i="91"/>
  <c r="HY6" i="91"/>
  <c r="HX6" i="91"/>
  <c r="HW6" i="91"/>
  <c r="HV6" i="91"/>
  <c r="HU6" i="91"/>
  <c r="HT6" i="91"/>
  <c r="HS6" i="91"/>
  <c r="HR6" i="91"/>
  <c r="HQ6" i="91"/>
  <c r="HP6" i="91"/>
  <c r="HO6" i="91"/>
  <c r="HN6" i="91"/>
  <c r="HM6" i="91"/>
  <c r="HL6" i="91"/>
  <c r="HK6" i="91"/>
  <c r="HJ6" i="91"/>
  <c r="HI6" i="91"/>
  <c r="HH6" i="91"/>
  <c r="HG6" i="91"/>
  <c r="HF6" i="91"/>
  <c r="HE6" i="91"/>
  <c r="HD6" i="91"/>
  <c r="HC6" i="91"/>
  <c r="HB6" i="91"/>
  <c r="HA6" i="91"/>
  <c r="GZ6" i="91"/>
  <c r="GY6" i="91"/>
  <c r="GX6" i="91"/>
  <c r="GW6" i="91"/>
  <c r="GV6" i="91"/>
  <c r="GU6" i="91"/>
  <c r="GT6" i="91"/>
  <c r="GS6" i="91"/>
  <c r="GR6" i="91"/>
  <c r="GQ6" i="91"/>
  <c r="GP6" i="91"/>
  <c r="GO6" i="91"/>
  <c r="GN6" i="91"/>
  <c r="GM6" i="91"/>
  <c r="GL6" i="91"/>
  <c r="GK6" i="91"/>
  <c r="GJ6" i="91"/>
  <c r="GI6" i="91"/>
  <c r="GH6" i="91"/>
  <c r="GG6" i="91"/>
  <c r="GF6" i="91"/>
  <c r="GE6" i="91"/>
  <c r="GD6" i="91"/>
  <c r="GC6" i="91"/>
  <c r="GB6" i="91"/>
  <c r="GA6" i="91"/>
  <c r="FZ6" i="91"/>
  <c r="FY6" i="91"/>
  <c r="FX6" i="91"/>
  <c r="FW6" i="91"/>
  <c r="FV6" i="91"/>
  <c r="FU6" i="91"/>
  <c r="FT6" i="91"/>
  <c r="FS6" i="91"/>
  <c r="FR6" i="91"/>
  <c r="FQ6" i="91"/>
  <c r="FP6" i="91"/>
  <c r="FO6" i="91"/>
  <c r="FN6" i="91"/>
  <c r="FM6" i="91"/>
  <c r="FL6" i="91"/>
  <c r="FK6" i="91"/>
  <c r="FJ6" i="91"/>
  <c r="FI6" i="91"/>
  <c r="FH6" i="91"/>
  <c r="FG6" i="91"/>
  <c r="FF6" i="91"/>
  <c r="FE6" i="91"/>
  <c r="FD6" i="91"/>
  <c r="FC6" i="91"/>
  <c r="FB6" i="91"/>
  <c r="FA6" i="91"/>
  <c r="EZ6" i="91"/>
  <c r="EY6" i="91"/>
  <c r="EX6" i="91"/>
  <c r="EW6" i="91"/>
  <c r="EV6" i="91"/>
  <c r="EU6" i="91"/>
  <c r="ET6" i="91"/>
  <c r="ES6" i="91"/>
  <c r="ER6" i="91"/>
  <c r="EQ6" i="91"/>
  <c r="EP6" i="91"/>
  <c r="EO6" i="91"/>
  <c r="EN6" i="91"/>
  <c r="EM6" i="91"/>
  <c r="EL6" i="91"/>
  <c r="EK6" i="91"/>
  <c r="EJ6" i="91"/>
  <c r="EI6" i="91"/>
  <c r="EH6" i="91"/>
  <c r="EG6" i="91"/>
  <c r="EF6" i="91"/>
  <c r="EE6" i="91"/>
  <c r="ED6" i="91"/>
  <c r="EC6" i="91"/>
  <c r="EB6" i="91"/>
  <c r="EA6" i="91"/>
  <c r="DZ6" i="91"/>
  <c r="DY6" i="91"/>
  <c r="DX6" i="91"/>
  <c r="DW6" i="91"/>
  <c r="DV6" i="91"/>
  <c r="DU6" i="91"/>
  <c r="DT6" i="91"/>
  <c r="DS6" i="91"/>
  <c r="DR6" i="91"/>
  <c r="DQ6" i="91"/>
  <c r="DP6" i="91"/>
  <c r="DO6" i="91"/>
  <c r="DN6" i="91"/>
  <c r="DM6" i="91"/>
  <c r="DL6" i="91"/>
  <c r="DK6" i="91"/>
  <c r="DJ6" i="91"/>
  <c r="DI6" i="91"/>
  <c r="DH6" i="91"/>
  <c r="DG6" i="91"/>
  <c r="DF6" i="91"/>
  <c r="DE6" i="91"/>
  <c r="DD6" i="91"/>
  <c r="DC6" i="91"/>
  <c r="DB6" i="91"/>
  <c r="DA6" i="91"/>
  <c r="CZ6" i="91"/>
  <c r="CY6" i="91"/>
  <c r="CX6" i="91"/>
  <c r="CW6" i="91"/>
  <c r="CV6" i="91"/>
  <c r="CU6" i="91"/>
  <c r="CT6" i="91"/>
  <c r="CS6" i="91"/>
  <c r="CR6" i="91"/>
  <c r="CQ6" i="91"/>
  <c r="CP6" i="91"/>
  <c r="CO6" i="91"/>
  <c r="CN6" i="91"/>
  <c r="CM6" i="91"/>
  <c r="CL6" i="91"/>
  <c r="CK6" i="91"/>
  <c r="CJ6" i="91"/>
  <c r="CI6" i="91"/>
  <c r="CH6" i="91"/>
  <c r="CG6" i="91"/>
  <c r="CF6" i="91"/>
  <c r="CE6" i="91"/>
  <c r="CD6" i="91"/>
  <c r="CC6" i="91"/>
  <c r="CB6" i="91"/>
  <c r="CA6" i="91"/>
  <c r="BZ6" i="91"/>
  <c r="BY6" i="91"/>
  <c r="BX6" i="91"/>
  <c r="BW6" i="91"/>
  <c r="BV6" i="91"/>
  <c r="BU6" i="91"/>
  <c r="BT6" i="91"/>
  <c r="BS6" i="91"/>
  <c r="BR6" i="91"/>
  <c r="BQ6" i="91"/>
  <c r="BP6" i="91"/>
  <c r="BO6" i="91"/>
  <c r="BN6" i="91"/>
  <c r="BM6" i="91"/>
  <c r="BL6" i="91"/>
  <c r="BK6" i="91"/>
  <c r="BJ6" i="91"/>
  <c r="BI6" i="91"/>
  <c r="BH6" i="91"/>
  <c r="BG6" i="91"/>
  <c r="BF6" i="91"/>
  <c r="BE6" i="91"/>
  <c r="BD6" i="91"/>
  <c r="BC6" i="91"/>
  <c r="BB6" i="91"/>
  <c r="BA6" i="91"/>
  <c r="AZ6" i="91"/>
  <c r="AY6" i="91"/>
  <c r="AX6" i="91"/>
  <c r="AW6" i="91"/>
  <c r="AV6" i="91"/>
  <c r="AU6" i="91"/>
  <c r="AT6" i="91"/>
  <c r="AS6" i="91"/>
  <c r="AR6" i="91"/>
  <c r="AQ6" i="91"/>
  <c r="AP6" i="91"/>
  <c r="AO6" i="91"/>
  <c r="AN6" i="91"/>
  <c r="AM6" i="91"/>
  <c r="AL6" i="91"/>
  <c r="AK6" i="91"/>
  <c r="AJ6" i="91"/>
  <c r="AI6" i="91"/>
  <c r="AH6" i="91"/>
  <c r="AG6" i="91"/>
  <c r="AF6" i="91"/>
  <c r="AE6" i="91"/>
  <c r="AD6" i="91"/>
  <c r="AC6" i="91"/>
  <c r="AB6" i="91"/>
  <c r="AA6" i="91"/>
  <c r="Z6" i="91"/>
  <c r="Y6" i="91"/>
  <c r="X6" i="91"/>
  <c r="W6" i="91"/>
  <c r="V6" i="91"/>
  <c r="U6" i="91"/>
  <c r="T6" i="91"/>
  <c r="S6" i="91"/>
  <c r="R6" i="91"/>
  <c r="Q6" i="91"/>
  <c r="P6" i="91"/>
  <c r="O6" i="91"/>
  <c r="N6" i="91"/>
  <c r="M6" i="91"/>
  <c r="L6" i="91"/>
  <c r="K6" i="91"/>
  <c r="J6" i="91"/>
  <c r="I6" i="91"/>
  <c r="H6" i="91"/>
  <c r="G6" i="91"/>
  <c r="F6" i="91"/>
  <c r="E6" i="91"/>
  <c r="D6" i="91"/>
  <c r="C6" i="91"/>
  <c r="B6" i="91"/>
  <c r="JP5" i="91"/>
  <c r="JO5" i="91"/>
  <c r="JN5" i="91"/>
  <c r="JM5" i="91"/>
  <c r="JL5" i="91"/>
  <c r="JK5" i="91"/>
  <c r="JJ5" i="91"/>
  <c r="JI5" i="91"/>
  <c r="JH5" i="91"/>
  <c r="JG5" i="91"/>
  <c r="JF5" i="91"/>
  <c r="JE5" i="91"/>
  <c r="JD5" i="91"/>
  <c r="JC5" i="91"/>
  <c r="JB5" i="91"/>
  <c r="JA5" i="91"/>
  <c r="IZ5" i="91"/>
  <c r="IY5" i="91"/>
  <c r="IX5" i="91"/>
  <c r="IW5" i="91"/>
  <c r="IV5" i="91"/>
  <c r="IU5" i="91"/>
  <c r="IT5" i="91"/>
  <c r="IS5" i="91"/>
  <c r="IR5" i="91"/>
  <c r="IQ5" i="91"/>
  <c r="IP5" i="91"/>
  <c r="IO5" i="91"/>
  <c r="IN5" i="91"/>
  <c r="IM5" i="91"/>
  <c r="IL5" i="91"/>
  <c r="IK5" i="91"/>
  <c r="IJ5" i="91"/>
  <c r="II5" i="91"/>
  <c r="IH5" i="91"/>
  <c r="IG5" i="91"/>
  <c r="IF5" i="91"/>
  <c r="IE5" i="91"/>
  <c r="ID5" i="91"/>
  <c r="IC5" i="91"/>
  <c r="IB5" i="91"/>
  <c r="IA5" i="91"/>
  <c r="HZ5" i="91"/>
  <c r="HY5" i="91"/>
  <c r="HX5" i="91"/>
  <c r="HW5" i="91"/>
  <c r="HV5" i="91"/>
  <c r="HU5" i="91"/>
  <c r="HT5" i="91"/>
  <c r="HS5" i="91"/>
  <c r="HR5" i="91"/>
  <c r="HQ5" i="91"/>
  <c r="HP5" i="91"/>
  <c r="HO5" i="91"/>
  <c r="HN5" i="91"/>
  <c r="HM5" i="91"/>
  <c r="HL5" i="91"/>
  <c r="HK5" i="91"/>
  <c r="HJ5" i="91"/>
  <c r="HI5" i="91"/>
  <c r="HH5" i="91"/>
  <c r="HG5" i="91"/>
  <c r="HF5" i="91"/>
  <c r="HE5" i="91"/>
  <c r="HD5" i="91"/>
  <c r="HC5" i="91"/>
  <c r="HB5" i="91"/>
  <c r="HA5" i="91"/>
  <c r="GZ5" i="91"/>
  <c r="GY5" i="91"/>
  <c r="GX5" i="91"/>
  <c r="GW5" i="91"/>
  <c r="GV5" i="91"/>
  <c r="GU5" i="91"/>
  <c r="GT5" i="91"/>
  <c r="GS5" i="91"/>
  <c r="GR5" i="91"/>
  <c r="GQ5" i="91"/>
  <c r="GP5" i="91"/>
  <c r="GO5" i="91"/>
  <c r="GN5" i="91"/>
  <c r="GM5" i="91"/>
  <c r="GL5" i="91"/>
  <c r="GK5" i="91"/>
  <c r="GJ5" i="91"/>
  <c r="GI5" i="91"/>
  <c r="GH5" i="91"/>
  <c r="GG5" i="91"/>
  <c r="GF5" i="91"/>
  <c r="GE5" i="91"/>
  <c r="GD5" i="91"/>
  <c r="GC5" i="91"/>
  <c r="GB5" i="91"/>
  <c r="GA5" i="91"/>
  <c r="FZ5" i="91"/>
  <c r="FY5" i="91"/>
  <c r="FX5" i="91"/>
  <c r="FW5" i="91"/>
  <c r="FV5" i="91"/>
  <c r="FU5" i="91"/>
  <c r="FT5" i="91"/>
  <c r="FS5" i="91"/>
  <c r="FR5" i="91"/>
  <c r="FQ5" i="91"/>
  <c r="FP5" i="91"/>
  <c r="FO5" i="91"/>
  <c r="FN5" i="91"/>
  <c r="FM5" i="91"/>
  <c r="FL5" i="91"/>
  <c r="FK5" i="91"/>
  <c r="FJ5" i="91"/>
  <c r="FI5" i="91"/>
  <c r="FH5" i="91"/>
  <c r="FG5" i="91"/>
  <c r="FF5" i="91"/>
  <c r="FE5" i="91"/>
  <c r="FD5" i="91"/>
  <c r="FC5" i="91"/>
  <c r="FB5" i="91"/>
  <c r="FA5" i="91"/>
  <c r="EZ5" i="91"/>
  <c r="EY5" i="91"/>
  <c r="EX5" i="91"/>
  <c r="EW5" i="91"/>
  <c r="EV5" i="91"/>
  <c r="EU5" i="91"/>
  <c r="ET5" i="91"/>
  <c r="ES5" i="91"/>
  <c r="ER5" i="91"/>
  <c r="EQ5" i="91"/>
  <c r="EP5" i="91"/>
  <c r="EO5" i="91"/>
  <c r="EN5" i="91"/>
  <c r="EM5" i="91"/>
  <c r="EL5" i="91"/>
  <c r="EK5" i="91"/>
  <c r="EJ5" i="91"/>
  <c r="EI5" i="91"/>
  <c r="EH5" i="91"/>
  <c r="EG5" i="91"/>
  <c r="EF5" i="91"/>
  <c r="EE5" i="91"/>
  <c r="ED5" i="91"/>
  <c r="EC5" i="91"/>
  <c r="EB5" i="91"/>
  <c r="EA5" i="91"/>
  <c r="DZ5" i="91"/>
  <c r="DY5" i="91"/>
  <c r="DX5" i="91"/>
  <c r="DW5" i="91"/>
  <c r="DV5" i="91"/>
  <c r="DU5" i="91"/>
  <c r="DT5" i="91"/>
  <c r="DS5" i="91"/>
  <c r="DR5" i="91"/>
  <c r="DQ5" i="91"/>
  <c r="DP5" i="91"/>
  <c r="DO5" i="91"/>
  <c r="DN5" i="91"/>
  <c r="DM5" i="91"/>
  <c r="DL5" i="91"/>
  <c r="DK5" i="91"/>
  <c r="DJ5" i="91"/>
  <c r="DI5" i="91"/>
  <c r="DH5" i="91"/>
  <c r="DG5" i="91"/>
  <c r="DF5" i="91"/>
  <c r="DE5" i="91"/>
  <c r="DD5" i="91"/>
  <c r="DC5" i="91"/>
  <c r="DB5" i="91"/>
  <c r="DA5" i="91"/>
  <c r="CZ5" i="91"/>
  <c r="CY5" i="91"/>
  <c r="CX5" i="91"/>
  <c r="CW5" i="91"/>
  <c r="CV5" i="91"/>
  <c r="CU5" i="91"/>
  <c r="CT5" i="91"/>
  <c r="CS5" i="91"/>
  <c r="CR5" i="91"/>
  <c r="CQ5" i="91"/>
  <c r="CP5" i="91"/>
  <c r="CO5" i="91"/>
  <c r="CN5" i="91"/>
  <c r="CM5" i="91"/>
  <c r="CL5" i="91"/>
  <c r="CK5" i="91"/>
  <c r="CJ5" i="91"/>
  <c r="CI5" i="91"/>
  <c r="CH5" i="91"/>
  <c r="CG5" i="91"/>
  <c r="CF5" i="91"/>
  <c r="CE5" i="91"/>
  <c r="CD5" i="91"/>
  <c r="CC5" i="91"/>
  <c r="CB5" i="91"/>
  <c r="CA5" i="91"/>
  <c r="BZ5" i="91"/>
  <c r="BY5" i="91"/>
  <c r="BX5" i="91"/>
  <c r="BW5" i="91"/>
  <c r="BV5" i="91"/>
  <c r="BU5" i="91"/>
  <c r="BT5" i="91"/>
  <c r="BS5" i="91"/>
  <c r="BR5" i="91"/>
  <c r="BQ5" i="91"/>
  <c r="BP5" i="91"/>
  <c r="BO5" i="91"/>
  <c r="BN5" i="91"/>
  <c r="BM5" i="91"/>
  <c r="BL5" i="91"/>
  <c r="BK5" i="91"/>
  <c r="BJ5" i="91"/>
  <c r="BI5" i="91"/>
  <c r="BH5" i="91"/>
  <c r="BG5" i="91"/>
  <c r="BF5" i="91"/>
  <c r="BE5" i="91"/>
  <c r="BD5" i="91"/>
  <c r="BC5" i="91"/>
  <c r="BB5" i="91"/>
  <c r="BA5" i="91"/>
  <c r="AZ5" i="91"/>
  <c r="AY5" i="91"/>
  <c r="AX5" i="91"/>
  <c r="AW5" i="91"/>
  <c r="AV5" i="91"/>
  <c r="AU5" i="91"/>
  <c r="AT5" i="91"/>
  <c r="AS5" i="91"/>
  <c r="AR5" i="91"/>
  <c r="AQ5" i="91"/>
  <c r="AP5" i="91"/>
  <c r="AO5" i="91"/>
  <c r="AN5" i="91"/>
  <c r="AM5" i="91"/>
  <c r="AL5" i="91"/>
  <c r="AK5" i="91"/>
  <c r="AJ5" i="91"/>
  <c r="AI5" i="91"/>
  <c r="AH5" i="91"/>
  <c r="AG5" i="91"/>
  <c r="AF5" i="91"/>
  <c r="AE5" i="91"/>
  <c r="AD5" i="91"/>
  <c r="AC5" i="91"/>
  <c r="AB5" i="91"/>
  <c r="AA5" i="91"/>
  <c r="Z5" i="91"/>
  <c r="Y5" i="91"/>
  <c r="X5" i="91"/>
  <c r="W5" i="91"/>
  <c r="V5" i="91"/>
  <c r="U5" i="91"/>
  <c r="T5" i="91"/>
  <c r="S5" i="91"/>
  <c r="R5" i="91"/>
  <c r="Q5" i="91"/>
  <c r="P5" i="91"/>
  <c r="O5" i="91"/>
  <c r="N5" i="91"/>
  <c r="M5" i="91"/>
  <c r="L5" i="91"/>
  <c r="K5" i="91"/>
  <c r="J5" i="91"/>
  <c r="I5" i="91"/>
  <c r="H5" i="91"/>
  <c r="G5" i="91"/>
  <c r="F5" i="91"/>
  <c r="E5" i="91"/>
  <c r="D5" i="91"/>
  <c r="C5" i="91"/>
  <c r="B5" i="91"/>
  <c r="JP40" i="92"/>
  <c r="JO40" i="92"/>
  <c r="JN40" i="92"/>
  <c r="JM40" i="92"/>
  <c r="JL40" i="92"/>
  <c r="JK40" i="92"/>
  <c r="JJ40" i="92"/>
  <c r="JI40" i="92"/>
  <c r="JH40" i="92"/>
  <c r="JG40" i="92"/>
  <c r="JF40" i="92"/>
  <c r="JE40" i="92"/>
  <c r="JD40" i="92"/>
  <c r="JC40" i="92"/>
  <c r="JB40" i="92"/>
  <c r="JA40" i="92"/>
  <c r="IZ40" i="92"/>
  <c r="IY40" i="92"/>
  <c r="IX40" i="92"/>
  <c r="IW40" i="92"/>
  <c r="IV40" i="92"/>
  <c r="IU40" i="92"/>
  <c r="IT40" i="92"/>
  <c r="IS40" i="92"/>
  <c r="IR40" i="92"/>
  <c r="IQ40" i="92"/>
  <c r="IP40" i="92"/>
  <c r="IO40" i="92"/>
  <c r="IN40" i="92"/>
  <c r="IM40" i="92"/>
  <c r="IL40" i="92"/>
  <c r="IK40" i="92"/>
  <c r="IJ40" i="92"/>
  <c r="II40" i="92"/>
  <c r="IH40" i="92"/>
  <c r="IG40" i="92"/>
  <c r="IF40" i="92"/>
  <c r="IE40" i="92"/>
  <c r="ID40" i="92"/>
  <c r="IC40" i="92"/>
  <c r="IB40" i="92"/>
  <c r="IA40" i="92"/>
  <c r="HZ40" i="92"/>
  <c r="HY40" i="92"/>
  <c r="HX40" i="92"/>
  <c r="HW40" i="92"/>
  <c r="HV40" i="92"/>
  <c r="HU40" i="92"/>
  <c r="HT40" i="92"/>
  <c r="HS40" i="92"/>
  <c r="HR40" i="92"/>
  <c r="HQ40" i="92"/>
  <c r="HP40" i="92"/>
  <c r="HO40" i="92"/>
  <c r="HN40" i="92"/>
  <c r="HM40" i="92"/>
  <c r="HL40" i="92"/>
  <c r="HK40" i="92"/>
  <c r="HJ40" i="92"/>
  <c r="HI40" i="92"/>
  <c r="HH40" i="92"/>
  <c r="HG40" i="92"/>
  <c r="HF40" i="92"/>
  <c r="HE40" i="92"/>
  <c r="HD40" i="92"/>
  <c r="HC40" i="92"/>
  <c r="HB40" i="92"/>
  <c r="HA40" i="92"/>
  <c r="GZ40" i="92"/>
  <c r="GY40" i="92"/>
  <c r="GX40" i="92"/>
  <c r="GW40" i="92"/>
  <c r="GV40" i="92"/>
  <c r="GU40" i="92"/>
  <c r="GT40" i="92"/>
  <c r="GS40" i="92"/>
  <c r="GR40" i="92"/>
  <c r="GQ40" i="92"/>
  <c r="GP40" i="92"/>
  <c r="GO40" i="92"/>
  <c r="GN40" i="92"/>
  <c r="GM40" i="92"/>
  <c r="GL40" i="92"/>
  <c r="GK40" i="92"/>
  <c r="GJ40" i="92"/>
  <c r="GI40" i="92"/>
  <c r="GH40" i="92"/>
  <c r="GG40" i="92"/>
  <c r="GF40" i="92"/>
  <c r="GE40" i="92"/>
  <c r="GD40" i="92"/>
  <c r="GC40" i="92"/>
  <c r="GB40" i="92"/>
  <c r="GA40" i="92"/>
  <c r="FZ40" i="92"/>
  <c r="FY40" i="92"/>
  <c r="FX40" i="92"/>
  <c r="FW40" i="92"/>
  <c r="FV40" i="92"/>
  <c r="FU40" i="92"/>
  <c r="FT40" i="92"/>
  <c r="FS40" i="92"/>
  <c r="FR40" i="92"/>
  <c r="FQ40" i="92"/>
  <c r="FP40" i="92"/>
  <c r="FO40" i="92"/>
  <c r="FN40" i="92"/>
  <c r="FM40" i="92"/>
  <c r="FL40" i="92"/>
  <c r="FK40" i="92"/>
  <c r="FJ40" i="92"/>
  <c r="FI40" i="92"/>
  <c r="FH40" i="92"/>
  <c r="FG40" i="92"/>
  <c r="FF40" i="92"/>
  <c r="FE40" i="92"/>
  <c r="FD40" i="92"/>
  <c r="FC40" i="92"/>
  <c r="FB40" i="92"/>
  <c r="FA40" i="92"/>
  <c r="EZ40" i="92"/>
  <c r="EY40" i="92"/>
  <c r="EX40" i="92"/>
  <c r="EW40" i="92"/>
  <c r="EV40" i="92"/>
  <c r="EU40" i="92"/>
  <c r="ET40" i="92"/>
  <c r="ES40" i="92"/>
  <c r="ER40" i="92"/>
  <c r="EQ40" i="92"/>
  <c r="EP40" i="92"/>
  <c r="EO40" i="92"/>
  <c r="EN40" i="92"/>
  <c r="EM40" i="92"/>
  <c r="EL40" i="92"/>
  <c r="EK40" i="92"/>
  <c r="EJ40" i="92"/>
  <c r="EI40" i="92"/>
  <c r="EH40" i="92"/>
  <c r="EG40" i="92"/>
  <c r="EF40" i="92"/>
  <c r="EE40" i="92"/>
  <c r="ED40" i="92"/>
  <c r="EC40" i="92"/>
  <c r="EB40" i="92"/>
  <c r="EA40" i="92"/>
  <c r="DZ40" i="92"/>
  <c r="DY40" i="92"/>
  <c r="DX40" i="92"/>
  <c r="DW40" i="92"/>
  <c r="DV40" i="92"/>
  <c r="DU40" i="92"/>
  <c r="DT40" i="92"/>
  <c r="DS40" i="92"/>
  <c r="DR40" i="92"/>
  <c r="DQ40" i="92"/>
  <c r="DP40" i="92"/>
  <c r="DO40" i="92"/>
  <c r="DN40" i="92"/>
  <c r="DM40" i="92"/>
  <c r="DL40" i="92"/>
  <c r="DK40" i="92"/>
  <c r="DJ40" i="92"/>
  <c r="DI40" i="92"/>
  <c r="DH40" i="92"/>
  <c r="DG40" i="92"/>
  <c r="DF40" i="92"/>
  <c r="DE40" i="92"/>
  <c r="DD40" i="92"/>
  <c r="DC40" i="92"/>
  <c r="DB40" i="92"/>
  <c r="DA40" i="92"/>
  <c r="CZ40" i="92"/>
  <c r="CY40" i="92"/>
  <c r="CX40" i="92"/>
  <c r="CW40" i="92"/>
  <c r="CV40" i="92"/>
  <c r="CU40" i="92"/>
  <c r="CT40" i="92"/>
  <c r="CS40" i="92"/>
  <c r="CR40" i="92"/>
  <c r="CQ40" i="92"/>
  <c r="CP40" i="92"/>
  <c r="CO40" i="92"/>
  <c r="CN40" i="92"/>
  <c r="CM40" i="92"/>
  <c r="CL40" i="92"/>
  <c r="CK40" i="92"/>
  <c r="CJ40" i="92"/>
  <c r="CI40" i="92"/>
  <c r="CH40" i="92"/>
  <c r="CG40" i="92"/>
  <c r="CF40" i="92"/>
  <c r="CE40" i="92"/>
  <c r="CD40" i="92"/>
  <c r="CC40" i="92"/>
  <c r="CB40" i="92"/>
  <c r="CA40" i="92"/>
  <c r="BZ40" i="92"/>
  <c r="BY40" i="92"/>
  <c r="BX40" i="92"/>
  <c r="BW40" i="92"/>
  <c r="BV40" i="92"/>
  <c r="BU40" i="92"/>
  <c r="BT40" i="92"/>
  <c r="BS40" i="92"/>
  <c r="BR40" i="92"/>
  <c r="BQ40" i="92"/>
  <c r="BP40" i="92"/>
  <c r="BO40" i="92"/>
  <c r="BN40" i="92"/>
  <c r="BM40" i="92"/>
  <c r="BL40" i="92"/>
  <c r="BK40" i="92"/>
  <c r="BJ40" i="92"/>
  <c r="BI40" i="92"/>
  <c r="BH40" i="92"/>
  <c r="BG40" i="92"/>
  <c r="BF40" i="92"/>
  <c r="BE40" i="92"/>
  <c r="BD40" i="92"/>
  <c r="BC40" i="92"/>
  <c r="BB40" i="92"/>
  <c r="BA40" i="92"/>
  <c r="AZ40" i="92"/>
  <c r="AY40" i="92"/>
  <c r="AX40" i="92"/>
  <c r="AW40" i="92"/>
  <c r="AV40" i="92"/>
  <c r="AU40" i="92"/>
  <c r="AT40" i="92"/>
  <c r="AS40" i="92"/>
  <c r="AR40" i="92"/>
  <c r="AQ40" i="92"/>
  <c r="AP40" i="92"/>
  <c r="AO40" i="92"/>
  <c r="AN40" i="92"/>
  <c r="AM40" i="92"/>
  <c r="AL40" i="92"/>
  <c r="AK40" i="92"/>
  <c r="AJ40" i="92"/>
  <c r="AI40" i="92"/>
  <c r="AH40" i="92"/>
  <c r="AG40" i="92"/>
  <c r="AF40" i="92"/>
  <c r="AE40" i="92"/>
  <c r="AD40" i="92"/>
  <c r="AC40" i="92"/>
  <c r="AB40" i="92"/>
  <c r="AA40" i="92"/>
  <c r="Z40" i="92"/>
  <c r="Y40" i="92"/>
  <c r="X40" i="92"/>
  <c r="W40" i="92"/>
  <c r="V40" i="92"/>
  <c r="U40" i="92"/>
  <c r="T40" i="92"/>
  <c r="S40" i="92"/>
  <c r="R40" i="92"/>
  <c r="Q40" i="92"/>
  <c r="P40" i="92"/>
  <c r="O40" i="92"/>
  <c r="N40" i="92"/>
  <c r="M40" i="92"/>
  <c r="L40" i="92"/>
  <c r="K40" i="92"/>
  <c r="J40" i="92"/>
  <c r="I40" i="92"/>
  <c r="H40" i="92"/>
  <c r="G40" i="92"/>
  <c r="F40" i="92"/>
  <c r="E40" i="92"/>
  <c r="D40" i="92"/>
  <c r="C40" i="92"/>
  <c r="B40" i="92"/>
  <c r="JP39" i="92"/>
  <c r="JO39" i="92"/>
  <c r="JN39" i="92"/>
  <c r="JM39" i="92"/>
  <c r="JL39" i="92"/>
  <c r="JK39" i="92"/>
  <c r="JJ39" i="92"/>
  <c r="JI39" i="92"/>
  <c r="JH39" i="92"/>
  <c r="JG39" i="92"/>
  <c r="JF39" i="92"/>
  <c r="JE39" i="92"/>
  <c r="JD39" i="92"/>
  <c r="JC39" i="92"/>
  <c r="JB39" i="92"/>
  <c r="JA39" i="92"/>
  <c r="IZ39" i="92"/>
  <c r="IY39" i="92"/>
  <c r="IX39" i="92"/>
  <c r="IW39" i="92"/>
  <c r="IV39" i="92"/>
  <c r="IU39" i="92"/>
  <c r="IT39" i="92"/>
  <c r="IS39" i="92"/>
  <c r="IR39" i="92"/>
  <c r="IQ39" i="92"/>
  <c r="IP39" i="92"/>
  <c r="IO39" i="92"/>
  <c r="IN39" i="92"/>
  <c r="IM39" i="92"/>
  <c r="IL39" i="92"/>
  <c r="IK39" i="92"/>
  <c r="IJ39" i="92"/>
  <c r="II39" i="92"/>
  <c r="IH39" i="92"/>
  <c r="IG39" i="92"/>
  <c r="IF39" i="92"/>
  <c r="IE39" i="92"/>
  <c r="ID39" i="92"/>
  <c r="IC39" i="92"/>
  <c r="IB39" i="92"/>
  <c r="IA39" i="92"/>
  <c r="HZ39" i="92"/>
  <c r="HY39" i="92"/>
  <c r="HX39" i="92"/>
  <c r="HW39" i="92"/>
  <c r="HV39" i="92"/>
  <c r="HU39" i="92"/>
  <c r="HT39" i="92"/>
  <c r="HS39" i="92"/>
  <c r="HR39" i="92"/>
  <c r="HQ39" i="92"/>
  <c r="HP39" i="92"/>
  <c r="HO39" i="92"/>
  <c r="HN39" i="92"/>
  <c r="HM39" i="92"/>
  <c r="HL39" i="92"/>
  <c r="HK39" i="92"/>
  <c r="HJ39" i="92"/>
  <c r="HI39" i="92"/>
  <c r="HH39" i="92"/>
  <c r="HG39" i="92"/>
  <c r="HF39" i="92"/>
  <c r="HE39" i="92"/>
  <c r="HD39" i="92"/>
  <c r="HC39" i="92"/>
  <c r="HB39" i="92"/>
  <c r="HA39" i="92"/>
  <c r="GZ39" i="92"/>
  <c r="GY39" i="92"/>
  <c r="GX39" i="92"/>
  <c r="GW39" i="92"/>
  <c r="GV39" i="92"/>
  <c r="GU39" i="92"/>
  <c r="GT39" i="92"/>
  <c r="GS39" i="92"/>
  <c r="GR39" i="92"/>
  <c r="GQ39" i="92"/>
  <c r="GP39" i="92"/>
  <c r="GO39" i="92"/>
  <c r="GN39" i="92"/>
  <c r="GM39" i="92"/>
  <c r="GL39" i="92"/>
  <c r="GK39" i="92"/>
  <c r="GJ39" i="92"/>
  <c r="GI39" i="92"/>
  <c r="GH39" i="92"/>
  <c r="GG39" i="92"/>
  <c r="GF39" i="92"/>
  <c r="GE39" i="92"/>
  <c r="GD39" i="92"/>
  <c r="GC39" i="92"/>
  <c r="GB39" i="92"/>
  <c r="GA39" i="92"/>
  <c r="FZ39" i="92"/>
  <c r="FY39" i="92"/>
  <c r="FX39" i="92"/>
  <c r="FW39" i="92"/>
  <c r="FV39" i="92"/>
  <c r="FU39" i="92"/>
  <c r="FT39" i="92"/>
  <c r="FS39" i="92"/>
  <c r="FR39" i="92"/>
  <c r="FQ39" i="92"/>
  <c r="FP39" i="92"/>
  <c r="FO39" i="92"/>
  <c r="FN39" i="92"/>
  <c r="FM39" i="92"/>
  <c r="FL39" i="92"/>
  <c r="FK39" i="92"/>
  <c r="FJ39" i="92"/>
  <c r="FI39" i="92"/>
  <c r="FH39" i="92"/>
  <c r="FG39" i="92"/>
  <c r="FF39" i="92"/>
  <c r="FE39" i="92"/>
  <c r="FD39" i="92"/>
  <c r="FC39" i="92"/>
  <c r="FB39" i="92"/>
  <c r="FA39" i="92"/>
  <c r="EZ39" i="92"/>
  <c r="EY39" i="92"/>
  <c r="EX39" i="92"/>
  <c r="EW39" i="92"/>
  <c r="EV39" i="92"/>
  <c r="EU39" i="92"/>
  <c r="ET39" i="92"/>
  <c r="ES39" i="92"/>
  <c r="ER39" i="92"/>
  <c r="EQ39" i="92"/>
  <c r="EP39" i="92"/>
  <c r="EO39" i="92"/>
  <c r="EN39" i="92"/>
  <c r="EM39" i="92"/>
  <c r="EL39" i="92"/>
  <c r="EK39" i="92"/>
  <c r="EJ39" i="92"/>
  <c r="EI39" i="92"/>
  <c r="EH39" i="92"/>
  <c r="EG39" i="92"/>
  <c r="EF39" i="92"/>
  <c r="EE39" i="92"/>
  <c r="ED39" i="92"/>
  <c r="EC39" i="92"/>
  <c r="EB39" i="92"/>
  <c r="EA39" i="92"/>
  <c r="DZ39" i="92"/>
  <c r="DY39" i="92"/>
  <c r="DX39" i="92"/>
  <c r="DW39" i="92"/>
  <c r="DV39" i="92"/>
  <c r="DU39" i="92"/>
  <c r="DT39" i="92"/>
  <c r="DS39" i="92"/>
  <c r="DR39" i="92"/>
  <c r="DQ39" i="92"/>
  <c r="DP39" i="92"/>
  <c r="DO39" i="92"/>
  <c r="DN39" i="92"/>
  <c r="DM39" i="92"/>
  <c r="DL39" i="92"/>
  <c r="DK39" i="92"/>
  <c r="DJ39" i="92"/>
  <c r="DI39" i="92"/>
  <c r="DH39" i="92"/>
  <c r="DG39" i="92"/>
  <c r="DF39" i="92"/>
  <c r="DE39" i="92"/>
  <c r="DD39" i="92"/>
  <c r="DC39" i="92"/>
  <c r="DB39" i="92"/>
  <c r="DA39" i="92"/>
  <c r="CZ39" i="92"/>
  <c r="CY39" i="92"/>
  <c r="CX39" i="92"/>
  <c r="CW39" i="92"/>
  <c r="CV39" i="92"/>
  <c r="CU39" i="92"/>
  <c r="CT39" i="92"/>
  <c r="CS39" i="92"/>
  <c r="CR39" i="92"/>
  <c r="CQ39" i="92"/>
  <c r="CP39" i="92"/>
  <c r="CO39" i="92"/>
  <c r="CN39" i="92"/>
  <c r="CM39" i="92"/>
  <c r="CL39" i="92"/>
  <c r="CK39" i="92"/>
  <c r="CJ39" i="92"/>
  <c r="CI39" i="92"/>
  <c r="CH39" i="92"/>
  <c r="CG39" i="92"/>
  <c r="CF39" i="92"/>
  <c r="CE39" i="92"/>
  <c r="CD39" i="92"/>
  <c r="CC39" i="92"/>
  <c r="CB39" i="92"/>
  <c r="CA39" i="92"/>
  <c r="BZ39" i="92"/>
  <c r="BY39" i="92"/>
  <c r="BX39" i="92"/>
  <c r="BW39" i="92"/>
  <c r="BV39" i="92"/>
  <c r="BU39" i="92"/>
  <c r="BT39" i="92"/>
  <c r="BS39" i="92"/>
  <c r="BR39" i="92"/>
  <c r="BQ39" i="92"/>
  <c r="BP39" i="92"/>
  <c r="BO39" i="92"/>
  <c r="BN39" i="92"/>
  <c r="BM39" i="92"/>
  <c r="BL39" i="92"/>
  <c r="BK39" i="92"/>
  <c r="BJ39" i="92"/>
  <c r="BI39" i="92"/>
  <c r="BH39" i="92"/>
  <c r="BG39" i="92"/>
  <c r="BF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O39" i="92"/>
  <c r="N39" i="92"/>
  <c r="M39" i="92"/>
  <c r="L39" i="92"/>
  <c r="K39" i="92"/>
  <c r="J39" i="92"/>
  <c r="I39" i="92"/>
  <c r="H39" i="92"/>
  <c r="G39" i="92"/>
  <c r="F39" i="92"/>
  <c r="E39" i="92"/>
  <c r="D39" i="92"/>
  <c r="C39" i="92"/>
  <c r="B39" i="92"/>
  <c r="JP37" i="92"/>
  <c r="JO37" i="92"/>
  <c r="JN37" i="92"/>
  <c r="JM37" i="92"/>
  <c r="JL37" i="92"/>
  <c r="JK37" i="92"/>
  <c r="JJ37" i="92"/>
  <c r="JI37" i="92"/>
  <c r="JH37" i="92"/>
  <c r="JG37" i="92"/>
  <c r="JF37" i="92"/>
  <c r="JE37" i="92"/>
  <c r="JD37" i="92"/>
  <c r="JC37" i="92"/>
  <c r="JB37" i="92"/>
  <c r="JA37" i="92"/>
  <c r="IZ37" i="92"/>
  <c r="IY37" i="92"/>
  <c r="IX37" i="92"/>
  <c r="IW37" i="92"/>
  <c r="IV37" i="92"/>
  <c r="IU37" i="92"/>
  <c r="IT37" i="92"/>
  <c r="IS37" i="92"/>
  <c r="IR37" i="92"/>
  <c r="IQ37" i="92"/>
  <c r="IP37" i="92"/>
  <c r="IO37" i="92"/>
  <c r="IN37" i="92"/>
  <c r="IM37" i="92"/>
  <c r="IL37" i="92"/>
  <c r="IK37" i="92"/>
  <c r="IJ37" i="92"/>
  <c r="II37" i="92"/>
  <c r="IH37" i="92"/>
  <c r="IG37" i="92"/>
  <c r="IF37" i="92"/>
  <c r="IE37" i="92"/>
  <c r="ID37" i="92"/>
  <c r="IC37" i="92"/>
  <c r="IB37" i="92"/>
  <c r="IA37" i="92"/>
  <c r="HZ37" i="92"/>
  <c r="HY37" i="92"/>
  <c r="HX37" i="92"/>
  <c r="HW37" i="92"/>
  <c r="HV37" i="92"/>
  <c r="HU37" i="92"/>
  <c r="HT37" i="92"/>
  <c r="HS37" i="92"/>
  <c r="HR37" i="92"/>
  <c r="HQ37" i="92"/>
  <c r="HP37" i="92"/>
  <c r="HO37" i="92"/>
  <c r="HN37" i="92"/>
  <c r="HM37" i="92"/>
  <c r="HL37" i="92"/>
  <c r="HK37" i="92"/>
  <c r="HJ37" i="92"/>
  <c r="HI37" i="92"/>
  <c r="HH37" i="92"/>
  <c r="HG37" i="92"/>
  <c r="HF37" i="92"/>
  <c r="HE37" i="92"/>
  <c r="HD37" i="92"/>
  <c r="HC37" i="92"/>
  <c r="HB37" i="92"/>
  <c r="HA37" i="92"/>
  <c r="GZ37" i="92"/>
  <c r="GY37" i="92"/>
  <c r="GX37" i="92"/>
  <c r="GW37" i="92"/>
  <c r="GV37" i="92"/>
  <c r="GU37" i="92"/>
  <c r="GT37" i="92"/>
  <c r="GS37" i="92"/>
  <c r="GR37" i="92"/>
  <c r="GQ37" i="92"/>
  <c r="GP37" i="92"/>
  <c r="GO37" i="92"/>
  <c r="GN37" i="92"/>
  <c r="GM37" i="92"/>
  <c r="GL37" i="92"/>
  <c r="GK37" i="92"/>
  <c r="GJ37" i="92"/>
  <c r="GI37" i="92"/>
  <c r="GH37" i="92"/>
  <c r="GG37" i="92"/>
  <c r="GF37" i="92"/>
  <c r="GE37" i="92"/>
  <c r="GD37" i="92"/>
  <c r="GC37" i="92"/>
  <c r="GB37" i="92"/>
  <c r="GA37" i="92"/>
  <c r="FZ37" i="92"/>
  <c r="FY37" i="92"/>
  <c r="FX37" i="92"/>
  <c r="FW37" i="92"/>
  <c r="FV37" i="92"/>
  <c r="FU37" i="92"/>
  <c r="FT37" i="92"/>
  <c r="FS37" i="92"/>
  <c r="FR37" i="92"/>
  <c r="FQ37" i="92"/>
  <c r="FP37" i="92"/>
  <c r="FO37" i="92"/>
  <c r="FN37" i="92"/>
  <c r="FM37" i="92"/>
  <c r="FL37" i="92"/>
  <c r="FK37" i="92"/>
  <c r="FJ37" i="92"/>
  <c r="FI37" i="92"/>
  <c r="FH37" i="92"/>
  <c r="FG37" i="92"/>
  <c r="FF37" i="92"/>
  <c r="FE37" i="92"/>
  <c r="FD37" i="92"/>
  <c r="FC37" i="92"/>
  <c r="FB37" i="92"/>
  <c r="FA37" i="92"/>
  <c r="EZ37" i="92"/>
  <c r="EY37" i="92"/>
  <c r="EX37" i="92"/>
  <c r="EW37" i="92"/>
  <c r="EV37" i="92"/>
  <c r="EU37" i="92"/>
  <c r="ET37" i="92"/>
  <c r="ES37" i="92"/>
  <c r="ER37" i="92"/>
  <c r="EQ37" i="92"/>
  <c r="EP37" i="92"/>
  <c r="EO37" i="92"/>
  <c r="EN37" i="92"/>
  <c r="EM37" i="92"/>
  <c r="EL37" i="92"/>
  <c r="EK37" i="92"/>
  <c r="EJ37" i="92"/>
  <c r="EI37" i="92"/>
  <c r="EH37" i="92"/>
  <c r="EG37" i="92"/>
  <c r="EF37" i="92"/>
  <c r="EE37" i="92"/>
  <c r="ED37" i="92"/>
  <c r="EC37" i="92"/>
  <c r="EB37" i="92"/>
  <c r="EA37" i="92"/>
  <c r="DZ37" i="92"/>
  <c r="DY37" i="92"/>
  <c r="DX37" i="92"/>
  <c r="DW37" i="92"/>
  <c r="DV37" i="92"/>
  <c r="DU37" i="92"/>
  <c r="DT37" i="92"/>
  <c r="DS37" i="92"/>
  <c r="DR37" i="92"/>
  <c r="DQ37" i="92"/>
  <c r="DP37" i="92"/>
  <c r="DO37" i="92"/>
  <c r="DN37" i="92"/>
  <c r="DM37" i="92"/>
  <c r="DL37" i="92"/>
  <c r="DK37" i="92"/>
  <c r="DJ37" i="92"/>
  <c r="DI37" i="92"/>
  <c r="DH37" i="92"/>
  <c r="DG37" i="92"/>
  <c r="DF37" i="92"/>
  <c r="DE37" i="92"/>
  <c r="DD37" i="92"/>
  <c r="DC37" i="92"/>
  <c r="DB37" i="92"/>
  <c r="DA37" i="92"/>
  <c r="CZ37" i="92"/>
  <c r="CY37" i="92"/>
  <c r="CX37" i="92"/>
  <c r="CW37" i="92"/>
  <c r="CV37" i="92"/>
  <c r="CU37" i="92"/>
  <c r="CT37" i="92"/>
  <c r="CS37" i="92"/>
  <c r="CR37" i="92"/>
  <c r="CQ37" i="92"/>
  <c r="CP37" i="92"/>
  <c r="CO37" i="92"/>
  <c r="CN37" i="92"/>
  <c r="CM37" i="92"/>
  <c r="CL37" i="92"/>
  <c r="CK37" i="92"/>
  <c r="CJ37" i="92"/>
  <c r="CI37" i="92"/>
  <c r="CH37" i="92"/>
  <c r="CG37" i="92"/>
  <c r="CF37" i="92"/>
  <c r="CE37" i="92"/>
  <c r="CD37" i="92"/>
  <c r="CC37" i="92"/>
  <c r="CB37" i="92"/>
  <c r="CA37" i="92"/>
  <c r="BZ37" i="92"/>
  <c r="BY37" i="92"/>
  <c r="BX37" i="92"/>
  <c r="BW37" i="92"/>
  <c r="BV37" i="92"/>
  <c r="BU37" i="92"/>
  <c r="BT37" i="92"/>
  <c r="BS37" i="92"/>
  <c r="BR37" i="92"/>
  <c r="BQ37" i="92"/>
  <c r="BP37" i="92"/>
  <c r="BO37" i="92"/>
  <c r="BN37" i="92"/>
  <c r="BM37" i="92"/>
  <c r="BL37" i="92"/>
  <c r="BK37" i="92"/>
  <c r="BJ37" i="92"/>
  <c r="BI37" i="92"/>
  <c r="BH37" i="92"/>
  <c r="BG37" i="92"/>
  <c r="BF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O37" i="92"/>
  <c r="N37" i="92"/>
  <c r="M37" i="92"/>
  <c r="L37" i="92"/>
  <c r="K37" i="92"/>
  <c r="J37" i="92"/>
  <c r="I37" i="92"/>
  <c r="H37" i="92"/>
  <c r="G37" i="92"/>
  <c r="F37" i="92"/>
  <c r="E37" i="92"/>
  <c r="D37" i="92"/>
  <c r="C37" i="92"/>
  <c r="B37" i="92"/>
  <c r="JP36" i="92"/>
  <c r="JO36" i="92"/>
  <c r="JN36" i="92"/>
  <c r="JM36" i="92"/>
  <c r="JL36" i="92"/>
  <c r="JK36" i="92"/>
  <c r="JJ36" i="92"/>
  <c r="JI36" i="92"/>
  <c r="JH36" i="92"/>
  <c r="JG36" i="92"/>
  <c r="JF36" i="92"/>
  <c r="JE36" i="92"/>
  <c r="JD36" i="92"/>
  <c r="JC36" i="92"/>
  <c r="JB36" i="92"/>
  <c r="JA36" i="92"/>
  <c r="IZ36" i="92"/>
  <c r="IY36" i="92"/>
  <c r="IX36" i="92"/>
  <c r="IW36" i="92"/>
  <c r="IV36" i="92"/>
  <c r="IU36" i="92"/>
  <c r="IT36" i="92"/>
  <c r="IS36" i="92"/>
  <c r="IR36" i="92"/>
  <c r="IQ36" i="92"/>
  <c r="IP36" i="92"/>
  <c r="IO36" i="92"/>
  <c r="IN36" i="92"/>
  <c r="IM36" i="92"/>
  <c r="IL36" i="92"/>
  <c r="IK36" i="92"/>
  <c r="IJ36" i="92"/>
  <c r="II36" i="92"/>
  <c r="IH36" i="92"/>
  <c r="IG36" i="92"/>
  <c r="IF36" i="92"/>
  <c r="IE36" i="92"/>
  <c r="ID36" i="92"/>
  <c r="IC36" i="92"/>
  <c r="IB36" i="92"/>
  <c r="IA36" i="92"/>
  <c r="HZ36" i="92"/>
  <c r="HY36" i="92"/>
  <c r="HX36" i="92"/>
  <c r="HW36" i="92"/>
  <c r="HV36" i="92"/>
  <c r="HU36" i="92"/>
  <c r="HT36" i="92"/>
  <c r="HS36" i="92"/>
  <c r="HR36" i="92"/>
  <c r="HQ36" i="92"/>
  <c r="HP36" i="92"/>
  <c r="HO36" i="92"/>
  <c r="HN36" i="92"/>
  <c r="HM36" i="92"/>
  <c r="HL36" i="92"/>
  <c r="HK36" i="92"/>
  <c r="HJ36" i="92"/>
  <c r="HI36" i="92"/>
  <c r="HH36" i="92"/>
  <c r="HG36" i="92"/>
  <c r="HF36" i="92"/>
  <c r="HE36" i="92"/>
  <c r="HD36" i="92"/>
  <c r="HC36" i="92"/>
  <c r="HB36" i="92"/>
  <c r="HA36" i="92"/>
  <c r="GZ36" i="92"/>
  <c r="GY36" i="92"/>
  <c r="GX36" i="92"/>
  <c r="GW36" i="92"/>
  <c r="GV36" i="92"/>
  <c r="GU36" i="92"/>
  <c r="GT36" i="92"/>
  <c r="GS36" i="92"/>
  <c r="GR36" i="92"/>
  <c r="GQ36" i="92"/>
  <c r="GP36" i="92"/>
  <c r="GO36" i="92"/>
  <c r="GN36" i="92"/>
  <c r="GM36" i="92"/>
  <c r="GL36" i="92"/>
  <c r="GK36" i="92"/>
  <c r="GJ36" i="92"/>
  <c r="GI36" i="92"/>
  <c r="GH36" i="92"/>
  <c r="GG36" i="92"/>
  <c r="GF36" i="92"/>
  <c r="GE36" i="92"/>
  <c r="GD36" i="92"/>
  <c r="GC36" i="92"/>
  <c r="GB36" i="92"/>
  <c r="GA36" i="92"/>
  <c r="FZ36" i="92"/>
  <c r="FY36" i="92"/>
  <c r="FX36" i="92"/>
  <c r="FW36" i="92"/>
  <c r="FV36" i="92"/>
  <c r="FU36" i="92"/>
  <c r="FT36" i="92"/>
  <c r="FS36" i="92"/>
  <c r="FR36" i="92"/>
  <c r="FQ36" i="92"/>
  <c r="FP36" i="92"/>
  <c r="FO36" i="92"/>
  <c r="FN36" i="92"/>
  <c r="FM36" i="92"/>
  <c r="FL36" i="92"/>
  <c r="FK36" i="92"/>
  <c r="FJ36" i="92"/>
  <c r="FI36" i="92"/>
  <c r="FH36" i="92"/>
  <c r="FG36" i="92"/>
  <c r="FF36" i="92"/>
  <c r="FE36" i="92"/>
  <c r="FD36" i="92"/>
  <c r="FC36" i="92"/>
  <c r="FB36" i="92"/>
  <c r="FA36" i="92"/>
  <c r="EZ36" i="92"/>
  <c r="EY36" i="92"/>
  <c r="EX36" i="92"/>
  <c r="EW36" i="92"/>
  <c r="EV36" i="92"/>
  <c r="EU36" i="92"/>
  <c r="ET36" i="92"/>
  <c r="ES36" i="92"/>
  <c r="ER36" i="92"/>
  <c r="EQ36" i="92"/>
  <c r="EP36" i="92"/>
  <c r="EO36" i="92"/>
  <c r="EN36" i="92"/>
  <c r="EM36" i="92"/>
  <c r="EL36" i="92"/>
  <c r="EK36" i="92"/>
  <c r="EJ36" i="92"/>
  <c r="EI36" i="92"/>
  <c r="EH36" i="92"/>
  <c r="EG36" i="92"/>
  <c r="EF36" i="92"/>
  <c r="EE36" i="92"/>
  <c r="ED36" i="92"/>
  <c r="EC36" i="92"/>
  <c r="EB36" i="92"/>
  <c r="EA36" i="92"/>
  <c r="DZ36" i="92"/>
  <c r="DY36" i="92"/>
  <c r="DX36" i="92"/>
  <c r="DW36" i="92"/>
  <c r="DV36" i="92"/>
  <c r="DU36" i="92"/>
  <c r="DT36" i="92"/>
  <c r="DS36" i="92"/>
  <c r="DR36" i="92"/>
  <c r="DQ36" i="92"/>
  <c r="DP36" i="92"/>
  <c r="DO36" i="92"/>
  <c r="DN36" i="92"/>
  <c r="DM36" i="92"/>
  <c r="DL36" i="92"/>
  <c r="DK36" i="92"/>
  <c r="DJ36" i="92"/>
  <c r="DI36" i="92"/>
  <c r="DH36" i="92"/>
  <c r="DG36" i="92"/>
  <c r="DF36" i="92"/>
  <c r="DE36" i="92"/>
  <c r="DD36" i="92"/>
  <c r="DC36" i="92"/>
  <c r="DB36" i="92"/>
  <c r="DA36" i="92"/>
  <c r="CZ36" i="92"/>
  <c r="CY36" i="92"/>
  <c r="CX36" i="92"/>
  <c r="CW36" i="92"/>
  <c r="CV36" i="92"/>
  <c r="CU36" i="92"/>
  <c r="CT36" i="92"/>
  <c r="CS36" i="92"/>
  <c r="CR36" i="92"/>
  <c r="CQ36" i="92"/>
  <c r="CP36" i="92"/>
  <c r="CO36" i="92"/>
  <c r="CN36" i="92"/>
  <c r="CM36" i="92"/>
  <c r="CL36" i="92"/>
  <c r="CK36" i="92"/>
  <c r="CJ36" i="92"/>
  <c r="CI36" i="92"/>
  <c r="CH36" i="92"/>
  <c r="CG36" i="92"/>
  <c r="CF36" i="92"/>
  <c r="CE36" i="92"/>
  <c r="CD36" i="92"/>
  <c r="CC36" i="92"/>
  <c r="CB36" i="92"/>
  <c r="CA36" i="92"/>
  <c r="BZ36" i="92"/>
  <c r="BY36" i="92"/>
  <c r="BX36" i="92"/>
  <c r="BW36" i="92"/>
  <c r="BV36" i="92"/>
  <c r="BU36" i="92"/>
  <c r="BT36" i="92"/>
  <c r="BS36" i="92"/>
  <c r="BR36" i="92"/>
  <c r="BQ36" i="92"/>
  <c r="BP36" i="92"/>
  <c r="BO36" i="92"/>
  <c r="BN36" i="92"/>
  <c r="BM36" i="92"/>
  <c r="BL36" i="92"/>
  <c r="BK36" i="92"/>
  <c r="BJ36" i="92"/>
  <c r="BI36" i="92"/>
  <c r="BH36" i="92"/>
  <c r="BG36" i="92"/>
  <c r="BF36" i="92"/>
  <c r="BE36" i="92"/>
  <c r="BD36" i="92"/>
  <c r="BC36" i="92"/>
  <c r="BB36" i="92"/>
  <c r="BA36" i="92"/>
  <c r="AZ36" i="92"/>
  <c r="AY36" i="92"/>
  <c r="AX36" i="92"/>
  <c r="AW36" i="92"/>
  <c r="AV36" i="92"/>
  <c r="AU36" i="92"/>
  <c r="AT36" i="92"/>
  <c r="AS36" i="92"/>
  <c r="AR36" i="92"/>
  <c r="AQ36" i="92"/>
  <c r="AP36" i="92"/>
  <c r="AO36" i="92"/>
  <c r="AN36" i="92"/>
  <c r="AM36" i="92"/>
  <c r="AL36" i="92"/>
  <c r="AK36" i="92"/>
  <c r="AJ36" i="92"/>
  <c r="AI36" i="92"/>
  <c r="AH36" i="92"/>
  <c r="AG36" i="92"/>
  <c r="AF36" i="92"/>
  <c r="AE36" i="92"/>
  <c r="AD36" i="92"/>
  <c r="AC36" i="92"/>
  <c r="AB36" i="92"/>
  <c r="AA36" i="92"/>
  <c r="Z36" i="92"/>
  <c r="Y36" i="92"/>
  <c r="X36" i="92"/>
  <c r="W36" i="92"/>
  <c r="V36" i="92"/>
  <c r="U36" i="92"/>
  <c r="T36" i="92"/>
  <c r="S36" i="92"/>
  <c r="R36" i="92"/>
  <c r="Q36" i="92"/>
  <c r="P36" i="92"/>
  <c r="O36" i="92"/>
  <c r="N36" i="92"/>
  <c r="M36" i="92"/>
  <c r="L36" i="92"/>
  <c r="K36" i="92"/>
  <c r="J36" i="92"/>
  <c r="I36" i="92"/>
  <c r="H36" i="92"/>
  <c r="G36" i="92"/>
  <c r="F36" i="92"/>
  <c r="E36" i="92"/>
  <c r="D36" i="92"/>
  <c r="C36" i="92"/>
  <c r="B36" i="92"/>
  <c r="JP34" i="92"/>
  <c r="JO34" i="92"/>
  <c r="JN34" i="92"/>
  <c r="JM34" i="92"/>
  <c r="JL34" i="92"/>
  <c r="JK34" i="92"/>
  <c r="JJ34" i="92"/>
  <c r="JI34" i="92"/>
  <c r="JH34" i="92"/>
  <c r="JG34" i="92"/>
  <c r="JF34" i="92"/>
  <c r="JE34" i="92"/>
  <c r="JD34" i="92"/>
  <c r="JC34" i="92"/>
  <c r="JB34" i="92"/>
  <c r="JA34" i="92"/>
  <c r="IZ34" i="92"/>
  <c r="IY34" i="92"/>
  <c r="IX34" i="92"/>
  <c r="IW34" i="92"/>
  <c r="IV34" i="92"/>
  <c r="IU34" i="92"/>
  <c r="IT34" i="92"/>
  <c r="IS34" i="92"/>
  <c r="IR34" i="92"/>
  <c r="IQ34" i="92"/>
  <c r="IP34" i="92"/>
  <c r="IO34" i="92"/>
  <c r="IN34" i="92"/>
  <c r="IM34" i="92"/>
  <c r="IL34" i="92"/>
  <c r="IK34" i="92"/>
  <c r="IJ34" i="92"/>
  <c r="II34" i="92"/>
  <c r="IH34" i="92"/>
  <c r="IG34" i="92"/>
  <c r="IF34" i="92"/>
  <c r="IE34" i="92"/>
  <c r="ID34" i="92"/>
  <c r="IC34" i="92"/>
  <c r="IB34" i="92"/>
  <c r="IA34" i="92"/>
  <c r="HZ34" i="92"/>
  <c r="HY34" i="92"/>
  <c r="HX34" i="92"/>
  <c r="HW34" i="92"/>
  <c r="HV34" i="92"/>
  <c r="HU34" i="92"/>
  <c r="HT34" i="92"/>
  <c r="HS34" i="92"/>
  <c r="HR34" i="92"/>
  <c r="HQ34" i="92"/>
  <c r="HP34" i="92"/>
  <c r="HO34" i="92"/>
  <c r="HN34" i="92"/>
  <c r="HM34" i="92"/>
  <c r="HL34" i="92"/>
  <c r="HK34" i="92"/>
  <c r="HJ34" i="92"/>
  <c r="HI34" i="92"/>
  <c r="HH34" i="92"/>
  <c r="HG34" i="92"/>
  <c r="HF34" i="92"/>
  <c r="HE34" i="92"/>
  <c r="HD34" i="92"/>
  <c r="HC34" i="92"/>
  <c r="HB34" i="92"/>
  <c r="HA34" i="92"/>
  <c r="GZ34" i="92"/>
  <c r="GY34" i="92"/>
  <c r="GX34" i="92"/>
  <c r="GW34" i="92"/>
  <c r="GV34" i="92"/>
  <c r="GU34" i="92"/>
  <c r="GT34" i="92"/>
  <c r="GS34" i="92"/>
  <c r="GR34" i="92"/>
  <c r="GQ34" i="92"/>
  <c r="GP34" i="92"/>
  <c r="GO34" i="92"/>
  <c r="GN34" i="92"/>
  <c r="GM34" i="92"/>
  <c r="GL34" i="92"/>
  <c r="GK34" i="92"/>
  <c r="GJ34" i="92"/>
  <c r="GI34" i="92"/>
  <c r="GH34" i="92"/>
  <c r="GG34" i="92"/>
  <c r="GF34" i="92"/>
  <c r="GE34" i="92"/>
  <c r="GD34" i="92"/>
  <c r="GC34" i="92"/>
  <c r="GB34" i="92"/>
  <c r="GA34" i="92"/>
  <c r="FZ34" i="92"/>
  <c r="FY34" i="92"/>
  <c r="FX34" i="92"/>
  <c r="FW34" i="92"/>
  <c r="FV34" i="92"/>
  <c r="FU34" i="92"/>
  <c r="FT34" i="92"/>
  <c r="FS34" i="92"/>
  <c r="FR34" i="92"/>
  <c r="FQ34" i="92"/>
  <c r="FP34" i="92"/>
  <c r="FO34" i="92"/>
  <c r="FN34" i="92"/>
  <c r="FM34" i="92"/>
  <c r="FL34" i="92"/>
  <c r="FK34" i="92"/>
  <c r="FJ34" i="92"/>
  <c r="FI34" i="92"/>
  <c r="FH34" i="92"/>
  <c r="FG34" i="92"/>
  <c r="FF34" i="92"/>
  <c r="FE34" i="92"/>
  <c r="FD34" i="92"/>
  <c r="FC34" i="92"/>
  <c r="FB34" i="92"/>
  <c r="FA34" i="92"/>
  <c r="EZ34" i="92"/>
  <c r="EY34" i="92"/>
  <c r="EX34" i="92"/>
  <c r="EW34" i="92"/>
  <c r="EV34" i="92"/>
  <c r="EU34" i="92"/>
  <c r="ET34" i="92"/>
  <c r="ES34" i="92"/>
  <c r="ER34" i="92"/>
  <c r="EQ34" i="92"/>
  <c r="EP34" i="92"/>
  <c r="EO34" i="92"/>
  <c r="EN34" i="92"/>
  <c r="EM34" i="92"/>
  <c r="EL34" i="92"/>
  <c r="EK34" i="92"/>
  <c r="EJ34" i="92"/>
  <c r="EI34" i="92"/>
  <c r="EH34" i="92"/>
  <c r="EG34" i="92"/>
  <c r="EF34" i="92"/>
  <c r="EE34" i="92"/>
  <c r="ED34" i="92"/>
  <c r="EC34" i="92"/>
  <c r="EB34" i="92"/>
  <c r="EA34" i="92"/>
  <c r="DZ34" i="92"/>
  <c r="DY34" i="92"/>
  <c r="DX34" i="92"/>
  <c r="DW34" i="92"/>
  <c r="DV34" i="92"/>
  <c r="DU34" i="92"/>
  <c r="DT34" i="92"/>
  <c r="DS34" i="92"/>
  <c r="DR34" i="92"/>
  <c r="DQ34" i="92"/>
  <c r="DP34" i="92"/>
  <c r="DO34" i="92"/>
  <c r="DN34" i="92"/>
  <c r="DM34" i="92"/>
  <c r="DL34" i="92"/>
  <c r="DK34" i="92"/>
  <c r="DJ34" i="92"/>
  <c r="DI34" i="92"/>
  <c r="DH34" i="92"/>
  <c r="DG34" i="92"/>
  <c r="DF34" i="92"/>
  <c r="DE34" i="92"/>
  <c r="DD34" i="92"/>
  <c r="DC34" i="92"/>
  <c r="DB34" i="92"/>
  <c r="DA34" i="92"/>
  <c r="CZ34" i="92"/>
  <c r="CY34" i="92"/>
  <c r="CX34" i="92"/>
  <c r="CW34" i="92"/>
  <c r="CV34" i="92"/>
  <c r="CU34" i="92"/>
  <c r="CT34" i="92"/>
  <c r="CS34" i="92"/>
  <c r="CR34" i="92"/>
  <c r="CQ34" i="92"/>
  <c r="CP34" i="92"/>
  <c r="CO34" i="92"/>
  <c r="CN34" i="92"/>
  <c r="CM34" i="92"/>
  <c r="CL34" i="92"/>
  <c r="CK34" i="92"/>
  <c r="CJ34" i="92"/>
  <c r="CI34" i="92"/>
  <c r="CH34" i="92"/>
  <c r="CG34" i="92"/>
  <c r="CF34" i="92"/>
  <c r="CE34" i="92"/>
  <c r="CD34" i="92"/>
  <c r="CC34" i="92"/>
  <c r="CB34" i="92"/>
  <c r="CA34" i="92"/>
  <c r="BZ34" i="92"/>
  <c r="BY34" i="92"/>
  <c r="BX34" i="92"/>
  <c r="BW34" i="92"/>
  <c r="BV34" i="92"/>
  <c r="BU34" i="92"/>
  <c r="BT34" i="92"/>
  <c r="BS34" i="92"/>
  <c r="BR34" i="92"/>
  <c r="BQ34" i="92"/>
  <c r="BP34" i="92"/>
  <c r="BO34" i="92"/>
  <c r="BN34" i="92"/>
  <c r="BM34" i="92"/>
  <c r="BL34" i="92"/>
  <c r="BK34" i="92"/>
  <c r="BJ34" i="92"/>
  <c r="BI34" i="92"/>
  <c r="BH34" i="92"/>
  <c r="BG34" i="92"/>
  <c r="BF34" i="92"/>
  <c r="BE34" i="92"/>
  <c r="BD34" i="92"/>
  <c r="BC34" i="92"/>
  <c r="BB34" i="92"/>
  <c r="BA34" i="92"/>
  <c r="AZ34" i="92"/>
  <c r="AY34" i="92"/>
  <c r="AX34" i="92"/>
  <c r="AW34" i="92"/>
  <c r="AV34" i="92"/>
  <c r="AU34" i="92"/>
  <c r="AT34" i="92"/>
  <c r="AS34" i="92"/>
  <c r="AR34" i="92"/>
  <c r="AQ34" i="92"/>
  <c r="AP34" i="92"/>
  <c r="AO34" i="92"/>
  <c r="AN34" i="92"/>
  <c r="AM34" i="92"/>
  <c r="AL34" i="92"/>
  <c r="AK34" i="92"/>
  <c r="AJ34" i="92"/>
  <c r="AI34" i="92"/>
  <c r="AH34" i="92"/>
  <c r="AG34" i="92"/>
  <c r="AF34" i="92"/>
  <c r="AE34" i="92"/>
  <c r="AD34" i="92"/>
  <c r="AC34" i="92"/>
  <c r="AB34" i="92"/>
  <c r="AA34" i="92"/>
  <c r="Z34" i="92"/>
  <c r="Y34" i="92"/>
  <c r="X34" i="92"/>
  <c r="W34" i="92"/>
  <c r="V34" i="92"/>
  <c r="U34" i="92"/>
  <c r="T34" i="92"/>
  <c r="S34" i="92"/>
  <c r="R34" i="92"/>
  <c r="Q34" i="92"/>
  <c r="P34" i="92"/>
  <c r="O34" i="92"/>
  <c r="N34" i="92"/>
  <c r="M34" i="92"/>
  <c r="L34" i="92"/>
  <c r="K34" i="92"/>
  <c r="J34" i="92"/>
  <c r="I34" i="92"/>
  <c r="H34" i="92"/>
  <c r="G34" i="92"/>
  <c r="F34" i="92"/>
  <c r="E34" i="92"/>
  <c r="D34" i="92"/>
  <c r="C34" i="92"/>
  <c r="B34" i="92"/>
  <c r="JP33" i="92"/>
  <c r="JO33" i="92"/>
  <c r="JN33" i="92"/>
  <c r="JM33" i="92"/>
  <c r="JL33" i="92"/>
  <c r="JK33" i="92"/>
  <c r="JJ33" i="92"/>
  <c r="JI33" i="92"/>
  <c r="JH33" i="92"/>
  <c r="JG33" i="92"/>
  <c r="JF33" i="92"/>
  <c r="JE33" i="92"/>
  <c r="JD33" i="92"/>
  <c r="JC33" i="92"/>
  <c r="JB33" i="92"/>
  <c r="JA33" i="92"/>
  <c r="IZ33" i="92"/>
  <c r="IY33" i="92"/>
  <c r="IX33" i="92"/>
  <c r="IW33" i="92"/>
  <c r="IV33" i="92"/>
  <c r="IU33" i="92"/>
  <c r="IT33" i="92"/>
  <c r="IS33" i="92"/>
  <c r="IR33" i="92"/>
  <c r="IQ33" i="92"/>
  <c r="IP33" i="92"/>
  <c r="IO33" i="92"/>
  <c r="IN33" i="92"/>
  <c r="IM33" i="92"/>
  <c r="IL33" i="92"/>
  <c r="IK33" i="92"/>
  <c r="IJ33" i="92"/>
  <c r="II33" i="92"/>
  <c r="IH33" i="92"/>
  <c r="IG33" i="92"/>
  <c r="IF33" i="92"/>
  <c r="IE33" i="92"/>
  <c r="ID33" i="92"/>
  <c r="IC33" i="92"/>
  <c r="IB33" i="92"/>
  <c r="IA33" i="92"/>
  <c r="HZ33" i="92"/>
  <c r="HY33" i="92"/>
  <c r="HX33" i="92"/>
  <c r="HW33" i="92"/>
  <c r="HV33" i="92"/>
  <c r="HU33" i="92"/>
  <c r="HT33" i="92"/>
  <c r="HS33" i="92"/>
  <c r="HR33" i="92"/>
  <c r="HQ33" i="92"/>
  <c r="HP33" i="92"/>
  <c r="HO33" i="92"/>
  <c r="HN33" i="92"/>
  <c r="HM33" i="92"/>
  <c r="HL33" i="92"/>
  <c r="HK33" i="92"/>
  <c r="HJ33" i="92"/>
  <c r="HI33" i="92"/>
  <c r="HH33" i="92"/>
  <c r="HG33" i="92"/>
  <c r="HF33" i="92"/>
  <c r="HE33" i="92"/>
  <c r="HD33" i="92"/>
  <c r="HC33" i="92"/>
  <c r="HB33" i="92"/>
  <c r="HA33" i="92"/>
  <c r="GZ33" i="92"/>
  <c r="GY33" i="92"/>
  <c r="GX33" i="92"/>
  <c r="GW33" i="92"/>
  <c r="GV33" i="92"/>
  <c r="GU33" i="92"/>
  <c r="GT33" i="92"/>
  <c r="GS33" i="92"/>
  <c r="GR33" i="92"/>
  <c r="GQ33" i="92"/>
  <c r="GP33" i="92"/>
  <c r="GO33" i="92"/>
  <c r="GN33" i="92"/>
  <c r="GM33" i="92"/>
  <c r="GL33" i="92"/>
  <c r="GK33" i="92"/>
  <c r="GJ33" i="92"/>
  <c r="GI33" i="92"/>
  <c r="GH33" i="92"/>
  <c r="GG33" i="92"/>
  <c r="GF33" i="92"/>
  <c r="GE33" i="92"/>
  <c r="GD33" i="92"/>
  <c r="GC33" i="92"/>
  <c r="GB33" i="92"/>
  <c r="GA33" i="92"/>
  <c r="FZ33" i="92"/>
  <c r="FY33" i="92"/>
  <c r="FX33" i="92"/>
  <c r="FW33" i="92"/>
  <c r="FV33" i="92"/>
  <c r="FU33" i="92"/>
  <c r="FT33" i="92"/>
  <c r="FS33" i="92"/>
  <c r="FR33" i="92"/>
  <c r="FQ33" i="92"/>
  <c r="FP33" i="92"/>
  <c r="FO33" i="92"/>
  <c r="FN33" i="92"/>
  <c r="FM33" i="92"/>
  <c r="FL33" i="92"/>
  <c r="FK33" i="92"/>
  <c r="FJ33" i="92"/>
  <c r="FI33" i="92"/>
  <c r="FH33" i="92"/>
  <c r="FG33" i="92"/>
  <c r="FF33" i="92"/>
  <c r="FE33" i="92"/>
  <c r="FD33" i="92"/>
  <c r="FC33" i="92"/>
  <c r="FB33" i="92"/>
  <c r="FA33" i="92"/>
  <c r="EZ33" i="92"/>
  <c r="EY33" i="92"/>
  <c r="EX33" i="92"/>
  <c r="EW33" i="92"/>
  <c r="EV33" i="92"/>
  <c r="EU33" i="92"/>
  <c r="ET33" i="92"/>
  <c r="ES33" i="92"/>
  <c r="ER33" i="92"/>
  <c r="EQ33" i="92"/>
  <c r="EP33" i="92"/>
  <c r="EO33" i="92"/>
  <c r="EN33" i="92"/>
  <c r="EM33" i="92"/>
  <c r="EL33" i="92"/>
  <c r="EK33" i="92"/>
  <c r="EJ33" i="92"/>
  <c r="EI33" i="92"/>
  <c r="EH33" i="92"/>
  <c r="EG33" i="92"/>
  <c r="EF33" i="92"/>
  <c r="EE33" i="92"/>
  <c r="ED33" i="92"/>
  <c r="EC33" i="92"/>
  <c r="EB33" i="92"/>
  <c r="EA33" i="92"/>
  <c r="DZ33" i="92"/>
  <c r="DY33" i="92"/>
  <c r="DX33" i="92"/>
  <c r="DW33" i="92"/>
  <c r="DV33" i="92"/>
  <c r="DU33" i="92"/>
  <c r="DT33" i="92"/>
  <c r="DS33" i="92"/>
  <c r="DR33" i="92"/>
  <c r="DQ33" i="92"/>
  <c r="DP33" i="92"/>
  <c r="DO33" i="92"/>
  <c r="DN33" i="92"/>
  <c r="DM33" i="92"/>
  <c r="DL33" i="92"/>
  <c r="DK33" i="92"/>
  <c r="DJ33" i="92"/>
  <c r="DI33" i="92"/>
  <c r="DH33" i="92"/>
  <c r="DG33" i="92"/>
  <c r="DF33" i="92"/>
  <c r="DE33" i="92"/>
  <c r="DD33" i="92"/>
  <c r="DC33" i="92"/>
  <c r="DB33" i="92"/>
  <c r="DA33" i="92"/>
  <c r="CZ33" i="92"/>
  <c r="CY33" i="92"/>
  <c r="CX33" i="92"/>
  <c r="CW33" i="92"/>
  <c r="CV33" i="92"/>
  <c r="CU33" i="92"/>
  <c r="CT33" i="92"/>
  <c r="CS33" i="92"/>
  <c r="CR33" i="92"/>
  <c r="CQ33" i="92"/>
  <c r="CP33" i="92"/>
  <c r="CO33" i="92"/>
  <c r="CN33" i="92"/>
  <c r="CM33" i="92"/>
  <c r="CL33" i="92"/>
  <c r="CK33" i="92"/>
  <c r="CJ33" i="92"/>
  <c r="CI33" i="92"/>
  <c r="CH33" i="92"/>
  <c r="CG33" i="92"/>
  <c r="CF33" i="92"/>
  <c r="CE33" i="92"/>
  <c r="CD33" i="92"/>
  <c r="CC33" i="92"/>
  <c r="CB33" i="92"/>
  <c r="CA33" i="92"/>
  <c r="BZ33" i="92"/>
  <c r="BY33" i="92"/>
  <c r="BX33" i="92"/>
  <c r="BW33" i="92"/>
  <c r="BV33" i="92"/>
  <c r="BU33" i="92"/>
  <c r="BT33" i="92"/>
  <c r="BS33" i="92"/>
  <c r="BR33" i="92"/>
  <c r="BQ33" i="92"/>
  <c r="BP33" i="92"/>
  <c r="BO33" i="92"/>
  <c r="BN33" i="92"/>
  <c r="BM33" i="92"/>
  <c r="BL33" i="92"/>
  <c r="BK33" i="92"/>
  <c r="BJ33" i="92"/>
  <c r="BI33" i="92"/>
  <c r="BH33" i="92"/>
  <c r="BG33" i="92"/>
  <c r="BF33" i="92"/>
  <c r="BE33" i="92"/>
  <c r="BD33" i="92"/>
  <c r="BC33" i="92"/>
  <c r="BB33" i="92"/>
  <c r="BA33" i="92"/>
  <c r="AZ33" i="92"/>
  <c r="AY33" i="92"/>
  <c r="AX33" i="92"/>
  <c r="AW33" i="92"/>
  <c r="AV33" i="92"/>
  <c r="AU33" i="92"/>
  <c r="AT33" i="92"/>
  <c r="AS33" i="92"/>
  <c r="AR33" i="92"/>
  <c r="AQ33" i="92"/>
  <c r="AP33" i="92"/>
  <c r="AO33" i="92"/>
  <c r="AN33" i="92"/>
  <c r="AM33" i="92"/>
  <c r="AL33" i="92"/>
  <c r="AK33" i="92"/>
  <c r="AJ33" i="92"/>
  <c r="AI33" i="92"/>
  <c r="AH33" i="92"/>
  <c r="AG33" i="92"/>
  <c r="AF33" i="92"/>
  <c r="AE33" i="92"/>
  <c r="AD33" i="92"/>
  <c r="AC33" i="92"/>
  <c r="AB33" i="92"/>
  <c r="AA33" i="92"/>
  <c r="Z33" i="92"/>
  <c r="Y33" i="92"/>
  <c r="X33" i="92"/>
  <c r="W33" i="92"/>
  <c r="V33" i="92"/>
  <c r="U33" i="92"/>
  <c r="T33" i="92"/>
  <c r="S33" i="92"/>
  <c r="R33" i="92"/>
  <c r="Q33" i="92"/>
  <c r="P33" i="92"/>
  <c r="O33" i="92"/>
  <c r="N33" i="92"/>
  <c r="M33" i="92"/>
  <c r="L33" i="92"/>
  <c r="K33" i="92"/>
  <c r="J33" i="92"/>
  <c r="I33" i="92"/>
  <c r="H33" i="92"/>
  <c r="G33" i="92"/>
  <c r="F33" i="92"/>
  <c r="E33" i="92"/>
  <c r="D33" i="92"/>
  <c r="C33" i="92"/>
  <c r="B33" i="92"/>
  <c r="JP31" i="92"/>
  <c r="JO31" i="92"/>
  <c r="JN31" i="92"/>
  <c r="JM31" i="92"/>
  <c r="JL31" i="92"/>
  <c r="JK31" i="92"/>
  <c r="JJ31" i="92"/>
  <c r="JI31" i="92"/>
  <c r="JH31" i="92"/>
  <c r="JG31" i="92"/>
  <c r="JF31" i="92"/>
  <c r="JE31" i="92"/>
  <c r="JD31" i="92"/>
  <c r="JC31" i="92"/>
  <c r="JB31" i="92"/>
  <c r="JA31" i="92"/>
  <c r="IZ31" i="92"/>
  <c r="IY31" i="92"/>
  <c r="IX31" i="92"/>
  <c r="IW31" i="92"/>
  <c r="IV31" i="92"/>
  <c r="IU31" i="92"/>
  <c r="IT31" i="92"/>
  <c r="IS31" i="92"/>
  <c r="IR31" i="92"/>
  <c r="IQ31" i="92"/>
  <c r="IP31" i="92"/>
  <c r="IO31" i="92"/>
  <c r="IN31" i="92"/>
  <c r="IM31" i="92"/>
  <c r="IL31" i="92"/>
  <c r="IK31" i="92"/>
  <c r="IJ31" i="92"/>
  <c r="II31" i="92"/>
  <c r="IH31" i="92"/>
  <c r="IG31" i="92"/>
  <c r="IF31" i="92"/>
  <c r="IE31" i="92"/>
  <c r="ID31" i="92"/>
  <c r="IC31" i="92"/>
  <c r="IB31" i="92"/>
  <c r="IA31" i="92"/>
  <c r="HZ31" i="92"/>
  <c r="HY31" i="92"/>
  <c r="HX31" i="92"/>
  <c r="HW31" i="92"/>
  <c r="HV31" i="92"/>
  <c r="HU31" i="92"/>
  <c r="HT31" i="92"/>
  <c r="HS31" i="92"/>
  <c r="HR31" i="92"/>
  <c r="HQ31" i="92"/>
  <c r="HP31" i="92"/>
  <c r="HO31" i="92"/>
  <c r="HN31" i="92"/>
  <c r="HM31" i="92"/>
  <c r="HL31" i="92"/>
  <c r="HK31" i="92"/>
  <c r="HJ31" i="92"/>
  <c r="HI31" i="92"/>
  <c r="HH31" i="92"/>
  <c r="HG31" i="92"/>
  <c r="HF31" i="92"/>
  <c r="HE31" i="92"/>
  <c r="HD31" i="92"/>
  <c r="HC31" i="92"/>
  <c r="HB31" i="92"/>
  <c r="HA31" i="92"/>
  <c r="GZ31" i="92"/>
  <c r="GY31" i="92"/>
  <c r="GX31" i="92"/>
  <c r="GW31" i="92"/>
  <c r="GV31" i="92"/>
  <c r="GU31" i="92"/>
  <c r="GT31" i="92"/>
  <c r="GS31" i="92"/>
  <c r="GR31" i="92"/>
  <c r="GQ31" i="92"/>
  <c r="GP31" i="92"/>
  <c r="GO31" i="92"/>
  <c r="GN31" i="92"/>
  <c r="GM31" i="92"/>
  <c r="GL31" i="92"/>
  <c r="GK31" i="92"/>
  <c r="GJ31" i="92"/>
  <c r="GI31" i="92"/>
  <c r="GH31" i="92"/>
  <c r="GG31" i="92"/>
  <c r="GF31" i="92"/>
  <c r="GE31" i="92"/>
  <c r="GD31" i="92"/>
  <c r="GC31" i="92"/>
  <c r="GB31" i="92"/>
  <c r="GA31" i="92"/>
  <c r="FZ31" i="92"/>
  <c r="FY31" i="92"/>
  <c r="FX31" i="92"/>
  <c r="FW31" i="92"/>
  <c r="FV31" i="92"/>
  <c r="FU31" i="92"/>
  <c r="FT31" i="92"/>
  <c r="FS31" i="92"/>
  <c r="FR31" i="92"/>
  <c r="FQ31" i="92"/>
  <c r="FP31" i="92"/>
  <c r="FO31" i="92"/>
  <c r="FN31" i="92"/>
  <c r="FM31" i="92"/>
  <c r="FL31" i="92"/>
  <c r="FK31" i="92"/>
  <c r="FJ31" i="92"/>
  <c r="FI31" i="92"/>
  <c r="FH31" i="92"/>
  <c r="FG31" i="92"/>
  <c r="FF31" i="92"/>
  <c r="FE31" i="92"/>
  <c r="FD31" i="92"/>
  <c r="FC31" i="92"/>
  <c r="FB31" i="92"/>
  <c r="FA31" i="92"/>
  <c r="EZ31" i="92"/>
  <c r="EY31" i="92"/>
  <c r="EX31" i="92"/>
  <c r="EW31" i="92"/>
  <c r="EV31" i="92"/>
  <c r="EU31" i="92"/>
  <c r="ET31" i="92"/>
  <c r="ES31" i="92"/>
  <c r="ER31" i="92"/>
  <c r="EQ31" i="92"/>
  <c r="EP31" i="92"/>
  <c r="EO31" i="92"/>
  <c r="EN31" i="92"/>
  <c r="EM31" i="92"/>
  <c r="EL31" i="92"/>
  <c r="EK31" i="92"/>
  <c r="EJ31" i="92"/>
  <c r="EI31" i="92"/>
  <c r="EH31" i="92"/>
  <c r="EG31" i="92"/>
  <c r="EF31" i="92"/>
  <c r="EE31" i="92"/>
  <c r="ED31" i="92"/>
  <c r="EC31" i="92"/>
  <c r="EB31" i="92"/>
  <c r="EA31" i="92"/>
  <c r="DZ31" i="92"/>
  <c r="DY31" i="92"/>
  <c r="DX31" i="92"/>
  <c r="DW31" i="92"/>
  <c r="DV31" i="92"/>
  <c r="DU31" i="92"/>
  <c r="DT31" i="92"/>
  <c r="DS31" i="92"/>
  <c r="DR31" i="92"/>
  <c r="DQ31" i="92"/>
  <c r="DP31" i="92"/>
  <c r="DO31" i="92"/>
  <c r="DN31" i="92"/>
  <c r="DM31" i="92"/>
  <c r="DL31" i="92"/>
  <c r="DK31" i="92"/>
  <c r="DJ31" i="92"/>
  <c r="DI31" i="92"/>
  <c r="DH31" i="92"/>
  <c r="DG31" i="92"/>
  <c r="DF31" i="92"/>
  <c r="DE31" i="92"/>
  <c r="DD31" i="92"/>
  <c r="DC31" i="92"/>
  <c r="DB31" i="92"/>
  <c r="DA31" i="92"/>
  <c r="CZ31" i="92"/>
  <c r="CY31" i="92"/>
  <c r="CX31" i="92"/>
  <c r="CW31" i="92"/>
  <c r="CV31" i="92"/>
  <c r="CU31" i="92"/>
  <c r="CT31" i="92"/>
  <c r="CS31" i="92"/>
  <c r="CR31" i="92"/>
  <c r="CQ31" i="92"/>
  <c r="CP31" i="92"/>
  <c r="CO31" i="92"/>
  <c r="CN31" i="92"/>
  <c r="CM31" i="92"/>
  <c r="CL31" i="92"/>
  <c r="CK31" i="92"/>
  <c r="CJ31" i="92"/>
  <c r="CI31" i="92"/>
  <c r="CH31" i="92"/>
  <c r="CG31" i="92"/>
  <c r="CF31" i="92"/>
  <c r="CE31" i="92"/>
  <c r="CD31" i="92"/>
  <c r="CC31" i="92"/>
  <c r="CB31" i="92"/>
  <c r="CA31" i="92"/>
  <c r="BZ31" i="92"/>
  <c r="BY31" i="92"/>
  <c r="BX31" i="92"/>
  <c r="BW31" i="92"/>
  <c r="BV31" i="92"/>
  <c r="BU31" i="92"/>
  <c r="BT31" i="92"/>
  <c r="BS31" i="92"/>
  <c r="BR31" i="92"/>
  <c r="BQ31" i="92"/>
  <c r="BP31" i="92"/>
  <c r="BO31" i="92"/>
  <c r="BN31" i="92"/>
  <c r="BM31" i="92"/>
  <c r="BL31" i="92"/>
  <c r="BK31" i="92"/>
  <c r="BJ31" i="92"/>
  <c r="BI31" i="92"/>
  <c r="BH31" i="92"/>
  <c r="BG31" i="92"/>
  <c r="BF31" i="92"/>
  <c r="BE31" i="92"/>
  <c r="BD31" i="92"/>
  <c r="BC31" i="92"/>
  <c r="BB31" i="92"/>
  <c r="BA31" i="92"/>
  <c r="AZ31" i="92"/>
  <c r="AY31" i="92"/>
  <c r="AX31" i="92"/>
  <c r="AW31" i="92"/>
  <c r="AV31" i="92"/>
  <c r="AU31" i="92"/>
  <c r="AT31" i="92"/>
  <c r="AS31" i="92"/>
  <c r="AR31" i="92"/>
  <c r="AQ31" i="92"/>
  <c r="AP31" i="92"/>
  <c r="AO31" i="92"/>
  <c r="AN31" i="92"/>
  <c r="AM31" i="92"/>
  <c r="AL31" i="92"/>
  <c r="AK31" i="92"/>
  <c r="AJ31" i="92"/>
  <c r="AI31" i="92"/>
  <c r="AH31" i="92"/>
  <c r="AG31" i="92"/>
  <c r="AF31" i="92"/>
  <c r="AE31" i="92"/>
  <c r="AD31" i="92"/>
  <c r="AC31" i="92"/>
  <c r="AB31" i="92"/>
  <c r="AA31" i="92"/>
  <c r="Z31" i="92"/>
  <c r="Y31" i="92"/>
  <c r="X31" i="92"/>
  <c r="W31" i="92"/>
  <c r="V31" i="92"/>
  <c r="U31" i="92"/>
  <c r="T31" i="92"/>
  <c r="S31" i="92"/>
  <c r="R31" i="92"/>
  <c r="Q31" i="92"/>
  <c r="P31" i="92"/>
  <c r="O31" i="92"/>
  <c r="N31" i="92"/>
  <c r="M31" i="92"/>
  <c r="L31" i="92"/>
  <c r="K31" i="92"/>
  <c r="J31" i="92"/>
  <c r="I31" i="92"/>
  <c r="H31" i="92"/>
  <c r="G31" i="92"/>
  <c r="F31" i="92"/>
  <c r="E31" i="92"/>
  <c r="D31" i="92"/>
  <c r="C31" i="92"/>
  <c r="B31" i="92"/>
  <c r="JP30" i="92"/>
  <c r="JO30" i="92"/>
  <c r="JN30" i="92"/>
  <c r="JM30" i="92"/>
  <c r="JL30" i="92"/>
  <c r="JK30" i="92"/>
  <c r="JJ30" i="92"/>
  <c r="JI30" i="92"/>
  <c r="JH30" i="92"/>
  <c r="JG30" i="92"/>
  <c r="JF30" i="92"/>
  <c r="JE30" i="92"/>
  <c r="JD30" i="92"/>
  <c r="JC30" i="92"/>
  <c r="JB30" i="92"/>
  <c r="JA30" i="92"/>
  <c r="IZ30" i="92"/>
  <c r="IY30" i="92"/>
  <c r="IX30" i="92"/>
  <c r="IW30" i="92"/>
  <c r="IV30" i="92"/>
  <c r="IU30" i="92"/>
  <c r="IT30" i="92"/>
  <c r="IS30" i="92"/>
  <c r="IR30" i="92"/>
  <c r="IQ30" i="92"/>
  <c r="IP30" i="92"/>
  <c r="IO30" i="92"/>
  <c r="IN30" i="92"/>
  <c r="IM30" i="92"/>
  <c r="IL30" i="92"/>
  <c r="IK30" i="92"/>
  <c r="IJ30" i="92"/>
  <c r="II30" i="92"/>
  <c r="IH30" i="92"/>
  <c r="IG30" i="92"/>
  <c r="IF30" i="92"/>
  <c r="IE30" i="92"/>
  <c r="ID30" i="92"/>
  <c r="IC30" i="92"/>
  <c r="IB30" i="92"/>
  <c r="IA30" i="92"/>
  <c r="HZ30" i="92"/>
  <c r="HY30" i="92"/>
  <c r="HX30" i="92"/>
  <c r="HW30" i="92"/>
  <c r="HV30" i="92"/>
  <c r="HU30" i="92"/>
  <c r="HT30" i="92"/>
  <c r="HS30" i="92"/>
  <c r="HR30" i="92"/>
  <c r="HQ30" i="92"/>
  <c r="HP30" i="92"/>
  <c r="HO30" i="92"/>
  <c r="HN30" i="92"/>
  <c r="HM30" i="92"/>
  <c r="HL30" i="92"/>
  <c r="HK30" i="92"/>
  <c r="HJ30" i="92"/>
  <c r="HI30" i="92"/>
  <c r="HH30" i="92"/>
  <c r="HG30" i="92"/>
  <c r="HF30" i="92"/>
  <c r="HE30" i="92"/>
  <c r="HD30" i="92"/>
  <c r="HC30" i="92"/>
  <c r="HB30" i="92"/>
  <c r="HA30" i="92"/>
  <c r="GZ30" i="92"/>
  <c r="GY30" i="92"/>
  <c r="GX30" i="92"/>
  <c r="GW30" i="92"/>
  <c r="GV30" i="92"/>
  <c r="GU30" i="92"/>
  <c r="GT30" i="92"/>
  <c r="GS30" i="92"/>
  <c r="GR30" i="92"/>
  <c r="GQ30" i="92"/>
  <c r="GP30" i="92"/>
  <c r="GO30" i="92"/>
  <c r="GN30" i="92"/>
  <c r="GM30" i="92"/>
  <c r="GL30" i="92"/>
  <c r="GK30" i="92"/>
  <c r="GJ30" i="92"/>
  <c r="GI30" i="92"/>
  <c r="GH30" i="92"/>
  <c r="GG30" i="92"/>
  <c r="GF30" i="92"/>
  <c r="GE30" i="92"/>
  <c r="GD30" i="92"/>
  <c r="GC30" i="92"/>
  <c r="GB30" i="92"/>
  <c r="GA30" i="92"/>
  <c r="FZ30" i="92"/>
  <c r="FY30" i="92"/>
  <c r="FX30" i="92"/>
  <c r="FW30" i="92"/>
  <c r="FV30" i="92"/>
  <c r="FU30" i="92"/>
  <c r="FT30" i="92"/>
  <c r="FS30" i="92"/>
  <c r="FR30" i="92"/>
  <c r="FQ30" i="92"/>
  <c r="FP30" i="92"/>
  <c r="FO30" i="92"/>
  <c r="FN30" i="92"/>
  <c r="FM30" i="92"/>
  <c r="FL30" i="92"/>
  <c r="FK30" i="92"/>
  <c r="FJ30" i="92"/>
  <c r="FI30" i="92"/>
  <c r="FH30" i="92"/>
  <c r="FG30" i="92"/>
  <c r="FF30" i="92"/>
  <c r="FE30" i="92"/>
  <c r="FD30" i="92"/>
  <c r="FC30" i="92"/>
  <c r="FB30" i="92"/>
  <c r="FA30" i="92"/>
  <c r="EZ30" i="92"/>
  <c r="EY30" i="92"/>
  <c r="EX30" i="92"/>
  <c r="EW30" i="92"/>
  <c r="EV30" i="92"/>
  <c r="EU30" i="92"/>
  <c r="ET30" i="92"/>
  <c r="ES30" i="92"/>
  <c r="ER30" i="92"/>
  <c r="EQ30" i="92"/>
  <c r="EP30" i="92"/>
  <c r="EO30" i="92"/>
  <c r="EN30" i="92"/>
  <c r="EM30" i="92"/>
  <c r="EL30" i="92"/>
  <c r="EK30" i="92"/>
  <c r="EJ30" i="92"/>
  <c r="EI30" i="92"/>
  <c r="EH30" i="92"/>
  <c r="EG30" i="92"/>
  <c r="EF30" i="92"/>
  <c r="EE30" i="92"/>
  <c r="ED30" i="92"/>
  <c r="EC30" i="92"/>
  <c r="EB30" i="92"/>
  <c r="EA30" i="92"/>
  <c r="DZ30" i="92"/>
  <c r="DY30" i="92"/>
  <c r="DX30" i="92"/>
  <c r="DW30" i="92"/>
  <c r="DV30" i="92"/>
  <c r="DU30" i="92"/>
  <c r="DT30" i="92"/>
  <c r="DS30" i="92"/>
  <c r="DR30" i="92"/>
  <c r="DQ30" i="92"/>
  <c r="DP30" i="92"/>
  <c r="DO30" i="92"/>
  <c r="DN30" i="92"/>
  <c r="DM30" i="92"/>
  <c r="DL30" i="92"/>
  <c r="DK30" i="92"/>
  <c r="DJ30" i="92"/>
  <c r="DI30" i="92"/>
  <c r="DH30" i="92"/>
  <c r="DG30" i="92"/>
  <c r="DF30" i="92"/>
  <c r="DE30" i="92"/>
  <c r="DD30" i="92"/>
  <c r="DC30" i="92"/>
  <c r="DB30" i="92"/>
  <c r="DA30" i="92"/>
  <c r="CZ30" i="92"/>
  <c r="CY30" i="92"/>
  <c r="CX30" i="92"/>
  <c r="CW30" i="92"/>
  <c r="CV30" i="92"/>
  <c r="CU30" i="92"/>
  <c r="CT30" i="92"/>
  <c r="CS30" i="92"/>
  <c r="CR30" i="92"/>
  <c r="CQ30" i="92"/>
  <c r="CP30" i="92"/>
  <c r="CO30" i="92"/>
  <c r="CN30" i="92"/>
  <c r="CM30" i="92"/>
  <c r="CL30" i="92"/>
  <c r="CK30" i="92"/>
  <c r="CJ30" i="92"/>
  <c r="CI30" i="92"/>
  <c r="CH30" i="92"/>
  <c r="CG30" i="92"/>
  <c r="CF30" i="92"/>
  <c r="CE30" i="92"/>
  <c r="CD30" i="92"/>
  <c r="CC30" i="92"/>
  <c r="CB30" i="92"/>
  <c r="CA30" i="92"/>
  <c r="BZ30" i="92"/>
  <c r="BY30" i="92"/>
  <c r="BX30" i="92"/>
  <c r="BW30" i="92"/>
  <c r="BV30" i="92"/>
  <c r="BU30" i="92"/>
  <c r="BT30" i="92"/>
  <c r="BS30" i="92"/>
  <c r="BR30" i="92"/>
  <c r="BQ30" i="92"/>
  <c r="BP30" i="92"/>
  <c r="BO30" i="92"/>
  <c r="BN30" i="92"/>
  <c r="BM30" i="92"/>
  <c r="BL30" i="92"/>
  <c r="BK30" i="92"/>
  <c r="BJ30" i="92"/>
  <c r="BI30" i="92"/>
  <c r="BH30" i="92"/>
  <c r="BG30" i="92"/>
  <c r="BF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O30" i="92"/>
  <c r="N30" i="92"/>
  <c r="M30" i="92"/>
  <c r="L30" i="92"/>
  <c r="K30" i="92"/>
  <c r="J30" i="92"/>
  <c r="I30" i="92"/>
  <c r="H30" i="92"/>
  <c r="G30" i="92"/>
  <c r="F30" i="92"/>
  <c r="E30" i="92"/>
  <c r="D30" i="92"/>
  <c r="C30" i="92"/>
  <c r="B30" i="92"/>
  <c r="JP28" i="92"/>
  <c r="JO28" i="92"/>
  <c r="JN28" i="92"/>
  <c r="JM28" i="92"/>
  <c r="JL28" i="92"/>
  <c r="JK28" i="92"/>
  <c r="JJ28" i="92"/>
  <c r="JI28" i="92"/>
  <c r="JH28" i="92"/>
  <c r="JG28" i="92"/>
  <c r="JF28" i="92"/>
  <c r="JE28" i="92"/>
  <c r="JD28" i="92"/>
  <c r="JC28" i="92"/>
  <c r="JB28" i="92"/>
  <c r="JA28" i="92"/>
  <c r="IZ28" i="92"/>
  <c r="IY28" i="92"/>
  <c r="IX28" i="92"/>
  <c r="IW28" i="92"/>
  <c r="IV28" i="92"/>
  <c r="IU28" i="92"/>
  <c r="IT28" i="92"/>
  <c r="IS28" i="92"/>
  <c r="IR28" i="92"/>
  <c r="IQ28" i="92"/>
  <c r="IP28" i="92"/>
  <c r="IO28" i="92"/>
  <c r="IN28" i="92"/>
  <c r="IM28" i="92"/>
  <c r="IL28" i="92"/>
  <c r="IK28" i="92"/>
  <c r="IJ28" i="92"/>
  <c r="II28" i="92"/>
  <c r="IH28" i="92"/>
  <c r="IG28" i="92"/>
  <c r="IF28" i="92"/>
  <c r="IE28" i="92"/>
  <c r="ID28" i="92"/>
  <c r="IC28" i="92"/>
  <c r="IB28" i="92"/>
  <c r="IA28" i="92"/>
  <c r="HZ28" i="92"/>
  <c r="HY28" i="92"/>
  <c r="HX28" i="92"/>
  <c r="HW28" i="92"/>
  <c r="HV28" i="92"/>
  <c r="HU28" i="92"/>
  <c r="HT28" i="92"/>
  <c r="HS28" i="92"/>
  <c r="HR28" i="92"/>
  <c r="HQ28" i="92"/>
  <c r="HP28" i="92"/>
  <c r="HO28" i="92"/>
  <c r="HN28" i="92"/>
  <c r="HM28" i="92"/>
  <c r="HL28" i="92"/>
  <c r="HK28" i="92"/>
  <c r="HJ28" i="92"/>
  <c r="HI28" i="92"/>
  <c r="HH28" i="92"/>
  <c r="HG28" i="92"/>
  <c r="HF28" i="92"/>
  <c r="HE28" i="92"/>
  <c r="HD28" i="92"/>
  <c r="HC28" i="92"/>
  <c r="HB28" i="92"/>
  <c r="HA28" i="92"/>
  <c r="GZ28" i="92"/>
  <c r="GY28" i="92"/>
  <c r="GX28" i="92"/>
  <c r="GW28" i="92"/>
  <c r="GV28" i="92"/>
  <c r="GU28" i="92"/>
  <c r="GT28" i="92"/>
  <c r="GS28" i="92"/>
  <c r="GR28" i="92"/>
  <c r="GQ28" i="92"/>
  <c r="GP28" i="92"/>
  <c r="GO28" i="92"/>
  <c r="GN28" i="92"/>
  <c r="GM28" i="92"/>
  <c r="GL28" i="92"/>
  <c r="GK28" i="92"/>
  <c r="GJ28" i="92"/>
  <c r="GI28" i="92"/>
  <c r="GH28" i="92"/>
  <c r="GG28" i="92"/>
  <c r="GF28" i="92"/>
  <c r="GE28" i="92"/>
  <c r="GD28" i="92"/>
  <c r="GC28" i="92"/>
  <c r="GB28" i="92"/>
  <c r="GA28" i="92"/>
  <c r="FZ28" i="92"/>
  <c r="FY28" i="92"/>
  <c r="FX28" i="92"/>
  <c r="FW28" i="92"/>
  <c r="FV28" i="92"/>
  <c r="FU28" i="92"/>
  <c r="FT28" i="92"/>
  <c r="FS28" i="92"/>
  <c r="FR28" i="92"/>
  <c r="FQ28" i="92"/>
  <c r="FP28" i="92"/>
  <c r="FO28" i="92"/>
  <c r="FN28" i="92"/>
  <c r="FM28" i="92"/>
  <c r="FL28" i="92"/>
  <c r="FK28" i="92"/>
  <c r="FJ28" i="92"/>
  <c r="FI28" i="92"/>
  <c r="FH28" i="92"/>
  <c r="FG28" i="92"/>
  <c r="FF28" i="92"/>
  <c r="FE28" i="92"/>
  <c r="FD28" i="92"/>
  <c r="FC28" i="92"/>
  <c r="FB28" i="92"/>
  <c r="FA28" i="92"/>
  <c r="EZ28" i="92"/>
  <c r="EY28" i="92"/>
  <c r="EX28" i="92"/>
  <c r="EW28" i="92"/>
  <c r="EV28" i="92"/>
  <c r="EU28" i="92"/>
  <c r="ET28" i="92"/>
  <c r="ES28" i="92"/>
  <c r="ER28" i="92"/>
  <c r="EQ28" i="92"/>
  <c r="EP28" i="92"/>
  <c r="EO28" i="92"/>
  <c r="EN28" i="92"/>
  <c r="EM28" i="92"/>
  <c r="EL28" i="92"/>
  <c r="EK28" i="92"/>
  <c r="EJ28" i="92"/>
  <c r="EI28" i="92"/>
  <c r="EH28" i="92"/>
  <c r="EG28" i="92"/>
  <c r="EF28" i="92"/>
  <c r="EE28" i="92"/>
  <c r="ED28" i="92"/>
  <c r="EC28" i="92"/>
  <c r="EB28" i="92"/>
  <c r="EA28" i="92"/>
  <c r="DZ28" i="92"/>
  <c r="DY28" i="92"/>
  <c r="DX28" i="92"/>
  <c r="DW28" i="92"/>
  <c r="DV28" i="92"/>
  <c r="DU28" i="92"/>
  <c r="DT28" i="92"/>
  <c r="DS28" i="92"/>
  <c r="DR28" i="92"/>
  <c r="DQ28" i="92"/>
  <c r="DP28" i="92"/>
  <c r="DO28" i="92"/>
  <c r="DN28" i="92"/>
  <c r="DM28" i="92"/>
  <c r="DL28" i="92"/>
  <c r="DK28" i="92"/>
  <c r="DJ28" i="92"/>
  <c r="DI28" i="92"/>
  <c r="DH28" i="92"/>
  <c r="DG28" i="92"/>
  <c r="DF28" i="92"/>
  <c r="DE28" i="92"/>
  <c r="DD28" i="92"/>
  <c r="DC28" i="92"/>
  <c r="DB28" i="92"/>
  <c r="DA28" i="92"/>
  <c r="CZ28" i="92"/>
  <c r="CY28" i="92"/>
  <c r="CX28" i="92"/>
  <c r="CW28" i="92"/>
  <c r="CV28" i="92"/>
  <c r="CU28" i="92"/>
  <c r="CT28" i="92"/>
  <c r="CS28" i="92"/>
  <c r="CR28" i="92"/>
  <c r="CQ28" i="92"/>
  <c r="CP28" i="92"/>
  <c r="CO28" i="92"/>
  <c r="CN28" i="92"/>
  <c r="CM28" i="92"/>
  <c r="CL28" i="92"/>
  <c r="CK28" i="92"/>
  <c r="CJ28" i="92"/>
  <c r="CI28" i="92"/>
  <c r="CH28" i="92"/>
  <c r="CG28" i="92"/>
  <c r="CF28" i="92"/>
  <c r="CE28" i="92"/>
  <c r="CD28" i="92"/>
  <c r="CC28" i="92"/>
  <c r="CB28" i="92"/>
  <c r="CA28" i="92"/>
  <c r="BZ28" i="92"/>
  <c r="BY28" i="92"/>
  <c r="BX28" i="92"/>
  <c r="BW28" i="92"/>
  <c r="BV28" i="92"/>
  <c r="BU28" i="92"/>
  <c r="BT28" i="92"/>
  <c r="BS28" i="92"/>
  <c r="BR28" i="92"/>
  <c r="BQ28" i="92"/>
  <c r="BP28" i="92"/>
  <c r="BO28" i="92"/>
  <c r="BN28" i="92"/>
  <c r="BM28" i="92"/>
  <c r="BL28" i="92"/>
  <c r="BK28" i="92"/>
  <c r="BJ28" i="92"/>
  <c r="BI28" i="92"/>
  <c r="BH28" i="92"/>
  <c r="BG28" i="92"/>
  <c r="BF28" i="92"/>
  <c r="BE28" i="92"/>
  <c r="BD28" i="92"/>
  <c r="BC28" i="92"/>
  <c r="BB28" i="92"/>
  <c r="BA28" i="92"/>
  <c r="AZ28" i="92"/>
  <c r="AY28" i="92"/>
  <c r="AX28" i="92"/>
  <c r="AW28" i="92"/>
  <c r="AV28" i="92"/>
  <c r="AU28" i="92"/>
  <c r="AT28" i="92"/>
  <c r="AS28" i="92"/>
  <c r="AR28" i="92"/>
  <c r="AQ28" i="92"/>
  <c r="AP28" i="92"/>
  <c r="AO28" i="92"/>
  <c r="AN28" i="92"/>
  <c r="AM28" i="92"/>
  <c r="AL28" i="92"/>
  <c r="AK28" i="92"/>
  <c r="AJ28" i="92"/>
  <c r="AI28" i="92"/>
  <c r="AH28" i="92"/>
  <c r="AG28" i="92"/>
  <c r="AF28" i="92"/>
  <c r="AE28" i="92"/>
  <c r="AD28" i="92"/>
  <c r="AC28" i="92"/>
  <c r="AB28" i="92"/>
  <c r="AA28" i="92"/>
  <c r="Z28" i="92"/>
  <c r="Y28" i="92"/>
  <c r="X28" i="92"/>
  <c r="W28" i="92"/>
  <c r="V28" i="92"/>
  <c r="U28" i="92"/>
  <c r="T28" i="92"/>
  <c r="S28" i="92"/>
  <c r="R28" i="92"/>
  <c r="Q28" i="92"/>
  <c r="P28" i="92"/>
  <c r="O28" i="92"/>
  <c r="N28" i="92"/>
  <c r="M28" i="92"/>
  <c r="L28" i="92"/>
  <c r="K28" i="92"/>
  <c r="J28" i="92"/>
  <c r="I28" i="92"/>
  <c r="H28" i="92"/>
  <c r="G28" i="92"/>
  <c r="F28" i="92"/>
  <c r="E28" i="92"/>
  <c r="D28" i="92"/>
  <c r="C28" i="92"/>
  <c r="B28" i="92"/>
  <c r="JP27" i="92"/>
  <c r="JO27" i="92"/>
  <c r="JN27" i="92"/>
  <c r="JM27" i="92"/>
  <c r="JL27" i="92"/>
  <c r="JK27" i="92"/>
  <c r="JJ27" i="92"/>
  <c r="JI27" i="92"/>
  <c r="JH27" i="92"/>
  <c r="JG27" i="92"/>
  <c r="JF27" i="92"/>
  <c r="JE27" i="92"/>
  <c r="JD27" i="92"/>
  <c r="JC27" i="92"/>
  <c r="JB27" i="92"/>
  <c r="JA27" i="92"/>
  <c r="IZ27" i="92"/>
  <c r="IY27" i="92"/>
  <c r="IX27" i="92"/>
  <c r="IW27" i="92"/>
  <c r="IV27" i="92"/>
  <c r="IU27" i="92"/>
  <c r="IT27" i="92"/>
  <c r="IS27" i="92"/>
  <c r="IR27" i="92"/>
  <c r="IQ27" i="92"/>
  <c r="IP27" i="92"/>
  <c r="IO27" i="92"/>
  <c r="IN27" i="92"/>
  <c r="IM27" i="92"/>
  <c r="IL27" i="92"/>
  <c r="IK27" i="92"/>
  <c r="IJ27" i="92"/>
  <c r="II27" i="92"/>
  <c r="IH27" i="92"/>
  <c r="IG27" i="92"/>
  <c r="IF27" i="92"/>
  <c r="IE27" i="92"/>
  <c r="ID27" i="92"/>
  <c r="IC27" i="92"/>
  <c r="IB27" i="92"/>
  <c r="IA27" i="92"/>
  <c r="HZ27" i="92"/>
  <c r="HY27" i="92"/>
  <c r="HX27" i="92"/>
  <c r="HW27" i="92"/>
  <c r="HV27" i="92"/>
  <c r="HU27" i="92"/>
  <c r="HT27" i="92"/>
  <c r="HS27" i="92"/>
  <c r="HR27" i="92"/>
  <c r="HQ27" i="92"/>
  <c r="HP27" i="92"/>
  <c r="HO27" i="92"/>
  <c r="HN27" i="92"/>
  <c r="HM27" i="92"/>
  <c r="HL27" i="92"/>
  <c r="HK27" i="92"/>
  <c r="HJ27" i="92"/>
  <c r="HI27" i="92"/>
  <c r="HH27" i="92"/>
  <c r="HG27" i="92"/>
  <c r="HF27" i="92"/>
  <c r="HE27" i="92"/>
  <c r="HD27" i="92"/>
  <c r="HC27" i="92"/>
  <c r="HB27" i="92"/>
  <c r="HA27" i="92"/>
  <c r="GZ27" i="92"/>
  <c r="GY27" i="92"/>
  <c r="GX27" i="92"/>
  <c r="GW27" i="92"/>
  <c r="GV27" i="92"/>
  <c r="GU27" i="92"/>
  <c r="GT27" i="92"/>
  <c r="GS27" i="92"/>
  <c r="GR27" i="92"/>
  <c r="GQ27" i="92"/>
  <c r="GP27" i="92"/>
  <c r="GO27" i="92"/>
  <c r="GN27" i="92"/>
  <c r="GM27" i="92"/>
  <c r="GL27" i="92"/>
  <c r="GK27" i="92"/>
  <c r="GJ27" i="92"/>
  <c r="GI27" i="92"/>
  <c r="GH27" i="92"/>
  <c r="GG27" i="92"/>
  <c r="GF27" i="92"/>
  <c r="GE27" i="92"/>
  <c r="GD27" i="92"/>
  <c r="GC27" i="92"/>
  <c r="GB27" i="92"/>
  <c r="GA27" i="92"/>
  <c r="FZ27" i="92"/>
  <c r="FY27" i="92"/>
  <c r="FX27" i="92"/>
  <c r="FW27" i="92"/>
  <c r="FV27" i="92"/>
  <c r="FU27" i="92"/>
  <c r="FT27" i="92"/>
  <c r="FS27" i="92"/>
  <c r="FR27" i="92"/>
  <c r="FQ27" i="92"/>
  <c r="FP27" i="92"/>
  <c r="FO27" i="92"/>
  <c r="FN27" i="92"/>
  <c r="FM27" i="92"/>
  <c r="FL27" i="92"/>
  <c r="FK27" i="92"/>
  <c r="FJ27" i="92"/>
  <c r="FI27" i="92"/>
  <c r="FH27" i="92"/>
  <c r="FG27" i="92"/>
  <c r="FF27" i="92"/>
  <c r="FE27" i="92"/>
  <c r="FD27" i="92"/>
  <c r="FC27" i="92"/>
  <c r="FB27" i="92"/>
  <c r="FA27" i="92"/>
  <c r="EZ27" i="92"/>
  <c r="EY27" i="92"/>
  <c r="EX27" i="92"/>
  <c r="EW27" i="92"/>
  <c r="EV27" i="92"/>
  <c r="EU27" i="92"/>
  <c r="ET27" i="92"/>
  <c r="ES27" i="92"/>
  <c r="ER27" i="92"/>
  <c r="EQ27" i="92"/>
  <c r="EP27" i="92"/>
  <c r="EO27" i="92"/>
  <c r="EN27" i="92"/>
  <c r="EM27" i="92"/>
  <c r="EL27" i="92"/>
  <c r="EK27" i="92"/>
  <c r="EJ27" i="92"/>
  <c r="EI27" i="92"/>
  <c r="EH27" i="92"/>
  <c r="EG27" i="92"/>
  <c r="EF27" i="92"/>
  <c r="EE27" i="92"/>
  <c r="ED27" i="92"/>
  <c r="EC27" i="92"/>
  <c r="EB27" i="92"/>
  <c r="EA27" i="92"/>
  <c r="DZ27" i="92"/>
  <c r="DY27" i="92"/>
  <c r="DX27" i="92"/>
  <c r="DW27" i="92"/>
  <c r="DV27" i="92"/>
  <c r="DU27" i="92"/>
  <c r="DT27" i="92"/>
  <c r="DS27" i="92"/>
  <c r="DR27" i="92"/>
  <c r="DQ27" i="92"/>
  <c r="DP27" i="92"/>
  <c r="DO27" i="92"/>
  <c r="DN27" i="92"/>
  <c r="DM27" i="92"/>
  <c r="DL27" i="92"/>
  <c r="DK27" i="92"/>
  <c r="DJ27" i="92"/>
  <c r="DI27" i="92"/>
  <c r="DH27" i="92"/>
  <c r="DG27" i="92"/>
  <c r="DF27" i="92"/>
  <c r="DE27" i="92"/>
  <c r="DD27" i="92"/>
  <c r="DC27" i="92"/>
  <c r="DB27" i="92"/>
  <c r="DA27" i="92"/>
  <c r="CZ27" i="92"/>
  <c r="CY27" i="92"/>
  <c r="CX27" i="92"/>
  <c r="CW27" i="92"/>
  <c r="CV27" i="92"/>
  <c r="CU27" i="92"/>
  <c r="CT27" i="92"/>
  <c r="CS27" i="92"/>
  <c r="CR27" i="92"/>
  <c r="CQ27" i="92"/>
  <c r="CP27" i="92"/>
  <c r="CO27" i="92"/>
  <c r="CN27" i="92"/>
  <c r="CM27" i="92"/>
  <c r="CL27" i="92"/>
  <c r="CK27" i="92"/>
  <c r="CJ27" i="92"/>
  <c r="CI27" i="92"/>
  <c r="CH27" i="92"/>
  <c r="CG27" i="92"/>
  <c r="CF27" i="92"/>
  <c r="CE27" i="92"/>
  <c r="CD27" i="92"/>
  <c r="CC27" i="92"/>
  <c r="CB27" i="92"/>
  <c r="CA27" i="92"/>
  <c r="BZ27" i="92"/>
  <c r="BY27" i="92"/>
  <c r="BX27" i="92"/>
  <c r="BW27" i="92"/>
  <c r="BV27" i="92"/>
  <c r="BU27" i="92"/>
  <c r="BT27" i="92"/>
  <c r="BS27" i="92"/>
  <c r="BR27" i="92"/>
  <c r="BQ27" i="92"/>
  <c r="BP27" i="92"/>
  <c r="BO27" i="92"/>
  <c r="BN27" i="92"/>
  <c r="BM27" i="92"/>
  <c r="BL27" i="92"/>
  <c r="BK27" i="92"/>
  <c r="BJ27" i="92"/>
  <c r="BI27" i="92"/>
  <c r="BH27" i="92"/>
  <c r="BG27" i="92"/>
  <c r="BF27" i="92"/>
  <c r="BE27" i="92"/>
  <c r="BD27" i="92"/>
  <c r="BC27" i="92"/>
  <c r="BB27" i="92"/>
  <c r="BA27" i="92"/>
  <c r="AZ27" i="92"/>
  <c r="AY27" i="92"/>
  <c r="AX27" i="92"/>
  <c r="AW27" i="92"/>
  <c r="AV27" i="92"/>
  <c r="AU27" i="92"/>
  <c r="AT27" i="92"/>
  <c r="AS27" i="92"/>
  <c r="AR27" i="92"/>
  <c r="AQ27" i="92"/>
  <c r="AP27" i="92"/>
  <c r="AO27" i="92"/>
  <c r="AN27" i="92"/>
  <c r="AM27" i="92"/>
  <c r="AL27" i="92"/>
  <c r="AK27" i="92"/>
  <c r="AJ27" i="92"/>
  <c r="AI27" i="92"/>
  <c r="AH27" i="92"/>
  <c r="AG27" i="92"/>
  <c r="AF27" i="92"/>
  <c r="AE27" i="92"/>
  <c r="AD27" i="92"/>
  <c r="AC27" i="92"/>
  <c r="AB27" i="92"/>
  <c r="AA27" i="92"/>
  <c r="Z27" i="92"/>
  <c r="Y27" i="92"/>
  <c r="X27" i="92"/>
  <c r="W27" i="92"/>
  <c r="V27" i="92"/>
  <c r="U27" i="92"/>
  <c r="T27" i="92"/>
  <c r="S27" i="92"/>
  <c r="R27" i="92"/>
  <c r="Q27" i="92"/>
  <c r="P27" i="92"/>
  <c r="O27" i="92"/>
  <c r="N27" i="92"/>
  <c r="M27" i="92"/>
  <c r="L27" i="92"/>
  <c r="K27" i="92"/>
  <c r="J27" i="92"/>
  <c r="I27" i="92"/>
  <c r="H27" i="92"/>
  <c r="G27" i="92"/>
  <c r="F27" i="92"/>
  <c r="E27" i="92"/>
  <c r="D27" i="92"/>
  <c r="C27" i="92"/>
  <c r="B27" i="92"/>
  <c r="JP25" i="92"/>
  <c r="JO25" i="92"/>
  <c r="JN25" i="92"/>
  <c r="JM25" i="92"/>
  <c r="JL25" i="92"/>
  <c r="JK25" i="92"/>
  <c r="JJ25" i="92"/>
  <c r="JI25" i="92"/>
  <c r="JH25" i="92"/>
  <c r="JG25" i="92"/>
  <c r="JF25" i="92"/>
  <c r="JE25" i="92"/>
  <c r="JD25" i="92"/>
  <c r="JC25" i="92"/>
  <c r="JB25" i="92"/>
  <c r="JA25" i="92"/>
  <c r="IZ25" i="92"/>
  <c r="IY25" i="92"/>
  <c r="IX25" i="92"/>
  <c r="IW25" i="92"/>
  <c r="IV25" i="92"/>
  <c r="IU25" i="92"/>
  <c r="IT25" i="92"/>
  <c r="IS25" i="92"/>
  <c r="IR25" i="92"/>
  <c r="IQ25" i="92"/>
  <c r="IP25" i="92"/>
  <c r="IO25" i="92"/>
  <c r="IN25" i="92"/>
  <c r="IM25" i="92"/>
  <c r="IL25" i="92"/>
  <c r="IK25" i="92"/>
  <c r="IJ25" i="92"/>
  <c r="II25" i="92"/>
  <c r="IH25" i="92"/>
  <c r="IG25" i="92"/>
  <c r="IF25" i="92"/>
  <c r="IE25" i="92"/>
  <c r="ID25" i="92"/>
  <c r="IC25" i="92"/>
  <c r="IB25" i="92"/>
  <c r="IA25" i="92"/>
  <c r="HZ25" i="92"/>
  <c r="HY25" i="92"/>
  <c r="HX25" i="92"/>
  <c r="HW25" i="92"/>
  <c r="HV25" i="92"/>
  <c r="HU25" i="92"/>
  <c r="HT25" i="92"/>
  <c r="HS25" i="92"/>
  <c r="HR25" i="92"/>
  <c r="HQ25" i="92"/>
  <c r="HP25" i="92"/>
  <c r="HO25" i="92"/>
  <c r="HN25" i="92"/>
  <c r="HM25" i="92"/>
  <c r="HL25" i="92"/>
  <c r="HK25" i="92"/>
  <c r="HJ25" i="92"/>
  <c r="HI25" i="92"/>
  <c r="HH25" i="92"/>
  <c r="HG25" i="92"/>
  <c r="HF25" i="92"/>
  <c r="HE25" i="92"/>
  <c r="HD25" i="92"/>
  <c r="HC25" i="92"/>
  <c r="HB25" i="92"/>
  <c r="HA25" i="92"/>
  <c r="GZ25" i="92"/>
  <c r="GY25" i="92"/>
  <c r="GX25" i="92"/>
  <c r="GW25" i="92"/>
  <c r="GV25" i="92"/>
  <c r="GU25" i="92"/>
  <c r="GT25" i="92"/>
  <c r="GS25" i="92"/>
  <c r="GR25" i="92"/>
  <c r="GQ25" i="92"/>
  <c r="GP25" i="92"/>
  <c r="GO25" i="92"/>
  <c r="GN25" i="92"/>
  <c r="GM25" i="92"/>
  <c r="GL25" i="92"/>
  <c r="GK25" i="92"/>
  <c r="GJ25" i="92"/>
  <c r="GI25" i="92"/>
  <c r="GH25" i="92"/>
  <c r="GG25" i="92"/>
  <c r="GF25" i="92"/>
  <c r="GE25" i="92"/>
  <c r="GD25" i="92"/>
  <c r="GC25" i="92"/>
  <c r="GB25" i="92"/>
  <c r="GA25" i="92"/>
  <c r="FZ25" i="92"/>
  <c r="FY25" i="92"/>
  <c r="FX25" i="92"/>
  <c r="FW25" i="92"/>
  <c r="FV25" i="92"/>
  <c r="FU25" i="92"/>
  <c r="FT25" i="92"/>
  <c r="FS25" i="92"/>
  <c r="FR25" i="92"/>
  <c r="FQ25" i="92"/>
  <c r="FP25" i="92"/>
  <c r="FO25" i="92"/>
  <c r="FN25" i="92"/>
  <c r="FM25" i="92"/>
  <c r="FL25" i="92"/>
  <c r="FK25" i="92"/>
  <c r="FJ25" i="92"/>
  <c r="FI25" i="92"/>
  <c r="FH25" i="92"/>
  <c r="FG25" i="92"/>
  <c r="FF25" i="92"/>
  <c r="FE25" i="92"/>
  <c r="FD25" i="92"/>
  <c r="FC25" i="92"/>
  <c r="FB25" i="92"/>
  <c r="FA25" i="92"/>
  <c r="EZ25" i="92"/>
  <c r="EY25" i="92"/>
  <c r="EX25" i="92"/>
  <c r="EW25" i="92"/>
  <c r="EV25" i="92"/>
  <c r="EU25" i="92"/>
  <c r="ET25" i="92"/>
  <c r="ES25" i="92"/>
  <c r="ER25" i="92"/>
  <c r="EQ25" i="92"/>
  <c r="EP25" i="92"/>
  <c r="EO25" i="92"/>
  <c r="EN25" i="92"/>
  <c r="EM25" i="92"/>
  <c r="EL25" i="92"/>
  <c r="EK25" i="92"/>
  <c r="EJ25" i="92"/>
  <c r="EI25" i="92"/>
  <c r="EH25" i="92"/>
  <c r="EG25" i="92"/>
  <c r="EF25" i="92"/>
  <c r="EE25" i="92"/>
  <c r="ED25" i="92"/>
  <c r="EC25" i="92"/>
  <c r="EB25" i="92"/>
  <c r="EA25" i="92"/>
  <c r="DZ25" i="92"/>
  <c r="DY25" i="92"/>
  <c r="DX25" i="92"/>
  <c r="DW25" i="92"/>
  <c r="DV25" i="92"/>
  <c r="DU25" i="92"/>
  <c r="DT25" i="92"/>
  <c r="DS25" i="92"/>
  <c r="DR25" i="92"/>
  <c r="DQ25" i="92"/>
  <c r="DP25" i="92"/>
  <c r="DO25" i="92"/>
  <c r="DN25" i="92"/>
  <c r="DM25" i="92"/>
  <c r="DL25" i="92"/>
  <c r="DK25" i="92"/>
  <c r="DJ25" i="92"/>
  <c r="DI25" i="92"/>
  <c r="DH25" i="92"/>
  <c r="DG25" i="92"/>
  <c r="DF25" i="92"/>
  <c r="DE25" i="92"/>
  <c r="DD25" i="92"/>
  <c r="DC25" i="92"/>
  <c r="DB25" i="92"/>
  <c r="DA25" i="92"/>
  <c r="CZ25" i="92"/>
  <c r="CY25" i="92"/>
  <c r="CX25" i="92"/>
  <c r="CW25" i="92"/>
  <c r="CV25" i="92"/>
  <c r="CU25" i="92"/>
  <c r="CT25" i="92"/>
  <c r="CS25" i="92"/>
  <c r="CR25" i="92"/>
  <c r="CQ25" i="92"/>
  <c r="CP25" i="92"/>
  <c r="CO25" i="92"/>
  <c r="CN25" i="92"/>
  <c r="CM25" i="92"/>
  <c r="CL25" i="92"/>
  <c r="CK25" i="92"/>
  <c r="CJ25" i="92"/>
  <c r="CI25" i="92"/>
  <c r="CH25" i="92"/>
  <c r="CG25" i="92"/>
  <c r="CF25" i="92"/>
  <c r="CE25" i="92"/>
  <c r="CD25" i="92"/>
  <c r="CC25" i="92"/>
  <c r="CB25" i="92"/>
  <c r="CA25" i="92"/>
  <c r="BZ25" i="92"/>
  <c r="BY25" i="92"/>
  <c r="BX25" i="92"/>
  <c r="BW25" i="92"/>
  <c r="BV25" i="92"/>
  <c r="BU25" i="92"/>
  <c r="BT25" i="92"/>
  <c r="BS25" i="92"/>
  <c r="BR25" i="92"/>
  <c r="BQ25" i="92"/>
  <c r="BP25" i="92"/>
  <c r="BO25" i="92"/>
  <c r="BN25" i="92"/>
  <c r="BM25" i="92"/>
  <c r="BL25" i="92"/>
  <c r="BK25" i="92"/>
  <c r="BJ25" i="92"/>
  <c r="BI25" i="92"/>
  <c r="BH25" i="92"/>
  <c r="BG25" i="92"/>
  <c r="BF25" i="92"/>
  <c r="BE25" i="92"/>
  <c r="BD25" i="92"/>
  <c r="BC25" i="92"/>
  <c r="BB25" i="92"/>
  <c r="BA25" i="92"/>
  <c r="AZ25" i="92"/>
  <c r="AY25" i="92"/>
  <c r="AX25" i="92"/>
  <c r="AW25" i="92"/>
  <c r="AV25" i="92"/>
  <c r="AU25" i="92"/>
  <c r="AT25" i="92"/>
  <c r="AS25" i="92"/>
  <c r="AR25" i="92"/>
  <c r="AQ25" i="92"/>
  <c r="AP25" i="92"/>
  <c r="AO25" i="92"/>
  <c r="AN25" i="92"/>
  <c r="AM25" i="92"/>
  <c r="AL25" i="92"/>
  <c r="AK25" i="92"/>
  <c r="AJ25" i="92"/>
  <c r="AI25" i="92"/>
  <c r="AH25" i="92"/>
  <c r="AG25" i="92"/>
  <c r="AF25" i="92"/>
  <c r="AE25" i="92"/>
  <c r="AD25" i="92"/>
  <c r="AC25" i="92"/>
  <c r="AB25" i="92"/>
  <c r="AA25" i="92"/>
  <c r="Z25" i="92"/>
  <c r="Y25" i="92"/>
  <c r="X25" i="92"/>
  <c r="W25" i="92"/>
  <c r="V25" i="92"/>
  <c r="U25" i="92"/>
  <c r="T25" i="92"/>
  <c r="S25" i="92"/>
  <c r="R25" i="92"/>
  <c r="Q25" i="92"/>
  <c r="P25" i="92"/>
  <c r="O25" i="92"/>
  <c r="N25" i="92"/>
  <c r="M25" i="92"/>
  <c r="L25" i="92"/>
  <c r="K25" i="92"/>
  <c r="J25" i="92"/>
  <c r="I25" i="92"/>
  <c r="H25" i="92"/>
  <c r="G25" i="92"/>
  <c r="F25" i="92"/>
  <c r="E25" i="92"/>
  <c r="D25" i="92"/>
  <c r="C25" i="92"/>
  <c r="B25" i="92"/>
  <c r="JP24" i="92"/>
  <c r="JO24" i="92"/>
  <c r="JN24" i="92"/>
  <c r="JM24" i="92"/>
  <c r="JL24" i="92"/>
  <c r="JK24" i="92"/>
  <c r="JJ24" i="92"/>
  <c r="JI24" i="92"/>
  <c r="JH24" i="92"/>
  <c r="JG24" i="92"/>
  <c r="JF24" i="92"/>
  <c r="JE24" i="92"/>
  <c r="JD24" i="92"/>
  <c r="JC24" i="92"/>
  <c r="JB24" i="92"/>
  <c r="JA24" i="92"/>
  <c r="IZ24" i="92"/>
  <c r="IY24" i="92"/>
  <c r="IX24" i="92"/>
  <c r="IW24" i="92"/>
  <c r="IV24" i="92"/>
  <c r="IU24" i="92"/>
  <c r="IT24" i="92"/>
  <c r="IS24" i="92"/>
  <c r="IR24" i="92"/>
  <c r="IQ24" i="92"/>
  <c r="IP24" i="92"/>
  <c r="IO24" i="92"/>
  <c r="IN24" i="92"/>
  <c r="IM24" i="92"/>
  <c r="IL24" i="92"/>
  <c r="IK24" i="92"/>
  <c r="IJ24" i="92"/>
  <c r="II24" i="92"/>
  <c r="IH24" i="92"/>
  <c r="IG24" i="92"/>
  <c r="IF24" i="92"/>
  <c r="IE24" i="92"/>
  <c r="ID24" i="92"/>
  <c r="IC24" i="92"/>
  <c r="IB24" i="92"/>
  <c r="IA24" i="92"/>
  <c r="HZ24" i="92"/>
  <c r="HY24" i="92"/>
  <c r="HX24" i="92"/>
  <c r="HW24" i="92"/>
  <c r="HV24" i="92"/>
  <c r="HU24" i="92"/>
  <c r="HT24" i="92"/>
  <c r="HS24" i="92"/>
  <c r="HR24" i="92"/>
  <c r="HQ24" i="92"/>
  <c r="HP24" i="92"/>
  <c r="HO24" i="92"/>
  <c r="HN24" i="92"/>
  <c r="HM24" i="92"/>
  <c r="HL24" i="92"/>
  <c r="HK24" i="92"/>
  <c r="HJ24" i="92"/>
  <c r="HI24" i="92"/>
  <c r="HH24" i="92"/>
  <c r="HG24" i="92"/>
  <c r="HF24" i="92"/>
  <c r="HE24" i="92"/>
  <c r="HD24" i="92"/>
  <c r="HC24" i="92"/>
  <c r="HB24" i="92"/>
  <c r="HA24" i="92"/>
  <c r="GZ24" i="92"/>
  <c r="GY24" i="92"/>
  <c r="GX24" i="92"/>
  <c r="GW24" i="92"/>
  <c r="GV24" i="92"/>
  <c r="GU24" i="92"/>
  <c r="GT24" i="92"/>
  <c r="GS24" i="92"/>
  <c r="GR24" i="92"/>
  <c r="GQ24" i="92"/>
  <c r="GP24" i="92"/>
  <c r="GO24" i="92"/>
  <c r="GN24" i="92"/>
  <c r="GM24" i="92"/>
  <c r="GL24" i="92"/>
  <c r="GK24" i="92"/>
  <c r="GJ24" i="92"/>
  <c r="GI24" i="92"/>
  <c r="GH24" i="92"/>
  <c r="GG24" i="92"/>
  <c r="GF24" i="92"/>
  <c r="GE24" i="92"/>
  <c r="GD24" i="92"/>
  <c r="GC24" i="92"/>
  <c r="GB24" i="92"/>
  <c r="GA24" i="92"/>
  <c r="FZ24" i="92"/>
  <c r="FY24" i="92"/>
  <c r="FX24" i="92"/>
  <c r="FW24" i="92"/>
  <c r="FV24" i="92"/>
  <c r="FU24" i="92"/>
  <c r="FT24" i="92"/>
  <c r="FS24" i="92"/>
  <c r="FR24" i="92"/>
  <c r="FQ24" i="92"/>
  <c r="FP24" i="92"/>
  <c r="FO24" i="92"/>
  <c r="FN24" i="92"/>
  <c r="FM24" i="92"/>
  <c r="FL24" i="92"/>
  <c r="FK24" i="92"/>
  <c r="FJ24" i="92"/>
  <c r="FI24" i="92"/>
  <c r="FH24" i="92"/>
  <c r="FG24" i="92"/>
  <c r="FF24" i="92"/>
  <c r="FE24" i="92"/>
  <c r="FD24" i="92"/>
  <c r="FC24" i="92"/>
  <c r="FB24" i="92"/>
  <c r="FA24" i="92"/>
  <c r="EZ24" i="92"/>
  <c r="EY24" i="92"/>
  <c r="EX24" i="92"/>
  <c r="EW24" i="92"/>
  <c r="EV24" i="92"/>
  <c r="EU24" i="92"/>
  <c r="ET24" i="92"/>
  <c r="ES24" i="92"/>
  <c r="ER24" i="92"/>
  <c r="EQ24" i="92"/>
  <c r="EP24" i="92"/>
  <c r="EO24" i="92"/>
  <c r="EN24" i="92"/>
  <c r="EM24" i="92"/>
  <c r="EL24" i="92"/>
  <c r="EK24" i="92"/>
  <c r="EJ24" i="92"/>
  <c r="EI24" i="92"/>
  <c r="EH24" i="92"/>
  <c r="EG24" i="92"/>
  <c r="EF24" i="92"/>
  <c r="EE24" i="92"/>
  <c r="ED24" i="92"/>
  <c r="EC24" i="92"/>
  <c r="EB24" i="92"/>
  <c r="EA24" i="92"/>
  <c r="DZ24" i="92"/>
  <c r="DY24" i="92"/>
  <c r="DX24" i="92"/>
  <c r="DW24" i="92"/>
  <c r="DV24" i="92"/>
  <c r="DU24" i="92"/>
  <c r="DT24" i="92"/>
  <c r="DS24" i="92"/>
  <c r="DR24" i="92"/>
  <c r="DQ24" i="92"/>
  <c r="DP24" i="92"/>
  <c r="DO24" i="92"/>
  <c r="DN24" i="92"/>
  <c r="DM24" i="92"/>
  <c r="DL24" i="92"/>
  <c r="DK24" i="92"/>
  <c r="DJ24" i="92"/>
  <c r="DI24" i="92"/>
  <c r="DH24" i="92"/>
  <c r="DG24" i="92"/>
  <c r="DF24" i="92"/>
  <c r="DE24" i="92"/>
  <c r="DD24" i="92"/>
  <c r="DC24" i="92"/>
  <c r="DB24" i="92"/>
  <c r="DA24" i="92"/>
  <c r="CZ24" i="92"/>
  <c r="CY24" i="92"/>
  <c r="CX24" i="92"/>
  <c r="CW24" i="92"/>
  <c r="CV24" i="92"/>
  <c r="CU24" i="92"/>
  <c r="CT24" i="92"/>
  <c r="CS24" i="92"/>
  <c r="CR24" i="92"/>
  <c r="CQ24" i="92"/>
  <c r="CP24" i="92"/>
  <c r="CO24" i="92"/>
  <c r="CN24" i="92"/>
  <c r="CM24" i="92"/>
  <c r="CL24" i="92"/>
  <c r="CK24" i="92"/>
  <c r="CJ24" i="92"/>
  <c r="CI24" i="92"/>
  <c r="CH24" i="92"/>
  <c r="CG24" i="92"/>
  <c r="CF24" i="92"/>
  <c r="CE24" i="92"/>
  <c r="CD24" i="92"/>
  <c r="CC24" i="92"/>
  <c r="CB24" i="92"/>
  <c r="CA24" i="92"/>
  <c r="BZ24" i="92"/>
  <c r="BY24" i="92"/>
  <c r="BX24" i="92"/>
  <c r="BW24" i="92"/>
  <c r="BV24" i="92"/>
  <c r="BU24" i="92"/>
  <c r="BT24" i="92"/>
  <c r="BS24" i="92"/>
  <c r="BR24" i="92"/>
  <c r="BQ24" i="92"/>
  <c r="BP24" i="92"/>
  <c r="BO24" i="92"/>
  <c r="BN24" i="92"/>
  <c r="BM24" i="92"/>
  <c r="BL24" i="92"/>
  <c r="BK24" i="92"/>
  <c r="BJ24" i="92"/>
  <c r="BI24" i="92"/>
  <c r="BH24" i="92"/>
  <c r="BG24" i="92"/>
  <c r="BF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O24" i="92"/>
  <c r="N24" i="92"/>
  <c r="M24" i="92"/>
  <c r="L24" i="92"/>
  <c r="K24" i="92"/>
  <c r="J24" i="92"/>
  <c r="I24" i="92"/>
  <c r="H24" i="92"/>
  <c r="G24" i="92"/>
  <c r="F24" i="92"/>
  <c r="E24" i="92"/>
  <c r="D24" i="92"/>
  <c r="C24" i="92"/>
  <c r="B24" i="92"/>
  <c r="JP21" i="92"/>
  <c r="JO21" i="92"/>
  <c r="JN21" i="92"/>
  <c r="JM21" i="92"/>
  <c r="JL21" i="92"/>
  <c r="JK21" i="92"/>
  <c r="JJ21" i="92"/>
  <c r="JI21" i="92"/>
  <c r="JH21" i="92"/>
  <c r="JG21" i="92"/>
  <c r="JF21" i="92"/>
  <c r="JE21" i="92"/>
  <c r="JD21" i="92"/>
  <c r="JC21" i="92"/>
  <c r="JB21" i="92"/>
  <c r="JA21" i="92"/>
  <c r="IZ21" i="92"/>
  <c r="IY21" i="92"/>
  <c r="IX21" i="92"/>
  <c r="IW21" i="92"/>
  <c r="IV21" i="92"/>
  <c r="IU21" i="92"/>
  <c r="IT21" i="92"/>
  <c r="IS21" i="92"/>
  <c r="IR21" i="92"/>
  <c r="IQ21" i="92"/>
  <c r="IP21" i="92"/>
  <c r="IO21" i="92"/>
  <c r="IN21" i="92"/>
  <c r="IM21" i="92"/>
  <c r="IL21" i="92"/>
  <c r="IK21" i="92"/>
  <c r="IJ21" i="92"/>
  <c r="II21" i="92"/>
  <c r="IH21" i="92"/>
  <c r="IG21" i="92"/>
  <c r="IF21" i="92"/>
  <c r="IE21" i="92"/>
  <c r="ID21" i="92"/>
  <c r="IC21" i="92"/>
  <c r="IB21" i="92"/>
  <c r="IA21" i="92"/>
  <c r="HZ21" i="92"/>
  <c r="HY21" i="92"/>
  <c r="HX21" i="92"/>
  <c r="HW21" i="92"/>
  <c r="HV21" i="92"/>
  <c r="HU21" i="92"/>
  <c r="HT21" i="92"/>
  <c r="HS21" i="92"/>
  <c r="HR21" i="92"/>
  <c r="HQ21" i="92"/>
  <c r="HP21" i="92"/>
  <c r="HO21" i="92"/>
  <c r="HN21" i="92"/>
  <c r="HM21" i="92"/>
  <c r="HL21" i="92"/>
  <c r="HK21" i="92"/>
  <c r="HJ21" i="92"/>
  <c r="HI21" i="92"/>
  <c r="HH21" i="92"/>
  <c r="HG21" i="92"/>
  <c r="HF21" i="92"/>
  <c r="HE21" i="92"/>
  <c r="HD21" i="92"/>
  <c r="HC21" i="92"/>
  <c r="HB21" i="92"/>
  <c r="HA21" i="92"/>
  <c r="GZ21" i="92"/>
  <c r="GY21" i="92"/>
  <c r="GX21" i="92"/>
  <c r="GW21" i="92"/>
  <c r="GV21" i="92"/>
  <c r="GU21" i="92"/>
  <c r="GT21" i="92"/>
  <c r="GS21" i="92"/>
  <c r="GR21" i="92"/>
  <c r="GQ21" i="92"/>
  <c r="GP21" i="92"/>
  <c r="GO21" i="92"/>
  <c r="GN21" i="92"/>
  <c r="GM21" i="92"/>
  <c r="GL21" i="92"/>
  <c r="GK21" i="92"/>
  <c r="GJ21" i="92"/>
  <c r="GI21" i="92"/>
  <c r="GH21" i="92"/>
  <c r="GG21" i="92"/>
  <c r="GF21" i="92"/>
  <c r="GE21" i="92"/>
  <c r="GD21" i="92"/>
  <c r="GC21" i="92"/>
  <c r="GB21" i="92"/>
  <c r="GA21" i="92"/>
  <c r="FZ21" i="92"/>
  <c r="FY21" i="92"/>
  <c r="FX21" i="92"/>
  <c r="FW21" i="92"/>
  <c r="FV21" i="92"/>
  <c r="FU21" i="92"/>
  <c r="FT21" i="92"/>
  <c r="FS21" i="92"/>
  <c r="FR21" i="92"/>
  <c r="FQ21" i="92"/>
  <c r="FP21" i="92"/>
  <c r="FO21" i="92"/>
  <c r="FN21" i="92"/>
  <c r="FM21" i="92"/>
  <c r="FL21" i="92"/>
  <c r="FK21" i="92"/>
  <c r="FJ21" i="92"/>
  <c r="FI21" i="92"/>
  <c r="FH21" i="92"/>
  <c r="FG21" i="92"/>
  <c r="FF21" i="92"/>
  <c r="FE21" i="92"/>
  <c r="FD21" i="92"/>
  <c r="FC21" i="92"/>
  <c r="FB21" i="92"/>
  <c r="FA21" i="92"/>
  <c r="EZ21" i="92"/>
  <c r="EY21" i="92"/>
  <c r="EX21" i="92"/>
  <c r="EW21" i="92"/>
  <c r="EV21" i="92"/>
  <c r="EU21" i="92"/>
  <c r="ET21" i="92"/>
  <c r="ES21" i="92"/>
  <c r="ER21" i="92"/>
  <c r="EQ21" i="92"/>
  <c r="EP21" i="92"/>
  <c r="EO21" i="92"/>
  <c r="EN21" i="92"/>
  <c r="EM21" i="92"/>
  <c r="EL21" i="92"/>
  <c r="EK21" i="92"/>
  <c r="EJ21" i="92"/>
  <c r="EI21" i="92"/>
  <c r="EH21" i="92"/>
  <c r="EG21" i="92"/>
  <c r="EF21" i="92"/>
  <c r="EE21" i="92"/>
  <c r="ED21" i="92"/>
  <c r="EC21" i="92"/>
  <c r="EB21" i="92"/>
  <c r="EA21" i="92"/>
  <c r="DZ21" i="92"/>
  <c r="DY21" i="92"/>
  <c r="DX21" i="92"/>
  <c r="DW21" i="92"/>
  <c r="DV21" i="92"/>
  <c r="DU21" i="92"/>
  <c r="DT21" i="92"/>
  <c r="DS21" i="92"/>
  <c r="DR21" i="92"/>
  <c r="DQ21" i="92"/>
  <c r="DP21" i="92"/>
  <c r="DO21" i="92"/>
  <c r="DN21" i="92"/>
  <c r="DM21" i="92"/>
  <c r="DL21" i="92"/>
  <c r="DK21" i="92"/>
  <c r="DJ21" i="92"/>
  <c r="DI21" i="92"/>
  <c r="DH21" i="92"/>
  <c r="DG21" i="92"/>
  <c r="DF21" i="92"/>
  <c r="DE21" i="92"/>
  <c r="DD21" i="92"/>
  <c r="DC21" i="92"/>
  <c r="DB21" i="92"/>
  <c r="DA21" i="92"/>
  <c r="CZ21" i="92"/>
  <c r="CY21" i="92"/>
  <c r="CX21" i="92"/>
  <c r="CW21" i="92"/>
  <c r="CV21" i="92"/>
  <c r="CU21" i="92"/>
  <c r="CT21" i="92"/>
  <c r="CS21" i="92"/>
  <c r="CR21" i="92"/>
  <c r="CQ21" i="92"/>
  <c r="CP21" i="92"/>
  <c r="CO21" i="92"/>
  <c r="CN21" i="92"/>
  <c r="CM21" i="92"/>
  <c r="CL21" i="92"/>
  <c r="CK21" i="92"/>
  <c r="CJ21" i="92"/>
  <c r="CI21" i="92"/>
  <c r="CH21" i="92"/>
  <c r="CG21" i="92"/>
  <c r="CF21" i="92"/>
  <c r="CE21" i="92"/>
  <c r="CD21" i="92"/>
  <c r="CC21" i="92"/>
  <c r="CB21" i="92"/>
  <c r="CA21" i="92"/>
  <c r="BZ21" i="92"/>
  <c r="BY21" i="92"/>
  <c r="BX21" i="92"/>
  <c r="BW21" i="92"/>
  <c r="BV21" i="92"/>
  <c r="BU21" i="92"/>
  <c r="BT21" i="92"/>
  <c r="BS21" i="92"/>
  <c r="BR21" i="92"/>
  <c r="BQ21" i="92"/>
  <c r="BP21" i="92"/>
  <c r="BO21" i="92"/>
  <c r="BN21" i="92"/>
  <c r="BM21" i="92"/>
  <c r="BL21" i="92"/>
  <c r="BK21" i="92"/>
  <c r="BJ21" i="92"/>
  <c r="BI21" i="92"/>
  <c r="BH21" i="92"/>
  <c r="BG21" i="92"/>
  <c r="BF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O21" i="92"/>
  <c r="N21" i="92"/>
  <c r="M21" i="92"/>
  <c r="L21" i="92"/>
  <c r="K21" i="92"/>
  <c r="J21" i="92"/>
  <c r="I21" i="92"/>
  <c r="H21" i="92"/>
  <c r="G21" i="92"/>
  <c r="F21" i="92"/>
  <c r="E21" i="92"/>
  <c r="D21" i="92"/>
  <c r="C21" i="92"/>
  <c r="B21" i="92"/>
  <c r="JP20" i="92"/>
  <c r="JO20" i="92"/>
  <c r="JN20" i="92"/>
  <c r="JM20" i="92"/>
  <c r="JL20" i="92"/>
  <c r="JK20" i="92"/>
  <c r="JJ20" i="92"/>
  <c r="JI20" i="92"/>
  <c r="JH20" i="92"/>
  <c r="JG20" i="92"/>
  <c r="JF20" i="92"/>
  <c r="JE20" i="92"/>
  <c r="JD20" i="92"/>
  <c r="JC20" i="92"/>
  <c r="JB20" i="92"/>
  <c r="JA20" i="92"/>
  <c r="IZ20" i="92"/>
  <c r="IY20" i="92"/>
  <c r="IX20" i="92"/>
  <c r="IW20" i="92"/>
  <c r="IV20" i="92"/>
  <c r="IU20" i="92"/>
  <c r="IT20" i="92"/>
  <c r="IS20" i="92"/>
  <c r="IR20" i="92"/>
  <c r="IQ20" i="92"/>
  <c r="IP20" i="92"/>
  <c r="IO20" i="92"/>
  <c r="IN20" i="92"/>
  <c r="IM20" i="92"/>
  <c r="IL20" i="92"/>
  <c r="IK20" i="92"/>
  <c r="IJ20" i="92"/>
  <c r="II20" i="92"/>
  <c r="IH20" i="92"/>
  <c r="IG20" i="92"/>
  <c r="IF20" i="92"/>
  <c r="IE20" i="92"/>
  <c r="ID20" i="92"/>
  <c r="IC20" i="92"/>
  <c r="IB20" i="92"/>
  <c r="IA20" i="92"/>
  <c r="HZ20" i="92"/>
  <c r="HY20" i="92"/>
  <c r="HX20" i="92"/>
  <c r="HW20" i="92"/>
  <c r="HV20" i="92"/>
  <c r="HU20" i="92"/>
  <c r="HT20" i="92"/>
  <c r="HS20" i="92"/>
  <c r="HR20" i="92"/>
  <c r="HQ20" i="92"/>
  <c r="HP20" i="92"/>
  <c r="HO20" i="92"/>
  <c r="HN20" i="92"/>
  <c r="HM20" i="92"/>
  <c r="HL20" i="92"/>
  <c r="HK20" i="92"/>
  <c r="HJ20" i="92"/>
  <c r="HI20" i="92"/>
  <c r="HH20" i="92"/>
  <c r="HG20" i="92"/>
  <c r="HF20" i="92"/>
  <c r="HE20" i="92"/>
  <c r="HD20" i="92"/>
  <c r="HC20" i="92"/>
  <c r="HB20" i="92"/>
  <c r="HA20" i="92"/>
  <c r="GZ20" i="92"/>
  <c r="GY20" i="92"/>
  <c r="GX20" i="92"/>
  <c r="GW20" i="92"/>
  <c r="GV20" i="92"/>
  <c r="GU20" i="92"/>
  <c r="GT20" i="92"/>
  <c r="GS20" i="92"/>
  <c r="GR20" i="92"/>
  <c r="GQ20" i="92"/>
  <c r="GP20" i="92"/>
  <c r="GO20" i="92"/>
  <c r="GN20" i="92"/>
  <c r="GM20" i="92"/>
  <c r="GL20" i="92"/>
  <c r="GK20" i="92"/>
  <c r="GJ20" i="92"/>
  <c r="GI20" i="92"/>
  <c r="GH20" i="92"/>
  <c r="GG20" i="92"/>
  <c r="GF20" i="92"/>
  <c r="GE20" i="92"/>
  <c r="GD20" i="92"/>
  <c r="GC20" i="92"/>
  <c r="GB20" i="92"/>
  <c r="GA20" i="92"/>
  <c r="FZ20" i="92"/>
  <c r="FY20" i="92"/>
  <c r="FX20" i="92"/>
  <c r="FW20" i="92"/>
  <c r="FV20" i="92"/>
  <c r="FU20" i="92"/>
  <c r="FT20" i="92"/>
  <c r="FS20" i="92"/>
  <c r="FR20" i="92"/>
  <c r="FQ20" i="92"/>
  <c r="FP20" i="92"/>
  <c r="FO20" i="92"/>
  <c r="FN20" i="92"/>
  <c r="FM20" i="92"/>
  <c r="FL20" i="92"/>
  <c r="FK20" i="92"/>
  <c r="FJ20" i="92"/>
  <c r="FI20" i="92"/>
  <c r="FH20" i="92"/>
  <c r="FG20" i="92"/>
  <c r="FF20" i="92"/>
  <c r="FE20" i="92"/>
  <c r="FD20" i="92"/>
  <c r="FC20" i="92"/>
  <c r="FB20" i="92"/>
  <c r="FA20" i="92"/>
  <c r="EZ20" i="92"/>
  <c r="EY20" i="92"/>
  <c r="EX20" i="92"/>
  <c r="EW20" i="92"/>
  <c r="EV20" i="92"/>
  <c r="EU20" i="92"/>
  <c r="ET20" i="92"/>
  <c r="ES20" i="92"/>
  <c r="ER20" i="92"/>
  <c r="EQ20" i="92"/>
  <c r="EP20" i="92"/>
  <c r="EO20" i="92"/>
  <c r="EN20" i="92"/>
  <c r="EM20" i="92"/>
  <c r="EL20" i="92"/>
  <c r="EK20" i="92"/>
  <c r="EJ20" i="92"/>
  <c r="EI20" i="92"/>
  <c r="EH20" i="92"/>
  <c r="EG20" i="92"/>
  <c r="EF20" i="92"/>
  <c r="EE20" i="92"/>
  <c r="ED20" i="92"/>
  <c r="EC20" i="92"/>
  <c r="EB20" i="92"/>
  <c r="EA20" i="92"/>
  <c r="DZ20" i="92"/>
  <c r="DY20" i="92"/>
  <c r="DX20" i="92"/>
  <c r="DW20" i="92"/>
  <c r="DV20" i="92"/>
  <c r="DU20" i="92"/>
  <c r="DT20" i="92"/>
  <c r="DS20" i="92"/>
  <c r="DR20" i="92"/>
  <c r="DQ20" i="92"/>
  <c r="DP20" i="92"/>
  <c r="DO20" i="92"/>
  <c r="DN20" i="92"/>
  <c r="DM20" i="92"/>
  <c r="DL20" i="92"/>
  <c r="DK20" i="92"/>
  <c r="DJ20" i="92"/>
  <c r="DI20" i="92"/>
  <c r="DH20" i="92"/>
  <c r="DG20" i="92"/>
  <c r="DF20" i="92"/>
  <c r="DE20" i="92"/>
  <c r="DD20" i="92"/>
  <c r="DC20" i="92"/>
  <c r="DB20" i="92"/>
  <c r="DA20" i="92"/>
  <c r="CZ20" i="92"/>
  <c r="CY20" i="92"/>
  <c r="CX20" i="92"/>
  <c r="CW20" i="92"/>
  <c r="CV20" i="92"/>
  <c r="CU20" i="92"/>
  <c r="CT20" i="92"/>
  <c r="CS20" i="92"/>
  <c r="CR20" i="92"/>
  <c r="CQ20" i="92"/>
  <c r="CP20" i="92"/>
  <c r="CO20" i="92"/>
  <c r="CN20" i="92"/>
  <c r="CM20" i="92"/>
  <c r="CL20" i="92"/>
  <c r="CK20" i="92"/>
  <c r="CJ20" i="92"/>
  <c r="CI20" i="92"/>
  <c r="CH20" i="92"/>
  <c r="CG20" i="92"/>
  <c r="CF20" i="92"/>
  <c r="CE20" i="92"/>
  <c r="CD20" i="92"/>
  <c r="CC20" i="92"/>
  <c r="CB20" i="92"/>
  <c r="CA20" i="92"/>
  <c r="BZ20" i="92"/>
  <c r="BY20" i="92"/>
  <c r="BX20" i="92"/>
  <c r="BW20" i="92"/>
  <c r="BV20" i="92"/>
  <c r="BU20" i="92"/>
  <c r="BT20" i="92"/>
  <c r="BS20" i="92"/>
  <c r="BR20" i="92"/>
  <c r="BQ20" i="92"/>
  <c r="BP20" i="92"/>
  <c r="BO20" i="92"/>
  <c r="BN20" i="92"/>
  <c r="BM20" i="92"/>
  <c r="BL20" i="92"/>
  <c r="BK20" i="92"/>
  <c r="BJ20" i="92"/>
  <c r="BI20" i="92"/>
  <c r="BH20" i="92"/>
  <c r="BG20" i="92"/>
  <c r="BF20" i="92"/>
  <c r="BE20" i="92"/>
  <c r="BD20" i="92"/>
  <c r="BC20" i="92"/>
  <c r="BB20" i="92"/>
  <c r="BA20" i="92"/>
  <c r="AZ20" i="92"/>
  <c r="AY20" i="92"/>
  <c r="AX20" i="92"/>
  <c r="AW20" i="92"/>
  <c r="AV20" i="92"/>
  <c r="AU20" i="92"/>
  <c r="AT20" i="92"/>
  <c r="AS20" i="92"/>
  <c r="AR20" i="92"/>
  <c r="AQ20" i="92"/>
  <c r="AP20" i="92"/>
  <c r="AO20" i="92"/>
  <c r="AN20" i="92"/>
  <c r="AM20" i="92"/>
  <c r="AL20" i="92"/>
  <c r="AK20" i="92"/>
  <c r="AJ20" i="92"/>
  <c r="AI20" i="92"/>
  <c r="AH20" i="92"/>
  <c r="AG20" i="92"/>
  <c r="AF20" i="92"/>
  <c r="AE20" i="92"/>
  <c r="AD20" i="92"/>
  <c r="AC20" i="92"/>
  <c r="AB20" i="92"/>
  <c r="AA20" i="92"/>
  <c r="Z20" i="92"/>
  <c r="Y20" i="92"/>
  <c r="X20" i="92"/>
  <c r="W20" i="92"/>
  <c r="V20" i="92"/>
  <c r="U20" i="92"/>
  <c r="T20" i="92"/>
  <c r="S20" i="92"/>
  <c r="R20" i="92"/>
  <c r="Q20" i="92"/>
  <c r="P20" i="92"/>
  <c r="O20" i="92"/>
  <c r="N20" i="92"/>
  <c r="M20" i="92"/>
  <c r="L20" i="92"/>
  <c r="K20" i="92"/>
  <c r="J20" i="92"/>
  <c r="I20" i="92"/>
  <c r="H20" i="92"/>
  <c r="G20" i="92"/>
  <c r="F20" i="92"/>
  <c r="E20" i="92"/>
  <c r="D20" i="92"/>
  <c r="C20" i="92"/>
  <c r="B20" i="92"/>
  <c r="JP18" i="92"/>
  <c r="JO18" i="92"/>
  <c r="JN18" i="92"/>
  <c r="JM18" i="92"/>
  <c r="JL18" i="92"/>
  <c r="JK18" i="92"/>
  <c r="JJ18" i="92"/>
  <c r="JI18" i="92"/>
  <c r="JH18" i="92"/>
  <c r="JG18" i="92"/>
  <c r="JF18" i="92"/>
  <c r="JE18" i="92"/>
  <c r="JD18" i="92"/>
  <c r="JC18" i="92"/>
  <c r="JB18" i="92"/>
  <c r="JA18" i="92"/>
  <c r="IZ18" i="92"/>
  <c r="IY18" i="92"/>
  <c r="IX18" i="92"/>
  <c r="IW18" i="92"/>
  <c r="IV18" i="92"/>
  <c r="IU18" i="92"/>
  <c r="IT18" i="92"/>
  <c r="IS18" i="92"/>
  <c r="IR18" i="92"/>
  <c r="IQ18" i="92"/>
  <c r="IP18" i="92"/>
  <c r="IO18" i="92"/>
  <c r="IN18" i="92"/>
  <c r="IM18" i="92"/>
  <c r="IL18" i="92"/>
  <c r="IK18" i="92"/>
  <c r="IJ18" i="92"/>
  <c r="II18" i="92"/>
  <c r="IH18" i="92"/>
  <c r="IG18" i="92"/>
  <c r="IF18" i="92"/>
  <c r="IE18" i="92"/>
  <c r="ID18" i="92"/>
  <c r="IC18" i="92"/>
  <c r="IB18" i="92"/>
  <c r="IA18" i="92"/>
  <c r="HZ18" i="92"/>
  <c r="HY18" i="92"/>
  <c r="HX18" i="92"/>
  <c r="HW18" i="92"/>
  <c r="HV18" i="92"/>
  <c r="HU18" i="92"/>
  <c r="HT18" i="92"/>
  <c r="HS18" i="92"/>
  <c r="HR18" i="92"/>
  <c r="HQ18" i="92"/>
  <c r="HP18" i="92"/>
  <c r="HO18" i="92"/>
  <c r="HN18" i="92"/>
  <c r="HM18" i="92"/>
  <c r="HL18" i="92"/>
  <c r="HK18" i="92"/>
  <c r="HJ18" i="92"/>
  <c r="HI18" i="92"/>
  <c r="HH18" i="92"/>
  <c r="HG18" i="92"/>
  <c r="HF18" i="92"/>
  <c r="HE18" i="92"/>
  <c r="HD18" i="92"/>
  <c r="HC18" i="92"/>
  <c r="HB18" i="92"/>
  <c r="HA18" i="92"/>
  <c r="GZ18" i="92"/>
  <c r="GY18" i="92"/>
  <c r="GX18" i="92"/>
  <c r="GW18" i="92"/>
  <c r="GV18" i="92"/>
  <c r="GU18" i="92"/>
  <c r="GT18" i="92"/>
  <c r="GS18" i="92"/>
  <c r="GR18" i="92"/>
  <c r="GQ18" i="92"/>
  <c r="GP18" i="92"/>
  <c r="GO18" i="92"/>
  <c r="GN18" i="92"/>
  <c r="GM18" i="92"/>
  <c r="GL18" i="92"/>
  <c r="GK18" i="92"/>
  <c r="GJ18" i="92"/>
  <c r="GI18" i="92"/>
  <c r="GH18" i="92"/>
  <c r="GG18" i="92"/>
  <c r="GF18" i="92"/>
  <c r="GE18" i="92"/>
  <c r="GD18" i="92"/>
  <c r="GC18" i="92"/>
  <c r="GB18" i="92"/>
  <c r="GA18" i="92"/>
  <c r="FZ18" i="92"/>
  <c r="FY18" i="92"/>
  <c r="FX18" i="92"/>
  <c r="FW18" i="92"/>
  <c r="FV18" i="92"/>
  <c r="FU18" i="92"/>
  <c r="FT18" i="92"/>
  <c r="FS18" i="92"/>
  <c r="FR18" i="92"/>
  <c r="FQ18" i="92"/>
  <c r="FP18" i="92"/>
  <c r="FO18" i="92"/>
  <c r="FN18" i="92"/>
  <c r="FM18" i="92"/>
  <c r="FL18" i="92"/>
  <c r="FK18" i="92"/>
  <c r="FJ18" i="92"/>
  <c r="FI18" i="92"/>
  <c r="FH18" i="92"/>
  <c r="FG18" i="92"/>
  <c r="FF18" i="92"/>
  <c r="FE18" i="92"/>
  <c r="FD18" i="92"/>
  <c r="FC18" i="92"/>
  <c r="FB18" i="92"/>
  <c r="FA18" i="92"/>
  <c r="EZ18" i="92"/>
  <c r="EY18" i="92"/>
  <c r="EX18" i="92"/>
  <c r="EW18" i="92"/>
  <c r="EV18" i="92"/>
  <c r="EU18" i="92"/>
  <c r="ET18" i="92"/>
  <c r="ES18" i="92"/>
  <c r="ER18" i="92"/>
  <c r="EQ18" i="92"/>
  <c r="EP18" i="92"/>
  <c r="EO18" i="92"/>
  <c r="EN18" i="92"/>
  <c r="EM18" i="92"/>
  <c r="EL18" i="92"/>
  <c r="EK18" i="92"/>
  <c r="EJ18" i="92"/>
  <c r="EI18" i="92"/>
  <c r="EH18" i="92"/>
  <c r="EG18" i="92"/>
  <c r="EF18" i="92"/>
  <c r="EE18" i="92"/>
  <c r="ED18" i="92"/>
  <c r="EC18" i="92"/>
  <c r="EB18" i="92"/>
  <c r="EA18" i="92"/>
  <c r="DZ18" i="92"/>
  <c r="DY18" i="92"/>
  <c r="DX18" i="92"/>
  <c r="DW18" i="92"/>
  <c r="DV18" i="92"/>
  <c r="DU18" i="92"/>
  <c r="DT18" i="92"/>
  <c r="DS18" i="92"/>
  <c r="DR18" i="92"/>
  <c r="DQ18" i="92"/>
  <c r="DP18" i="92"/>
  <c r="DO18" i="92"/>
  <c r="DN18" i="92"/>
  <c r="DM18" i="92"/>
  <c r="DL18" i="92"/>
  <c r="DK18" i="92"/>
  <c r="DJ18" i="92"/>
  <c r="DI18" i="92"/>
  <c r="DH18" i="92"/>
  <c r="DG18" i="92"/>
  <c r="DF18" i="92"/>
  <c r="DE18" i="92"/>
  <c r="DD18" i="92"/>
  <c r="DC18" i="92"/>
  <c r="DB18" i="92"/>
  <c r="DA18" i="92"/>
  <c r="CZ18" i="92"/>
  <c r="CY18" i="92"/>
  <c r="CX18" i="92"/>
  <c r="CW18" i="92"/>
  <c r="CV18" i="92"/>
  <c r="CU18" i="92"/>
  <c r="CT18" i="92"/>
  <c r="CS18" i="92"/>
  <c r="CR18" i="92"/>
  <c r="CQ18" i="92"/>
  <c r="CP18" i="92"/>
  <c r="CO18" i="92"/>
  <c r="CN18" i="92"/>
  <c r="CM18" i="92"/>
  <c r="CL18" i="92"/>
  <c r="CK18" i="92"/>
  <c r="CJ18" i="92"/>
  <c r="CI18" i="92"/>
  <c r="CH18" i="92"/>
  <c r="CG18" i="92"/>
  <c r="CF18" i="92"/>
  <c r="CE18" i="92"/>
  <c r="CD18" i="92"/>
  <c r="CC18" i="92"/>
  <c r="CB18" i="92"/>
  <c r="CA18" i="92"/>
  <c r="BZ18" i="92"/>
  <c r="BY18" i="92"/>
  <c r="BX18" i="92"/>
  <c r="BW18" i="92"/>
  <c r="BV18" i="92"/>
  <c r="BU18" i="92"/>
  <c r="BT18" i="92"/>
  <c r="BS18" i="92"/>
  <c r="BR18" i="92"/>
  <c r="BQ18" i="92"/>
  <c r="BP18" i="92"/>
  <c r="BO18" i="92"/>
  <c r="BN18" i="92"/>
  <c r="BM18" i="92"/>
  <c r="BL18" i="92"/>
  <c r="BK18" i="92"/>
  <c r="BJ18" i="92"/>
  <c r="BI18" i="92"/>
  <c r="BH18" i="92"/>
  <c r="BG18" i="92"/>
  <c r="BF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O18" i="92"/>
  <c r="N18" i="92"/>
  <c r="M18" i="92"/>
  <c r="L18" i="92"/>
  <c r="K18" i="92"/>
  <c r="J18" i="92"/>
  <c r="I18" i="92"/>
  <c r="H18" i="92"/>
  <c r="G18" i="92"/>
  <c r="F18" i="92"/>
  <c r="E18" i="92"/>
  <c r="D18" i="92"/>
  <c r="C18" i="92"/>
  <c r="B18" i="92"/>
  <c r="JP17" i="92"/>
  <c r="JO17" i="92"/>
  <c r="JN17" i="92"/>
  <c r="JM17" i="92"/>
  <c r="JL17" i="92"/>
  <c r="JK17" i="92"/>
  <c r="JJ17" i="92"/>
  <c r="JI17" i="92"/>
  <c r="JH17" i="92"/>
  <c r="JG17" i="92"/>
  <c r="JF17" i="92"/>
  <c r="JE17" i="92"/>
  <c r="JD17" i="92"/>
  <c r="JC17" i="92"/>
  <c r="JB17" i="92"/>
  <c r="JA17" i="92"/>
  <c r="IZ17" i="92"/>
  <c r="IY17" i="92"/>
  <c r="IX17" i="92"/>
  <c r="IW17" i="92"/>
  <c r="IV17" i="92"/>
  <c r="IU17" i="92"/>
  <c r="IT17" i="92"/>
  <c r="IS17" i="92"/>
  <c r="IR17" i="92"/>
  <c r="IQ17" i="92"/>
  <c r="IP17" i="92"/>
  <c r="IO17" i="92"/>
  <c r="IN17" i="92"/>
  <c r="IM17" i="92"/>
  <c r="IL17" i="92"/>
  <c r="IK17" i="92"/>
  <c r="IJ17" i="92"/>
  <c r="II17" i="92"/>
  <c r="IH17" i="92"/>
  <c r="IG17" i="92"/>
  <c r="IF17" i="92"/>
  <c r="IE17" i="92"/>
  <c r="ID17" i="92"/>
  <c r="IC17" i="92"/>
  <c r="IB17" i="92"/>
  <c r="IA17" i="92"/>
  <c r="HZ17" i="92"/>
  <c r="HY17" i="92"/>
  <c r="HX17" i="92"/>
  <c r="HW17" i="92"/>
  <c r="HV17" i="92"/>
  <c r="HU17" i="92"/>
  <c r="HT17" i="92"/>
  <c r="HS17" i="92"/>
  <c r="HR17" i="92"/>
  <c r="HQ17" i="92"/>
  <c r="HP17" i="92"/>
  <c r="HO17" i="92"/>
  <c r="HN17" i="92"/>
  <c r="HM17" i="92"/>
  <c r="HL17" i="92"/>
  <c r="HK17" i="92"/>
  <c r="HJ17" i="92"/>
  <c r="HI17" i="92"/>
  <c r="HH17" i="92"/>
  <c r="HG17" i="92"/>
  <c r="HF17" i="92"/>
  <c r="HE17" i="92"/>
  <c r="HD17" i="92"/>
  <c r="HC17" i="92"/>
  <c r="HB17" i="92"/>
  <c r="HA17" i="92"/>
  <c r="GZ17" i="92"/>
  <c r="GY17" i="92"/>
  <c r="GX17" i="92"/>
  <c r="GW17" i="92"/>
  <c r="GV17" i="92"/>
  <c r="GU17" i="92"/>
  <c r="GT17" i="92"/>
  <c r="GS17" i="92"/>
  <c r="GR17" i="92"/>
  <c r="GQ17" i="92"/>
  <c r="GP17" i="92"/>
  <c r="GO17" i="92"/>
  <c r="GN17" i="92"/>
  <c r="GM17" i="92"/>
  <c r="GL17" i="92"/>
  <c r="GK17" i="92"/>
  <c r="GJ17" i="92"/>
  <c r="GI17" i="92"/>
  <c r="GH17" i="92"/>
  <c r="GG17" i="92"/>
  <c r="GF17" i="92"/>
  <c r="GE17" i="92"/>
  <c r="GD17" i="92"/>
  <c r="GC17" i="92"/>
  <c r="GB17" i="92"/>
  <c r="GA17" i="92"/>
  <c r="FZ17" i="92"/>
  <c r="FY17" i="92"/>
  <c r="FX17" i="92"/>
  <c r="FW17" i="92"/>
  <c r="FV17" i="92"/>
  <c r="FU17" i="92"/>
  <c r="FT17" i="92"/>
  <c r="FS17" i="92"/>
  <c r="FR17" i="92"/>
  <c r="FQ17" i="92"/>
  <c r="FP17" i="92"/>
  <c r="FO17" i="92"/>
  <c r="FN17" i="92"/>
  <c r="FM17" i="92"/>
  <c r="FL17" i="92"/>
  <c r="FK17" i="92"/>
  <c r="FJ17" i="92"/>
  <c r="FI17" i="92"/>
  <c r="FH17" i="92"/>
  <c r="FG17" i="92"/>
  <c r="FF17" i="92"/>
  <c r="FE17" i="92"/>
  <c r="FD17" i="92"/>
  <c r="FC17" i="92"/>
  <c r="FB17" i="92"/>
  <c r="FA17" i="92"/>
  <c r="EZ17" i="92"/>
  <c r="EY17" i="92"/>
  <c r="EX17" i="92"/>
  <c r="EW17" i="92"/>
  <c r="EV17" i="92"/>
  <c r="EU17" i="92"/>
  <c r="ET17" i="92"/>
  <c r="ES17" i="92"/>
  <c r="ER17" i="92"/>
  <c r="EQ17" i="92"/>
  <c r="EP17" i="92"/>
  <c r="EO17" i="92"/>
  <c r="EN17" i="92"/>
  <c r="EM17" i="92"/>
  <c r="EL17" i="92"/>
  <c r="EK17" i="92"/>
  <c r="EJ17" i="92"/>
  <c r="EI17" i="92"/>
  <c r="EH17" i="92"/>
  <c r="EG17" i="92"/>
  <c r="EF17" i="92"/>
  <c r="EE17" i="92"/>
  <c r="ED17" i="92"/>
  <c r="EC17" i="92"/>
  <c r="EB17" i="92"/>
  <c r="EA17" i="92"/>
  <c r="DZ17" i="92"/>
  <c r="DY17" i="92"/>
  <c r="DX17" i="92"/>
  <c r="DW17" i="92"/>
  <c r="DV17" i="92"/>
  <c r="DU17" i="92"/>
  <c r="DT17" i="92"/>
  <c r="DS17" i="92"/>
  <c r="DR17" i="92"/>
  <c r="DQ17" i="92"/>
  <c r="DP17" i="92"/>
  <c r="DO17" i="92"/>
  <c r="DN17" i="92"/>
  <c r="DM17" i="92"/>
  <c r="DL17" i="92"/>
  <c r="DK17" i="92"/>
  <c r="DJ17" i="92"/>
  <c r="DI17" i="92"/>
  <c r="DH17" i="92"/>
  <c r="DG17" i="92"/>
  <c r="DF17" i="92"/>
  <c r="DE17" i="92"/>
  <c r="DD17" i="92"/>
  <c r="DC17" i="92"/>
  <c r="DB17" i="92"/>
  <c r="DA17" i="92"/>
  <c r="CZ17" i="92"/>
  <c r="CY17" i="92"/>
  <c r="CX17" i="92"/>
  <c r="CW17" i="92"/>
  <c r="CV17" i="92"/>
  <c r="CU17" i="92"/>
  <c r="CT17" i="92"/>
  <c r="CS17" i="92"/>
  <c r="CR17" i="92"/>
  <c r="CQ17" i="92"/>
  <c r="CP17" i="92"/>
  <c r="CO17" i="92"/>
  <c r="CN17" i="92"/>
  <c r="CM17" i="92"/>
  <c r="CL17" i="92"/>
  <c r="CK17" i="92"/>
  <c r="CJ17" i="92"/>
  <c r="CI17" i="92"/>
  <c r="CH17" i="92"/>
  <c r="CG17" i="92"/>
  <c r="CF17" i="92"/>
  <c r="CE17" i="92"/>
  <c r="CD17" i="92"/>
  <c r="CC17" i="92"/>
  <c r="CB17" i="92"/>
  <c r="CA17" i="92"/>
  <c r="BZ17" i="92"/>
  <c r="BY17" i="92"/>
  <c r="BX17" i="92"/>
  <c r="BW17" i="92"/>
  <c r="BV17" i="92"/>
  <c r="BU17" i="92"/>
  <c r="BT17" i="92"/>
  <c r="BS17" i="92"/>
  <c r="BR17" i="92"/>
  <c r="BQ17" i="92"/>
  <c r="BP17" i="92"/>
  <c r="BO17" i="92"/>
  <c r="BN17" i="92"/>
  <c r="BM17" i="92"/>
  <c r="BL17" i="92"/>
  <c r="BK17" i="92"/>
  <c r="BJ17" i="92"/>
  <c r="BI17" i="92"/>
  <c r="BH17" i="92"/>
  <c r="BG17" i="92"/>
  <c r="BF17" i="92"/>
  <c r="BE17" i="92"/>
  <c r="BD17" i="92"/>
  <c r="BC17" i="92"/>
  <c r="BB17" i="92"/>
  <c r="BA17" i="92"/>
  <c r="AZ17" i="92"/>
  <c r="AY17" i="92"/>
  <c r="AX17" i="92"/>
  <c r="AW17" i="92"/>
  <c r="AV17" i="92"/>
  <c r="AU17" i="92"/>
  <c r="AT17" i="92"/>
  <c r="AS17" i="92"/>
  <c r="AR17" i="92"/>
  <c r="AQ17" i="92"/>
  <c r="AP17" i="92"/>
  <c r="AO17" i="92"/>
  <c r="AN17" i="92"/>
  <c r="AM17" i="92"/>
  <c r="AL17" i="92"/>
  <c r="AK17" i="92"/>
  <c r="AJ17" i="92"/>
  <c r="AI17" i="92"/>
  <c r="AH17" i="92"/>
  <c r="AG17" i="92"/>
  <c r="AF17" i="92"/>
  <c r="AE17" i="92"/>
  <c r="AD17" i="92"/>
  <c r="AC17" i="92"/>
  <c r="AB17" i="92"/>
  <c r="AA17" i="92"/>
  <c r="Z17" i="92"/>
  <c r="Y17" i="92"/>
  <c r="X17" i="92"/>
  <c r="W17" i="92"/>
  <c r="V17" i="92"/>
  <c r="U17" i="92"/>
  <c r="T17" i="92"/>
  <c r="S17" i="92"/>
  <c r="R17" i="92"/>
  <c r="Q17" i="92"/>
  <c r="P17" i="92"/>
  <c r="O17" i="92"/>
  <c r="N17" i="92"/>
  <c r="M17" i="92"/>
  <c r="L17" i="92"/>
  <c r="K17" i="92"/>
  <c r="J17" i="92"/>
  <c r="I17" i="92"/>
  <c r="H17" i="92"/>
  <c r="G17" i="92"/>
  <c r="F17" i="92"/>
  <c r="E17" i="92"/>
  <c r="D17" i="92"/>
  <c r="C17" i="92"/>
  <c r="B17" i="92"/>
  <c r="JP15" i="92"/>
  <c r="JO15" i="92"/>
  <c r="JN15" i="92"/>
  <c r="JM15" i="92"/>
  <c r="JL15" i="92"/>
  <c r="JK15" i="92"/>
  <c r="JJ15" i="92"/>
  <c r="JI15" i="92"/>
  <c r="JH15" i="92"/>
  <c r="JG15" i="92"/>
  <c r="JF15" i="92"/>
  <c r="JE15" i="92"/>
  <c r="JD15" i="92"/>
  <c r="JC15" i="92"/>
  <c r="JB15" i="92"/>
  <c r="JA15" i="92"/>
  <c r="IZ15" i="92"/>
  <c r="IY15" i="92"/>
  <c r="IX15" i="92"/>
  <c r="IW15" i="92"/>
  <c r="IV15" i="92"/>
  <c r="IU15" i="92"/>
  <c r="IT15" i="92"/>
  <c r="IS15" i="92"/>
  <c r="IR15" i="92"/>
  <c r="IQ15" i="92"/>
  <c r="IP15" i="92"/>
  <c r="IO15" i="92"/>
  <c r="IN15" i="92"/>
  <c r="IM15" i="92"/>
  <c r="IL15" i="92"/>
  <c r="IK15" i="92"/>
  <c r="IJ15" i="92"/>
  <c r="II15" i="92"/>
  <c r="IH15" i="92"/>
  <c r="IG15" i="92"/>
  <c r="IF15" i="92"/>
  <c r="IE15" i="92"/>
  <c r="ID15" i="92"/>
  <c r="IC15" i="92"/>
  <c r="IB15" i="92"/>
  <c r="IA15" i="92"/>
  <c r="HZ15" i="92"/>
  <c r="HY15" i="92"/>
  <c r="HX15" i="92"/>
  <c r="HW15" i="92"/>
  <c r="HV15" i="92"/>
  <c r="HU15" i="92"/>
  <c r="HT15" i="92"/>
  <c r="HS15" i="92"/>
  <c r="HR15" i="92"/>
  <c r="HQ15" i="92"/>
  <c r="HP15" i="92"/>
  <c r="HO15" i="92"/>
  <c r="HN15" i="92"/>
  <c r="HM15" i="92"/>
  <c r="HL15" i="92"/>
  <c r="HK15" i="92"/>
  <c r="HJ15" i="92"/>
  <c r="HI15" i="92"/>
  <c r="HH15" i="92"/>
  <c r="HG15" i="92"/>
  <c r="HF15" i="92"/>
  <c r="HE15" i="92"/>
  <c r="HD15" i="92"/>
  <c r="HC15" i="92"/>
  <c r="HB15" i="92"/>
  <c r="HA15" i="92"/>
  <c r="GZ15" i="92"/>
  <c r="GY15" i="92"/>
  <c r="GX15" i="92"/>
  <c r="GW15" i="92"/>
  <c r="GV15" i="92"/>
  <c r="GU15" i="92"/>
  <c r="GT15" i="92"/>
  <c r="GS15" i="92"/>
  <c r="GR15" i="92"/>
  <c r="GQ15" i="92"/>
  <c r="GP15" i="92"/>
  <c r="GO15" i="92"/>
  <c r="GN15" i="92"/>
  <c r="GM15" i="92"/>
  <c r="GL15" i="92"/>
  <c r="GK15" i="92"/>
  <c r="GJ15" i="92"/>
  <c r="GI15" i="92"/>
  <c r="GH15" i="92"/>
  <c r="GG15" i="92"/>
  <c r="GF15" i="92"/>
  <c r="GE15" i="92"/>
  <c r="GD15" i="92"/>
  <c r="GC15" i="92"/>
  <c r="GB15" i="92"/>
  <c r="GA15" i="92"/>
  <c r="FZ15" i="92"/>
  <c r="FY15" i="92"/>
  <c r="FX15" i="92"/>
  <c r="FW15" i="92"/>
  <c r="FV15" i="92"/>
  <c r="FU15" i="92"/>
  <c r="FT15" i="92"/>
  <c r="FS15" i="92"/>
  <c r="FR15" i="92"/>
  <c r="FQ15" i="92"/>
  <c r="FP15" i="92"/>
  <c r="FO15" i="92"/>
  <c r="FN15" i="92"/>
  <c r="FM15" i="92"/>
  <c r="FL15" i="92"/>
  <c r="FK15" i="92"/>
  <c r="FJ15" i="92"/>
  <c r="FI15" i="92"/>
  <c r="FH15" i="92"/>
  <c r="FG15" i="92"/>
  <c r="FF15" i="92"/>
  <c r="FE15" i="92"/>
  <c r="FD15" i="92"/>
  <c r="FC15" i="92"/>
  <c r="FB15" i="92"/>
  <c r="FA15" i="92"/>
  <c r="EZ15" i="92"/>
  <c r="EY15" i="92"/>
  <c r="EX15" i="92"/>
  <c r="EW15" i="92"/>
  <c r="EV15" i="92"/>
  <c r="EU15" i="92"/>
  <c r="ET15" i="92"/>
  <c r="ES15" i="92"/>
  <c r="ER15" i="92"/>
  <c r="EQ15" i="92"/>
  <c r="EP15" i="92"/>
  <c r="EO15" i="92"/>
  <c r="EN15" i="92"/>
  <c r="EM15" i="92"/>
  <c r="EL15" i="92"/>
  <c r="EK15" i="92"/>
  <c r="EJ15" i="92"/>
  <c r="EI15" i="92"/>
  <c r="EH15" i="92"/>
  <c r="EG15" i="92"/>
  <c r="EF15" i="92"/>
  <c r="EE15" i="92"/>
  <c r="ED15" i="92"/>
  <c r="EC15" i="92"/>
  <c r="EB15" i="92"/>
  <c r="EA15" i="92"/>
  <c r="DZ15" i="92"/>
  <c r="DY15" i="92"/>
  <c r="DX15" i="92"/>
  <c r="DW15" i="92"/>
  <c r="DV15" i="92"/>
  <c r="DU15" i="92"/>
  <c r="DT15" i="92"/>
  <c r="DS15" i="92"/>
  <c r="DR15" i="92"/>
  <c r="DQ15" i="92"/>
  <c r="DP15" i="92"/>
  <c r="DO15" i="92"/>
  <c r="DN15" i="92"/>
  <c r="DM15" i="92"/>
  <c r="DL15" i="92"/>
  <c r="DK15" i="92"/>
  <c r="DJ15" i="92"/>
  <c r="DI15" i="92"/>
  <c r="DH15" i="92"/>
  <c r="DG15" i="92"/>
  <c r="DF15" i="92"/>
  <c r="DE15" i="92"/>
  <c r="DD15" i="92"/>
  <c r="DC15" i="92"/>
  <c r="DB15" i="92"/>
  <c r="DA15" i="92"/>
  <c r="CZ15" i="92"/>
  <c r="CY15" i="92"/>
  <c r="CX15" i="92"/>
  <c r="CW15" i="92"/>
  <c r="CV15" i="92"/>
  <c r="CU15" i="92"/>
  <c r="CT15" i="92"/>
  <c r="CS15" i="92"/>
  <c r="CR15" i="92"/>
  <c r="CQ15" i="92"/>
  <c r="CP15" i="92"/>
  <c r="CO15" i="92"/>
  <c r="CN15" i="92"/>
  <c r="CM15" i="92"/>
  <c r="CL15" i="92"/>
  <c r="CK15" i="92"/>
  <c r="CJ15" i="92"/>
  <c r="CI15" i="92"/>
  <c r="CH15" i="92"/>
  <c r="CG15" i="92"/>
  <c r="CF15" i="92"/>
  <c r="CE15" i="92"/>
  <c r="CD15" i="92"/>
  <c r="CC15" i="92"/>
  <c r="CB15" i="92"/>
  <c r="CA15" i="92"/>
  <c r="BZ15" i="92"/>
  <c r="BY15" i="92"/>
  <c r="BX15" i="92"/>
  <c r="BW15" i="92"/>
  <c r="BV15" i="92"/>
  <c r="BU15" i="92"/>
  <c r="BT15" i="92"/>
  <c r="BS15" i="92"/>
  <c r="BR15" i="92"/>
  <c r="BQ15" i="92"/>
  <c r="BP15" i="92"/>
  <c r="BO15" i="92"/>
  <c r="BN15" i="92"/>
  <c r="BM15" i="92"/>
  <c r="BL15" i="92"/>
  <c r="BK15" i="92"/>
  <c r="BJ15" i="92"/>
  <c r="BI15" i="92"/>
  <c r="BH15" i="92"/>
  <c r="BG15" i="92"/>
  <c r="BF15" i="92"/>
  <c r="BE15" i="92"/>
  <c r="BD15" i="92"/>
  <c r="BC15" i="92"/>
  <c r="BB15" i="92"/>
  <c r="BA15" i="92"/>
  <c r="AZ15" i="92"/>
  <c r="AY15" i="92"/>
  <c r="AX15" i="92"/>
  <c r="AW15" i="92"/>
  <c r="AV15" i="92"/>
  <c r="AU15" i="92"/>
  <c r="AT15" i="92"/>
  <c r="AS15" i="92"/>
  <c r="AR15" i="92"/>
  <c r="AQ15" i="92"/>
  <c r="AP15" i="92"/>
  <c r="AO15" i="92"/>
  <c r="AN15" i="92"/>
  <c r="AM15" i="92"/>
  <c r="AL15" i="92"/>
  <c r="AK15" i="92"/>
  <c r="AJ15" i="92"/>
  <c r="AI15" i="92"/>
  <c r="AH15" i="92"/>
  <c r="AG15" i="92"/>
  <c r="AF15" i="92"/>
  <c r="AE15" i="92"/>
  <c r="AD15" i="92"/>
  <c r="AC15" i="92"/>
  <c r="AB15" i="92"/>
  <c r="AA15" i="92"/>
  <c r="Z15" i="92"/>
  <c r="Y15" i="92"/>
  <c r="X15" i="92"/>
  <c r="W15" i="92"/>
  <c r="V15" i="92"/>
  <c r="U15" i="92"/>
  <c r="T15" i="92"/>
  <c r="S15" i="92"/>
  <c r="R15" i="92"/>
  <c r="Q15" i="92"/>
  <c r="P15" i="92"/>
  <c r="O15" i="92"/>
  <c r="N15" i="92"/>
  <c r="M15" i="92"/>
  <c r="L15" i="92"/>
  <c r="K15" i="92"/>
  <c r="J15" i="92"/>
  <c r="I15" i="92"/>
  <c r="H15" i="92"/>
  <c r="G15" i="92"/>
  <c r="F15" i="92"/>
  <c r="E15" i="92"/>
  <c r="D15" i="92"/>
  <c r="C15" i="92"/>
  <c r="B15" i="92"/>
  <c r="JP14" i="92"/>
  <c r="JO14" i="92"/>
  <c r="JN14" i="92"/>
  <c r="JM14" i="92"/>
  <c r="JL14" i="92"/>
  <c r="JK14" i="92"/>
  <c r="JJ14" i="92"/>
  <c r="JI14" i="92"/>
  <c r="JH14" i="92"/>
  <c r="JG14" i="92"/>
  <c r="JF14" i="92"/>
  <c r="JE14" i="92"/>
  <c r="JD14" i="92"/>
  <c r="JC14" i="92"/>
  <c r="JB14" i="92"/>
  <c r="JA14" i="92"/>
  <c r="IZ14" i="92"/>
  <c r="IY14" i="92"/>
  <c r="IX14" i="92"/>
  <c r="IW14" i="92"/>
  <c r="IV14" i="92"/>
  <c r="IU14" i="92"/>
  <c r="IT14" i="92"/>
  <c r="IS14" i="92"/>
  <c r="IR14" i="92"/>
  <c r="IQ14" i="92"/>
  <c r="IP14" i="92"/>
  <c r="IO14" i="92"/>
  <c r="IN14" i="92"/>
  <c r="IM14" i="92"/>
  <c r="IL14" i="92"/>
  <c r="IK14" i="92"/>
  <c r="IJ14" i="92"/>
  <c r="II14" i="92"/>
  <c r="IH14" i="92"/>
  <c r="IG14" i="92"/>
  <c r="IF14" i="92"/>
  <c r="IE14" i="92"/>
  <c r="ID14" i="92"/>
  <c r="IC14" i="92"/>
  <c r="IB14" i="92"/>
  <c r="IA14" i="92"/>
  <c r="HZ14" i="92"/>
  <c r="HY14" i="92"/>
  <c r="HX14" i="92"/>
  <c r="HW14" i="92"/>
  <c r="HV14" i="92"/>
  <c r="HU14" i="92"/>
  <c r="HT14" i="92"/>
  <c r="HS14" i="92"/>
  <c r="HR14" i="92"/>
  <c r="HQ14" i="92"/>
  <c r="HP14" i="92"/>
  <c r="HO14" i="92"/>
  <c r="HN14" i="92"/>
  <c r="HM14" i="92"/>
  <c r="HL14" i="92"/>
  <c r="HK14" i="92"/>
  <c r="HJ14" i="92"/>
  <c r="HI14" i="92"/>
  <c r="HH14" i="92"/>
  <c r="HG14" i="92"/>
  <c r="HF14" i="92"/>
  <c r="HE14" i="92"/>
  <c r="HD14" i="92"/>
  <c r="HC14" i="92"/>
  <c r="HB14" i="92"/>
  <c r="HA14" i="92"/>
  <c r="GZ14" i="92"/>
  <c r="GY14" i="92"/>
  <c r="GX14" i="92"/>
  <c r="GW14" i="92"/>
  <c r="GV14" i="92"/>
  <c r="GU14" i="92"/>
  <c r="GT14" i="92"/>
  <c r="GS14" i="92"/>
  <c r="GR14" i="92"/>
  <c r="GQ14" i="92"/>
  <c r="GP14" i="92"/>
  <c r="GO14" i="92"/>
  <c r="GN14" i="92"/>
  <c r="GM14" i="92"/>
  <c r="GL14" i="92"/>
  <c r="GK14" i="92"/>
  <c r="GJ14" i="92"/>
  <c r="GI14" i="92"/>
  <c r="GH14" i="92"/>
  <c r="GG14" i="92"/>
  <c r="GF14" i="92"/>
  <c r="GE14" i="92"/>
  <c r="GD14" i="92"/>
  <c r="GC14" i="92"/>
  <c r="GB14" i="92"/>
  <c r="GA14" i="92"/>
  <c r="FZ14" i="92"/>
  <c r="FY14" i="92"/>
  <c r="FX14" i="92"/>
  <c r="FW14" i="92"/>
  <c r="FV14" i="92"/>
  <c r="FU14" i="92"/>
  <c r="FT14" i="92"/>
  <c r="FS14" i="92"/>
  <c r="FR14" i="92"/>
  <c r="FQ14" i="92"/>
  <c r="FP14" i="92"/>
  <c r="FO14" i="92"/>
  <c r="FN14" i="92"/>
  <c r="FM14" i="92"/>
  <c r="FL14" i="92"/>
  <c r="FK14" i="92"/>
  <c r="FJ14" i="92"/>
  <c r="FI14" i="92"/>
  <c r="FH14" i="92"/>
  <c r="FG14" i="92"/>
  <c r="FF14" i="92"/>
  <c r="FE14" i="92"/>
  <c r="FD14" i="92"/>
  <c r="FC14" i="92"/>
  <c r="FB14" i="92"/>
  <c r="FA14" i="92"/>
  <c r="EZ14" i="92"/>
  <c r="EY14" i="92"/>
  <c r="EX14" i="92"/>
  <c r="EW14" i="92"/>
  <c r="EV14" i="92"/>
  <c r="EU14" i="92"/>
  <c r="ET14" i="92"/>
  <c r="ES14" i="92"/>
  <c r="ER14" i="92"/>
  <c r="EQ14" i="92"/>
  <c r="EP14" i="92"/>
  <c r="EO14" i="92"/>
  <c r="EN14" i="92"/>
  <c r="EM14" i="92"/>
  <c r="EL14" i="92"/>
  <c r="EK14" i="92"/>
  <c r="EJ14" i="92"/>
  <c r="EI14" i="92"/>
  <c r="EH14" i="92"/>
  <c r="EG14" i="92"/>
  <c r="EF14" i="92"/>
  <c r="EE14" i="92"/>
  <c r="ED14" i="92"/>
  <c r="EC14" i="92"/>
  <c r="EB14" i="92"/>
  <c r="EA14" i="92"/>
  <c r="DZ14" i="92"/>
  <c r="DY14" i="92"/>
  <c r="DX14" i="92"/>
  <c r="DW14" i="92"/>
  <c r="DV14" i="92"/>
  <c r="DU14" i="92"/>
  <c r="DT14" i="92"/>
  <c r="DS14" i="92"/>
  <c r="DR14" i="92"/>
  <c r="DQ14" i="92"/>
  <c r="DP14" i="92"/>
  <c r="DO14" i="92"/>
  <c r="DN14" i="92"/>
  <c r="DM14" i="92"/>
  <c r="DL14" i="92"/>
  <c r="DK14" i="92"/>
  <c r="DJ14" i="92"/>
  <c r="DI14" i="92"/>
  <c r="DH14" i="92"/>
  <c r="DG14" i="92"/>
  <c r="DF14" i="92"/>
  <c r="DE14" i="92"/>
  <c r="DD14" i="92"/>
  <c r="DC14" i="92"/>
  <c r="DB14" i="92"/>
  <c r="DA14" i="92"/>
  <c r="CZ14" i="92"/>
  <c r="CY14" i="92"/>
  <c r="CX14" i="92"/>
  <c r="CW14" i="92"/>
  <c r="CV14" i="92"/>
  <c r="CU14" i="92"/>
  <c r="CT14" i="92"/>
  <c r="CS14" i="92"/>
  <c r="CR14" i="92"/>
  <c r="CQ14" i="92"/>
  <c r="CP14" i="92"/>
  <c r="CO14" i="92"/>
  <c r="CN14" i="92"/>
  <c r="CM14" i="92"/>
  <c r="CL14" i="92"/>
  <c r="CK14" i="92"/>
  <c r="CJ14" i="92"/>
  <c r="CI14" i="92"/>
  <c r="CH14" i="92"/>
  <c r="CG14" i="92"/>
  <c r="CF14" i="92"/>
  <c r="CE14" i="92"/>
  <c r="CD14" i="92"/>
  <c r="CC14" i="92"/>
  <c r="CB14" i="92"/>
  <c r="CA14" i="92"/>
  <c r="BZ14" i="92"/>
  <c r="BY14" i="92"/>
  <c r="BX14" i="92"/>
  <c r="BW14" i="92"/>
  <c r="BV14" i="92"/>
  <c r="BU14" i="92"/>
  <c r="BT14" i="92"/>
  <c r="BS14" i="92"/>
  <c r="BR14" i="92"/>
  <c r="BQ14" i="92"/>
  <c r="BP14" i="92"/>
  <c r="BO14" i="92"/>
  <c r="BN14" i="92"/>
  <c r="BM14" i="92"/>
  <c r="BL14" i="92"/>
  <c r="BK14" i="92"/>
  <c r="BJ14" i="92"/>
  <c r="BI14" i="92"/>
  <c r="BH14" i="92"/>
  <c r="BG14" i="92"/>
  <c r="BF14" i="92"/>
  <c r="BE14" i="92"/>
  <c r="BD14" i="92"/>
  <c r="BC14" i="92"/>
  <c r="BB14" i="92"/>
  <c r="BA14" i="92"/>
  <c r="AZ14" i="92"/>
  <c r="AY14" i="92"/>
  <c r="AX14" i="92"/>
  <c r="AW14" i="92"/>
  <c r="AV14" i="92"/>
  <c r="AU14" i="92"/>
  <c r="AT14" i="92"/>
  <c r="AS14" i="92"/>
  <c r="AR14" i="92"/>
  <c r="AQ14" i="92"/>
  <c r="AP14" i="92"/>
  <c r="AO14" i="92"/>
  <c r="AN14" i="92"/>
  <c r="AM14" i="92"/>
  <c r="AL14" i="92"/>
  <c r="AK14" i="92"/>
  <c r="AJ14" i="92"/>
  <c r="AI14" i="92"/>
  <c r="AH14" i="92"/>
  <c r="AG14" i="92"/>
  <c r="AF14" i="92"/>
  <c r="AE14" i="92"/>
  <c r="AD14" i="92"/>
  <c r="AC14" i="92"/>
  <c r="AB14" i="92"/>
  <c r="AA14" i="92"/>
  <c r="Z14" i="92"/>
  <c r="Y14" i="92"/>
  <c r="X14" i="92"/>
  <c r="W14" i="92"/>
  <c r="V14" i="92"/>
  <c r="U14" i="92"/>
  <c r="T14" i="92"/>
  <c r="S14" i="92"/>
  <c r="R14" i="92"/>
  <c r="Q14" i="92"/>
  <c r="P14" i="92"/>
  <c r="O14" i="92"/>
  <c r="N14" i="92"/>
  <c r="M14" i="92"/>
  <c r="L14" i="92"/>
  <c r="K14" i="92"/>
  <c r="J14" i="92"/>
  <c r="I14" i="92"/>
  <c r="H14" i="92"/>
  <c r="G14" i="92"/>
  <c r="F14" i="92"/>
  <c r="E14" i="92"/>
  <c r="D14" i="92"/>
  <c r="C14" i="92"/>
  <c r="B14" i="92"/>
  <c r="JP12" i="92"/>
  <c r="JO12" i="92"/>
  <c r="JN12" i="92"/>
  <c r="JM12" i="92"/>
  <c r="JL12" i="92"/>
  <c r="JK12" i="92"/>
  <c r="JJ12" i="92"/>
  <c r="JI12" i="92"/>
  <c r="JH12" i="92"/>
  <c r="JG12" i="92"/>
  <c r="JF12" i="92"/>
  <c r="JE12" i="92"/>
  <c r="JD12" i="92"/>
  <c r="JC12" i="92"/>
  <c r="JB12" i="92"/>
  <c r="JA12" i="92"/>
  <c r="IZ12" i="92"/>
  <c r="IY12" i="92"/>
  <c r="IX12" i="92"/>
  <c r="IW12" i="92"/>
  <c r="IV12" i="92"/>
  <c r="IU12" i="92"/>
  <c r="IT12" i="92"/>
  <c r="IS12" i="92"/>
  <c r="IR12" i="92"/>
  <c r="IQ12" i="92"/>
  <c r="IP12" i="92"/>
  <c r="IO12" i="92"/>
  <c r="IN12" i="92"/>
  <c r="IM12" i="92"/>
  <c r="IL12" i="92"/>
  <c r="IK12" i="92"/>
  <c r="IJ12" i="92"/>
  <c r="II12" i="92"/>
  <c r="IH12" i="92"/>
  <c r="IG12" i="92"/>
  <c r="IF12" i="92"/>
  <c r="IE12" i="92"/>
  <c r="ID12" i="92"/>
  <c r="IC12" i="92"/>
  <c r="IB12" i="92"/>
  <c r="IA12" i="92"/>
  <c r="HZ12" i="92"/>
  <c r="HY12" i="92"/>
  <c r="HX12" i="92"/>
  <c r="HW12" i="92"/>
  <c r="HV12" i="92"/>
  <c r="HU12" i="92"/>
  <c r="HT12" i="92"/>
  <c r="HS12" i="92"/>
  <c r="HR12" i="92"/>
  <c r="HQ12" i="92"/>
  <c r="HP12" i="92"/>
  <c r="HO12" i="92"/>
  <c r="HN12" i="92"/>
  <c r="HM12" i="92"/>
  <c r="HL12" i="92"/>
  <c r="HK12" i="92"/>
  <c r="HJ12" i="92"/>
  <c r="HI12" i="92"/>
  <c r="HH12" i="92"/>
  <c r="HG12" i="92"/>
  <c r="HF12" i="92"/>
  <c r="HE12" i="92"/>
  <c r="HD12" i="92"/>
  <c r="HC12" i="92"/>
  <c r="HB12" i="92"/>
  <c r="HA12" i="92"/>
  <c r="GZ12" i="92"/>
  <c r="GY12" i="92"/>
  <c r="GX12" i="92"/>
  <c r="GW12" i="92"/>
  <c r="GV12" i="92"/>
  <c r="GU12" i="92"/>
  <c r="GT12" i="92"/>
  <c r="GS12" i="92"/>
  <c r="GR12" i="92"/>
  <c r="GQ12" i="92"/>
  <c r="GP12" i="92"/>
  <c r="GO12" i="92"/>
  <c r="GN12" i="92"/>
  <c r="GM12" i="92"/>
  <c r="GL12" i="92"/>
  <c r="GK12" i="92"/>
  <c r="GJ12" i="92"/>
  <c r="GI12" i="92"/>
  <c r="GH12" i="92"/>
  <c r="GG12" i="92"/>
  <c r="GF12" i="92"/>
  <c r="GE12" i="92"/>
  <c r="GD12" i="92"/>
  <c r="GC12" i="92"/>
  <c r="GB12" i="92"/>
  <c r="GA12" i="92"/>
  <c r="FZ12" i="92"/>
  <c r="FY12" i="92"/>
  <c r="FX12" i="92"/>
  <c r="FW12" i="92"/>
  <c r="FV12" i="92"/>
  <c r="FU12" i="92"/>
  <c r="FT12" i="92"/>
  <c r="FS12" i="92"/>
  <c r="FR12" i="92"/>
  <c r="FQ12" i="92"/>
  <c r="FP12" i="92"/>
  <c r="FO12" i="92"/>
  <c r="FN12" i="92"/>
  <c r="FM12" i="92"/>
  <c r="FL12" i="92"/>
  <c r="FK12" i="92"/>
  <c r="FJ12" i="92"/>
  <c r="FI12" i="92"/>
  <c r="FH12" i="92"/>
  <c r="FG12" i="92"/>
  <c r="FF12" i="92"/>
  <c r="FE12" i="92"/>
  <c r="FD12" i="92"/>
  <c r="FC12" i="92"/>
  <c r="FB12" i="92"/>
  <c r="FA12" i="92"/>
  <c r="EZ12" i="92"/>
  <c r="EY12" i="92"/>
  <c r="EX12" i="92"/>
  <c r="EW12" i="92"/>
  <c r="EV12" i="92"/>
  <c r="EU12" i="92"/>
  <c r="ET12" i="92"/>
  <c r="ES12" i="92"/>
  <c r="ER12" i="92"/>
  <c r="EQ12" i="92"/>
  <c r="EP12" i="92"/>
  <c r="EO12" i="92"/>
  <c r="EN12" i="92"/>
  <c r="EM12" i="92"/>
  <c r="EL12" i="92"/>
  <c r="EK12" i="92"/>
  <c r="EJ12" i="92"/>
  <c r="EI12" i="92"/>
  <c r="EH12" i="92"/>
  <c r="EG12" i="92"/>
  <c r="EF12" i="92"/>
  <c r="EE12" i="92"/>
  <c r="ED12" i="92"/>
  <c r="EC12" i="92"/>
  <c r="EB12" i="92"/>
  <c r="EA12" i="92"/>
  <c r="DZ12" i="92"/>
  <c r="DY12" i="92"/>
  <c r="DX12" i="92"/>
  <c r="DW12" i="92"/>
  <c r="DV12" i="92"/>
  <c r="DU12" i="92"/>
  <c r="DT12" i="92"/>
  <c r="DS12" i="92"/>
  <c r="DR12" i="92"/>
  <c r="DQ12" i="92"/>
  <c r="DP12" i="92"/>
  <c r="DO12" i="92"/>
  <c r="DN12" i="92"/>
  <c r="DM12" i="92"/>
  <c r="DL12" i="92"/>
  <c r="DK12" i="92"/>
  <c r="DJ12" i="92"/>
  <c r="DI12" i="92"/>
  <c r="DH12" i="92"/>
  <c r="DG12" i="92"/>
  <c r="DF12" i="92"/>
  <c r="DE12" i="92"/>
  <c r="DD12" i="92"/>
  <c r="DC12" i="92"/>
  <c r="DB12" i="92"/>
  <c r="DA12" i="92"/>
  <c r="CZ12" i="92"/>
  <c r="CY12" i="92"/>
  <c r="CX12" i="92"/>
  <c r="CW12" i="92"/>
  <c r="CV12" i="92"/>
  <c r="CU12" i="92"/>
  <c r="CT12" i="92"/>
  <c r="CS12" i="92"/>
  <c r="CR12" i="92"/>
  <c r="CQ12" i="92"/>
  <c r="CP12" i="92"/>
  <c r="CO12" i="92"/>
  <c r="CN12" i="92"/>
  <c r="CM12" i="92"/>
  <c r="CL12" i="92"/>
  <c r="CK12" i="92"/>
  <c r="CJ12" i="92"/>
  <c r="CI12" i="92"/>
  <c r="CH12" i="92"/>
  <c r="CG12" i="92"/>
  <c r="CF12" i="92"/>
  <c r="CE12" i="92"/>
  <c r="CD12" i="92"/>
  <c r="CC12" i="92"/>
  <c r="CB12" i="92"/>
  <c r="CA12" i="92"/>
  <c r="BZ12" i="92"/>
  <c r="BY12" i="92"/>
  <c r="BX12" i="92"/>
  <c r="BW12" i="92"/>
  <c r="BV12" i="92"/>
  <c r="BU12" i="92"/>
  <c r="BT12" i="92"/>
  <c r="BS12" i="92"/>
  <c r="BR12" i="92"/>
  <c r="BQ12" i="92"/>
  <c r="BP12" i="92"/>
  <c r="BO12" i="92"/>
  <c r="BN12" i="92"/>
  <c r="BM12" i="92"/>
  <c r="BL12" i="92"/>
  <c r="BK12" i="92"/>
  <c r="BJ12" i="92"/>
  <c r="BI12" i="92"/>
  <c r="BH12" i="92"/>
  <c r="BG12" i="92"/>
  <c r="BF12" i="92"/>
  <c r="BE12" i="92"/>
  <c r="BD12" i="92"/>
  <c r="BC12" i="92"/>
  <c r="BB12" i="92"/>
  <c r="BA12" i="92"/>
  <c r="AZ12" i="92"/>
  <c r="AY12" i="92"/>
  <c r="AX12" i="92"/>
  <c r="AW12" i="92"/>
  <c r="AV12" i="92"/>
  <c r="AU12" i="92"/>
  <c r="AT12" i="92"/>
  <c r="AS12" i="92"/>
  <c r="AR12" i="92"/>
  <c r="AQ12" i="92"/>
  <c r="AP12" i="92"/>
  <c r="AO12" i="92"/>
  <c r="AN12" i="92"/>
  <c r="AM12" i="92"/>
  <c r="AL12" i="92"/>
  <c r="AK12" i="92"/>
  <c r="AJ12" i="92"/>
  <c r="AI12" i="92"/>
  <c r="AH12" i="92"/>
  <c r="AG12" i="92"/>
  <c r="AF12" i="92"/>
  <c r="AE12" i="92"/>
  <c r="AD12" i="92"/>
  <c r="AC12" i="92"/>
  <c r="AB12" i="92"/>
  <c r="AA12" i="92"/>
  <c r="Z12" i="92"/>
  <c r="Y12" i="92"/>
  <c r="X12" i="92"/>
  <c r="W12" i="92"/>
  <c r="V12" i="92"/>
  <c r="U12" i="92"/>
  <c r="T12" i="92"/>
  <c r="S12" i="92"/>
  <c r="R12" i="92"/>
  <c r="Q12" i="92"/>
  <c r="P12" i="92"/>
  <c r="O12" i="92"/>
  <c r="N12" i="92"/>
  <c r="M12" i="92"/>
  <c r="L12" i="92"/>
  <c r="K12" i="92"/>
  <c r="J12" i="92"/>
  <c r="I12" i="92"/>
  <c r="H12" i="92"/>
  <c r="G12" i="92"/>
  <c r="F12" i="92"/>
  <c r="E12" i="92"/>
  <c r="D12" i="92"/>
  <c r="C12" i="92"/>
  <c r="B12" i="92"/>
  <c r="JP11" i="92"/>
  <c r="JO11" i="92"/>
  <c r="JN11" i="92"/>
  <c r="JM11" i="92"/>
  <c r="JL11" i="92"/>
  <c r="JK11" i="92"/>
  <c r="JJ11" i="92"/>
  <c r="JI11" i="92"/>
  <c r="JH11" i="92"/>
  <c r="JG11" i="92"/>
  <c r="JF11" i="92"/>
  <c r="JE11" i="92"/>
  <c r="JD11" i="92"/>
  <c r="JC11" i="92"/>
  <c r="JB11" i="92"/>
  <c r="JA11" i="92"/>
  <c r="IZ11" i="92"/>
  <c r="IY11" i="92"/>
  <c r="IX11" i="92"/>
  <c r="IW11" i="92"/>
  <c r="IV11" i="92"/>
  <c r="IU11" i="92"/>
  <c r="IT11" i="92"/>
  <c r="IS11" i="92"/>
  <c r="IR11" i="92"/>
  <c r="IQ11" i="92"/>
  <c r="IP11" i="92"/>
  <c r="IO11" i="92"/>
  <c r="IN11" i="92"/>
  <c r="IM11" i="92"/>
  <c r="IL11" i="92"/>
  <c r="IK11" i="92"/>
  <c r="IJ11" i="92"/>
  <c r="II11" i="92"/>
  <c r="IH11" i="92"/>
  <c r="IG11" i="92"/>
  <c r="IF11" i="92"/>
  <c r="IE11" i="92"/>
  <c r="ID11" i="92"/>
  <c r="IC11" i="92"/>
  <c r="IB11" i="92"/>
  <c r="IA11" i="92"/>
  <c r="HZ11" i="92"/>
  <c r="HY11" i="92"/>
  <c r="HX11" i="92"/>
  <c r="HW11" i="92"/>
  <c r="HV11" i="92"/>
  <c r="HU11" i="92"/>
  <c r="HT11" i="92"/>
  <c r="HS11" i="92"/>
  <c r="HR11" i="92"/>
  <c r="HQ11" i="92"/>
  <c r="HP11" i="92"/>
  <c r="HO11" i="92"/>
  <c r="HN11" i="92"/>
  <c r="HM11" i="92"/>
  <c r="HL11" i="92"/>
  <c r="HK11" i="92"/>
  <c r="HJ11" i="92"/>
  <c r="HI11" i="92"/>
  <c r="HH11" i="92"/>
  <c r="HG11" i="92"/>
  <c r="HF11" i="92"/>
  <c r="HE11" i="92"/>
  <c r="HD11" i="92"/>
  <c r="HC11" i="92"/>
  <c r="HB11" i="92"/>
  <c r="HA11" i="92"/>
  <c r="GZ11" i="92"/>
  <c r="GY11" i="92"/>
  <c r="GX11" i="92"/>
  <c r="GW11" i="92"/>
  <c r="GV11" i="92"/>
  <c r="GU11" i="92"/>
  <c r="GT11" i="92"/>
  <c r="GS11" i="92"/>
  <c r="GR11" i="92"/>
  <c r="GQ11" i="92"/>
  <c r="GP11" i="92"/>
  <c r="GO11" i="92"/>
  <c r="GN11" i="92"/>
  <c r="GM11" i="92"/>
  <c r="GL11" i="92"/>
  <c r="GK11" i="92"/>
  <c r="GJ11" i="92"/>
  <c r="GI11" i="92"/>
  <c r="GH11" i="92"/>
  <c r="GG11" i="92"/>
  <c r="GF11" i="92"/>
  <c r="GE11" i="92"/>
  <c r="GD11" i="92"/>
  <c r="GC11" i="92"/>
  <c r="GB11" i="92"/>
  <c r="GA11" i="92"/>
  <c r="FZ11" i="92"/>
  <c r="FY11" i="92"/>
  <c r="FX11" i="92"/>
  <c r="FW11" i="92"/>
  <c r="FV11" i="92"/>
  <c r="FU11" i="92"/>
  <c r="FT11" i="92"/>
  <c r="FS11" i="92"/>
  <c r="FR11" i="92"/>
  <c r="FQ11" i="92"/>
  <c r="FP11" i="92"/>
  <c r="FO11" i="92"/>
  <c r="FN11" i="92"/>
  <c r="FM11" i="92"/>
  <c r="FL11" i="92"/>
  <c r="FK11" i="92"/>
  <c r="FJ11" i="92"/>
  <c r="FI11" i="92"/>
  <c r="FH11" i="92"/>
  <c r="FG11" i="92"/>
  <c r="FF11" i="92"/>
  <c r="FE11" i="92"/>
  <c r="FD11" i="92"/>
  <c r="FC11" i="92"/>
  <c r="FB11" i="92"/>
  <c r="FA11" i="92"/>
  <c r="EZ11" i="92"/>
  <c r="EY11" i="92"/>
  <c r="EX11" i="92"/>
  <c r="EW11" i="92"/>
  <c r="EV11" i="92"/>
  <c r="EU11" i="92"/>
  <c r="ET11" i="92"/>
  <c r="ES11" i="92"/>
  <c r="ER11" i="92"/>
  <c r="EQ11" i="92"/>
  <c r="EP11" i="92"/>
  <c r="EO11" i="92"/>
  <c r="EN11" i="92"/>
  <c r="EM11" i="92"/>
  <c r="EL11" i="92"/>
  <c r="EK11" i="92"/>
  <c r="EJ11" i="92"/>
  <c r="EI11" i="92"/>
  <c r="EH11" i="92"/>
  <c r="EG11" i="92"/>
  <c r="EF11" i="92"/>
  <c r="EE11" i="92"/>
  <c r="ED11" i="92"/>
  <c r="EC11" i="92"/>
  <c r="EB11" i="92"/>
  <c r="EA11" i="92"/>
  <c r="DZ11" i="92"/>
  <c r="DY11" i="92"/>
  <c r="DX11" i="92"/>
  <c r="DW11" i="92"/>
  <c r="DV11" i="92"/>
  <c r="DU11" i="92"/>
  <c r="DT11" i="92"/>
  <c r="DS11" i="92"/>
  <c r="DR11" i="92"/>
  <c r="DQ11" i="92"/>
  <c r="DP11" i="92"/>
  <c r="DO11" i="92"/>
  <c r="DN11" i="92"/>
  <c r="DM11" i="92"/>
  <c r="DL11" i="92"/>
  <c r="DK11" i="92"/>
  <c r="DJ11" i="92"/>
  <c r="DI11" i="92"/>
  <c r="DH11" i="92"/>
  <c r="DG11" i="92"/>
  <c r="DF11" i="92"/>
  <c r="DE11" i="92"/>
  <c r="DD11" i="92"/>
  <c r="DC11" i="92"/>
  <c r="DB11" i="92"/>
  <c r="DA11" i="92"/>
  <c r="CZ11" i="92"/>
  <c r="CY11" i="92"/>
  <c r="CX11" i="92"/>
  <c r="CW11" i="92"/>
  <c r="CV11" i="92"/>
  <c r="CU11" i="92"/>
  <c r="CT11" i="92"/>
  <c r="CS11" i="92"/>
  <c r="CR11" i="92"/>
  <c r="CQ11" i="92"/>
  <c r="CP11" i="92"/>
  <c r="CO11" i="92"/>
  <c r="CN11" i="92"/>
  <c r="CM11" i="92"/>
  <c r="CL11" i="92"/>
  <c r="CK11" i="92"/>
  <c r="CJ11" i="92"/>
  <c r="CI11" i="92"/>
  <c r="CH11" i="92"/>
  <c r="CG11" i="92"/>
  <c r="CF11" i="92"/>
  <c r="CE11" i="92"/>
  <c r="CD11" i="92"/>
  <c r="CC11" i="92"/>
  <c r="CB11" i="92"/>
  <c r="CA11" i="92"/>
  <c r="BZ11" i="92"/>
  <c r="BY11" i="92"/>
  <c r="BX11" i="92"/>
  <c r="BW11" i="92"/>
  <c r="BV11" i="92"/>
  <c r="BU11" i="92"/>
  <c r="BT11" i="92"/>
  <c r="BS11" i="92"/>
  <c r="BR11" i="92"/>
  <c r="BQ11" i="92"/>
  <c r="BP11" i="92"/>
  <c r="BO11" i="92"/>
  <c r="BN11" i="92"/>
  <c r="BM11" i="92"/>
  <c r="BL11" i="92"/>
  <c r="BK11" i="92"/>
  <c r="BJ11" i="92"/>
  <c r="BI11" i="92"/>
  <c r="BH11" i="92"/>
  <c r="BG11" i="92"/>
  <c r="BF11" i="92"/>
  <c r="BE11" i="92"/>
  <c r="BD11" i="92"/>
  <c r="BC11" i="92"/>
  <c r="BB11" i="92"/>
  <c r="BA11" i="92"/>
  <c r="AZ11" i="92"/>
  <c r="AY11" i="92"/>
  <c r="AX11" i="92"/>
  <c r="AW11" i="92"/>
  <c r="AV11" i="92"/>
  <c r="AU11" i="92"/>
  <c r="AT11" i="92"/>
  <c r="AS11" i="92"/>
  <c r="AR11" i="92"/>
  <c r="AQ11" i="92"/>
  <c r="AP11" i="92"/>
  <c r="AO11" i="92"/>
  <c r="AN11" i="92"/>
  <c r="AM11" i="92"/>
  <c r="AL11" i="92"/>
  <c r="AK11" i="92"/>
  <c r="AJ11" i="92"/>
  <c r="AI11" i="92"/>
  <c r="AH11" i="92"/>
  <c r="AG11" i="92"/>
  <c r="AF11" i="92"/>
  <c r="AE11" i="92"/>
  <c r="AD11" i="92"/>
  <c r="AC11" i="92"/>
  <c r="AB11" i="92"/>
  <c r="AA11" i="92"/>
  <c r="Z11" i="92"/>
  <c r="Y11" i="92"/>
  <c r="X11" i="92"/>
  <c r="W11" i="92"/>
  <c r="V11" i="92"/>
  <c r="U11" i="92"/>
  <c r="T11" i="92"/>
  <c r="S11" i="92"/>
  <c r="R11" i="92"/>
  <c r="Q11" i="92"/>
  <c r="P11" i="92"/>
  <c r="O11" i="92"/>
  <c r="N11" i="92"/>
  <c r="M11" i="92"/>
  <c r="L11" i="92"/>
  <c r="K11" i="92"/>
  <c r="J11" i="92"/>
  <c r="I11" i="92"/>
  <c r="H11" i="92"/>
  <c r="G11" i="92"/>
  <c r="F11" i="92"/>
  <c r="E11" i="92"/>
  <c r="D11" i="92"/>
  <c r="C11" i="92"/>
  <c r="B11" i="92"/>
  <c r="JP9" i="92"/>
  <c r="JO9" i="92"/>
  <c r="JN9" i="92"/>
  <c r="JM9" i="92"/>
  <c r="JL9" i="92"/>
  <c r="JK9" i="92"/>
  <c r="JJ9" i="92"/>
  <c r="JI9" i="92"/>
  <c r="JH9" i="92"/>
  <c r="JG9" i="92"/>
  <c r="JF9" i="92"/>
  <c r="JE9" i="92"/>
  <c r="JD9" i="92"/>
  <c r="JC9" i="92"/>
  <c r="JB9" i="92"/>
  <c r="JA9" i="92"/>
  <c r="IZ9" i="92"/>
  <c r="IY9" i="92"/>
  <c r="IX9" i="92"/>
  <c r="IW9" i="92"/>
  <c r="IV9" i="92"/>
  <c r="IU9" i="92"/>
  <c r="IT9" i="92"/>
  <c r="IS9" i="92"/>
  <c r="IR9" i="92"/>
  <c r="IQ9" i="92"/>
  <c r="IP9" i="92"/>
  <c r="IO9" i="92"/>
  <c r="IN9" i="92"/>
  <c r="IM9" i="92"/>
  <c r="IL9" i="92"/>
  <c r="IK9" i="92"/>
  <c r="IJ9" i="92"/>
  <c r="II9" i="92"/>
  <c r="IH9" i="92"/>
  <c r="IG9" i="92"/>
  <c r="IF9" i="92"/>
  <c r="IE9" i="92"/>
  <c r="ID9" i="92"/>
  <c r="IC9" i="92"/>
  <c r="IB9" i="92"/>
  <c r="IA9" i="92"/>
  <c r="HZ9" i="92"/>
  <c r="HY9" i="92"/>
  <c r="HX9" i="92"/>
  <c r="HW9" i="92"/>
  <c r="HV9" i="92"/>
  <c r="HU9" i="92"/>
  <c r="HT9" i="92"/>
  <c r="HS9" i="92"/>
  <c r="HR9" i="92"/>
  <c r="HQ9" i="92"/>
  <c r="HP9" i="92"/>
  <c r="HO9" i="92"/>
  <c r="HN9" i="92"/>
  <c r="HM9" i="92"/>
  <c r="HL9" i="92"/>
  <c r="HK9" i="92"/>
  <c r="HJ9" i="92"/>
  <c r="HI9" i="92"/>
  <c r="HH9" i="92"/>
  <c r="HG9" i="92"/>
  <c r="HF9" i="92"/>
  <c r="HE9" i="92"/>
  <c r="HD9" i="92"/>
  <c r="HC9" i="92"/>
  <c r="HB9" i="92"/>
  <c r="HA9" i="92"/>
  <c r="GZ9" i="92"/>
  <c r="GY9" i="92"/>
  <c r="GX9" i="92"/>
  <c r="GW9" i="92"/>
  <c r="GV9" i="92"/>
  <c r="GU9" i="92"/>
  <c r="GT9" i="92"/>
  <c r="GS9" i="92"/>
  <c r="GR9" i="92"/>
  <c r="GQ9" i="92"/>
  <c r="GP9" i="92"/>
  <c r="GO9" i="92"/>
  <c r="GN9" i="92"/>
  <c r="GM9" i="92"/>
  <c r="GL9" i="92"/>
  <c r="GK9" i="92"/>
  <c r="GJ9" i="92"/>
  <c r="GI9" i="92"/>
  <c r="GH9" i="92"/>
  <c r="GG9" i="92"/>
  <c r="GF9" i="92"/>
  <c r="GE9" i="92"/>
  <c r="GD9" i="92"/>
  <c r="GC9" i="92"/>
  <c r="GB9" i="92"/>
  <c r="GA9" i="92"/>
  <c r="FZ9" i="92"/>
  <c r="FY9" i="92"/>
  <c r="FX9" i="92"/>
  <c r="FW9" i="92"/>
  <c r="FV9" i="92"/>
  <c r="FU9" i="92"/>
  <c r="FT9" i="92"/>
  <c r="FS9" i="92"/>
  <c r="FR9" i="92"/>
  <c r="FQ9" i="92"/>
  <c r="FP9" i="92"/>
  <c r="FO9" i="92"/>
  <c r="FN9" i="92"/>
  <c r="FM9" i="92"/>
  <c r="FL9" i="92"/>
  <c r="FK9" i="92"/>
  <c r="FJ9" i="92"/>
  <c r="FI9" i="92"/>
  <c r="FH9" i="92"/>
  <c r="FG9" i="92"/>
  <c r="FF9" i="92"/>
  <c r="FE9" i="92"/>
  <c r="FD9" i="92"/>
  <c r="FC9" i="92"/>
  <c r="FB9" i="92"/>
  <c r="FA9" i="92"/>
  <c r="EZ9" i="92"/>
  <c r="EY9" i="92"/>
  <c r="EX9" i="92"/>
  <c r="EW9" i="92"/>
  <c r="EV9" i="92"/>
  <c r="EU9" i="92"/>
  <c r="ET9" i="92"/>
  <c r="ES9" i="92"/>
  <c r="ER9" i="92"/>
  <c r="EQ9" i="92"/>
  <c r="EP9" i="92"/>
  <c r="EO9" i="92"/>
  <c r="EN9" i="92"/>
  <c r="EM9" i="92"/>
  <c r="EL9" i="92"/>
  <c r="EK9" i="92"/>
  <c r="EJ9" i="92"/>
  <c r="EI9" i="92"/>
  <c r="EH9" i="92"/>
  <c r="EG9" i="92"/>
  <c r="EF9" i="92"/>
  <c r="EE9" i="92"/>
  <c r="ED9" i="92"/>
  <c r="EC9" i="92"/>
  <c r="EB9" i="92"/>
  <c r="EA9" i="92"/>
  <c r="DZ9" i="92"/>
  <c r="DY9" i="92"/>
  <c r="DX9" i="92"/>
  <c r="DW9" i="92"/>
  <c r="DV9" i="92"/>
  <c r="DU9" i="92"/>
  <c r="DT9" i="92"/>
  <c r="DS9" i="92"/>
  <c r="DR9" i="92"/>
  <c r="DQ9" i="92"/>
  <c r="DP9" i="92"/>
  <c r="DO9" i="92"/>
  <c r="DN9" i="92"/>
  <c r="DM9" i="92"/>
  <c r="DL9" i="92"/>
  <c r="DK9" i="92"/>
  <c r="DJ9" i="92"/>
  <c r="DI9" i="92"/>
  <c r="DH9" i="92"/>
  <c r="DG9" i="92"/>
  <c r="DF9" i="92"/>
  <c r="DE9" i="92"/>
  <c r="DD9" i="92"/>
  <c r="DC9" i="92"/>
  <c r="DB9" i="92"/>
  <c r="DA9" i="92"/>
  <c r="CZ9" i="92"/>
  <c r="CY9" i="92"/>
  <c r="CX9" i="92"/>
  <c r="CW9" i="92"/>
  <c r="CV9" i="92"/>
  <c r="CU9" i="92"/>
  <c r="CT9" i="92"/>
  <c r="CS9" i="92"/>
  <c r="CR9" i="92"/>
  <c r="CQ9" i="92"/>
  <c r="CP9" i="92"/>
  <c r="CO9" i="92"/>
  <c r="CN9" i="92"/>
  <c r="CM9" i="92"/>
  <c r="CL9" i="92"/>
  <c r="CK9" i="92"/>
  <c r="CJ9" i="92"/>
  <c r="CI9" i="92"/>
  <c r="CH9" i="92"/>
  <c r="CG9" i="92"/>
  <c r="CF9" i="92"/>
  <c r="CE9" i="92"/>
  <c r="CD9" i="92"/>
  <c r="CC9" i="92"/>
  <c r="CB9" i="92"/>
  <c r="CA9" i="92"/>
  <c r="BZ9" i="92"/>
  <c r="BY9" i="92"/>
  <c r="BX9" i="92"/>
  <c r="BW9" i="92"/>
  <c r="BV9" i="92"/>
  <c r="BU9" i="92"/>
  <c r="BT9" i="92"/>
  <c r="BS9" i="92"/>
  <c r="BR9" i="92"/>
  <c r="BQ9" i="92"/>
  <c r="BP9" i="92"/>
  <c r="BO9" i="92"/>
  <c r="BN9" i="92"/>
  <c r="BM9" i="92"/>
  <c r="BL9" i="92"/>
  <c r="BK9" i="92"/>
  <c r="BJ9" i="92"/>
  <c r="BI9" i="92"/>
  <c r="BH9" i="92"/>
  <c r="BG9" i="92"/>
  <c r="BF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O9" i="92"/>
  <c r="N9" i="92"/>
  <c r="M9" i="92"/>
  <c r="L9" i="92"/>
  <c r="K9" i="92"/>
  <c r="J9" i="92"/>
  <c r="I9" i="92"/>
  <c r="H9" i="92"/>
  <c r="G9" i="92"/>
  <c r="F9" i="92"/>
  <c r="E9" i="92"/>
  <c r="D9" i="92"/>
  <c r="C9" i="92"/>
  <c r="B9" i="92"/>
  <c r="JP8" i="92"/>
  <c r="JO8" i="92"/>
  <c r="JN8" i="92"/>
  <c r="JM8" i="92"/>
  <c r="JL8" i="92"/>
  <c r="JK8" i="92"/>
  <c r="JJ8" i="92"/>
  <c r="JI8" i="92"/>
  <c r="JH8" i="92"/>
  <c r="JG8" i="92"/>
  <c r="JF8" i="92"/>
  <c r="JE8" i="92"/>
  <c r="JD8" i="92"/>
  <c r="JC8" i="92"/>
  <c r="JB8" i="92"/>
  <c r="JA8" i="92"/>
  <c r="IZ8" i="92"/>
  <c r="IY8" i="92"/>
  <c r="IX8" i="92"/>
  <c r="IW8" i="92"/>
  <c r="IV8" i="92"/>
  <c r="IU8" i="92"/>
  <c r="IT8" i="92"/>
  <c r="IS8" i="92"/>
  <c r="IR8" i="92"/>
  <c r="IQ8" i="92"/>
  <c r="IP8" i="92"/>
  <c r="IO8" i="92"/>
  <c r="IN8" i="92"/>
  <c r="IM8" i="92"/>
  <c r="IL8" i="92"/>
  <c r="IK8" i="92"/>
  <c r="IJ8" i="92"/>
  <c r="II8" i="92"/>
  <c r="IH8" i="92"/>
  <c r="IG8" i="92"/>
  <c r="IF8" i="92"/>
  <c r="IE8" i="92"/>
  <c r="ID8" i="92"/>
  <c r="IC8" i="92"/>
  <c r="IB8" i="92"/>
  <c r="IA8" i="92"/>
  <c r="HZ8" i="92"/>
  <c r="HY8" i="92"/>
  <c r="HX8" i="92"/>
  <c r="HW8" i="92"/>
  <c r="HV8" i="92"/>
  <c r="HU8" i="92"/>
  <c r="HT8" i="92"/>
  <c r="HS8" i="92"/>
  <c r="HR8" i="92"/>
  <c r="HQ8" i="92"/>
  <c r="HP8" i="92"/>
  <c r="HO8" i="92"/>
  <c r="HN8" i="92"/>
  <c r="HM8" i="92"/>
  <c r="HL8" i="92"/>
  <c r="HK8" i="92"/>
  <c r="HJ8" i="92"/>
  <c r="HI8" i="92"/>
  <c r="HH8" i="92"/>
  <c r="HG8" i="92"/>
  <c r="HF8" i="92"/>
  <c r="HE8" i="92"/>
  <c r="HD8" i="92"/>
  <c r="HC8" i="92"/>
  <c r="HB8" i="92"/>
  <c r="HA8" i="92"/>
  <c r="GZ8" i="92"/>
  <c r="GY8" i="92"/>
  <c r="GX8" i="92"/>
  <c r="GW8" i="92"/>
  <c r="GV8" i="92"/>
  <c r="GU8" i="92"/>
  <c r="GT8" i="92"/>
  <c r="GS8" i="92"/>
  <c r="GR8" i="92"/>
  <c r="GQ8" i="92"/>
  <c r="GP8" i="92"/>
  <c r="GO8" i="92"/>
  <c r="GN8" i="92"/>
  <c r="GM8" i="92"/>
  <c r="GL8" i="92"/>
  <c r="GK8" i="92"/>
  <c r="GJ8" i="92"/>
  <c r="GI8" i="92"/>
  <c r="GH8" i="92"/>
  <c r="GG8" i="92"/>
  <c r="GF8" i="92"/>
  <c r="GE8" i="92"/>
  <c r="GD8" i="92"/>
  <c r="GC8" i="92"/>
  <c r="GB8" i="92"/>
  <c r="GA8" i="92"/>
  <c r="FZ8" i="92"/>
  <c r="FY8" i="92"/>
  <c r="FX8" i="92"/>
  <c r="FW8" i="92"/>
  <c r="FV8" i="92"/>
  <c r="FU8" i="92"/>
  <c r="FT8" i="92"/>
  <c r="FS8" i="92"/>
  <c r="FR8" i="92"/>
  <c r="FQ8" i="92"/>
  <c r="FP8" i="92"/>
  <c r="FO8" i="92"/>
  <c r="FN8" i="92"/>
  <c r="FM8" i="92"/>
  <c r="FL8" i="92"/>
  <c r="FK8" i="92"/>
  <c r="FJ8" i="92"/>
  <c r="FI8" i="92"/>
  <c r="FH8" i="92"/>
  <c r="FG8" i="92"/>
  <c r="FF8" i="92"/>
  <c r="FE8" i="92"/>
  <c r="FD8" i="92"/>
  <c r="FC8" i="92"/>
  <c r="FB8" i="92"/>
  <c r="FA8" i="92"/>
  <c r="EZ8" i="92"/>
  <c r="EY8" i="92"/>
  <c r="EX8" i="92"/>
  <c r="EW8" i="92"/>
  <c r="EV8" i="92"/>
  <c r="EU8" i="92"/>
  <c r="ET8" i="92"/>
  <c r="ES8" i="92"/>
  <c r="ER8" i="92"/>
  <c r="EQ8" i="92"/>
  <c r="EP8" i="92"/>
  <c r="EO8" i="92"/>
  <c r="EN8" i="92"/>
  <c r="EM8" i="92"/>
  <c r="EL8" i="92"/>
  <c r="EK8" i="92"/>
  <c r="EJ8" i="92"/>
  <c r="EI8" i="92"/>
  <c r="EH8" i="92"/>
  <c r="EG8" i="92"/>
  <c r="EF8" i="92"/>
  <c r="EE8" i="92"/>
  <c r="ED8" i="92"/>
  <c r="EC8" i="92"/>
  <c r="EB8" i="92"/>
  <c r="EA8" i="92"/>
  <c r="DZ8" i="92"/>
  <c r="DY8" i="92"/>
  <c r="DX8" i="92"/>
  <c r="DW8" i="92"/>
  <c r="DV8" i="92"/>
  <c r="DU8" i="92"/>
  <c r="DT8" i="92"/>
  <c r="DS8" i="92"/>
  <c r="DR8" i="92"/>
  <c r="DQ8" i="92"/>
  <c r="DP8" i="92"/>
  <c r="DO8" i="92"/>
  <c r="DN8" i="92"/>
  <c r="DM8" i="92"/>
  <c r="DL8" i="92"/>
  <c r="DK8" i="92"/>
  <c r="DJ8" i="92"/>
  <c r="DI8" i="92"/>
  <c r="DH8" i="92"/>
  <c r="DG8" i="92"/>
  <c r="DF8" i="92"/>
  <c r="DE8" i="92"/>
  <c r="DD8" i="92"/>
  <c r="DC8" i="92"/>
  <c r="DB8" i="92"/>
  <c r="DA8" i="92"/>
  <c r="CZ8" i="92"/>
  <c r="CY8" i="92"/>
  <c r="CX8" i="92"/>
  <c r="CW8" i="92"/>
  <c r="CV8" i="92"/>
  <c r="CU8" i="92"/>
  <c r="CT8" i="92"/>
  <c r="CS8" i="92"/>
  <c r="CR8" i="92"/>
  <c r="CQ8" i="92"/>
  <c r="CP8" i="92"/>
  <c r="CO8" i="92"/>
  <c r="CN8" i="92"/>
  <c r="CM8" i="92"/>
  <c r="CL8" i="92"/>
  <c r="CK8" i="92"/>
  <c r="CJ8" i="92"/>
  <c r="CI8" i="92"/>
  <c r="CH8" i="92"/>
  <c r="CG8" i="92"/>
  <c r="CF8" i="92"/>
  <c r="CE8" i="92"/>
  <c r="CD8" i="92"/>
  <c r="CC8" i="92"/>
  <c r="CB8" i="92"/>
  <c r="CA8" i="92"/>
  <c r="BZ8" i="92"/>
  <c r="BY8" i="92"/>
  <c r="BX8" i="92"/>
  <c r="BW8" i="92"/>
  <c r="BV8" i="92"/>
  <c r="BU8" i="92"/>
  <c r="BT8" i="92"/>
  <c r="BS8" i="92"/>
  <c r="BR8" i="92"/>
  <c r="BQ8" i="92"/>
  <c r="BP8" i="92"/>
  <c r="BO8" i="92"/>
  <c r="BN8" i="92"/>
  <c r="BM8" i="92"/>
  <c r="BL8" i="92"/>
  <c r="BK8" i="92"/>
  <c r="BJ8" i="92"/>
  <c r="BI8" i="92"/>
  <c r="BH8" i="92"/>
  <c r="BG8" i="92"/>
  <c r="BF8" i="92"/>
  <c r="BE8" i="92"/>
  <c r="BD8" i="92"/>
  <c r="BC8" i="92"/>
  <c r="BB8" i="92"/>
  <c r="BA8" i="92"/>
  <c r="AZ8" i="92"/>
  <c r="AY8" i="92"/>
  <c r="AX8" i="92"/>
  <c r="AW8" i="92"/>
  <c r="AV8" i="92"/>
  <c r="AU8" i="92"/>
  <c r="AT8" i="92"/>
  <c r="AS8" i="92"/>
  <c r="AR8" i="92"/>
  <c r="AQ8" i="92"/>
  <c r="AP8" i="92"/>
  <c r="AO8" i="92"/>
  <c r="AN8" i="92"/>
  <c r="AM8" i="92"/>
  <c r="AL8" i="92"/>
  <c r="AK8" i="92"/>
  <c r="AJ8" i="92"/>
  <c r="AI8" i="92"/>
  <c r="AH8" i="92"/>
  <c r="AG8" i="92"/>
  <c r="AF8" i="92"/>
  <c r="AE8" i="92"/>
  <c r="AD8" i="92"/>
  <c r="AC8" i="92"/>
  <c r="AB8" i="92"/>
  <c r="AA8" i="92"/>
  <c r="Z8" i="92"/>
  <c r="Y8" i="92"/>
  <c r="X8" i="92"/>
  <c r="W8" i="92"/>
  <c r="V8" i="92"/>
  <c r="U8" i="92"/>
  <c r="T8" i="92"/>
  <c r="S8" i="92"/>
  <c r="R8" i="92"/>
  <c r="Q8" i="92"/>
  <c r="P8" i="92"/>
  <c r="O8" i="92"/>
  <c r="N8" i="92"/>
  <c r="M8" i="92"/>
  <c r="L8" i="92"/>
  <c r="K8" i="92"/>
  <c r="J8" i="92"/>
  <c r="I8" i="92"/>
  <c r="H8" i="92"/>
  <c r="G8" i="92"/>
  <c r="F8" i="92"/>
  <c r="E8" i="92"/>
  <c r="D8" i="92"/>
  <c r="C8" i="92"/>
  <c r="B8" i="92"/>
  <c r="JP6" i="92"/>
  <c r="JO6" i="92"/>
  <c r="JN6" i="92"/>
  <c r="JM6" i="92"/>
  <c r="JL6" i="92"/>
  <c r="JK6" i="92"/>
  <c r="JJ6" i="92"/>
  <c r="JI6" i="92"/>
  <c r="JH6" i="92"/>
  <c r="JG6" i="92"/>
  <c r="JF6" i="92"/>
  <c r="JE6" i="92"/>
  <c r="JD6" i="92"/>
  <c r="JC6" i="92"/>
  <c r="JB6" i="92"/>
  <c r="JA6" i="92"/>
  <c r="IZ6" i="92"/>
  <c r="IY6" i="92"/>
  <c r="IX6" i="92"/>
  <c r="IW6" i="92"/>
  <c r="IV6" i="92"/>
  <c r="IU6" i="92"/>
  <c r="IT6" i="92"/>
  <c r="IS6" i="92"/>
  <c r="IR6" i="92"/>
  <c r="IQ6" i="92"/>
  <c r="IP6" i="92"/>
  <c r="IO6" i="92"/>
  <c r="IN6" i="92"/>
  <c r="IM6" i="92"/>
  <c r="IL6" i="92"/>
  <c r="IK6" i="92"/>
  <c r="IJ6" i="92"/>
  <c r="II6" i="92"/>
  <c r="IH6" i="92"/>
  <c r="IG6" i="92"/>
  <c r="IF6" i="92"/>
  <c r="IE6" i="92"/>
  <c r="ID6" i="92"/>
  <c r="IC6" i="92"/>
  <c r="IB6" i="92"/>
  <c r="IA6" i="92"/>
  <c r="HZ6" i="92"/>
  <c r="HY6" i="92"/>
  <c r="HX6" i="92"/>
  <c r="HW6" i="92"/>
  <c r="HV6" i="92"/>
  <c r="HU6" i="92"/>
  <c r="HT6" i="92"/>
  <c r="HS6" i="92"/>
  <c r="HR6" i="92"/>
  <c r="HQ6" i="92"/>
  <c r="HP6" i="92"/>
  <c r="HO6" i="92"/>
  <c r="HN6" i="92"/>
  <c r="HM6" i="92"/>
  <c r="HL6" i="92"/>
  <c r="HK6" i="92"/>
  <c r="HJ6" i="92"/>
  <c r="HI6" i="92"/>
  <c r="HH6" i="92"/>
  <c r="HG6" i="92"/>
  <c r="HF6" i="92"/>
  <c r="HE6" i="92"/>
  <c r="HD6" i="92"/>
  <c r="HC6" i="92"/>
  <c r="HB6" i="92"/>
  <c r="HA6" i="92"/>
  <c r="GZ6" i="92"/>
  <c r="GY6" i="92"/>
  <c r="GX6" i="92"/>
  <c r="GW6" i="92"/>
  <c r="GV6" i="92"/>
  <c r="GU6" i="92"/>
  <c r="GT6" i="92"/>
  <c r="GS6" i="92"/>
  <c r="GR6" i="92"/>
  <c r="GQ6" i="92"/>
  <c r="GP6" i="92"/>
  <c r="GO6" i="92"/>
  <c r="GN6" i="92"/>
  <c r="GM6" i="92"/>
  <c r="GL6" i="92"/>
  <c r="GK6" i="92"/>
  <c r="GJ6" i="92"/>
  <c r="GI6" i="92"/>
  <c r="GH6" i="92"/>
  <c r="GG6" i="92"/>
  <c r="GF6" i="92"/>
  <c r="GE6" i="92"/>
  <c r="GD6" i="92"/>
  <c r="GC6" i="92"/>
  <c r="GB6" i="92"/>
  <c r="GA6" i="92"/>
  <c r="FZ6" i="92"/>
  <c r="FY6" i="92"/>
  <c r="FX6" i="92"/>
  <c r="FW6" i="92"/>
  <c r="FV6" i="92"/>
  <c r="FU6" i="92"/>
  <c r="FT6" i="92"/>
  <c r="FS6" i="92"/>
  <c r="FR6" i="92"/>
  <c r="FQ6" i="92"/>
  <c r="FP6" i="92"/>
  <c r="FO6" i="92"/>
  <c r="FN6" i="92"/>
  <c r="FM6" i="92"/>
  <c r="FL6" i="92"/>
  <c r="FK6" i="92"/>
  <c r="FJ6" i="92"/>
  <c r="FI6" i="92"/>
  <c r="FH6" i="92"/>
  <c r="FG6" i="92"/>
  <c r="FF6" i="92"/>
  <c r="FE6" i="92"/>
  <c r="FD6" i="92"/>
  <c r="FC6" i="92"/>
  <c r="FB6" i="92"/>
  <c r="FA6" i="92"/>
  <c r="EZ6" i="92"/>
  <c r="EY6" i="92"/>
  <c r="EX6" i="92"/>
  <c r="EW6" i="92"/>
  <c r="EV6" i="92"/>
  <c r="EU6" i="92"/>
  <c r="ET6" i="92"/>
  <c r="ES6" i="92"/>
  <c r="ER6" i="92"/>
  <c r="EQ6" i="92"/>
  <c r="EP6" i="92"/>
  <c r="EO6" i="92"/>
  <c r="EN6" i="92"/>
  <c r="EM6" i="92"/>
  <c r="EL6" i="92"/>
  <c r="EK6" i="92"/>
  <c r="EJ6" i="92"/>
  <c r="EI6" i="92"/>
  <c r="EH6" i="92"/>
  <c r="EG6" i="92"/>
  <c r="EF6" i="92"/>
  <c r="EE6" i="92"/>
  <c r="ED6" i="92"/>
  <c r="EC6" i="92"/>
  <c r="EB6" i="92"/>
  <c r="EA6" i="92"/>
  <c r="DZ6" i="92"/>
  <c r="DY6" i="92"/>
  <c r="DX6" i="92"/>
  <c r="DW6" i="92"/>
  <c r="DV6" i="92"/>
  <c r="DU6" i="92"/>
  <c r="DT6" i="92"/>
  <c r="DS6" i="92"/>
  <c r="DR6" i="92"/>
  <c r="DQ6" i="92"/>
  <c r="DP6" i="92"/>
  <c r="DO6" i="92"/>
  <c r="DN6" i="92"/>
  <c r="DM6" i="92"/>
  <c r="DL6" i="92"/>
  <c r="DK6" i="92"/>
  <c r="DJ6" i="92"/>
  <c r="DI6" i="92"/>
  <c r="DH6" i="92"/>
  <c r="DG6" i="92"/>
  <c r="DF6" i="92"/>
  <c r="DE6" i="92"/>
  <c r="DD6" i="92"/>
  <c r="DC6" i="92"/>
  <c r="DB6" i="92"/>
  <c r="DA6" i="92"/>
  <c r="CZ6" i="92"/>
  <c r="CY6" i="92"/>
  <c r="CX6" i="92"/>
  <c r="CW6" i="92"/>
  <c r="CV6" i="92"/>
  <c r="CU6" i="92"/>
  <c r="CT6" i="92"/>
  <c r="CS6" i="92"/>
  <c r="CR6" i="92"/>
  <c r="CQ6" i="92"/>
  <c r="CP6" i="92"/>
  <c r="CO6" i="92"/>
  <c r="CN6" i="92"/>
  <c r="CM6" i="92"/>
  <c r="CL6" i="92"/>
  <c r="CK6" i="92"/>
  <c r="CJ6" i="92"/>
  <c r="CI6" i="92"/>
  <c r="CH6" i="92"/>
  <c r="CG6" i="92"/>
  <c r="CF6" i="92"/>
  <c r="CE6" i="92"/>
  <c r="CD6" i="92"/>
  <c r="CC6" i="92"/>
  <c r="CB6" i="92"/>
  <c r="CA6" i="92"/>
  <c r="BZ6" i="92"/>
  <c r="BY6" i="92"/>
  <c r="BX6" i="92"/>
  <c r="BW6" i="92"/>
  <c r="BV6" i="92"/>
  <c r="BU6" i="92"/>
  <c r="BT6" i="92"/>
  <c r="BS6" i="92"/>
  <c r="BR6" i="92"/>
  <c r="BQ6" i="92"/>
  <c r="BP6" i="92"/>
  <c r="BO6" i="92"/>
  <c r="BN6" i="92"/>
  <c r="BM6" i="92"/>
  <c r="BL6" i="92"/>
  <c r="BK6" i="92"/>
  <c r="BJ6" i="92"/>
  <c r="BI6" i="92"/>
  <c r="BH6" i="92"/>
  <c r="BG6" i="92"/>
  <c r="BF6" i="92"/>
  <c r="BE6" i="92"/>
  <c r="BD6" i="92"/>
  <c r="BC6" i="92"/>
  <c r="BB6" i="92"/>
  <c r="BA6" i="92"/>
  <c r="AZ6" i="92"/>
  <c r="AY6" i="92"/>
  <c r="AX6" i="92"/>
  <c r="AW6" i="92"/>
  <c r="AV6" i="92"/>
  <c r="AU6" i="92"/>
  <c r="AT6" i="92"/>
  <c r="AS6" i="92"/>
  <c r="AR6" i="92"/>
  <c r="AQ6" i="92"/>
  <c r="AP6" i="92"/>
  <c r="AO6" i="92"/>
  <c r="AN6" i="92"/>
  <c r="AM6" i="92"/>
  <c r="AL6" i="92"/>
  <c r="AK6" i="92"/>
  <c r="AJ6" i="92"/>
  <c r="AI6" i="92"/>
  <c r="AH6" i="92"/>
  <c r="AG6" i="92"/>
  <c r="AF6" i="92"/>
  <c r="AE6" i="92"/>
  <c r="AD6" i="92"/>
  <c r="AC6" i="92"/>
  <c r="AB6" i="92"/>
  <c r="AA6" i="92"/>
  <c r="Z6" i="92"/>
  <c r="Y6" i="92"/>
  <c r="X6" i="92"/>
  <c r="W6" i="92"/>
  <c r="V6" i="92"/>
  <c r="U6" i="92"/>
  <c r="T6" i="92"/>
  <c r="S6" i="92"/>
  <c r="R6" i="92"/>
  <c r="Q6" i="92"/>
  <c r="P6" i="92"/>
  <c r="O6" i="92"/>
  <c r="N6" i="92"/>
  <c r="M6" i="92"/>
  <c r="L6" i="92"/>
  <c r="K6" i="92"/>
  <c r="J6" i="92"/>
  <c r="I6" i="92"/>
  <c r="H6" i="92"/>
  <c r="G6" i="92"/>
  <c r="F6" i="92"/>
  <c r="E6" i="92"/>
  <c r="D6" i="92"/>
  <c r="C6" i="92"/>
  <c r="B6" i="92"/>
  <c r="JP5" i="92"/>
  <c r="JO5" i="92"/>
  <c r="JN5" i="92"/>
  <c r="JM5" i="92"/>
  <c r="JL5" i="92"/>
  <c r="JK5" i="92"/>
  <c r="JJ5" i="92"/>
  <c r="JI5" i="92"/>
  <c r="JH5" i="92"/>
  <c r="JG5" i="92"/>
  <c r="JF5" i="92"/>
  <c r="JE5" i="92"/>
  <c r="JD5" i="92"/>
  <c r="JC5" i="92"/>
  <c r="JB5" i="92"/>
  <c r="JA5" i="92"/>
  <c r="IZ5" i="92"/>
  <c r="IY5" i="92"/>
  <c r="IX5" i="92"/>
  <c r="IW5" i="92"/>
  <c r="IV5" i="92"/>
  <c r="IU5" i="92"/>
  <c r="IT5" i="92"/>
  <c r="IS5" i="92"/>
  <c r="IR5" i="92"/>
  <c r="IQ5" i="92"/>
  <c r="IP5" i="92"/>
  <c r="IO5" i="92"/>
  <c r="IN5" i="92"/>
  <c r="IM5" i="92"/>
  <c r="IL5" i="92"/>
  <c r="IK5" i="92"/>
  <c r="IJ5" i="92"/>
  <c r="II5" i="92"/>
  <c r="IH5" i="92"/>
  <c r="IG5" i="92"/>
  <c r="IF5" i="92"/>
  <c r="IE5" i="92"/>
  <c r="ID5" i="92"/>
  <c r="IC5" i="92"/>
  <c r="IB5" i="92"/>
  <c r="IA5" i="92"/>
  <c r="HZ5" i="92"/>
  <c r="HY5" i="92"/>
  <c r="HX5" i="92"/>
  <c r="HW5" i="92"/>
  <c r="HV5" i="92"/>
  <c r="HU5" i="92"/>
  <c r="HT5" i="92"/>
  <c r="HS5" i="92"/>
  <c r="HR5" i="92"/>
  <c r="HQ5" i="92"/>
  <c r="HP5" i="92"/>
  <c r="HO5" i="92"/>
  <c r="HN5" i="92"/>
  <c r="HM5" i="92"/>
  <c r="HL5" i="92"/>
  <c r="HK5" i="92"/>
  <c r="HJ5" i="92"/>
  <c r="HI5" i="92"/>
  <c r="HH5" i="92"/>
  <c r="HG5" i="92"/>
  <c r="HF5" i="92"/>
  <c r="HE5" i="92"/>
  <c r="HD5" i="92"/>
  <c r="HC5" i="92"/>
  <c r="HB5" i="92"/>
  <c r="HA5" i="92"/>
  <c r="GZ5" i="92"/>
  <c r="GY5" i="92"/>
  <c r="GX5" i="92"/>
  <c r="GW5" i="92"/>
  <c r="GV5" i="92"/>
  <c r="GU5" i="92"/>
  <c r="GT5" i="92"/>
  <c r="GS5" i="92"/>
  <c r="GR5" i="92"/>
  <c r="GQ5" i="92"/>
  <c r="GP5" i="92"/>
  <c r="GO5" i="92"/>
  <c r="GN5" i="92"/>
  <c r="GM5" i="92"/>
  <c r="GL5" i="92"/>
  <c r="GK5" i="92"/>
  <c r="GJ5" i="92"/>
  <c r="GI5" i="92"/>
  <c r="GH5" i="92"/>
  <c r="GG5" i="92"/>
  <c r="GF5" i="92"/>
  <c r="GE5" i="92"/>
  <c r="GD5" i="92"/>
  <c r="GC5" i="92"/>
  <c r="GB5" i="92"/>
  <c r="GA5" i="92"/>
  <c r="FZ5" i="92"/>
  <c r="FY5" i="92"/>
  <c r="FX5" i="92"/>
  <c r="FW5" i="92"/>
  <c r="FV5" i="92"/>
  <c r="FU5" i="92"/>
  <c r="FT5" i="92"/>
  <c r="FS5" i="92"/>
  <c r="FR5" i="92"/>
  <c r="FQ5" i="92"/>
  <c r="FP5" i="92"/>
  <c r="FO5" i="92"/>
  <c r="FN5" i="92"/>
  <c r="FM5" i="92"/>
  <c r="FL5" i="92"/>
  <c r="FK5" i="92"/>
  <c r="FJ5" i="92"/>
  <c r="FI5" i="92"/>
  <c r="FH5" i="92"/>
  <c r="FG5" i="92"/>
  <c r="FF5" i="92"/>
  <c r="FE5" i="92"/>
  <c r="FD5" i="92"/>
  <c r="FC5" i="92"/>
  <c r="FB5" i="92"/>
  <c r="FA5" i="92"/>
  <c r="EZ5" i="92"/>
  <c r="EY5" i="92"/>
  <c r="EX5" i="92"/>
  <c r="EW5" i="92"/>
  <c r="EV5" i="92"/>
  <c r="EU5" i="92"/>
  <c r="ET5" i="92"/>
  <c r="ES5" i="92"/>
  <c r="ER5" i="92"/>
  <c r="EQ5" i="92"/>
  <c r="EP5" i="92"/>
  <c r="EO5" i="92"/>
  <c r="EN5" i="92"/>
  <c r="EM5" i="92"/>
  <c r="EL5" i="92"/>
  <c r="EK5" i="92"/>
  <c r="EJ5" i="92"/>
  <c r="EI5" i="92"/>
  <c r="EH5" i="92"/>
  <c r="EG5" i="92"/>
  <c r="EF5" i="92"/>
  <c r="EE5" i="92"/>
  <c r="ED5" i="92"/>
  <c r="EC5" i="92"/>
  <c r="EB5" i="92"/>
  <c r="EA5" i="92"/>
  <c r="DZ5" i="92"/>
  <c r="DY5" i="92"/>
  <c r="DX5" i="92"/>
  <c r="DW5" i="92"/>
  <c r="DV5" i="92"/>
  <c r="DU5" i="92"/>
  <c r="DT5" i="92"/>
  <c r="DS5" i="92"/>
  <c r="DR5" i="92"/>
  <c r="DQ5" i="92"/>
  <c r="DP5" i="92"/>
  <c r="DO5" i="92"/>
  <c r="DN5" i="92"/>
  <c r="DM5" i="92"/>
  <c r="DL5" i="92"/>
  <c r="DK5" i="92"/>
  <c r="DJ5" i="92"/>
  <c r="DI5" i="92"/>
  <c r="DH5" i="92"/>
  <c r="DG5" i="92"/>
  <c r="DF5" i="92"/>
  <c r="DE5" i="92"/>
  <c r="DD5" i="92"/>
  <c r="DC5" i="92"/>
  <c r="DB5" i="92"/>
  <c r="DA5" i="92"/>
  <c r="CZ5" i="92"/>
  <c r="CY5" i="92"/>
  <c r="CX5" i="92"/>
  <c r="CW5" i="92"/>
  <c r="CV5" i="92"/>
  <c r="CU5" i="92"/>
  <c r="CT5" i="92"/>
  <c r="CS5" i="92"/>
  <c r="CR5" i="92"/>
  <c r="CQ5" i="92"/>
  <c r="CP5" i="92"/>
  <c r="CO5" i="92"/>
  <c r="CN5" i="92"/>
  <c r="CM5" i="92"/>
  <c r="CL5" i="92"/>
  <c r="CK5" i="92"/>
  <c r="CJ5" i="92"/>
  <c r="CI5" i="92"/>
  <c r="CH5" i="92"/>
  <c r="CG5" i="92"/>
  <c r="CF5" i="92"/>
  <c r="CE5" i="92"/>
  <c r="CD5" i="92"/>
  <c r="CC5" i="92"/>
  <c r="CB5" i="92"/>
  <c r="CA5" i="92"/>
  <c r="BZ5" i="92"/>
  <c r="BY5" i="92"/>
  <c r="BX5" i="92"/>
  <c r="BW5" i="92"/>
  <c r="BV5" i="92"/>
  <c r="BU5" i="92"/>
  <c r="BT5" i="92"/>
  <c r="BS5" i="92"/>
  <c r="BR5" i="92"/>
  <c r="BQ5" i="92"/>
  <c r="BP5" i="92"/>
  <c r="BO5" i="92"/>
  <c r="BN5" i="92"/>
  <c r="BM5" i="92"/>
  <c r="BL5" i="92"/>
  <c r="BK5" i="92"/>
  <c r="BJ5" i="92"/>
  <c r="BI5" i="92"/>
  <c r="BH5" i="92"/>
  <c r="BG5" i="92"/>
  <c r="BF5" i="92"/>
  <c r="BE5" i="92"/>
  <c r="BD5" i="92"/>
  <c r="BC5" i="92"/>
  <c r="BB5" i="92"/>
  <c r="BA5" i="92"/>
  <c r="AZ5" i="92"/>
  <c r="AY5" i="92"/>
  <c r="AX5" i="92"/>
  <c r="AW5" i="92"/>
  <c r="AV5" i="92"/>
  <c r="AU5" i="92"/>
  <c r="AT5" i="92"/>
  <c r="AS5" i="92"/>
  <c r="AR5" i="92"/>
  <c r="AQ5" i="92"/>
  <c r="AP5" i="92"/>
  <c r="AO5" i="92"/>
  <c r="AN5" i="92"/>
  <c r="AM5" i="92"/>
  <c r="AL5" i="92"/>
  <c r="AK5" i="92"/>
  <c r="AJ5" i="92"/>
  <c r="AI5" i="92"/>
  <c r="AH5" i="92"/>
  <c r="AG5" i="92"/>
  <c r="AF5" i="92"/>
  <c r="AE5" i="92"/>
  <c r="AD5" i="92"/>
  <c r="AC5" i="92"/>
  <c r="AB5" i="92"/>
  <c r="AA5" i="92"/>
  <c r="Z5" i="92"/>
  <c r="Y5" i="92"/>
  <c r="X5" i="92"/>
  <c r="W5" i="92"/>
  <c r="V5" i="92"/>
  <c r="U5" i="92"/>
  <c r="T5" i="92"/>
  <c r="S5" i="92"/>
  <c r="R5" i="92"/>
  <c r="Q5" i="92"/>
  <c r="P5" i="92"/>
  <c r="O5" i="92"/>
  <c r="N5" i="92"/>
  <c r="M5" i="92"/>
  <c r="L5" i="92"/>
  <c r="K5" i="92"/>
  <c r="J5" i="92"/>
  <c r="I5" i="92"/>
  <c r="H5" i="92"/>
  <c r="G5" i="92"/>
  <c r="F5" i="92"/>
  <c r="E5" i="92"/>
  <c r="D5" i="92"/>
  <c r="C5" i="92"/>
  <c r="B5" i="92"/>
  <c r="B21" i="37"/>
  <c r="B20" i="37"/>
  <c r="B18" i="37"/>
  <c r="B17" i="37"/>
  <c r="B15" i="37"/>
  <c r="B14" i="37"/>
  <c r="B12" i="37"/>
  <c r="B11" i="37"/>
  <c r="B9" i="37"/>
  <c r="B8" i="37"/>
  <c r="B6" i="37"/>
  <c r="B5" i="37"/>
  <c r="B40" i="36"/>
  <c r="B39" i="36"/>
  <c r="B37" i="36"/>
  <c r="B36" i="36"/>
  <c r="B34" i="36"/>
  <c r="B33" i="36"/>
  <c r="B31" i="36"/>
  <c r="B30" i="36"/>
  <c r="B28" i="36"/>
  <c r="B27" i="36"/>
  <c r="B25" i="36"/>
  <c r="B24" i="36"/>
  <c r="B21" i="36"/>
  <c r="B20" i="36"/>
  <c r="B18" i="36"/>
  <c r="B17" i="36"/>
  <c r="B15" i="36"/>
  <c r="B14" i="36"/>
  <c r="B12" i="36"/>
  <c r="B11" i="36"/>
  <c r="B9" i="36"/>
  <c r="B8" i="36"/>
  <c r="B6" i="36"/>
  <c r="B5" i="36"/>
  <c r="B40" i="35"/>
  <c r="B39" i="35"/>
  <c r="B37" i="35"/>
  <c r="B36" i="35"/>
  <c r="B34" i="35"/>
  <c r="B33" i="35"/>
  <c r="B31" i="35"/>
  <c r="B30" i="35"/>
  <c r="B28" i="35"/>
  <c r="B27" i="35"/>
  <c r="B25" i="35"/>
  <c r="B24" i="35"/>
  <c r="B21" i="35"/>
  <c r="B20" i="35"/>
  <c r="B18" i="35"/>
  <c r="B17" i="35"/>
  <c r="B15" i="35"/>
  <c r="B14" i="35"/>
  <c r="B12" i="35"/>
  <c r="B11" i="35"/>
  <c r="B9" i="35"/>
  <c r="B8" i="35"/>
  <c r="B6" i="35"/>
  <c r="B5" i="35"/>
  <c r="F18" i="60"/>
  <c r="E18" i="60"/>
  <c r="D18" i="60"/>
  <c r="C18" i="60"/>
  <c r="B18" i="60"/>
  <c r="F17" i="60"/>
  <c r="E17" i="60"/>
  <c r="D17" i="60"/>
  <c r="C17" i="60"/>
  <c r="B17" i="60"/>
  <c r="F15" i="60"/>
  <c r="E15" i="60"/>
  <c r="D15" i="60"/>
  <c r="C15" i="60"/>
  <c r="B15" i="60"/>
  <c r="F14" i="60"/>
  <c r="E14" i="60"/>
  <c r="D14" i="60"/>
  <c r="C14" i="60"/>
  <c r="B14" i="60"/>
  <c r="F12" i="60"/>
  <c r="E12" i="60"/>
  <c r="D12" i="60"/>
  <c r="C12" i="60"/>
  <c r="B12" i="60"/>
  <c r="F11" i="60"/>
  <c r="E11" i="60"/>
  <c r="D11" i="60"/>
  <c r="C11" i="60"/>
  <c r="B11" i="60"/>
  <c r="F9" i="60"/>
  <c r="E9" i="60"/>
  <c r="D9" i="60"/>
  <c r="C9" i="60"/>
  <c r="B9" i="60"/>
  <c r="F8" i="60"/>
  <c r="E8" i="60"/>
  <c r="D8" i="60"/>
  <c r="C8" i="60"/>
  <c r="B8" i="60"/>
  <c r="F6" i="60"/>
  <c r="E6" i="60"/>
  <c r="D6" i="60"/>
  <c r="C6" i="60"/>
  <c r="B6" i="60"/>
  <c r="F5" i="60"/>
  <c r="E5" i="60"/>
  <c r="D5" i="60"/>
  <c r="C5" i="60"/>
  <c r="B5" i="60"/>
  <c r="F3" i="60"/>
  <c r="E3" i="60"/>
  <c r="D3" i="60"/>
  <c r="C3" i="60"/>
  <c r="B3" i="60"/>
  <c r="F2" i="60"/>
  <c r="E2" i="60"/>
  <c r="D2" i="60"/>
  <c r="C2" i="60"/>
  <c r="B2" i="60"/>
  <c r="F36" i="59"/>
  <c r="E36" i="59"/>
  <c r="D36" i="59"/>
  <c r="C36" i="59"/>
  <c r="B36" i="59"/>
  <c r="F35" i="59"/>
  <c r="E35" i="59"/>
  <c r="D35" i="59"/>
  <c r="C35" i="59"/>
  <c r="B35" i="59"/>
  <c r="F33" i="59"/>
  <c r="E33" i="59"/>
  <c r="D33" i="59"/>
  <c r="C33" i="59"/>
  <c r="B33" i="59"/>
  <c r="F32" i="59"/>
  <c r="E32" i="59"/>
  <c r="D32" i="59"/>
  <c r="C32" i="59"/>
  <c r="B32" i="59"/>
  <c r="F30" i="59"/>
  <c r="E30" i="59"/>
  <c r="D30" i="59"/>
  <c r="C30" i="59"/>
  <c r="B30" i="59"/>
  <c r="F29" i="59"/>
  <c r="E29" i="59"/>
  <c r="D29" i="59"/>
  <c r="C29" i="59"/>
  <c r="B29" i="59"/>
  <c r="F27" i="59"/>
  <c r="E27" i="59"/>
  <c r="D27" i="59"/>
  <c r="C27" i="59"/>
  <c r="B27" i="59"/>
  <c r="F26" i="59"/>
  <c r="E26" i="59"/>
  <c r="D26" i="59"/>
  <c r="C26" i="59"/>
  <c r="B26" i="59"/>
  <c r="F24" i="59"/>
  <c r="E24" i="59"/>
  <c r="D24" i="59"/>
  <c r="C24" i="59"/>
  <c r="B24" i="59"/>
  <c r="F23" i="59"/>
  <c r="E23" i="59"/>
  <c r="D23" i="59"/>
  <c r="C23" i="59"/>
  <c r="B23" i="59"/>
  <c r="F21" i="59"/>
  <c r="E21" i="59"/>
  <c r="D21" i="59"/>
  <c r="C21" i="59"/>
  <c r="B21" i="59"/>
  <c r="F20" i="59"/>
  <c r="E20" i="59"/>
  <c r="D20" i="59"/>
  <c r="C20" i="59"/>
  <c r="B20" i="59"/>
  <c r="F18" i="59"/>
  <c r="E18" i="59"/>
  <c r="D18" i="59"/>
  <c r="C18" i="59"/>
  <c r="B18" i="59"/>
  <c r="F17" i="59"/>
  <c r="E17" i="59"/>
  <c r="D17" i="59"/>
  <c r="C17" i="59"/>
  <c r="B17" i="59"/>
  <c r="F15" i="59"/>
  <c r="E15" i="59"/>
  <c r="D15" i="59"/>
  <c r="C15" i="59"/>
  <c r="B15" i="59"/>
  <c r="F14" i="59"/>
  <c r="E14" i="59"/>
  <c r="D14" i="59"/>
  <c r="C14" i="59"/>
  <c r="B14" i="59"/>
  <c r="F12" i="59"/>
  <c r="E12" i="59"/>
  <c r="D12" i="59"/>
  <c r="C12" i="59"/>
  <c r="B12" i="59"/>
  <c r="F11" i="59"/>
  <c r="E11" i="59"/>
  <c r="D11" i="59"/>
  <c r="C11" i="59"/>
  <c r="B11" i="59"/>
  <c r="F9" i="59"/>
  <c r="E9" i="59"/>
  <c r="D9" i="59"/>
  <c r="C9" i="59"/>
  <c r="B9" i="59"/>
  <c r="F8" i="59"/>
  <c r="E8" i="59"/>
  <c r="D8" i="59"/>
  <c r="C8" i="59"/>
  <c r="B8" i="59"/>
  <c r="F6" i="59"/>
  <c r="E6" i="59"/>
  <c r="D6" i="59"/>
  <c r="C6" i="59"/>
  <c r="B6" i="59"/>
  <c r="F5" i="59"/>
  <c r="E5" i="59"/>
  <c r="D5" i="59"/>
  <c r="C5" i="59"/>
  <c r="B5" i="59"/>
  <c r="F3" i="59"/>
  <c r="E3" i="59"/>
  <c r="D3" i="59"/>
  <c r="C3" i="59"/>
  <c r="B3" i="59"/>
  <c r="F2" i="59"/>
  <c r="E2" i="59"/>
  <c r="D2" i="59"/>
  <c r="C2" i="59"/>
  <c r="B2" i="59"/>
  <c r="F36" i="32"/>
  <c r="E36" i="32"/>
  <c r="D36" i="32"/>
  <c r="C36" i="32"/>
  <c r="B36" i="32"/>
  <c r="F35" i="32"/>
  <c r="E35" i="32"/>
  <c r="D35" i="32"/>
  <c r="C35" i="32"/>
  <c r="B35" i="32"/>
  <c r="F33" i="32"/>
  <c r="E33" i="32"/>
  <c r="D33" i="32"/>
  <c r="C33" i="32"/>
  <c r="B33" i="32"/>
  <c r="F32" i="32"/>
  <c r="E32" i="32"/>
  <c r="D32" i="32"/>
  <c r="C32" i="32"/>
  <c r="B32" i="32"/>
  <c r="F30" i="32"/>
  <c r="E30" i="32"/>
  <c r="D30" i="32"/>
  <c r="C30" i="32"/>
  <c r="B30" i="32"/>
  <c r="F29" i="32"/>
  <c r="E29" i="32"/>
  <c r="D29" i="32"/>
  <c r="C29" i="32"/>
  <c r="B29" i="32"/>
  <c r="F27" i="32"/>
  <c r="E27" i="32"/>
  <c r="D27" i="32"/>
  <c r="C27" i="32"/>
  <c r="B27" i="32"/>
  <c r="F26" i="32"/>
  <c r="E26" i="32"/>
  <c r="D26" i="32"/>
  <c r="C26" i="32"/>
  <c r="B26" i="32"/>
  <c r="F24" i="32"/>
  <c r="E24" i="32"/>
  <c r="D24" i="32"/>
  <c r="C24" i="32"/>
  <c r="B24" i="32"/>
  <c r="F23" i="32"/>
  <c r="E23" i="32"/>
  <c r="D23" i="32"/>
  <c r="C23" i="32"/>
  <c r="B23" i="32"/>
  <c r="F21" i="32"/>
  <c r="E21" i="32"/>
  <c r="D21" i="32"/>
  <c r="C21" i="32"/>
  <c r="B21" i="32"/>
  <c r="F20" i="32"/>
  <c r="E20" i="32"/>
  <c r="D20" i="32"/>
  <c r="C20" i="32"/>
  <c r="B20" i="32"/>
  <c r="F18" i="32"/>
  <c r="E18" i="32"/>
  <c r="D18" i="32"/>
  <c r="C18" i="32"/>
  <c r="B18" i="32"/>
  <c r="F17" i="32"/>
  <c r="E17" i="32"/>
  <c r="D17" i="32"/>
  <c r="C17" i="32"/>
  <c r="B17" i="32"/>
  <c r="F15" i="32"/>
  <c r="E15" i="32"/>
  <c r="D15" i="32"/>
  <c r="C15" i="32"/>
  <c r="B15" i="32"/>
  <c r="F14" i="32"/>
  <c r="E14" i="32"/>
  <c r="D14" i="32"/>
  <c r="C14" i="32"/>
  <c r="B14" i="32"/>
  <c r="F12" i="32"/>
  <c r="E12" i="32"/>
  <c r="D12" i="32"/>
  <c r="C12" i="32"/>
  <c r="B12" i="32"/>
  <c r="F11" i="32"/>
  <c r="E11" i="32"/>
  <c r="D11" i="32"/>
  <c r="C11" i="32"/>
  <c r="B11" i="32"/>
  <c r="F9" i="32"/>
  <c r="E9" i="32"/>
  <c r="D9" i="32"/>
  <c r="C9" i="32"/>
  <c r="B9" i="32"/>
  <c r="F8" i="32"/>
  <c r="E8" i="32"/>
  <c r="D8" i="32"/>
  <c r="C8" i="32"/>
  <c r="B8" i="32"/>
  <c r="F6" i="32"/>
  <c r="E6" i="32"/>
  <c r="D6" i="32"/>
  <c r="C6" i="32"/>
  <c r="B6" i="32"/>
  <c r="F5" i="32"/>
  <c r="E5" i="32"/>
  <c r="D5" i="32"/>
  <c r="C5" i="32"/>
  <c r="B5" i="32"/>
  <c r="F3" i="32"/>
  <c r="E3" i="32"/>
  <c r="D3" i="32"/>
  <c r="C3" i="32"/>
  <c r="B3" i="32"/>
  <c r="F2" i="32"/>
  <c r="E2" i="32"/>
  <c r="D2" i="32"/>
  <c r="C2" i="32"/>
  <c r="B2" i="32"/>
  <c r="B40" i="57"/>
  <c r="B39" i="57"/>
  <c r="B37" i="57"/>
  <c r="B36" i="57"/>
  <c r="B34" i="57"/>
  <c r="B33" i="57"/>
  <c r="B31" i="57"/>
  <c r="B30" i="57"/>
  <c r="B28" i="57"/>
  <c r="B27" i="57"/>
  <c r="B25" i="57"/>
  <c r="B24" i="57"/>
  <c r="B21" i="57"/>
  <c r="B20" i="57"/>
  <c r="B18" i="57"/>
  <c r="B17" i="57"/>
  <c r="B15" i="57"/>
  <c r="B14" i="57"/>
  <c r="B12" i="57"/>
  <c r="B11" i="57"/>
  <c r="B9" i="57"/>
  <c r="B8" i="57"/>
  <c r="B6" i="57"/>
  <c r="B5" i="57"/>
  <c r="B40" i="56"/>
  <c r="B39" i="56"/>
  <c r="B37" i="56"/>
  <c r="B36" i="56"/>
  <c r="B34" i="56"/>
  <c r="B33" i="56"/>
  <c r="B31" i="56"/>
  <c r="B30" i="56"/>
  <c r="B28" i="56"/>
  <c r="B27" i="56"/>
  <c r="B25" i="56"/>
  <c r="B24" i="56"/>
  <c r="B21" i="56"/>
  <c r="B20" i="56"/>
  <c r="B18" i="56"/>
  <c r="B17" i="56"/>
  <c r="B15" i="56"/>
  <c r="B14" i="56"/>
  <c r="B12" i="56"/>
  <c r="B11" i="56"/>
  <c r="B9" i="56"/>
  <c r="B8" i="56"/>
  <c r="B6" i="56"/>
  <c r="B5" i="56"/>
  <c r="B21" i="55"/>
  <c r="B20" i="55"/>
  <c r="B18" i="55"/>
  <c r="B17" i="55"/>
  <c r="B15" i="55"/>
  <c r="B14" i="55"/>
  <c r="B12" i="55"/>
  <c r="B11" i="55"/>
  <c r="B9" i="55"/>
  <c r="B8" i="55"/>
  <c r="B6" i="55"/>
  <c r="B5" i="55"/>
  <c r="B21" i="53"/>
  <c r="B20" i="53"/>
  <c r="B18" i="53"/>
  <c r="B17" i="53"/>
  <c r="B15" i="53"/>
  <c r="B14" i="53"/>
  <c r="B12" i="53"/>
  <c r="B11" i="53"/>
  <c r="B9" i="53"/>
  <c r="B8" i="53"/>
  <c r="B6" i="53"/>
  <c r="B5" i="53"/>
  <c r="B40" i="52"/>
  <c r="B39" i="52"/>
  <c r="B37" i="52"/>
  <c r="B36" i="52"/>
  <c r="B34" i="52"/>
  <c r="B33" i="52"/>
  <c r="B31" i="52"/>
  <c r="B30" i="52"/>
  <c r="B28" i="52"/>
  <c r="B27" i="52"/>
  <c r="B25" i="52"/>
  <c r="B24" i="52"/>
  <c r="B21" i="52"/>
  <c r="B20" i="52"/>
  <c r="B18" i="52"/>
  <c r="B17" i="52"/>
  <c r="B15" i="52"/>
  <c r="B14" i="52"/>
  <c r="B12" i="52"/>
  <c r="B11" i="52"/>
  <c r="B9" i="52"/>
  <c r="B8" i="52"/>
  <c r="B6" i="52"/>
  <c r="B5" i="52"/>
  <c r="B40" i="51"/>
  <c r="B39" i="51"/>
  <c r="B37" i="51"/>
  <c r="B36" i="51"/>
  <c r="B34" i="51"/>
  <c r="B33" i="51"/>
  <c r="B31" i="51"/>
  <c r="B30" i="51"/>
  <c r="B28" i="51"/>
  <c r="B27" i="51"/>
  <c r="B25" i="51"/>
  <c r="B24" i="51"/>
  <c r="B21" i="51"/>
  <c r="B20" i="51"/>
  <c r="B18" i="51"/>
  <c r="B17" i="51"/>
  <c r="B15" i="51"/>
  <c r="B14" i="51"/>
  <c r="B12" i="51"/>
  <c r="B11" i="51"/>
  <c r="B9" i="51"/>
  <c r="B8" i="51"/>
  <c r="B6" i="51"/>
  <c r="B5" i="51"/>
  <c r="FQ30" i="83"/>
  <c r="FP30" i="83"/>
  <c r="FO30" i="83"/>
  <c r="FN30" i="83"/>
  <c r="FM30" i="83"/>
  <c r="FL30" i="83"/>
  <c r="FK30" i="83"/>
  <c r="FJ30" i="83"/>
  <c r="FI30" i="83"/>
  <c r="FH30" i="83"/>
  <c r="FG30" i="83"/>
  <c r="FF30" i="83"/>
  <c r="FE30" i="83"/>
  <c r="FD30" i="83"/>
  <c r="FC30" i="83"/>
  <c r="FB30" i="83"/>
  <c r="FA30" i="83"/>
  <c r="EZ30" i="83"/>
  <c r="EY30" i="83"/>
  <c r="EX30" i="83"/>
  <c r="EW30" i="83"/>
  <c r="EV30" i="83"/>
  <c r="EU30" i="83"/>
  <c r="ET30" i="83"/>
  <c r="ES30" i="83"/>
  <c r="ER30" i="83"/>
  <c r="EQ30" i="83"/>
  <c r="EP30" i="83"/>
  <c r="EO30" i="83"/>
  <c r="EN30" i="83"/>
  <c r="EM30" i="83"/>
  <c r="EL30" i="83"/>
  <c r="EK30" i="83"/>
  <c r="EJ30" i="83"/>
  <c r="EI30" i="83"/>
  <c r="EH30" i="83"/>
  <c r="EG30" i="83"/>
  <c r="EF30" i="83"/>
  <c r="EE30" i="83"/>
  <c r="ED30" i="83"/>
  <c r="EC30" i="83"/>
  <c r="EB30" i="83"/>
  <c r="EA30" i="83"/>
  <c r="DZ30" i="83"/>
  <c r="DY30" i="83"/>
  <c r="DX30" i="83"/>
  <c r="DW30" i="83"/>
  <c r="DV30" i="83"/>
  <c r="DU30" i="83"/>
  <c r="DT30" i="83"/>
  <c r="DS30" i="83"/>
  <c r="DR30" i="83"/>
  <c r="DQ30" i="83"/>
  <c r="DP30" i="83"/>
  <c r="DO30" i="83"/>
  <c r="DN30" i="83"/>
  <c r="DM30" i="83"/>
  <c r="DL30" i="83"/>
  <c r="DK30" i="83"/>
  <c r="DJ30" i="83"/>
  <c r="DI30" i="83"/>
  <c r="DH30" i="83"/>
  <c r="DG30" i="83"/>
  <c r="DF30" i="83"/>
  <c r="DE30" i="83"/>
  <c r="DD30" i="83"/>
  <c r="DC30" i="83"/>
  <c r="DB30" i="83"/>
  <c r="DA30" i="83"/>
  <c r="CZ30" i="83"/>
  <c r="CY30" i="83"/>
  <c r="CX30" i="83"/>
  <c r="CW30" i="83"/>
  <c r="CV30" i="83"/>
  <c r="CU30" i="83"/>
  <c r="CT30" i="83"/>
  <c r="CS30" i="83"/>
  <c r="CR30" i="83"/>
  <c r="CQ30" i="83"/>
  <c r="CP30" i="83"/>
  <c r="CO30" i="83"/>
  <c r="CN30" i="83"/>
  <c r="CM30" i="83"/>
  <c r="CL30" i="83"/>
  <c r="CK30" i="83"/>
  <c r="CJ30" i="83"/>
  <c r="CI30" i="83"/>
  <c r="CH30" i="83"/>
  <c r="CG30" i="83"/>
  <c r="CF30" i="83"/>
  <c r="CE30" i="83"/>
  <c r="CD30" i="83"/>
  <c r="CC30" i="83"/>
  <c r="CB30" i="83"/>
  <c r="CA30" i="83"/>
  <c r="BZ30" i="83"/>
  <c r="BY30" i="83"/>
  <c r="BX30" i="83"/>
  <c r="BW30" i="83"/>
  <c r="BV30" i="83"/>
  <c r="BU30" i="83"/>
  <c r="BT30" i="83"/>
  <c r="BS30" i="83"/>
  <c r="BR30" i="83"/>
  <c r="BQ30" i="83"/>
  <c r="BP30" i="83"/>
  <c r="BO30" i="83"/>
  <c r="BN30" i="83"/>
  <c r="BM30" i="83"/>
  <c r="BL30" i="83"/>
  <c r="BK30" i="83"/>
  <c r="BJ30" i="83"/>
  <c r="BI30" i="83"/>
  <c r="BH30" i="83"/>
  <c r="BG30" i="83"/>
  <c r="BF30" i="83"/>
  <c r="BE30" i="83"/>
  <c r="BD30" i="83"/>
  <c r="BC30" i="83"/>
  <c r="BB30" i="83"/>
  <c r="BA30" i="83"/>
  <c r="AZ30" i="83"/>
  <c r="AY30" i="83"/>
  <c r="AX30" i="83"/>
  <c r="AW30" i="83"/>
  <c r="AV30" i="83"/>
  <c r="AU30" i="83"/>
  <c r="AT30" i="83"/>
  <c r="AS30" i="83"/>
  <c r="AR30" i="83"/>
  <c r="AQ30" i="83"/>
  <c r="AP30" i="83"/>
  <c r="AO30" i="83"/>
  <c r="AN30"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B30" i="83"/>
  <c r="FQ28" i="83"/>
  <c r="FP28" i="83"/>
  <c r="FO28" i="83"/>
  <c r="FN28" i="83"/>
  <c r="FM28" i="83"/>
  <c r="FL28" i="83"/>
  <c r="FK28" i="83"/>
  <c r="FJ28" i="83"/>
  <c r="FI28" i="83"/>
  <c r="FH28" i="83"/>
  <c r="FG28" i="83"/>
  <c r="FF28" i="83"/>
  <c r="FE28" i="83"/>
  <c r="FD28" i="83"/>
  <c r="FC28" i="83"/>
  <c r="FB28" i="83"/>
  <c r="FA28" i="83"/>
  <c r="EZ28" i="83"/>
  <c r="EY28" i="83"/>
  <c r="EX28" i="83"/>
  <c r="EW28" i="83"/>
  <c r="EV28" i="83"/>
  <c r="EU28" i="83"/>
  <c r="ET28" i="83"/>
  <c r="ES28" i="83"/>
  <c r="ER28" i="83"/>
  <c r="EQ28" i="83"/>
  <c r="EP28" i="83"/>
  <c r="EO28" i="83"/>
  <c r="EN28" i="83"/>
  <c r="EM28" i="83"/>
  <c r="EL28" i="83"/>
  <c r="EK28" i="83"/>
  <c r="EJ28" i="83"/>
  <c r="EI28" i="83"/>
  <c r="EH28" i="83"/>
  <c r="EG28" i="83"/>
  <c r="EF28" i="83"/>
  <c r="EE28" i="83"/>
  <c r="ED28" i="83"/>
  <c r="EC28" i="83"/>
  <c r="EB28" i="83"/>
  <c r="EA28" i="83"/>
  <c r="DZ28" i="83"/>
  <c r="DY28" i="83"/>
  <c r="DX28" i="83"/>
  <c r="DW28" i="83"/>
  <c r="DV28" i="83"/>
  <c r="DU28" i="83"/>
  <c r="DT28" i="83"/>
  <c r="DS28" i="83"/>
  <c r="DR28" i="83"/>
  <c r="DQ28" i="83"/>
  <c r="DP28" i="83"/>
  <c r="DO28" i="83"/>
  <c r="DN28" i="83"/>
  <c r="DM28" i="83"/>
  <c r="DL28" i="83"/>
  <c r="DK28" i="83"/>
  <c r="DJ28" i="83"/>
  <c r="DI28" i="83"/>
  <c r="DH28" i="83"/>
  <c r="DG28" i="83"/>
  <c r="DF28" i="83"/>
  <c r="DE28" i="83"/>
  <c r="DD28" i="83"/>
  <c r="DC28" i="83"/>
  <c r="DB28" i="83"/>
  <c r="DA28" i="83"/>
  <c r="CZ28" i="83"/>
  <c r="CY28" i="83"/>
  <c r="CX28" i="83"/>
  <c r="CW28" i="83"/>
  <c r="CV28" i="83"/>
  <c r="CU28" i="83"/>
  <c r="CT28" i="83"/>
  <c r="CS28" i="83"/>
  <c r="CR28" i="83"/>
  <c r="CQ28" i="83"/>
  <c r="CP28" i="83"/>
  <c r="CO28" i="83"/>
  <c r="CN28" i="83"/>
  <c r="CM28" i="83"/>
  <c r="CL28" i="83"/>
  <c r="CK28" i="83"/>
  <c r="CJ28" i="83"/>
  <c r="CI28" i="83"/>
  <c r="CH28" i="83"/>
  <c r="CG28" i="83"/>
  <c r="CF28" i="83"/>
  <c r="CE28" i="83"/>
  <c r="CD28" i="83"/>
  <c r="CC28" i="83"/>
  <c r="CB28" i="83"/>
  <c r="CA28" i="83"/>
  <c r="BZ28" i="83"/>
  <c r="BY28" i="83"/>
  <c r="BX28" i="83"/>
  <c r="BW28" i="83"/>
  <c r="BV28" i="83"/>
  <c r="BU28" i="83"/>
  <c r="BT28" i="83"/>
  <c r="BS28" i="83"/>
  <c r="BR28" i="83"/>
  <c r="BQ28" i="83"/>
  <c r="BP28" i="83"/>
  <c r="BO28" i="83"/>
  <c r="BN28" i="83"/>
  <c r="BM28" i="83"/>
  <c r="BL28" i="83"/>
  <c r="BK28" i="83"/>
  <c r="BJ28" i="83"/>
  <c r="BI28" i="83"/>
  <c r="BH28" i="83"/>
  <c r="BG28" i="83"/>
  <c r="BF28" i="83"/>
  <c r="BE28" i="83"/>
  <c r="BD28" i="83"/>
  <c r="BC28" i="83"/>
  <c r="BB28" i="83"/>
  <c r="BA28" i="83"/>
  <c r="AZ28" i="83"/>
  <c r="AY28" i="83"/>
  <c r="AX28" i="83"/>
  <c r="AW28" i="83"/>
  <c r="AV28" i="83"/>
  <c r="AU28" i="83"/>
  <c r="AT28" i="83"/>
  <c r="AS28" i="83"/>
  <c r="AR28" i="83"/>
  <c r="AQ28" i="83"/>
  <c r="AP28" i="83"/>
  <c r="AO28" i="83"/>
  <c r="AN28"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I28" i="83"/>
  <c r="H28" i="83"/>
  <c r="G28" i="83"/>
  <c r="F28" i="83"/>
  <c r="E28" i="83"/>
  <c r="D28" i="83"/>
  <c r="C28" i="83"/>
  <c r="B28" i="83"/>
  <c r="FQ26" i="83"/>
  <c r="FP26" i="83"/>
  <c r="FO26" i="83"/>
  <c r="FN26" i="83"/>
  <c r="FM26" i="83"/>
  <c r="FL26" i="83"/>
  <c r="FK26" i="83"/>
  <c r="FJ26" i="83"/>
  <c r="FI26" i="83"/>
  <c r="FH26" i="83"/>
  <c r="FG26" i="83"/>
  <c r="FF26" i="83"/>
  <c r="FE26" i="83"/>
  <c r="FD26" i="83"/>
  <c r="FC26" i="83"/>
  <c r="FB26" i="83"/>
  <c r="FA26" i="83"/>
  <c r="EZ26" i="83"/>
  <c r="EY26" i="83"/>
  <c r="EX26" i="83"/>
  <c r="EW26" i="83"/>
  <c r="EV26" i="83"/>
  <c r="EU26" i="83"/>
  <c r="ET26" i="83"/>
  <c r="ES26" i="83"/>
  <c r="ER26" i="83"/>
  <c r="EQ26" i="83"/>
  <c r="EP26" i="83"/>
  <c r="EO26" i="83"/>
  <c r="EN26" i="83"/>
  <c r="EM26" i="83"/>
  <c r="EL26" i="83"/>
  <c r="EK26" i="83"/>
  <c r="EJ26" i="83"/>
  <c r="EI26" i="83"/>
  <c r="EH26" i="83"/>
  <c r="EG26" i="83"/>
  <c r="EF26" i="83"/>
  <c r="EE26" i="83"/>
  <c r="ED26" i="83"/>
  <c r="EC26" i="83"/>
  <c r="EB26" i="83"/>
  <c r="EA26" i="83"/>
  <c r="DZ26" i="83"/>
  <c r="DY26" i="83"/>
  <c r="DX26" i="83"/>
  <c r="DW26" i="83"/>
  <c r="DV26" i="83"/>
  <c r="DU26" i="83"/>
  <c r="DT26" i="83"/>
  <c r="DS26" i="83"/>
  <c r="DR26" i="83"/>
  <c r="DQ26" i="83"/>
  <c r="DP26" i="83"/>
  <c r="DO26" i="83"/>
  <c r="DN26" i="83"/>
  <c r="DM26" i="83"/>
  <c r="DL26" i="83"/>
  <c r="DK26" i="83"/>
  <c r="DJ26" i="83"/>
  <c r="DI26" i="83"/>
  <c r="DH26" i="83"/>
  <c r="DG26" i="83"/>
  <c r="DF26" i="83"/>
  <c r="DE26" i="83"/>
  <c r="DD26" i="83"/>
  <c r="DC26" i="83"/>
  <c r="DB26" i="83"/>
  <c r="DA26" i="83"/>
  <c r="CZ26" i="83"/>
  <c r="CY26" i="83"/>
  <c r="CX26" i="83"/>
  <c r="CW26" i="83"/>
  <c r="CV26" i="83"/>
  <c r="CU26" i="83"/>
  <c r="CT26" i="83"/>
  <c r="CS26" i="83"/>
  <c r="CR26" i="83"/>
  <c r="CQ26" i="83"/>
  <c r="CP26" i="83"/>
  <c r="CO26" i="83"/>
  <c r="CN26" i="83"/>
  <c r="CM26" i="83"/>
  <c r="CL26" i="83"/>
  <c r="CK26" i="83"/>
  <c r="CJ26" i="83"/>
  <c r="CI26" i="83"/>
  <c r="CH26" i="83"/>
  <c r="CG26" i="83"/>
  <c r="CF26" i="83"/>
  <c r="CE26" i="83"/>
  <c r="CD26" i="83"/>
  <c r="CC26" i="83"/>
  <c r="CB26" i="83"/>
  <c r="CA26" i="83"/>
  <c r="BZ26" i="83"/>
  <c r="BY26" i="83"/>
  <c r="BX26" i="83"/>
  <c r="BW26" i="83"/>
  <c r="BV26" i="83"/>
  <c r="BU26" i="83"/>
  <c r="BT26" i="83"/>
  <c r="BS26" i="83"/>
  <c r="BR26" i="83"/>
  <c r="BQ26" i="83"/>
  <c r="BP26" i="83"/>
  <c r="BO26" i="83"/>
  <c r="BN26" i="83"/>
  <c r="BM26" i="83"/>
  <c r="BL26" i="83"/>
  <c r="BK26" i="83"/>
  <c r="BJ26" i="83"/>
  <c r="BI26" i="83"/>
  <c r="BH26" i="83"/>
  <c r="BG26" i="83"/>
  <c r="BF26" i="83"/>
  <c r="BE26" i="83"/>
  <c r="BD26" i="83"/>
  <c r="BC26" i="83"/>
  <c r="BB26" i="83"/>
  <c r="BA26" i="83"/>
  <c r="AZ26" i="83"/>
  <c r="AY26" i="83"/>
  <c r="AX26" i="83"/>
  <c r="AW26" i="83"/>
  <c r="AV26" i="83"/>
  <c r="AU26" i="83"/>
  <c r="AT26" i="83"/>
  <c r="AS26" i="83"/>
  <c r="AR26" i="83"/>
  <c r="AQ26" i="83"/>
  <c r="AP26" i="83"/>
  <c r="AO26" i="83"/>
  <c r="AN26"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F26" i="83"/>
  <c r="E26" i="83"/>
  <c r="D26" i="83"/>
  <c r="C26" i="83"/>
  <c r="B26" i="83"/>
  <c r="FQ24" i="83"/>
  <c r="FP24" i="83"/>
  <c r="FO24" i="83"/>
  <c r="FN24" i="83"/>
  <c r="FM24" i="83"/>
  <c r="FL24" i="83"/>
  <c r="FK24" i="83"/>
  <c r="FJ24" i="83"/>
  <c r="FI24" i="83"/>
  <c r="FH24" i="83"/>
  <c r="FG24" i="83"/>
  <c r="FF24" i="83"/>
  <c r="FE24" i="83"/>
  <c r="FD24" i="83"/>
  <c r="FC24" i="83"/>
  <c r="FB24" i="83"/>
  <c r="FA24" i="83"/>
  <c r="EZ24" i="83"/>
  <c r="EY24" i="83"/>
  <c r="EX24" i="83"/>
  <c r="EW24" i="83"/>
  <c r="EV24" i="83"/>
  <c r="EU24" i="83"/>
  <c r="ET24" i="83"/>
  <c r="ES24" i="83"/>
  <c r="ER24" i="83"/>
  <c r="EQ24" i="83"/>
  <c r="EP24" i="83"/>
  <c r="EO24" i="83"/>
  <c r="EN24" i="83"/>
  <c r="EM24" i="83"/>
  <c r="EL24" i="83"/>
  <c r="EK24" i="83"/>
  <c r="EJ24" i="83"/>
  <c r="EI24" i="83"/>
  <c r="EH24" i="83"/>
  <c r="EG24" i="83"/>
  <c r="EF24" i="83"/>
  <c r="EE24" i="83"/>
  <c r="ED24" i="83"/>
  <c r="EC24" i="83"/>
  <c r="EB24" i="83"/>
  <c r="EA24" i="83"/>
  <c r="DZ24" i="83"/>
  <c r="DY24" i="83"/>
  <c r="DX24" i="83"/>
  <c r="DW24" i="83"/>
  <c r="DV24" i="83"/>
  <c r="DU24" i="83"/>
  <c r="DT24" i="83"/>
  <c r="DS24" i="83"/>
  <c r="DR24" i="83"/>
  <c r="DQ24" i="83"/>
  <c r="DP24" i="83"/>
  <c r="DO24" i="83"/>
  <c r="DN24" i="83"/>
  <c r="DM24" i="83"/>
  <c r="DL24" i="83"/>
  <c r="DK24" i="83"/>
  <c r="DJ24" i="83"/>
  <c r="DI24" i="83"/>
  <c r="DH24" i="83"/>
  <c r="DG24" i="83"/>
  <c r="DF24" i="83"/>
  <c r="DE24" i="83"/>
  <c r="DD24" i="83"/>
  <c r="DC24" i="83"/>
  <c r="DB24" i="83"/>
  <c r="DA24" i="83"/>
  <c r="CZ24" i="83"/>
  <c r="CY24" i="83"/>
  <c r="CX24" i="83"/>
  <c r="CW24" i="83"/>
  <c r="CV24" i="83"/>
  <c r="CU24" i="83"/>
  <c r="CT24" i="83"/>
  <c r="CS24" i="83"/>
  <c r="CR24" i="83"/>
  <c r="CQ24" i="83"/>
  <c r="CP24" i="83"/>
  <c r="CO24" i="83"/>
  <c r="CN24" i="83"/>
  <c r="CM24" i="83"/>
  <c r="CL24" i="83"/>
  <c r="CK24" i="83"/>
  <c r="CJ24" i="83"/>
  <c r="CI24" i="83"/>
  <c r="CH24" i="83"/>
  <c r="CG24" i="83"/>
  <c r="CF24" i="83"/>
  <c r="CE24" i="83"/>
  <c r="CD24" i="83"/>
  <c r="CC24" i="83"/>
  <c r="CB24" i="83"/>
  <c r="CA24" i="83"/>
  <c r="BZ24" i="83"/>
  <c r="BY24" i="83"/>
  <c r="BX24" i="83"/>
  <c r="BW24" i="83"/>
  <c r="BV24" i="83"/>
  <c r="BU24" i="83"/>
  <c r="BT24" i="83"/>
  <c r="BS24" i="83"/>
  <c r="BR24" i="83"/>
  <c r="BQ24" i="83"/>
  <c r="BP24" i="83"/>
  <c r="BO24" i="83"/>
  <c r="BN24" i="83"/>
  <c r="BM24" i="83"/>
  <c r="BL24" i="83"/>
  <c r="BK24" i="83"/>
  <c r="BJ24" i="83"/>
  <c r="BI24" i="83"/>
  <c r="BH24" i="83"/>
  <c r="BG24" i="83"/>
  <c r="BF24" i="83"/>
  <c r="BE24" i="83"/>
  <c r="BD24" i="83"/>
  <c r="BC24" i="83"/>
  <c r="BB24" i="83"/>
  <c r="BA24" i="83"/>
  <c r="AZ24" i="83"/>
  <c r="AY24" i="83"/>
  <c r="AX24" i="83"/>
  <c r="AW24" i="83"/>
  <c r="AV24" i="83"/>
  <c r="AU24" i="83"/>
  <c r="AT24" i="83"/>
  <c r="AS24" i="83"/>
  <c r="AR24" i="83"/>
  <c r="AQ24" i="83"/>
  <c r="AP24" i="83"/>
  <c r="AO24" i="83"/>
  <c r="AN24"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4" i="83"/>
  <c r="FQ22" i="83"/>
  <c r="FP22" i="83"/>
  <c r="FO22" i="83"/>
  <c r="FN22" i="83"/>
  <c r="FM22" i="83"/>
  <c r="FL22" i="83"/>
  <c r="FK22" i="83"/>
  <c r="FJ22" i="83"/>
  <c r="FI22" i="83"/>
  <c r="FH22" i="83"/>
  <c r="FG22" i="83"/>
  <c r="FF22" i="83"/>
  <c r="FE22" i="83"/>
  <c r="FD22" i="83"/>
  <c r="FC22" i="83"/>
  <c r="FB22" i="83"/>
  <c r="FA22" i="83"/>
  <c r="EZ22" i="83"/>
  <c r="EY22" i="83"/>
  <c r="EX22" i="83"/>
  <c r="EW22" i="83"/>
  <c r="EV22" i="83"/>
  <c r="EU22" i="83"/>
  <c r="ET22" i="83"/>
  <c r="ES22" i="83"/>
  <c r="ER22" i="83"/>
  <c r="EQ22" i="83"/>
  <c r="EP22" i="83"/>
  <c r="EO22" i="83"/>
  <c r="EN22" i="83"/>
  <c r="EM22" i="83"/>
  <c r="EL22" i="83"/>
  <c r="EK22" i="83"/>
  <c r="EJ22" i="83"/>
  <c r="EI22" i="83"/>
  <c r="EH22" i="83"/>
  <c r="EG22" i="83"/>
  <c r="EF22" i="83"/>
  <c r="EE22" i="83"/>
  <c r="ED22" i="83"/>
  <c r="EC22" i="83"/>
  <c r="EB22" i="83"/>
  <c r="EA22" i="83"/>
  <c r="DZ22" i="83"/>
  <c r="DY22" i="83"/>
  <c r="DX22" i="83"/>
  <c r="DW22" i="83"/>
  <c r="DV22" i="83"/>
  <c r="DU22" i="83"/>
  <c r="DT22" i="83"/>
  <c r="DS22" i="83"/>
  <c r="DR22" i="83"/>
  <c r="DQ22" i="83"/>
  <c r="DP22" i="83"/>
  <c r="DO22" i="83"/>
  <c r="DN22" i="83"/>
  <c r="DM22" i="83"/>
  <c r="DL22" i="83"/>
  <c r="DK22" i="83"/>
  <c r="DJ22" i="83"/>
  <c r="DI22" i="83"/>
  <c r="DH22" i="83"/>
  <c r="DG22" i="83"/>
  <c r="DF22" i="83"/>
  <c r="DE22" i="83"/>
  <c r="DD22" i="83"/>
  <c r="DC22" i="83"/>
  <c r="DB22" i="83"/>
  <c r="DA22" i="83"/>
  <c r="CZ22" i="83"/>
  <c r="CY22" i="83"/>
  <c r="CX22" i="83"/>
  <c r="CW22" i="83"/>
  <c r="CV22" i="83"/>
  <c r="CU22" i="83"/>
  <c r="CT22" i="83"/>
  <c r="CS22" i="83"/>
  <c r="CR22" i="83"/>
  <c r="CQ22" i="83"/>
  <c r="CP22" i="83"/>
  <c r="CO22" i="83"/>
  <c r="CN22" i="83"/>
  <c r="CM22" i="83"/>
  <c r="CL22" i="83"/>
  <c r="CK22" i="83"/>
  <c r="CJ22" i="83"/>
  <c r="CI22" i="83"/>
  <c r="CH22" i="83"/>
  <c r="CG22" i="83"/>
  <c r="CF22" i="83"/>
  <c r="CE22" i="83"/>
  <c r="CD22" i="83"/>
  <c r="CC22" i="83"/>
  <c r="CB22" i="83"/>
  <c r="CA22" i="83"/>
  <c r="BZ22" i="83"/>
  <c r="BY22" i="83"/>
  <c r="BX22" i="83"/>
  <c r="BW22" i="83"/>
  <c r="BV22" i="83"/>
  <c r="BU22" i="83"/>
  <c r="BT22" i="83"/>
  <c r="BS22" i="83"/>
  <c r="BR22" i="83"/>
  <c r="BQ22" i="83"/>
  <c r="BP22" i="83"/>
  <c r="BO22" i="83"/>
  <c r="BN22" i="83"/>
  <c r="BM22" i="83"/>
  <c r="BL22" i="83"/>
  <c r="BK22" i="83"/>
  <c r="BJ22" i="83"/>
  <c r="BI22" i="83"/>
  <c r="BH22" i="83"/>
  <c r="BG22" i="83"/>
  <c r="BF22" i="83"/>
  <c r="BE22" i="83"/>
  <c r="BD22" i="83"/>
  <c r="BC22" i="83"/>
  <c r="BB22" i="83"/>
  <c r="BA22" i="83"/>
  <c r="AZ22" i="83"/>
  <c r="AY22" i="83"/>
  <c r="AX22" i="83"/>
  <c r="AW22" i="83"/>
  <c r="AV22" i="83"/>
  <c r="AU22" i="83"/>
  <c r="AT22" i="83"/>
  <c r="AS22" i="83"/>
  <c r="AR22" i="83"/>
  <c r="AQ22" i="83"/>
  <c r="AP22" i="83"/>
  <c r="AO22" i="83"/>
  <c r="AN22"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I22" i="83"/>
  <c r="H22" i="83"/>
  <c r="G22" i="83"/>
  <c r="F22" i="83"/>
  <c r="E22" i="83"/>
  <c r="D22" i="83"/>
  <c r="C22" i="83"/>
  <c r="B22" i="83"/>
  <c r="FQ20" i="83"/>
  <c r="FP20" i="83"/>
  <c r="FO20" i="83"/>
  <c r="FN20" i="83"/>
  <c r="FM20" i="83"/>
  <c r="FL20" i="83"/>
  <c r="FK20" i="83"/>
  <c r="FJ20" i="83"/>
  <c r="FI20" i="83"/>
  <c r="FH20" i="83"/>
  <c r="FG20" i="83"/>
  <c r="FF20" i="83"/>
  <c r="FE20" i="83"/>
  <c r="FD20" i="83"/>
  <c r="FC20" i="83"/>
  <c r="FB20" i="83"/>
  <c r="FA20" i="83"/>
  <c r="EZ20" i="83"/>
  <c r="EY20" i="83"/>
  <c r="EX20" i="83"/>
  <c r="EW20" i="83"/>
  <c r="EV20" i="83"/>
  <c r="EU20" i="83"/>
  <c r="ET20" i="83"/>
  <c r="ES20" i="83"/>
  <c r="ER20" i="83"/>
  <c r="EQ20" i="83"/>
  <c r="EP20" i="83"/>
  <c r="EO20" i="83"/>
  <c r="EN20" i="83"/>
  <c r="EM20" i="83"/>
  <c r="EL20" i="83"/>
  <c r="EK20" i="83"/>
  <c r="EJ20" i="83"/>
  <c r="EI20" i="83"/>
  <c r="EH20" i="83"/>
  <c r="EG20" i="83"/>
  <c r="EF20" i="83"/>
  <c r="EE20" i="83"/>
  <c r="ED20" i="83"/>
  <c r="EC20" i="83"/>
  <c r="EB20" i="83"/>
  <c r="EA20" i="83"/>
  <c r="DZ20" i="83"/>
  <c r="DY20" i="83"/>
  <c r="DX20" i="83"/>
  <c r="DW20" i="83"/>
  <c r="DV20" i="83"/>
  <c r="DU20" i="83"/>
  <c r="DT20" i="83"/>
  <c r="DS20" i="83"/>
  <c r="DR20" i="83"/>
  <c r="DQ20" i="83"/>
  <c r="DP20" i="83"/>
  <c r="DO20" i="83"/>
  <c r="DN20" i="83"/>
  <c r="DM20" i="83"/>
  <c r="DL20" i="83"/>
  <c r="DK20" i="83"/>
  <c r="DJ20" i="83"/>
  <c r="DI20" i="83"/>
  <c r="DH20" i="83"/>
  <c r="DG20" i="83"/>
  <c r="DF20" i="83"/>
  <c r="DE20" i="83"/>
  <c r="DD20" i="83"/>
  <c r="DC20" i="83"/>
  <c r="DB20" i="83"/>
  <c r="DA20" i="83"/>
  <c r="CZ20" i="83"/>
  <c r="CY20" i="83"/>
  <c r="CX20" i="83"/>
  <c r="CW20" i="83"/>
  <c r="CV20" i="83"/>
  <c r="CU20" i="83"/>
  <c r="CT20" i="83"/>
  <c r="CS20" i="83"/>
  <c r="CR20" i="83"/>
  <c r="CQ20" i="83"/>
  <c r="CP20" i="83"/>
  <c r="CO20" i="83"/>
  <c r="CN20" i="83"/>
  <c r="CM20" i="83"/>
  <c r="CL20" i="83"/>
  <c r="CK20" i="83"/>
  <c r="CJ20" i="83"/>
  <c r="CI20" i="83"/>
  <c r="CH20" i="83"/>
  <c r="CG20" i="83"/>
  <c r="CF20" i="83"/>
  <c r="CE20" i="83"/>
  <c r="CD20" i="83"/>
  <c r="CC20" i="83"/>
  <c r="CB20" i="83"/>
  <c r="CA20" i="83"/>
  <c r="BZ20" i="83"/>
  <c r="BY20" i="83"/>
  <c r="BX20" i="83"/>
  <c r="BW20" i="83"/>
  <c r="BV20" i="83"/>
  <c r="BU20" i="83"/>
  <c r="BT20" i="83"/>
  <c r="BS20" i="83"/>
  <c r="BR20" i="83"/>
  <c r="BQ20" i="83"/>
  <c r="BP20" i="83"/>
  <c r="BO20" i="83"/>
  <c r="BN20" i="83"/>
  <c r="BM20" i="83"/>
  <c r="BL20" i="83"/>
  <c r="BK20" i="83"/>
  <c r="BJ20" i="83"/>
  <c r="BI20" i="83"/>
  <c r="BH20" i="83"/>
  <c r="BG20" i="83"/>
  <c r="BF20" i="83"/>
  <c r="BE20" i="83"/>
  <c r="BD20" i="83"/>
  <c r="BC20" i="83"/>
  <c r="BB20" i="83"/>
  <c r="BA20" i="83"/>
  <c r="AZ20" i="83"/>
  <c r="AY20" i="83"/>
  <c r="AX20" i="83"/>
  <c r="AW20" i="83"/>
  <c r="AV20" i="83"/>
  <c r="AU20" i="83"/>
  <c r="AT20" i="83"/>
  <c r="AS20" i="83"/>
  <c r="AR20" i="83"/>
  <c r="AQ20" i="83"/>
  <c r="AP20" i="83"/>
  <c r="AO20" i="83"/>
  <c r="AN20"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20" i="83"/>
  <c r="FQ19" i="83"/>
  <c r="FP19" i="83"/>
  <c r="FO19" i="83"/>
  <c r="FN19" i="83"/>
  <c r="FM19" i="83"/>
  <c r="FL19" i="83"/>
  <c r="FK19" i="83"/>
  <c r="FJ19" i="83"/>
  <c r="FI19" i="83"/>
  <c r="FH19" i="83"/>
  <c r="FG19" i="83"/>
  <c r="FF19" i="83"/>
  <c r="FE19" i="83"/>
  <c r="FD19" i="83"/>
  <c r="FC19" i="83"/>
  <c r="FB19" i="83"/>
  <c r="FA19" i="83"/>
  <c r="EZ19" i="83"/>
  <c r="EY19" i="83"/>
  <c r="EX19" i="83"/>
  <c r="EW19" i="83"/>
  <c r="EV19" i="83"/>
  <c r="EU19" i="83"/>
  <c r="ET19" i="83"/>
  <c r="ES19" i="83"/>
  <c r="ER19" i="83"/>
  <c r="EQ19" i="83"/>
  <c r="EP19" i="83"/>
  <c r="EO19" i="83"/>
  <c r="EN19" i="83"/>
  <c r="EM19" i="83"/>
  <c r="EL19" i="83"/>
  <c r="EK19" i="83"/>
  <c r="EJ19" i="83"/>
  <c r="EI19" i="83"/>
  <c r="EH19" i="83"/>
  <c r="EG19" i="83"/>
  <c r="EF19" i="83"/>
  <c r="EE19" i="83"/>
  <c r="ED19" i="83"/>
  <c r="EC19" i="83"/>
  <c r="EB19" i="83"/>
  <c r="EA19" i="83"/>
  <c r="DZ19" i="83"/>
  <c r="DY19" i="83"/>
  <c r="DX19" i="83"/>
  <c r="DW19" i="83"/>
  <c r="DV19" i="83"/>
  <c r="DU19" i="83"/>
  <c r="DT19" i="83"/>
  <c r="DS19" i="83"/>
  <c r="DR19" i="83"/>
  <c r="DQ19" i="83"/>
  <c r="DP19" i="83"/>
  <c r="DO19" i="83"/>
  <c r="DN19" i="83"/>
  <c r="DM19" i="83"/>
  <c r="DL19" i="83"/>
  <c r="DK19" i="83"/>
  <c r="DJ19" i="83"/>
  <c r="DI19" i="83"/>
  <c r="DH19" i="83"/>
  <c r="DG19" i="83"/>
  <c r="DF19" i="83"/>
  <c r="DE19" i="83"/>
  <c r="DD19" i="83"/>
  <c r="DC19" i="83"/>
  <c r="DB19" i="83"/>
  <c r="DA19" i="83"/>
  <c r="CZ19" i="83"/>
  <c r="CY19" i="83"/>
  <c r="CX19" i="83"/>
  <c r="CW19" i="83"/>
  <c r="CV19" i="83"/>
  <c r="CU19" i="83"/>
  <c r="CT19" i="83"/>
  <c r="CS19" i="83"/>
  <c r="CR19" i="83"/>
  <c r="CQ19" i="83"/>
  <c r="CP19" i="83"/>
  <c r="CO19" i="83"/>
  <c r="CN19" i="83"/>
  <c r="CM19" i="83"/>
  <c r="CL19" i="83"/>
  <c r="CK19" i="83"/>
  <c r="CJ19" i="83"/>
  <c r="CI19" i="83"/>
  <c r="CH19" i="83"/>
  <c r="CG19" i="83"/>
  <c r="CF19" i="83"/>
  <c r="CE19" i="83"/>
  <c r="CD19" i="83"/>
  <c r="CC19" i="83"/>
  <c r="CB19" i="83"/>
  <c r="CA19" i="83"/>
  <c r="BZ19" i="83"/>
  <c r="BY19" i="83"/>
  <c r="BX19" i="83"/>
  <c r="BW19" i="83"/>
  <c r="BV19" i="83"/>
  <c r="BU19" i="83"/>
  <c r="BT19" i="83"/>
  <c r="BS19" i="83"/>
  <c r="BR19" i="83"/>
  <c r="BQ19" i="83"/>
  <c r="BP19" i="83"/>
  <c r="BO19" i="83"/>
  <c r="BN19" i="83"/>
  <c r="BM19" i="83"/>
  <c r="BL19" i="83"/>
  <c r="BK19" i="83"/>
  <c r="BJ19" i="83"/>
  <c r="BI19" i="83"/>
  <c r="BH19" i="83"/>
  <c r="BG19" i="83"/>
  <c r="BF19" i="83"/>
  <c r="BE19" i="83"/>
  <c r="BD19" i="83"/>
  <c r="BC19" i="83"/>
  <c r="BB19" i="83"/>
  <c r="BA19" i="83"/>
  <c r="AZ19" i="83"/>
  <c r="AY19" i="83"/>
  <c r="AX19" i="83"/>
  <c r="AW19" i="83"/>
  <c r="AV19" i="83"/>
  <c r="AU19" i="83"/>
  <c r="AT19" i="83"/>
  <c r="AS19" i="83"/>
  <c r="AR19" i="83"/>
  <c r="AQ19" i="83"/>
  <c r="AP19" i="83"/>
  <c r="AO19" i="83"/>
  <c r="AN19"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I19" i="83"/>
  <c r="H19" i="83"/>
  <c r="G19" i="83"/>
  <c r="F19" i="83"/>
  <c r="E19" i="83"/>
  <c r="D19" i="83"/>
  <c r="C19" i="83"/>
  <c r="B19" i="83"/>
  <c r="FQ16" i="83"/>
  <c r="FP16" i="83"/>
  <c r="FO16" i="83"/>
  <c r="FN16" i="83"/>
  <c r="FM16" i="83"/>
  <c r="FL16" i="83"/>
  <c r="FK16" i="83"/>
  <c r="FJ16" i="83"/>
  <c r="FI16" i="83"/>
  <c r="FH16" i="83"/>
  <c r="FG16" i="83"/>
  <c r="FF16" i="83"/>
  <c r="FE16" i="83"/>
  <c r="FD16" i="83"/>
  <c r="FC16" i="83"/>
  <c r="FB16" i="83"/>
  <c r="FA16" i="83"/>
  <c r="EZ16" i="83"/>
  <c r="EY16" i="83"/>
  <c r="EX16" i="83"/>
  <c r="EW16" i="83"/>
  <c r="EV16" i="83"/>
  <c r="EU16" i="83"/>
  <c r="ET16" i="83"/>
  <c r="ES16" i="83"/>
  <c r="ER16" i="83"/>
  <c r="EQ16" i="83"/>
  <c r="EP16" i="83"/>
  <c r="EO16" i="83"/>
  <c r="EN16" i="83"/>
  <c r="EM16" i="83"/>
  <c r="EL16" i="83"/>
  <c r="EK16" i="83"/>
  <c r="EJ16" i="83"/>
  <c r="EI16" i="83"/>
  <c r="EH16" i="83"/>
  <c r="EG16" i="83"/>
  <c r="EF16" i="83"/>
  <c r="EE16" i="83"/>
  <c r="ED16" i="83"/>
  <c r="EC16" i="83"/>
  <c r="EB16" i="83"/>
  <c r="EA16" i="83"/>
  <c r="DZ16" i="83"/>
  <c r="DY16" i="83"/>
  <c r="DX16" i="83"/>
  <c r="DW16" i="83"/>
  <c r="DV16" i="83"/>
  <c r="DU16" i="83"/>
  <c r="DT16" i="83"/>
  <c r="DS16" i="83"/>
  <c r="DR16" i="83"/>
  <c r="DQ16" i="83"/>
  <c r="DP16" i="83"/>
  <c r="DO16" i="83"/>
  <c r="DN16" i="83"/>
  <c r="DM16" i="83"/>
  <c r="DL16" i="83"/>
  <c r="DK16" i="83"/>
  <c r="DJ16" i="83"/>
  <c r="DI16" i="83"/>
  <c r="DH16" i="83"/>
  <c r="DG16" i="83"/>
  <c r="DF16" i="83"/>
  <c r="DE16" i="83"/>
  <c r="DD16" i="83"/>
  <c r="DC16" i="83"/>
  <c r="DB16" i="83"/>
  <c r="DA16" i="83"/>
  <c r="CZ16" i="83"/>
  <c r="CY16" i="83"/>
  <c r="CX16" i="83"/>
  <c r="CW16" i="83"/>
  <c r="CV16" i="83"/>
  <c r="CU16" i="83"/>
  <c r="CT16" i="83"/>
  <c r="CS16" i="83"/>
  <c r="CR16" i="83"/>
  <c r="CQ16" i="83"/>
  <c r="CP16" i="83"/>
  <c r="CO16" i="83"/>
  <c r="CN16" i="83"/>
  <c r="CM16" i="83"/>
  <c r="CL16" i="83"/>
  <c r="CK16" i="83"/>
  <c r="CJ16" i="83"/>
  <c r="CI16" i="83"/>
  <c r="CH16" i="83"/>
  <c r="CG16" i="83"/>
  <c r="CF16" i="83"/>
  <c r="CE16" i="83"/>
  <c r="CD16" i="83"/>
  <c r="CC16" i="83"/>
  <c r="CB16" i="83"/>
  <c r="CA16" i="83"/>
  <c r="BZ16" i="83"/>
  <c r="BY16" i="83"/>
  <c r="BX16" i="83"/>
  <c r="BW16" i="83"/>
  <c r="BV16" i="83"/>
  <c r="BU16" i="83"/>
  <c r="BT16" i="83"/>
  <c r="BS16" i="83"/>
  <c r="BR16" i="83"/>
  <c r="BQ16" i="83"/>
  <c r="BP16" i="83"/>
  <c r="BO16" i="83"/>
  <c r="BN16" i="83"/>
  <c r="BM16" i="83"/>
  <c r="BL16" i="83"/>
  <c r="BK16" i="83"/>
  <c r="BJ16" i="83"/>
  <c r="BI16" i="83"/>
  <c r="BH16" i="83"/>
  <c r="BG16" i="83"/>
  <c r="BF16" i="83"/>
  <c r="BE16" i="83"/>
  <c r="BD16" i="83"/>
  <c r="BC16" i="83"/>
  <c r="BB16" i="83"/>
  <c r="BA16" i="83"/>
  <c r="AZ16" i="83"/>
  <c r="AY16" i="83"/>
  <c r="AX16" i="83"/>
  <c r="AW16" i="83"/>
  <c r="AV16" i="83"/>
  <c r="AU16" i="83"/>
  <c r="AT16" i="83"/>
  <c r="AS16" i="83"/>
  <c r="AR16" i="83"/>
  <c r="AQ16" i="83"/>
  <c r="AP16" i="83"/>
  <c r="AO16" i="83"/>
  <c r="AN16"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I16" i="83"/>
  <c r="H16" i="83"/>
  <c r="G16" i="83"/>
  <c r="F16" i="83"/>
  <c r="E16" i="83"/>
  <c r="D16" i="83"/>
  <c r="C16" i="83"/>
  <c r="B16" i="83"/>
  <c r="FQ14" i="83"/>
  <c r="FP14" i="83"/>
  <c r="FO14" i="83"/>
  <c r="FN14" i="83"/>
  <c r="FM14" i="83"/>
  <c r="FL14" i="83"/>
  <c r="FK14" i="83"/>
  <c r="FJ14" i="83"/>
  <c r="FI14" i="83"/>
  <c r="FH14" i="83"/>
  <c r="FG14" i="83"/>
  <c r="FF14" i="83"/>
  <c r="FE14" i="83"/>
  <c r="FD14" i="83"/>
  <c r="FC14" i="83"/>
  <c r="FB14" i="83"/>
  <c r="FA14" i="83"/>
  <c r="EZ14" i="83"/>
  <c r="EY14" i="83"/>
  <c r="EX14" i="83"/>
  <c r="EW14" i="83"/>
  <c r="EV14" i="83"/>
  <c r="EU14" i="83"/>
  <c r="ET14" i="83"/>
  <c r="ES14" i="83"/>
  <c r="ER14" i="83"/>
  <c r="EQ14" i="83"/>
  <c r="EP14" i="83"/>
  <c r="EO14" i="83"/>
  <c r="EN14" i="83"/>
  <c r="EM14" i="83"/>
  <c r="EL14" i="83"/>
  <c r="EK14" i="83"/>
  <c r="EJ14" i="83"/>
  <c r="EI14" i="83"/>
  <c r="EH14" i="83"/>
  <c r="EG14" i="83"/>
  <c r="EF14" i="83"/>
  <c r="EE14" i="83"/>
  <c r="ED14" i="83"/>
  <c r="EC14" i="83"/>
  <c r="EB14" i="83"/>
  <c r="EA14" i="83"/>
  <c r="DZ14" i="83"/>
  <c r="DY14" i="83"/>
  <c r="DX14" i="83"/>
  <c r="DW14" i="83"/>
  <c r="DV14" i="83"/>
  <c r="DU14" i="83"/>
  <c r="DT14" i="83"/>
  <c r="DS14" i="83"/>
  <c r="DR14" i="83"/>
  <c r="DQ14" i="83"/>
  <c r="DP14" i="83"/>
  <c r="DO14" i="83"/>
  <c r="DN14" i="83"/>
  <c r="DM14" i="83"/>
  <c r="DL14" i="83"/>
  <c r="DK14" i="83"/>
  <c r="DJ14" i="83"/>
  <c r="DI14" i="83"/>
  <c r="DH14" i="83"/>
  <c r="DG14" i="83"/>
  <c r="DF14" i="83"/>
  <c r="DE14" i="83"/>
  <c r="DD14" i="83"/>
  <c r="DC14" i="83"/>
  <c r="DB14" i="83"/>
  <c r="DA14" i="83"/>
  <c r="CZ14" i="83"/>
  <c r="CY14" i="83"/>
  <c r="CX14" i="83"/>
  <c r="CW14" i="83"/>
  <c r="CV14" i="83"/>
  <c r="CU14" i="83"/>
  <c r="CT14" i="83"/>
  <c r="CS14" i="83"/>
  <c r="CR14" i="83"/>
  <c r="CQ14" i="83"/>
  <c r="CP14" i="83"/>
  <c r="CO14" i="83"/>
  <c r="CN14" i="83"/>
  <c r="CM14" i="83"/>
  <c r="CL14" i="83"/>
  <c r="CK14" i="83"/>
  <c r="CJ14" i="83"/>
  <c r="CI14" i="83"/>
  <c r="CH14" i="83"/>
  <c r="CG14" i="83"/>
  <c r="CF14" i="83"/>
  <c r="CE14" i="83"/>
  <c r="CD14" i="83"/>
  <c r="CC14" i="83"/>
  <c r="CB14" i="83"/>
  <c r="CA14" i="83"/>
  <c r="BZ14" i="83"/>
  <c r="BY14" i="83"/>
  <c r="BX14" i="83"/>
  <c r="BW14" i="83"/>
  <c r="BV14" i="83"/>
  <c r="BU14" i="83"/>
  <c r="BT14" i="83"/>
  <c r="BS14" i="83"/>
  <c r="BR14" i="83"/>
  <c r="BQ14" i="83"/>
  <c r="BP14" i="83"/>
  <c r="BO14" i="83"/>
  <c r="BN14" i="83"/>
  <c r="BM14" i="83"/>
  <c r="BL14" i="83"/>
  <c r="BK14" i="83"/>
  <c r="BJ14" i="83"/>
  <c r="BI14" i="83"/>
  <c r="BH14" i="83"/>
  <c r="BG14" i="83"/>
  <c r="BF14" i="83"/>
  <c r="BE14" i="83"/>
  <c r="BD14" i="83"/>
  <c r="BC14" i="83"/>
  <c r="BB14" i="83"/>
  <c r="BA14" i="83"/>
  <c r="AZ14" i="83"/>
  <c r="AY14" i="83"/>
  <c r="AX14" i="83"/>
  <c r="AW14" i="83"/>
  <c r="AV14" i="83"/>
  <c r="AU14" i="83"/>
  <c r="AT14" i="83"/>
  <c r="AS14" i="83"/>
  <c r="AR14" i="83"/>
  <c r="AQ14" i="83"/>
  <c r="AP14" i="83"/>
  <c r="AO14" i="83"/>
  <c r="AN14"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I14" i="83"/>
  <c r="H14" i="83"/>
  <c r="G14" i="83"/>
  <c r="F14" i="83"/>
  <c r="E14" i="83"/>
  <c r="D14" i="83"/>
  <c r="C14" i="83"/>
  <c r="B14" i="83"/>
  <c r="FQ12" i="83"/>
  <c r="FP12" i="83"/>
  <c r="FO12" i="83"/>
  <c r="FN12" i="83"/>
  <c r="FM12" i="83"/>
  <c r="FL12" i="83"/>
  <c r="FK12" i="83"/>
  <c r="FJ12" i="83"/>
  <c r="FI12" i="83"/>
  <c r="FH12" i="83"/>
  <c r="FG12" i="83"/>
  <c r="FF12" i="83"/>
  <c r="FE12" i="83"/>
  <c r="FD12" i="83"/>
  <c r="FC12" i="83"/>
  <c r="FB12" i="83"/>
  <c r="FA12" i="83"/>
  <c r="EZ12" i="83"/>
  <c r="EY12" i="83"/>
  <c r="EX12" i="83"/>
  <c r="EW12" i="83"/>
  <c r="EV12" i="83"/>
  <c r="EU12" i="83"/>
  <c r="ET12" i="83"/>
  <c r="ES12" i="83"/>
  <c r="ER12" i="83"/>
  <c r="EQ12" i="83"/>
  <c r="EP12" i="83"/>
  <c r="EO12" i="83"/>
  <c r="EN12" i="83"/>
  <c r="EM12" i="83"/>
  <c r="EL12" i="83"/>
  <c r="EK12" i="83"/>
  <c r="EJ12" i="83"/>
  <c r="EI12" i="83"/>
  <c r="EH12" i="83"/>
  <c r="EG12" i="83"/>
  <c r="EF12" i="83"/>
  <c r="EE12" i="83"/>
  <c r="ED12" i="83"/>
  <c r="EC12" i="83"/>
  <c r="EB12" i="83"/>
  <c r="EA12" i="83"/>
  <c r="DZ12" i="83"/>
  <c r="DY12" i="83"/>
  <c r="DX12" i="83"/>
  <c r="DW12" i="83"/>
  <c r="DV12" i="83"/>
  <c r="DU12" i="83"/>
  <c r="DT12" i="83"/>
  <c r="DS12" i="83"/>
  <c r="DR12" i="83"/>
  <c r="DQ12" i="83"/>
  <c r="DP12" i="83"/>
  <c r="DO12" i="83"/>
  <c r="DN12" i="83"/>
  <c r="DM12" i="83"/>
  <c r="DL12" i="83"/>
  <c r="DK12" i="83"/>
  <c r="DJ12" i="83"/>
  <c r="DI12" i="83"/>
  <c r="DH12" i="83"/>
  <c r="DG12" i="83"/>
  <c r="DF12" i="83"/>
  <c r="DE12" i="83"/>
  <c r="DD12" i="83"/>
  <c r="DC12" i="83"/>
  <c r="DB12" i="83"/>
  <c r="DA12" i="83"/>
  <c r="CZ12" i="83"/>
  <c r="CY12" i="83"/>
  <c r="CX12" i="83"/>
  <c r="CW12" i="83"/>
  <c r="CV12" i="83"/>
  <c r="CU12" i="83"/>
  <c r="CT12" i="83"/>
  <c r="CS12" i="83"/>
  <c r="CR12" i="83"/>
  <c r="CQ12" i="83"/>
  <c r="CP12" i="83"/>
  <c r="CO12" i="83"/>
  <c r="CN12" i="83"/>
  <c r="CM12" i="83"/>
  <c r="CL12" i="83"/>
  <c r="CK12" i="83"/>
  <c r="CJ12" i="83"/>
  <c r="CI12" i="83"/>
  <c r="CH12" i="83"/>
  <c r="CG12" i="83"/>
  <c r="CF12" i="83"/>
  <c r="CE12" i="83"/>
  <c r="CD12" i="83"/>
  <c r="CC12" i="83"/>
  <c r="CB12" i="83"/>
  <c r="CA12" i="83"/>
  <c r="BZ12" i="83"/>
  <c r="BY12" i="83"/>
  <c r="BX12" i="83"/>
  <c r="BW12" i="83"/>
  <c r="BV12" i="83"/>
  <c r="BU12" i="83"/>
  <c r="BT12" i="83"/>
  <c r="BS12" i="83"/>
  <c r="BR12" i="83"/>
  <c r="BQ12" i="83"/>
  <c r="BP12" i="83"/>
  <c r="BO12" i="83"/>
  <c r="BN12" i="83"/>
  <c r="BM12" i="83"/>
  <c r="BL12" i="83"/>
  <c r="BK12" i="83"/>
  <c r="BJ12" i="83"/>
  <c r="BI12" i="83"/>
  <c r="BH12" i="83"/>
  <c r="BG12" i="83"/>
  <c r="BF12" i="83"/>
  <c r="BE12" i="83"/>
  <c r="BD12" i="83"/>
  <c r="BC12" i="83"/>
  <c r="BB12" i="83"/>
  <c r="BA12" i="83"/>
  <c r="AZ12" i="83"/>
  <c r="AY12" i="83"/>
  <c r="AX12" i="83"/>
  <c r="AW12" i="83"/>
  <c r="AV12" i="83"/>
  <c r="AU12" i="83"/>
  <c r="AT12" i="83"/>
  <c r="AS12" i="83"/>
  <c r="AR12" i="83"/>
  <c r="AQ12" i="83"/>
  <c r="AP12" i="83"/>
  <c r="AO12" i="83"/>
  <c r="AN12"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I12" i="83"/>
  <c r="H12" i="83"/>
  <c r="G12" i="83"/>
  <c r="F12" i="83"/>
  <c r="E12" i="83"/>
  <c r="D12" i="83"/>
  <c r="C12" i="83"/>
  <c r="B12" i="83"/>
  <c r="FQ10" i="83"/>
  <c r="FP10" i="83"/>
  <c r="FO10" i="83"/>
  <c r="FN10" i="83"/>
  <c r="FM10" i="83"/>
  <c r="FL10" i="83"/>
  <c r="FK10" i="83"/>
  <c r="FJ10" i="83"/>
  <c r="FI10" i="83"/>
  <c r="FH10" i="83"/>
  <c r="FG10" i="83"/>
  <c r="FF10" i="83"/>
  <c r="FE10" i="83"/>
  <c r="FD10" i="83"/>
  <c r="FC10" i="83"/>
  <c r="FB10" i="83"/>
  <c r="FA10" i="83"/>
  <c r="EZ10" i="83"/>
  <c r="EY10" i="83"/>
  <c r="EX10" i="83"/>
  <c r="EW10" i="83"/>
  <c r="EV10" i="83"/>
  <c r="EU10" i="83"/>
  <c r="ET10" i="83"/>
  <c r="ES10" i="83"/>
  <c r="ER10" i="83"/>
  <c r="EQ10" i="83"/>
  <c r="EP10" i="83"/>
  <c r="EO10" i="83"/>
  <c r="EN10" i="83"/>
  <c r="EM10" i="83"/>
  <c r="EL10" i="83"/>
  <c r="EK10" i="83"/>
  <c r="EJ10" i="83"/>
  <c r="EI10" i="83"/>
  <c r="EH10" i="83"/>
  <c r="EG10" i="83"/>
  <c r="EF10" i="83"/>
  <c r="EE10" i="83"/>
  <c r="ED10" i="83"/>
  <c r="EC10" i="83"/>
  <c r="EB10" i="83"/>
  <c r="EA10" i="83"/>
  <c r="DZ10" i="83"/>
  <c r="DY10" i="83"/>
  <c r="DX10" i="83"/>
  <c r="DW10" i="83"/>
  <c r="DV10" i="83"/>
  <c r="DU10" i="83"/>
  <c r="DT10" i="83"/>
  <c r="DS10" i="83"/>
  <c r="DR10" i="83"/>
  <c r="DQ10" i="83"/>
  <c r="DP10" i="83"/>
  <c r="DO10" i="83"/>
  <c r="DN10" i="83"/>
  <c r="DM10" i="83"/>
  <c r="DL10" i="83"/>
  <c r="DK10" i="83"/>
  <c r="DJ10" i="83"/>
  <c r="DI10" i="83"/>
  <c r="DH10" i="83"/>
  <c r="DG10" i="83"/>
  <c r="DF10" i="83"/>
  <c r="DE10" i="83"/>
  <c r="DD10" i="83"/>
  <c r="DC10" i="83"/>
  <c r="DB10" i="83"/>
  <c r="DA10" i="83"/>
  <c r="CZ10" i="83"/>
  <c r="CY10" i="83"/>
  <c r="CX10" i="83"/>
  <c r="CW10" i="83"/>
  <c r="CV10" i="83"/>
  <c r="CU10" i="83"/>
  <c r="CT10" i="83"/>
  <c r="CS10" i="83"/>
  <c r="CR10" i="83"/>
  <c r="CQ10" i="83"/>
  <c r="CP10" i="83"/>
  <c r="CO10" i="83"/>
  <c r="CN10" i="83"/>
  <c r="CM10" i="83"/>
  <c r="CL10" i="83"/>
  <c r="CK10" i="83"/>
  <c r="CJ10" i="83"/>
  <c r="CI10" i="83"/>
  <c r="CH10" i="83"/>
  <c r="CG10" i="83"/>
  <c r="CF10" i="83"/>
  <c r="CE10" i="83"/>
  <c r="CD10" i="83"/>
  <c r="CC10" i="83"/>
  <c r="CB10" i="83"/>
  <c r="CA10" i="83"/>
  <c r="BZ10" i="83"/>
  <c r="BY10" i="83"/>
  <c r="BX10" i="83"/>
  <c r="BW10" i="83"/>
  <c r="BV10" i="83"/>
  <c r="BU10" i="83"/>
  <c r="BT10" i="83"/>
  <c r="BS10" i="83"/>
  <c r="BR10" i="83"/>
  <c r="BQ10" i="83"/>
  <c r="BP10" i="83"/>
  <c r="BO10" i="83"/>
  <c r="BN10" i="83"/>
  <c r="BM10" i="83"/>
  <c r="BL10" i="83"/>
  <c r="BK10" i="83"/>
  <c r="BJ10" i="83"/>
  <c r="BI10" i="83"/>
  <c r="BH10" i="83"/>
  <c r="BG10" i="83"/>
  <c r="BF10" i="83"/>
  <c r="BE10" i="83"/>
  <c r="BD10" i="83"/>
  <c r="BC10" i="83"/>
  <c r="BB10" i="83"/>
  <c r="BA10" i="83"/>
  <c r="AZ10" i="83"/>
  <c r="AY10" i="83"/>
  <c r="AX10" i="83"/>
  <c r="AW10" i="83"/>
  <c r="AV10" i="83"/>
  <c r="AU10" i="83"/>
  <c r="AT10" i="83"/>
  <c r="AS10" i="83"/>
  <c r="AR10" i="83"/>
  <c r="AQ10" i="83"/>
  <c r="AP10" i="83"/>
  <c r="AO10" i="83"/>
  <c r="AN10"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I10" i="83"/>
  <c r="H10" i="83"/>
  <c r="G10" i="83"/>
  <c r="F10" i="83"/>
  <c r="E10" i="83"/>
  <c r="D10" i="83"/>
  <c r="C10" i="83"/>
  <c r="B10" i="83"/>
  <c r="FQ8" i="83"/>
  <c r="FP8" i="83"/>
  <c r="FO8" i="83"/>
  <c r="FN8" i="83"/>
  <c r="FM8" i="83"/>
  <c r="FL8" i="83"/>
  <c r="FK8" i="83"/>
  <c r="FJ8" i="83"/>
  <c r="FI8" i="83"/>
  <c r="FH8" i="83"/>
  <c r="FG8" i="83"/>
  <c r="FF8" i="83"/>
  <c r="FE8" i="83"/>
  <c r="FD8" i="83"/>
  <c r="FC8" i="83"/>
  <c r="FB8" i="83"/>
  <c r="FA8" i="83"/>
  <c r="EZ8" i="83"/>
  <c r="EY8" i="83"/>
  <c r="EX8" i="83"/>
  <c r="EW8" i="83"/>
  <c r="EV8" i="83"/>
  <c r="EU8" i="83"/>
  <c r="ET8" i="83"/>
  <c r="ES8" i="83"/>
  <c r="ER8" i="83"/>
  <c r="EQ8" i="83"/>
  <c r="EP8" i="83"/>
  <c r="EO8" i="83"/>
  <c r="EN8" i="83"/>
  <c r="EM8" i="83"/>
  <c r="EL8" i="83"/>
  <c r="EK8" i="83"/>
  <c r="EJ8" i="83"/>
  <c r="EI8" i="83"/>
  <c r="EH8" i="83"/>
  <c r="EG8" i="83"/>
  <c r="EF8" i="83"/>
  <c r="EE8" i="83"/>
  <c r="ED8" i="83"/>
  <c r="EC8" i="83"/>
  <c r="EB8" i="83"/>
  <c r="EA8" i="83"/>
  <c r="DZ8" i="83"/>
  <c r="DY8" i="83"/>
  <c r="DX8" i="83"/>
  <c r="DW8" i="83"/>
  <c r="DV8" i="83"/>
  <c r="DU8" i="83"/>
  <c r="DT8" i="83"/>
  <c r="DS8" i="83"/>
  <c r="DR8" i="83"/>
  <c r="DQ8" i="83"/>
  <c r="DP8" i="83"/>
  <c r="DO8" i="83"/>
  <c r="DN8" i="83"/>
  <c r="DM8" i="83"/>
  <c r="DL8" i="83"/>
  <c r="DK8" i="83"/>
  <c r="DJ8" i="83"/>
  <c r="DI8" i="83"/>
  <c r="DH8" i="83"/>
  <c r="DG8" i="83"/>
  <c r="DF8" i="83"/>
  <c r="DE8" i="83"/>
  <c r="DD8" i="83"/>
  <c r="DC8" i="83"/>
  <c r="DB8" i="83"/>
  <c r="DA8" i="83"/>
  <c r="CZ8" i="83"/>
  <c r="CY8" i="83"/>
  <c r="CX8" i="83"/>
  <c r="CW8" i="83"/>
  <c r="CV8" i="83"/>
  <c r="CU8" i="83"/>
  <c r="CT8" i="83"/>
  <c r="CS8" i="83"/>
  <c r="CR8" i="83"/>
  <c r="CQ8" i="83"/>
  <c r="CP8" i="83"/>
  <c r="CO8" i="83"/>
  <c r="CN8" i="83"/>
  <c r="CM8" i="83"/>
  <c r="CL8" i="83"/>
  <c r="CK8" i="83"/>
  <c r="CJ8" i="83"/>
  <c r="CI8" i="83"/>
  <c r="CH8" i="83"/>
  <c r="CG8" i="83"/>
  <c r="CF8" i="83"/>
  <c r="CE8" i="83"/>
  <c r="CD8" i="83"/>
  <c r="CC8" i="83"/>
  <c r="CB8" i="83"/>
  <c r="CA8" i="83"/>
  <c r="BZ8" i="83"/>
  <c r="BY8" i="83"/>
  <c r="BX8" i="83"/>
  <c r="BW8" i="83"/>
  <c r="BV8" i="83"/>
  <c r="BU8" i="83"/>
  <c r="BT8" i="83"/>
  <c r="BS8" i="83"/>
  <c r="BR8" i="83"/>
  <c r="BQ8" i="83"/>
  <c r="BP8" i="83"/>
  <c r="BO8" i="83"/>
  <c r="BN8" i="83"/>
  <c r="BM8" i="83"/>
  <c r="BL8" i="83"/>
  <c r="BK8" i="83"/>
  <c r="BJ8" i="83"/>
  <c r="BI8" i="83"/>
  <c r="BH8" i="83"/>
  <c r="BG8" i="83"/>
  <c r="BF8" i="83"/>
  <c r="BE8" i="83"/>
  <c r="BD8" i="83"/>
  <c r="BC8" i="83"/>
  <c r="BB8" i="83"/>
  <c r="BA8" i="83"/>
  <c r="AZ8" i="83"/>
  <c r="AY8" i="83"/>
  <c r="AX8" i="83"/>
  <c r="AW8" i="83"/>
  <c r="AV8" i="83"/>
  <c r="AU8" i="83"/>
  <c r="AT8" i="83"/>
  <c r="AS8" i="83"/>
  <c r="AR8" i="83"/>
  <c r="AQ8" i="83"/>
  <c r="AP8" i="83"/>
  <c r="AO8" i="83"/>
  <c r="AN8"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I8" i="83"/>
  <c r="H8" i="83"/>
  <c r="G8" i="83"/>
  <c r="F8" i="83"/>
  <c r="E8" i="83"/>
  <c r="D8" i="83"/>
  <c r="C8" i="83"/>
  <c r="B8" i="83"/>
  <c r="FQ6" i="83"/>
  <c r="FP6" i="83"/>
  <c r="FO6" i="83"/>
  <c r="FN6" i="83"/>
  <c r="FM6" i="83"/>
  <c r="FL6" i="83"/>
  <c r="FK6" i="83"/>
  <c r="FJ6" i="83"/>
  <c r="FI6" i="83"/>
  <c r="FH6" i="83"/>
  <c r="FG6" i="83"/>
  <c r="FF6" i="83"/>
  <c r="FE6" i="83"/>
  <c r="FD6" i="83"/>
  <c r="FC6" i="83"/>
  <c r="FB6" i="83"/>
  <c r="FA6" i="83"/>
  <c r="EZ6" i="83"/>
  <c r="EY6" i="83"/>
  <c r="EX6" i="83"/>
  <c r="EW6" i="83"/>
  <c r="EV6" i="83"/>
  <c r="EU6" i="83"/>
  <c r="ET6" i="83"/>
  <c r="ES6" i="83"/>
  <c r="ER6" i="83"/>
  <c r="EQ6" i="83"/>
  <c r="EP6" i="83"/>
  <c r="EO6" i="83"/>
  <c r="EN6" i="83"/>
  <c r="EM6" i="83"/>
  <c r="EL6" i="83"/>
  <c r="EK6" i="83"/>
  <c r="EJ6" i="83"/>
  <c r="EI6" i="83"/>
  <c r="EH6" i="83"/>
  <c r="EG6" i="83"/>
  <c r="EF6" i="83"/>
  <c r="EE6" i="83"/>
  <c r="ED6" i="83"/>
  <c r="EC6" i="83"/>
  <c r="EB6" i="83"/>
  <c r="EA6" i="83"/>
  <c r="DZ6" i="83"/>
  <c r="DY6" i="83"/>
  <c r="DX6" i="83"/>
  <c r="DW6" i="83"/>
  <c r="DV6" i="83"/>
  <c r="DU6" i="83"/>
  <c r="DT6" i="83"/>
  <c r="DS6" i="83"/>
  <c r="DR6" i="83"/>
  <c r="DQ6" i="83"/>
  <c r="DP6" i="83"/>
  <c r="DO6" i="83"/>
  <c r="DN6" i="83"/>
  <c r="DM6" i="83"/>
  <c r="DL6" i="83"/>
  <c r="DK6" i="83"/>
  <c r="DJ6" i="83"/>
  <c r="DI6" i="83"/>
  <c r="DH6" i="83"/>
  <c r="DG6" i="83"/>
  <c r="DF6" i="83"/>
  <c r="DE6" i="83"/>
  <c r="DD6" i="83"/>
  <c r="DC6" i="83"/>
  <c r="DB6" i="83"/>
  <c r="DA6" i="83"/>
  <c r="CZ6" i="83"/>
  <c r="CY6" i="83"/>
  <c r="CX6" i="83"/>
  <c r="CW6" i="83"/>
  <c r="CV6" i="83"/>
  <c r="CU6" i="83"/>
  <c r="CT6" i="83"/>
  <c r="CS6" i="83"/>
  <c r="CR6" i="83"/>
  <c r="CQ6" i="83"/>
  <c r="CP6" i="83"/>
  <c r="CO6" i="83"/>
  <c r="CN6" i="83"/>
  <c r="CM6" i="83"/>
  <c r="CL6" i="83"/>
  <c r="CK6" i="83"/>
  <c r="CJ6"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C6" i="83"/>
  <c r="B6" i="83"/>
  <c r="FQ5" i="83"/>
  <c r="FP5" i="83"/>
  <c r="FO5" i="83"/>
  <c r="FN5" i="83"/>
  <c r="FM5" i="83"/>
  <c r="FL5" i="83"/>
  <c r="FK5" i="83"/>
  <c r="FJ5" i="83"/>
  <c r="FI5" i="83"/>
  <c r="FH5" i="83"/>
  <c r="FG5" i="83"/>
  <c r="FF5" i="83"/>
  <c r="FE5" i="83"/>
  <c r="FD5" i="83"/>
  <c r="FC5" i="83"/>
  <c r="FB5" i="83"/>
  <c r="FA5" i="83"/>
  <c r="EZ5" i="83"/>
  <c r="EY5" i="83"/>
  <c r="EX5" i="83"/>
  <c r="EW5" i="83"/>
  <c r="EV5" i="83"/>
  <c r="EU5" i="83"/>
  <c r="ET5" i="83"/>
  <c r="ES5" i="83"/>
  <c r="ER5" i="83"/>
  <c r="EQ5" i="83"/>
  <c r="EP5" i="83"/>
  <c r="EO5" i="83"/>
  <c r="EN5" i="83"/>
  <c r="EM5" i="83"/>
  <c r="EL5" i="83"/>
  <c r="EK5" i="83"/>
  <c r="EJ5" i="83"/>
  <c r="EI5" i="83"/>
  <c r="EH5" i="83"/>
  <c r="EG5" i="83"/>
  <c r="EF5" i="83"/>
  <c r="EE5" i="83"/>
  <c r="ED5" i="83"/>
  <c r="EC5" i="83"/>
  <c r="EB5" i="83"/>
  <c r="EA5" i="83"/>
  <c r="DZ5" i="83"/>
  <c r="DY5" i="83"/>
  <c r="DX5" i="83"/>
  <c r="DW5" i="83"/>
  <c r="DV5" i="83"/>
  <c r="DU5" i="83"/>
  <c r="DT5" i="83"/>
  <c r="DS5" i="83"/>
  <c r="DR5" i="83"/>
  <c r="DQ5" i="83"/>
  <c r="DP5" i="83"/>
  <c r="DO5" i="83"/>
  <c r="DN5" i="83"/>
  <c r="DM5" i="83"/>
  <c r="DL5" i="83"/>
  <c r="DK5" i="83"/>
  <c r="DJ5" i="83"/>
  <c r="DI5" i="83"/>
  <c r="DH5" i="83"/>
  <c r="DG5" i="83"/>
  <c r="DF5" i="83"/>
  <c r="DE5" i="83"/>
  <c r="DD5" i="83"/>
  <c r="DC5" i="83"/>
  <c r="DB5" i="83"/>
  <c r="DA5" i="83"/>
  <c r="CZ5" i="83"/>
  <c r="CY5" i="83"/>
  <c r="CX5" i="83"/>
  <c r="CW5" i="83"/>
  <c r="CV5" i="83"/>
  <c r="CU5" i="83"/>
  <c r="CT5" i="83"/>
  <c r="CS5" i="83"/>
  <c r="CR5" i="83"/>
  <c r="CQ5" i="83"/>
  <c r="CP5" i="83"/>
  <c r="CO5" i="83"/>
  <c r="CN5" i="83"/>
  <c r="CM5" i="83"/>
  <c r="CL5" i="83"/>
  <c r="CK5" i="83"/>
  <c r="CJ5" i="83"/>
  <c r="CI5" i="83"/>
  <c r="CH5" i="83"/>
  <c r="CG5" i="83"/>
  <c r="CF5" i="83"/>
  <c r="CE5" i="83"/>
  <c r="CD5" i="83"/>
  <c r="CC5" i="83"/>
  <c r="CB5" i="83"/>
  <c r="CA5" i="83"/>
  <c r="BZ5" i="83"/>
  <c r="BY5" i="83"/>
  <c r="BX5" i="83"/>
  <c r="BW5" i="83"/>
  <c r="BV5" i="83"/>
  <c r="BU5" i="83"/>
  <c r="BT5" i="83"/>
  <c r="BS5" i="83"/>
  <c r="BR5" i="83"/>
  <c r="BQ5" i="83"/>
  <c r="BP5" i="83"/>
  <c r="BO5" i="83"/>
  <c r="BN5" i="83"/>
  <c r="BM5" i="83"/>
  <c r="BL5" i="83"/>
  <c r="BK5" i="83"/>
  <c r="BJ5" i="83"/>
  <c r="BI5" i="83"/>
  <c r="BH5" i="83"/>
  <c r="BG5" i="83"/>
  <c r="BF5" i="83"/>
  <c r="BE5" i="83"/>
  <c r="BD5" i="83"/>
  <c r="BC5" i="83"/>
  <c r="BB5" i="83"/>
  <c r="BA5" i="83"/>
  <c r="AZ5" i="83"/>
  <c r="AY5" i="83"/>
  <c r="AX5" i="83"/>
  <c r="AW5" i="83"/>
  <c r="AV5" i="83"/>
  <c r="AU5" i="83"/>
  <c r="AT5" i="83"/>
  <c r="AS5" i="83"/>
  <c r="AR5" i="83"/>
  <c r="AQ5" i="83"/>
  <c r="AP5" i="83"/>
  <c r="AO5" i="83"/>
  <c r="AN5" i="83"/>
  <c r="AM5" i="83"/>
  <c r="AL5" i="83"/>
  <c r="AK5" i="83"/>
  <c r="AJ5" i="83"/>
  <c r="AI5" i="83"/>
  <c r="AH5" i="83"/>
  <c r="AG5" i="83"/>
  <c r="AF5" i="83"/>
  <c r="AE5" i="83"/>
  <c r="AD5" i="83"/>
  <c r="AC5" i="83"/>
  <c r="AB5" i="83"/>
  <c r="AA5" i="83"/>
  <c r="Z5" i="83"/>
  <c r="Y5" i="83"/>
  <c r="X5" i="83"/>
  <c r="W5" i="83"/>
  <c r="V5" i="83"/>
  <c r="U5" i="83"/>
  <c r="T5" i="83"/>
  <c r="S5" i="83"/>
  <c r="R5" i="83"/>
  <c r="Q5" i="83"/>
  <c r="P5" i="83"/>
  <c r="O5" i="83"/>
  <c r="N5" i="83"/>
  <c r="M5" i="83"/>
  <c r="L5" i="83"/>
  <c r="K5" i="83"/>
  <c r="J5" i="83"/>
  <c r="I5" i="83"/>
  <c r="H5" i="83"/>
  <c r="G5" i="83"/>
  <c r="F5" i="83"/>
  <c r="E5" i="83"/>
  <c r="D5" i="83"/>
  <c r="C5" i="83"/>
  <c r="B5" i="83"/>
  <c r="FQ30" i="89"/>
  <c r="FP30" i="89"/>
  <c r="FO30" i="89"/>
  <c r="FN30" i="89"/>
  <c r="FM30" i="89"/>
  <c r="FL30" i="89"/>
  <c r="FK30" i="89"/>
  <c r="FJ30" i="89"/>
  <c r="FI30" i="89"/>
  <c r="FH30" i="89"/>
  <c r="FG30" i="89"/>
  <c r="FF30" i="89"/>
  <c r="FE30" i="89"/>
  <c r="FD30" i="89"/>
  <c r="FC30" i="89"/>
  <c r="FB30" i="89"/>
  <c r="FA30" i="89"/>
  <c r="EZ30" i="89"/>
  <c r="EY30" i="89"/>
  <c r="EX30" i="89"/>
  <c r="EW30" i="89"/>
  <c r="EV30" i="89"/>
  <c r="EU30" i="89"/>
  <c r="ET30" i="89"/>
  <c r="ES30" i="89"/>
  <c r="ER30" i="89"/>
  <c r="EQ30" i="89"/>
  <c r="EP30" i="89"/>
  <c r="EO30" i="89"/>
  <c r="EN30" i="89"/>
  <c r="EM30" i="89"/>
  <c r="EL30" i="89"/>
  <c r="EK30" i="89"/>
  <c r="EJ30" i="89"/>
  <c r="EI30" i="89"/>
  <c r="EH30" i="89"/>
  <c r="EG30" i="89"/>
  <c r="EF30" i="89"/>
  <c r="EE30" i="89"/>
  <c r="ED30" i="89"/>
  <c r="EC30" i="89"/>
  <c r="EB30" i="89"/>
  <c r="EA30" i="89"/>
  <c r="DZ30" i="89"/>
  <c r="DY30" i="89"/>
  <c r="DX30" i="89"/>
  <c r="DW30" i="89"/>
  <c r="DV30" i="89"/>
  <c r="DU30" i="89"/>
  <c r="DT30" i="89"/>
  <c r="DS30" i="89"/>
  <c r="DR30" i="89"/>
  <c r="DQ30" i="89"/>
  <c r="DP30" i="89"/>
  <c r="DO30" i="89"/>
  <c r="DN30" i="89"/>
  <c r="DM30" i="89"/>
  <c r="DL30" i="89"/>
  <c r="DK30" i="89"/>
  <c r="DJ30" i="89"/>
  <c r="DI30" i="89"/>
  <c r="DH30" i="89"/>
  <c r="DG30" i="89"/>
  <c r="DF30" i="89"/>
  <c r="DE30" i="89"/>
  <c r="DD30" i="89"/>
  <c r="DC30" i="89"/>
  <c r="DB30" i="89"/>
  <c r="DA30" i="89"/>
  <c r="CZ30" i="89"/>
  <c r="CY30" i="89"/>
  <c r="CX30" i="89"/>
  <c r="CW30" i="89"/>
  <c r="CV30" i="89"/>
  <c r="CU30" i="89"/>
  <c r="CT30" i="89"/>
  <c r="CS30" i="89"/>
  <c r="CR30" i="89"/>
  <c r="CQ30" i="89"/>
  <c r="CP30" i="89"/>
  <c r="CO30" i="89"/>
  <c r="CN30" i="89"/>
  <c r="CM30" i="89"/>
  <c r="CL30" i="89"/>
  <c r="CK30" i="89"/>
  <c r="CJ30" i="89"/>
  <c r="CI30" i="89"/>
  <c r="CH30" i="89"/>
  <c r="CG30" i="89"/>
  <c r="CF30" i="89"/>
  <c r="CE30" i="89"/>
  <c r="CD30" i="89"/>
  <c r="CC30" i="89"/>
  <c r="CB30" i="89"/>
  <c r="CA30" i="89"/>
  <c r="BZ30" i="89"/>
  <c r="BY30" i="89"/>
  <c r="BX30" i="89"/>
  <c r="BW30" i="89"/>
  <c r="BV30" i="89"/>
  <c r="BU30" i="89"/>
  <c r="BT30" i="89"/>
  <c r="BS30" i="89"/>
  <c r="BR30" i="89"/>
  <c r="BQ30" i="89"/>
  <c r="BP30" i="89"/>
  <c r="BO30" i="89"/>
  <c r="BN30" i="89"/>
  <c r="BM30" i="89"/>
  <c r="BL30" i="89"/>
  <c r="BK30" i="89"/>
  <c r="BJ30" i="89"/>
  <c r="BI30" i="89"/>
  <c r="BH30" i="89"/>
  <c r="BG30" i="89"/>
  <c r="BF30" i="89"/>
  <c r="BE30" i="89"/>
  <c r="BD30" i="89"/>
  <c r="BC30" i="89"/>
  <c r="BB30" i="89"/>
  <c r="BA30" i="89"/>
  <c r="AZ30" i="89"/>
  <c r="AY30" i="89"/>
  <c r="AX30" i="89"/>
  <c r="AW30" i="89"/>
  <c r="AV30" i="89"/>
  <c r="AU30" i="89"/>
  <c r="AT30" i="89"/>
  <c r="AS30" i="89"/>
  <c r="AR30" i="89"/>
  <c r="AQ30" i="89"/>
  <c r="AP30" i="89"/>
  <c r="AO30" i="89"/>
  <c r="AN30" i="89"/>
  <c r="AM30" i="89"/>
  <c r="AL30" i="89"/>
  <c r="AK30" i="89"/>
  <c r="AJ30" i="89"/>
  <c r="AI30" i="89"/>
  <c r="AH30" i="89"/>
  <c r="AG30" i="89"/>
  <c r="AF30" i="89"/>
  <c r="AE30" i="89"/>
  <c r="AD30" i="89"/>
  <c r="AC30" i="89"/>
  <c r="AB30" i="89"/>
  <c r="AA30" i="89"/>
  <c r="Z30" i="89"/>
  <c r="Y30" i="89"/>
  <c r="X30" i="89"/>
  <c r="W30" i="89"/>
  <c r="V30" i="89"/>
  <c r="U30" i="89"/>
  <c r="T30" i="89"/>
  <c r="S30" i="89"/>
  <c r="R30" i="89"/>
  <c r="Q30" i="89"/>
  <c r="P30" i="89"/>
  <c r="O30" i="89"/>
  <c r="N30" i="89"/>
  <c r="M30" i="89"/>
  <c r="L30" i="89"/>
  <c r="K30" i="89"/>
  <c r="J30" i="89"/>
  <c r="I30" i="89"/>
  <c r="H30" i="89"/>
  <c r="G30" i="89"/>
  <c r="F30" i="89"/>
  <c r="E30" i="89"/>
  <c r="D30" i="89"/>
  <c r="C30" i="89"/>
  <c r="B30" i="89"/>
  <c r="FQ28" i="89"/>
  <c r="FP28" i="89"/>
  <c r="FO28" i="89"/>
  <c r="FN28" i="89"/>
  <c r="FM28" i="89"/>
  <c r="FL28" i="89"/>
  <c r="FK28" i="89"/>
  <c r="FJ28" i="89"/>
  <c r="FI28" i="89"/>
  <c r="FH28" i="89"/>
  <c r="FG28" i="89"/>
  <c r="FF28" i="89"/>
  <c r="FE28" i="89"/>
  <c r="FD28" i="89"/>
  <c r="FC28" i="89"/>
  <c r="FB28" i="89"/>
  <c r="FA28" i="89"/>
  <c r="EZ28" i="89"/>
  <c r="EY28" i="89"/>
  <c r="EX28" i="89"/>
  <c r="EW28" i="89"/>
  <c r="EV28" i="89"/>
  <c r="EU28" i="89"/>
  <c r="ET28" i="89"/>
  <c r="ES28" i="89"/>
  <c r="ER28" i="89"/>
  <c r="EQ28" i="89"/>
  <c r="EP28" i="89"/>
  <c r="EO28" i="89"/>
  <c r="EN28" i="89"/>
  <c r="EM28" i="89"/>
  <c r="EL28" i="89"/>
  <c r="EK28" i="89"/>
  <c r="EJ28" i="89"/>
  <c r="EI28" i="89"/>
  <c r="EH28" i="89"/>
  <c r="EG28" i="89"/>
  <c r="EF28" i="89"/>
  <c r="EE28" i="89"/>
  <c r="ED28" i="89"/>
  <c r="EC28" i="89"/>
  <c r="EB28" i="89"/>
  <c r="EA28" i="89"/>
  <c r="DZ28" i="89"/>
  <c r="DY28" i="89"/>
  <c r="DX28" i="89"/>
  <c r="DW28" i="89"/>
  <c r="DV28" i="89"/>
  <c r="DU28" i="89"/>
  <c r="DT28" i="89"/>
  <c r="DS28" i="89"/>
  <c r="DR28" i="89"/>
  <c r="DQ28" i="89"/>
  <c r="DP28" i="89"/>
  <c r="DO28" i="89"/>
  <c r="DN28" i="89"/>
  <c r="DM28" i="89"/>
  <c r="DL28" i="89"/>
  <c r="DK28" i="89"/>
  <c r="DJ28" i="89"/>
  <c r="DI28" i="89"/>
  <c r="DH28" i="89"/>
  <c r="DG28" i="89"/>
  <c r="DF28" i="89"/>
  <c r="DE28" i="89"/>
  <c r="DD28" i="89"/>
  <c r="DC28" i="89"/>
  <c r="DB28" i="89"/>
  <c r="DA28" i="89"/>
  <c r="CZ28" i="89"/>
  <c r="CY28" i="89"/>
  <c r="CX28" i="89"/>
  <c r="CW28" i="89"/>
  <c r="CV28" i="89"/>
  <c r="CU28" i="89"/>
  <c r="CT28" i="89"/>
  <c r="CS28" i="89"/>
  <c r="CR28" i="89"/>
  <c r="CQ28" i="89"/>
  <c r="CP28" i="89"/>
  <c r="CO28" i="89"/>
  <c r="CN28" i="89"/>
  <c r="CM28" i="89"/>
  <c r="CL28" i="89"/>
  <c r="CK28" i="89"/>
  <c r="CJ28" i="89"/>
  <c r="CI28" i="89"/>
  <c r="CH28" i="89"/>
  <c r="CG28" i="89"/>
  <c r="CF28" i="89"/>
  <c r="CE28" i="89"/>
  <c r="CD28" i="89"/>
  <c r="CC28" i="89"/>
  <c r="CB28" i="89"/>
  <c r="CA28" i="89"/>
  <c r="BZ28" i="89"/>
  <c r="BY28" i="89"/>
  <c r="BX28" i="89"/>
  <c r="BW28" i="89"/>
  <c r="BV28" i="89"/>
  <c r="BU28" i="89"/>
  <c r="BT28" i="89"/>
  <c r="BS28" i="89"/>
  <c r="BR28" i="89"/>
  <c r="BQ28" i="89"/>
  <c r="BP28" i="89"/>
  <c r="BO28" i="89"/>
  <c r="BN28" i="89"/>
  <c r="BM28" i="89"/>
  <c r="BL28" i="89"/>
  <c r="BK28" i="89"/>
  <c r="BJ28" i="89"/>
  <c r="BI28" i="89"/>
  <c r="BH28" i="89"/>
  <c r="BG28" i="89"/>
  <c r="BF28" i="89"/>
  <c r="BE28" i="89"/>
  <c r="BD28" i="89"/>
  <c r="BC28" i="89"/>
  <c r="BB28" i="89"/>
  <c r="BA28" i="89"/>
  <c r="AZ28" i="89"/>
  <c r="AY28" i="89"/>
  <c r="AX28" i="89"/>
  <c r="AW28" i="89"/>
  <c r="AV28" i="89"/>
  <c r="AU28" i="89"/>
  <c r="AT28" i="89"/>
  <c r="AS28" i="89"/>
  <c r="AR28" i="89"/>
  <c r="AQ28" i="89"/>
  <c r="AP28" i="89"/>
  <c r="AO28" i="89"/>
  <c r="AN28" i="89"/>
  <c r="AM28" i="89"/>
  <c r="AL28" i="89"/>
  <c r="AK28" i="89"/>
  <c r="AJ28" i="89"/>
  <c r="AI28" i="89"/>
  <c r="AH28" i="89"/>
  <c r="AG28" i="89"/>
  <c r="AF28" i="89"/>
  <c r="AE28" i="89"/>
  <c r="AD28" i="89"/>
  <c r="AC28" i="89"/>
  <c r="AB28" i="89"/>
  <c r="AA28" i="89"/>
  <c r="Z28" i="89"/>
  <c r="Y28" i="89"/>
  <c r="X28" i="89"/>
  <c r="W28" i="89"/>
  <c r="V28" i="89"/>
  <c r="U28" i="89"/>
  <c r="T28" i="89"/>
  <c r="S28" i="89"/>
  <c r="R28" i="89"/>
  <c r="Q28" i="89"/>
  <c r="P28" i="89"/>
  <c r="O28" i="89"/>
  <c r="N28" i="89"/>
  <c r="M28" i="89"/>
  <c r="L28" i="89"/>
  <c r="K28" i="89"/>
  <c r="J28" i="89"/>
  <c r="I28" i="89"/>
  <c r="H28" i="89"/>
  <c r="G28" i="89"/>
  <c r="F28" i="89"/>
  <c r="E28" i="89"/>
  <c r="D28" i="89"/>
  <c r="C28" i="89"/>
  <c r="B28" i="89"/>
  <c r="FQ26" i="89"/>
  <c r="FP26" i="89"/>
  <c r="FO26" i="89"/>
  <c r="FN26" i="89"/>
  <c r="FM26" i="89"/>
  <c r="FL26" i="89"/>
  <c r="FK26" i="89"/>
  <c r="FJ26" i="89"/>
  <c r="FI26" i="89"/>
  <c r="FH26" i="89"/>
  <c r="FG26" i="89"/>
  <c r="FF26" i="89"/>
  <c r="FE26" i="89"/>
  <c r="FD26" i="89"/>
  <c r="FC26" i="89"/>
  <c r="FB26" i="89"/>
  <c r="FA26" i="89"/>
  <c r="EZ26" i="89"/>
  <c r="EY26" i="89"/>
  <c r="EX26" i="89"/>
  <c r="EW26" i="89"/>
  <c r="EV26" i="89"/>
  <c r="EU26" i="89"/>
  <c r="ET26" i="89"/>
  <c r="ES26" i="89"/>
  <c r="ER26" i="89"/>
  <c r="EQ26" i="89"/>
  <c r="EP26" i="89"/>
  <c r="EO26" i="89"/>
  <c r="EN26" i="89"/>
  <c r="EM26" i="89"/>
  <c r="EL26" i="89"/>
  <c r="EK26" i="89"/>
  <c r="EJ26" i="89"/>
  <c r="EI26" i="89"/>
  <c r="EH26" i="89"/>
  <c r="EG26" i="89"/>
  <c r="EF26" i="89"/>
  <c r="EE26" i="89"/>
  <c r="ED26" i="89"/>
  <c r="EC26" i="89"/>
  <c r="EB26" i="89"/>
  <c r="EA26" i="89"/>
  <c r="DZ26" i="89"/>
  <c r="DY26" i="89"/>
  <c r="DX26" i="89"/>
  <c r="DW26" i="89"/>
  <c r="DV26" i="89"/>
  <c r="DU26" i="89"/>
  <c r="DT26" i="89"/>
  <c r="DS26" i="89"/>
  <c r="DR26" i="89"/>
  <c r="DQ26" i="89"/>
  <c r="DP26" i="89"/>
  <c r="DO26" i="89"/>
  <c r="DN26" i="89"/>
  <c r="DM26" i="89"/>
  <c r="DL26" i="89"/>
  <c r="DK26" i="89"/>
  <c r="DJ26" i="89"/>
  <c r="DI26" i="89"/>
  <c r="DH26" i="89"/>
  <c r="DG26" i="89"/>
  <c r="DF26" i="89"/>
  <c r="DE26" i="89"/>
  <c r="DD26" i="89"/>
  <c r="DC26" i="89"/>
  <c r="DB26" i="89"/>
  <c r="DA26" i="89"/>
  <c r="CZ26" i="89"/>
  <c r="CY26" i="89"/>
  <c r="CX26" i="89"/>
  <c r="CW26" i="89"/>
  <c r="CV26" i="89"/>
  <c r="CU26" i="89"/>
  <c r="CT26" i="89"/>
  <c r="CS26" i="89"/>
  <c r="CR26" i="89"/>
  <c r="CQ26" i="89"/>
  <c r="CP26" i="89"/>
  <c r="CO26" i="89"/>
  <c r="CN26" i="89"/>
  <c r="CM26" i="89"/>
  <c r="CL26" i="89"/>
  <c r="CK26" i="89"/>
  <c r="CJ26" i="89"/>
  <c r="CI26" i="89"/>
  <c r="CH26" i="89"/>
  <c r="CG26" i="89"/>
  <c r="CF26" i="89"/>
  <c r="CE26" i="89"/>
  <c r="CD26" i="89"/>
  <c r="CC26" i="89"/>
  <c r="CB26" i="89"/>
  <c r="CA26" i="89"/>
  <c r="BZ26" i="89"/>
  <c r="BY26" i="89"/>
  <c r="BX26" i="89"/>
  <c r="BW26" i="89"/>
  <c r="BV26" i="89"/>
  <c r="BU26" i="89"/>
  <c r="BT26" i="89"/>
  <c r="BS26" i="89"/>
  <c r="BR26" i="89"/>
  <c r="BQ26" i="89"/>
  <c r="BP26" i="89"/>
  <c r="BO26" i="89"/>
  <c r="BN26" i="89"/>
  <c r="BM26" i="89"/>
  <c r="BL26" i="89"/>
  <c r="BK26" i="89"/>
  <c r="BJ26" i="89"/>
  <c r="BI26" i="89"/>
  <c r="BH26" i="89"/>
  <c r="BG26" i="89"/>
  <c r="BF26" i="89"/>
  <c r="BE26" i="89"/>
  <c r="BD26" i="89"/>
  <c r="BC26" i="89"/>
  <c r="BB26" i="89"/>
  <c r="BA26" i="89"/>
  <c r="AZ26" i="89"/>
  <c r="AY26" i="89"/>
  <c r="AX26" i="89"/>
  <c r="AW26" i="89"/>
  <c r="AV26" i="89"/>
  <c r="AU26" i="89"/>
  <c r="AT26" i="89"/>
  <c r="AS26" i="89"/>
  <c r="AR26" i="89"/>
  <c r="AQ26" i="89"/>
  <c r="AP26" i="89"/>
  <c r="AO26" i="89"/>
  <c r="AN26" i="89"/>
  <c r="AM26" i="89"/>
  <c r="AL26" i="89"/>
  <c r="AK26" i="89"/>
  <c r="AJ26" i="89"/>
  <c r="AI26" i="89"/>
  <c r="AH26" i="89"/>
  <c r="AG26" i="89"/>
  <c r="AF26" i="89"/>
  <c r="AE26" i="89"/>
  <c r="AD26" i="89"/>
  <c r="AC26" i="89"/>
  <c r="AB26" i="89"/>
  <c r="AA26" i="89"/>
  <c r="Z26" i="89"/>
  <c r="Y26" i="89"/>
  <c r="X26" i="89"/>
  <c r="W26" i="89"/>
  <c r="V26" i="89"/>
  <c r="U26" i="89"/>
  <c r="T26" i="89"/>
  <c r="S26" i="89"/>
  <c r="R26" i="89"/>
  <c r="Q26" i="89"/>
  <c r="P26" i="89"/>
  <c r="O26" i="89"/>
  <c r="N26" i="89"/>
  <c r="M26" i="89"/>
  <c r="L26" i="89"/>
  <c r="K26" i="89"/>
  <c r="J26" i="89"/>
  <c r="I26" i="89"/>
  <c r="H26" i="89"/>
  <c r="G26" i="89"/>
  <c r="F26" i="89"/>
  <c r="E26" i="89"/>
  <c r="D26" i="89"/>
  <c r="C26" i="89"/>
  <c r="B26" i="89"/>
  <c r="FQ24" i="89"/>
  <c r="FP24" i="89"/>
  <c r="FO24" i="89"/>
  <c r="FN24" i="89"/>
  <c r="FM24" i="89"/>
  <c r="FL24" i="89"/>
  <c r="FK24" i="89"/>
  <c r="FJ24" i="89"/>
  <c r="FI24" i="89"/>
  <c r="FH24" i="89"/>
  <c r="FG24" i="89"/>
  <c r="FF24" i="89"/>
  <c r="FE24" i="89"/>
  <c r="FD24" i="89"/>
  <c r="FC24" i="89"/>
  <c r="FB24" i="89"/>
  <c r="FA24" i="89"/>
  <c r="EZ24" i="89"/>
  <c r="EY24" i="89"/>
  <c r="EX24" i="89"/>
  <c r="EW24" i="89"/>
  <c r="EV24" i="89"/>
  <c r="EU24" i="89"/>
  <c r="ET24" i="89"/>
  <c r="ES24" i="89"/>
  <c r="ER24" i="89"/>
  <c r="EQ24" i="89"/>
  <c r="EP24" i="89"/>
  <c r="EO24" i="89"/>
  <c r="EN24" i="89"/>
  <c r="EM24" i="89"/>
  <c r="EL24" i="89"/>
  <c r="EK24" i="89"/>
  <c r="EJ24" i="89"/>
  <c r="EI24" i="89"/>
  <c r="EH24" i="89"/>
  <c r="EG24" i="89"/>
  <c r="EF24" i="89"/>
  <c r="EE24" i="89"/>
  <c r="ED24" i="89"/>
  <c r="EC24" i="89"/>
  <c r="EB24" i="89"/>
  <c r="EA24" i="89"/>
  <c r="DZ24" i="89"/>
  <c r="DY24" i="89"/>
  <c r="DX24" i="89"/>
  <c r="DW24" i="89"/>
  <c r="DV24" i="89"/>
  <c r="DU24" i="89"/>
  <c r="DT24" i="89"/>
  <c r="DS24" i="89"/>
  <c r="DR24" i="89"/>
  <c r="DQ24" i="89"/>
  <c r="DP24" i="89"/>
  <c r="DO24" i="89"/>
  <c r="DN24" i="89"/>
  <c r="DM24" i="89"/>
  <c r="DL24" i="89"/>
  <c r="DK24" i="89"/>
  <c r="DJ24" i="89"/>
  <c r="DI24" i="89"/>
  <c r="DH24" i="89"/>
  <c r="DG24" i="89"/>
  <c r="DF24" i="89"/>
  <c r="DE24" i="89"/>
  <c r="DD24" i="89"/>
  <c r="DC24" i="89"/>
  <c r="DB24" i="89"/>
  <c r="DA24" i="89"/>
  <c r="CZ24" i="89"/>
  <c r="CY24" i="89"/>
  <c r="CX24" i="89"/>
  <c r="CW24" i="89"/>
  <c r="CV24" i="89"/>
  <c r="CU24" i="89"/>
  <c r="CT24" i="89"/>
  <c r="CS24" i="89"/>
  <c r="CR24" i="89"/>
  <c r="CQ24" i="89"/>
  <c r="CP24" i="89"/>
  <c r="CO24" i="89"/>
  <c r="CN24" i="89"/>
  <c r="CM24" i="89"/>
  <c r="CL24" i="89"/>
  <c r="CK24" i="89"/>
  <c r="CJ24" i="89"/>
  <c r="CI24" i="89"/>
  <c r="CH24" i="89"/>
  <c r="CG24" i="89"/>
  <c r="CF24" i="89"/>
  <c r="CE24" i="89"/>
  <c r="CD24" i="89"/>
  <c r="CC24" i="89"/>
  <c r="CB24" i="89"/>
  <c r="CA24" i="89"/>
  <c r="BZ24" i="89"/>
  <c r="BY24" i="89"/>
  <c r="BX24" i="89"/>
  <c r="BW24" i="89"/>
  <c r="BV24" i="89"/>
  <c r="BU24" i="89"/>
  <c r="BT24" i="89"/>
  <c r="BS24" i="89"/>
  <c r="BR24" i="89"/>
  <c r="BQ24" i="89"/>
  <c r="BP24" i="89"/>
  <c r="BO24" i="89"/>
  <c r="BN24" i="89"/>
  <c r="BM24" i="89"/>
  <c r="BL24" i="89"/>
  <c r="BK24" i="89"/>
  <c r="BJ24" i="89"/>
  <c r="BI24" i="89"/>
  <c r="BH24" i="89"/>
  <c r="BG24" i="89"/>
  <c r="BF24" i="89"/>
  <c r="BE24" i="89"/>
  <c r="BD24" i="89"/>
  <c r="BC24" i="89"/>
  <c r="BB24" i="89"/>
  <c r="BA24" i="89"/>
  <c r="AZ24" i="89"/>
  <c r="AY24" i="89"/>
  <c r="AX24" i="89"/>
  <c r="AW24" i="89"/>
  <c r="AV24" i="89"/>
  <c r="AU24" i="89"/>
  <c r="AT24" i="89"/>
  <c r="AS24" i="89"/>
  <c r="AR24" i="89"/>
  <c r="AQ24" i="89"/>
  <c r="AP24" i="89"/>
  <c r="AO24" i="89"/>
  <c r="AN24" i="89"/>
  <c r="AM24" i="89"/>
  <c r="AL24" i="89"/>
  <c r="AK24" i="89"/>
  <c r="AJ24" i="89"/>
  <c r="AI24" i="89"/>
  <c r="AH24" i="89"/>
  <c r="AG24" i="89"/>
  <c r="AF24" i="89"/>
  <c r="AE24" i="89"/>
  <c r="AD24" i="89"/>
  <c r="AC24" i="89"/>
  <c r="AB24" i="89"/>
  <c r="AA24" i="89"/>
  <c r="Z24" i="89"/>
  <c r="Y24" i="89"/>
  <c r="X24" i="89"/>
  <c r="W24" i="89"/>
  <c r="V24" i="89"/>
  <c r="U24" i="89"/>
  <c r="T24" i="89"/>
  <c r="S24" i="89"/>
  <c r="R24" i="89"/>
  <c r="Q24" i="89"/>
  <c r="P24" i="89"/>
  <c r="O24" i="89"/>
  <c r="N24" i="89"/>
  <c r="M24" i="89"/>
  <c r="L24" i="89"/>
  <c r="K24" i="89"/>
  <c r="J24" i="89"/>
  <c r="I24" i="89"/>
  <c r="H24" i="89"/>
  <c r="G24" i="89"/>
  <c r="F24" i="89"/>
  <c r="E24" i="89"/>
  <c r="D24" i="89"/>
  <c r="C24" i="89"/>
  <c r="B24" i="89"/>
  <c r="FQ22" i="89"/>
  <c r="FP22" i="89"/>
  <c r="FO22" i="89"/>
  <c r="FN22" i="89"/>
  <c r="FM22" i="89"/>
  <c r="FL22" i="89"/>
  <c r="FK22" i="89"/>
  <c r="FJ22" i="89"/>
  <c r="FI22" i="89"/>
  <c r="FH22" i="89"/>
  <c r="FG22" i="89"/>
  <c r="FF22" i="89"/>
  <c r="FE22" i="89"/>
  <c r="FD22" i="89"/>
  <c r="FC22" i="89"/>
  <c r="FB22" i="89"/>
  <c r="FA22" i="89"/>
  <c r="EZ22" i="89"/>
  <c r="EY22" i="89"/>
  <c r="EX22" i="89"/>
  <c r="EW22" i="89"/>
  <c r="EV22" i="89"/>
  <c r="EU22" i="89"/>
  <c r="ET22" i="89"/>
  <c r="ES22" i="89"/>
  <c r="ER22" i="89"/>
  <c r="EQ22" i="89"/>
  <c r="EP22" i="89"/>
  <c r="EO22" i="89"/>
  <c r="EN22" i="89"/>
  <c r="EM22" i="89"/>
  <c r="EL22" i="89"/>
  <c r="EK22" i="89"/>
  <c r="EJ22" i="89"/>
  <c r="EI22" i="89"/>
  <c r="EH22" i="89"/>
  <c r="EG22" i="89"/>
  <c r="EF22" i="89"/>
  <c r="EE22" i="89"/>
  <c r="ED22" i="89"/>
  <c r="EC22" i="89"/>
  <c r="EB22" i="89"/>
  <c r="EA22" i="89"/>
  <c r="DZ22" i="89"/>
  <c r="DY22" i="89"/>
  <c r="DX22" i="89"/>
  <c r="DW22" i="89"/>
  <c r="DV22" i="89"/>
  <c r="DU22" i="89"/>
  <c r="DT22" i="89"/>
  <c r="DS22" i="89"/>
  <c r="DR22" i="89"/>
  <c r="DQ22" i="89"/>
  <c r="DP22" i="89"/>
  <c r="DO22" i="89"/>
  <c r="DN22" i="89"/>
  <c r="DM22" i="89"/>
  <c r="DL22" i="89"/>
  <c r="DK22" i="89"/>
  <c r="DJ22" i="89"/>
  <c r="DI22" i="89"/>
  <c r="DH22" i="89"/>
  <c r="DG22" i="89"/>
  <c r="DF22" i="89"/>
  <c r="DE22" i="89"/>
  <c r="DD22" i="89"/>
  <c r="DC22" i="89"/>
  <c r="DB22" i="89"/>
  <c r="DA22" i="89"/>
  <c r="CZ22" i="89"/>
  <c r="CY22" i="89"/>
  <c r="CX22" i="89"/>
  <c r="CW22" i="89"/>
  <c r="CV22" i="89"/>
  <c r="CU22" i="89"/>
  <c r="CT22" i="89"/>
  <c r="CS22" i="89"/>
  <c r="CR22" i="89"/>
  <c r="CQ22" i="89"/>
  <c r="CP22" i="89"/>
  <c r="CO22" i="89"/>
  <c r="CN22" i="89"/>
  <c r="CM22" i="89"/>
  <c r="CL22" i="89"/>
  <c r="CK22" i="89"/>
  <c r="CJ22" i="89"/>
  <c r="CI22" i="89"/>
  <c r="CH22" i="89"/>
  <c r="CG22" i="89"/>
  <c r="CF22" i="89"/>
  <c r="CE22" i="89"/>
  <c r="CD22" i="89"/>
  <c r="CC22" i="89"/>
  <c r="CB22" i="89"/>
  <c r="CA22" i="89"/>
  <c r="BZ22" i="89"/>
  <c r="BY22" i="89"/>
  <c r="BX22" i="89"/>
  <c r="BW22" i="89"/>
  <c r="BV22" i="89"/>
  <c r="BU22" i="89"/>
  <c r="BT22" i="89"/>
  <c r="BS22" i="89"/>
  <c r="BR22" i="89"/>
  <c r="BQ22" i="89"/>
  <c r="BP22" i="89"/>
  <c r="BO22" i="89"/>
  <c r="BN22" i="89"/>
  <c r="BM22" i="89"/>
  <c r="BL22" i="89"/>
  <c r="BK22" i="89"/>
  <c r="BJ22" i="89"/>
  <c r="BI22" i="89"/>
  <c r="BH22" i="89"/>
  <c r="BG22" i="89"/>
  <c r="BF22" i="89"/>
  <c r="BE22" i="89"/>
  <c r="BD22" i="89"/>
  <c r="BC22" i="89"/>
  <c r="BB22" i="89"/>
  <c r="BA22" i="89"/>
  <c r="AZ22" i="89"/>
  <c r="AY22" i="89"/>
  <c r="AX22" i="89"/>
  <c r="AW22" i="89"/>
  <c r="AV22" i="89"/>
  <c r="AU22" i="89"/>
  <c r="AT22" i="89"/>
  <c r="AS22" i="89"/>
  <c r="AR22" i="89"/>
  <c r="AQ22" i="89"/>
  <c r="AP22" i="89"/>
  <c r="AO22" i="89"/>
  <c r="AN22" i="89"/>
  <c r="AM22" i="89"/>
  <c r="AL22" i="89"/>
  <c r="AK22" i="89"/>
  <c r="AJ22" i="89"/>
  <c r="AI22" i="89"/>
  <c r="AH22" i="89"/>
  <c r="AG22" i="89"/>
  <c r="AF22" i="89"/>
  <c r="AE22" i="89"/>
  <c r="AD22" i="89"/>
  <c r="AC22" i="89"/>
  <c r="AB22" i="89"/>
  <c r="AA22" i="89"/>
  <c r="Z22" i="89"/>
  <c r="Y22" i="89"/>
  <c r="X22" i="89"/>
  <c r="W22" i="89"/>
  <c r="V22" i="89"/>
  <c r="U22" i="89"/>
  <c r="T22" i="89"/>
  <c r="S22" i="89"/>
  <c r="R22" i="89"/>
  <c r="Q22" i="89"/>
  <c r="P22" i="89"/>
  <c r="O22" i="89"/>
  <c r="N22" i="89"/>
  <c r="M22" i="89"/>
  <c r="L22" i="89"/>
  <c r="K22" i="89"/>
  <c r="J22" i="89"/>
  <c r="I22" i="89"/>
  <c r="H22" i="89"/>
  <c r="G22" i="89"/>
  <c r="F22" i="89"/>
  <c r="E22" i="89"/>
  <c r="D22" i="89"/>
  <c r="C22" i="89"/>
  <c r="B22" i="89"/>
  <c r="FQ20" i="89"/>
  <c r="FP20" i="89"/>
  <c r="FO20" i="89"/>
  <c r="FN20" i="89"/>
  <c r="FM20" i="89"/>
  <c r="FL20" i="89"/>
  <c r="FK20" i="89"/>
  <c r="FJ20" i="89"/>
  <c r="FI20" i="89"/>
  <c r="FH20" i="89"/>
  <c r="FG20" i="89"/>
  <c r="FF20" i="89"/>
  <c r="FE20" i="89"/>
  <c r="FD20" i="89"/>
  <c r="FC20" i="89"/>
  <c r="FB20" i="89"/>
  <c r="FA20" i="89"/>
  <c r="EZ20" i="89"/>
  <c r="EY20" i="89"/>
  <c r="EX20" i="89"/>
  <c r="EW20" i="89"/>
  <c r="EV20" i="89"/>
  <c r="EU20" i="89"/>
  <c r="ET20" i="89"/>
  <c r="ES20" i="89"/>
  <c r="ER20" i="89"/>
  <c r="EQ20" i="89"/>
  <c r="EP20" i="89"/>
  <c r="EO20" i="89"/>
  <c r="EN20" i="89"/>
  <c r="EM20" i="89"/>
  <c r="EL20" i="89"/>
  <c r="EK20" i="89"/>
  <c r="EJ20" i="89"/>
  <c r="EI20" i="89"/>
  <c r="EH20" i="89"/>
  <c r="EG20" i="89"/>
  <c r="EF20" i="89"/>
  <c r="EE20" i="89"/>
  <c r="ED20" i="89"/>
  <c r="EC20" i="89"/>
  <c r="EB20" i="89"/>
  <c r="EA20" i="89"/>
  <c r="DZ20" i="89"/>
  <c r="DY20" i="89"/>
  <c r="DX20" i="89"/>
  <c r="DW20" i="89"/>
  <c r="DV20" i="89"/>
  <c r="DU20" i="89"/>
  <c r="DT20" i="89"/>
  <c r="DS20" i="89"/>
  <c r="DR20" i="89"/>
  <c r="DQ20" i="89"/>
  <c r="DP20" i="89"/>
  <c r="DO20" i="89"/>
  <c r="DN20" i="89"/>
  <c r="DM20" i="89"/>
  <c r="DL20" i="89"/>
  <c r="DK20" i="89"/>
  <c r="DJ20" i="89"/>
  <c r="DI20" i="89"/>
  <c r="DH20" i="89"/>
  <c r="DG20" i="89"/>
  <c r="DF20" i="89"/>
  <c r="DE20" i="89"/>
  <c r="DD20" i="89"/>
  <c r="DC20" i="89"/>
  <c r="DB20" i="89"/>
  <c r="DA20" i="89"/>
  <c r="CZ20" i="89"/>
  <c r="CY20" i="89"/>
  <c r="CX20" i="89"/>
  <c r="CW20" i="89"/>
  <c r="CV20" i="89"/>
  <c r="CU20" i="89"/>
  <c r="CT20" i="89"/>
  <c r="CS20" i="89"/>
  <c r="CR20" i="89"/>
  <c r="CQ20" i="89"/>
  <c r="CP20" i="89"/>
  <c r="CO20" i="89"/>
  <c r="CN20" i="89"/>
  <c r="CM20" i="89"/>
  <c r="CL20" i="89"/>
  <c r="CK20" i="89"/>
  <c r="CJ20" i="89"/>
  <c r="CI20" i="89"/>
  <c r="CH20" i="89"/>
  <c r="CG20" i="89"/>
  <c r="CF20" i="89"/>
  <c r="CE20" i="89"/>
  <c r="CD20" i="89"/>
  <c r="CC20" i="89"/>
  <c r="CB20" i="89"/>
  <c r="CA20" i="89"/>
  <c r="BZ20" i="89"/>
  <c r="BY20" i="89"/>
  <c r="BX20" i="89"/>
  <c r="BW20" i="89"/>
  <c r="BV20" i="89"/>
  <c r="BU20" i="89"/>
  <c r="BT20" i="89"/>
  <c r="BS20" i="89"/>
  <c r="BR20" i="89"/>
  <c r="BQ20" i="89"/>
  <c r="BP20" i="89"/>
  <c r="BO20" i="89"/>
  <c r="BN20" i="89"/>
  <c r="BM20" i="89"/>
  <c r="BL20" i="89"/>
  <c r="BK20" i="89"/>
  <c r="BJ20" i="89"/>
  <c r="BI20" i="89"/>
  <c r="BH20" i="89"/>
  <c r="BG20" i="89"/>
  <c r="BF20" i="89"/>
  <c r="BE20" i="89"/>
  <c r="BD20" i="89"/>
  <c r="BC20" i="89"/>
  <c r="BB20" i="89"/>
  <c r="BA20" i="89"/>
  <c r="AZ20" i="89"/>
  <c r="AY20" i="89"/>
  <c r="AX20" i="89"/>
  <c r="AW20" i="89"/>
  <c r="AV20" i="89"/>
  <c r="AU20" i="89"/>
  <c r="AT20" i="89"/>
  <c r="AS20" i="89"/>
  <c r="AR20" i="89"/>
  <c r="AQ20" i="89"/>
  <c r="AP20" i="89"/>
  <c r="AO20" i="89"/>
  <c r="AN20" i="89"/>
  <c r="AM20" i="89"/>
  <c r="AL20" i="89"/>
  <c r="AK20" i="89"/>
  <c r="AJ20" i="89"/>
  <c r="AI20" i="89"/>
  <c r="AH20" i="89"/>
  <c r="AG20" i="89"/>
  <c r="AF20" i="89"/>
  <c r="AE20" i="89"/>
  <c r="AD20" i="89"/>
  <c r="AC20" i="89"/>
  <c r="AB20" i="89"/>
  <c r="AA20" i="89"/>
  <c r="Z20" i="89"/>
  <c r="Y20" i="89"/>
  <c r="X20" i="89"/>
  <c r="W20" i="89"/>
  <c r="V20" i="89"/>
  <c r="U20" i="89"/>
  <c r="T20" i="89"/>
  <c r="S20" i="89"/>
  <c r="R20" i="89"/>
  <c r="Q20" i="89"/>
  <c r="P20" i="89"/>
  <c r="O20" i="89"/>
  <c r="N20" i="89"/>
  <c r="M20" i="89"/>
  <c r="L20" i="89"/>
  <c r="K20" i="89"/>
  <c r="J20" i="89"/>
  <c r="I20" i="89"/>
  <c r="H20" i="89"/>
  <c r="G20" i="89"/>
  <c r="F20" i="89"/>
  <c r="E20" i="89"/>
  <c r="D20" i="89"/>
  <c r="C20" i="89"/>
  <c r="B20" i="89"/>
  <c r="FQ19" i="89"/>
  <c r="FP19" i="89"/>
  <c r="FO19" i="89"/>
  <c r="FN19" i="89"/>
  <c r="FM19" i="89"/>
  <c r="FL19" i="89"/>
  <c r="FK19" i="89"/>
  <c r="FJ19" i="89"/>
  <c r="FI19" i="89"/>
  <c r="FH19" i="89"/>
  <c r="FG19" i="89"/>
  <c r="FF19" i="89"/>
  <c r="FE19" i="89"/>
  <c r="FD19" i="89"/>
  <c r="FC19" i="89"/>
  <c r="FB19" i="89"/>
  <c r="FA19" i="89"/>
  <c r="EZ19" i="89"/>
  <c r="EY19" i="89"/>
  <c r="EX19" i="89"/>
  <c r="EW19" i="89"/>
  <c r="EV19" i="89"/>
  <c r="EU19" i="89"/>
  <c r="ET19" i="89"/>
  <c r="ES19" i="89"/>
  <c r="ER19" i="89"/>
  <c r="EQ19" i="89"/>
  <c r="EP19" i="89"/>
  <c r="EO19" i="89"/>
  <c r="EN19" i="89"/>
  <c r="EM19" i="89"/>
  <c r="EL19" i="89"/>
  <c r="EK19" i="89"/>
  <c r="EJ19" i="89"/>
  <c r="EI19" i="89"/>
  <c r="EH19" i="89"/>
  <c r="EG19" i="89"/>
  <c r="EF19" i="89"/>
  <c r="EE19" i="89"/>
  <c r="ED19" i="89"/>
  <c r="EC19" i="89"/>
  <c r="EB19" i="89"/>
  <c r="EA19" i="89"/>
  <c r="DZ19" i="89"/>
  <c r="DY19" i="89"/>
  <c r="DX19" i="89"/>
  <c r="DW19" i="89"/>
  <c r="DV19" i="89"/>
  <c r="DU19" i="89"/>
  <c r="DT19" i="89"/>
  <c r="DS19" i="89"/>
  <c r="DR19" i="89"/>
  <c r="DQ19" i="89"/>
  <c r="DP19" i="89"/>
  <c r="DO19" i="89"/>
  <c r="DN19" i="89"/>
  <c r="DM19" i="89"/>
  <c r="DL19" i="89"/>
  <c r="DK19" i="89"/>
  <c r="DJ19" i="89"/>
  <c r="DI19" i="89"/>
  <c r="DH19" i="89"/>
  <c r="DG19" i="89"/>
  <c r="DF19" i="89"/>
  <c r="DE19" i="89"/>
  <c r="DD19" i="89"/>
  <c r="DC19" i="89"/>
  <c r="DB19" i="89"/>
  <c r="DA19" i="89"/>
  <c r="CZ19" i="89"/>
  <c r="CY19" i="89"/>
  <c r="CX19" i="89"/>
  <c r="CW19" i="89"/>
  <c r="CV19" i="89"/>
  <c r="CU19" i="89"/>
  <c r="CT19" i="89"/>
  <c r="CS19" i="89"/>
  <c r="CR19" i="89"/>
  <c r="CQ19" i="89"/>
  <c r="CP19" i="89"/>
  <c r="CO19" i="89"/>
  <c r="CN19" i="89"/>
  <c r="CM19" i="89"/>
  <c r="CL19" i="89"/>
  <c r="CK19" i="89"/>
  <c r="CJ19" i="89"/>
  <c r="CI19" i="89"/>
  <c r="CH19" i="89"/>
  <c r="CG19" i="89"/>
  <c r="CF19" i="89"/>
  <c r="CE19" i="89"/>
  <c r="CD19" i="89"/>
  <c r="CC19" i="89"/>
  <c r="CB19" i="89"/>
  <c r="CA19" i="89"/>
  <c r="BZ19" i="89"/>
  <c r="BY19" i="89"/>
  <c r="BX19" i="89"/>
  <c r="BW19" i="89"/>
  <c r="BV19" i="89"/>
  <c r="BU19" i="89"/>
  <c r="BT19" i="89"/>
  <c r="BS19" i="89"/>
  <c r="BR19" i="89"/>
  <c r="BQ19" i="89"/>
  <c r="BP19" i="89"/>
  <c r="BO19" i="89"/>
  <c r="BN19" i="89"/>
  <c r="BM19" i="89"/>
  <c r="BL19" i="89"/>
  <c r="BK19" i="89"/>
  <c r="BJ19" i="89"/>
  <c r="BI19" i="89"/>
  <c r="BH19" i="89"/>
  <c r="BG19" i="89"/>
  <c r="BF19" i="89"/>
  <c r="BE19" i="89"/>
  <c r="BD19" i="89"/>
  <c r="BC19" i="89"/>
  <c r="BB19" i="89"/>
  <c r="BA19" i="89"/>
  <c r="AZ19" i="89"/>
  <c r="AY19" i="89"/>
  <c r="AX19" i="89"/>
  <c r="AW19" i="89"/>
  <c r="AV19" i="89"/>
  <c r="AU19" i="89"/>
  <c r="AT19" i="89"/>
  <c r="AS19" i="89"/>
  <c r="AR19" i="89"/>
  <c r="AQ19" i="89"/>
  <c r="AP19" i="89"/>
  <c r="AO19" i="89"/>
  <c r="AN19" i="89"/>
  <c r="AM19" i="89"/>
  <c r="AL19" i="89"/>
  <c r="AK19" i="89"/>
  <c r="AJ19" i="89"/>
  <c r="AI19" i="89"/>
  <c r="AH19" i="89"/>
  <c r="AG19" i="89"/>
  <c r="AF19" i="89"/>
  <c r="AE19" i="89"/>
  <c r="AD19" i="89"/>
  <c r="AC19" i="89"/>
  <c r="AB19" i="89"/>
  <c r="AA19" i="89"/>
  <c r="Z19" i="89"/>
  <c r="Y19" i="89"/>
  <c r="X19" i="89"/>
  <c r="W19" i="89"/>
  <c r="V19" i="89"/>
  <c r="U19" i="89"/>
  <c r="T19" i="89"/>
  <c r="S19" i="89"/>
  <c r="R19" i="89"/>
  <c r="Q19" i="89"/>
  <c r="P19" i="89"/>
  <c r="O19" i="89"/>
  <c r="N19" i="89"/>
  <c r="M19" i="89"/>
  <c r="L19" i="89"/>
  <c r="K19" i="89"/>
  <c r="J19" i="89"/>
  <c r="I19" i="89"/>
  <c r="H19" i="89"/>
  <c r="G19" i="89"/>
  <c r="F19" i="89"/>
  <c r="E19" i="89"/>
  <c r="D19" i="89"/>
  <c r="C19" i="89"/>
  <c r="B19" i="89"/>
  <c r="FQ16" i="89"/>
  <c r="FP16" i="89"/>
  <c r="FO16" i="89"/>
  <c r="FN16" i="89"/>
  <c r="FM16" i="89"/>
  <c r="FL16" i="89"/>
  <c r="FK16" i="89"/>
  <c r="FJ16" i="89"/>
  <c r="FI16" i="89"/>
  <c r="FH16" i="89"/>
  <c r="FG16" i="89"/>
  <c r="FF16" i="89"/>
  <c r="FE16" i="89"/>
  <c r="FD16" i="89"/>
  <c r="FC16" i="89"/>
  <c r="FB16" i="89"/>
  <c r="FA16" i="89"/>
  <c r="EZ16" i="89"/>
  <c r="EY16" i="89"/>
  <c r="EX16" i="89"/>
  <c r="EW16" i="89"/>
  <c r="EV16" i="89"/>
  <c r="EU16" i="89"/>
  <c r="ET16" i="89"/>
  <c r="ES16" i="89"/>
  <c r="ER16" i="89"/>
  <c r="EQ16" i="89"/>
  <c r="EP16" i="89"/>
  <c r="EO16" i="89"/>
  <c r="EN16" i="89"/>
  <c r="EM16" i="89"/>
  <c r="EL16" i="89"/>
  <c r="EK16" i="89"/>
  <c r="EJ16" i="89"/>
  <c r="EI16" i="89"/>
  <c r="EH16" i="89"/>
  <c r="EG16" i="89"/>
  <c r="EF16" i="89"/>
  <c r="EE16" i="89"/>
  <c r="ED16" i="89"/>
  <c r="EC16" i="89"/>
  <c r="EB16" i="89"/>
  <c r="EA16" i="89"/>
  <c r="DZ16" i="89"/>
  <c r="DY16" i="89"/>
  <c r="DX16" i="89"/>
  <c r="DW16" i="89"/>
  <c r="DV16" i="89"/>
  <c r="DU16" i="89"/>
  <c r="DT16" i="89"/>
  <c r="DS16" i="89"/>
  <c r="DR16" i="89"/>
  <c r="DQ16" i="89"/>
  <c r="DP16" i="89"/>
  <c r="DO16" i="89"/>
  <c r="DN16" i="89"/>
  <c r="DM16" i="89"/>
  <c r="DL16" i="89"/>
  <c r="DK16" i="89"/>
  <c r="DJ16" i="89"/>
  <c r="DI16" i="89"/>
  <c r="DH16" i="89"/>
  <c r="DG16" i="89"/>
  <c r="DF16" i="89"/>
  <c r="DE16" i="89"/>
  <c r="DD16" i="89"/>
  <c r="DC16" i="89"/>
  <c r="DB16" i="89"/>
  <c r="DA16" i="89"/>
  <c r="CZ16" i="89"/>
  <c r="CY16" i="89"/>
  <c r="CX16" i="89"/>
  <c r="CW16" i="89"/>
  <c r="CV16" i="89"/>
  <c r="CU16" i="89"/>
  <c r="CT16" i="89"/>
  <c r="CS16" i="89"/>
  <c r="CR16" i="89"/>
  <c r="CQ16" i="89"/>
  <c r="CP16" i="89"/>
  <c r="CO16" i="89"/>
  <c r="CN16" i="89"/>
  <c r="CM16" i="89"/>
  <c r="CL16" i="89"/>
  <c r="CK16" i="89"/>
  <c r="CJ16" i="89"/>
  <c r="CI16" i="89"/>
  <c r="CH16" i="89"/>
  <c r="CG16" i="89"/>
  <c r="CF16" i="89"/>
  <c r="CE16" i="89"/>
  <c r="CD16" i="89"/>
  <c r="CC16" i="89"/>
  <c r="CB16" i="89"/>
  <c r="CA16" i="89"/>
  <c r="BZ16" i="89"/>
  <c r="BY16" i="89"/>
  <c r="BX16" i="89"/>
  <c r="BW16" i="89"/>
  <c r="BV16" i="89"/>
  <c r="BU16" i="89"/>
  <c r="BT16" i="89"/>
  <c r="BS16" i="89"/>
  <c r="BR16" i="89"/>
  <c r="BQ16" i="89"/>
  <c r="BP16" i="89"/>
  <c r="BO16" i="89"/>
  <c r="BN16" i="89"/>
  <c r="BM16" i="89"/>
  <c r="BL16" i="89"/>
  <c r="BK16" i="89"/>
  <c r="BJ16" i="89"/>
  <c r="BI16" i="89"/>
  <c r="BH16" i="89"/>
  <c r="BG16" i="89"/>
  <c r="BF16" i="89"/>
  <c r="BE16" i="89"/>
  <c r="BD16" i="89"/>
  <c r="BC16" i="89"/>
  <c r="BB16" i="89"/>
  <c r="BA16" i="89"/>
  <c r="AZ16" i="89"/>
  <c r="AY16" i="89"/>
  <c r="AX16" i="89"/>
  <c r="AW16" i="89"/>
  <c r="AV16" i="89"/>
  <c r="AU16" i="89"/>
  <c r="AT16" i="89"/>
  <c r="AS16" i="89"/>
  <c r="AR16" i="89"/>
  <c r="AQ16" i="89"/>
  <c r="AP16" i="89"/>
  <c r="AO16" i="89"/>
  <c r="AN16" i="89"/>
  <c r="AM16" i="89"/>
  <c r="AL16" i="89"/>
  <c r="AK16" i="89"/>
  <c r="AJ16" i="89"/>
  <c r="AI16" i="89"/>
  <c r="AH16" i="89"/>
  <c r="AG16" i="89"/>
  <c r="AF16" i="89"/>
  <c r="AE16" i="89"/>
  <c r="AD16" i="89"/>
  <c r="AC16" i="89"/>
  <c r="AB16" i="89"/>
  <c r="AA16" i="89"/>
  <c r="Z16" i="89"/>
  <c r="Y16" i="89"/>
  <c r="X16" i="89"/>
  <c r="W16" i="89"/>
  <c r="V16" i="89"/>
  <c r="U16" i="89"/>
  <c r="T16" i="89"/>
  <c r="S16" i="89"/>
  <c r="R16" i="89"/>
  <c r="Q16" i="89"/>
  <c r="P16" i="89"/>
  <c r="O16" i="89"/>
  <c r="N16" i="89"/>
  <c r="M16" i="89"/>
  <c r="L16" i="89"/>
  <c r="K16" i="89"/>
  <c r="J16" i="89"/>
  <c r="I16" i="89"/>
  <c r="H16" i="89"/>
  <c r="G16" i="89"/>
  <c r="F16" i="89"/>
  <c r="E16" i="89"/>
  <c r="D16" i="89"/>
  <c r="C16" i="89"/>
  <c r="B16" i="89"/>
  <c r="FQ14" i="89"/>
  <c r="FP14" i="89"/>
  <c r="FO14" i="89"/>
  <c r="FN14" i="89"/>
  <c r="FM14" i="89"/>
  <c r="FL14" i="89"/>
  <c r="FK14" i="89"/>
  <c r="FJ14" i="89"/>
  <c r="FI14" i="89"/>
  <c r="FH14" i="89"/>
  <c r="FG14" i="89"/>
  <c r="FF14" i="89"/>
  <c r="FE14" i="89"/>
  <c r="FD14" i="89"/>
  <c r="FC14" i="89"/>
  <c r="FB14" i="89"/>
  <c r="FA14" i="89"/>
  <c r="EZ14" i="89"/>
  <c r="EY14" i="89"/>
  <c r="EX14" i="89"/>
  <c r="EW14" i="89"/>
  <c r="EV14" i="89"/>
  <c r="EU14" i="89"/>
  <c r="ET14" i="89"/>
  <c r="ES14" i="89"/>
  <c r="ER14" i="89"/>
  <c r="EQ14" i="89"/>
  <c r="EP14" i="89"/>
  <c r="EO14" i="89"/>
  <c r="EN14" i="89"/>
  <c r="EM14" i="89"/>
  <c r="EL14" i="89"/>
  <c r="EK14" i="89"/>
  <c r="EJ14" i="89"/>
  <c r="EI14" i="89"/>
  <c r="EH14" i="89"/>
  <c r="EG14" i="89"/>
  <c r="EF14" i="89"/>
  <c r="EE14" i="89"/>
  <c r="ED14" i="89"/>
  <c r="EC14" i="89"/>
  <c r="EB14" i="89"/>
  <c r="EA14" i="89"/>
  <c r="DZ14" i="89"/>
  <c r="DY14" i="89"/>
  <c r="DX14" i="89"/>
  <c r="DW14" i="89"/>
  <c r="DV14" i="89"/>
  <c r="DU14" i="89"/>
  <c r="DT14" i="89"/>
  <c r="DS14" i="89"/>
  <c r="DR14" i="89"/>
  <c r="DQ14" i="89"/>
  <c r="DP14" i="89"/>
  <c r="DO14" i="89"/>
  <c r="DN14" i="89"/>
  <c r="DM14" i="89"/>
  <c r="DL14" i="89"/>
  <c r="DK14" i="89"/>
  <c r="DJ14" i="89"/>
  <c r="DI14" i="89"/>
  <c r="DH14" i="89"/>
  <c r="DG14" i="89"/>
  <c r="DF14" i="89"/>
  <c r="DE14" i="89"/>
  <c r="DD14" i="89"/>
  <c r="DC14" i="89"/>
  <c r="DB14" i="89"/>
  <c r="DA14" i="89"/>
  <c r="CZ14" i="89"/>
  <c r="CY14" i="89"/>
  <c r="CX14" i="89"/>
  <c r="CW14" i="89"/>
  <c r="CV14" i="89"/>
  <c r="CU14" i="89"/>
  <c r="CT14" i="89"/>
  <c r="CS14" i="89"/>
  <c r="CR14" i="89"/>
  <c r="CQ14" i="89"/>
  <c r="CP14" i="89"/>
  <c r="CO14" i="89"/>
  <c r="CN14" i="89"/>
  <c r="CM14" i="89"/>
  <c r="CL14" i="89"/>
  <c r="CK14" i="89"/>
  <c r="CJ14" i="89"/>
  <c r="CI14" i="89"/>
  <c r="CH14" i="89"/>
  <c r="CG14" i="89"/>
  <c r="CF14" i="89"/>
  <c r="CE14" i="89"/>
  <c r="CD14" i="89"/>
  <c r="CC14" i="89"/>
  <c r="CB14" i="89"/>
  <c r="CA14" i="89"/>
  <c r="BZ14" i="89"/>
  <c r="BY14" i="89"/>
  <c r="BX14" i="89"/>
  <c r="BW14" i="89"/>
  <c r="BV14" i="89"/>
  <c r="BU14" i="89"/>
  <c r="BT14" i="89"/>
  <c r="BS14" i="89"/>
  <c r="BR14" i="89"/>
  <c r="BQ14" i="89"/>
  <c r="BP14" i="89"/>
  <c r="BO14" i="89"/>
  <c r="BN14" i="89"/>
  <c r="BM14" i="89"/>
  <c r="BL14" i="89"/>
  <c r="BK14" i="89"/>
  <c r="BJ14" i="89"/>
  <c r="BI14" i="89"/>
  <c r="BH14" i="89"/>
  <c r="BG14" i="89"/>
  <c r="BF14" i="89"/>
  <c r="BE14" i="89"/>
  <c r="BD14" i="89"/>
  <c r="BC14" i="89"/>
  <c r="BB14" i="89"/>
  <c r="BA14" i="89"/>
  <c r="AZ14" i="89"/>
  <c r="AY14" i="89"/>
  <c r="AX14" i="89"/>
  <c r="AW14" i="89"/>
  <c r="AV14" i="89"/>
  <c r="AU14" i="89"/>
  <c r="AT14" i="89"/>
  <c r="AS14" i="89"/>
  <c r="AR14" i="89"/>
  <c r="AQ14" i="89"/>
  <c r="AP14" i="89"/>
  <c r="AO14" i="89"/>
  <c r="AN14" i="89"/>
  <c r="AM14" i="89"/>
  <c r="AL14" i="89"/>
  <c r="AK14" i="89"/>
  <c r="AJ14" i="89"/>
  <c r="AI14" i="89"/>
  <c r="AH14" i="89"/>
  <c r="AG14" i="89"/>
  <c r="AF14" i="89"/>
  <c r="AE14" i="89"/>
  <c r="AD14" i="89"/>
  <c r="AC14" i="89"/>
  <c r="AB14" i="89"/>
  <c r="AA14" i="89"/>
  <c r="Z14" i="89"/>
  <c r="Y14" i="89"/>
  <c r="X14" i="89"/>
  <c r="W14" i="89"/>
  <c r="V14" i="89"/>
  <c r="U14" i="89"/>
  <c r="T14" i="89"/>
  <c r="S14" i="89"/>
  <c r="R14" i="89"/>
  <c r="Q14" i="89"/>
  <c r="P14" i="89"/>
  <c r="O14" i="89"/>
  <c r="N14" i="89"/>
  <c r="M14" i="89"/>
  <c r="L14" i="89"/>
  <c r="K14" i="89"/>
  <c r="J14" i="89"/>
  <c r="I14" i="89"/>
  <c r="H14" i="89"/>
  <c r="G14" i="89"/>
  <c r="F14" i="89"/>
  <c r="E14" i="89"/>
  <c r="D14" i="89"/>
  <c r="C14" i="89"/>
  <c r="B14" i="89"/>
  <c r="FQ12" i="89"/>
  <c r="FP12" i="89"/>
  <c r="FO12" i="89"/>
  <c r="FN12" i="89"/>
  <c r="FM12" i="89"/>
  <c r="FL12" i="89"/>
  <c r="FK12" i="89"/>
  <c r="FJ12" i="89"/>
  <c r="FI12" i="89"/>
  <c r="FH12" i="89"/>
  <c r="FG12" i="89"/>
  <c r="FF12" i="89"/>
  <c r="FE12" i="89"/>
  <c r="FD12" i="89"/>
  <c r="FC12" i="89"/>
  <c r="FB12" i="89"/>
  <c r="FA12" i="89"/>
  <c r="EZ12" i="89"/>
  <c r="EY12" i="89"/>
  <c r="EX12" i="89"/>
  <c r="EW12" i="89"/>
  <c r="EV12" i="89"/>
  <c r="EU12" i="89"/>
  <c r="ET12" i="89"/>
  <c r="ES12" i="89"/>
  <c r="ER12" i="89"/>
  <c r="EQ12" i="89"/>
  <c r="EP12" i="89"/>
  <c r="EO12" i="89"/>
  <c r="EN12" i="89"/>
  <c r="EM12" i="89"/>
  <c r="EL12" i="89"/>
  <c r="EK12" i="89"/>
  <c r="EJ12" i="89"/>
  <c r="EI12" i="89"/>
  <c r="EH12" i="89"/>
  <c r="EG12" i="89"/>
  <c r="EF12" i="89"/>
  <c r="EE12" i="89"/>
  <c r="ED12" i="89"/>
  <c r="EC12" i="89"/>
  <c r="EB12" i="89"/>
  <c r="EA12" i="89"/>
  <c r="DZ12" i="89"/>
  <c r="DY12" i="89"/>
  <c r="DX12" i="89"/>
  <c r="DW12" i="89"/>
  <c r="DV12" i="89"/>
  <c r="DU12" i="89"/>
  <c r="DT12" i="89"/>
  <c r="DS12" i="89"/>
  <c r="DR12" i="89"/>
  <c r="DQ12" i="89"/>
  <c r="DP12" i="89"/>
  <c r="DO12" i="89"/>
  <c r="DN12" i="89"/>
  <c r="DM12" i="89"/>
  <c r="DL12" i="89"/>
  <c r="DK12" i="89"/>
  <c r="DJ12" i="89"/>
  <c r="DI12" i="89"/>
  <c r="DH12" i="89"/>
  <c r="DG12" i="89"/>
  <c r="DF12" i="89"/>
  <c r="DE12" i="89"/>
  <c r="DD12" i="89"/>
  <c r="DC12" i="89"/>
  <c r="DB12" i="89"/>
  <c r="DA12" i="89"/>
  <c r="CZ12" i="89"/>
  <c r="CY12" i="89"/>
  <c r="CX12" i="89"/>
  <c r="CW12" i="89"/>
  <c r="CV12" i="89"/>
  <c r="CU12" i="89"/>
  <c r="CT12" i="89"/>
  <c r="CS12" i="89"/>
  <c r="CR12" i="89"/>
  <c r="CQ12" i="89"/>
  <c r="CP12" i="89"/>
  <c r="CO12" i="89"/>
  <c r="CN12" i="89"/>
  <c r="CM12" i="89"/>
  <c r="CL12" i="89"/>
  <c r="CK12" i="89"/>
  <c r="CJ12" i="89"/>
  <c r="CI12" i="89"/>
  <c r="CH12" i="89"/>
  <c r="CG12" i="89"/>
  <c r="CF12" i="89"/>
  <c r="CE12" i="89"/>
  <c r="CD12" i="89"/>
  <c r="CC12" i="89"/>
  <c r="CB12" i="89"/>
  <c r="CA12" i="89"/>
  <c r="BZ12" i="89"/>
  <c r="BY12" i="89"/>
  <c r="BX12" i="89"/>
  <c r="BW12" i="89"/>
  <c r="BV12" i="89"/>
  <c r="BU12" i="89"/>
  <c r="BT12" i="89"/>
  <c r="BS12" i="89"/>
  <c r="BR12" i="89"/>
  <c r="BQ12" i="89"/>
  <c r="BP12" i="89"/>
  <c r="BO12" i="89"/>
  <c r="BN12" i="89"/>
  <c r="BM12" i="89"/>
  <c r="BL12" i="89"/>
  <c r="BK12" i="89"/>
  <c r="BJ12" i="89"/>
  <c r="BI12" i="89"/>
  <c r="BH12" i="89"/>
  <c r="BG12" i="89"/>
  <c r="BF12" i="89"/>
  <c r="BE12" i="89"/>
  <c r="BD12" i="89"/>
  <c r="BC12" i="89"/>
  <c r="BB12" i="89"/>
  <c r="BA12" i="89"/>
  <c r="AZ12" i="89"/>
  <c r="AY12" i="89"/>
  <c r="AX12" i="89"/>
  <c r="AW12" i="89"/>
  <c r="AV12" i="89"/>
  <c r="AU12" i="89"/>
  <c r="AT12" i="89"/>
  <c r="AS12" i="89"/>
  <c r="AR12" i="89"/>
  <c r="AQ12" i="89"/>
  <c r="AP12" i="89"/>
  <c r="AO12" i="89"/>
  <c r="AN12" i="89"/>
  <c r="AM12" i="89"/>
  <c r="AL12" i="89"/>
  <c r="AK12" i="89"/>
  <c r="AJ12" i="89"/>
  <c r="AI12" i="89"/>
  <c r="AH12" i="89"/>
  <c r="AG12" i="89"/>
  <c r="AF12" i="89"/>
  <c r="AE12" i="89"/>
  <c r="AD12" i="89"/>
  <c r="AC12" i="89"/>
  <c r="AB12" i="89"/>
  <c r="AA12" i="89"/>
  <c r="Z12" i="89"/>
  <c r="Y12" i="89"/>
  <c r="X12" i="89"/>
  <c r="W12" i="89"/>
  <c r="V12" i="89"/>
  <c r="U12" i="89"/>
  <c r="T12" i="89"/>
  <c r="S12" i="89"/>
  <c r="R12" i="89"/>
  <c r="Q12" i="89"/>
  <c r="P12" i="89"/>
  <c r="O12" i="89"/>
  <c r="N12" i="89"/>
  <c r="M12" i="89"/>
  <c r="L12" i="89"/>
  <c r="K12" i="89"/>
  <c r="J12" i="89"/>
  <c r="I12" i="89"/>
  <c r="H12" i="89"/>
  <c r="G12" i="89"/>
  <c r="F12" i="89"/>
  <c r="E12" i="89"/>
  <c r="D12" i="89"/>
  <c r="C12" i="89"/>
  <c r="B12" i="89"/>
  <c r="FQ10" i="89"/>
  <c r="FP10" i="89"/>
  <c r="FO10" i="89"/>
  <c r="FN10" i="89"/>
  <c r="FM10" i="89"/>
  <c r="FL10" i="89"/>
  <c r="FK10" i="89"/>
  <c r="FJ10" i="89"/>
  <c r="FI10" i="89"/>
  <c r="FH10" i="89"/>
  <c r="FG10" i="89"/>
  <c r="FF10" i="89"/>
  <c r="FE10" i="89"/>
  <c r="FD10" i="89"/>
  <c r="FC10" i="89"/>
  <c r="FB10" i="89"/>
  <c r="FA10" i="89"/>
  <c r="EZ10" i="89"/>
  <c r="EY10" i="89"/>
  <c r="EX10" i="89"/>
  <c r="EW10" i="89"/>
  <c r="EV10" i="89"/>
  <c r="EU10" i="89"/>
  <c r="ET10" i="89"/>
  <c r="ES10" i="89"/>
  <c r="ER10" i="89"/>
  <c r="EQ10" i="89"/>
  <c r="EP10" i="89"/>
  <c r="EO10" i="89"/>
  <c r="EN10" i="89"/>
  <c r="EM10" i="89"/>
  <c r="EL10" i="89"/>
  <c r="EK10" i="89"/>
  <c r="EJ10" i="89"/>
  <c r="EI10" i="89"/>
  <c r="EH10" i="89"/>
  <c r="EG10" i="89"/>
  <c r="EF10" i="89"/>
  <c r="EE10" i="89"/>
  <c r="ED10" i="89"/>
  <c r="EC10" i="89"/>
  <c r="EB10" i="89"/>
  <c r="EA10" i="89"/>
  <c r="DZ10" i="89"/>
  <c r="DY10" i="89"/>
  <c r="DX10" i="89"/>
  <c r="DW10" i="89"/>
  <c r="DV10" i="89"/>
  <c r="DU10" i="89"/>
  <c r="DT10" i="89"/>
  <c r="DS10" i="89"/>
  <c r="DR10" i="89"/>
  <c r="DQ10" i="89"/>
  <c r="DP10" i="89"/>
  <c r="DO10" i="89"/>
  <c r="DN10" i="89"/>
  <c r="DM10" i="89"/>
  <c r="DL10" i="89"/>
  <c r="DK10" i="89"/>
  <c r="DJ10" i="89"/>
  <c r="DI10" i="89"/>
  <c r="DH10" i="89"/>
  <c r="DG10" i="89"/>
  <c r="DF10" i="89"/>
  <c r="DE10" i="89"/>
  <c r="DD10" i="89"/>
  <c r="DC10" i="89"/>
  <c r="DB10" i="89"/>
  <c r="DA10" i="89"/>
  <c r="CZ10" i="89"/>
  <c r="CY10" i="89"/>
  <c r="CX10" i="89"/>
  <c r="CW10" i="89"/>
  <c r="CV10" i="89"/>
  <c r="CU10" i="89"/>
  <c r="CT10" i="89"/>
  <c r="CS10" i="89"/>
  <c r="CR10" i="89"/>
  <c r="CQ10" i="89"/>
  <c r="CP10" i="89"/>
  <c r="CO10" i="89"/>
  <c r="CN10" i="89"/>
  <c r="CM10" i="89"/>
  <c r="CL10" i="89"/>
  <c r="CK10" i="89"/>
  <c r="CJ10" i="89"/>
  <c r="CI10" i="89"/>
  <c r="CH10" i="89"/>
  <c r="CG10" i="89"/>
  <c r="CF10" i="89"/>
  <c r="CE10" i="89"/>
  <c r="CD10" i="89"/>
  <c r="CC10" i="89"/>
  <c r="CB10" i="89"/>
  <c r="CA10" i="89"/>
  <c r="BZ10" i="89"/>
  <c r="BY10" i="89"/>
  <c r="BX10" i="89"/>
  <c r="BW10" i="89"/>
  <c r="BV10" i="89"/>
  <c r="BU10" i="89"/>
  <c r="BT10" i="89"/>
  <c r="BS10" i="89"/>
  <c r="BR10" i="89"/>
  <c r="BQ10" i="89"/>
  <c r="BP10" i="89"/>
  <c r="BO10" i="89"/>
  <c r="BN10" i="89"/>
  <c r="BM10" i="89"/>
  <c r="BL10" i="89"/>
  <c r="BK10" i="89"/>
  <c r="BJ10" i="89"/>
  <c r="BI10" i="89"/>
  <c r="BH10" i="89"/>
  <c r="BG10" i="89"/>
  <c r="BF10" i="89"/>
  <c r="BE10" i="89"/>
  <c r="BD10" i="89"/>
  <c r="BC10" i="89"/>
  <c r="BB10" i="89"/>
  <c r="BA10" i="89"/>
  <c r="AZ10" i="89"/>
  <c r="AY10" i="89"/>
  <c r="AX10" i="89"/>
  <c r="AW10" i="89"/>
  <c r="AV10" i="89"/>
  <c r="AU10" i="89"/>
  <c r="AT10" i="89"/>
  <c r="AS10" i="89"/>
  <c r="AR10" i="89"/>
  <c r="AQ10" i="89"/>
  <c r="AP10" i="89"/>
  <c r="AO10" i="89"/>
  <c r="AN10" i="89"/>
  <c r="AM10" i="89"/>
  <c r="AL10" i="89"/>
  <c r="AK10" i="89"/>
  <c r="AJ10" i="89"/>
  <c r="AI10" i="89"/>
  <c r="AH10" i="89"/>
  <c r="AG10" i="89"/>
  <c r="AF10" i="89"/>
  <c r="AE10" i="89"/>
  <c r="AD10" i="89"/>
  <c r="AC10" i="89"/>
  <c r="AB10" i="89"/>
  <c r="AA10" i="89"/>
  <c r="Z10" i="89"/>
  <c r="Y10" i="89"/>
  <c r="X10" i="89"/>
  <c r="W10" i="89"/>
  <c r="V10" i="89"/>
  <c r="U10" i="89"/>
  <c r="T10" i="89"/>
  <c r="S10" i="89"/>
  <c r="R10" i="89"/>
  <c r="Q10" i="89"/>
  <c r="P10" i="89"/>
  <c r="O10" i="89"/>
  <c r="N10" i="89"/>
  <c r="M10" i="89"/>
  <c r="L10" i="89"/>
  <c r="K10" i="89"/>
  <c r="J10" i="89"/>
  <c r="I10" i="89"/>
  <c r="H10" i="89"/>
  <c r="G10" i="89"/>
  <c r="F10" i="89"/>
  <c r="E10" i="89"/>
  <c r="D10" i="89"/>
  <c r="C10" i="89"/>
  <c r="B10" i="89"/>
  <c r="FQ8" i="89"/>
  <c r="FP8" i="89"/>
  <c r="FO8" i="89"/>
  <c r="FN8" i="89"/>
  <c r="FM8" i="89"/>
  <c r="FL8" i="89"/>
  <c r="FK8" i="89"/>
  <c r="FJ8" i="89"/>
  <c r="FI8" i="89"/>
  <c r="FH8" i="89"/>
  <c r="FG8" i="89"/>
  <c r="FF8" i="89"/>
  <c r="FE8" i="89"/>
  <c r="FD8" i="89"/>
  <c r="FC8" i="89"/>
  <c r="FB8" i="89"/>
  <c r="FA8" i="89"/>
  <c r="EZ8" i="89"/>
  <c r="EY8" i="89"/>
  <c r="EX8" i="89"/>
  <c r="EW8" i="89"/>
  <c r="EV8" i="89"/>
  <c r="EU8" i="89"/>
  <c r="ET8" i="89"/>
  <c r="ES8" i="89"/>
  <c r="ER8" i="89"/>
  <c r="EQ8" i="89"/>
  <c r="EP8" i="89"/>
  <c r="EO8" i="89"/>
  <c r="EN8" i="89"/>
  <c r="EM8" i="89"/>
  <c r="EL8" i="89"/>
  <c r="EK8" i="89"/>
  <c r="EJ8" i="89"/>
  <c r="EI8" i="89"/>
  <c r="EH8" i="89"/>
  <c r="EG8" i="89"/>
  <c r="EF8" i="89"/>
  <c r="EE8" i="89"/>
  <c r="ED8" i="89"/>
  <c r="EC8" i="89"/>
  <c r="EB8" i="89"/>
  <c r="EA8" i="89"/>
  <c r="DZ8" i="89"/>
  <c r="DY8" i="89"/>
  <c r="DX8" i="89"/>
  <c r="DW8" i="89"/>
  <c r="DV8" i="89"/>
  <c r="DU8" i="89"/>
  <c r="DT8" i="89"/>
  <c r="DS8" i="89"/>
  <c r="DR8" i="89"/>
  <c r="DQ8" i="89"/>
  <c r="DP8" i="89"/>
  <c r="DO8" i="89"/>
  <c r="DN8" i="89"/>
  <c r="DM8" i="89"/>
  <c r="DL8" i="89"/>
  <c r="DK8" i="89"/>
  <c r="DJ8" i="89"/>
  <c r="DI8" i="89"/>
  <c r="DH8" i="89"/>
  <c r="DG8" i="89"/>
  <c r="DF8" i="89"/>
  <c r="DE8" i="89"/>
  <c r="DD8" i="89"/>
  <c r="DC8" i="89"/>
  <c r="DB8" i="89"/>
  <c r="DA8" i="89"/>
  <c r="CZ8" i="89"/>
  <c r="CY8" i="89"/>
  <c r="CX8" i="89"/>
  <c r="CW8" i="89"/>
  <c r="CV8" i="89"/>
  <c r="CU8" i="89"/>
  <c r="CT8" i="89"/>
  <c r="CS8" i="89"/>
  <c r="CR8" i="89"/>
  <c r="CQ8" i="89"/>
  <c r="CP8" i="89"/>
  <c r="CO8" i="89"/>
  <c r="CN8" i="89"/>
  <c r="CM8" i="89"/>
  <c r="CL8" i="89"/>
  <c r="CK8" i="89"/>
  <c r="CJ8" i="89"/>
  <c r="CI8" i="89"/>
  <c r="CH8" i="89"/>
  <c r="CG8" i="89"/>
  <c r="CF8" i="89"/>
  <c r="CE8" i="89"/>
  <c r="CD8" i="89"/>
  <c r="CC8" i="89"/>
  <c r="CB8" i="89"/>
  <c r="CA8" i="89"/>
  <c r="BZ8" i="89"/>
  <c r="BY8" i="89"/>
  <c r="BX8" i="89"/>
  <c r="BW8" i="89"/>
  <c r="BV8" i="89"/>
  <c r="BU8" i="89"/>
  <c r="BT8" i="89"/>
  <c r="BS8" i="89"/>
  <c r="BR8" i="89"/>
  <c r="BQ8" i="89"/>
  <c r="BP8" i="89"/>
  <c r="BO8" i="89"/>
  <c r="BN8" i="89"/>
  <c r="BM8" i="89"/>
  <c r="BL8" i="89"/>
  <c r="BK8" i="89"/>
  <c r="BJ8" i="89"/>
  <c r="BI8" i="89"/>
  <c r="BH8" i="89"/>
  <c r="BG8" i="89"/>
  <c r="BF8" i="89"/>
  <c r="BE8" i="89"/>
  <c r="BD8" i="89"/>
  <c r="BC8" i="89"/>
  <c r="BB8" i="89"/>
  <c r="BA8" i="89"/>
  <c r="AZ8" i="89"/>
  <c r="AY8" i="89"/>
  <c r="AX8" i="89"/>
  <c r="AW8" i="89"/>
  <c r="AV8" i="89"/>
  <c r="AU8" i="89"/>
  <c r="AT8" i="89"/>
  <c r="AS8" i="89"/>
  <c r="AR8" i="89"/>
  <c r="AQ8" i="89"/>
  <c r="AP8" i="89"/>
  <c r="AO8" i="89"/>
  <c r="AN8" i="89"/>
  <c r="AM8" i="89"/>
  <c r="AL8" i="89"/>
  <c r="AK8" i="89"/>
  <c r="AJ8" i="89"/>
  <c r="AI8" i="89"/>
  <c r="AH8" i="89"/>
  <c r="AG8" i="89"/>
  <c r="AF8" i="89"/>
  <c r="AE8" i="89"/>
  <c r="AD8" i="89"/>
  <c r="AC8" i="89"/>
  <c r="AB8" i="89"/>
  <c r="AA8" i="89"/>
  <c r="Z8" i="89"/>
  <c r="Y8" i="89"/>
  <c r="X8" i="89"/>
  <c r="W8" i="89"/>
  <c r="V8" i="89"/>
  <c r="U8" i="89"/>
  <c r="T8" i="89"/>
  <c r="S8" i="89"/>
  <c r="R8" i="89"/>
  <c r="Q8" i="89"/>
  <c r="P8" i="89"/>
  <c r="O8" i="89"/>
  <c r="N8" i="89"/>
  <c r="M8" i="89"/>
  <c r="L8" i="89"/>
  <c r="K8" i="89"/>
  <c r="J8" i="89"/>
  <c r="I8" i="89"/>
  <c r="H8" i="89"/>
  <c r="G8" i="89"/>
  <c r="F8" i="89"/>
  <c r="E8" i="89"/>
  <c r="D8" i="89"/>
  <c r="C8" i="89"/>
  <c r="B8" i="89"/>
  <c r="FQ6" i="89"/>
  <c r="FP6" i="89"/>
  <c r="FO6" i="89"/>
  <c r="FN6" i="89"/>
  <c r="FM6" i="89"/>
  <c r="FL6" i="89"/>
  <c r="FK6" i="89"/>
  <c r="FJ6" i="89"/>
  <c r="FI6" i="89"/>
  <c r="FH6" i="89"/>
  <c r="FG6" i="89"/>
  <c r="FF6" i="89"/>
  <c r="FE6" i="89"/>
  <c r="FD6" i="89"/>
  <c r="FC6" i="89"/>
  <c r="FB6" i="89"/>
  <c r="FA6" i="89"/>
  <c r="EZ6" i="89"/>
  <c r="EY6" i="89"/>
  <c r="EX6" i="89"/>
  <c r="EW6" i="89"/>
  <c r="EV6" i="89"/>
  <c r="EU6" i="89"/>
  <c r="ET6" i="89"/>
  <c r="ES6" i="89"/>
  <c r="ER6" i="89"/>
  <c r="EQ6" i="89"/>
  <c r="EP6" i="89"/>
  <c r="EO6" i="89"/>
  <c r="EN6" i="89"/>
  <c r="EM6" i="89"/>
  <c r="EL6" i="89"/>
  <c r="EK6" i="89"/>
  <c r="EJ6" i="89"/>
  <c r="EI6" i="89"/>
  <c r="EH6" i="89"/>
  <c r="EG6" i="89"/>
  <c r="EF6" i="89"/>
  <c r="EE6" i="89"/>
  <c r="ED6" i="89"/>
  <c r="EC6" i="89"/>
  <c r="EB6" i="89"/>
  <c r="EA6" i="89"/>
  <c r="DZ6" i="89"/>
  <c r="DY6" i="89"/>
  <c r="DX6" i="89"/>
  <c r="DW6" i="89"/>
  <c r="DV6" i="89"/>
  <c r="DU6" i="89"/>
  <c r="DT6" i="89"/>
  <c r="DS6" i="89"/>
  <c r="DR6" i="89"/>
  <c r="DQ6" i="89"/>
  <c r="DP6" i="89"/>
  <c r="DO6" i="89"/>
  <c r="DN6" i="89"/>
  <c r="DM6" i="89"/>
  <c r="DL6" i="89"/>
  <c r="DK6" i="89"/>
  <c r="DJ6" i="89"/>
  <c r="DI6" i="89"/>
  <c r="DH6" i="89"/>
  <c r="DG6" i="89"/>
  <c r="DF6" i="89"/>
  <c r="DE6" i="89"/>
  <c r="DD6" i="89"/>
  <c r="DC6" i="89"/>
  <c r="DB6" i="89"/>
  <c r="DA6" i="89"/>
  <c r="CZ6" i="89"/>
  <c r="CY6" i="89"/>
  <c r="CX6" i="89"/>
  <c r="CW6" i="89"/>
  <c r="CV6" i="89"/>
  <c r="CU6" i="89"/>
  <c r="CT6" i="89"/>
  <c r="CS6" i="89"/>
  <c r="CR6" i="89"/>
  <c r="CQ6" i="89"/>
  <c r="CP6" i="89"/>
  <c r="CO6" i="89"/>
  <c r="CN6" i="89"/>
  <c r="CM6" i="89"/>
  <c r="CL6" i="89"/>
  <c r="CK6" i="89"/>
  <c r="CJ6" i="89"/>
  <c r="CI6" i="89"/>
  <c r="CH6" i="89"/>
  <c r="CG6" i="89"/>
  <c r="CF6" i="89"/>
  <c r="CE6" i="89"/>
  <c r="CD6" i="89"/>
  <c r="CC6" i="89"/>
  <c r="CB6" i="89"/>
  <c r="CA6" i="89"/>
  <c r="BZ6" i="89"/>
  <c r="BY6" i="89"/>
  <c r="BX6" i="89"/>
  <c r="BW6" i="89"/>
  <c r="BV6" i="89"/>
  <c r="BU6" i="89"/>
  <c r="BT6" i="89"/>
  <c r="BS6" i="89"/>
  <c r="BR6" i="89"/>
  <c r="BQ6" i="89"/>
  <c r="BP6" i="89"/>
  <c r="BO6" i="89"/>
  <c r="BN6" i="89"/>
  <c r="BM6" i="89"/>
  <c r="BL6" i="89"/>
  <c r="BK6" i="89"/>
  <c r="BJ6" i="89"/>
  <c r="BI6" i="89"/>
  <c r="BH6" i="89"/>
  <c r="BG6" i="89"/>
  <c r="BF6" i="89"/>
  <c r="BE6" i="89"/>
  <c r="BD6" i="89"/>
  <c r="BC6" i="89"/>
  <c r="BB6" i="89"/>
  <c r="BA6" i="89"/>
  <c r="AZ6" i="89"/>
  <c r="AY6" i="89"/>
  <c r="AX6" i="89"/>
  <c r="AW6" i="89"/>
  <c r="AV6" i="89"/>
  <c r="AU6" i="89"/>
  <c r="AT6" i="89"/>
  <c r="AS6" i="89"/>
  <c r="AR6" i="89"/>
  <c r="AQ6" i="89"/>
  <c r="AP6" i="89"/>
  <c r="AO6" i="89"/>
  <c r="AN6" i="89"/>
  <c r="AM6" i="89"/>
  <c r="AL6" i="89"/>
  <c r="AK6" i="89"/>
  <c r="AJ6" i="89"/>
  <c r="AI6" i="89"/>
  <c r="AH6" i="89"/>
  <c r="AG6" i="89"/>
  <c r="AF6" i="89"/>
  <c r="AE6" i="89"/>
  <c r="AD6" i="89"/>
  <c r="AC6" i="89"/>
  <c r="AB6" i="89"/>
  <c r="AA6" i="89"/>
  <c r="Z6" i="89"/>
  <c r="Y6" i="89"/>
  <c r="X6" i="89"/>
  <c r="W6" i="89"/>
  <c r="V6" i="89"/>
  <c r="U6" i="89"/>
  <c r="T6" i="89"/>
  <c r="S6" i="89"/>
  <c r="R6" i="89"/>
  <c r="Q6" i="89"/>
  <c r="P6" i="89"/>
  <c r="O6" i="89"/>
  <c r="N6" i="89"/>
  <c r="M6" i="89"/>
  <c r="L6" i="89"/>
  <c r="K6" i="89"/>
  <c r="J6" i="89"/>
  <c r="I6" i="89"/>
  <c r="H6" i="89"/>
  <c r="G6" i="89"/>
  <c r="F6" i="89"/>
  <c r="E6" i="89"/>
  <c r="D6" i="89"/>
  <c r="C6" i="89"/>
  <c r="B6" i="89"/>
  <c r="FQ5" i="89"/>
  <c r="FP5" i="89"/>
  <c r="FO5" i="89"/>
  <c r="FN5" i="89"/>
  <c r="FM5" i="89"/>
  <c r="FL5" i="89"/>
  <c r="FK5" i="89"/>
  <c r="FJ5" i="89"/>
  <c r="FI5" i="89"/>
  <c r="FH5" i="89"/>
  <c r="FG5" i="89"/>
  <c r="FF5" i="89"/>
  <c r="FE5" i="89"/>
  <c r="FD5" i="89"/>
  <c r="FC5" i="89"/>
  <c r="FB5" i="89"/>
  <c r="FA5" i="89"/>
  <c r="EZ5" i="89"/>
  <c r="EY5" i="89"/>
  <c r="EX5" i="89"/>
  <c r="EW5" i="89"/>
  <c r="EV5" i="89"/>
  <c r="EU5" i="89"/>
  <c r="ET5" i="89"/>
  <c r="ES5" i="89"/>
  <c r="ER5" i="89"/>
  <c r="EQ5" i="89"/>
  <c r="EP5" i="89"/>
  <c r="EO5" i="89"/>
  <c r="EN5" i="89"/>
  <c r="EM5" i="89"/>
  <c r="EL5" i="89"/>
  <c r="EK5" i="89"/>
  <c r="EJ5" i="89"/>
  <c r="EI5" i="89"/>
  <c r="EH5" i="89"/>
  <c r="EG5" i="89"/>
  <c r="EF5" i="89"/>
  <c r="EE5" i="89"/>
  <c r="ED5" i="89"/>
  <c r="EC5" i="89"/>
  <c r="EB5" i="89"/>
  <c r="EA5" i="89"/>
  <c r="DZ5" i="89"/>
  <c r="DY5" i="89"/>
  <c r="DX5" i="89"/>
  <c r="DW5" i="89"/>
  <c r="DV5" i="89"/>
  <c r="DU5" i="89"/>
  <c r="DT5" i="89"/>
  <c r="DS5" i="89"/>
  <c r="DR5" i="89"/>
  <c r="DQ5" i="89"/>
  <c r="DP5" i="89"/>
  <c r="DO5" i="89"/>
  <c r="DN5" i="89"/>
  <c r="DM5" i="89"/>
  <c r="DL5" i="89"/>
  <c r="DK5" i="89"/>
  <c r="DJ5" i="89"/>
  <c r="DI5" i="89"/>
  <c r="DH5" i="89"/>
  <c r="DG5" i="89"/>
  <c r="DF5" i="89"/>
  <c r="DE5" i="89"/>
  <c r="DD5" i="89"/>
  <c r="DC5" i="89"/>
  <c r="DB5" i="89"/>
  <c r="DA5" i="89"/>
  <c r="CZ5" i="89"/>
  <c r="CY5" i="89"/>
  <c r="CX5" i="89"/>
  <c r="CW5" i="89"/>
  <c r="CV5" i="89"/>
  <c r="CU5" i="89"/>
  <c r="CT5" i="89"/>
  <c r="CS5" i="89"/>
  <c r="CR5" i="89"/>
  <c r="CQ5" i="89"/>
  <c r="CP5" i="89"/>
  <c r="CO5" i="89"/>
  <c r="CN5" i="89"/>
  <c r="CM5" i="89"/>
  <c r="CL5" i="89"/>
  <c r="CK5" i="89"/>
  <c r="CJ5" i="89"/>
  <c r="CI5" i="89"/>
  <c r="CH5" i="89"/>
  <c r="CG5" i="89"/>
  <c r="CF5" i="89"/>
  <c r="CE5" i="89"/>
  <c r="CD5" i="89"/>
  <c r="CC5" i="89"/>
  <c r="CB5" i="89"/>
  <c r="CA5" i="89"/>
  <c r="BZ5" i="89"/>
  <c r="BY5" i="89"/>
  <c r="BX5" i="89"/>
  <c r="BW5" i="89"/>
  <c r="BV5" i="89"/>
  <c r="BU5" i="89"/>
  <c r="BT5" i="89"/>
  <c r="BS5" i="89"/>
  <c r="BR5" i="89"/>
  <c r="BQ5" i="89"/>
  <c r="BP5" i="89"/>
  <c r="BO5" i="89"/>
  <c r="BN5" i="89"/>
  <c r="BM5" i="89"/>
  <c r="BL5" i="89"/>
  <c r="BK5" i="89"/>
  <c r="BJ5" i="89"/>
  <c r="BI5" i="89"/>
  <c r="BH5" i="89"/>
  <c r="BG5" i="89"/>
  <c r="BF5" i="89"/>
  <c r="BE5" i="89"/>
  <c r="BD5" i="89"/>
  <c r="BC5" i="89"/>
  <c r="BB5" i="89"/>
  <c r="BA5" i="89"/>
  <c r="AZ5" i="89"/>
  <c r="AY5" i="89"/>
  <c r="AX5" i="89"/>
  <c r="AW5" i="89"/>
  <c r="AV5" i="89"/>
  <c r="AU5" i="89"/>
  <c r="AT5" i="89"/>
  <c r="AS5" i="89"/>
  <c r="AR5" i="89"/>
  <c r="AQ5" i="89"/>
  <c r="AP5" i="89"/>
  <c r="AO5" i="89"/>
  <c r="AN5" i="89"/>
  <c r="AM5" i="89"/>
  <c r="AL5" i="89"/>
  <c r="AK5" i="89"/>
  <c r="AJ5" i="89"/>
  <c r="AI5" i="89"/>
  <c r="AH5" i="89"/>
  <c r="AG5" i="89"/>
  <c r="AF5" i="89"/>
  <c r="AE5" i="89"/>
  <c r="AD5" i="89"/>
  <c r="AC5" i="89"/>
  <c r="AB5" i="89"/>
  <c r="AA5" i="89"/>
  <c r="Z5" i="89"/>
  <c r="Y5" i="89"/>
  <c r="X5" i="89"/>
  <c r="W5" i="89"/>
  <c r="V5" i="89"/>
  <c r="U5" i="89"/>
  <c r="T5" i="89"/>
  <c r="S5" i="89"/>
  <c r="R5" i="89"/>
  <c r="Q5" i="89"/>
  <c r="P5" i="89"/>
  <c r="O5" i="89"/>
  <c r="N5" i="89"/>
  <c r="M5" i="89"/>
  <c r="L5" i="89"/>
  <c r="K5" i="89"/>
  <c r="J5" i="89"/>
  <c r="I5" i="89"/>
  <c r="H5" i="89"/>
  <c r="G5" i="89"/>
  <c r="F5" i="89"/>
  <c r="E5" i="89"/>
  <c r="D5" i="89"/>
  <c r="C5" i="89"/>
  <c r="B5" i="89"/>
  <c r="FQ30" i="90"/>
  <c r="FP30" i="90"/>
  <c r="FO30" i="90"/>
  <c r="FN30" i="90"/>
  <c r="FM30" i="90"/>
  <c r="FL30" i="90"/>
  <c r="FK30" i="90"/>
  <c r="FJ30" i="90"/>
  <c r="FI30" i="90"/>
  <c r="FH30" i="90"/>
  <c r="FG30" i="90"/>
  <c r="FF30" i="90"/>
  <c r="FE30" i="90"/>
  <c r="FD30" i="90"/>
  <c r="FC30" i="90"/>
  <c r="FB30" i="90"/>
  <c r="FA30" i="90"/>
  <c r="EZ30" i="90"/>
  <c r="EY30" i="90"/>
  <c r="EX30" i="90"/>
  <c r="EW30" i="90"/>
  <c r="EV30" i="90"/>
  <c r="EU30" i="90"/>
  <c r="ET30" i="90"/>
  <c r="ES30" i="90"/>
  <c r="ER30" i="90"/>
  <c r="EQ30" i="90"/>
  <c r="EP30" i="90"/>
  <c r="EO30" i="90"/>
  <c r="EN30" i="90"/>
  <c r="EM30" i="90"/>
  <c r="EL30" i="90"/>
  <c r="EK30" i="90"/>
  <c r="EJ30" i="90"/>
  <c r="EI30" i="90"/>
  <c r="EH30" i="90"/>
  <c r="EG30" i="90"/>
  <c r="EF30" i="90"/>
  <c r="EE30" i="90"/>
  <c r="ED30" i="90"/>
  <c r="EC30" i="90"/>
  <c r="EB30" i="90"/>
  <c r="EA30" i="90"/>
  <c r="DZ30" i="90"/>
  <c r="DY30" i="90"/>
  <c r="DX30" i="90"/>
  <c r="DW30" i="90"/>
  <c r="DV30" i="90"/>
  <c r="DU30" i="90"/>
  <c r="DT30" i="90"/>
  <c r="DS30" i="90"/>
  <c r="DR30" i="90"/>
  <c r="DQ30" i="90"/>
  <c r="DP30" i="90"/>
  <c r="DO30" i="90"/>
  <c r="DN30" i="90"/>
  <c r="DM30" i="90"/>
  <c r="DL30" i="90"/>
  <c r="DK30" i="90"/>
  <c r="DJ30" i="90"/>
  <c r="DI30" i="90"/>
  <c r="DH30" i="90"/>
  <c r="DG30" i="90"/>
  <c r="DF30" i="90"/>
  <c r="DE30" i="90"/>
  <c r="DD30" i="90"/>
  <c r="DC30" i="90"/>
  <c r="DB30" i="90"/>
  <c r="DA30" i="90"/>
  <c r="CZ30" i="90"/>
  <c r="CY30" i="90"/>
  <c r="CX30" i="90"/>
  <c r="CW30" i="90"/>
  <c r="CV30" i="90"/>
  <c r="CU30" i="90"/>
  <c r="CT30" i="90"/>
  <c r="CS30" i="90"/>
  <c r="CR30" i="90"/>
  <c r="CQ30" i="90"/>
  <c r="CP30" i="90"/>
  <c r="CO30" i="90"/>
  <c r="CN30" i="90"/>
  <c r="CM30" i="90"/>
  <c r="CL30" i="90"/>
  <c r="CK30" i="90"/>
  <c r="CJ30" i="90"/>
  <c r="CI30" i="90"/>
  <c r="CH30" i="90"/>
  <c r="CG30" i="90"/>
  <c r="CF30" i="90"/>
  <c r="CE30" i="90"/>
  <c r="CD30" i="90"/>
  <c r="CC30" i="90"/>
  <c r="CB30" i="90"/>
  <c r="CA30" i="90"/>
  <c r="BZ30" i="90"/>
  <c r="BY30" i="90"/>
  <c r="BX30" i="90"/>
  <c r="BW30" i="90"/>
  <c r="BV30" i="90"/>
  <c r="BU30" i="90"/>
  <c r="BT30" i="90"/>
  <c r="BS30" i="90"/>
  <c r="BR30" i="90"/>
  <c r="BQ30" i="90"/>
  <c r="BP30" i="90"/>
  <c r="BO30" i="90"/>
  <c r="BN30" i="90"/>
  <c r="BM30" i="90"/>
  <c r="BL30" i="90"/>
  <c r="BK30" i="90"/>
  <c r="BJ30" i="90"/>
  <c r="BI30" i="90"/>
  <c r="BH30" i="90"/>
  <c r="BG30" i="90"/>
  <c r="BF30" i="90"/>
  <c r="BE30" i="90"/>
  <c r="BD30" i="90"/>
  <c r="BC30" i="90"/>
  <c r="BB30" i="90"/>
  <c r="BA30" i="90"/>
  <c r="AZ30" i="90"/>
  <c r="AY30" i="90"/>
  <c r="AX30" i="90"/>
  <c r="AW30" i="90"/>
  <c r="AV30" i="90"/>
  <c r="AU30" i="90"/>
  <c r="AT30" i="90"/>
  <c r="AS30" i="90"/>
  <c r="AR30" i="90"/>
  <c r="AQ30" i="90"/>
  <c r="AP30" i="90"/>
  <c r="AO30" i="90"/>
  <c r="AN30" i="90"/>
  <c r="AM30" i="90"/>
  <c r="AL30" i="90"/>
  <c r="AK30" i="90"/>
  <c r="AJ30" i="90"/>
  <c r="AI30" i="90"/>
  <c r="AH30" i="90"/>
  <c r="AG30" i="90"/>
  <c r="AF30" i="90"/>
  <c r="AE30" i="90"/>
  <c r="AD30" i="90"/>
  <c r="AC30" i="90"/>
  <c r="AB30" i="90"/>
  <c r="AA30" i="90"/>
  <c r="Z30" i="90"/>
  <c r="Y30" i="90"/>
  <c r="X30" i="90"/>
  <c r="W30" i="90"/>
  <c r="V30" i="90"/>
  <c r="U30" i="90"/>
  <c r="T30" i="90"/>
  <c r="S30" i="90"/>
  <c r="R30" i="90"/>
  <c r="Q30" i="90"/>
  <c r="P30" i="90"/>
  <c r="O30" i="90"/>
  <c r="N30" i="90"/>
  <c r="M30" i="90"/>
  <c r="L30" i="90"/>
  <c r="K30" i="90"/>
  <c r="J30" i="90"/>
  <c r="I30" i="90"/>
  <c r="H30" i="90"/>
  <c r="G30" i="90"/>
  <c r="F30" i="90"/>
  <c r="E30" i="90"/>
  <c r="D30" i="90"/>
  <c r="C30" i="90"/>
  <c r="B30" i="90"/>
  <c r="FQ28" i="90"/>
  <c r="FP28" i="90"/>
  <c r="FO28" i="90"/>
  <c r="FN28" i="90"/>
  <c r="FM28" i="90"/>
  <c r="FL28" i="90"/>
  <c r="FK28" i="90"/>
  <c r="FJ28" i="90"/>
  <c r="FI28" i="90"/>
  <c r="FH28" i="90"/>
  <c r="FG28" i="90"/>
  <c r="FF28" i="90"/>
  <c r="FE28" i="90"/>
  <c r="FD28" i="90"/>
  <c r="FC28" i="90"/>
  <c r="FB28" i="90"/>
  <c r="FA28" i="90"/>
  <c r="EZ28" i="90"/>
  <c r="EY28" i="90"/>
  <c r="EX28" i="90"/>
  <c r="EW28" i="90"/>
  <c r="EV28" i="90"/>
  <c r="EU28" i="90"/>
  <c r="ET28" i="90"/>
  <c r="ES28" i="90"/>
  <c r="ER28" i="90"/>
  <c r="EQ28" i="90"/>
  <c r="EP28" i="90"/>
  <c r="EO28" i="90"/>
  <c r="EN28" i="90"/>
  <c r="EM28" i="90"/>
  <c r="EL28" i="90"/>
  <c r="EK28" i="90"/>
  <c r="EJ28" i="90"/>
  <c r="EI28" i="90"/>
  <c r="EH28" i="90"/>
  <c r="EG28" i="90"/>
  <c r="EF28" i="90"/>
  <c r="EE28" i="90"/>
  <c r="ED28" i="90"/>
  <c r="EC28" i="90"/>
  <c r="EB28" i="90"/>
  <c r="EA28" i="90"/>
  <c r="DZ28" i="90"/>
  <c r="DY28" i="90"/>
  <c r="DX28" i="90"/>
  <c r="DW28" i="90"/>
  <c r="DV28" i="90"/>
  <c r="DU28" i="90"/>
  <c r="DT28" i="90"/>
  <c r="DS28" i="90"/>
  <c r="DR28" i="90"/>
  <c r="DQ28" i="90"/>
  <c r="DP28" i="90"/>
  <c r="DO28" i="90"/>
  <c r="DN28" i="90"/>
  <c r="DM28" i="90"/>
  <c r="DL28" i="90"/>
  <c r="DK28" i="90"/>
  <c r="DJ28" i="90"/>
  <c r="DI28" i="90"/>
  <c r="DH28" i="90"/>
  <c r="DG28" i="90"/>
  <c r="DF28" i="90"/>
  <c r="DE28" i="90"/>
  <c r="DD28" i="90"/>
  <c r="DC28" i="90"/>
  <c r="DB28" i="90"/>
  <c r="DA28" i="90"/>
  <c r="CZ28" i="90"/>
  <c r="CY28" i="90"/>
  <c r="CX28" i="90"/>
  <c r="CW28" i="90"/>
  <c r="CV28" i="90"/>
  <c r="CU28" i="90"/>
  <c r="CT28" i="90"/>
  <c r="CS28" i="90"/>
  <c r="CR28" i="90"/>
  <c r="CQ28" i="90"/>
  <c r="CP28" i="90"/>
  <c r="CO28" i="90"/>
  <c r="CN28" i="90"/>
  <c r="CM28" i="90"/>
  <c r="CL28" i="90"/>
  <c r="CK28" i="90"/>
  <c r="CJ28" i="90"/>
  <c r="CI28" i="90"/>
  <c r="CH28" i="90"/>
  <c r="CG28" i="90"/>
  <c r="CF28" i="90"/>
  <c r="CE28" i="90"/>
  <c r="CD28" i="90"/>
  <c r="CC28" i="90"/>
  <c r="CB28" i="90"/>
  <c r="CA28" i="90"/>
  <c r="BZ28" i="90"/>
  <c r="BY28" i="90"/>
  <c r="BX28" i="90"/>
  <c r="BW28" i="90"/>
  <c r="BV28" i="90"/>
  <c r="BU28" i="90"/>
  <c r="BT28" i="90"/>
  <c r="BS28" i="90"/>
  <c r="BR28" i="90"/>
  <c r="BQ28" i="90"/>
  <c r="BP28" i="90"/>
  <c r="BO28" i="90"/>
  <c r="BN28" i="90"/>
  <c r="BM28" i="90"/>
  <c r="BL28" i="90"/>
  <c r="BK28" i="90"/>
  <c r="BJ28" i="90"/>
  <c r="BI28" i="90"/>
  <c r="BH28" i="90"/>
  <c r="BG28" i="90"/>
  <c r="BF28" i="90"/>
  <c r="BE28" i="90"/>
  <c r="BD28" i="90"/>
  <c r="BC28" i="90"/>
  <c r="BB28" i="90"/>
  <c r="BA28" i="90"/>
  <c r="AZ28" i="90"/>
  <c r="AY28" i="90"/>
  <c r="AX28" i="90"/>
  <c r="AW28" i="90"/>
  <c r="AV28" i="90"/>
  <c r="AU28" i="90"/>
  <c r="AT28" i="90"/>
  <c r="AS28" i="90"/>
  <c r="AR28" i="90"/>
  <c r="AQ28" i="90"/>
  <c r="AP28" i="90"/>
  <c r="AO28" i="90"/>
  <c r="AN28" i="90"/>
  <c r="AM28" i="90"/>
  <c r="AL28" i="90"/>
  <c r="AK28" i="90"/>
  <c r="AJ28" i="90"/>
  <c r="AI28" i="90"/>
  <c r="AH28" i="90"/>
  <c r="AG28" i="90"/>
  <c r="AF28" i="90"/>
  <c r="AE28" i="90"/>
  <c r="AD28" i="90"/>
  <c r="AC28" i="90"/>
  <c r="AB28" i="90"/>
  <c r="AA28" i="90"/>
  <c r="Z28" i="90"/>
  <c r="Y28" i="90"/>
  <c r="X28" i="90"/>
  <c r="W28" i="90"/>
  <c r="V28" i="90"/>
  <c r="U28" i="90"/>
  <c r="T28" i="90"/>
  <c r="S28" i="90"/>
  <c r="R28" i="90"/>
  <c r="Q28" i="90"/>
  <c r="P28" i="90"/>
  <c r="O28" i="90"/>
  <c r="N28" i="90"/>
  <c r="M28" i="90"/>
  <c r="L28" i="90"/>
  <c r="K28" i="90"/>
  <c r="J28" i="90"/>
  <c r="I28" i="90"/>
  <c r="H28" i="90"/>
  <c r="G28" i="90"/>
  <c r="F28" i="90"/>
  <c r="E28" i="90"/>
  <c r="D28" i="90"/>
  <c r="C28" i="90"/>
  <c r="B28" i="90"/>
  <c r="FQ26" i="90"/>
  <c r="FP26" i="90"/>
  <c r="FO26" i="90"/>
  <c r="FN26" i="90"/>
  <c r="FM26" i="90"/>
  <c r="FL26" i="90"/>
  <c r="FK26" i="90"/>
  <c r="FJ26" i="90"/>
  <c r="FI26" i="90"/>
  <c r="FH26" i="90"/>
  <c r="FG26" i="90"/>
  <c r="FF26" i="90"/>
  <c r="FE26" i="90"/>
  <c r="FD26" i="90"/>
  <c r="FC26" i="90"/>
  <c r="FB26" i="90"/>
  <c r="FA26" i="90"/>
  <c r="EZ26" i="90"/>
  <c r="EY26" i="90"/>
  <c r="EX26" i="90"/>
  <c r="EW26" i="90"/>
  <c r="EV26" i="90"/>
  <c r="EU26" i="90"/>
  <c r="ET26" i="90"/>
  <c r="ES26" i="90"/>
  <c r="ER26" i="90"/>
  <c r="EQ26" i="90"/>
  <c r="EP26" i="90"/>
  <c r="EO26" i="90"/>
  <c r="EN26" i="90"/>
  <c r="EM26" i="90"/>
  <c r="EL26" i="90"/>
  <c r="EK26" i="90"/>
  <c r="EJ26" i="90"/>
  <c r="EI26" i="90"/>
  <c r="EH26" i="90"/>
  <c r="EG26" i="90"/>
  <c r="EF26" i="90"/>
  <c r="EE26" i="90"/>
  <c r="ED26" i="90"/>
  <c r="EC26" i="90"/>
  <c r="EB26" i="90"/>
  <c r="EA26" i="90"/>
  <c r="DZ26" i="90"/>
  <c r="DY26" i="90"/>
  <c r="DX26" i="90"/>
  <c r="DW26" i="90"/>
  <c r="DV26" i="90"/>
  <c r="DU26" i="90"/>
  <c r="DT26" i="90"/>
  <c r="DS26" i="90"/>
  <c r="DR26" i="90"/>
  <c r="DQ26" i="90"/>
  <c r="DP26" i="90"/>
  <c r="DO26" i="90"/>
  <c r="DN26" i="90"/>
  <c r="DM26" i="90"/>
  <c r="DL26" i="90"/>
  <c r="DK26" i="90"/>
  <c r="DJ26" i="90"/>
  <c r="DI26" i="90"/>
  <c r="DH26" i="90"/>
  <c r="DG26" i="90"/>
  <c r="DF26" i="90"/>
  <c r="DE26" i="90"/>
  <c r="DD26" i="90"/>
  <c r="DC26" i="90"/>
  <c r="DB26" i="90"/>
  <c r="DA26" i="90"/>
  <c r="CZ26" i="90"/>
  <c r="CY26" i="90"/>
  <c r="CX26" i="90"/>
  <c r="CW26" i="90"/>
  <c r="CV26" i="90"/>
  <c r="CU26" i="90"/>
  <c r="CT26" i="90"/>
  <c r="CS26" i="90"/>
  <c r="CR26" i="90"/>
  <c r="CQ26" i="90"/>
  <c r="CP26" i="90"/>
  <c r="CO26" i="90"/>
  <c r="CN26" i="90"/>
  <c r="CM26" i="90"/>
  <c r="CL26" i="90"/>
  <c r="CK26" i="90"/>
  <c r="CJ26" i="90"/>
  <c r="CI26" i="90"/>
  <c r="CH26" i="90"/>
  <c r="CG26" i="90"/>
  <c r="CF26" i="90"/>
  <c r="CE26" i="90"/>
  <c r="CD26" i="90"/>
  <c r="CC26" i="90"/>
  <c r="CB26" i="90"/>
  <c r="CA26" i="90"/>
  <c r="BZ26" i="90"/>
  <c r="BY26" i="90"/>
  <c r="BX26" i="90"/>
  <c r="BW26" i="90"/>
  <c r="BV26" i="90"/>
  <c r="BU26" i="90"/>
  <c r="BT26" i="90"/>
  <c r="BS26" i="90"/>
  <c r="BR26" i="90"/>
  <c r="BQ26" i="90"/>
  <c r="BP26" i="90"/>
  <c r="BO26" i="90"/>
  <c r="BN26" i="90"/>
  <c r="BM26" i="90"/>
  <c r="BL26" i="90"/>
  <c r="BK26" i="90"/>
  <c r="BJ26" i="90"/>
  <c r="BI26" i="90"/>
  <c r="BH26" i="90"/>
  <c r="BG26" i="90"/>
  <c r="BF26" i="90"/>
  <c r="BE26" i="90"/>
  <c r="BD26" i="90"/>
  <c r="BC26" i="90"/>
  <c r="BB26" i="90"/>
  <c r="BA26" i="90"/>
  <c r="AZ26" i="90"/>
  <c r="AY26" i="90"/>
  <c r="AX26" i="90"/>
  <c r="AW26" i="90"/>
  <c r="AV26" i="90"/>
  <c r="AU26" i="90"/>
  <c r="AT26" i="90"/>
  <c r="AS26" i="90"/>
  <c r="AR26" i="90"/>
  <c r="AQ26" i="90"/>
  <c r="AP26" i="90"/>
  <c r="AO26" i="90"/>
  <c r="AN26" i="90"/>
  <c r="AM26" i="90"/>
  <c r="AL26" i="90"/>
  <c r="AK26" i="90"/>
  <c r="AJ26" i="90"/>
  <c r="AI26" i="90"/>
  <c r="AH26" i="90"/>
  <c r="AG26" i="90"/>
  <c r="AF26" i="90"/>
  <c r="AE26" i="90"/>
  <c r="AD26" i="90"/>
  <c r="AC26" i="90"/>
  <c r="AB26" i="90"/>
  <c r="AA26" i="90"/>
  <c r="Z26" i="90"/>
  <c r="Y26" i="90"/>
  <c r="X26" i="90"/>
  <c r="W26" i="90"/>
  <c r="V26" i="90"/>
  <c r="U26" i="90"/>
  <c r="T26" i="90"/>
  <c r="S26" i="90"/>
  <c r="R26" i="90"/>
  <c r="Q26" i="90"/>
  <c r="P26" i="90"/>
  <c r="O26" i="90"/>
  <c r="N26" i="90"/>
  <c r="M26" i="90"/>
  <c r="L26" i="90"/>
  <c r="K26" i="90"/>
  <c r="J26" i="90"/>
  <c r="I26" i="90"/>
  <c r="H26" i="90"/>
  <c r="G26" i="90"/>
  <c r="F26" i="90"/>
  <c r="E26" i="90"/>
  <c r="D26" i="90"/>
  <c r="C26" i="90"/>
  <c r="B26" i="90"/>
  <c r="FQ24" i="90"/>
  <c r="FP24" i="90"/>
  <c r="FO24" i="90"/>
  <c r="FN24" i="90"/>
  <c r="FM24" i="90"/>
  <c r="FL24" i="90"/>
  <c r="FK24" i="90"/>
  <c r="FJ24" i="90"/>
  <c r="FI24" i="90"/>
  <c r="FH24" i="90"/>
  <c r="FG24" i="90"/>
  <c r="FF24" i="90"/>
  <c r="FE24" i="90"/>
  <c r="FD24" i="90"/>
  <c r="FC24" i="90"/>
  <c r="FB24" i="90"/>
  <c r="FA24" i="90"/>
  <c r="EZ24" i="90"/>
  <c r="EY24" i="90"/>
  <c r="EX24" i="90"/>
  <c r="EW24" i="90"/>
  <c r="EV24" i="90"/>
  <c r="EU24" i="90"/>
  <c r="ET24" i="90"/>
  <c r="ES24" i="90"/>
  <c r="ER24" i="90"/>
  <c r="EQ24" i="90"/>
  <c r="EP24" i="90"/>
  <c r="EO24" i="90"/>
  <c r="EN24" i="90"/>
  <c r="EM24" i="90"/>
  <c r="EL24" i="90"/>
  <c r="EK24" i="90"/>
  <c r="EJ24" i="90"/>
  <c r="EI24" i="90"/>
  <c r="EH24" i="90"/>
  <c r="EG24" i="90"/>
  <c r="EF24" i="90"/>
  <c r="EE24" i="90"/>
  <c r="ED24" i="90"/>
  <c r="EC24" i="90"/>
  <c r="EB24" i="90"/>
  <c r="EA24" i="90"/>
  <c r="DZ24" i="90"/>
  <c r="DY24" i="90"/>
  <c r="DX24" i="90"/>
  <c r="DW24" i="90"/>
  <c r="DV24" i="90"/>
  <c r="DU24" i="90"/>
  <c r="DT24" i="90"/>
  <c r="DS24" i="90"/>
  <c r="DR24" i="90"/>
  <c r="DQ24" i="90"/>
  <c r="DP24" i="90"/>
  <c r="DO24" i="90"/>
  <c r="DN24" i="90"/>
  <c r="DM24" i="90"/>
  <c r="DL24" i="90"/>
  <c r="DK24" i="90"/>
  <c r="DJ24" i="90"/>
  <c r="DI24" i="90"/>
  <c r="DH24" i="90"/>
  <c r="DG24" i="90"/>
  <c r="DF24" i="90"/>
  <c r="DE24" i="90"/>
  <c r="DD24" i="90"/>
  <c r="DC24" i="90"/>
  <c r="DB24" i="90"/>
  <c r="DA24" i="90"/>
  <c r="CZ24" i="90"/>
  <c r="CY24" i="90"/>
  <c r="CX24" i="90"/>
  <c r="CW24" i="90"/>
  <c r="CV24" i="90"/>
  <c r="CU24" i="90"/>
  <c r="CT24" i="90"/>
  <c r="CS24" i="90"/>
  <c r="CR24" i="90"/>
  <c r="CQ24" i="90"/>
  <c r="CP24" i="90"/>
  <c r="CO24" i="90"/>
  <c r="CN24" i="90"/>
  <c r="CM24" i="90"/>
  <c r="CL24" i="90"/>
  <c r="CK24" i="90"/>
  <c r="CJ24" i="90"/>
  <c r="CI24" i="90"/>
  <c r="CH24" i="90"/>
  <c r="CG24" i="90"/>
  <c r="CF24" i="90"/>
  <c r="CE24" i="90"/>
  <c r="CD24" i="90"/>
  <c r="CC24" i="90"/>
  <c r="CB24" i="90"/>
  <c r="CA24" i="90"/>
  <c r="BZ24" i="90"/>
  <c r="BY24" i="90"/>
  <c r="BX24" i="90"/>
  <c r="BW24" i="90"/>
  <c r="BV24" i="90"/>
  <c r="BU24" i="90"/>
  <c r="BT24" i="90"/>
  <c r="BS24" i="90"/>
  <c r="BR24" i="90"/>
  <c r="BQ24" i="90"/>
  <c r="BP24" i="90"/>
  <c r="BO24" i="90"/>
  <c r="BN24" i="90"/>
  <c r="BM24" i="90"/>
  <c r="BL24" i="90"/>
  <c r="BK24" i="90"/>
  <c r="BJ24" i="90"/>
  <c r="BI24" i="90"/>
  <c r="BH24" i="90"/>
  <c r="BG24" i="90"/>
  <c r="BF24" i="90"/>
  <c r="BE24" i="90"/>
  <c r="BD24" i="90"/>
  <c r="BC24" i="90"/>
  <c r="BB24" i="90"/>
  <c r="BA24" i="90"/>
  <c r="AZ24" i="90"/>
  <c r="AY24" i="90"/>
  <c r="AX24" i="90"/>
  <c r="AW24" i="90"/>
  <c r="AV24" i="90"/>
  <c r="AU24" i="90"/>
  <c r="AT24" i="90"/>
  <c r="AS24" i="90"/>
  <c r="AR24" i="90"/>
  <c r="AQ24" i="90"/>
  <c r="AP24" i="90"/>
  <c r="AO24" i="90"/>
  <c r="AN24" i="90"/>
  <c r="AM24" i="90"/>
  <c r="AL24" i="90"/>
  <c r="AK24" i="90"/>
  <c r="AJ24" i="90"/>
  <c r="AI24" i="90"/>
  <c r="AH24" i="90"/>
  <c r="AG24" i="90"/>
  <c r="AF24" i="90"/>
  <c r="AE24" i="90"/>
  <c r="AD24" i="90"/>
  <c r="AC24" i="90"/>
  <c r="AB24" i="90"/>
  <c r="AA24" i="90"/>
  <c r="Z24" i="90"/>
  <c r="Y24" i="90"/>
  <c r="X24" i="90"/>
  <c r="W24" i="90"/>
  <c r="V24" i="90"/>
  <c r="U24" i="90"/>
  <c r="T24" i="90"/>
  <c r="S24" i="90"/>
  <c r="R24" i="90"/>
  <c r="Q24" i="90"/>
  <c r="P24" i="90"/>
  <c r="O24" i="90"/>
  <c r="N24" i="90"/>
  <c r="M24" i="90"/>
  <c r="L24" i="90"/>
  <c r="K24" i="90"/>
  <c r="J24" i="90"/>
  <c r="I24" i="90"/>
  <c r="H24" i="90"/>
  <c r="G24" i="90"/>
  <c r="F24" i="90"/>
  <c r="E24" i="90"/>
  <c r="D24" i="90"/>
  <c r="C24" i="90"/>
  <c r="B24" i="90"/>
  <c r="FQ22" i="90"/>
  <c r="FP22" i="90"/>
  <c r="FO22" i="90"/>
  <c r="FN22" i="90"/>
  <c r="FM22" i="90"/>
  <c r="FL22" i="90"/>
  <c r="FK22" i="90"/>
  <c r="FJ22" i="90"/>
  <c r="FI22" i="90"/>
  <c r="FH22" i="90"/>
  <c r="FG22" i="90"/>
  <c r="FF22" i="90"/>
  <c r="FE22" i="90"/>
  <c r="FD22" i="90"/>
  <c r="FC22" i="90"/>
  <c r="FB22" i="90"/>
  <c r="FA22" i="90"/>
  <c r="EZ22" i="90"/>
  <c r="EY22" i="90"/>
  <c r="EX22" i="90"/>
  <c r="EW22" i="90"/>
  <c r="EV22" i="90"/>
  <c r="EU22" i="90"/>
  <c r="ET22" i="90"/>
  <c r="ES22" i="90"/>
  <c r="ER22" i="90"/>
  <c r="EQ22" i="90"/>
  <c r="EP22" i="90"/>
  <c r="EO22" i="90"/>
  <c r="EN22" i="90"/>
  <c r="EM22" i="90"/>
  <c r="EL22" i="90"/>
  <c r="EK22" i="90"/>
  <c r="EJ22" i="90"/>
  <c r="EI22" i="90"/>
  <c r="EH22" i="90"/>
  <c r="EG22" i="90"/>
  <c r="EF22" i="90"/>
  <c r="EE22" i="90"/>
  <c r="ED22" i="90"/>
  <c r="EC22" i="90"/>
  <c r="EB22" i="90"/>
  <c r="EA22" i="90"/>
  <c r="DZ22" i="90"/>
  <c r="DY22" i="90"/>
  <c r="DX22" i="90"/>
  <c r="DW22" i="90"/>
  <c r="DV22" i="90"/>
  <c r="DU22" i="90"/>
  <c r="DT22" i="90"/>
  <c r="DS22" i="90"/>
  <c r="DR22" i="90"/>
  <c r="DQ22" i="90"/>
  <c r="DP22" i="90"/>
  <c r="DO22" i="90"/>
  <c r="DN22" i="90"/>
  <c r="DM22" i="90"/>
  <c r="DL22" i="90"/>
  <c r="DK22" i="90"/>
  <c r="DJ22" i="90"/>
  <c r="DI22" i="90"/>
  <c r="DH22" i="90"/>
  <c r="DG22" i="90"/>
  <c r="DF22" i="90"/>
  <c r="DE22" i="90"/>
  <c r="DD22" i="90"/>
  <c r="DC22" i="90"/>
  <c r="DB22" i="90"/>
  <c r="DA22" i="90"/>
  <c r="CZ22" i="90"/>
  <c r="CY22" i="90"/>
  <c r="CX22" i="90"/>
  <c r="CW22" i="90"/>
  <c r="CV22" i="90"/>
  <c r="CU22" i="90"/>
  <c r="CT22" i="90"/>
  <c r="CS22" i="90"/>
  <c r="CR22" i="90"/>
  <c r="CQ22" i="90"/>
  <c r="CP22" i="90"/>
  <c r="CO22" i="90"/>
  <c r="CN22" i="90"/>
  <c r="CM22" i="90"/>
  <c r="CL22" i="90"/>
  <c r="CK22" i="90"/>
  <c r="CJ22" i="90"/>
  <c r="CI22" i="90"/>
  <c r="CH22" i="90"/>
  <c r="CG22" i="90"/>
  <c r="CF22" i="90"/>
  <c r="CE22" i="90"/>
  <c r="CD22" i="90"/>
  <c r="CC22" i="90"/>
  <c r="CB22" i="90"/>
  <c r="CA22" i="90"/>
  <c r="BZ22" i="90"/>
  <c r="BY22" i="90"/>
  <c r="BX22" i="90"/>
  <c r="BW22" i="90"/>
  <c r="BV22" i="90"/>
  <c r="BU22" i="90"/>
  <c r="BT22" i="90"/>
  <c r="BS22" i="90"/>
  <c r="BR22" i="90"/>
  <c r="BQ22" i="90"/>
  <c r="BP22" i="90"/>
  <c r="BO22" i="90"/>
  <c r="BN22" i="90"/>
  <c r="BM22" i="90"/>
  <c r="BL22" i="90"/>
  <c r="BK22" i="90"/>
  <c r="BJ22" i="90"/>
  <c r="BI22" i="90"/>
  <c r="BH22" i="90"/>
  <c r="BG22" i="90"/>
  <c r="BF22" i="90"/>
  <c r="BE22" i="90"/>
  <c r="BD22" i="90"/>
  <c r="BC22" i="90"/>
  <c r="BB22" i="90"/>
  <c r="BA22" i="90"/>
  <c r="AZ22" i="90"/>
  <c r="AY22" i="90"/>
  <c r="AX22" i="90"/>
  <c r="AW22" i="90"/>
  <c r="AV22" i="90"/>
  <c r="AU22" i="90"/>
  <c r="AT22" i="90"/>
  <c r="AS22" i="90"/>
  <c r="AR22" i="90"/>
  <c r="AQ22" i="90"/>
  <c r="AP22" i="90"/>
  <c r="AO22" i="90"/>
  <c r="AN22" i="90"/>
  <c r="AM22" i="90"/>
  <c r="AL22" i="90"/>
  <c r="AK22" i="90"/>
  <c r="AJ22" i="90"/>
  <c r="AI22" i="90"/>
  <c r="AH22" i="90"/>
  <c r="AG22" i="90"/>
  <c r="AF22" i="90"/>
  <c r="AE22" i="90"/>
  <c r="AD22" i="90"/>
  <c r="AC22" i="90"/>
  <c r="AB22" i="90"/>
  <c r="AA22" i="90"/>
  <c r="Z22" i="90"/>
  <c r="Y22" i="90"/>
  <c r="X22" i="90"/>
  <c r="W22" i="90"/>
  <c r="V22" i="90"/>
  <c r="U22" i="90"/>
  <c r="T22" i="90"/>
  <c r="S22" i="90"/>
  <c r="R22" i="90"/>
  <c r="Q22" i="90"/>
  <c r="P22" i="90"/>
  <c r="O22" i="90"/>
  <c r="N22" i="90"/>
  <c r="M22" i="90"/>
  <c r="L22" i="90"/>
  <c r="K22" i="90"/>
  <c r="J22" i="90"/>
  <c r="I22" i="90"/>
  <c r="H22" i="90"/>
  <c r="G22" i="90"/>
  <c r="F22" i="90"/>
  <c r="E22" i="90"/>
  <c r="D22" i="90"/>
  <c r="C22" i="90"/>
  <c r="B22" i="90"/>
  <c r="FQ20" i="90"/>
  <c r="FP20" i="90"/>
  <c r="FO20" i="90"/>
  <c r="FN20" i="90"/>
  <c r="FM20" i="90"/>
  <c r="FL20" i="90"/>
  <c r="FK20" i="90"/>
  <c r="FJ20" i="90"/>
  <c r="FI20" i="90"/>
  <c r="FH20" i="90"/>
  <c r="FG20" i="90"/>
  <c r="FF20" i="90"/>
  <c r="FE20" i="90"/>
  <c r="FD20" i="90"/>
  <c r="FC20" i="90"/>
  <c r="FB20" i="90"/>
  <c r="FA20" i="90"/>
  <c r="EZ20" i="90"/>
  <c r="EY20" i="90"/>
  <c r="EX20" i="90"/>
  <c r="EW20" i="90"/>
  <c r="EV20" i="90"/>
  <c r="EU20" i="90"/>
  <c r="ET20" i="90"/>
  <c r="ES20" i="90"/>
  <c r="ER20" i="90"/>
  <c r="EQ20" i="90"/>
  <c r="EP20" i="90"/>
  <c r="EO20" i="90"/>
  <c r="EN20" i="90"/>
  <c r="EM20" i="90"/>
  <c r="EL20" i="90"/>
  <c r="EK20" i="90"/>
  <c r="EJ20" i="90"/>
  <c r="EI20" i="90"/>
  <c r="EH20" i="90"/>
  <c r="EG20" i="90"/>
  <c r="EF20" i="90"/>
  <c r="EE20" i="90"/>
  <c r="ED20" i="90"/>
  <c r="EC20" i="90"/>
  <c r="EB20" i="90"/>
  <c r="EA20" i="90"/>
  <c r="DZ20" i="90"/>
  <c r="DY20" i="90"/>
  <c r="DX20" i="90"/>
  <c r="DW20" i="90"/>
  <c r="DV20" i="90"/>
  <c r="DU20" i="90"/>
  <c r="DT20" i="90"/>
  <c r="DS20" i="90"/>
  <c r="DR20" i="90"/>
  <c r="DQ20" i="90"/>
  <c r="DP20" i="90"/>
  <c r="DO20" i="90"/>
  <c r="DN20" i="90"/>
  <c r="DM20" i="90"/>
  <c r="DL20" i="90"/>
  <c r="DK20" i="90"/>
  <c r="DJ20" i="90"/>
  <c r="DI20" i="90"/>
  <c r="DH20" i="90"/>
  <c r="DG20" i="90"/>
  <c r="DF20" i="90"/>
  <c r="DE20" i="90"/>
  <c r="DD20" i="90"/>
  <c r="DC20" i="90"/>
  <c r="DB20" i="90"/>
  <c r="DA20" i="90"/>
  <c r="CZ20" i="90"/>
  <c r="CY20" i="90"/>
  <c r="CX20" i="90"/>
  <c r="CW20" i="90"/>
  <c r="CV20" i="90"/>
  <c r="CU20" i="90"/>
  <c r="CT20" i="90"/>
  <c r="CS20" i="90"/>
  <c r="CR20" i="90"/>
  <c r="CQ20" i="90"/>
  <c r="CP20" i="90"/>
  <c r="CO20" i="90"/>
  <c r="CN20" i="90"/>
  <c r="CM20" i="90"/>
  <c r="CL20" i="90"/>
  <c r="CK20" i="90"/>
  <c r="CJ20" i="90"/>
  <c r="CI20" i="90"/>
  <c r="CH20" i="90"/>
  <c r="CG20" i="90"/>
  <c r="CF20" i="90"/>
  <c r="CE20" i="90"/>
  <c r="CD20" i="90"/>
  <c r="CC20" i="90"/>
  <c r="CB20" i="90"/>
  <c r="CA20" i="90"/>
  <c r="BZ20" i="90"/>
  <c r="BY20" i="90"/>
  <c r="BX20" i="90"/>
  <c r="BW20" i="90"/>
  <c r="BV20" i="90"/>
  <c r="BU20" i="90"/>
  <c r="BT20" i="90"/>
  <c r="BS20" i="90"/>
  <c r="BR20" i="90"/>
  <c r="BQ20" i="90"/>
  <c r="BP20" i="90"/>
  <c r="BO20" i="90"/>
  <c r="BN20" i="90"/>
  <c r="BM20" i="90"/>
  <c r="BL20" i="90"/>
  <c r="BK20" i="90"/>
  <c r="BJ20" i="90"/>
  <c r="BI20" i="90"/>
  <c r="BH20" i="90"/>
  <c r="BG20" i="90"/>
  <c r="BF20" i="90"/>
  <c r="BE20" i="90"/>
  <c r="BD20" i="90"/>
  <c r="BC20" i="90"/>
  <c r="BB20" i="90"/>
  <c r="BA20" i="90"/>
  <c r="AZ20" i="90"/>
  <c r="AY20" i="90"/>
  <c r="AX20" i="90"/>
  <c r="AW20" i="90"/>
  <c r="AV20" i="90"/>
  <c r="AU20" i="90"/>
  <c r="AT20" i="90"/>
  <c r="AS20" i="90"/>
  <c r="AR20" i="90"/>
  <c r="AQ20" i="90"/>
  <c r="AP20" i="90"/>
  <c r="AO20" i="90"/>
  <c r="AN20" i="90"/>
  <c r="AM20" i="90"/>
  <c r="AL20" i="90"/>
  <c r="AK20" i="90"/>
  <c r="AJ20" i="90"/>
  <c r="AI20" i="90"/>
  <c r="AH20" i="90"/>
  <c r="AG20" i="90"/>
  <c r="AF20" i="90"/>
  <c r="AE20" i="90"/>
  <c r="AD20" i="90"/>
  <c r="AC20" i="90"/>
  <c r="AB20" i="90"/>
  <c r="AA20" i="90"/>
  <c r="Z20" i="90"/>
  <c r="Y20" i="90"/>
  <c r="X20" i="90"/>
  <c r="W20" i="90"/>
  <c r="V20" i="90"/>
  <c r="U20" i="90"/>
  <c r="T20" i="90"/>
  <c r="S20" i="90"/>
  <c r="R20" i="90"/>
  <c r="Q20" i="90"/>
  <c r="P20" i="90"/>
  <c r="O20" i="90"/>
  <c r="N20" i="90"/>
  <c r="M20" i="90"/>
  <c r="L20" i="90"/>
  <c r="K20" i="90"/>
  <c r="J20" i="90"/>
  <c r="I20" i="90"/>
  <c r="H20" i="90"/>
  <c r="G20" i="90"/>
  <c r="F20" i="90"/>
  <c r="E20" i="90"/>
  <c r="D20" i="90"/>
  <c r="C20" i="90"/>
  <c r="B20" i="90"/>
  <c r="FQ19" i="90"/>
  <c r="FP19" i="90"/>
  <c r="FO19" i="90"/>
  <c r="FN19" i="90"/>
  <c r="FM19" i="90"/>
  <c r="FL19" i="90"/>
  <c r="FK19" i="90"/>
  <c r="FJ19" i="90"/>
  <c r="FI19" i="90"/>
  <c r="FH19" i="90"/>
  <c r="FG19" i="90"/>
  <c r="FF19" i="90"/>
  <c r="FE19" i="90"/>
  <c r="FD19" i="90"/>
  <c r="FC19" i="90"/>
  <c r="FB19" i="90"/>
  <c r="FA19" i="90"/>
  <c r="EZ19" i="90"/>
  <c r="EY19" i="90"/>
  <c r="EX19" i="90"/>
  <c r="EW19" i="90"/>
  <c r="EV19" i="90"/>
  <c r="EU19" i="90"/>
  <c r="ET19" i="90"/>
  <c r="ES19" i="90"/>
  <c r="ER19" i="90"/>
  <c r="EQ19" i="90"/>
  <c r="EP19" i="90"/>
  <c r="EO19" i="90"/>
  <c r="EN19" i="90"/>
  <c r="EM19" i="90"/>
  <c r="EL19" i="90"/>
  <c r="EK19" i="90"/>
  <c r="EJ19" i="90"/>
  <c r="EI19" i="90"/>
  <c r="EH19" i="90"/>
  <c r="EG19" i="90"/>
  <c r="EF19" i="90"/>
  <c r="EE19" i="90"/>
  <c r="ED19" i="90"/>
  <c r="EC19" i="90"/>
  <c r="EB19" i="90"/>
  <c r="EA19" i="90"/>
  <c r="DZ19" i="90"/>
  <c r="DY19" i="90"/>
  <c r="DX19" i="90"/>
  <c r="DW19" i="90"/>
  <c r="DV19" i="90"/>
  <c r="DU19" i="90"/>
  <c r="DT19" i="90"/>
  <c r="DS19" i="90"/>
  <c r="DR19" i="90"/>
  <c r="DQ19" i="90"/>
  <c r="DP19" i="90"/>
  <c r="DO19" i="90"/>
  <c r="DN19" i="90"/>
  <c r="DM19" i="90"/>
  <c r="DL19" i="90"/>
  <c r="DK19" i="90"/>
  <c r="DJ19" i="90"/>
  <c r="DI19" i="90"/>
  <c r="DH19" i="90"/>
  <c r="DG19" i="90"/>
  <c r="DF19" i="90"/>
  <c r="DE19" i="90"/>
  <c r="DD19" i="90"/>
  <c r="DC19" i="90"/>
  <c r="DB19" i="90"/>
  <c r="DA19" i="90"/>
  <c r="CZ19" i="90"/>
  <c r="CY19" i="90"/>
  <c r="CX19" i="90"/>
  <c r="CW19" i="90"/>
  <c r="CV19" i="90"/>
  <c r="CU19" i="90"/>
  <c r="CT19" i="90"/>
  <c r="CS19" i="90"/>
  <c r="CR19" i="90"/>
  <c r="CQ19" i="90"/>
  <c r="CP19" i="90"/>
  <c r="CO19" i="90"/>
  <c r="CN19" i="90"/>
  <c r="CM19" i="90"/>
  <c r="CL19" i="90"/>
  <c r="CK19" i="90"/>
  <c r="CJ19" i="90"/>
  <c r="CI19" i="90"/>
  <c r="CH19" i="90"/>
  <c r="CG19" i="90"/>
  <c r="CF19" i="90"/>
  <c r="CE19" i="90"/>
  <c r="CD19" i="90"/>
  <c r="CC19" i="90"/>
  <c r="CB19" i="90"/>
  <c r="CA19" i="90"/>
  <c r="BZ19" i="90"/>
  <c r="BY19" i="90"/>
  <c r="BX19" i="90"/>
  <c r="BW19" i="90"/>
  <c r="BV19" i="90"/>
  <c r="BU19" i="90"/>
  <c r="BT19" i="90"/>
  <c r="BS19" i="90"/>
  <c r="BR19" i="90"/>
  <c r="BQ19" i="90"/>
  <c r="BP19" i="90"/>
  <c r="BO19" i="90"/>
  <c r="BN19" i="90"/>
  <c r="BM19" i="90"/>
  <c r="BL19" i="90"/>
  <c r="BK19" i="90"/>
  <c r="BJ19" i="90"/>
  <c r="BI19" i="90"/>
  <c r="BH19" i="90"/>
  <c r="BG19" i="90"/>
  <c r="BF19" i="90"/>
  <c r="BE19" i="90"/>
  <c r="BD19" i="90"/>
  <c r="BC19" i="90"/>
  <c r="BB19" i="90"/>
  <c r="BA19" i="90"/>
  <c r="AZ19" i="90"/>
  <c r="AY19" i="90"/>
  <c r="AX19" i="90"/>
  <c r="AW19" i="90"/>
  <c r="AV19" i="90"/>
  <c r="AU19" i="90"/>
  <c r="AT19" i="90"/>
  <c r="AS19" i="90"/>
  <c r="AR19" i="90"/>
  <c r="AQ19" i="90"/>
  <c r="AP19" i="90"/>
  <c r="AO19" i="90"/>
  <c r="AN19" i="90"/>
  <c r="AM19" i="90"/>
  <c r="AL19" i="90"/>
  <c r="AK19" i="90"/>
  <c r="AJ19" i="90"/>
  <c r="AI19" i="90"/>
  <c r="AH19" i="90"/>
  <c r="AG19" i="90"/>
  <c r="AF19" i="90"/>
  <c r="AE19" i="90"/>
  <c r="AD19" i="90"/>
  <c r="AC19" i="90"/>
  <c r="AB19" i="90"/>
  <c r="AA19" i="90"/>
  <c r="Z19" i="90"/>
  <c r="Y19" i="90"/>
  <c r="X19" i="90"/>
  <c r="W19" i="90"/>
  <c r="V19" i="90"/>
  <c r="U19" i="90"/>
  <c r="T19" i="90"/>
  <c r="S19" i="90"/>
  <c r="R19" i="90"/>
  <c r="Q19" i="90"/>
  <c r="P19" i="90"/>
  <c r="O19" i="90"/>
  <c r="N19" i="90"/>
  <c r="M19" i="90"/>
  <c r="L19" i="90"/>
  <c r="K19" i="90"/>
  <c r="J19" i="90"/>
  <c r="I19" i="90"/>
  <c r="H19" i="90"/>
  <c r="G19" i="90"/>
  <c r="F19" i="90"/>
  <c r="E19" i="90"/>
  <c r="D19" i="90"/>
  <c r="C19" i="90"/>
  <c r="B19" i="90"/>
  <c r="FQ16" i="90"/>
  <c r="FP16" i="90"/>
  <c r="FO16" i="90"/>
  <c r="FN16" i="90"/>
  <c r="FM16" i="90"/>
  <c r="FL16" i="90"/>
  <c r="FK16" i="90"/>
  <c r="FJ16" i="90"/>
  <c r="FI16" i="90"/>
  <c r="FH16" i="90"/>
  <c r="FG16" i="90"/>
  <c r="FF16" i="90"/>
  <c r="FE16" i="90"/>
  <c r="FD16" i="90"/>
  <c r="FC16" i="90"/>
  <c r="FB16" i="90"/>
  <c r="FA16" i="90"/>
  <c r="EZ16" i="90"/>
  <c r="EY16" i="90"/>
  <c r="EX16" i="90"/>
  <c r="EW16" i="90"/>
  <c r="EV16" i="90"/>
  <c r="EU16" i="90"/>
  <c r="ET16" i="90"/>
  <c r="ES16" i="90"/>
  <c r="ER16" i="90"/>
  <c r="EQ16" i="90"/>
  <c r="EP16" i="90"/>
  <c r="EO16" i="90"/>
  <c r="EN16" i="90"/>
  <c r="EM16" i="90"/>
  <c r="EL16" i="90"/>
  <c r="EK16" i="90"/>
  <c r="EJ16" i="90"/>
  <c r="EI16" i="90"/>
  <c r="EH16" i="90"/>
  <c r="EG16" i="90"/>
  <c r="EF16" i="90"/>
  <c r="EE16" i="90"/>
  <c r="ED16" i="90"/>
  <c r="EC16" i="90"/>
  <c r="EB16" i="90"/>
  <c r="EA16" i="90"/>
  <c r="DZ16" i="90"/>
  <c r="DY16" i="90"/>
  <c r="DX16" i="90"/>
  <c r="DW16" i="90"/>
  <c r="DV16" i="90"/>
  <c r="DU16" i="90"/>
  <c r="DT16" i="90"/>
  <c r="DS16" i="90"/>
  <c r="DR16" i="90"/>
  <c r="DQ16" i="90"/>
  <c r="DP16" i="90"/>
  <c r="DO16" i="90"/>
  <c r="DN16" i="90"/>
  <c r="DM16" i="90"/>
  <c r="DL16" i="90"/>
  <c r="DK16" i="90"/>
  <c r="DJ16" i="90"/>
  <c r="DI16" i="90"/>
  <c r="DH16" i="90"/>
  <c r="DG16" i="90"/>
  <c r="DF16" i="90"/>
  <c r="DE16" i="90"/>
  <c r="DD16" i="90"/>
  <c r="DC16" i="90"/>
  <c r="DB16" i="90"/>
  <c r="DA16" i="90"/>
  <c r="CZ16" i="90"/>
  <c r="CY16" i="90"/>
  <c r="CX16" i="90"/>
  <c r="CW16" i="90"/>
  <c r="CV16" i="90"/>
  <c r="CU16" i="90"/>
  <c r="CT16" i="90"/>
  <c r="CS16" i="90"/>
  <c r="CR16" i="90"/>
  <c r="CQ16" i="90"/>
  <c r="CP16" i="90"/>
  <c r="CO16" i="90"/>
  <c r="CN16" i="90"/>
  <c r="CM16" i="90"/>
  <c r="CL16" i="90"/>
  <c r="CK16" i="90"/>
  <c r="CJ16" i="90"/>
  <c r="CI16" i="90"/>
  <c r="CH16" i="90"/>
  <c r="CG16" i="90"/>
  <c r="CF16" i="90"/>
  <c r="CE16" i="90"/>
  <c r="CD16" i="90"/>
  <c r="CC16" i="90"/>
  <c r="CB16" i="90"/>
  <c r="CA16" i="90"/>
  <c r="BZ16" i="90"/>
  <c r="BY16" i="90"/>
  <c r="BX16" i="90"/>
  <c r="BW16" i="90"/>
  <c r="BV16" i="90"/>
  <c r="BU16" i="90"/>
  <c r="BT16" i="90"/>
  <c r="BS16" i="90"/>
  <c r="BR16" i="90"/>
  <c r="BQ16" i="90"/>
  <c r="BP16" i="90"/>
  <c r="BO16" i="90"/>
  <c r="BN16" i="90"/>
  <c r="BM16" i="90"/>
  <c r="BL16" i="90"/>
  <c r="BK16" i="90"/>
  <c r="BJ16" i="90"/>
  <c r="BI16" i="90"/>
  <c r="BH16" i="90"/>
  <c r="BG16" i="90"/>
  <c r="BF16" i="90"/>
  <c r="BE16" i="90"/>
  <c r="BD16" i="90"/>
  <c r="BC16" i="90"/>
  <c r="BB16" i="90"/>
  <c r="BA16" i="90"/>
  <c r="AZ16" i="90"/>
  <c r="AY16" i="90"/>
  <c r="AX16" i="90"/>
  <c r="AW16" i="90"/>
  <c r="AV16" i="90"/>
  <c r="AU16" i="90"/>
  <c r="AT16" i="90"/>
  <c r="AS16" i="90"/>
  <c r="AR16" i="90"/>
  <c r="AQ16" i="90"/>
  <c r="AP16" i="90"/>
  <c r="AO16" i="90"/>
  <c r="AN16" i="90"/>
  <c r="AM16" i="90"/>
  <c r="AL16" i="90"/>
  <c r="AK16" i="90"/>
  <c r="AJ16" i="90"/>
  <c r="AI16" i="90"/>
  <c r="AH16" i="90"/>
  <c r="AG16" i="90"/>
  <c r="AF16" i="90"/>
  <c r="AE16" i="90"/>
  <c r="AD16" i="90"/>
  <c r="AC16" i="90"/>
  <c r="AB16" i="90"/>
  <c r="AA16" i="90"/>
  <c r="Z16" i="90"/>
  <c r="Y16" i="90"/>
  <c r="X16" i="90"/>
  <c r="W16" i="90"/>
  <c r="V16" i="90"/>
  <c r="U16" i="90"/>
  <c r="T16" i="90"/>
  <c r="S16" i="90"/>
  <c r="R16" i="90"/>
  <c r="Q16" i="90"/>
  <c r="P16" i="90"/>
  <c r="O16" i="90"/>
  <c r="N16" i="90"/>
  <c r="M16" i="90"/>
  <c r="L16" i="90"/>
  <c r="K16" i="90"/>
  <c r="J16" i="90"/>
  <c r="I16" i="90"/>
  <c r="H16" i="90"/>
  <c r="G16" i="90"/>
  <c r="F16" i="90"/>
  <c r="E16" i="90"/>
  <c r="D16" i="90"/>
  <c r="C16" i="90"/>
  <c r="B16" i="90"/>
  <c r="FQ14" i="90"/>
  <c r="FP14" i="90"/>
  <c r="FO14" i="90"/>
  <c r="FN14" i="90"/>
  <c r="FM14" i="90"/>
  <c r="FL14" i="90"/>
  <c r="FK14" i="90"/>
  <c r="FJ14" i="90"/>
  <c r="FI14" i="90"/>
  <c r="FH14" i="90"/>
  <c r="FG14" i="90"/>
  <c r="FF14" i="90"/>
  <c r="FE14" i="90"/>
  <c r="FD14" i="90"/>
  <c r="FC14" i="90"/>
  <c r="FB14" i="90"/>
  <c r="FA14" i="90"/>
  <c r="EZ14" i="90"/>
  <c r="EY14" i="90"/>
  <c r="EX14" i="90"/>
  <c r="EW14" i="90"/>
  <c r="EV14" i="90"/>
  <c r="EU14" i="90"/>
  <c r="ET14" i="90"/>
  <c r="ES14" i="90"/>
  <c r="ER14" i="90"/>
  <c r="EQ14" i="90"/>
  <c r="EP14" i="90"/>
  <c r="EO14" i="90"/>
  <c r="EN14" i="90"/>
  <c r="EM14" i="90"/>
  <c r="EL14" i="90"/>
  <c r="EK14" i="90"/>
  <c r="EJ14" i="90"/>
  <c r="EI14" i="90"/>
  <c r="EH14" i="90"/>
  <c r="EG14" i="90"/>
  <c r="EF14" i="90"/>
  <c r="EE14" i="90"/>
  <c r="ED14" i="90"/>
  <c r="EC14" i="90"/>
  <c r="EB14" i="90"/>
  <c r="EA14" i="90"/>
  <c r="DZ14" i="90"/>
  <c r="DY14" i="90"/>
  <c r="DX14" i="90"/>
  <c r="DW14" i="90"/>
  <c r="DV14" i="90"/>
  <c r="DU14" i="90"/>
  <c r="DT14" i="90"/>
  <c r="DS14" i="90"/>
  <c r="DR14" i="90"/>
  <c r="DQ14" i="90"/>
  <c r="DP14" i="90"/>
  <c r="DO14" i="90"/>
  <c r="DN14" i="90"/>
  <c r="DM14" i="90"/>
  <c r="DL14" i="90"/>
  <c r="DK14" i="90"/>
  <c r="DJ14" i="90"/>
  <c r="DI14" i="90"/>
  <c r="DH14" i="90"/>
  <c r="DG14" i="90"/>
  <c r="DF14" i="90"/>
  <c r="DE14" i="90"/>
  <c r="DD14" i="90"/>
  <c r="DC14" i="90"/>
  <c r="DB14" i="90"/>
  <c r="DA14" i="90"/>
  <c r="CZ14" i="90"/>
  <c r="CY14" i="90"/>
  <c r="CX14" i="90"/>
  <c r="CW14" i="90"/>
  <c r="CV14" i="90"/>
  <c r="CU14" i="90"/>
  <c r="CT14" i="90"/>
  <c r="CS14" i="90"/>
  <c r="CR14" i="90"/>
  <c r="CQ14" i="90"/>
  <c r="CP14" i="90"/>
  <c r="CO14" i="90"/>
  <c r="CN14" i="90"/>
  <c r="CM14" i="90"/>
  <c r="CL14" i="90"/>
  <c r="CK14" i="90"/>
  <c r="CJ14" i="90"/>
  <c r="CI14" i="90"/>
  <c r="CH14" i="90"/>
  <c r="CG14" i="90"/>
  <c r="CF14" i="90"/>
  <c r="CE14" i="90"/>
  <c r="CD14" i="90"/>
  <c r="CC14" i="90"/>
  <c r="CB14" i="90"/>
  <c r="CA14" i="90"/>
  <c r="BZ14" i="90"/>
  <c r="BY14" i="90"/>
  <c r="BX14" i="90"/>
  <c r="BW14" i="90"/>
  <c r="BV14" i="90"/>
  <c r="BU14" i="90"/>
  <c r="BT14" i="90"/>
  <c r="BS14" i="90"/>
  <c r="BR14" i="90"/>
  <c r="BQ14" i="90"/>
  <c r="BP14" i="90"/>
  <c r="BO14" i="90"/>
  <c r="BN14" i="90"/>
  <c r="BM14" i="90"/>
  <c r="BL14" i="90"/>
  <c r="BK14" i="90"/>
  <c r="BJ14" i="90"/>
  <c r="BI14" i="90"/>
  <c r="BH14" i="90"/>
  <c r="BG14" i="90"/>
  <c r="BF14" i="90"/>
  <c r="BE14" i="90"/>
  <c r="BD14" i="90"/>
  <c r="BC14" i="90"/>
  <c r="BB14" i="90"/>
  <c r="BA14" i="90"/>
  <c r="AZ14" i="90"/>
  <c r="AY14" i="90"/>
  <c r="AX14" i="90"/>
  <c r="AW14" i="90"/>
  <c r="AV14" i="90"/>
  <c r="AU14" i="90"/>
  <c r="AT14" i="90"/>
  <c r="AS14" i="90"/>
  <c r="AR14" i="90"/>
  <c r="AQ14" i="90"/>
  <c r="AP14" i="90"/>
  <c r="AO14" i="90"/>
  <c r="AN14" i="90"/>
  <c r="AM14" i="90"/>
  <c r="AL14" i="90"/>
  <c r="AK14" i="90"/>
  <c r="AJ14" i="90"/>
  <c r="AI14" i="90"/>
  <c r="AH14" i="90"/>
  <c r="AG14" i="90"/>
  <c r="AF14" i="90"/>
  <c r="AE14" i="90"/>
  <c r="AD14" i="90"/>
  <c r="AC14" i="90"/>
  <c r="AB14" i="90"/>
  <c r="AA14" i="90"/>
  <c r="Z14" i="90"/>
  <c r="Y14" i="90"/>
  <c r="X14" i="90"/>
  <c r="W14" i="90"/>
  <c r="V14" i="90"/>
  <c r="U14" i="90"/>
  <c r="T14" i="90"/>
  <c r="S14" i="90"/>
  <c r="R14" i="90"/>
  <c r="Q14" i="90"/>
  <c r="P14" i="90"/>
  <c r="O14" i="90"/>
  <c r="N14" i="90"/>
  <c r="M14" i="90"/>
  <c r="L14" i="90"/>
  <c r="K14" i="90"/>
  <c r="J14" i="90"/>
  <c r="I14" i="90"/>
  <c r="H14" i="90"/>
  <c r="G14" i="90"/>
  <c r="F14" i="90"/>
  <c r="E14" i="90"/>
  <c r="D14" i="90"/>
  <c r="C14" i="90"/>
  <c r="B14" i="90"/>
  <c r="FQ12" i="90"/>
  <c r="FP12" i="90"/>
  <c r="FO12" i="90"/>
  <c r="FN12" i="90"/>
  <c r="FM12" i="90"/>
  <c r="FL12" i="90"/>
  <c r="FK12" i="90"/>
  <c r="FJ12" i="90"/>
  <c r="FI12" i="90"/>
  <c r="FH12" i="90"/>
  <c r="FG12" i="90"/>
  <c r="FF12" i="90"/>
  <c r="FE12" i="90"/>
  <c r="FD12" i="90"/>
  <c r="FC12" i="90"/>
  <c r="FB12" i="90"/>
  <c r="FA12" i="90"/>
  <c r="EZ12" i="90"/>
  <c r="EY12" i="90"/>
  <c r="EX12" i="90"/>
  <c r="EW12" i="90"/>
  <c r="EV12" i="90"/>
  <c r="EU12" i="90"/>
  <c r="ET12" i="90"/>
  <c r="ES12" i="90"/>
  <c r="ER12" i="90"/>
  <c r="EQ12" i="90"/>
  <c r="EP12" i="90"/>
  <c r="EO12" i="90"/>
  <c r="EN12" i="90"/>
  <c r="EM12" i="90"/>
  <c r="EL12" i="90"/>
  <c r="EK12" i="90"/>
  <c r="EJ12" i="90"/>
  <c r="EI12" i="90"/>
  <c r="EH12" i="90"/>
  <c r="EG12" i="90"/>
  <c r="EF12" i="90"/>
  <c r="EE12" i="90"/>
  <c r="ED12" i="90"/>
  <c r="EC12" i="90"/>
  <c r="EB12" i="90"/>
  <c r="EA12" i="90"/>
  <c r="DZ12" i="90"/>
  <c r="DY12" i="90"/>
  <c r="DX12" i="90"/>
  <c r="DW12" i="90"/>
  <c r="DV12" i="90"/>
  <c r="DU12" i="90"/>
  <c r="DT12" i="90"/>
  <c r="DS12" i="90"/>
  <c r="DR12" i="90"/>
  <c r="DQ12" i="90"/>
  <c r="DP12" i="90"/>
  <c r="DO12" i="90"/>
  <c r="DN12" i="90"/>
  <c r="DM12" i="90"/>
  <c r="DL12" i="90"/>
  <c r="DK12" i="90"/>
  <c r="DJ12" i="90"/>
  <c r="DI12" i="90"/>
  <c r="DH12" i="90"/>
  <c r="DG12" i="90"/>
  <c r="DF12" i="90"/>
  <c r="DE12" i="90"/>
  <c r="DD12" i="90"/>
  <c r="DC12" i="90"/>
  <c r="DB12" i="90"/>
  <c r="DA12" i="90"/>
  <c r="CZ12" i="90"/>
  <c r="CY12" i="90"/>
  <c r="CX12" i="90"/>
  <c r="CW12" i="90"/>
  <c r="CV12" i="90"/>
  <c r="CU12" i="90"/>
  <c r="CT12" i="90"/>
  <c r="CS12" i="90"/>
  <c r="CR12" i="90"/>
  <c r="CQ12" i="90"/>
  <c r="CP12" i="90"/>
  <c r="CO12" i="90"/>
  <c r="CN12" i="90"/>
  <c r="CM12" i="90"/>
  <c r="CL12" i="90"/>
  <c r="CK12" i="90"/>
  <c r="CJ12" i="90"/>
  <c r="CI12" i="90"/>
  <c r="CH12" i="90"/>
  <c r="CG12" i="90"/>
  <c r="CF12" i="90"/>
  <c r="CE12" i="90"/>
  <c r="CD12" i="90"/>
  <c r="CC12" i="90"/>
  <c r="CB12" i="90"/>
  <c r="CA12" i="90"/>
  <c r="BZ12" i="90"/>
  <c r="BY12" i="90"/>
  <c r="BX12" i="90"/>
  <c r="BW12" i="90"/>
  <c r="BV12" i="90"/>
  <c r="BU12" i="90"/>
  <c r="BT12" i="90"/>
  <c r="BS12" i="90"/>
  <c r="BR12" i="90"/>
  <c r="BQ12" i="90"/>
  <c r="BP12" i="90"/>
  <c r="BO12" i="90"/>
  <c r="BN12" i="90"/>
  <c r="BM12" i="90"/>
  <c r="BL12" i="90"/>
  <c r="BK12" i="90"/>
  <c r="BJ12" i="90"/>
  <c r="BI12" i="90"/>
  <c r="BH12" i="90"/>
  <c r="BG12" i="90"/>
  <c r="BF12" i="90"/>
  <c r="BE12" i="90"/>
  <c r="BD12" i="90"/>
  <c r="BC12" i="90"/>
  <c r="BB12" i="90"/>
  <c r="BA12" i="90"/>
  <c r="AZ12" i="90"/>
  <c r="AY12" i="90"/>
  <c r="AX12" i="90"/>
  <c r="AW12" i="90"/>
  <c r="AV12" i="90"/>
  <c r="AU12" i="90"/>
  <c r="AT12" i="90"/>
  <c r="AS12" i="90"/>
  <c r="AR12" i="90"/>
  <c r="AQ12" i="90"/>
  <c r="AP12" i="90"/>
  <c r="AO12" i="90"/>
  <c r="AN12" i="90"/>
  <c r="AM12" i="90"/>
  <c r="AL12" i="90"/>
  <c r="AK12" i="90"/>
  <c r="AJ12" i="90"/>
  <c r="AI12" i="90"/>
  <c r="AH12" i="90"/>
  <c r="AG12" i="90"/>
  <c r="AF12" i="90"/>
  <c r="AE12" i="90"/>
  <c r="AD12" i="90"/>
  <c r="AC12" i="90"/>
  <c r="AB12" i="90"/>
  <c r="AA12" i="90"/>
  <c r="Z12" i="90"/>
  <c r="Y12" i="90"/>
  <c r="X12" i="90"/>
  <c r="W12" i="90"/>
  <c r="V12" i="90"/>
  <c r="U12" i="90"/>
  <c r="T12" i="90"/>
  <c r="S12" i="90"/>
  <c r="R12" i="90"/>
  <c r="Q12" i="90"/>
  <c r="P12" i="90"/>
  <c r="O12" i="90"/>
  <c r="N12" i="90"/>
  <c r="M12" i="90"/>
  <c r="L12" i="90"/>
  <c r="K12" i="90"/>
  <c r="J12" i="90"/>
  <c r="I12" i="90"/>
  <c r="H12" i="90"/>
  <c r="G12" i="90"/>
  <c r="F12" i="90"/>
  <c r="E12" i="90"/>
  <c r="D12" i="90"/>
  <c r="C12" i="90"/>
  <c r="B12" i="90"/>
  <c r="FQ10" i="90"/>
  <c r="FP10" i="90"/>
  <c r="FO10" i="90"/>
  <c r="FN10" i="90"/>
  <c r="FM10" i="90"/>
  <c r="FL10" i="90"/>
  <c r="FK10" i="90"/>
  <c r="FJ10" i="90"/>
  <c r="FI10" i="90"/>
  <c r="FH10" i="90"/>
  <c r="FG10" i="90"/>
  <c r="FF10" i="90"/>
  <c r="FE10" i="90"/>
  <c r="FD10" i="90"/>
  <c r="FC10" i="90"/>
  <c r="FB10" i="90"/>
  <c r="FA10" i="90"/>
  <c r="EZ10" i="90"/>
  <c r="EY10" i="90"/>
  <c r="EX10" i="90"/>
  <c r="EW10" i="90"/>
  <c r="EV10" i="90"/>
  <c r="EU10" i="90"/>
  <c r="ET10" i="90"/>
  <c r="ES10" i="90"/>
  <c r="ER10" i="90"/>
  <c r="EQ10" i="90"/>
  <c r="EP10" i="90"/>
  <c r="EO10" i="90"/>
  <c r="EN10" i="90"/>
  <c r="EM10" i="90"/>
  <c r="EL10" i="90"/>
  <c r="EK10" i="90"/>
  <c r="EJ10" i="90"/>
  <c r="EI10" i="90"/>
  <c r="EH10" i="90"/>
  <c r="EG10" i="90"/>
  <c r="EF10" i="90"/>
  <c r="EE10" i="90"/>
  <c r="ED10" i="90"/>
  <c r="EC10" i="90"/>
  <c r="EB10" i="90"/>
  <c r="EA10" i="90"/>
  <c r="DZ10" i="90"/>
  <c r="DY10" i="90"/>
  <c r="DX10" i="90"/>
  <c r="DW10" i="90"/>
  <c r="DV10" i="90"/>
  <c r="DU10" i="90"/>
  <c r="DT10" i="90"/>
  <c r="DS10" i="90"/>
  <c r="DR10" i="90"/>
  <c r="DQ10" i="90"/>
  <c r="DP10" i="90"/>
  <c r="DO10" i="90"/>
  <c r="DN10" i="90"/>
  <c r="DM10" i="90"/>
  <c r="DL10" i="90"/>
  <c r="DK10" i="90"/>
  <c r="DJ10" i="90"/>
  <c r="DI10" i="90"/>
  <c r="DH10" i="90"/>
  <c r="DG10" i="90"/>
  <c r="DF10" i="90"/>
  <c r="DE10" i="90"/>
  <c r="DD10" i="90"/>
  <c r="DC10" i="90"/>
  <c r="DB10" i="90"/>
  <c r="DA10" i="90"/>
  <c r="CZ10" i="90"/>
  <c r="CY10" i="90"/>
  <c r="CX10" i="90"/>
  <c r="CW10" i="90"/>
  <c r="CV10" i="90"/>
  <c r="CU10" i="90"/>
  <c r="CT10" i="90"/>
  <c r="CS10" i="90"/>
  <c r="CR10" i="90"/>
  <c r="CQ10" i="90"/>
  <c r="CP10" i="90"/>
  <c r="CO10" i="90"/>
  <c r="CN10" i="90"/>
  <c r="CM10" i="90"/>
  <c r="CL10" i="90"/>
  <c r="CK10" i="90"/>
  <c r="CJ10" i="90"/>
  <c r="CI10" i="90"/>
  <c r="CH10" i="90"/>
  <c r="CG10" i="90"/>
  <c r="CF10" i="90"/>
  <c r="CE10" i="90"/>
  <c r="CD10" i="90"/>
  <c r="CC10" i="90"/>
  <c r="CB10" i="90"/>
  <c r="CA10" i="90"/>
  <c r="BZ10" i="90"/>
  <c r="BY10" i="90"/>
  <c r="BX10" i="90"/>
  <c r="BW10" i="90"/>
  <c r="BV10" i="90"/>
  <c r="BU10" i="90"/>
  <c r="BT10" i="90"/>
  <c r="BS10" i="90"/>
  <c r="BR10" i="90"/>
  <c r="BQ10" i="90"/>
  <c r="BP10" i="90"/>
  <c r="BO10" i="90"/>
  <c r="BN10" i="90"/>
  <c r="BM10" i="90"/>
  <c r="BL10" i="90"/>
  <c r="BK10" i="90"/>
  <c r="BJ10" i="90"/>
  <c r="BI10" i="90"/>
  <c r="BH10" i="90"/>
  <c r="BG10" i="90"/>
  <c r="BF10" i="90"/>
  <c r="BE10" i="90"/>
  <c r="BD10" i="90"/>
  <c r="BC10" i="90"/>
  <c r="BB10" i="90"/>
  <c r="BA10" i="90"/>
  <c r="AZ10" i="90"/>
  <c r="AY10" i="90"/>
  <c r="AX10" i="90"/>
  <c r="AW10" i="90"/>
  <c r="AV10" i="90"/>
  <c r="AU10" i="90"/>
  <c r="AT10" i="90"/>
  <c r="AS10" i="90"/>
  <c r="AR10" i="90"/>
  <c r="AQ10" i="90"/>
  <c r="AP10" i="90"/>
  <c r="AO10" i="90"/>
  <c r="AN10" i="90"/>
  <c r="AM10" i="90"/>
  <c r="AL10" i="90"/>
  <c r="AK10" i="90"/>
  <c r="AJ10" i="90"/>
  <c r="AI10" i="90"/>
  <c r="AH10" i="90"/>
  <c r="AG10" i="90"/>
  <c r="AF10" i="90"/>
  <c r="AE10" i="90"/>
  <c r="AD10" i="90"/>
  <c r="AC10" i="90"/>
  <c r="AB10" i="90"/>
  <c r="AA10" i="90"/>
  <c r="Z10" i="90"/>
  <c r="Y10" i="90"/>
  <c r="X10" i="90"/>
  <c r="W10" i="90"/>
  <c r="V10" i="90"/>
  <c r="U10" i="90"/>
  <c r="T10" i="90"/>
  <c r="S10" i="90"/>
  <c r="R10" i="90"/>
  <c r="Q10" i="90"/>
  <c r="P10" i="90"/>
  <c r="O10" i="90"/>
  <c r="N10" i="90"/>
  <c r="M10" i="90"/>
  <c r="L10" i="90"/>
  <c r="K10" i="90"/>
  <c r="J10" i="90"/>
  <c r="I10" i="90"/>
  <c r="H10" i="90"/>
  <c r="G10" i="90"/>
  <c r="F10" i="90"/>
  <c r="E10" i="90"/>
  <c r="D10" i="90"/>
  <c r="C10" i="90"/>
  <c r="B10" i="90"/>
  <c r="FQ8" i="90"/>
  <c r="FP8" i="90"/>
  <c r="FO8" i="90"/>
  <c r="FN8" i="90"/>
  <c r="FM8" i="90"/>
  <c r="FL8" i="90"/>
  <c r="FK8" i="90"/>
  <c r="FJ8" i="90"/>
  <c r="FI8" i="90"/>
  <c r="FH8" i="90"/>
  <c r="FG8" i="90"/>
  <c r="FF8" i="90"/>
  <c r="FE8" i="90"/>
  <c r="FD8" i="90"/>
  <c r="FC8" i="90"/>
  <c r="FB8" i="90"/>
  <c r="FA8" i="90"/>
  <c r="EZ8" i="90"/>
  <c r="EY8" i="90"/>
  <c r="EX8" i="90"/>
  <c r="EW8" i="90"/>
  <c r="EV8" i="90"/>
  <c r="EU8" i="90"/>
  <c r="ET8" i="90"/>
  <c r="ES8" i="90"/>
  <c r="ER8" i="90"/>
  <c r="EQ8" i="90"/>
  <c r="EP8" i="90"/>
  <c r="EO8" i="90"/>
  <c r="EN8" i="90"/>
  <c r="EM8" i="90"/>
  <c r="EL8" i="90"/>
  <c r="EK8" i="90"/>
  <c r="EJ8" i="90"/>
  <c r="EI8" i="90"/>
  <c r="EH8" i="90"/>
  <c r="EG8" i="90"/>
  <c r="EF8" i="90"/>
  <c r="EE8" i="90"/>
  <c r="ED8" i="90"/>
  <c r="EC8" i="90"/>
  <c r="EB8" i="90"/>
  <c r="EA8" i="90"/>
  <c r="DZ8" i="90"/>
  <c r="DY8" i="90"/>
  <c r="DX8" i="90"/>
  <c r="DW8" i="90"/>
  <c r="DV8" i="90"/>
  <c r="DU8" i="90"/>
  <c r="DT8" i="90"/>
  <c r="DS8" i="90"/>
  <c r="DR8" i="90"/>
  <c r="DQ8" i="90"/>
  <c r="DP8" i="90"/>
  <c r="DO8" i="90"/>
  <c r="DN8" i="90"/>
  <c r="DM8" i="90"/>
  <c r="DL8" i="90"/>
  <c r="DK8" i="90"/>
  <c r="DJ8" i="90"/>
  <c r="DI8" i="90"/>
  <c r="DH8" i="90"/>
  <c r="DG8" i="90"/>
  <c r="DF8" i="90"/>
  <c r="DE8" i="90"/>
  <c r="DD8" i="90"/>
  <c r="DC8" i="90"/>
  <c r="DB8" i="90"/>
  <c r="DA8" i="90"/>
  <c r="CZ8" i="90"/>
  <c r="CY8" i="90"/>
  <c r="CX8" i="90"/>
  <c r="CW8" i="90"/>
  <c r="CV8" i="90"/>
  <c r="CU8" i="90"/>
  <c r="CT8" i="90"/>
  <c r="CS8" i="90"/>
  <c r="CR8" i="90"/>
  <c r="CQ8" i="90"/>
  <c r="CP8" i="90"/>
  <c r="CO8" i="90"/>
  <c r="CN8" i="90"/>
  <c r="CM8" i="90"/>
  <c r="CL8" i="90"/>
  <c r="CK8" i="90"/>
  <c r="CJ8" i="90"/>
  <c r="CI8" i="90"/>
  <c r="CH8" i="90"/>
  <c r="CG8" i="90"/>
  <c r="CF8" i="90"/>
  <c r="CE8" i="90"/>
  <c r="CD8" i="90"/>
  <c r="CC8" i="90"/>
  <c r="CB8" i="90"/>
  <c r="CA8" i="90"/>
  <c r="BZ8" i="90"/>
  <c r="BY8" i="90"/>
  <c r="BX8" i="90"/>
  <c r="BW8" i="90"/>
  <c r="BV8" i="90"/>
  <c r="BU8" i="90"/>
  <c r="BT8" i="90"/>
  <c r="BS8" i="90"/>
  <c r="BR8" i="90"/>
  <c r="BQ8" i="90"/>
  <c r="BP8" i="90"/>
  <c r="BO8" i="90"/>
  <c r="BN8" i="90"/>
  <c r="BM8" i="90"/>
  <c r="BL8" i="90"/>
  <c r="BK8" i="90"/>
  <c r="BJ8" i="90"/>
  <c r="BI8" i="90"/>
  <c r="BH8" i="90"/>
  <c r="BG8" i="90"/>
  <c r="BF8" i="90"/>
  <c r="BE8" i="90"/>
  <c r="BD8" i="90"/>
  <c r="BC8" i="90"/>
  <c r="BB8" i="90"/>
  <c r="BA8" i="90"/>
  <c r="AZ8" i="90"/>
  <c r="AY8" i="90"/>
  <c r="AX8" i="90"/>
  <c r="AW8" i="90"/>
  <c r="AV8" i="90"/>
  <c r="AU8" i="90"/>
  <c r="AT8" i="90"/>
  <c r="AS8" i="90"/>
  <c r="AR8" i="90"/>
  <c r="AQ8" i="90"/>
  <c r="AP8" i="90"/>
  <c r="AO8" i="90"/>
  <c r="AN8" i="90"/>
  <c r="AM8" i="90"/>
  <c r="AL8" i="90"/>
  <c r="AK8" i="90"/>
  <c r="AJ8" i="90"/>
  <c r="AI8" i="90"/>
  <c r="AH8" i="90"/>
  <c r="AG8" i="90"/>
  <c r="AF8" i="90"/>
  <c r="AE8" i="90"/>
  <c r="AD8" i="90"/>
  <c r="AC8" i="90"/>
  <c r="AB8" i="90"/>
  <c r="AA8" i="90"/>
  <c r="Z8" i="90"/>
  <c r="Y8" i="90"/>
  <c r="X8" i="90"/>
  <c r="W8" i="90"/>
  <c r="V8" i="90"/>
  <c r="U8" i="90"/>
  <c r="T8" i="90"/>
  <c r="S8" i="90"/>
  <c r="R8" i="90"/>
  <c r="Q8" i="90"/>
  <c r="P8" i="90"/>
  <c r="O8" i="90"/>
  <c r="N8" i="90"/>
  <c r="M8" i="90"/>
  <c r="L8" i="90"/>
  <c r="K8" i="90"/>
  <c r="J8" i="90"/>
  <c r="I8" i="90"/>
  <c r="H8" i="90"/>
  <c r="G8" i="90"/>
  <c r="F8" i="90"/>
  <c r="E8" i="90"/>
  <c r="D8" i="90"/>
  <c r="C8" i="90"/>
  <c r="B8" i="90"/>
  <c r="FQ6" i="90"/>
  <c r="FP6" i="90"/>
  <c r="FO6" i="90"/>
  <c r="FN6" i="90"/>
  <c r="FM6" i="90"/>
  <c r="FL6" i="90"/>
  <c r="FK6" i="90"/>
  <c r="FJ6" i="90"/>
  <c r="FI6" i="90"/>
  <c r="FH6" i="90"/>
  <c r="FG6" i="90"/>
  <c r="FF6" i="90"/>
  <c r="FE6" i="90"/>
  <c r="FD6" i="90"/>
  <c r="FC6" i="90"/>
  <c r="FB6" i="90"/>
  <c r="FA6" i="90"/>
  <c r="EZ6" i="90"/>
  <c r="EY6" i="90"/>
  <c r="EX6" i="90"/>
  <c r="EW6" i="90"/>
  <c r="EV6" i="90"/>
  <c r="EU6" i="90"/>
  <c r="ET6" i="90"/>
  <c r="ES6" i="90"/>
  <c r="ER6" i="90"/>
  <c r="EQ6" i="90"/>
  <c r="EP6" i="90"/>
  <c r="EO6" i="90"/>
  <c r="EN6" i="90"/>
  <c r="EM6" i="90"/>
  <c r="EL6" i="90"/>
  <c r="EK6" i="90"/>
  <c r="EJ6" i="90"/>
  <c r="EI6" i="90"/>
  <c r="EH6" i="90"/>
  <c r="EG6" i="90"/>
  <c r="EF6" i="90"/>
  <c r="EE6" i="90"/>
  <c r="ED6" i="90"/>
  <c r="EC6" i="90"/>
  <c r="EB6" i="90"/>
  <c r="EA6" i="90"/>
  <c r="DZ6" i="90"/>
  <c r="DY6" i="90"/>
  <c r="DX6" i="90"/>
  <c r="DW6" i="90"/>
  <c r="DV6" i="90"/>
  <c r="DU6" i="90"/>
  <c r="DT6" i="90"/>
  <c r="DS6" i="90"/>
  <c r="DR6" i="90"/>
  <c r="DQ6" i="90"/>
  <c r="DP6" i="90"/>
  <c r="DO6" i="90"/>
  <c r="DN6" i="90"/>
  <c r="DM6" i="90"/>
  <c r="DL6" i="90"/>
  <c r="DK6" i="90"/>
  <c r="DJ6" i="90"/>
  <c r="DI6" i="90"/>
  <c r="DH6" i="90"/>
  <c r="DG6" i="90"/>
  <c r="DF6" i="90"/>
  <c r="DE6" i="90"/>
  <c r="DD6" i="90"/>
  <c r="DC6" i="90"/>
  <c r="DB6" i="90"/>
  <c r="DA6" i="90"/>
  <c r="CZ6" i="90"/>
  <c r="CY6" i="90"/>
  <c r="CX6" i="90"/>
  <c r="CW6" i="90"/>
  <c r="CV6" i="90"/>
  <c r="CU6" i="90"/>
  <c r="CT6" i="90"/>
  <c r="CS6" i="90"/>
  <c r="CR6" i="90"/>
  <c r="CQ6" i="90"/>
  <c r="CP6" i="90"/>
  <c r="CO6" i="90"/>
  <c r="CN6" i="90"/>
  <c r="CM6" i="90"/>
  <c r="CL6" i="90"/>
  <c r="CK6" i="90"/>
  <c r="CJ6" i="90"/>
  <c r="CI6" i="90"/>
  <c r="CH6" i="90"/>
  <c r="CG6" i="90"/>
  <c r="CF6" i="90"/>
  <c r="CE6" i="90"/>
  <c r="CD6" i="90"/>
  <c r="CC6" i="90"/>
  <c r="CB6" i="90"/>
  <c r="CA6" i="90"/>
  <c r="BZ6" i="90"/>
  <c r="BY6" i="90"/>
  <c r="BX6" i="90"/>
  <c r="BW6" i="90"/>
  <c r="BV6" i="90"/>
  <c r="BU6" i="90"/>
  <c r="BT6" i="90"/>
  <c r="BS6" i="90"/>
  <c r="BR6" i="90"/>
  <c r="BQ6" i="90"/>
  <c r="BP6" i="90"/>
  <c r="BO6" i="90"/>
  <c r="BN6" i="90"/>
  <c r="BM6" i="90"/>
  <c r="BL6" i="90"/>
  <c r="BK6" i="90"/>
  <c r="BJ6" i="90"/>
  <c r="BI6" i="90"/>
  <c r="BH6" i="90"/>
  <c r="BG6" i="90"/>
  <c r="BF6" i="90"/>
  <c r="BE6" i="90"/>
  <c r="BD6" i="90"/>
  <c r="BC6" i="90"/>
  <c r="BB6" i="90"/>
  <c r="BA6" i="90"/>
  <c r="AZ6" i="90"/>
  <c r="AY6" i="90"/>
  <c r="AX6" i="90"/>
  <c r="AW6" i="90"/>
  <c r="AV6" i="90"/>
  <c r="AU6" i="90"/>
  <c r="AT6" i="90"/>
  <c r="AS6" i="90"/>
  <c r="AR6" i="90"/>
  <c r="AQ6" i="90"/>
  <c r="AP6" i="90"/>
  <c r="AO6" i="90"/>
  <c r="AN6" i="90"/>
  <c r="AM6" i="90"/>
  <c r="AL6" i="90"/>
  <c r="AK6" i="90"/>
  <c r="AJ6" i="90"/>
  <c r="AI6" i="90"/>
  <c r="AH6" i="90"/>
  <c r="AG6" i="90"/>
  <c r="AF6" i="90"/>
  <c r="AE6" i="90"/>
  <c r="AD6" i="90"/>
  <c r="AC6" i="90"/>
  <c r="AB6" i="90"/>
  <c r="AA6" i="90"/>
  <c r="Z6" i="90"/>
  <c r="Y6" i="90"/>
  <c r="X6" i="90"/>
  <c r="W6" i="90"/>
  <c r="V6" i="90"/>
  <c r="U6" i="90"/>
  <c r="T6" i="90"/>
  <c r="S6" i="90"/>
  <c r="R6" i="90"/>
  <c r="Q6" i="90"/>
  <c r="P6" i="90"/>
  <c r="O6" i="90"/>
  <c r="N6" i="90"/>
  <c r="M6" i="90"/>
  <c r="L6" i="90"/>
  <c r="K6" i="90"/>
  <c r="J6" i="90"/>
  <c r="I6" i="90"/>
  <c r="H6" i="90"/>
  <c r="G6" i="90"/>
  <c r="F6" i="90"/>
  <c r="E6" i="90"/>
  <c r="D6" i="90"/>
  <c r="C6" i="90"/>
  <c r="B6" i="90"/>
  <c r="FQ5" i="90"/>
  <c r="FP5" i="90"/>
  <c r="FO5" i="90"/>
  <c r="FN5" i="90"/>
  <c r="FM5" i="90"/>
  <c r="FL5" i="90"/>
  <c r="FK5" i="90"/>
  <c r="FJ5" i="90"/>
  <c r="FI5" i="90"/>
  <c r="FH5" i="90"/>
  <c r="FG5" i="90"/>
  <c r="FF5" i="90"/>
  <c r="FE5" i="90"/>
  <c r="FD5" i="90"/>
  <c r="FC5" i="90"/>
  <c r="FB5" i="90"/>
  <c r="FA5" i="90"/>
  <c r="EZ5" i="90"/>
  <c r="EY5" i="90"/>
  <c r="EX5" i="90"/>
  <c r="EW5" i="90"/>
  <c r="EV5" i="90"/>
  <c r="EU5" i="90"/>
  <c r="ET5" i="90"/>
  <c r="ES5" i="90"/>
  <c r="ER5" i="90"/>
  <c r="EQ5" i="90"/>
  <c r="EP5" i="90"/>
  <c r="EO5" i="90"/>
  <c r="EN5" i="90"/>
  <c r="EM5" i="90"/>
  <c r="EL5" i="90"/>
  <c r="EK5" i="90"/>
  <c r="EJ5" i="90"/>
  <c r="EI5" i="90"/>
  <c r="EH5" i="90"/>
  <c r="EG5" i="90"/>
  <c r="EF5" i="90"/>
  <c r="EE5" i="90"/>
  <c r="ED5" i="90"/>
  <c r="EC5" i="90"/>
  <c r="EB5" i="90"/>
  <c r="EA5" i="90"/>
  <c r="DZ5" i="90"/>
  <c r="DY5" i="90"/>
  <c r="DX5" i="90"/>
  <c r="DW5" i="90"/>
  <c r="DV5" i="90"/>
  <c r="DU5" i="90"/>
  <c r="DT5" i="90"/>
  <c r="DS5" i="90"/>
  <c r="DR5" i="90"/>
  <c r="DQ5" i="90"/>
  <c r="DP5" i="90"/>
  <c r="DO5" i="90"/>
  <c r="DN5" i="90"/>
  <c r="DM5" i="90"/>
  <c r="DL5" i="90"/>
  <c r="DK5" i="90"/>
  <c r="DJ5" i="90"/>
  <c r="DI5" i="90"/>
  <c r="DH5" i="90"/>
  <c r="DG5" i="90"/>
  <c r="DF5" i="90"/>
  <c r="DE5" i="90"/>
  <c r="DD5" i="90"/>
  <c r="DC5" i="90"/>
  <c r="DB5" i="90"/>
  <c r="DA5" i="90"/>
  <c r="CZ5" i="90"/>
  <c r="CY5" i="90"/>
  <c r="CX5" i="90"/>
  <c r="CW5" i="90"/>
  <c r="CV5" i="90"/>
  <c r="CU5" i="90"/>
  <c r="CT5" i="90"/>
  <c r="CS5" i="90"/>
  <c r="CR5" i="90"/>
  <c r="CQ5" i="90"/>
  <c r="CP5" i="90"/>
  <c r="CO5" i="90"/>
  <c r="CN5" i="90"/>
  <c r="CM5" i="90"/>
  <c r="CL5" i="90"/>
  <c r="CK5" i="90"/>
  <c r="CJ5" i="90"/>
  <c r="CI5" i="90"/>
  <c r="CH5" i="90"/>
  <c r="CG5" i="90"/>
  <c r="CF5" i="90"/>
  <c r="CE5" i="90"/>
  <c r="CD5" i="90"/>
  <c r="CC5" i="90"/>
  <c r="CB5" i="90"/>
  <c r="CA5" i="90"/>
  <c r="BZ5" i="90"/>
  <c r="BY5" i="90"/>
  <c r="BX5" i="90"/>
  <c r="BW5" i="90"/>
  <c r="BV5" i="90"/>
  <c r="BU5" i="90"/>
  <c r="BT5" i="90"/>
  <c r="BS5" i="90"/>
  <c r="BR5" i="90"/>
  <c r="BQ5" i="90"/>
  <c r="BP5" i="90"/>
  <c r="BO5" i="90"/>
  <c r="BN5" i="90"/>
  <c r="BM5" i="90"/>
  <c r="BL5" i="90"/>
  <c r="BK5" i="90"/>
  <c r="BJ5" i="90"/>
  <c r="BI5" i="90"/>
  <c r="BH5" i="90"/>
  <c r="BG5" i="90"/>
  <c r="BF5" i="90"/>
  <c r="BE5" i="90"/>
  <c r="BD5" i="90"/>
  <c r="BC5" i="90"/>
  <c r="BB5" i="90"/>
  <c r="BA5" i="90"/>
  <c r="AZ5" i="90"/>
  <c r="AY5" i="90"/>
  <c r="AX5" i="90"/>
  <c r="AW5" i="90"/>
  <c r="AV5" i="90"/>
  <c r="AU5" i="90"/>
  <c r="AT5" i="90"/>
  <c r="AS5" i="90"/>
  <c r="AR5" i="90"/>
  <c r="AQ5" i="90"/>
  <c r="AP5" i="90"/>
  <c r="AO5" i="90"/>
  <c r="AN5" i="90"/>
  <c r="AM5" i="90"/>
  <c r="AL5" i="90"/>
  <c r="AK5" i="90"/>
  <c r="AJ5" i="90"/>
  <c r="AI5" i="90"/>
  <c r="AH5" i="90"/>
  <c r="AG5" i="90"/>
  <c r="AF5" i="90"/>
  <c r="AE5" i="90"/>
  <c r="AD5" i="90"/>
  <c r="AC5" i="90"/>
  <c r="AB5" i="90"/>
  <c r="AA5" i="90"/>
  <c r="Z5" i="90"/>
  <c r="Y5" i="90"/>
  <c r="X5" i="90"/>
  <c r="W5" i="90"/>
  <c r="V5" i="90"/>
  <c r="U5" i="90"/>
  <c r="T5" i="90"/>
  <c r="S5" i="90"/>
  <c r="R5" i="90"/>
  <c r="Q5" i="90"/>
  <c r="P5" i="90"/>
  <c r="O5" i="90"/>
  <c r="N5" i="90"/>
  <c r="M5" i="90"/>
  <c r="L5" i="90"/>
  <c r="K5" i="90"/>
  <c r="J5" i="90"/>
  <c r="I5" i="90"/>
  <c r="H5" i="90"/>
  <c r="G5" i="90"/>
  <c r="F5" i="90"/>
  <c r="E5" i="90"/>
  <c r="D5" i="90"/>
  <c r="C5" i="90"/>
  <c r="B5" i="90"/>
  <c r="FQ30" i="82"/>
  <c r="FP30" i="82"/>
  <c r="FO30" i="82"/>
  <c r="FN30" i="82"/>
  <c r="FM30" i="82"/>
  <c r="FL30" i="82"/>
  <c r="FK30" i="82"/>
  <c r="FJ30" i="82"/>
  <c r="FI30" i="82"/>
  <c r="FH30" i="82"/>
  <c r="FG30" i="82"/>
  <c r="FF30" i="82"/>
  <c r="FE30" i="82"/>
  <c r="FD30" i="82"/>
  <c r="FC30" i="82"/>
  <c r="FB30" i="82"/>
  <c r="FA30" i="82"/>
  <c r="EZ30" i="82"/>
  <c r="EY30" i="82"/>
  <c r="EX30" i="82"/>
  <c r="EW30" i="82"/>
  <c r="EV30" i="82"/>
  <c r="EU30" i="82"/>
  <c r="ET30" i="82"/>
  <c r="ES30" i="82"/>
  <c r="ER30" i="82"/>
  <c r="EQ30" i="82"/>
  <c r="EP30" i="82"/>
  <c r="EO30" i="82"/>
  <c r="EN30" i="82"/>
  <c r="EM30" i="82"/>
  <c r="EL30" i="82"/>
  <c r="EK30" i="82"/>
  <c r="EJ30" i="82"/>
  <c r="EI30" i="82"/>
  <c r="EH30" i="82"/>
  <c r="EG30" i="82"/>
  <c r="EF30" i="82"/>
  <c r="EE30" i="82"/>
  <c r="ED30" i="82"/>
  <c r="EC30" i="82"/>
  <c r="EB30" i="82"/>
  <c r="EA30" i="82"/>
  <c r="DZ30" i="82"/>
  <c r="DY30" i="82"/>
  <c r="DX30" i="82"/>
  <c r="DW30" i="82"/>
  <c r="DV30" i="82"/>
  <c r="DU30" i="82"/>
  <c r="DT30" i="82"/>
  <c r="DS30" i="82"/>
  <c r="DR30" i="82"/>
  <c r="DQ30" i="82"/>
  <c r="DP30" i="82"/>
  <c r="DO30" i="82"/>
  <c r="DN30" i="82"/>
  <c r="DM30" i="82"/>
  <c r="DL30" i="82"/>
  <c r="DK30" i="82"/>
  <c r="DJ30" i="82"/>
  <c r="DI30" i="82"/>
  <c r="DH30" i="82"/>
  <c r="DG30" i="82"/>
  <c r="DF30" i="82"/>
  <c r="DE30" i="82"/>
  <c r="DD30" i="82"/>
  <c r="DC30" i="82"/>
  <c r="DB30" i="82"/>
  <c r="DA30" i="82"/>
  <c r="CZ30" i="82"/>
  <c r="CY30" i="82"/>
  <c r="CX30" i="82"/>
  <c r="CW30" i="82"/>
  <c r="CV30" i="82"/>
  <c r="CU30" i="82"/>
  <c r="CT30" i="82"/>
  <c r="CS30" i="82"/>
  <c r="CR30" i="82"/>
  <c r="CQ30" i="82"/>
  <c r="CP30" i="82"/>
  <c r="CO30" i="82"/>
  <c r="CN30" i="82"/>
  <c r="CM30" i="82"/>
  <c r="CL30" i="82"/>
  <c r="CK30" i="82"/>
  <c r="CJ30" i="82"/>
  <c r="CI30" i="82"/>
  <c r="CH30" i="82"/>
  <c r="CG30" i="82"/>
  <c r="CF30" i="82"/>
  <c r="CE30" i="82"/>
  <c r="CD30" i="82"/>
  <c r="CC30" i="82"/>
  <c r="CB30" i="82"/>
  <c r="CA30" i="82"/>
  <c r="BZ30" i="82"/>
  <c r="BY30" i="82"/>
  <c r="BX30" i="82"/>
  <c r="BW30" i="82"/>
  <c r="BV30" i="82"/>
  <c r="BU30" i="82"/>
  <c r="BT30" i="82"/>
  <c r="BS30" i="82"/>
  <c r="BR30" i="82"/>
  <c r="BQ30" i="82"/>
  <c r="BP30" i="82"/>
  <c r="BO30" i="82"/>
  <c r="BN30" i="82"/>
  <c r="BM30" i="82"/>
  <c r="BL30" i="82"/>
  <c r="BK30" i="82"/>
  <c r="BJ30" i="82"/>
  <c r="BI30" i="82"/>
  <c r="BH30" i="82"/>
  <c r="BG30" i="82"/>
  <c r="BF30" i="82"/>
  <c r="BE30" i="82"/>
  <c r="BD30" i="82"/>
  <c r="BC30" i="82"/>
  <c r="BB30" i="82"/>
  <c r="BA30" i="82"/>
  <c r="AZ30" i="82"/>
  <c r="AY30" i="82"/>
  <c r="AX30" i="82"/>
  <c r="AW30" i="82"/>
  <c r="AV30" i="82"/>
  <c r="AU30" i="82"/>
  <c r="AT30" i="82"/>
  <c r="AS30" i="82"/>
  <c r="AR30" i="82"/>
  <c r="AQ30" i="82"/>
  <c r="AP30" i="82"/>
  <c r="AO30" i="82"/>
  <c r="AN30" i="82"/>
  <c r="AM30" i="82"/>
  <c r="AL30" i="82"/>
  <c r="AK30" i="82"/>
  <c r="AJ30" i="82"/>
  <c r="AI30" i="82"/>
  <c r="AH30" i="82"/>
  <c r="AG30" i="82"/>
  <c r="AF30" i="82"/>
  <c r="AE30" i="82"/>
  <c r="AD30" i="82"/>
  <c r="AC30" i="82"/>
  <c r="AB30" i="82"/>
  <c r="AA30" i="82"/>
  <c r="Z30" i="82"/>
  <c r="Y30" i="82"/>
  <c r="X30" i="82"/>
  <c r="W30" i="82"/>
  <c r="V30" i="82"/>
  <c r="U30" i="82"/>
  <c r="T30" i="82"/>
  <c r="S30" i="82"/>
  <c r="R30" i="82"/>
  <c r="Q30" i="82"/>
  <c r="P30" i="82"/>
  <c r="O30" i="82"/>
  <c r="N30" i="82"/>
  <c r="M30" i="82"/>
  <c r="L30" i="82"/>
  <c r="K30" i="82"/>
  <c r="J30" i="82"/>
  <c r="I30" i="82"/>
  <c r="H30" i="82"/>
  <c r="G30" i="82"/>
  <c r="F30" i="82"/>
  <c r="E30" i="82"/>
  <c r="D30" i="82"/>
  <c r="C30" i="82"/>
  <c r="B30" i="82"/>
  <c r="FQ28" i="82"/>
  <c r="FP28" i="82"/>
  <c r="FO28" i="82"/>
  <c r="FN28" i="82"/>
  <c r="FM28" i="82"/>
  <c r="FL28" i="82"/>
  <c r="FK28" i="82"/>
  <c r="FJ28" i="82"/>
  <c r="FI28" i="82"/>
  <c r="FH28" i="82"/>
  <c r="FG28" i="82"/>
  <c r="FF28" i="82"/>
  <c r="FE28" i="82"/>
  <c r="FD28" i="82"/>
  <c r="FC28" i="82"/>
  <c r="FB28" i="82"/>
  <c r="FA28" i="82"/>
  <c r="EZ28" i="82"/>
  <c r="EY28" i="82"/>
  <c r="EX28" i="82"/>
  <c r="EW28" i="82"/>
  <c r="EV28" i="82"/>
  <c r="EU28" i="82"/>
  <c r="ET28" i="82"/>
  <c r="ES28" i="82"/>
  <c r="ER28" i="82"/>
  <c r="EQ28" i="82"/>
  <c r="EP28" i="82"/>
  <c r="EO28" i="82"/>
  <c r="EN28" i="82"/>
  <c r="EM28" i="82"/>
  <c r="EL28" i="82"/>
  <c r="EK28" i="82"/>
  <c r="EJ28" i="82"/>
  <c r="EI28" i="82"/>
  <c r="EH28" i="82"/>
  <c r="EG28" i="82"/>
  <c r="EF28" i="82"/>
  <c r="EE28" i="82"/>
  <c r="ED28" i="82"/>
  <c r="EC28" i="82"/>
  <c r="EB28" i="82"/>
  <c r="EA28" i="82"/>
  <c r="DZ28" i="82"/>
  <c r="DY28" i="82"/>
  <c r="DX28" i="82"/>
  <c r="DW28" i="82"/>
  <c r="DV28" i="82"/>
  <c r="DU28" i="82"/>
  <c r="DT28" i="82"/>
  <c r="DS28" i="82"/>
  <c r="DR28" i="82"/>
  <c r="DQ28" i="82"/>
  <c r="DP28" i="82"/>
  <c r="DO28" i="82"/>
  <c r="DN28" i="82"/>
  <c r="DM28" i="82"/>
  <c r="DL28" i="82"/>
  <c r="DK28" i="82"/>
  <c r="DJ28" i="82"/>
  <c r="DI28" i="82"/>
  <c r="DH28" i="82"/>
  <c r="DG28" i="82"/>
  <c r="DF28" i="82"/>
  <c r="DE28" i="82"/>
  <c r="DD28" i="82"/>
  <c r="DC28" i="82"/>
  <c r="DB28" i="82"/>
  <c r="DA28" i="82"/>
  <c r="CZ28" i="82"/>
  <c r="CY28" i="82"/>
  <c r="CX28" i="82"/>
  <c r="CW28" i="82"/>
  <c r="CV28" i="82"/>
  <c r="CU28" i="82"/>
  <c r="CT28" i="82"/>
  <c r="CS28" i="82"/>
  <c r="CR28" i="82"/>
  <c r="CQ28" i="82"/>
  <c r="CP28" i="82"/>
  <c r="CO28" i="82"/>
  <c r="CN28" i="82"/>
  <c r="CM28" i="82"/>
  <c r="CL28" i="82"/>
  <c r="CK28" i="82"/>
  <c r="CJ28" i="82"/>
  <c r="CI28" i="82"/>
  <c r="CH28" i="82"/>
  <c r="CG28" i="82"/>
  <c r="CF28" i="82"/>
  <c r="CE28" i="82"/>
  <c r="CD28" i="82"/>
  <c r="CC28" i="82"/>
  <c r="CB28" i="82"/>
  <c r="CA28" i="82"/>
  <c r="BZ28" i="82"/>
  <c r="BY28" i="82"/>
  <c r="BX28" i="82"/>
  <c r="BW28" i="82"/>
  <c r="BV28" i="82"/>
  <c r="BU28" i="82"/>
  <c r="BT28" i="82"/>
  <c r="BS28" i="82"/>
  <c r="BR28" i="82"/>
  <c r="BQ28" i="82"/>
  <c r="BP28" i="82"/>
  <c r="BO28" i="82"/>
  <c r="BN28" i="82"/>
  <c r="BM28" i="82"/>
  <c r="BL28" i="82"/>
  <c r="BK28" i="82"/>
  <c r="BJ28" i="82"/>
  <c r="BI28" i="82"/>
  <c r="BH28" i="82"/>
  <c r="BG28" i="82"/>
  <c r="BF28" i="82"/>
  <c r="BE28" i="82"/>
  <c r="BD28" i="82"/>
  <c r="BC28" i="82"/>
  <c r="BB28" i="82"/>
  <c r="BA28" i="82"/>
  <c r="AZ28" i="82"/>
  <c r="AY28" i="82"/>
  <c r="AX28" i="82"/>
  <c r="AW28" i="82"/>
  <c r="AV28" i="82"/>
  <c r="AU28" i="82"/>
  <c r="AT28" i="82"/>
  <c r="AS28" i="82"/>
  <c r="AR28" i="82"/>
  <c r="AQ28" i="82"/>
  <c r="AP28" i="82"/>
  <c r="AO28" i="82"/>
  <c r="AN28" i="82"/>
  <c r="AM28" i="82"/>
  <c r="AL28" i="82"/>
  <c r="AK28" i="82"/>
  <c r="AJ28" i="82"/>
  <c r="AI28" i="82"/>
  <c r="AH28" i="82"/>
  <c r="AG28" i="82"/>
  <c r="AF28" i="82"/>
  <c r="AE28" i="82"/>
  <c r="AD28" i="82"/>
  <c r="AC28" i="82"/>
  <c r="AB28" i="82"/>
  <c r="AA28" i="82"/>
  <c r="Z28" i="82"/>
  <c r="Y28" i="82"/>
  <c r="X28" i="82"/>
  <c r="W28" i="82"/>
  <c r="V28" i="82"/>
  <c r="U28" i="82"/>
  <c r="T28" i="82"/>
  <c r="S28" i="82"/>
  <c r="R28" i="82"/>
  <c r="Q28" i="82"/>
  <c r="P28" i="82"/>
  <c r="O28" i="82"/>
  <c r="N28" i="82"/>
  <c r="M28" i="82"/>
  <c r="L28" i="82"/>
  <c r="K28" i="82"/>
  <c r="J28" i="82"/>
  <c r="I28" i="82"/>
  <c r="H28" i="82"/>
  <c r="G28" i="82"/>
  <c r="F28" i="82"/>
  <c r="E28" i="82"/>
  <c r="D28" i="82"/>
  <c r="C28" i="82"/>
  <c r="B28" i="82"/>
  <c r="FQ26" i="82"/>
  <c r="FP26" i="82"/>
  <c r="FO26" i="82"/>
  <c r="FN26" i="82"/>
  <c r="FM26" i="82"/>
  <c r="FL26" i="82"/>
  <c r="FK26" i="82"/>
  <c r="FJ26" i="82"/>
  <c r="FI26" i="82"/>
  <c r="FH26" i="82"/>
  <c r="FG26" i="82"/>
  <c r="FF26" i="82"/>
  <c r="FE26" i="82"/>
  <c r="FD26" i="82"/>
  <c r="FC26" i="82"/>
  <c r="FB26" i="82"/>
  <c r="FA26" i="82"/>
  <c r="EZ26" i="82"/>
  <c r="EY26" i="82"/>
  <c r="EX26" i="82"/>
  <c r="EW26" i="82"/>
  <c r="EV26" i="82"/>
  <c r="EU26" i="82"/>
  <c r="ET26" i="82"/>
  <c r="ES26" i="82"/>
  <c r="ER26" i="82"/>
  <c r="EQ26" i="82"/>
  <c r="EP26" i="82"/>
  <c r="EO26" i="82"/>
  <c r="EN26" i="82"/>
  <c r="EM26" i="82"/>
  <c r="EL26" i="82"/>
  <c r="EK26" i="82"/>
  <c r="EJ26" i="82"/>
  <c r="EI26" i="82"/>
  <c r="EH26" i="82"/>
  <c r="EG26" i="82"/>
  <c r="EF26" i="82"/>
  <c r="EE26" i="82"/>
  <c r="ED26" i="82"/>
  <c r="EC26" i="82"/>
  <c r="EB26" i="82"/>
  <c r="EA26" i="82"/>
  <c r="DZ26" i="82"/>
  <c r="DY26" i="82"/>
  <c r="DX26" i="82"/>
  <c r="DW26" i="82"/>
  <c r="DV26" i="82"/>
  <c r="DU26" i="82"/>
  <c r="DT26" i="82"/>
  <c r="DS26" i="82"/>
  <c r="DR26" i="82"/>
  <c r="DQ26" i="82"/>
  <c r="DP26" i="82"/>
  <c r="DO26" i="82"/>
  <c r="DN26" i="82"/>
  <c r="DM26" i="82"/>
  <c r="DL26" i="82"/>
  <c r="DK26" i="82"/>
  <c r="DJ26" i="82"/>
  <c r="DI26" i="82"/>
  <c r="DH26" i="82"/>
  <c r="DG26" i="82"/>
  <c r="DF26" i="82"/>
  <c r="DE26" i="82"/>
  <c r="DD26" i="82"/>
  <c r="DC26" i="82"/>
  <c r="DB26" i="82"/>
  <c r="DA26" i="82"/>
  <c r="CZ26" i="82"/>
  <c r="CY26" i="82"/>
  <c r="CX26" i="82"/>
  <c r="CW26" i="82"/>
  <c r="CV26" i="82"/>
  <c r="CU26" i="82"/>
  <c r="CT26" i="82"/>
  <c r="CS26" i="82"/>
  <c r="CR26" i="82"/>
  <c r="CQ26" i="82"/>
  <c r="CP26" i="82"/>
  <c r="CO26" i="82"/>
  <c r="CN26" i="82"/>
  <c r="CM26" i="82"/>
  <c r="CL26" i="82"/>
  <c r="CK26" i="82"/>
  <c r="CJ26" i="82"/>
  <c r="CI26" i="82"/>
  <c r="CH26" i="82"/>
  <c r="CG26" i="82"/>
  <c r="CF26" i="82"/>
  <c r="CE26" i="82"/>
  <c r="CD26" i="82"/>
  <c r="CC26" i="82"/>
  <c r="CB26" i="82"/>
  <c r="CA26" i="82"/>
  <c r="BZ26" i="82"/>
  <c r="BY26" i="82"/>
  <c r="BX26" i="82"/>
  <c r="BW26" i="82"/>
  <c r="BV26" i="82"/>
  <c r="BU26" i="82"/>
  <c r="BT26" i="82"/>
  <c r="BS26" i="82"/>
  <c r="BR26" i="82"/>
  <c r="BQ26" i="82"/>
  <c r="BP26" i="82"/>
  <c r="BO26" i="82"/>
  <c r="BN26" i="82"/>
  <c r="BM26" i="82"/>
  <c r="BL26" i="82"/>
  <c r="BK26" i="82"/>
  <c r="BJ26" i="82"/>
  <c r="BI26" i="82"/>
  <c r="BH26" i="82"/>
  <c r="BG26" i="82"/>
  <c r="BF26" i="82"/>
  <c r="BE26" i="82"/>
  <c r="BD26" i="82"/>
  <c r="BC26" i="82"/>
  <c r="BB26" i="82"/>
  <c r="BA26" i="82"/>
  <c r="AZ26" i="82"/>
  <c r="AY26" i="82"/>
  <c r="AX26" i="82"/>
  <c r="AW26" i="82"/>
  <c r="AV26" i="82"/>
  <c r="AU26" i="82"/>
  <c r="AT26" i="82"/>
  <c r="AS26" i="82"/>
  <c r="AR26" i="82"/>
  <c r="AQ26" i="82"/>
  <c r="AP26" i="82"/>
  <c r="AO26" i="82"/>
  <c r="AN26" i="82"/>
  <c r="AM26" i="82"/>
  <c r="AL26" i="82"/>
  <c r="AK26" i="82"/>
  <c r="AJ26" i="82"/>
  <c r="AI26" i="82"/>
  <c r="AH26" i="82"/>
  <c r="AG26" i="82"/>
  <c r="AF26" i="82"/>
  <c r="AE26" i="82"/>
  <c r="AD26" i="82"/>
  <c r="AC26" i="82"/>
  <c r="AB26" i="82"/>
  <c r="AA26" i="82"/>
  <c r="Z26" i="82"/>
  <c r="Y26" i="82"/>
  <c r="X26" i="82"/>
  <c r="W26" i="82"/>
  <c r="V26" i="82"/>
  <c r="U26" i="82"/>
  <c r="T26" i="82"/>
  <c r="S26" i="82"/>
  <c r="R26" i="82"/>
  <c r="Q26" i="82"/>
  <c r="P26" i="82"/>
  <c r="O26" i="82"/>
  <c r="N26" i="82"/>
  <c r="M26" i="82"/>
  <c r="L26" i="82"/>
  <c r="K26" i="82"/>
  <c r="J26" i="82"/>
  <c r="I26" i="82"/>
  <c r="H26" i="82"/>
  <c r="G26" i="82"/>
  <c r="F26" i="82"/>
  <c r="E26" i="82"/>
  <c r="D26" i="82"/>
  <c r="C26" i="82"/>
  <c r="B26" i="82"/>
  <c r="FQ24" i="82"/>
  <c r="FP24" i="82"/>
  <c r="FO24" i="82"/>
  <c r="FN24" i="82"/>
  <c r="FM24" i="82"/>
  <c r="FL24" i="82"/>
  <c r="FK24" i="82"/>
  <c r="FJ24" i="82"/>
  <c r="FI24" i="82"/>
  <c r="FH24" i="82"/>
  <c r="FG24" i="82"/>
  <c r="FF24" i="82"/>
  <c r="FE24" i="82"/>
  <c r="FD24" i="82"/>
  <c r="FC24" i="82"/>
  <c r="FB24" i="82"/>
  <c r="FA24" i="82"/>
  <c r="EZ24" i="82"/>
  <c r="EY24" i="82"/>
  <c r="EX24" i="82"/>
  <c r="EW24" i="82"/>
  <c r="EV24" i="82"/>
  <c r="EU24" i="82"/>
  <c r="ET24" i="82"/>
  <c r="ES24" i="82"/>
  <c r="ER24" i="82"/>
  <c r="EQ24" i="82"/>
  <c r="EP24" i="82"/>
  <c r="EO24" i="82"/>
  <c r="EN24" i="82"/>
  <c r="EM24" i="82"/>
  <c r="EL24" i="82"/>
  <c r="EK24" i="82"/>
  <c r="EJ24" i="82"/>
  <c r="EI24" i="82"/>
  <c r="EH24" i="82"/>
  <c r="EG24" i="82"/>
  <c r="EF24" i="82"/>
  <c r="EE24" i="82"/>
  <c r="ED24" i="82"/>
  <c r="EC24" i="82"/>
  <c r="EB24" i="82"/>
  <c r="EA24" i="82"/>
  <c r="DZ24" i="82"/>
  <c r="DY24" i="82"/>
  <c r="DX24" i="82"/>
  <c r="DW24" i="82"/>
  <c r="DV24" i="82"/>
  <c r="DU24" i="82"/>
  <c r="DT24" i="82"/>
  <c r="DS24" i="82"/>
  <c r="DR24" i="82"/>
  <c r="DQ24" i="82"/>
  <c r="DP24" i="82"/>
  <c r="DO24" i="82"/>
  <c r="DN24" i="82"/>
  <c r="DM24" i="82"/>
  <c r="DL24" i="82"/>
  <c r="DK24" i="82"/>
  <c r="DJ24" i="82"/>
  <c r="DI24" i="82"/>
  <c r="DH24" i="82"/>
  <c r="DG24" i="82"/>
  <c r="DF24" i="82"/>
  <c r="DE24" i="82"/>
  <c r="DD24" i="82"/>
  <c r="DC24" i="82"/>
  <c r="DB24" i="82"/>
  <c r="DA24" i="82"/>
  <c r="CZ24" i="82"/>
  <c r="CY24" i="82"/>
  <c r="CX24" i="82"/>
  <c r="CW24" i="82"/>
  <c r="CV24" i="82"/>
  <c r="CU24" i="82"/>
  <c r="CT24" i="82"/>
  <c r="CS24" i="82"/>
  <c r="CR24" i="82"/>
  <c r="CQ24" i="82"/>
  <c r="CP24" i="82"/>
  <c r="CO24" i="82"/>
  <c r="CN24" i="82"/>
  <c r="CM24" i="82"/>
  <c r="CL24" i="82"/>
  <c r="CK24" i="82"/>
  <c r="CJ24" i="82"/>
  <c r="CI24" i="82"/>
  <c r="CH24" i="82"/>
  <c r="CG24" i="82"/>
  <c r="CF24" i="82"/>
  <c r="CE24" i="82"/>
  <c r="CD24" i="82"/>
  <c r="CC24" i="82"/>
  <c r="CB24" i="82"/>
  <c r="CA24" i="82"/>
  <c r="BZ24" i="82"/>
  <c r="BY24" i="82"/>
  <c r="BX24" i="82"/>
  <c r="BW24" i="82"/>
  <c r="BV24" i="82"/>
  <c r="BU24" i="82"/>
  <c r="BT24" i="82"/>
  <c r="BS24" i="82"/>
  <c r="BR24" i="82"/>
  <c r="BQ24" i="82"/>
  <c r="BP24" i="82"/>
  <c r="BO24" i="82"/>
  <c r="BN24" i="82"/>
  <c r="BM24" i="82"/>
  <c r="BL24" i="82"/>
  <c r="BK24" i="82"/>
  <c r="BJ24" i="82"/>
  <c r="BI24" i="82"/>
  <c r="BH24" i="82"/>
  <c r="BG24" i="82"/>
  <c r="BF24" i="82"/>
  <c r="BE24" i="82"/>
  <c r="BD24" i="82"/>
  <c r="BC24" i="82"/>
  <c r="BB24" i="82"/>
  <c r="BA24" i="82"/>
  <c r="AZ24" i="82"/>
  <c r="AY24" i="82"/>
  <c r="AX24" i="82"/>
  <c r="AW24" i="82"/>
  <c r="AV24" i="82"/>
  <c r="AU24" i="82"/>
  <c r="AT24" i="82"/>
  <c r="AS24" i="82"/>
  <c r="AR24" i="82"/>
  <c r="AQ24" i="82"/>
  <c r="AP24" i="82"/>
  <c r="AO24" i="82"/>
  <c r="AN24" i="82"/>
  <c r="AM24" i="82"/>
  <c r="AL24" i="82"/>
  <c r="AK24" i="82"/>
  <c r="AJ24" i="82"/>
  <c r="AI24" i="82"/>
  <c r="AH24" i="82"/>
  <c r="AG24" i="82"/>
  <c r="AF24" i="82"/>
  <c r="AE24" i="82"/>
  <c r="AD24" i="82"/>
  <c r="AC24" i="82"/>
  <c r="AB24" i="82"/>
  <c r="AA24" i="82"/>
  <c r="Z24" i="82"/>
  <c r="Y24" i="82"/>
  <c r="X24" i="82"/>
  <c r="W24" i="82"/>
  <c r="V24" i="82"/>
  <c r="U24" i="82"/>
  <c r="T24" i="82"/>
  <c r="S24" i="82"/>
  <c r="R24" i="82"/>
  <c r="Q24" i="82"/>
  <c r="P24" i="82"/>
  <c r="O24" i="82"/>
  <c r="N24" i="82"/>
  <c r="M24" i="82"/>
  <c r="L24" i="82"/>
  <c r="K24" i="82"/>
  <c r="J24" i="82"/>
  <c r="I24" i="82"/>
  <c r="H24" i="82"/>
  <c r="G24" i="82"/>
  <c r="F24" i="82"/>
  <c r="E24" i="82"/>
  <c r="D24" i="82"/>
  <c r="C24" i="82"/>
  <c r="B24" i="82"/>
  <c r="FQ22" i="82"/>
  <c r="FP22" i="82"/>
  <c r="FO22" i="82"/>
  <c r="FN22" i="82"/>
  <c r="FM22" i="82"/>
  <c r="FL22" i="82"/>
  <c r="FK22" i="82"/>
  <c r="FJ22" i="82"/>
  <c r="FI22" i="82"/>
  <c r="FH22" i="82"/>
  <c r="FG22" i="82"/>
  <c r="FF22" i="82"/>
  <c r="FE22" i="82"/>
  <c r="FD22" i="82"/>
  <c r="FC22" i="82"/>
  <c r="FB22" i="82"/>
  <c r="FA22" i="82"/>
  <c r="EZ22" i="82"/>
  <c r="EY22" i="82"/>
  <c r="EX22" i="82"/>
  <c r="EW22" i="82"/>
  <c r="EV22" i="82"/>
  <c r="EU22" i="82"/>
  <c r="ET22" i="82"/>
  <c r="ES22" i="82"/>
  <c r="ER22" i="82"/>
  <c r="EQ22" i="82"/>
  <c r="EP22" i="82"/>
  <c r="EO22" i="82"/>
  <c r="EN22" i="82"/>
  <c r="EM22" i="82"/>
  <c r="EL22" i="82"/>
  <c r="EK22" i="82"/>
  <c r="EJ22" i="82"/>
  <c r="EI22" i="82"/>
  <c r="EH22" i="82"/>
  <c r="EG22" i="82"/>
  <c r="EF22" i="82"/>
  <c r="EE22" i="82"/>
  <c r="ED22" i="82"/>
  <c r="EC22" i="82"/>
  <c r="EB22" i="82"/>
  <c r="EA22" i="82"/>
  <c r="DZ22" i="82"/>
  <c r="DY22" i="82"/>
  <c r="DX22" i="82"/>
  <c r="DW22" i="82"/>
  <c r="DV22" i="82"/>
  <c r="DU22" i="82"/>
  <c r="DT22" i="82"/>
  <c r="DS22" i="82"/>
  <c r="DR22" i="82"/>
  <c r="DQ22" i="82"/>
  <c r="DP22" i="82"/>
  <c r="DO22" i="82"/>
  <c r="DN22" i="82"/>
  <c r="DM22" i="82"/>
  <c r="DL22" i="82"/>
  <c r="DK22" i="82"/>
  <c r="DJ22" i="82"/>
  <c r="DI22" i="82"/>
  <c r="DH22" i="82"/>
  <c r="DG22" i="82"/>
  <c r="DF22" i="82"/>
  <c r="DE22" i="82"/>
  <c r="DD22" i="82"/>
  <c r="DC22" i="82"/>
  <c r="DB22" i="82"/>
  <c r="DA22" i="82"/>
  <c r="CZ22" i="82"/>
  <c r="CY22" i="82"/>
  <c r="CX22" i="82"/>
  <c r="CW22" i="82"/>
  <c r="CV22" i="82"/>
  <c r="CU22" i="82"/>
  <c r="CT22" i="82"/>
  <c r="CS22" i="82"/>
  <c r="CR22" i="82"/>
  <c r="CQ22" i="82"/>
  <c r="CP22" i="82"/>
  <c r="CO22" i="82"/>
  <c r="CN22" i="82"/>
  <c r="CM22" i="82"/>
  <c r="CL22" i="82"/>
  <c r="CK22" i="82"/>
  <c r="CJ22" i="82"/>
  <c r="CI22" i="82"/>
  <c r="CH22" i="82"/>
  <c r="CG22" i="82"/>
  <c r="CF22" i="82"/>
  <c r="CE22" i="82"/>
  <c r="CD22" i="82"/>
  <c r="CC22" i="82"/>
  <c r="CB22" i="82"/>
  <c r="CA22" i="82"/>
  <c r="BZ22" i="82"/>
  <c r="BY22" i="82"/>
  <c r="BX22" i="82"/>
  <c r="BW22" i="82"/>
  <c r="BV22" i="82"/>
  <c r="BU22" i="82"/>
  <c r="BT22" i="82"/>
  <c r="BS22" i="82"/>
  <c r="BR22" i="82"/>
  <c r="BQ22" i="82"/>
  <c r="BP22" i="82"/>
  <c r="BO22" i="82"/>
  <c r="BN22" i="82"/>
  <c r="BM22" i="82"/>
  <c r="BL22" i="82"/>
  <c r="BK22" i="82"/>
  <c r="BJ22" i="82"/>
  <c r="BI22" i="82"/>
  <c r="BH22" i="82"/>
  <c r="BG22" i="82"/>
  <c r="BF22" i="82"/>
  <c r="BE22" i="82"/>
  <c r="BD22" i="82"/>
  <c r="BC22" i="82"/>
  <c r="BB22" i="82"/>
  <c r="BA22" i="82"/>
  <c r="AZ22" i="82"/>
  <c r="AY22" i="82"/>
  <c r="AX22" i="82"/>
  <c r="AW22" i="82"/>
  <c r="AV22" i="82"/>
  <c r="AU22" i="82"/>
  <c r="AT22" i="82"/>
  <c r="AS22" i="82"/>
  <c r="AR22" i="82"/>
  <c r="AQ22" i="82"/>
  <c r="AP22" i="82"/>
  <c r="AO22" i="82"/>
  <c r="AN22" i="82"/>
  <c r="AM22" i="82"/>
  <c r="AL22" i="82"/>
  <c r="AK22" i="82"/>
  <c r="AJ22" i="82"/>
  <c r="AI22" i="82"/>
  <c r="AH22" i="82"/>
  <c r="AG22" i="82"/>
  <c r="AF22" i="82"/>
  <c r="AE22" i="82"/>
  <c r="AD22" i="82"/>
  <c r="AC22" i="82"/>
  <c r="AB22" i="82"/>
  <c r="AA22" i="82"/>
  <c r="Z22" i="82"/>
  <c r="Y22" i="82"/>
  <c r="X22" i="82"/>
  <c r="W22" i="82"/>
  <c r="V22" i="82"/>
  <c r="U22" i="82"/>
  <c r="T22" i="82"/>
  <c r="S22" i="82"/>
  <c r="R22" i="82"/>
  <c r="Q22" i="82"/>
  <c r="P22" i="82"/>
  <c r="O22" i="82"/>
  <c r="N22" i="82"/>
  <c r="M22" i="82"/>
  <c r="L22" i="82"/>
  <c r="K22" i="82"/>
  <c r="J22" i="82"/>
  <c r="I22" i="82"/>
  <c r="H22" i="82"/>
  <c r="G22" i="82"/>
  <c r="F22" i="82"/>
  <c r="E22" i="82"/>
  <c r="D22" i="82"/>
  <c r="C22" i="82"/>
  <c r="B22" i="82"/>
  <c r="FQ20" i="82"/>
  <c r="FP20" i="82"/>
  <c r="FO20" i="82"/>
  <c r="FN20" i="82"/>
  <c r="FM20" i="82"/>
  <c r="FL20" i="82"/>
  <c r="FK20" i="82"/>
  <c r="FJ20" i="82"/>
  <c r="FI20" i="82"/>
  <c r="FH20" i="82"/>
  <c r="FG20" i="82"/>
  <c r="FF20" i="82"/>
  <c r="FE20" i="82"/>
  <c r="FD20" i="82"/>
  <c r="FC20" i="82"/>
  <c r="FB20" i="82"/>
  <c r="FA20" i="82"/>
  <c r="EZ20" i="82"/>
  <c r="EY20" i="82"/>
  <c r="EX20" i="82"/>
  <c r="EW20" i="82"/>
  <c r="EV20" i="82"/>
  <c r="EU20" i="82"/>
  <c r="ET20" i="82"/>
  <c r="ES20" i="82"/>
  <c r="ER20" i="82"/>
  <c r="EQ20" i="82"/>
  <c r="EP20" i="82"/>
  <c r="EO20" i="82"/>
  <c r="EN20" i="82"/>
  <c r="EM20" i="82"/>
  <c r="EL20" i="82"/>
  <c r="EK20" i="82"/>
  <c r="EJ20" i="82"/>
  <c r="EI20" i="82"/>
  <c r="EH20" i="82"/>
  <c r="EG20" i="82"/>
  <c r="EF20" i="82"/>
  <c r="EE20" i="82"/>
  <c r="ED20" i="82"/>
  <c r="EC20" i="82"/>
  <c r="EB20" i="82"/>
  <c r="EA20" i="82"/>
  <c r="DZ20" i="82"/>
  <c r="DY20" i="82"/>
  <c r="DX20" i="82"/>
  <c r="DW20" i="82"/>
  <c r="DV20" i="82"/>
  <c r="DU20" i="82"/>
  <c r="DT20" i="82"/>
  <c r="DS20" i="82"/>
  <c r="DR20" i="82"/>
  <c r="DQ20" i="82"/>
  <c r="DP20" i="82"/>
  <c r="DO20" i="82"/>
  <c r="DN20" i="82"/>
  <c r="DM20" i="82"/>
  <c r="DL20" i="82"/>
  <c r="DK20" i="82"/>
  <c r="DJ20" i="82"/>
  <c r="DI20" i="82"/>
  <c r="DH20" i="82"/>
  <c r="DG20" i="82"/>
  <c r="DF20" i="82"/>
  <c r="DE20" i="82"/>
  <c r="DD20" i="82"/>
  <c r="DC20" i="82"/>
  <c r="DB20" i="82"/>
  <c r="DA20" i="82"/>
  <c r="CZ20" i="82"/>
  <c r="CY20" i="82"/>
  <c r="CX20" i="82"/>
  <c r="CW20" i="82"/>
  <c r="CV20" i="82"/>
  <c r="CU20" i="82"/>
  <c r="CT20" i="82"/>
  <c r="CS20" i="82"/>
  <c r="CR20" i="82"/>
  <c r="CQ20" i="82"/>
  <c r="CP20" i="82"/>
  <c r="CO20" i="82"/>
  <c r="CN20" i="82"/>
  <c r="CM20" i="82"/>
  <c r="CL20" i="82"/>
  <c r="CK20" i="82"/>
  <c r="CJ20" i="82"/>
  <c r="CI20" i="82"/>
  <c r="CH20" i="82"/>
  <c r="CG20" i="82"/>
  <c r="CF20" i="82"/>
  <c r="CE20" i="82"/>
  <c r="CD20" i="82"/>
  <c r="CC20" i="82"/>
  <c r="CB20" i="82"/>
  <c r="CA20" i="82"/>
  <c r="BZ20" i="82"/>
  <c r="BY20" i="82"/>
  <c r="BX20" i="82"/>
  <c r="BW20" i="82"/>
  <c r="BV20" i="82"/>
  <c r="BU20" i="82"/>
  <c r="BT20" i="82"/>
  <c r="BS20" i="82"/>
  <c r="BR20" i="82"/>
  <c r="BQ20" i="82"/>
  <c r="BP20" i="82"/>
  <c r="BO20" i="82"/>
  <c r="BN20" i="82"/>
  <c r="BM20" i="82"/>
  <c r="BL20" i="82"/>
  <c r="BK20" i="82"/>
  <c r="BJ20" i="82"/>
  <c r="BI20" i="82"/>
  <c r="BH20" i="82"/>
  <c r="BG20" i="82"/>
  <c r="BF20" i="82"/>
  <c r="BE20" i="82"/>
  <c r="BD20" i="82"/>
  <c r="BC20" i="82"/>
  <c r="BB20" i="82"/>
  <c r="BA20" i="82"/>
  <c r="AZ20" i="82"/>
  <c r="AY20" i="82"/>
  <c r="AX20" i="82"/>
  <c r="AW20" i="82"/>
  <c r="AV20" i="82"/>
  <c r="AU20" i="82"/>
  <c r="AT20" i="82"/>
  <c r="AS20" i="82"/>
  <c r="AR20" i="82"/>
  <c r="AQ20" i="82"/>
  <c r="AP20" i="82"/>
  <c r="AO20" i="82"/>
  <c r="AN20" i="82"/>
  <c r="AM20" i="82"/>
  <c r="AL20" i="82"/>
  <c r="AK20" i="82"/>
  <c r="AJ20" i="82"/>
  <c r="AI20" i="82"/>
  <c r="AH20" i="82"/>
  <c r="AG20" i="82"/>
  <c r="AF20" i="82"/>
  <c r="AE20" i="82"/>
  <c r="AD20" i="82"/>
  <c r="AC20" i="82"/>
  <c r="AB20" i="82"/>
  <c r="AA20" i="82"/>
  <c r="Z20" i="82"/>
  <c r="Y20" i="82"/>
  <c r="X20" i="82"/>
  <c r="W20" i="82"/>
  <c r="V20" i="82"/>
  <c r="U20" i="82"/>
  <c r="T20" i="82"/>
  <c r="S20" i="82"/>
  <c r="R20" i="82"/>
  <c r="Q20" i="82"/>
  <c r="P20" i="82"/>
  <c r="O20" i="82"/>
  <c r="N20" i="82"/>
  <c r="M20" i="82"/>
  <c r="L20" i="82"/>
  <c r="K20" i="82"/>
  <c r="J20" i="82"/>
  <c r="I20" i="82"/>
  <c r="H20" i="82"/>
  <c r="G20" i="82"/>
  <c r="F20" i="82"/>
  <c r="E20" i="82"/>
  <c r="D20" i="82"/>
  <c r="C20" i="82"/>
  <c r="B20" i="82"/>
  <c r="FQ19" i="82"/>
  <c r="FP19" i="82"/>
  <c r="FO19" i="82"/>
  <c r="FN19" i="82"/>
  <c r="FM19" i="82"/>
  <c r="FL19" i="82"/>
  <c r="FK19" i="82"/>
  <c r="FJ19" i="82"/>
  <c r="FI19" i="82"/>
  <c r="FH19" i="82"/>
  <c r="FG19" i="82"/>
  <c r="FF19" i="82"/>
  <c r="FE19" i="82"/>
  <c r="FD19" i="82"/>
  <c r="FC19" i="82"/>
  <c r="FB19" i="82"/>
  <c r="FA19" i="82"/>
  <c r="EZ19" i="82"/>
  <c r="EY19" i="82"/>
  <c r="EX19" i="82"/>
  <c r="EW19" i="82"/>
  <c r="EV19" i="82"/>
  <c r="EU19" i="82"/>
  <c r="ET19" i="82"/>
  <c r="ES19" i="82"/>
  <c r="ER19" i="82"/>
  <c r="EQ19" i="82"/>
  <c r="EP19" i="82"/>
  <c r="EO19" i="82"/>
  <c r="EN19" i="82"/>
  <c r="EM19" i="82"/>
  <c r="EL19" i="82"/>
  <c r="EK19" i="82"/>
  <c r="EJ19" i="82"/>
  <c r="EI19" i="82"/>
  <c r="EH19" i="82"/>
  <c r="EG19" i="82"/>
  <c r="EF19" i="82"/>
  <c r="EE19" i="82"/>
  <c r="ED19" i="82"/>
  <c r="EC19" i="82"/>
  <c r="EB19" i="82"/>
  <c r="EA19" i="82"/>
  <c r="DZ19" i="82"/>
  <c r="DY19" i="82"/>
  <c r="DX19" i="82"/>
  <c r="DW19" i="82"/>
  <c r="DV19" i="82"/>
  <c r="DU19" i="82"/>
  <c r="DT19" i="82"/>
  <c r="DS19" i="82"/>
  <c r="DR19" i="82"/>
  <c r="DQ19" i="82"/>
  <c r="DP19" i="82"/>
  <c r="DO19" i="82"/>
  <c r="DN19" i="82"/>
  <c r="DM19" i="82"/>
  <c r="DL19" i="82"/>
  <c r="DK19" i="82"/>
  <c r="DJ19" i="82"/>
  <c r="DI19" i="82"/>
  <c r="DH19" i="82"/>
  <c r="DG19" i="82"/>
  <c r="DF19" i="82"/>
  <c r="DE19" i="82"/>
  <c r="DD19" i="82"/>
  <c r="DC19" i="82"/>
  <c r="DB19" i="82"/>
  <c r="DA19" i="82"/>
  <c r="CZ19" i="82"/>
  <c r="CY19" i="82"/>
  <c r="CX19" i="82"/>
  <c r="CW19" i="82"/>
  <c r="CV19" i="82"/>
  <c r="CU19" i="82"/>
  <c r="CT19" i="82"/>
  <c r="CS19" i="82"/>
  <c r="CR19" i="82"/>
  <c r="CQ19" i="82"/>
  <c r="CP19" i="82"/>
  <c r="CO19" i="82"/>
  <c r="CN19" i="82"/>
  <c r="CM19" i="82"/>
  <c r="CL19" i="82"/>
  <c r="CK19" i="82"/>
  <c r="CJ19" i="82"/>
  <c r="CI19" i="82"/>
  <c r="CH19" i="82"/>
  <c r="CG19" i="82"/>
  <c r="CF19" i="82"/>
  <c r="CE19" i="82"/>
  <c r="CD19" i="82"/>
  <c r="CC19" i="82"/>
  <c r="CB19" i="82"/>
  <c r="CA19" i="82"/>
  <c r="BZ19" i="82"/>
  <c r="BY19" i="82"/>
  <c r="BX19" i="82"/>
  <c r="BW19" i="82"/>
  <c r="BV19" i="82"/>
  <c r="BU19" i="82"/>
  <c r="BT19" i="82"/>
  <c r="BS19" i="82"/>
  <c r="BR19" i="82"/>
  <c r="BQ19" i="82"/>
  <c r="BP19" i="82"/>
  <c r="BO19" i="82"/>
  <c r="BN19" i="82"/>
  <c r="BM19" i="82"/>
  <c r="BL19" i="82"/>
  <c r="BK19" i="82"/>
  <c r="BJ19" i="82"/>
  <c r="BI19" i="82"/>
  <c r="BH19" i="82"/>
  <c r="BG19" i="82"/>
  <c r="BF19" i="82"/>
  <c r="BE19" i="82"/>
  <c r="BD19" i="82"/>
  <c r="BC19" i="82"/>
  <c r="BB19" i="82"/>
  <c r="BA19" i="82"/>
  <c r="AZ19" i="82"/>
  <c r="AY19" i="82"/>
  <c r="AX19" i="82"/>
  <c r="AW19" i="82"/>
  <c r="AV19" i="82"/>
  <c r="AU19" i="82"/>
  <c r="AT19" i="82"/>
  <c r="AS19" i="82"/>
  <c r="AR19" i="82"/>
  <c r="AQ19" i="82"/>
  <c r="AP19" i="82"/>
  <c r="AO19" i="82"/>
  <c r="AN19" i="82"/>
  <c r="AM19" i="82"/>
  <c r="AL19" i="82"/>
  <c r="AK19" i="82"/>
  <c r="AJ19" i="82"/>
  <c r="AI19" i="82"/>
  <c r="AH19" i="82"/>
  <c r="AG19" i="82"/>
  <c r="AF19" i="82"/>
  <c r="AE19" i="82"/>
  <c r="AD19" i="82"/>
  <c r="AC19" i="82"/>
  <c r="AB19" i="82"/>
  <c r="AA19" i="82"/>
  <c r="Z19" i="82"/>
  <c r="Y19" i="82"/>
  <c r="X19" i="82"/>
  <c r="W19" i="82"/>
  <c r="V19" i="82"/>
  <c r="U19" i="82"/>
  <c r="T19" i="82"/>
  <c r="S19" i="82"/>
  <c r="R19" i="82"/>
  <c r="Q19" i="82"/>
  <c r="P19" i="82"/>
  <c r="O19" i="82"/>
  <c r="N19" i="82"/>
  <c r="M19" i="82"/>
  <c r="L19" i="82"/>
  <c r="K19" i="82"/>
  <c r="J19" i="82"/>
  <c r="I19" i="82"/>
  <c r="H19" i="82"/>
  <c r="G19" i="82"/>
  <c r="F19" i="82"/>
  <c r="E19" i="82"/>
  <c r="D19" i="82"/>
  <c r="C19" i="82"/>
  <c r="B19" i="82"/>
  <c r="FQ16" i="82"/>
  <c r="FP16" i="82"/>
  <c r="FO16" i="82"/>
  <c r="FN16" i="82"/>
  <c r="FM16" i="82"/>
  <c r="FL16" i="82"/>
  <c r="FK16" i="82"/>
  <c r="FJ16" i="82"/>
  <c r="FI16" i="82"/>
  <c r="FH16" i="82"/>
  <c r="FG16" i="82"/>
  <c r="FF16" i="82"/>
  <c r="FE16" i="82"/>
  <c r="FD16" i="82"/>
  <c r="FC16" i="82"/>
  <c r="FB16" i="82"/>
  <c r="FA16" i="82"/>
  <c r="EZ16" i="82"/>
  <c r="EY16" i="82"/>
  <c r="EX16" i="82"/>
  <c r="EW16" i="82"/>
  <c r="EV16" i="82"/>
  <c r="EU16" i="82"/>
  <c r="ET16" i="82"/>
  <c r="ES16" i="82"/>
  <c r="ER16" i="82"/>
  <c r="EQ16" i="82"/>
  <c r="EP16" i="82"/>
  <c r="EO16" i="82"/>
  <c r="EN16" i="82"/>
  <c r="EM16" i="82"/>
  <c r="EL16" i="82"/>
  <c r="EK16" i="82"/>
  <c r="EJ16" i="82"/>
  <c r="EI16" i="82"/>
  <c r="EH16" i="82"/>
  <c r="EG16" i="82"/>
  <c r="EF16" i="82"/>
  <c r="EE16" i="82"/>
  <c r="ED16" i="82"/>
  <c r="EC16" i="82"/>
  <c r="EB16" i="82"/>
  <c r="EA16" i="82"/>
  <c r="DZ16" i="82"/>
  <c r="DY16" i="82"/>
  <c r="DX16" i="82"/>
  <c r="DW16" i="82"/>
  <c r="DV16" i="82"/>
  <c r="DU16" i="82"/>
  <c r="DT16" i="82"/>
  <c r="DS16" i="82"/>
  <c r="DR16" i="82"/>
  <c r="DQ16" i="82"/>
  <c r="DP16" i="82"/>
  <c r="DO16" i="82"/>
  <c r="DN16" i="82"/>
  <c r="DM16" i="82"/>
  <c r="DL16" i="82"/>
  <c r="DK16" i="82"/>
  <c r="DJ16" i="82"/>
  <c r="DI16" i="82"/>
  <c r="DH16" i="82"/>
  <c r="DG16" i="82"/>
  <c r="DF16" i="82"/>
  <c r="DE16" i="82"/>
  <c r="DD16" i="82"/>
  <c r="DC16" i="82"/>
  <c r="DB16" i="82"/>
  <c r="DA16" i="82"/>
  <c r="CZ16" i="82"/>
  <c r="CY16" i="82"/>
  <c r="CX16" i="82"/>
  <c r="CW16" i="82"/>
  <c r="CV16" i="82"/>
  <c r="CU16" i="82"/>
  <c r="CT16" i="82"/>
  <c r="CS16" i="82"/>
  <c r="CR16" i="82"/>
  <c r="CQ16" i="82"/>
  <c r="CP16" i="82"/>
  <c r="CO16" i="82"/>
  <c r="CN16" i="82"/>
  <c r="CM16" i="82"/>
  <c r="CL16" i="82"/>
  <c r="CK16" i="82"/>
  <c r="CJ16" i="82"/>
  <c r="CI16" i="82"/>
  <c r="CH16" i="82"/>
  <c r="CG16" i="82"/>
  <c r="CF16" i="82"/>
  <c r="CE16" i="82"/>
  <c r="CD16" i="82"/>
  <c r="CC16" i="82"/>
  <c r="CB16" i="82"/>
  <c r="CA16" i="82"/>
  <c r="BZ16" i="82"/>
  <c r="BY16" i="82"/>
  <c r="BX16" i="82"/>
  <c r="BW16" i="82"/>
  <c r="BV16" i="82"/>
  <c r="BU16" i="82"/>
  <c r="BT16" i="82"/>
  <c r="BS16" i="82"/>
  <c r="BR16" i="82"/>
  <c r="BQ16" i="82"/>
  <c r="BP16" i="82"/>
  <c r="BO16" i="82"/>
  <c r="BN16" i="82"/>
  <c r="BM16" i="82"/>
  <c r="BL16" i="82"/>
  <c r="BK16" i="82"/>
  <c r="BJ16" i="82"/>
  <c r="BI16" i="82"/>
  <c r="BH16" i="82"/>
  <c r="BG16" i="82"/>
  <c r="BF16" i="82"/>
  <c r="BE16" i="82"/>
  <c r="BD16" i="82"/>
  <c r="BC16" i="82"/>
  <c r="BB16" i="82"/>
  <c r="BA16" i="82"/>
  <c r="AZ16" i="82"/>
  <c r="AY16" i="82"/>
  <c r="AX16" i="82"/>
  <c r="AW16" i="82"/>
  <c r="AV16" i="82"/>
  <c r="AU16" i="82"/>
  <c r="AT16" i="82"/>
  <c r="AS16" i="82"/>
  <c r="AR16" i="82"/>
  <c r="AQ16" i="82"/>
  <c r="AP16" i="82"/>
  <c r="AO16" i="82"/>
  <c r="AN16" i="82"/>
  <c r="AM16" i="82"/>
  <c r="AL16" i="82"/>
  <c r="AK16" i="82"/>
  <c r="AJ16" i="82"/>
  <c r="AI16" i="82"/>
  <c r="AH16" i="82"/>
  <c r="AG16" i="82"/>
  <c r="AF16" i="82"/>
  <c r="AE16" i="82"/>
  <c r="AD16" i="82"/>
  <c r="AC16" i="82"/>
  <c r="AB16" i="82"/>
  <c r="AA16" i="82"/>
  <c r="Z16" i="82"/>
  <c r="Y16" i="82"/>
  <c r="X16" i="82"/>
  <c r="W16" i="82"/>
  <c r="V16" i="82"/>
  <c r="U16" i="82"/>
  <c r="T16" i="82"/>
  <c r="S16" i="82"/>
  <c r="R16" i="82"/>
  <c r="Q16" i="82"/>
  <c r="P16" i="82"/>
  <c r="O16" i="82"/>
  <c r="N16" i="82"/>
  <c r="M16" i="82"/>
  <c r="L16" i="82"/>
  <c r="K16" i="82"/>
  <c r="J16" i="82"/>
  <c r="I16" i="82"/>
  <c r="H16" i="82"/>
  <c r="G16" i="82"/>
  <c r="F16" i="82"/>
  <c r="E16" i="82"/>
  <c r="D16" i="82"/>
  <c r="C16" i="82"/>
  <c r="B16" i="82"/>
  <c r="FQ14" i="82"/>
  <c r="FP14" i="82"/>
  <c r="FO14" i="82"/>
  <c r="FN14" i="82"/>
  <c r="FM14" i="82"/>
  <c r="FL14" i="82"/>
  <c r="FK14" i="82"/>
  <c r="FJ14" i="82"/>
  <c r="FI14" i="82"/>
  <c r="FH14" i="82"/>
  <c r="FG14" i="82"/>
  <c r="FF14" i="82"/>
  <c r="FE14" i="82"/>
  <c r="FD14" i="82"/>
  <c r="FC14" i="82"/>
  <c r="FB14" i="82"/>
  <c r="FA14" i="82"/>
  <c r="EZ14" i="82"/>
  <c r="EY14" i="82"/>
  <c r="EX14" i="82"/>
  <c r="EW14" i="82"/>
  <c r="EV14" i="82"/>
  <c r="EU14" i="82"/>
  <c r="ET14" i="82"/>
  <c r="ES14" i="82"/>
  <c r="ER14" i="82"/>
  <c r="EQ14" i="82"/>
  <c r="EP14" i="82"/>
  <c r="EO14" i="82"/>
  <c r="EN14" i="82"/>
  <c r="EM14" i="82"/>
  <c r="EL14" i="82"/>
  <c r="EK14" i="82"/>
  <c r="EJ14" i="82"/>
  <c r="EI14" i="82"/>
  <c r="EH14" i="82"/>
  <c r="EG14" i="82"/>
  <c r="EF14" i="82"/>
  <c r="EE14" i="82"/>
  <c r="ED14" i="82"/>
  <c r="EC14" i="82"/>
  <c r="EB14" i="82"/>
  <c r="EA14" i="82"/>
  <c r="DZ14" i="82"/>
  <c r="DY14" i="82"/>
  <c r="DX14" i="82"/>
  <c r="DW14" i="82"/>
  <c r="DV14" i="82"/>
  <c r="DU14" i="82"/>
  <c r="DT14" i="82"/>
  <c r="DS14" i="82"/>
  <c r="DR14" i="82"/>
  <c r="DQ14" i="82"/>
  <c r="DP14" i="82"/>
  <c r="DO14" i="82"/>
  <c r="DN14" i="82"/>
  <c r="DM14" i="82"/>
  <c r="DL14" i="82"/>
  <c r="DK14" i="82"/>
  <c r="DJ14" i="82"/>
  <c r="DI14" i="82"/>
  <c r="DH14" i="82"/>
  <c r="DG14" i="82"/>
  <c r="DF14" i="82"/>
  <c r="DE14" i="82"/>
  <c r="DD14" i="82"/>
  <c r="DC14" i="82"/>
  <c r="DB14" i="82"/>
  <c r="DA14" i="82"/>
  <c r="CZ14" i="82"/>
  <c r="CY14" i="82"/>
  <c r="CX14" i="82"/>
  <c r="CW14" i="82"/>
  <c r="CV14" i="82"/>
  <c r="CU14" i="82"/>
  <c r="CT14" i="82"/>
  <c r="CS14" i="82"/>
  <c r="CR14" i="82"/>
  <c r="CQ14" i="82"/>
  <c r="CP14" i="82"/>
  <c r="CO14" i="82"/>
  <c r="CN14" i="82"/>
  <c r="CM14" i="82"/>
  <c r="CL14" i="82"/>
  <c r="CK14" i="82"/>
  <c r="CJ14" i="82"/>
  <c r="CI14" i="82"/>
  <c r="CH14" i="82"/>
  <c r="CG14" i="82"/>
  <c r="CF14" i="82"/>
  <c r="CE14" i="82"/>
  <c r="CD14" i="82"/>
  <c r="CC14" i="82"/>
  <c r="CB14" i="82"/>
  <c r="CA14" i="82"/>
  <c r="BZ14" i="82"/>
  <c r="BY14" i="82"/>
  <c r="BX14" i="82"/>
  <c r="BW14" i="82"/>
  <c r="BV14" i="82"/>
  <c r="BU14" i="82"/>
  <c r="BT14" i="82"/>
  <c r="BS14" i="82"/>
  <c r="BR14" i="82"/>
  <c r="BQ14" i="82"/>
  <c r="BP14" i="82"/>
  <c r="BO14" i="82"/>
  <c r="BN14" i="82"/>
  <c r="BM14" i="82"/>
  <c r="BL14" i="82"/>
  <c r="BK14" i="82"/>
  <c r="BJ14" i="82"/>
  <c r="BI14" i="82"/>
  <c r="BH14" i="82"/>
  <c r="BG14" i="82"/>
  <c r="BF14" i="82"/>
  <c r="BE14" i="82"/>
  <c r="BD14" i="82"/>
  <c r="BC14" i="82"/>
  <c r="BB14" i="82"/>
  <c r="BA14" i="82"/>
  <c r="AZ14" i="82"/>
  <c r="AY14" i="82"/>
  <c r="AX14" i="82"/>
  <c r="AW14" i="82"/>
  <c r="AV14" i="82"/>
  <c r="AU14" i="82"/>
  <c r="AT14" i="82"/>
  <c r="AS14" i="82"/>
  <c r="AR14" i="82"/>
  <c r="AQ14" i="82"/>
  <c r="AP14" i="82"/>
  <c r="AO14" i="82"/>
  <c r="AN14" i="82"/>
  <c r="AM14" i="82"/>
  <c r="AL14" i="82"/>
  <c r="AK14" i="82"/>
  <c r="AJ14" i="82"/>
  <c r="AI14" i="82"/>
  <c r="AH14" i="82"/>
  <c r="AG14" i="82"/>
  <c r="AF14" i="82"/>
  <c r="AE14" i="82"/>
  <c r="AD14" i="82"/>
  <c r="AC14" i="82"/>
  <c r="AB14" i="82"/>
  <c r="AA14" i="82"/>
  <c r="Z14" i="82"/>
  <c r="Y14" i="82"/>
  <c r="X14" i="82"/>
  <c r="W14" i="82"/>
  <c r="V14" i="82"/>
  <c r="U14" i="82"/>
  <c r="T14" i="82"/>
  <c r="S14" i="82"/>
  <c r="R14" i="82"/>
  <c r="Q14" i="82"/>
  <c r="P14" i="82"/>
  <c r="O14" i="82"/>
  <c r="N14" i="82"/>
  <c r="M14" i="82"/>
  <c r="L14" i="82"/>
  <c r="K14" i="82"/>
  <c r="J14" i="82"/>
  <c r="I14" i="82"/>
  <c r="H14" i="82"/>
  <c r="G14" i="82"/>
  <c r="F14" i="82"/>
  <c r="E14" i="82"/>
  <c r="D14" i="82"/>
  <c r="C14" i="82"/>
  <c r="B14" i="82"/>
  <c r="FQ12" i="82"/>
  <c r="FP12" i="82"/>
  <c r="FO12" i="82"/>
  <c r="FN12" i="82"/>
  <c r="FM12" i="82"/>
  <c r="FL12" i="82"/>
  <c r="FK12" i="82"/>
  <c r="FJ12" i="82"/>
  <c r="FI12" i="82"/>
  <c r="FH12" i="82"/>
  <c r="FG12" i="82"/>
  <c r="FF12" i="82"/>
  <c r="FE12" i="82"/>
  <c r="FD12" i="82"/>
  <c r="FC12" i="82"/>
  <c r="FB12" i="82"/>
  <c r="FA12" i="82"/>
  <c r="EZ12" i="82"/>
  <c r="EY12" i="82"/>
  <c r="EX12" i="82"/>
  <c r="EW12" i="82"/>
  <c r="EV12" i="82"/>
  <c r="EU12" i="82"/>
  <c r="ET12" i="82"/>
  <c r="ES12" i="82"/>
  <c r="ER12" i="82"/>
  <c r="EQ12" i="82"/>
  <c r="EP12" i="82"/>
  <c r="EO12" i="82"/>
  <c r="EN12" i="82"/>
  <c r="EM12" i="82"/>
  <c r="EL12" i="82"/>
  <c r="EK12" i="82"/>
  <c r="EJ12" i="82"/>
  <c r="EI12" i="82"/>
  <c r="EH12" i="82"/>
  <c r="EG12" i="82"/>
  <c r="EF12" i="82"/>
  <c r="EE12" i="82"/>
  <c r="ED12" i="82"/>
  <c r="EC12" i="82"/>
  <c r="EB12" i="82"/>
  <c r="EA12" i="82"/>
  <c r="DZ12" i="82"/>
  <c r="DY12" i="82"/>
  <c r="DX12" i="82"/>
  <c r="DW12" i="82"/>
  <c r="DV12" i="82"/>
  <c r="DU12" i="82"/>
  <c r="DT12" i="82"/>
  <c r="DS12" i="82"/>
  <c r="DR12" i="82"/>
  <c r="DQ12" i="82"/>
  <c r="DP12" i="82"/>
  <c r="DO12" i="82"/>
  <c r="DN12" i="82"/>
  <c r="DM12" i="82"/>
  <c r="DL12" i="82"/>
  <c r="DK12" i="82"/>
  <c r="DJ12" i="82"/>
  <c r="DI12" i="82"/>
  <c r="DH12" i="82"/>
  <c r="DG12" i="82"/>
  <c r="DF12" i="82"/>
  <c r="DE12" i="82"/>
  <c r="DD12" i="82"/>
  <c r="DC12" i="82"/>
  <c r="DB12" i="82"/>
  <c r="DA12" i="82"/>
  <c r="CZ12" i="82"/>
  <c r="CY12" i="82"/>
  <c r="CX12" i="82"/>
  <c r="CW12" i="82"/>
  <c r="CV12" i="82"/>
  <c r="CU12" i="82"/>
  <c r="CT12" i="82"/>
  <c r="CS12" i="82"/>
  <c r="CR12" i="82"/>
  <c r="CQ12" i="82"/>
  <c r="CP12" i="82"/>
  <c r="CO12" i="82"/>
  <c r="CN12" i="82"/>
  <c r="CM12" i="82"/>
  <c r="CL12" i="82"/>
  <c r="CK12" i="82"/>
  <c r="CJ12" i="82"/>
  <c r="CI12" i="82"/>
  <c r="CH12" i="82"/>
  <c r="CG12" i="82"/>
  <c r="CF12" i="82"/>
  <c r="CE12" i="82"/>
  <c r="CD12" i="82"/>
  <c r="CC12" i="82"/>
  <c r="CB12" i="82"/>
  <c r="CA12" i="82"/>
  <c r="BZ12" i="82"/>
  <c r="BY12" i="82"/>
  <c r="BX12" i="82"/>
  <c r="BW12" i="82"/>
  <c r="BV12" i="82"/>
  <c r="BU12" i="82"/>
  <c r="BT12" i="82"/>
  <c r="BS12" i="82"/>
  <c r="BR12" i="82"/>
  <c r="BQ12" i="82"/>
  <c r="BP12" i="82"/>
  <c r="BO12" i="82"/>
  <c r="BN12" i="82"/>
  <c r="BM12" i="82"/>
  <c r="BL12" i="82"/>
  <c r="BK12" i="82"/>
  <c r="BJ12" i="82"/>
  <c r="BI12" i="82"/>
  <c r="BH12" i="82"/>
  <c r="BG12" i="82"/>
  <c r="BF12" i="82"/>
  <c r="BE12" i="82"/>
  <c r="BD12" i="82"/>
  <c r="BC12" i="82"/>
  <c r="BB12" i="82"/>
  <c r="BA12" i="82"/>
  <c r="AZ12" i="82"/>
  <c r="AY12" i="82"/>
  <c r="AX12" i="82"/>
  <c r="AW12" i="82"/>
  <c r="AV12" i="82"/>
  <c r="AU12" i="82"/>
  <c r="AT12" i="82"/>
  <c r="AS12" i="82"/>
  <c r="AR12" i="82"/>
  <c r="AQ12" i="82"/>
  <c r="AP12" i="82"/>
  <c r="AO12" i="82"/>
  <c r="AN12" i="82"/>
  <c r="AM12" i="82"/>
  <c r="AL12" i="82"/>
  <c r="AK12" i="82"/>
  <c r="AJ12" i="82"/>
  <c r="AI12" i="82"/>
  <c r="AH12" i="82"/>
  <c r="AG12" i="82"/>
  <c r="AF12" i="82"/>
  <c r="AE12" i="82"/>
  <c r="AD12" i="82"/>
  <c r="AC12" i="82"/>
  <c r="AB12" i="82"/>
  <c r="AA12" i="82"/>
  <c r="Z12" i="82"/>
  <c r="Y12" i="82"/>
  <c r="X12" i="82"/>
  <c r="W12" i="82"/>
  <c r="V12" i="82"/>
  <c r="U12" i="82"/>
  <c r="T12" i="82"/>
  <c r="S12" i="82"/>
  <c r="R12" i="82"/>
  <c r="Q12" i="82"/>
  <c r="P12" i="82"/>
  <c r="O12" i="82"/>
  <c r="N12" i="82"/>
  <c r="M12" i="82"/>
  <c r="L12" i="82"/>
  <c r="K12" i="82"/>
  <c r="J12" i="82"/>
  <c r="I12" i="82"/>
  <c r="H12" i="82"/>
  <c r="G12" i="82"/>
  <c r="F12" i="82"/>
  <c r="E12" i="82"/>
  <c r="D12" i="82"/>
  <c r="C12" i="82"/>
  <c r="B12" i="82"/>
  <c r="FQ10" i="82"/>
  <c r="FP10" i="82"/>
  <c r="FO10" i="82"/>
  <c r="FN10" i="82"/>
  <c r="FM10" i="82"/>
  <c r="FL10" i="82"/>
  <c r="FK10" i="82"/>
  <c r="FJ10" i="82"/>
  <c r="FI10" i="82"/>
  <c r="FH10" i="82"/>
  <c r="FG10" i="82"/>
  <c r="FF10" i="82"/>
  <c r="FE10" i="82"/>
  <c r="FD10" i="82"/>
  <c r="FC10" i="82"/>
  <c r="FB10" i="82"/>
  <c r="FA10" i="82"/>
  <c r="EZ10" i="82"/>
  <c r="EY10" i="82"/>
  <c r="EX10" i="82"/>
  <c r="EW10" i="82"/>
  <c r="EV10" i="82"/>
  <c r="EU10" i="82"/>
  <c r="ET10" i="82"/>
  <c r="ES10" i="82"/>
  <c r="ER10" i="82"/>
  <c r="EQ10" i="82"/>
  <c r="EP10" i="82"/>
  <c r="EO10" i="82"/>
  <c r="EN10" i="82"/>
  <c r="EM10" i="82"/>
  <c r="EL10" i="82"/>
  <c r="EK10" i="82"/>
  <c r="EJ10" i="82"/>
  <c r="EI10" i="82"/>
  <c r="EH10" i="82"/>
  <c r="EG10" i="82"/>
  <c r="EF10" i="82"/>
  <c r="EE10" i="82"/>
  <c r="ED10" i="82"/>
  <c r="EC10" i="82"/>
  <c r="EB10" i="82"/>
  <c r="EA10" i="82"/>
  <c r="DZ10" i="82"/>
  <c r="DY10" i="82"/>
  <c r="DX10" i="82"/>
  <c r="DW10" i="82"/>
  <c r="DV10" i="82"/>
  <c r="DU10" i="82"/>
  <c r="DT10" i="82"/>
  <c r="DS10" i="82"/>
  <c r="DR10" i="82"/>
  <c r="DQ10" i="82"/>
  <c r="DP10" i="82"/>
  <c r="DO10" i="82"/>
  <c r="DN10" i="82"/>
  <c r="DM10" i="82"/>
  <c r="DL10" i="82"/>
  <c r="DK10" i="82"/>
  <c r="DJ10" i="82"/>
  <c r="DI10" i="82"/>
  <c r="DH10" i="82"/>
  <c r="DG10" i="82"/>
  <c r="DF10" i="82"/>
  <c r="DE10" i="82"/>
  <c r="DD10" i="82"/>
  <c r="DC10" i="82"/>
  <c r="DB10" i="82"/>
  <c r="DA10" i="82"/>
  <c r="CZ10" i="82"/>
  <c r="CY10" i="82"/>
  <c r="CX10" i="82"/>
  <c r="CW10" i="82"/>
  <c r="CV10" i="82"/>
  <c r="CU10" i="82"/>
  <c r="CT10" i="82"/>
  <c r="CS10" i="82"/>
  <c r="CR10" i="82"/>
  <c r="CQ10" i="82"/>
  <c r="CP10" i="82"/>
  <c r="CO10" i="82"/>
  <c r="CN10" i="82"/>
  <c r="CM10" i="82"/>
  <c r="CL10" i="82"/>
  <c r="CK10" i="82"/>
  <c r="CJ10" i="82"/>
  <c r="CI10" i="82"/>
  <c r="CH10" i="82"/>
  <c r="CG10" i="82"/>
  <c r="CF10" i="82"/>
  <c r="CE10" i="82"/>
  <c r="CD10" i="82"/>
  <c r="CC10" i="82"/>
  <c r="CB10" i="82"/>
  <c r="CA10" i="82"/>
  <c r="BZ10" i="82"/>
  <c r="BY10" i="82"/>
  <c r="BX10" i="82"/>
  <c r="BW10" i="82"/>
  <c r="BV10" i="82"/>
  <c r="BU10" i="82"/>
  <c r="BT10" i="82"/>
  <c r="BS10" i="82"/>
  <c r="BR10" i="82"/>
  <c r="BQ10" i="82"/>
  <c r="BP10" i="82"/>
  <c r="BO10" i="82"/>
  <c r="BN10" i="82"/>
  <c r="BM10" i="82"/>
  <c r="BL10" i="82"/>
  <c r="BK10" i="82"/>
  <c r="BJ10" i="82"/>
  <c r="BI10" i="82"/>
  <c r="BH10" i="82"/>
  <c r="BG10" i="82"/>
  <c r="BF10" i="82"/>
  <c r="BE10" i="82"/>
  <c r="BD10" i="82"/>
  <c r="BC10" i="82"/>
  <c r="BB10" i="82"/>
  <c r="BA10" i="82"/>
  <c r="AZ10" i="82"/>
  <c r="AY10" i="82"/>
  <c r="AX10" i="82"/>
  <c r="AW10" i="82"/>
  <c r="AV10" i="82"/>
  <c r="AU10" i="82"/>
  <c r="AT10" i="82"/>
  <c r="AS10" i="82"/>
  <c r="AR10" i="82"/>
  <c r="AQ10" i="82"/>
  <c r="AP10" i="82"/>
  <c r="AO10" i="82"/>
  <c r="AN10" i="82"/>
  <c r="AM10" i="82"/>
  <c r="AL10" i="82"/>
  <c r="AK10" i="82"/>
  <c r="AJ10" i="82"/>
  <c r="AI10" i="82"/>
  <c r="AH10" i="82"/>
  <c r="AG10" i="82"/>
  <c r="AF10" i="82"/>
  <c r="AE10" i="82"/>
  <c r="AD10" i="82"/>
  <c r="AC10" i="82"/>
  <c r="AB10" i="82"/>
  <c r="AA10" i="82"/>
  <c r="Z10" i="82"/>
  <c r="Y10" i="82"/>
  <c r="X10" i="82"/>
  <c r="W10" i="82"/>
  <c r="V10" i="82"/>
  <c r="U10" i="82"/>
  <c r="T10" i="82"/>
  <c r="S10" i="82"/>
  <c r="R10" i="82"/>
  <c r="Q10" i="82"/>
  <c r="P10" i="82"/>
  <c r="O10" i="82"/>
  <c r="N10" i="82"/>
  <c r="M10" i="82"/>
  <c r="L10" i="82"/>
  <c r="K10" i="82"/>
  <c r="J10" i="82"/>
  <c r="I10" i="82"/>
  <c r="H10" i="82"/>
  <c r="G10" i="82"/>
  <c r="F10" i="82"/>
  <c r="E10" i="82"/>
  <c r="D10" i="82"/>
  <c r="C10" i="82"/>
  <c r="B10" i="82"/>
  <c r="FQ8" i="82"/>
  <c r="FP8" i="82"/>
  <c r="FO8" i="82"/>
  <c r="FN8" i="82"/>
  <c r="FM8" i="82"/>
  <c r="FL8" i="82"/>
  <c r="FK8" i="82"/>
  <c r="FJ8" i="82"/>
  <c r="FI8" i="82"/>
  <c r="FH8" i="82"/>
  <c r="FG8" i="82"/>
  <c r="FF8" i="82"/>
  <c r="FE8" i="82"/>
  <c r="FD8" i="82"/>
  <c r="FC8" i="82"/>
  <c r="FB8" i="82"/>
  <c r="FA8" i="82"/>
  <c r="EZ8" i="82"/>
  <c r="EY8" i="82"/>
  <c r="EX8" i="82"/>
  <c r="EW8" i="82"/>
  <c r="EV8" i="82"/>
  <c r="EU8" i="82"/>
  <c r="ET8" i="82"/>
  <c r="ES8" i="82"/>
  <c r="ER8" i="82"/>
  <c r="EQ8" i="82"/>
  <c r="EP8" i="82"/>
  <c r="EO8" i="82"/>
  <c r="EN8" i="82"/>
  <c r="EM8" i="82"/>
  <c r="EL8" i="82"/>
  <c r="EK8" i="82"/>
  <c r="EJ8" i="82"/>
  <c r="EI8" i="82"/>
  <c r="EH8" i="82"/>
  <c r="EG8" i="82"/>
  <c r="EF8" i="82"/>
  <c r="EE8" i="82"/>
  <c r="ED8" i="82"/>
  <c r="EC8" i="82"/>
  <c r="EB8" i="82"/>
  <c r="EA8" i="82"/>
  <c r="DZ8" i="82"/>
  <c r="DY8" i="82"/>
  <c r="DX8" i="82"/>
  <c r="DW8" i="82"/>
  <c r="DV8" i="82"/>
  <c r="DU8" i="82"/>
  <c r="DT8" i="82"/>
  <c r="DS8" i="82"/>
  <c r="DR8" i="82"/>
  <c r="DQ8" i="82"/>
  <c r="DP8" i="82"/>
  <c r="DO8" i="82"/>
  <c r="DN8" i="82"/>
  <c r="DM8" i="82"/>
  <c r="DL8" i="82"/>
  <c r="DK8" i="82"/>
  <c r="DJ8" i="82"/>
  <c r="DI8" i="82"/>
  <c r="DH8" i="82"/>
  <c r="DG8" i="82"/>
  <c r="DF8" i="82"/>
  <c r="DE8" i="82"/>
  <c r="DD8" i="82"/>
  <c r="DC8" i="82"/>
  <c r="DB8" i="82"/>
  <c r="DA8" i="82"/>
  <c r="CZ8" i="82"/>
  <c r="CY8" i="82"/>
  <c r="CX8" i="82"/>
  <c r="CW8" i="82"/>
  <c r="CV8" i="82"/>
  <c r="CU8" i="82"/>
  <c r="CT8" i="82"/>
  <c r="CS8" i="82"/>
  <c r="CR8" i="82"/>
  <c r="CQ8" i="82"/>
  <c r="CP8" i="82"/>
  <c r="CO8" i="82"/>
  <c r="CN8" i="82"/>
  <c r="CM8" i="82"/>
  <c r="CL8" i="82"/>
  <c r="CK8" i="82"/>
  <c r="CJ8" i="82"/>
  <c r="CI8" i="82"/>
  <c r="CH8" i="82"/>
  <c r="CG8" i="82"/>
  <c r="CF8" i="82"/>
  <c r="CE8" i="82"/>
  <c r="CD8" i="82"/>
  <c r="CC8" i="82"/>
  <c r="CB8" i="82"/>
  <c r="CA8" i="82"/>
  <c r="BZ8" i="82"/>
  <c r="BY8" i="82"/>
  <c r="BX8" i="82"/>
  <c r="BW8" i="82"/>
  <c r="BV8" i="82"/>
  <c r="BU8" i="82"/>
  <c r="BT8" i="82"/>
  <c r="BS8" i="82"/>
  <c r="BR8" i="82"/>
  <c r="BQ8" i="82"/>
  <c r="BP8" i="82"/>
  <c r="BO8" i="82"/>
  <c r="BN8" i="82"/>
  <c r="BM8" i="82"/>
  <c r="BL8" i="82"/>
  <c r="BK8" i="82"/>
  <c r="BJ8" i="82"/>
  <c r="BI8" i="82"/>
  <c r="BH8" i="82"/>
  <c r="BG8" i="82"/>
  <c r="BF8" i="82"/>
  <c r="BE8" i="82"/>
  <c r="BD8" i="82"/>
  <c r="BC8" i="82"/>
  <c r="BB8" i="82"/>
  <c r="BA8" i="82"/>
  <c r="AZ8" i="82"/>
  <c r="AY8" i="82"/>
  <c r="AX8" i="82"/>
  <c r="AW8" i="82"/>
  <c r="AV8" i="82"/>
  <c r="AU8" i="82"/>
  <c r="AT8" i="82"/>
  <c r="AS8" i="82"/>
  <c r="AR8" i="82"/>
  <c r="AQ8" i="82"/>
  <c r="AP8" i="82"/>
  <c r="AO8" i="82"/>
  <c r="AN8" i="82"/>
  <c r="AM8" i="82"/>
  <c r="AL8" i="82"/>
  <c r="AK8" i="82"/>
  <c r="AJ8" i="82"/>
  <c r="AI8" i="82"/>
  <c r="AH8" i="82"/>
  <c r="AG8" i="82"/>
  <c r="AF8" i="82"/>
  <c r="AE8" i="82"/>
  <c r="AD8" i="82"/>
  <c r="AC8" i="82"/>
  <c r="AB8" i="82"/>
  <c r="AA8" i="82"/>
  <c r="Z8" i="82"/>
  <c r="Y8" i="82"/>
  <c r="X8" i="82"/>
  <c r="W8" i="82"/>
  <c r="V8" i="82"/>
  <c r="U8" i="82"/>
  <c r="T8" i="82"/>
  <c r="S8" i="82"/>
  <c r="R8" i="82"/>
  <c r="Q8" i="82"/>
  <c r="P8" i="82"/>
  <c r="O8" i="82"/>
  <c r="N8" i="82"/>
  <c r="M8" i="82"/>
  <c r="L8" i="82"/>
  <c r="K8" i="82"/>
  <c r="J8" i="82"/>
  <c r="I8" i="82"/>
  <c r="H8" i="82"/>
  <c r="G8" i="82"/>
  <c r="F8" i="82"/>
  <c r="E8" i="82"/>
  <c r="D8" i="82"/>
  <c r="C8" i="82"/>
  <c r="B8" i="82"/>
  <c r="FQ6" i="82"/>
  <c r="FP6" i="82"/>
  <c r="FO6" i="82"/>
  <c r="FN6" i="82"/>
  <c r="FM6" i="82"/>
  <c r="FL6" i="82"/>
  <c r="FK6" i="82"/>
  <c r="FJ6" i="82"/>
  <c r="FI6" i="82"/>
  <c r="FH6" i="82"/>
  <c r="FG6" i="82"/>
  <c r="FF6" i="82"/>
  <c r="FE6" i="82"/>
  <c r="FD6" i="82"/>
  <c r="FC6" i="82"/>
  <c r="FB6" i="82"/>
  <c r="FA6" i="82"/>
  <c r="EZ6" i="82"/>
  <c r="EY6" i="82"/>
  <c r="EX6" i="82"/>
  <c r="EW6" i="82"/>
  <c r="EV6" i="82"/>
  <c r="EU6" i="82"/>
  <c r="ET6" i="82"/>
  <c r="ES6" i="82"/>
  <c r="ER6" i="82"/>
  <c r="EQ6" i="82"/>
  <c r="EP6" i="82"/>
  <c r="EO6" i="82"/>
  <c r="EN6" i="82"/>
  <c r="EM6" i="82"/>
  <c r="EL6" i="82"/>
  <c r="EK6" i="82"/>
  <c r="EJ6" i="82"/>
  <c r="EI6" i="82"/>
  <c r="EH6" i="82"/>
  <c r="EG6" i="82"/>
  <c r="EF6" i="82"/>
  <c r="EE6" i="82"/>
  <c r="ED6" i="82"/>
  <c r="EC6" i="82"/>
  <c r="EB6" i="82"/>
  <c r="EA6" i="82"/>
  <c r="DZ6" i="82"/>
  <c r="DY6" i="82"/>
  <c r="DX6" i="82"/>
  <c r="DW6" i="82"/>
  <c r="DV6" i="82"/>
  <c r="DU6" i="82"/>
  <c r="DT6" i="82"/>
  <c r="DS6" i="82"/>
  <c r="DR6" i="82"/>
  <c r="DQ6" i="82"/>
  <c r="DP6" i="82"/>
  <c r="DO6" i="82"/>
  <c r="DN6" i="82"/>
  <c r="DM6" i="82"/>
  <c r="DL6" i="82"/>
  <c r="DK6" i="82"/>
  <c r="DJ6" i="82"/>
  <c r="DI6" i="82"/>
  <c r="DH6" i="82"/>
  <c r="DG6" i="82"/>
  <c r="DF6" i="82"/>
  <c r="DE6" i="82"/>
  <c r="DD6" i="82"/>
  <c r="DC6" i="82"/>
  <c r="DB6" i="82"/>
  <c r="DA6" i="82"/>
  <c r="CZ6" i="82"/>
  <c r="CY6" i="82"/>
  <c r="CX6" i="82"/>
  <c r="CW6" i="82"/>
  <c r="CV6" i="82"/>
  <c r="CU6" i="82"/>
  <c r="CT6" i="82"/>
  <c r="CS6" i="82"/>
  <c r="CR6" i="82"/>
  <c r="CQ6" i="82"/>
  <c r="CP6" i="82"/>
  <c r="CO6" i="82"/>
  <c r="CN6" i="82"/>
  <c r="CM6" i="82"/>
  <c r="CL6" i="82"/>
  <c r="CK6" i="82"/>
  <c r="CJ6" i="82"/>
  <c r="CI6" i="82"/>
  <c r="CH6" i="82"/>
  <c r="CG6" i="82"/>
  <c r="CF6" i="82"/>
  <c r="CE6" i="82"/>
  <c r="CD6" i="82"/>
  <c r="CC6" i="82"/>
  <c r="CB6" i="82"/>
  <c r="CA6" i="82"/>
  <c r="BZ6" i="82"/>
  <c r="BY6" i="82"/>
  <c r="BX6" i="82"/>
  <c r="BW6" i="82"/>
  <c r="BV6" i="82"/>
  <c r="BU6" i="82"/>
  <c r="BT6" i="82"/>
  <c r="BS6" i="82"/>
  <c r="BR6" i="82"/>
  <c r="BQ6" i="82"/>
  <c r="BP6" i="82"/>
  <c r="BO6" i="82"/>
  <c r="BN6" i="82"/>
  <c r="BM6" i="82"/>
  <c r="BL6" i="82"/>
  <c r="BK6" i="82"/>
  <c r="BJ6" i="82"/>
  <c r="BI6" i="82"/>
  <c r="BH6" i="82"/>
  <c r="BG6" i="82"/>
  <c r="BF6" i="82"/>
  <c r="BE6" i="82"/>
  <c r="BD6" i="82"/>
  <c r="BC6" i="82"/>
  <c r="BB6" i="82"/>
  <c r="BA6" i="82"/>
  <c r="AZ6" i="82"/>
  <c r="AY6" i="82"/>
  <c r="AX6" i="82"/>
  <c r="AW6" i="82"/>
  <c r="AV6" i="82"/>
  <c r="AU6" i="82"/>
  <c r="AT6" i="82"/>
  <c r="AS6" i="82"/>
  <c r="AR6" i="82"/>
  <c r="AQ6" i="82"/>
  <c r="AP6" i="82"/>
  <c r="AO6" i="82"/>
  <c r="AN6" i="82"/>
  <c r="AM6" i="82"/>
  <c r="AL6" i="82"/>
  <c r="AK6" i="82"/>
  <c r="AJ6" i="82"/>
  <c r="AI6" i="82"/>
  <c r="AH6" i="82"/>
  <c r="AG6" i="82"/>
  <c r="AF6" i="82"/>
  <c r="AE6" i="82"/>
  <c r="AD6" i="82"/>
  <c r="AC6" i="82"/>
  <c r="AB6" i="82"/>
  <c r="AA6" i="82"/>
  <c r="Z6" i="82"/>
  <c r="Y6" i="82"/>
  <c r="X6" i="82"/>
  <c r="W6" i="82"/>
  <c r="V6" i="82"/>
  <c r="U6" i="82"/>
  <c r="T6" i="82"/>
  <c r="S6" i="82"/>
  <c r="R6" i="82"/>
  <c r="Q6" i="82"/>
  <c r="P6" i="82"/>
  <c r="O6" i="82"/>
  <c r="N6" i="82"/>
  <c r="M6" i="82"/>
  <c r="L6" i="82"/>
  <c r="K6" i="82"/>
  <c r="J6" i="82"/>
  <c r="I6" i="82"/>
  <c r="H6" i="82"/>
  <c r="G6" i="82"/>
  <c r="F6" i="82"/>
  <c r="E6" i="82"/>
  <c r="D6" i="82"/>
  <c r="C6" i="82"/>
  <c r="B6" i="82"/>
  <c r="FQ5" i="82"/>
  <c r="FP5" i="82"/>
  <c r="FO5" i="82"/>
  <c r="FN5" i="82"/>
  <c r="FM5" i="82"/>
  <c r="FL5" i="82"/>
  <c r="FK5" i="82"/>
  <c r="FJ5" i="82"/>
  <c r="FI5" i="82"/>
  <c r="FH5" i="82"/>
  <c r="FG5" i="82"/>
  <c r="FF5" i="82"/>
  <c r="FE5" i="82"/>
  <c r="FD5" i="82"/>
  <c r="FC5" i="82"/>
  <c r="FB5" i="82"/>
  <c r="FA5" i="82"/>
  <c r="EZ5" i="82"/>
  <c r="EY5" i="82"/>
  <c r="EX5" i="82"/>
  <c r="EW5" i="82"/>
  <c r="EV5" i="82"/>
  <c r="EU5" i="82"/>
  <c r="ET5" i="82"/>
  <c r="ES5" i="82"/>
  <c r="ER5" i="82"/>
  <c r="EQ5" i="82"/>
  <c r="EP5" i="82"/>
  <c r="EO5" i="82"/>
  <c r="EN5" i="82"/>
  <c r="EM5" i="82"/>
  <c r="EL5" i="82"/>
  <c r="EK5" i="82"/>
  <c r="EJ5" i="82"/>
  <c r="EI5" i="82"/>
  <c r="EH5" i="82"/>
  <c r="EG5" i="82"/>
  <c r="EF5" i="82"/>
  <c r="EE5" i="82"/>
  <c r="ED5" i="82"/>
  <c r="EC5" i="82"/>
  <c r="EB5" i="82"/>
  <c r="EA5" i="82"/>
  <c r="DZ5" i="82"/>
  <c r="DY5" i="82"/>
  <c r="DX5" i="82"/>
  <c r="DW5" i="82"/>
  <c r="DV5" i="82"/>
  <c r="DU5" i="82"/>
  <c r="DT5" i="82"/>
  <c r="DS5" i="82"/>
  <c r="DR5" i="82"/>
  <c r="DQ5" i="82"/>
  <c r="DP5" i="82"/>
  <c r="DO5" i="82"/>
  <c r="DN5" i="82"/>
  <c r="DM5" i="82"/>
  <c r="DL5" i="82"/>
  <c r="DK5" i="82"/>
  <c r="DJ5" i="82"/>
  <c r="DI5" i="82"/>
  <c r="DH5" i="82"/>
  <c r="DG5" i="82"/>
  <c r="DF5" i="82"/>
  <c r="DE5" i="82"/>
  <c r="DD5" i="82"/>
  <c r="DC5" i="82"/>
  <c r="DB5" i="82"/>
  <c r="DA5" i="82"/>
  <c r="CZ5" i="82"/>
  <c r="CY5" i="82"/>
  <c r="CX5" i="82"/>
  <c r="CW5" i="82"/>
  <c r="CV5" i="82"/>
  <c r="CU5" i="82"/>
  <c r="CT5" i="82"/>
  <c r="CS5" i="82"/>
  <c r="CR5" i="82"/>
  <c r="CQ5" i="82"/>
  <c r="CP5" i="82"/>
  <c r="CO5" i="82"/>
  <c r="CN5" i="82"/>
  <c r="CM5" i="82"/>
  <c r="CL5" i="82"/>
  <c r="CK5" i="82"/>
  <c r="CJ5" i="82"/>
  <c r="CI5" i="82"/>
  <c r="CH5" i="82"/>
  <c r="CG5" i="82"/>
  <c r="CF5" i="82"/>
  <c r="CE5" i="82"/>
  <c r="CD5" i="82"/>
  <c r="CC5" i="82"/>
  <c r="CB5" i="82"/>
  <c r="CA5" i="82"/>
  <c r="BZ5" i="82"/>
  <c r="BY5" i="82"/>
  <c r="BX5" i="82"/>
  <c r="BW5" i="82"/>
  <c r="BV5" i="82"/>
  <c r="BU5" i="82"/>
  <c r="BT5" i="82"/>
  <c r="BS5" i="82"/>
  <c r="BR5" i="82"/>
  <c r="BQ5" i="82"/>
  <c r="BP5" i="82"/>
  <c r="BO5" i="82"/>
  <c r="BN5" i="82"/>
  <c r="BM5" i="82"/>
  <c r="BL5" i="82"/>
  <c r="BK5" i="82"/>
  <c r="BJ5" i="82"/>
  <c r="BI5" i="82"/>
  <c r="BH5" i="82"/>
  <c r="BG5" i="82"/>
  <c r="BF5" i="82"/>
  <c r="BE5" i="82"/>
  <c r="BD5" i="82"/>
  <c r="BC5" i="82"/>
  <c r="BB5" i="82"/>
  <c r="BA5" i="82"/>
  <c r="AZ5" i="82"/>
  <c r="AY5" i="82"/>
  <c r="AX5" i="82"/>
  <c r="AW5" i="82"/>
  <c r="AV5" i="82"/>
  <c r="AU5" i="82"/>
  <c r="AT5" i="82"/>
  <c r="AS5" i="82"/>
  <c r="AR5" i="82"/>
  <c r="AQ5" i="82"/>
  <c r="AP5" i="82"/>
  <c r="AO5" i="82"/>
  <c r="AN5" i="82"/>
  <c r="AM5" i="82"/>
  <c r="AL5" i="82"/>
  <c r="AK5" i="82"/>
  <c r="AJ5" i="82"/>
  <c r="AI5" i="82"/>
  <c r="AH5" i="82"/>
  <c r="AG5" i="82"/>
  <c r="AF5" i="82"/>
  <c r="AE5" i="82"/>
  <c r="AD5" i="82"/>
  <c r="AC5" i="82"/>
  <c r="AB5" i="82"/>
  <c r="AA5" i="82"/>
  <c r="Z5" i="82"/>
  <c r="Y5" i="82"/>
  <c r="X5" i="82"/>
  <c r="W5" i="82"/>
  <c r="V5" i="82"/>
  <c r="U5" i="82"/>
  <c r="T5" i="82"/>
  <c r="S5" i="82"/>
  <c r="R5" i="82"/>
  <c r="Q5" i="82"/>
  <c r="P5" i="82"/>
  <c r="O5" i="82"/>
  <c r="N5" i="82"/>
  <c r="M5" i="82"/>
  <c r="L5" i="82"/>
  <c r="K5" i="82"/>
  <c r="J5" i="82"/>
  <c r="I5" i="82"/>
  <c r="H5" i="82"/>
  <c r="G5" i="82"/>
  <c r="F5" i="82"/>
  <c r="E5" i="82"/>
  <c r="D5" i="82"/>
  <c r="C5" i="82"/>
  <c r="B5" i="82"/>
  <c r="FQ16" i="84"/>
  <c r="FP16" i="84"/>
  <c r="FO16" i="84"/>
  <c r="FN16" i="84"/>
  <c r="FM16" i="84"/>
  <c r="FL16" i="84"/>
  <c r="FK16" i="84"/>
  <c r="FJ16" i="84"/>
  <c r="FI16" i="84"/>
  <c r="FH16" i="84"/>
  <c r="FG16" i="84"/>
  <c r="FF16" i="84"/>
  <c r="FE16" i="84"/>
  <c r="FD16" i="84"/>
  <c r="FC16" i="84"/>
  <c r="FB16" i="84"/>
  <c r="FA16" i="84"/>
  <c r="EZ16" i="84"/>
  <c r="EY16" i="84"/>
  <c r="EX16" i="84"/>
  <c r="EW16" i="84"/>
  <c r="EV16" i="84"/>
  <c r="EU16" i="84"/>
  <c r="ET16" i="84"/>
  <c r="ES16" i="84"/>
  <c r="ER16" i="84"/>
  <c r="EQ16" i="84"/>
  <c r="EP16" i="84"/>
  <c r="EO16" i="84"/>
  <c r="EN16" i="84"/>
  <c r="EM16" i="84"/>
  <c r="EL16" i="84"/>
  <c r="EK16" i="84"/>
  <c r="EJ16" i="84"/>
  <c r="EI16" i="84"/>
  <c r="EH16" i="84"/>
  <c r="EG16" i="84"/>
  <c r="EF16" i="84"/>
  <c r="EE16" i="84"/>
  <c r="ED16" i="84"/>
  <c r="EC16" i="84"/>
  <c r="EB16" i="84"/>
  <c r="EA16" i="84"/>
  <c r="DZ16" i="84"/>
  <c r="DY16" i="84"/>
  <c r="DX16" i="84"/>
  <c r="DW16" i="84"/>
  <c r="DV16" i="84"/>
  <c r="DU16" i="84"/>
  <c r="DT16" i="84"/>
  <c r="DS16" i="84"/>
  <c r="DR16" i="84"/>
  <c r="DQ16" i="84"/>
  <c r="DP16" i="84"/>
  <c r="DO16" i="84"/>
  <c r="DN16" i="84"/>
  <c r="DM16" i="84"/>
  <c r="DL16" i="84"/>
  <c r="DK16" i="84"/>
  <c r="DJ16" i="84"/>
  <c r="DI16" i="84"/>
  <c r="DH16" i="84"/>
  <c r="DG16" i="84"/>
  <c r="DF16" i="84"/>
  <c r="DE16" i="84"/>
  <c r="DD16" i="84"/>
  <c r="DC16" i="84"/>
  <c r="DB16" i="84"/>
  <c r="DA16" i="84"/>
  <c r="CZ16" i="84"/>
  <c r="CY16" i="84"/>
  <c r="CX16" i="84"/>
  <c r="CW16" i="84"/>
  <c r="CV16" i="84"/>
  <c r="CU16" i="84"/>
  <c r="CT16" i="84"/>
  <c r="CS16" i="84"/>
  <c r="CR16" i="84"/>
  <c r="CQ16" i="84"/>
  <c r="CP16" i="84"/>
  <c r="CO16" i="84"/>
  <c r="CN16" i="84"/>
  <c r="CM16" i="84"/>
  <c r="CL16" i="84"/>
  <c r="CK16" i="84"/>
  <c r="CJ16" i="84"/>
  <c r="CI16" i="84"/>
  <c r="CH16" i="84"/>
  <c r="CG16" i="84"/>
  <c r="CF16" i="84"/>
  <c r="CE16" i="84"/>
  <c r="CD16" i="84"/>
  <c r="CC16" i="84"/>
  <c r="CB16" i="84"/>
  <c r="CA16" i="84"/>
  <c r="BZ16" i="84"/>
  <c r="BY16" i="84"/>
  <c r="BX16" i="84"/>
  <c r="BW16" i="84"/>
  <c r="BV16" i="84"/>
  <c r="BU16" i="84"/>
  <c r="BT16" i="84"/>
  <c r="BS16" i="84"/>
  <c r="BR16" i="84"/>
  <c r="BQ16" i="84"/>
  <c r="BP16" i="84"/>
  <c r="BO16" i="84"/>
  <c r="BN16" i="84"/>
  <c r="BM16" i="84"/>
  <c r="BL16" i="84"/>
  <c r="BK16" i="84"/>
  <c r="BJ16" i="84"/>
  <c r="BI16" i="84"/>
  <c r="BH16" i="84"/>
  <c r="BG16" i="84"/>
  <c r="BF16" i="84"/>
  <c r="BE16" i="84"/>
  <c r="BD16" i="84"/>
  <c r="BC16" i="84"/>
  <c r="BB16" i="84"/>
  <c r="BA16" i="84"/>
  <c r="AZ16" i="84"/>
  <c r="AY16" i="84"/>
  <c r="AX16" i="84"/>
  <c r="AW16" i="84"/>
  <c r="AV16" i="84"/>
  <c r="AU16" i="84"/>
  <c r="AT16" i="84"/>
  <c r="AS16" i="84"/>
  <c r="AR16" i="84"/>
  <c r="AQ16" i="84"/>
  <c r="AP16" i="84"/>
  <c r="AO16" i="84"/>
  <c r="AN16" i="84"/>
  <c r="AM16" i="84"/>
  <c r="AL16" i="84"/>
  <c r="AK16" i="84"/>
  <c r="AJ16" i="84"/>
  <c r="AI16" i="84"/>
  <c r="AH16" i="84"/>
  <c r="AG16" i="84"/>
  <c r="AF16" i="84"/>
  <c r="AE16" i="84"/>
  <c r="AD16" i="84"/>
  <c r="AC16" i="84"/>
  <c r="AB16" i="84"/>
  <c r="AA16" i="84"/>
  <c r="Z16" i="84"/>
  <c r="Y16" i="84"/>
  <c r="X16" i="84"/>
  <c r="W16" i="84"/>
  <c r="V16" i="84"/>
  <c r="U16" i="84"/>
  <c r="T16" i="84"/>
  <c r="S16" i="84"/>
  <c r="R16" i="84"/>
  <c r="Q16" i="84"/>
  <c r="P16" i="84"/>
  <c r="O16" i="84"/>
  <c r="N16" i="84"/>
  <c r="M16" i="84"/>
  <c r="L16" i="84"/>
  <c r="K16" i="84"/>
  <c r="J16" i="84"/>
  <c r="I16" i="84"/>
  <c r="H16" i="84"/>
  <c r="G16" i="84"/>
  <c r="F16" i="84"/>
  <c r="E16" i="84"/>
  <c r="D16" i="84"/>
  <c r="C16" i="84"/>
  <c r="B16" i="84"/>
  <c r="FQ14" i="84"/>
  <c r="FP14" i="84"/>
  <c r="FO14" i="84"/>
  <c r="FN14" i="84"/>
  <c r="FM14" i="84"/>
  <c r="FL14" i="84"/>
  <c r="FK14" i="84"/>
  <c r="FJ14" i="84"/>
  <c r="FI14" i="84"/>
  <c r="FH14" i="84"/>
  <c r="FG14" i="84"/>
  <c r="FF14" i="84"/>
  <c r="FE14" i="84"/>
  <c r="FD14" i="84"/>
  <c r="FC14" i="84"/>
  <c r="FB14" i="84"/>
  <c r="FA14" i="84"/>
  <c r="EZ14" i="84"/>
  <c r="EY14" i="84"/>
  <c r="EX14" i="84"/>
  <c r="EW14" i="84"/>
  <c r="EV14" i="84"/>
  <c r="EU14" i="84"/>
  <c r="ET14" i="84"/>
  <c r="ES14" i="84"/>
  <c r="ER14" i="84"/>
  <c r="EQ14" i="84"/>
  <c r="EP14" i="84"/>
  <c r="EO14" i="84"/>
  <c r="EN14" i="84"/>
  <c r="EM14" i="84"/>
  <c r="EL14" i="84"/>
  <c r="EK14" i="84"/>
  <c r="EJ14" i="84"/>
  <c r="EI14" i="84"/>
  <c r="EH14" i="84"/>
  <c r="EG14" i="84"/>
  <c r="EF14" i="84"/>
  <c r="EE14" i="84"/>
  <c r="ED14" i="84"/>
  <c r="EC14" i="84"/>
  <c r="EB14" i="84"/>
  <c r="EA14" i="84"/>
  <c r="DZ14" i="84"/>
  <c r="DY14" i="84"/>
  <c r="DX14" i="84"/>
  <c r="DW14" i="84"/>
  <c r="DV14" i="84"/>
  <c r="DU14" i="84"/>
  <c r="DT14" i="84"/>
  <c r="DS14" i="84"/>
  <c r="DR14" i="84"/>
  <c r="DQ14" i="84"/>
  <c r="DP14" i="84"/>
  <c r="DO14" i="84"/>
  <c r="DN14" i="84"/>
  <c r="DM14" i="84"/>
  <c r="DL14" i="84"/>
  <c r="DK14" i="84"/>
  <c r="DJ14" i="84"/>
  <c r="DI14" i="84"/>
  <c r="DH14" i="84"/>
  <c r="DG14" i="84"/>
  <c r="DF14" i="84"/>
  <c r="DE14" i="84"/>
  <c r="DD14" i="84"/>
  <c r="DC14" i="84"/>
  <c r="DB14" i="84"/>
  <c r="DA14" i="84"/>
  <c r="CZ14" i="84"/>
  <c r="CY14" i="84"/>
  <c r="CX14" i="84"/>
  <c r="CW14" i="84"/>
  <c r="CV14" i="84"/>
  <c r="CU14" i="84"/>
  <c r="CT14" i="84"/>
  <c r="CS14" i="84"/>
  <c r="CR14" i="84"/>
  <c r="CQ14" i="84"/>
  <c r="CP14" i="84"/>
  <c r="CO14" i="84"/>
  <c r="CN14" i="84"/>
  <c r="CM14" i="84"/>
  <c r="CL14" i="84"/>
  <c r="CK14" i="84"/>
  <c r="CJ14" i="84"/>
  <c r="CI14" i="84"/>
  <c r="CH14" i="84"/>
  <c r="CG14" i="84"/>
  <c r="CF14" i="84"/>
  <c r="CE14" i="84"/>
  <c r="CD14" i="84"/>
  <c r="CC14" i="84"/>
  <c r="CB14" i="84"/>
  <c r="CA14" i="84"/>
  <c r="BZ14" i="84"/>
  <c r="BY14" i="84"/>
  <c r="BX14" i="84"/>
  <c r="BW14" i="84"/>
  <c r="BV14" i="84"/>
  <c r="BU14" i="84"/>
  <c r="BT14" i="84"/>
  <c r="BS14" i="84"/>
  <c r="BR14" i="84"/>
  <c r="BQ14" i="84"/>
  <c r="BP14" i="84"/>
  <c r="BO14" i="84"/>
  <c r="BN14" i="84"/>
  <c r="BM14" i="84"/>
  <c r="BL14" i="84"/>
  <c r="BK14" i="84"/>
  <c r="BJ14" i="84"/>
  <c r="BI14" i="84"/>
  <c r="BH14" i="84"/>
  <c r="BG14" i="84"/>
  <c r="BF14" i="84"/>
  <c r="BE14" i="84"/>
  <c r="BD14" i="84"/>
  <c r="BC14" i="84"/>
  <c r="BB14" i="84"/>
  <c r="BA14" i="84"/>
  <c r="AZ14" i="84"/>
  <c r="AY14" i="84"/>
  <c r="AX14" i="84"/>
  <c r="AW14" i="84"/>
  <c r="AV14" i="84"/>
  <c r="AU14" i="84"/>
  <c r="AT14" i="84"/>
  <c r="AS14" i="84"/>
  <c r="AR14" i="84"/>
  <c r="AQ14" i="84"/>
  <c r="AP14" i="84"/>
  <c r="AO14" i="84"/>
  <c r="AN14" i="84"/>
  <c r="AM14" i="84"/>
  <c r="AL14" i="84"/>
  <c r="AK14" i="84"/>
  <c r="AJ14" i="84"/>
  <c r="AI14" i="84"/>
  <c r="AH14" i="84"/>
  <c r="AG14" i="84"/>
  <c r="AF14" i="84"/>
  <c r="AE14" i="84"/>
  <c r="AD14" i="84"/>
  <c r="AC14" i="84"/>
  <c r="AB14" i="84"/>
  <c r="AA14" i="84"/>
  <c r="Z14" i="84"/>
  <c r="Y14" i="84"/>
  <c r="X14" i="84"/>
  <c r="W14" i="84"/>
  <c r="V14" i="84"/>
  <c r="U14" i="84"/>
  <c r="T14" i="84"/>
  <c r="S14" i="84"/>
  <c r="R14" i="84"/>
  <c r="Q14" i="84"/>
  <c r="P14" i="84"/>
  <c r="O14" i="84"/>
  <c r="N14" i="84"/>
  <c r="M14" i="84"/>
  <c r="L14" i="84"/>
  <c r="K14" i="84"/>
  <c r="J14" i="84"/>
  <c r="I14" i="84"/>
  <c r="H14" i="84"/>
  <c r="G14" i="84"/>
  <c r="F14" i="84"/>
  <c r="E14" i="84"/>
  <c r="D14" i="84"/>
  <c r="C14" i="84"/>
  <c r="B14" i="84"/>
  <c r="FQ12" i="84"/>
  <c r="FP12" i="84"/>
  <c r="FO12" i="84"/>
  <c r="FN12" i="84"/>
  <c r="FM12" i="84"/>
  <c r="FL12" i="84"/>
  <c r="FK12" i="84"/>
  <c r="FJ12" i="84"/>
  <c r="FI12" i="84"/>
  <c r="FH12" i="84"/>
  <c r="FG12" i="84"/>
  <c r="FF12" i="84"/>
  <c r="FE12" i="84"/>
  <c r="FD12" i="84"/>
  <c r="FC12" i="84"/>
  <c r="FB12" i="84"/>
  <c r="FA12" i="84"/>
  <c r="EZ12" i="84"/>
  <c r="EY12" i="84"/>
  <c r="EX12" i="84"/>
  <c r="EW12" i="84"/>
  <c r="EV12" i="84"/>
  <c r="EU12" i="84"/>
  <c r="ET12" i="84"/>
  <c r="ES12" i="84"/>
  <c r="ER12" i="84"/>
  <c r="EQ12" i="84"/>
  <c r="EP12" i="84"/>
  <c r="EO12" i="84"/>
  <c r="EN12" i="84"/>
  <c r="EM12" i="84"/>
  <c r="EL12" i="84"/>
  <c r="EK12" i="84"/>
  <c r="EJ12" i="84"/>
  <c r="EI12" i="84"/>
  <c r="EH12" i="84"/>
  <c r="EG12" i="84"/>
  <c r="EF12" i="84"/>
  <c r="EE12" i="84"/>
  <c r="ED12" i="84"/>
  <c r="EC12" i="84"/>
  <c r="EB12" i="84"/>
  <c r="EA12" i="84"/>
  <c r="DZ12" i="84"/>
  <c r="DY12" i="84"/>
  <c r="DX12" i="84"/>
  <c r="DW12" i="84"/>
  <c r="DV12" i="84"/>
  <c r="DU12" i="84"/>
  <c r="DT12" i="84"/>
  <c r="DS12" i="84"/>
  <c r="DR12" i="84"/>
  <c r="DQ12" i="84"/>
  <c r="DP12" i="84"/>
  <c r="DO12" i="84"/>
  <c r="DN12" i="84"/>
  <c r="DM12" i="84"/>
  <c r="DL12" i="84"/>
  <c r="DK12" i="84"/>
  <c r="DJ12" i="84"/>
  <c r="DI12" i="84"/>
  <c r="DH12" i="84"/>
  <c r="DG12" i="84"/>
  <c r="DF12" i="84"/>
  <c r="DE12" i="84"/>
  <c r="DD12" i="84"/>
  <c r="DC12" i="84"/>
  <c r="DB12" i="84"/>
  <c r="DA12" i="84"/>
  <c r="CZ12" i="84"/>
  <c r="CY12" i="84"/>
  <c r="CX12" i="84"/>
  <c r="CW12" i="84"/>
  <c r="CV12" i="84"/>
  <c r="CU12" i="84"/>
  <c r="CT12" i="84"/>
  <c r="CS12" i="84"/>
  <c r="CR12" i="84"/>
  <c r="CQ12" i="84"/>
  <c r="CP12" i="84"/>
  <c r="CO12" i="84"/>
  <c r="CN12" i="84"/>
  <c r="CM12" i="84"/>
  <c r="CL12" i="84"/>
  <c r="CK12" i="84"/>
  <c r="CJ12" i="84"/>
  <c r="CI12" i="84"/>
  <c r="CH12" i="84"/>
  <c r="CG12" i="84"/>
  <c r="CF12" i="84"/>
  <c r="CE12" i="84"/>
  <c r="CD12" i="84"/>
  <c r="CC12" i="84"/>
  <c r="CB12" i="84"/>
  <c r="CA12" i="84"/>
  <c r="BZ12" i="84"/>
  <c r="BY12" i="84"/>
  <c r="BX12" i="84"/>
  <c r="BW12" i="84"/>
  <c r="BV12" i="84"/>
  <c r="BU12" i="84"/>
  <c r="BT12" i="84"/>
  <c r="BS12" i="84"/>
  <c r="BR12" i="84"/>
  <c r="BQ12" i="84"/>
  <c r="BP12" i="84"/>
  <c r="BO12" i="84"/>
  <c r="BN12" i="84"/>
  <c r="BM12" i="84"/>
  <c r="BL12" i="84"/>
  <c r="BK12" i="84"/>
  <c r="BJ12" i="84"/>
  <c r="BI12" i="84"/>
  <c r="BH12" i="84"/>
  <c r="BG12" i="84"/>
  <c r="BF12" i="84"/>
  <c r="BE12" i="84"/>
  <c r="BD12" i="84"/>
  <c r="BC12" i="84"/>
  <c r="BB12" i="84"/>
  <c r="BA12" i="84"/>
  <c r="AZ12" i="84"/>
  <c r="AY12" i="84"/>
  <c r="AX12" i="84"/>
  <c r="AW12" i="84"/>
  <c r="AV12" i="84"/>
  <c r="AU12" i="84"/>
  <c r="AT12" i="84"/>
  <c r="AS12" i="84"/>
  <c r="AR12" i="84"/>
  <c r="AQ12" i="84"/>
  <c r="AP12" i="84"/>
  <c r="AO12" i="84"/>
  <c r="AN12" i="84"/>
  <c r="AM12" i="84"/>
  <c r="AL12" i="84"/>
  <c r="AK12" i="84"/>
  <c r="AJ12" i="84"/>
  <c r="AI12" i="84"/>
  <c r="AH12" i="84"/>
  <c r="AG12" i="84"/>
  <c r="AF12" i="84"/>
  <c r="AE12" i="84"/>
  <c r="AD12" i="84"/>
  <c r="AC12" i="84"/>
  <c r="AB12" i="84"/>
  <c r="AA12" i="84"/>
  <c r="Z12" i="84"/>
  <c r="Y12" i="84"/>
  <c r="X12" i="84"/>
  <c r="W12" i="84"/>
  <c r="V12" i="84"/>
  <c r="U12" i="84"/>
  <c r="T12" i="84"/>
  <c r="S12" i="84"/>
  <c r="R12" i="84"/>
  <c r="Q12" i="84"/>
  <c r="P12" i="84"/>
  <c r="O12" i="84"/>
  <c r="N12" i="84"/>
  <c r="M12" i="84"/>
  <c r="L12" i="84"/>
  <c r="K12" i="84"/>
  <c r="J12" i="84"/>
  <c r="I12" i="84"/>
  <c r="H12" i="84"/>
  <c r="G12" i="84"/>
  <c r="F12" i="84"/>
  <c r="E12" i="84"/>
  <c r="D12" i="84"/>
  <c r="C12" i="84"/>
  <c r="B12" i="84"/>
  <c r="FQ10" i="84"/>
  <c r="FP10" i="84"/>
  <c r="FO10" i="84"/>
  <c r="FN10" i="84"/>
  <c r="FM10" i="84"/>
  <c r="FL10" i="84"/>
  <c r="FK10" i="84"/>
  <c r="FJ10" i="84"/>
  <c r="FI10" i="84"/>
  <c r="FH10" i="84"/>
  <c r="FG10" i="84"/>
  <c r="FF10" i="84"/>
  <c r="FE10" i="84"/>
  <c r="FD10" i="84"/>
  <c r="FC10" i="84"/>
  <c r="FB10" i="84"/>
  <c r="FA10" i="84"/>
  <c r="EZ10" i="84"/>
  <c r="EY10" i="84"/>
  <c r="EX10" i="84"/>
  <c r="EW10" i="84"/>
  <c r="EV10" i="84"/>
  <c r="EU10" i="84"/>
  <c r="ET10" i="84"/>
  <c r="ES10" i="84"/>
  <c r="ER10" i="84"/>
  <c r="EQ10" i="84"/>
  <c r="EP10" i="84"/>
  <c r="EO10" i="84"/>
  <c r="EN10" i="84"/>
  <c r="EM10" i="84"/>
  <c r="EL10" i="84"/>
  <c r="EK10" i="84"/>
  <c r="EJ10" i="84"/>
  <c r="EI10" i="84"/>
  <c r="EH10" i="84"/>
  <c r="EG10" i="84"/>
  <c r="EF10" i="84"/>
  <c r="EE10" i="84"/>
  <c r="ED10" i="84"/>
  <c r="EC10" i="84"/>
  <c r="EB10" i="84"/>
  <c r="EA10" i="84"/>
  <c r="DZ10" i="84"/>
  <c r="DY10" i="84"/>
  <c r="DX10" i="84"/>
  <c r="DW10" i="84"/>
  <c r="DV10" i="84"/>
  <c r="DU10" i="84"/>
  <c r="DT10" i="84"/>
  <c r="DS10" i="84"/>
  <c r="DR10" i="84"/>
  <c r="DQ10" i="84"/>
  <c r="DP10" i="84"/>
  <c r="DO10" i="84"/>
  <c r="DN10" i="84"/>
  <c r="DM10" i="84"/>
  <c r="DL10" i="84"/>
  <c r="DK10" i="84"/>
  <c r="DJ10" i="84"/>
  <c r="DI10" i="84"/>
  <c r="DH10" i="84"/>
  <c r="DG10" i="84"/>
  <c r="DF10" i="84"/>
  <c r="DE10" i="84"/>
  <c r="DD10" i="84"/>
  <c r="DC10" i="84"/>
  <c r="DB10" i="84"/>
  <c r="DA10" i="84"/>
  <c r="CZ10" i="84"/>
  <c r="CY10" i="84"/>
  <c r="CX10" i="84"/>
  <c r="CW10" i="84"/>
  <c r="CV10" i="84"/>
  <c r="CU10" i="84"/>
  <c r="CT10" i="84"/>
  <c r="CS10" i="84"/>
  <c r="CR10" i="84"/>
  <c r="CQ10" i="84"/>
  <c r="CP10" i="84"/>
  <c r="CO10" i="84"/>
  <c r="CN10" i="84"/>
  <c r="CM10" i="84"/>
  <c r="CL10" i="84"/>
  <c r="CK10" i="84"/>
  <c r="CJ10" i="84"/>
  <c r="CI10" i="84"/>
  <c r="CH10" i="84"/>
  <c r="CG10" i="84"/>
  <c r="CF10" i="84"/>
  <c r="CE10" i="84"/>
  <c r="CD10" i="84"/>
  <c r="CC10" i="84"/>
  <c r="CB10" i="84"/>
  <c r="CA10" i="84"/>
  <c r="BZ10" i="84"/>
  <c r="BY10" i="84"/>
  <c r="BX10" i="84"/>
  <c r="BW10" i="84"/>
  <c r="BV10" i="84"/>
  <c r="BU10" i="84"/>
  <c r="BT10" i="84"/>
  <c r="BS10" i="84"/>
  <c r="BR10" i="84"/>
  <c r="BQ10" i="84"/>
  <c r="BP10" i="84"/>
  <c r="BO10" i="84"/>
  <c r="BN10" i="84"/>
  <c r="BM10" i="84"/>
  <c r="BL10" i="84"/>
  <c r="BK10" i="84"/>
  <c r="BJ10" i="84"/>
  <c r="BI10" i="84"/>
  <c r="BH10" i="84"/>
  <c r="BG10" i="84"/>
  <c r="BF10" i="84"/>
  <c r="BE10" i="84"/>
  <c r="BD10" i="84"/>
  <c r="BC10" i="84"/>
  <c r="BB10" i="84"/>
  <c r="BA10" i="84"/>
  <c r="AZ10" i="84"/>
  <c r="AY10" i="84"/>
  <c r="AX10" i="84"/>
  <c r="AW10" i="84"/>
  <c r="AV10" i="84"/>
  <c r="AU10" i="84"/>
  <c r="AT10" i="84"/>
  <c r="AS10" i="84"/>
  <c r="AR10" i="84"/>
  <c r="AQ10" i="84"/>
  <c r="AP10" i="84"/>
  <c r="AO10" i="84"/>
  <c r="AN10" i="84"/>
  <c r="AM10" i="84"/>
  <c r="AL10" i="84"/>
  <c r="AK10" i="84"/>
  <c r="AJ10" i="84"/>
  <c r="AI10" i="84"/>
  <c r="AH10" i="84"/>
  <c r="AG10" i="84"/>
  <c r="AF10" i="84"/>
  <c r="AE10" i="84"/>
  <c r="AD10" i="84"/>
  <c r="AC10" i="84"/>
  <c r="AB10" i="84"/>
  <c r="AA10" i="84"/>
  <c r="Z10" i="84"/>
  <c r="Y10" i="84"/>
  <c r="X10" i="84"/>
  <c r="W10" i="84"/>
  <c r="V10" i="84"/>
  <c r="U10" i="84"/>
  <c r="T10" i="84"/>
  <c r="S10" i="84"/>
  <c r="R10" i="84"/>
  <c r="Q10" i="84"/>
  <c r="P10" i="84"/>
  <c r="O10" i="84"/>
  <c r="N10" i="84"/>
  <c r="M10" i="84"/>
  <c r="L10" i="84"/>
  <c r="K10" i="84"/>
  <c r="J10" i="84"/>
  <c r="I10" i="84"/>
  <c r="H10" i="84"/>
  <c r="G10" i="84"/>
  <c r="F10" i="84"/>
  <c r="E10" i="84"/>
  <c r="D10" i="84"/>
  <c r="C10" i="84"/>
  <c r="B10" i="84"/>
  <c r="FQ8" i="84"/>
  <c r="FP8" i="84"/>
  <c r="FO8" i="84"/>
  <c r="FN8" i="84"/>
  <c r="FM8" i="84"/>
  <c r="FL8" i="84"/>
  <c r="FK8" i="84"/>
  <c r="FJ8" i="84"/>
  <c r="FI8" i="84"/>
  <c r="FH8" i="84"/>
  <c r="FG8" i="84"/>
  <c r="FF8" i="84"/>
  <c r="FE8" i="84"/>
  <c r="FD8" i="84"/>
  <c r="FC8" i="84"/>
  <c r="FB8" i="84"/>
  <c r="FA8" i="84"/>
  <c r="EZ8" i="84"/>
  <c r="EY8" i="84"/>
  <c r="EX8" i="84"/>
  <c r="EW8" i="84"/>
  <c r="EV8" i="84"/>
  <c r="EU8" i="84"/>
  <c r="ET8" i="84"/>
  <c r="ES8" i="84"/>
  <c r="ER8" i="84"/>
  <c r="EQ8" i="84"/>
  <c r="EP8" i="84"/>
  <c r="EO8" i="84"/>
  <c r="EN8" i="84"/>
  <c r="EM8" i="84"/>
  <c r="EL8" i="84"/>
  <c r="EK8" i="84"/>
  <c r="EJ8" i="84"/>
  <c r="EI8" i="84"/>
  <c r="EH8" i="84"/>
  <c r="EG8" i="84"/>
  <c r="EF8" i="84"/>
  <c r="EE8" i="84"/>
  <c r="ED8" i="84"/>
  <c r="EC8" i="84"/>
  <c r="EB8" i="84"/>
  <c r="EA8" i="84"/>
  <c r="DZ8" i="84"/>
  <c r="DY8" i="84"/>
  <c r="DX8" i="84"/>
  <c r="DW8" i="84"/>
  <c r="DV8" i="84"/>
  <c r="DU8" i="84"/>
  <c r="DT8" i="84"/>
  <c r="DS8" i="84"/>
  <c r="DR8" i="84"/>
  <c r="DQ8" i="84"/>
  <c r="DP8" i="84"/>
  <c r="DO8" i="84"/>
  <c r="DN8" i="84"/>
  <c r="DM8" i="84"/>
  <c r="DL8" i="84"/>
  <c r="DK8" i="84"/>
  <c r="DJ8" i="84"/>
  <c r="DI8" i="84"/>
  <c r="DH8" i="84"/>
  <c r="DG8" i="84"/>
  <c r="DF8" i="84"/>
  <c r="DE8" i="84"/>
  <c r="DD8" i="84"/>
  <c r="DC8" i="84"/>
  <c r="DB8" i="84"/>
  <c r="DA8" i="84"/>
  <c r="CZ8" i="84"/>
  <c r="CY8" i="84"/>
  <c r="CX8" i="84"/>
  <c r="CW8" i="84"/>
  <c r="CV8" i="84"/>
  <c r="CU8" i="84"/>
  <c r="CT8" i="84"/>
  <c r="CS8" i="84"/>
  <c r="CR8" i="84"/>
  <c r="CQ8" i="84"/>
  <c r="CP8" i="84"/>
  <c r="CO8" i="84"/>
  <c r="CN8" i="84"/>
  <c r="CM8" i="84"/>
  <c r="CL8" i="84"/>
  <c r="CK8" i="84"/>
  <c r="CJ8" i="84"/>
  <c r="CI8" i="84"/>
  <c r="CH8" i="84"/>
  <c r="CG8" i="84"/>
  <c r="CF8" i="84"/>
  <c r="CE8" i="84"/>
  <c r="CD8" i="84"/>
  <c r="CC8" i="84"/>
  <c r="CB8" i="84"/>
  <c r="CA8" i="84"/>
  <c r="BZ8" i="84"/>
  <c r="BY8" i="84"/>
  <c r="BX8" i="84"/>
  <c r="BW8" i="84"/>
  <c r="BV8" i="84"/>
  <c r="BU8" i="84"/>
  <c r="BT8" i="84"/>
  <c r="BS8" i="84"/>
  <c r="BR8" i="84"/>
  <c r="BQ8" i="84"/>
  <c r="BP8" i="84"/>
  <c r="BO8" i="84"/>
  <c r="BN8" i="84"/>
  <c r="BM8" i="84"/>
  <c r="BL8" i="84"/>
  <c r="BK8" i="84"/>
  <c r="BJ8" i="84"/>
  <c r="BI8" i="84"/>
  <c r="BH8" i="84"/>
  <c r="BG8" i="84"/>
  <c r="BF8" i="84"/>
  <c r="BE8" i="84"/>
  <c r="BD8" i="84"/>
  <c r="BC8" i="84"/>
  <c r="BB8" i="84"/>
  <c r="BA8" i="84"/>
  <c r="AZ8" i="84"/>
  <c r="AY8" i="84"/>
  <c r="AX8" i="84"/>
  <c r="AW8" i="84"/>
  <c r="AV8" i="84"/>
  <c r="AU8" i="84"/>
  <c r="AT8" i="84"/>
  <c r="AS8" i="84"/>
  <c r="AR8" i="84"/>
  <c r="AQ8" i="84"/>
  <c r="AP8" i="84"/>
  <c r="AO8" i="84"/>
  <c r="AN8" i="84"/>
  <c r="AM8" i="84"/>
  <c r="AL8" i="84"/>
  <c r="AK8" i="84"/>
  <c r="AJ8" i="84"/>
  <c r="AI8" i="84"/>
  <c r="AH8" i="84"/>
  <c r="AG8" i="84"/>
  <c r="AF8" i="84"/>
  <c r="AE8" i="84"/>
  <c r="AD8" i="84"/>
  <c r="AC8" i="84"/>
  <c r="AB8" i="84"/>
  <c r="AA8" i="84"/>
  <c r="Z8" i="84"/>
  <c r="Y8" i="84"/>
  <c r="X8" i="84"/>
  <c r="W8" i="84"/>
  <c r="V8" i="84"/>
  <c r="U8" i="84"/>
  <c r="T8" i="84"/>
  <c r="S8" i="84"/>
  <c r="R8" i="84"/>
  <c r="Q8" i="84"/>
  <c r="P8" i="84"/>
  <c r="O8" i="84"/>
  <c r="N8" i="84"/>
  <c r="M8" i="84"/>
  <c r="L8" i="84"/>
  <c r="K8" i="84"/>
  <c r="J8" i="84"/>
  <c r="I8" i="84"/>
  <c r="H8" i="84"/>
  <c r="G8" i="84"/>
  <c r="F8" i="84"/>
  <c r="E8" i="84"/>
  <c r="D8" i="84"/>
  <c r="C8" i="84"/>
  <c r="B8" i="84"/>
  <c r="FQ6" i="84"/>
  <c r="FP6" i="84"/>
  <c r="FO6" i="84"/>
  <c r="FN6" i="84"/>
  <c r="FM6" i="84"/>
  <c r="FL6" i="84"/>
  <c r="FK6" i="84"/>
  <c r="FJ6" i="84"/>
  <c r="FI6" i="84"/>
  <c r="FH6" i="84"/>
  <c r="FG6" i="84"/>
  <c r="FF6" i="84"/>
  <c r="FE6" i="84"/>
  <c r="FD6" i="84"/>
  <c r="FC6" i="84"/>
  <c r="FB6" i="84"/>
  <c r="FA6" i="84"/>
  <c r="EZ6" i="84"/>
  <c r="EY6" i="84"/>
  <c r="EX6" i="84"/>
  <c r="EW6" i="84"/>
  <c r="EV6" i="84"/>
  <c r="EU6" i="84"/>
  <c r="ET6" i="84"/>
  <c r="ES6" i="84"/>
  <c r="ER6" i="84"/>
  <c r="EQ6" i="84"/>
  <c r="EP6" i="84"/>
  <c r="EO6" i="84"/>
  <c r="EN6" i="84"/>
  <c r="EM6" i="84"/>
  <c r="EL6" i="84"/>
  <c r="EK6" i="84"/>
  <c r="EJ6" i="84"/>
  <c r="EI6" i="84"/>
  <c r="EH6" i="84"/>
  <c r="EG6" i="84"/>
  <c r="EF6" i="84"/>
  <c r="EE6" i="84"/>
  <c r="ED6" i="84"/>
  <c r="EC6" i="84"/>
  <c r="EB6" i="84"/>
  <c r="EA6" i="84"/>
  <c r="DZ6" i="84"/>
  <c r="DY6" i="84"/>
  <c r="DX6" i="84"/>
  <c r="DW6" i="84"/>
  <c r="DV6" i="84"/>
  <c r="DU6" i="84"/>
  <c r="DT6" i="84"/>
  <c r="DS6" i="84"/>
  <c r="DR6" i="84"/>
  <c r="DQ6" i="84"/>
  <c r="DP6" i="84"/>
  <c r="DO6" i="84"/>
  <c r="DN6" i="84"/>
  <c r="DM6" i="84"/>
  <c r="DL6" i="84"/>
  <c r="DK6" i="84"/>
  <c r="DJ6" i="84"/>
  <c r="DI6" i="84"/>
  <c r="DH6" i="84"/>
  <c r="DG6" i="84"/>
  <c r="DF6" i="84"/>
  <c r="DE6" i="84"/>
  <c r="DD6" i="84"/>
  <c r="DC6" i="84"/>
  <c r="DB6" i="84"/>
  <c r="DA6" i="84"/>
  <c r="CZ6" i="84"/>
  <c r="CY6" i="84"/>
  <c r="CX6" i="84"/>
  <c r="CW6" i="84"/>
  <c r="CV6" i="84"/>
  <c r="CU6" i="84"/>
  <c r="CT6" i="84"/>
  <c r="CS6" i="84"/>
  <c r="CR6" i="84"/>
  <c r="CQ6" i="84"/>
  <c r="CP6" i="84"/>
  <c r="CO6" i="84"/>
  <c r="CN6" i="84"/>
  <c r="CM6" i="84"/>
  <c r="CL6" i="84"/>
  <c r="CK6" i="84"/>
  <c r="CJ6" i="84"/>
  <c r="CI6" i="84"/>
  <c r="CH6" i="84"/>
  <c r="CG6" i="84"/>
  <c r="CF6" i="84"/>
  <c r="CE6" i="84"/>
  <c r="CD6" i="84"/>
  <c r="CC6" i="84"/>
  <c r="CB6" i="84"/>
  <c r="CA6" i="84"/>
  <c r="BZ6" i="84"/>
  <c r="BY6" i="84"/>
  <c r="BX6" i="84"/>
  <c r="BW6" i="84"/>
  <c r="BV6" i="84"/>
  <c r="BU6" i="84"/>
  <c r="BT6" i="84"/>
  <c r="BS6" i="84"/>
  <c r="BR6" i="84"/>
  <c r="BQ6" i="84"/>
  <c r="BP6" i="84"/>
  <c r="BO6" i="84"/>
  <c r="BN6" i="84"/>
  <c r="BM6" i="84"/>
  <c r="BL6" i="84"/>
  <c r="BK6" i="84"/>
  <c r="BJ6" i="84"/>
  <c r="BI6" i="84"/>
  <c r="BH6" i="84"/>
  <c r="BG6" i="84"/>
  <c r="BF6" i="84"/>
  <c r="BE6" i="84"/>
  <c r="BD6" i="84"/>
  <c r="BC6" i="84"/>
  <c r="BB6" i="84"/>
  <c r="BA6" i="84"/>
  <c r="AZ6" i="84"/>
  <c r="AY6" i="84"/>
  <c r="AX6" i="84"/>
  <c r="AW6" i="84"/>
  <c r="AV6" i="84"/>
  <c r="AU6" i="84"/>
  <c r="AT6" i="84"/>
  <c r="AS6" i="84"/>
  <c r="AR6" i="84"/>
  <c r="AQ6" i="84"/>
  <c r="AP6" i="84"/>
  <c r="AO6" i="84"/>
  <c r="AN6" i="84"/>
  <c r="AM6" i="84"/>
  <c r="AL6" i="84"/>
  <c r="AK6" i="84"/>
  <c r="AJ6" i="84"/>
  <c r="AI6" i="84"/>
  <c r="AH6" i="84"/>
  <c r="AG6" i="84"/>
  <c r="AF6" i="84"/>
  <c r="AE6" i="84"/>
  <c r="AD6" i="84"/>
  <c r="AC6" i="84"/>
  <c r="AB6" i="84"/>
  <c r="AA6" i="84"/>
  <c r="Z6" i="84"/>
  <c r="Y6" i="84"/>
  <c r="X6" i="84"/>
  <c r="W6" i="84"/>
  <c r="V6" i="84"/>
  <c r="U6" i="84"/>
  <c r="T6" i="84"/>
  <c r="S6" i="84"/>
  <c r="R6" i="84"/>
  <c r="Q6" i="84"/>
  <c r="P6" i="84"/>
  <c r="O6" i="84"/>
  <c r="N6" i="84"/>
  <c r="M6" i="84"/>
  <c r="L6" i="84"/>
  <c r="K6" i="84"/>
  <c r="J6" i="84"/>
  <c r="I6" i="84"/>
  <c r="H6" i="84"/>
  <c r="G6" i="84"/>
  <c r="F6" i="84"/>
  <c r="E6" i="84"/>
  <c r="D6" i="84"/>
  <c r="C6" i="84"/>
  <c r="B6" i="84"/>
  <c r="FQ5" i="84"/>
  <c r="FP5" i="84"/>
  <c r="FO5" i="84"/>
  <c r="FN5" i="84"/>
  <c r="FM5" i="84"/>
  <c r="FL5" i="84"/>
  <c r="FK5" i="84"/>
  <c r="FJ5" i="84"/>
  <c r="FI5" i="84"/>
  <c r="FH5" i="84"/>
  <c r="FG5" i="84"/>
  <c r="FF5" i="84"/>
  <c r="FE5" i="84"/>
  <c r="FD5" i="84"/>
  <c r="FC5" i="84"/>
  <c r="FB5" i="84"/>
  <c r="FA5" i="84"/>
  <c r="EZ5" i="84"/>
  <c r="EY5" i="84"/>
  <c r="EX5" i="84"/>
  <c r="EW5" i="84"/>
  <c r="EV5" i="84"/>
  <c r="EU5" i="84"/>
  <c r="ET5" i="84"/>
  <c r="ES5" i="84"/>
  <c r="ER5" i="84"/>
  <c r="EQ5" i="84"/>
  <c r="EP5" i="84"/>
  <c r="EO5" i="84"/>
  <c r="EN5" i="84"/>
  <c r="EM5" i="84"/>
  <c r="EL5" i="84"/>
  <c r="EK5" i="84"/>
  <c r="EJ5" i="84"/>
  <c r="EI5" i="84"/>
  <c r="EH5" i="84"/>
  <c r="EG5" i="84"/>
  <c r="EF5" i="84"/>
  <c r="EE5" i="84"/>
  <c r="ED5" i="84"/>
  <c r="EC5" i="84"/>
  <c r="EB5" i="84"/>
  <c r="EA5" i="84"/>
  <c r="DZ5" i="84"/>
  <c r="DY5" i="84"/>
  <c r="DX5" i="84"/>
  <c r="DW5" i="84"/>
  <c r="DV5" i="84"/>
  <c r="DU5" i="84"/>
  <c r="DT5" i="84"/>
  <c r="DS5" i="84"/>
  <c r="DR5" i="84"/>
  <c r="DQ5" i="84"/>
  <c r="DP5" i="84"/>
  <c r="DO5" i="84"/>
  <c r="DN5" i="84"/>
  <c r="DM5" i="84"/>
  <c r="DL5" i="84"/>
  <c r="DK5" i="84"/>
  <c r="DJ5" i="84"/>
  <c r="DI5" i="84"/>
  <c r="DH5" i="84"/>
  <c r="DG5" i="84"/>
  <c r="DF5" i="84"/>
  <c r="DE5" i="84"/>
  <c r="DD5" i="84"/>
  <c r="DC5" i="84"/>
  <c r="DB5" i="84"/>
  <c r="DA5" i="84"/>
  <c r="CZ5" i="84"/>
  <c r="CY5" i="84"/>
  <c r="CX5" i="84"/>
  <c r="CW5" i="84"/>
  <c r="CV5" i="84"/>
  <c r="CU5" i="84"/>
  <c r="CT5" i="84"/>
  <c r="CS5" i="84"/>
  <c r="CR5" i="84"/>
  <c r="CQ5" i="84"/>
  <c r="CP5" i="84"/>
  <c r="CO5" i="84"/>
  <c r="CN5" i="84"/>
  <c r="CM5" i="84"/>
  <c r="CL5" i="84"/>
  <c r="CK5" i="84"/>
  <c r="CJ5" i="84"/>
  <c r="CI5" i="84"/>
  <c r="CH5" i="84"/>
  <c r="CG5" i="84"/>
  <c r="CF5" i="84"/>
  <c r="CE5" i="84"/>
  <c r="CD5" i="84"/>
  <c r="CC5" i="84"/>
  <c r="CB5" i="84"/>
  <c r="CA5" i="84"/>
  <c r="BZ5" i="84"/>
  <c r="BY5" i="84"/>
  <c r="BX5" i="84"/>
  <c r="BW5" i="84"/>
  <c r="BV5" i="84"/>
  <c r="BU5" i="84"/>
  <c r="BT5" i="84"/>
  <c r="BS5" i="84"/>
  <c r="BR5" i="84"/>
  <c r="BQ5" i="84"/>
  <c r="BP5" i="84"/>
  <c r="BO5" i="84"/>
  <c r="BN5" i="84"/>
  <c r="BM5" i="84"/>
  <c r="BL5" i="84"/>
  <c r="BK5" i="84"/>
  <c r="BJ5" i="84"/>
  <c r="BI5" i="84"/>
  <c r="BH5" i="84"/>
  <c r="BG5" i="84"/>
  <c r="BF5" i="84"/>
  <c r="BE5" i="84"/>
  <c r="BD5" i="84"/>
  <c r="BC5" i="84"/>
  <c r="BB5" i="84"/>
  <c r="BA5" i="84"/>
  <c r="AZ5" i="84"/>
  <c r="AY5" i="84"/>
  <c r="AX5" i="84"/>
  <c r="AW5" i="84"/>
  <c r="AV5" i="84"/>
  <c r="AU5" i="84"/>
  <c r="AT5" i="84"/>
  <c r="AS5" i="84"/>
  <c r="AR5" i="84"/>
  <c r="AQ5" i="84"/>
  <c r="AP5" i="84"/>
  <c r="AO5" i="84"/>
  <c r="AN5" i="84"/>
  <c r="AM5" i="84"/>
  <c r="AL5" i="84"/>
  <c r="AK5" i="84"/>
  <c r="AJ5" i="84"/>
  <c r="AI5" i="84"/>
  <c r="AH5" i="84"/>
  <c r="AG5" i="84"/>
  <c r="AF5" i="84"/>
  <c r="AE5" i="84"/>
  <c r="AD5" i="84"/>
  <c r="AC5" i="84"/>
  <c r="AB5" i="84"/>
  <c r="AA5" i="84"/>
  <c r="Z5" i="84"/>
  <c r="Y5" i="84"/>
  <c r="X5" i="84"/>
  <c r="W5" i="84"/>
  <c r="V5" i="84"/>
  <c r="U5" i="84"/>
  <c r="T5" i="84"/>
  <c r="S5" i="84"/>
  <c r="R5" i="84"/>
  <c r="Q5" i="84"/>
  <c r="P5" i="84"/>
  <c r="O5" i="84"/>
  <c r="N5" i="84"/>
  <c r="M5" i="84"/>
  <c r="L5" i="84"/>
  <c r="K5" i="84"/>
  <c r="J5" i="84"/>
  <c r="I5" i="84"/>
  <c r="H5" i="84"/>
  <c r="G5" i="84"/>
  <c r="F5" i="84"/>
  <c r="E5" i="84"/>
  <c r="D5" i="84"/>
  <c r="C5" i="84"/>
  <c r="B5" i="84"/>
  <c r="G24" i="20"/>
  <c r="F24" i="20"/>
  <c r="E24" i="20"/>
  <c r="D24" i="20"/>
  <c r="C24" i="20"/>
  <c r="B24" i="20"/>
  <c r="G21" i="20"/>
  <c r="F21" i="20"/>
  <c r="E21" i="20"/>
  <c r="D21" i="20"/>
  <c r="C21" i="20"/>
  <c r="B21" i="20"/>
  <c r="G20" i="20"/>
  <c r="F20" i="20"/>
  <c r="E20" i="20"/>
  <c r="D20" i="20"/>
  <c r="C20" i="20"/>
  <c r="B20" i="20"/>
  <c r="G18" i="20"/>
  <c r="F18" i="20"/>
  <c r="E18" i="20"/>
  <c r="D18" i="20"/>
  <c r="C18" i="20"/>
  <c r="B18" i="20"/>
  <c r="G17" i="20"/>
  <c r="F17" i="20"/>
  <c r="E17" i="20"/>
  <c r="D17" i="20"/>
  <c r="C17" i="20"/>
  <c r="B17" i="20"/>
  <c r="G15" i="20"/>
  <c r="F15" i="20"/>
  <c r="E15" i="20"/>
  <c r="D15" i="20"/>
  <c r="C15" i="20"/>
  <c r="B15" i="20"/>
  <c r="G14" i="20"/>
  <c r="F14" i="20"/>
  <c r="E14" i="20"/>
  <c r="D14" i="20"/>
  <c r="C14" i="20"/>
  <c r="B14" i="20"/>
  <c r="G12" i="20"/>
  <c r="F12" i="20"/>
  <c r="E12" i="20"/>
  <c r="D12" i="20"/>
  <c r="C12" i="20"/>
  <c r="B12" i="20"/>
  <c r="G11" i="20"/>
  <c r="F11" i="20"/>
  <c r="E11" i="20"/>
  <c r="D11" i="20"/>
  <c r="C11" i="20"/>
  <c r="B11" i="20"/>
  <c r="G9" i="20"/>
  <c r="F9" i="20"/>
  <c r="E9" i="20"/>
  <c r="D9" i="20"/>
  <c r="C9" i="20"/>
  <c r="B9" i="20"/>
  <c r="G8" i="20"/>
  <c r="F8" i="20"/>
  <c r="E8" i="20"/>
  <c r="D8" i="20"/>
  <c r="C8" i="20"/>
  <c r="B8" i="20"/>
  <c r="G6" i="20"/>
  <c r="F6" i="20"/>
  <c r="E6" i="20"/>
  <c r="D6" i="20"/>
  <c r="C6" i="20"/>
  <c r="B6" i="20"/>
  <c r="G5" i="20"/>
  <c r="F5" i="20"/>
  <c r="E5" i="20"/>
  <c r="D5" i="20"/>
  <c r="C5" i="20"/>
  <c r="B5" i="20"/>
  <c r="G43" i="19"/>
  <c r="F43" i="19"/>
  <c r="E43" i="19"/>
  <c r="D43" i="19"/>
  <c r="C43" i="19"/>
  <c r="B43" i="19"/>
  <c r="G42" i="19"/>
  <c r="F42" i="19"/>
  <c r="E42" i="19"/>
  <c r="D42" i="19"/>
  <c r="C42" i="19"/>
  <c r="B42" i="19"/>
  <c r="G40" i="19"/>
  <c r="F40" i="19"/>
  <c r="E40" i="19"/>
  <c r="D40" i="19"/>
  <c r="C40" i="19"/>
  <c r="B40" i="19"/>
  <c r="G39" i="19"/>
  <c r="F39" i="19"/>
  <c r="E39" i="19"/>
  <c r="D39" i="19"/>
  <c r="C39" i="19"/>
  <c r="B39" i="19"/>
  <c r="G37" i="19"/>
  <c r="F37" i="19"/>
  <c r="E37" i="19"/>
  <c r="D37" i="19"/>
  <c r="C37" i="19"/>
  <c r="B37" i="19"/>
  <c r="G36" i="19"/>
  <c r="F36" i="19"/>
  <c r="E36" i="19"/>
  <c r="D36" i="19"/>
  <c r="C36" i="19"/>
  <c r="B36" i="19"/>
  <c r="G34" i="19"/>
  <c r="F34" i="19"/>
  <c r="E34" i="19"/>
  <c r="D34" i="19"/>
  <c r="C34" i="19"/>
  <c r="B34" i="19"/>
  <c r="G33" i="19"/>
  <c r="F33" i="19"/>
  <c r="E33" i="19"/>
  <c r="D33" i="19"/>
  <c r="C33" i="19"/>
  <c r="B33" i="19"/>
  <c r="G31" i="19"/>
  <c r="F31" i="19"/>
  <c r="E31" i="19"/>
  <c r="D31" i="19"/>
  <c r="C31" i="19"/>
  <c r="B31" i="19"/>
  <c r="G30" i="19"/>
  <c r="F30" i="19"/>
  <c r="E30" i="19"/>
  <c r="D30" i="19"/>
  <c r="C30" i="19"/>
  <c r="B30" i="19"/>
  <c r="G28" i="19"/>
  <c r="F28" i="19"/>
  <c r="E28" i="19"/>
  <c r="D28" i="19"/>
  <c r="C28" i="19"/>
  <c r="B28" i="19"/>
  <c r="G27" i="19"/>
  <c r="F27" i="19"/>
  <c r="E27" i="19"/>
  <c r="D27" i="19"/>
  <c r="C27" i="19"/>
  <c r="B27" i="19"/>
  <c r="G24" i="19"/>
  <c r="F24" i="19"/>
  <c r="E24" i="19"/>
  <c r="D24" i="19"/>
  <c r="C24" i="19"/>
  <c r="B24" i="19"/>
  <c r="G21" i="19"/>
  <c r="F21" i="19"/>
  <c r="E21" i="19"/>
  <c r="D21" i="19"/>
  <c r="C21" i="19"/>
  <c r="B21" i="19"/>
  <c r="G20" i="19"/>
  <c r="F20" i="19"/>
  <c r="E20" i="19"/>
  <c r="D20" i="19"/>
  <c r="C20" i="19"/>
  <c r="B20" i="19"/>
  <c r="G18" i="19"/>
  <c r="F18" i="19"/>
  <c r="E18" i="19"/>
  <c r="D18" i="19"/>
  <c r="C18" i="19"/>
  <c r="B18" i="19"/>
  <c r="G17" i="19"/>
  <c r="F17" i="19"/>
  <c r="E17" i="19"/>
  <c r="D17" i="19"/>
  <c r="C17" i="19"/>
  <c r="B17" i="19"/>
  <c r="G15" i="19"/>
  <c r="F15" i="19"/>
  <c r="E15" i="19"/>
  <c r="D15" i="19"/>
  <c r="C15" i="19"/>
  <c r="B15" i="19"/>
  <c r="G14" i="19"/>
  <c r="F14" i="19"/>
  <c r="E14" i="19"/>
  <c r="D14" i="19"/>
  <c r="C14" i="19"/>
  <c r="B14" i="19"/>
  <c r="G12" i="19"/>
  <c r="F12" i="19"/>
  <c r="E12" i="19"/>
  <c r="D12" i="19"/>
  <c r="C12" i="19"/>
  <c r="B12" i="19"/>
  <c r="G11" i="19"/>
  <c r="F11" i="19"/>
  <c r="E11" i="19"/>
  <c r="D11" i="19"/>
  <c r="C11" i="19"/>
  <c r="B11" i="19"/>
  <c r="G9" i="19"/>
  <c r="F9" i="19"/>
  <c r="E9" i="19"/>
  <c r="D9" i="19"/>
  <c r="C9" i="19"/>
  <c r="B9" i="19"/>
  <c r="G8" i="19"/>
  <c r="F8" i="19"/>
  <c r="E8" i="19"/>
  <c r="D8" i="19"/>
  <c r="C8" i="19"/>
  <c r="B8" i="19"/>
  <c r="G6" i="19"/>
  <c r="F6" i="19"/>
  <c r="E6" i="19"/>
  <c r="D6" i="19"/>
  <c r="C6" i="19"/>
  <c r="B6" i="19"/>
  <c r="G5" i="19"/>
  <c r="F5" i="19"/>
  <c r="E5" i="19"/>
  <c r="D5" i="19"/>
  <c r="C5" i="19"/>
  <c r="B5" i="19"/>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D37" i="17"/>
  <c r="C37" i="17"/>
  <c r="B37"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D34" i="17"/>
  <c r="C34" i="17"/>
  <c r="B34"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33" i="17"/>
  <c r="B33"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D31" i="17"/>
  <c r="C31" i="17"/>
  <c r="B31"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30" i="17"/>
  <c r="B30"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C28" i="17"/>
  <c r="B28"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D27" i="17"/>
  <c r="C27" i="17"/>
  <c r="B27"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C25" i="17"/>
  <c r="B25"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D24" i="17"/>
  <c r="C24" i="17"/>
  <c r="B24"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D22" i="17"/>
  <c r="C22" i="17"/>
  <c r="B22" i="17"/>
  <c r="AG21" i="17"/>
  <c r="AF21" i="17"/>
  <c r="AE21" i="17"/>
  <c r="AD21" i="17"/>
  <c r="AC21" i="17"/>
  <c r="AB21" i="17"/>
  <c r="AA21" i="17"/>
  <c r="Z21" i="17"/>
  <c r="Y21" i="17"/>
  <c r="X21" i="17"/>
  <c r="W21" i="17"/>
  <c r="V21" i="17"/>
  <c r="U21" i="17"/>
  <c r="T21" i="17"/>
  <c r="S21" i="17"/>
  <c r="R21" i="17"/>
  <c r="Q21" i="17"/>
  <c r="P21" i="17"/>
  <c r="O21" i="17"/>
  <c r="N21" i="17"/>
  <c r="M21" i="17"/>
  <c r="L21" i="17"/>
  <c r="K21" i="17"/>
  <c r="J21" i="17"/>
  <c r="I21" i="17"/>
  <c r="H21" i="17"/>
  <c r="G21" i="17"/>
  <c r="F21" i="17"/>
  <c r="E21" i="17"/>
  <c r="D21" i="17"/>
  <c r="C21" i="17"/>
  <c r="B21"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D18" i="17"/>
  <c r="C18" i="17"/>
  <c r="B18"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C17" i="17"/>
  <c r="B17"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E15" i="17"/>
  <c r="D15" i="17"/>
  <c r="C15" i="17"/>
  <c r="B15"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D14" i="17"/>
  <c r="C14" i="17"/>
  <c r="B14" i="17"/>
  <c r="AG12" i="17"/>
  <c r="AF12" i="17"/>
  <c r="AE12" i="17"/>
  <c r="AD12" i="17"/>
  <c r="AC12" i="17"/>
  <c r="AB12" i="17"/>
  <c r="AA12" i="17"/>
  <c r="Z12" i="17"/>
  <c r="Y12" i="17"/>
  <c r="X12" i="17"/>
  <c r="W12" i="17"/>
  <c r="V12" i="17"/>
  <c r="U12" i="17"/>
  <c r="T12" i="17"/>
  <c r="S12" i="17"/>
  <c r="R12" i="17"/>
  <c r="Q12" i="17"/>
  <c r="P12" i="17"/>
  <c r="O12" i="17"/>
  <c r="N12" i="17"/>
  <c r="M12" i="17"/>
  <c r="L12" i="17"/>
  <c r="K12" i="17"/>
  <c r="J12" i="17"/>
  <c r="I12" i="17"/>
  <c r="H12" i="17"/>
  <c r="G12" i="17"/>
  <c r="F12" i="17"/>
  <c r="E12" i="17"/>
  <c r="D12" i="17"/>
  <c r="C12" i="17"/>
  <c r="B12"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C11" i="17"/>
  <c r="B11" i="17"/>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9" i="17"/>
  <c r="D9" i="17"/>
  <c r="C9" i="17"/>
  <c r="B9"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D8" i="17"/>
  <c r="C8" i="17"/>
  <c r="B8"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D6" i="17"/>
  <c r="C6" i="17"/>
  <c r="B6"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C5" i="17"/>
  <c r="B5" i="17"/>
  <c r="B18" i="47"/>
  <c r="B17" i="47"/>
  <c r="B15" i="47"/>
  <c r="B14" i="47"/>
  <c r="B12" i="47"/>
  <c r="B11" i="47"/>
  <c r="B9" i="47"/>
  <c r="B8" i="47"/>
  <c r="B6" i="47"/>
  <c r="B5" i="47"/>
  <c r="B34" i="46"/>
  <c r="B33" i="46"/>
  <c r="B31" i="46"/>
  <c r="B30" i="46"/>
  <c r="B28" i="46"/>
  <c r="B27" i="46"/>
  <c r="B25" i="46"/>
  <c r="B24" i="46"/>
  <c r="B22" i="46"/>
  <c r="B21" i="46"/>
  <c r="B18" i="46"/>
  <c r="B17" i="46"/>
  <c r="B15" i="46"/>
  <c r="B14" i="46"/>
  <c r="B12" i="46"/>
  <c r="B11" i="46"/>
  <c r="B9" i="46"/>
  <c r="B8" i="46"/>
  <c r="B6" i="46"/>
  <c r="B5" i="46"/>
  <c r="B34" i="45"/>
  <c r="B33" i="45"/>
  <c r="B31" i="45"/>
  <c r="B30" i="45"/>
  <c r="B28" i="45"/>
  <c r="B27" i="45"/>
  <c r="B25" i="45"/>
  <c r="B24" i="45"/>
  <c r="B22" i="45"/>
  <c r="B21" i="45"/>
  <c r="B18" i="45"/>
  <c r="B17" i="45"/>
  <c r="B15" i="45"/>
  <c r="B14" i="45"/>
  <c r="B12" i="45"/>
  <c r="B11" i="45"/>
  <c r="B9" i="45"/>
  <c r="B8" i="45"/>
  <c r="B6" i="45"/>
  <c r="B5" i="45"/>
  <c r="C18" i="34"/>
  <c r="B18" i="34"/>
  <c r="C17" i="34"/>
  <c r="B17" i="34"/>
  <c r="C15" i="34"/>
  <c r="B15" i="34"/>
  <c r="C14" i="34"/>
  <c r="B14" i="34"/>
  <c r="C12" i="34"/>
  <c r="B12" i="34"/>
  <c r="C11" i="34"/>
  <c r="B11" i="34"/>
  <c r="C9" i="34"/>
  <c r="B9" i="34"/>
  <c r="C8" i="34"/>
  <c r="B8" i="34"/>
  <c r="C6" i="34"/>
  <c r="B6" i="34"/>
  <c r="C5" i="34"/>
  <c r="B5" i="34"/>
  <c r="Z34" i="43"/>
  <c r="Y34" i="43"/>
  <c r="X34" i="43"/>
  <c r="W34" i="43"/>
  <c r="V34" i="43"/>
  <c r="U34" i="43"/>
  <c r="T34" i="43"/>
  <c r="S34" i="43"/>
  <c r="R34" i="43"/>
  <c r="Q34" i="43"/>
  <c r="P34" i="43"/>
  <c r="O34" i="43"/>
  <c r="N34" i="43"/>
  <c r="M34" i="43"/>
  <c r="L34" i="43"/>
  <c r="K34" i="43"/>
  <c r="J34" i="43"/>
  <c r="I34" i="43"/>
  <c r="H34" i="43"/>
  <c r="G34" i="43"/>
  <c r="F34" i="43"/>
  <c r="E34" i="43"/>
  <c r="D34" i="43"/>
  <c r="C34" i="43"/>
  <c r="B34" i="43"/>
  <c r="Z33" i="43"/>
  <c r="Y33" i="43"/>
  <c r="X33" i="43"/>
  <c r="W33" i="43"/>
  <c r="V33" i="43"/>
  <c r="U33" i="43"/>
  <c r="T33" i="43"/>
  <c r="S33" i="43"/>
  <c r="R33" i="43"/>
  <c r="Q33" i="43"/>
  <c r="P33" i="43"/>
  <c r="O33" i="43"/>
  <c r="N33" i="43"/>
  <c r="M33" i="43"/>
  <c r="L33" i="43"/>
  <c r="K33" i="43"/>
  <c r="J33" i="43"/>
  <c r="I33" i="43"/>
  <c r="H33" i="43"/>
  <c r="G33" i="43"/>
  <c r="F33" i="43"/>
  <c r="E33" i="43"/>
  <c r="D33" i="43"/>
  <c r="C33" i="43"/>
  <c r="B33" i="43"/>
  <c r="Z31" i="43"/>
  <c r="Y31" i="43"/>
  <c r="X31" i="43"/>
  <c r="W31" i="43"/>
  <c r="V31" i="43"/>
  <c r="U31" i="43"/>
  <c r="T31" i="43"/>
  <c r="S31" i="43"/>
  <c r="R31" i="43"/>
  <c r="Q31" i="43"/>
  <c r="P31" i="43"/>
  <c r="O31" i="43"/>
  <c r="N31" i="43"/>
  <c r="M31" i="43"/>
  <c r="L31" i="43"/>
  <c r="K31" i="43"/>
  <c r="J31" i="43"/>
  <c r="I31" i="43"/>
  <c r="H31" i="43"/>
  <c r="G31" i="43"/>
  <c r="F31" i="43"/>
  <c r="E31" i="43"/>
  <c r="D31" i="43"/>
  <c r="C31" i="43"/>
  <c r="B31" i="43"/>
  <c r="Z30" i="43"/>
  <c r="Y30" i="43"/>
  <c r="X30" i="43"/>
  <c r="W30" i="43"/>
  <c r="V30" i="43"/>
  <c r="U30" i="43"/>
  <c r="T30" i="43"/>
  <c r="S30" i="43"/>
  <c r="R30" i="43"/>
  <c r="Q30" i="43"/>
  <c r="P30" i="43"/>
  <c r="O30" i="43"/>
  <c r="N30" i="43"/>
  <c r="M30" i="43"/>
  <c r="L30" i="43"/>
  <c r="K30" i="43"/>
  <c r="J30" i="43"/>
  <c r="I30" i="43"/>
  <c r="H30" i="43"/>
  <c r="G30" i="43"/>
  <c r="F30" i="43"/>
  <c r="E30" i="43"/>
  <c r="D30" i="43"/>
  <c r="C30" i="43"/>
  <c r="B30" i="43"/>
  <c r="Z28" i="43"/>
  <c r="Y28" i="43"/>
  <c r="X28" i="43"/>
  <c r="W28" i="43"/>
  <c r="V28" i="43"/>
  <c r="U28" i="43"/>
  <c r="T28" i="43"/>
  <c r="S28" i="43"/>
  <c r="R28" i="43"/>
  <c r="Q28" i="43"/>
  <c r="P28" i="43"/>
  <c r="O28" i="43"/>
  <c r="N28" i="43"/>
  <c r="M28" i="43"/>
  <c r="L28" i="43"/>
  <c r="K28" i="43"/>
  <c r="J28" i="43"/>
  <c r="I28" i="43"/>
  <c r="H28" i="43"/>
  <c r="G28" i="43"/>
  <c r="F28" i="43"/>
  <c r="E28" i="43"/>
  <c r="D28" i="43"/>
  <c r="C28" i="43"/>
  <c r="B28" i="43"/>
  <c r="Z27" i="43"/>
  <c r="Y27" i="43"/>
  <c r="X27" i="43"/>
  <c r="W27" i="43"/>
  <c r="V27" i="43"/>
  <c r="U27" i="43"/>
  <c r="T27" i="43"/>
  <c r="S27" i="43"/>
  <c r="R27" i="43"/>
  <c r="Q27" i="43"/>
  <c r="P27" i="43"/>
  <c r="O27" i="43"/>
  <c r="N27" i="43"/>
  <c r="M27" i="43"/>
  <c r="L27" i="43"/>
  <c r="K27" i="43"/>
  <c r="J27" i="43"/>
  <c r="I27" i="43"/>
  <c r="H27" i="43"/>
  <c r="G27" i="43"/>
  <c r="F27" i="43"/>
  <c r="E27" i="43"/>
  <c r="D27" i="43"/>
  <c r="C27" i="43"/>
  <c r="B27" i="43"/>
  <c r="Z25" i="43"/>
  <c r="Y25" i="43"/>
  <c r="X25" i="43"/>
  <c r="W25" i="43"/>
  <c r="V25" i="43"/>
  <c r="U25" i="43"/>
  <c r="T25" i="43"/>
  <c r="S25" i="43"/>
  <c r="R25" i="43"/>
  <c r="Q25" i="43"/>
  <c r="P25" i="43"/>
  <c r="O25" i="43"/>
  <c r="N25" i="43"/>
  <c r="M25" i="43"/>
  <c r="L25" i="43"/>
  <c r="K25" i="43"/>
  <c r="J25" i="43"/>
  <c r="I25" i="43"/>
  <c r="H25" i="43"/>
  <c r="G25" i="43"/>
  <c r="F25" i="43"/>
  <c r="E25" i="43"/>
  <c r="D25" i="43"/>
  <c r="C25" i="43"/>
  <c r="B25" i="43"/>
  <c r="Z24" i="43"/>
  <c r="Y24" i="43"/>
  <c r="X24" i="43"/>
  <c r="W24" i="43"/>
  <c r="V24" i="43"/>
  <c r="U24" i="43"/>
  <c r="T24" i="43"/>
  <c r="S24" i="43"/>
  <c r="R24" i="43"/>
  <c r="Q24" i="43"/>
  <c r="P24" i="43"/>
  <c r="O24" i="43"/>
  <c r="N24" i="43"/>
  <c r="M24" i="43"/>
  <c r="L24" i="43"/>
  <c r="K24" i="43"/>
  <c r="J24" i="43"/>
  <c r="I24" i="43"/>
  <c r="H24" i="43"/>
  <c r="G24" i="43"/>
  <c r="F24" i="43"/>
  <c r="E24" i="43"/>
  <c r="D24" i="43"/>
  <c r="C24" i="43"/>
  <c r="B24" i="43"/>
  <c r="Z22" i="43"/>
  <c r="Y22" i="43"/>
  <c r="X22" i="43"/>
  <c r="W22" i="43"/>
  <c r="V22" i="43"/>
  <c r="U22" i="43"/>
  <c r="T22" i="43"/>
  <c r="S22" i="43"/>
  <c r="R22" i="43"/>
  <c r="Q22" i="43"/>
  <c r="P22" i="43"/>
  <c r="O22" i="43"/>
  <c r="N22" i="43"/>
  <c r="M22" i="43"/>
  <c r="L22" i="43"/>
  <c r="K22" i="43"/>
  <c r="J22" i="43"/>
  <c r="I22" i="43"/>
  <c r="H22" i="43"/>
  <c r="G22" i="43"/>
  <c r="F22" i="43"/>
  <c r="E22" i="43"/>
  <c r="D22" i="43"/>
  <c r="C22" i="43"/>
  <c r="B22" i="43"/>
  <c r="Z21" i="43"/>
  <c r="Y21" i="43"/>
  <c r="X21" i="43"/>
  <c r="W21" i="43"/>
  <c r="V21" i="43"/>
  <c r="U21" i="43"/>
  <c r="T21" i="43"/>
  <c r="S21" i="43"/>
  <c r="R21" i="43"/>
  <c r="Q21" i="43"/>
  <c r="P21" i="43"/>
  <c r="O21" i="43"/>
  <c r="N21" i="43"/>
  <c r="M21" i="43"/>
  <c r="L21" i="43"/>
  <c r="K21" i="43"/>
  <c r="J21" i="43"/>
  <c r="I21" i="43"/>
  <c r="H21" i="43"/>
  <c r="G21" i="43"/>
  <c r="F21" i="43"/>
  <c r="E21" i="43"/>
  <c r="D21" i="43"/>
  <c r="C21" i="43"/>
  <c r="B21" i="43"/>
  <c r="Z18" i="43"/>
  <c r="Y18" i="43"/>
  <c r="X18" i="43"/>
  <c r="W18" i="43"/>
  <c r="V18" i="43"/>
  <c r="U18" i="43"/>
  <c r="T18" i="43"/>
  <c r="S18" i="43"/>
  <c r="R18" i="43"/>
  <c r="Q18" i="43"/>
  <c r="P18" i="43"/>
  <c r="O18" i="43"/>
  <c r="N18" i="43"/>
  <c r="M18" i="43"/>
  <c r="L18" i="43"/>
  <c r="K18" i="43"/>
  <c r="J18" i="43"/>
  <c r="I18" i="43"/>
  <c r="H18" i="43"/>
  <c r="G18" i="43"/>
  <c r="F18" i="43"/>
  <c r="E18" i="43"/>
  <c r="D18" i="43"/>
  <c r="C18" i="43"/>
  <c r="B18" i="43"/>
  <c r="Z17" i="43"/>
  <c r="Y17" i="43"/>
  <c r="X17" i="43"/>
  <c r="W17" i="43"/>
  <c r="V17" i="43"/>
  <c r="U17" i="43"/>
  <c r="T17" i="43"/>
  <c r="S17" i="43"/>
  <c r="R17" i="43"/>
  <c r="Q17" i="43"/>
  <c r="P17" i="43"/>
  <c r="O17" i="43"/>
  <c r="N17" i="43"/>
  <c r="M17" i="43"/>
  <c r="L17" i="43"/>
  <c r="K17" i="43"/>
  <c r="J17" i="43"/>
  <c r="I17" i="43"/>
  <c r="H17" i="43"/>
  <c r="G17" i="43"/>
  <c r="F17" i="43"/>
  <c r="E17" i="43"/>
  <c r="D17" i="43"/>
  <c r="C17" i="43"/>
  <c r="B17" i="43"/>
  <c r="Z15" i="43"/>
  <c r="Y15" i="43"/>
  <c r="X15" i="43"/>
  <c r="W15" i="43"/>
  <c r="V15" i="43"/>
  <c r="U15" i="43"/>
  <c r="T15" i="43"/>
  <c r="S15" i="43"/>
  <c r="R15" i="43"/>
  <c r="Q15" i="43"/>
  <c r="P15" i="43"/>
  <c r="O15" i="43"/>
  <c r="N15" i="43"/>
  <c r="M15" i="43"/>
  <c r="L15" i="43"/>
  <c r="K15" i="43"/>
  <c r="J15" i="43"/>
  <c r="I15" i="43"/>
  <c r="H15" i="43"/>
  <c r="G15" i="43"/>
  <c r="F15" i="43"/>
  <c r="E15" i="43"/>
  <c r="D15" i="43"/>
  <c r="C15" i="43"/>
  <c r="B15" i="43"/>
  <c r="Z14" i="43"/>
  <c r="Y14" i="43"/>
  <c r="X14" i="43"/>
  <c r="W14" i="43"/>
  <c r="V14" i="43"/>
  <c r="U14" i="43"/>
  <c r="T14" i="43"/>
  <c r="S14" i="43"/>
  <c r="R14" i="43"/>
  <c r="Q14" i="43"/>
  <c r="P14" i="43"/>
  <c r="O14" i="43"/>
  <c r="N14" i="43"/>
  <c r="M14" i="43"/>
  <c r="L14" i="43"/>
  <c r="K14" i="43"/>
  <c r="J14" i="43"/>
  <c r="I14" i="43"/>
  <c r="H14" i="43"/>
  <c r="G14" i="43"/>
  <c r="F14" i="43"/>
  <c r="E14" i="43"/>
  <c r="D14" i="43"/>
  <c r="C14" i="43"/>
  <c r="B14" i="43"/>
  <c r="Z12" i="43"/>
  <c r="Y12" i="43"/>
  <c r="X12" i="43"/>
  <c r="W12" i="43"/>
  <c r="V12" i="43"/>
  <c r="U12" i="43"/>
  <c r="T12" i="43"/>
  <c r="S12" i="43"/>
  <c r="R12" i="43"/>
  <c r="Q12" i="43"/>
  <c r="P12" i="43"/>
  <c r="O12" i="43"/>
  <c r="N12" i="43"/>
  <c r="M12" i="43"/>
  <c r="L12" i="43"/>
  <c r="K12" i="43"/>
  <c r="J12" i="43"/>
  <c r="I12" i="43"/>
  <c r="H12" i="43"/>
  <c r="G12" i="43"/>
  <c r="F12" i="43"/>
  <c r="E12" i="43"/>
  <c r="D12" i="43"/>
  <c r="C12" i="43"/>
  <c r="B12" i="43"/>
  <c r="Z11" i="43"/>
  <c r="Y11" i="43"/>
  <c r="X11" i="43"/>
  <c r="W11" i="43"/>
  <c r="V11" i="43"/>
  <c r="U11" i="43"/>
  <c r="T11" i="43"/>
  <c r="S11" i="43"/>
  <c r="R11" i="43"/>
  <c r="Q11" i="43"/>
  <c r="P11" i="43"/>
  <c r="O11" i="43"/>
  <c r="N11" i="43"/>
  <c r="M11" i="43"/>
  <c r="L11" i="43"/>
  <c r="K11" i="43"/>
  <c r="J11" i="43"/>
  <c r="I11" i="43"/>
  <c r="H11" i="43"/>
  <c r="G11" i="43"/>
  <c r="F11" i="43"/>
  <c r="E11" i="43"/>
  <c r="D11" i="43"/>
  <c r="C11" i="43"/>
  <c r="B11" i="43"/>
  <c r="Z9" i="43"/>
  <c r="Y9" i="43"/>
  <c r="X9" i="43"/>
  <c r="W9" i="43"/>
  <c r="V9" i="43"/>
  <c r="U9" i="43"/>
  <c r="T9" i="43"/>
  <c r="S9" i="43"/>
  <c r="R9" i="43"/>
  <c r="Q9" i="43"/>
  <c r="P9" i="43"/>
  <c r="O9" i="43"/>
  <c r="N9" i="43"/>
  <c r="M9" i="43"/>
  <c r="L9" i="43"/>
  <c r="K9" i="43"/>
  <c r="J9" i="43"/>
  <c r="I9" i="43"/>
  <c r="H9" i="43"/>
  <c r="G9" i="43"/>
  <c r="F9" i="43"/>
  <c r="E9" i="43"/>
  <c r="D9" i="43"/>
  <c r="C9" i="43"/>
  <c r="B9" i="43"/>
  <c r="Z8" i="43"/>
  <c r="Y8" i="43"/>
  <c r="X8" i="43"/>
  <c r="W8" i="43"/>
  <c r="V8" i="43"/>
  <c r="U8" i="43"/>
  <c r="T8" i="43"/>
  <c r="S8" i="43"/>
  <c r="R8" i="43"/>
  <c r="Q8" i="43"/>
  <c r="P8" i="43"/>
  <c r="O8" i="43"/>
  <c r="N8" i="43"/>
  <c r="M8" i="43"/>
  <c r="L8" i="43"/>
  <c r="K8" i="43"/>
  <c r="J8" i="43"/>
  <c r="I8" i="43"/>
  <c r="H8" i="43"/>
  <c r="G8" i="43"/>
  <c r="F8" i="43"/>
  <c r="E8" i="43"/>
  <c r="D8" i="43"/>
  <c r="C8" i="43"/>
  <c r="B8" i="43"/>
  <c r="Z6" i="43"/>
  <c r="Y6" i="43"/>
  <c r="X6" i="43"/>
  <c r="W6" i="43"/>
  <c r="V6" i="43"/>
  <c r="U6" i="43"/>
  <c r="T6" i="43"/>
  <c r="S6" i="43"/>
  <c r="R6" i="43"/>
  <c r="Q6" i="43"/>
  <c r="P6" i="43"/>
  <c r="O6" i="43"/>
  <c r="N6" i="43"/>
  <c r="M6" i="43"/>
  <c r="L6" i="43"/>
  <c r="K6" i="43"/>
  <c r="J6" i="43"/>
  <c r="I6" i="43"/>
  <c r="H6" i="43"/>
  <c r="G6" i="43"/>
  <c r="F6" i="43"/>
  <c r="E6" i="43"/>
  <c r="D6" i="43"/>
  <c r="C6" i="43"/>
  <c r="B6" i="43"/>
  <c r="Z5" i="43"/>
  <c r="Y5" i="43"/>
  <c r="X5" i="43"/>
  <c r="W5" i="43"/>
  <c r="V5" i="43"/>
  <c r="U5" i="43"/>
  <c r="T5" i="43"/>
  <c r="S5" i="43"/>
  <c r="R5" i="43"/>
  <c r="Q5" i="43"/>
  <c r="P5" i="43"/>
  <c r="O5" i="43"/>
  <c r="N5" i="43"/>
  <c r="M5" i="43"/>
  <c r="L5" i="43"/>
  <c r="K5" i="43"/>
  <c r="J5" i="43"/>
  <c r="I5" i="43"/>
  <c r="H5" i="43"/>
  <c r="G5" i="43"/>
  <c r="F5" i="43"/>
  <c r="E5" i="43"/>
  <c r="D5" i="43"/>
  <c r="C5" i="43"/>
  <c r="B5" i="43"/>
  <c r="C34" i="33"/>
  <c r="B34" i="33"/>
  <c r="C33" i="33"/>
  <c r="B33" i="33"/>
  <c r="C31" i="33"/>
  <c r="B31" i="33"/>
  <c r="C30" i="33"/>
  <c r="B30" i="33"/>
  <c r="C28" i="33"/>
  <c r="B28" i="33"/>
  <c r="C27" i="33"/>
  <c r="B27" i="33"/>
  <c r="C25" i="33"/>
  <c r="B25" i="33"/>
  <c r="C24" i="33"/>
  <c r="B24" i="33"/>
  <c r="C22" i="33"/>
  <c r="B22" i="33"/>
  <c r="C21" i="33"/>
  <c r="B21" i="33"/>
  <c r="C18" i="33"/>
  <c r="B18" i="33"/>
  <c r="C17" i="33"/>
  <c r="B17" i="33"/>
  <c r="C15" i="33"/>
  <c r="B15" i="33"/>
  <c r="C14" i="33"/>
  <c r="B14" i="33"/>
  <c r="C12" i="33"/>
  <c r="B12" i="33"/>
  <c r="C11" i="33"/>
  <c r="B11" i="33"/>
  <c r="C9" i="33"/>
  <c r="B9" i="33"/>
  <c r="C8" i="33"/>
  <c r="B8" i="33"/>
  <c r="C6" i="33"/>
  <c r="B6" i="33"/>
  <c r="C5" i="33"/>
  <c r="B5" i="33"/>
  <c r="C18" i="25"/>
  <c r="B18" i="25"/>
  <c r="C17" i="25"/>
  <c r="B17" i="25"/>
  <c r="C15" i="25"/>
  <c r="B15" i="25"/>
  <c r="C14" i="25"/>
  <c r="B14" i="25"/>
  <c r="C12" i="25"/>
  <c r="B12" i="25"/>
  <c r="C11" i="25"/>
  <c r="B11" i="25"/>
  <c r="C9" i="25"/>
  <c r="B9" i="25"/>
  <c r="C8" i="25"/>
  <c r="B8" i="25"/>
  <c r="C6" i="25"/>
  <c r="B6" i="25"/>
  <c r="C5" i="25"/>
  <c r="B5" i="25"/>
  <c r="C14" i="15"/>
  <c r="B14" i="15"/>
  <c r="C12" i="15"/>
  <c r="B12" i="15"/>
  <c r="C10" i="15"/>
  <c r="B10" i="15"/>
  <c r="C8" i="15"/>
  <c r="B8" i="15"/>
  <c r="C6" i="15"/>
  <c r="B6" i="15"/>
  <c r="C5" i="15"/>
  <c r="B5" i="15"/>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Z26" i="41"/>
  <c r="Y26" i="41"/>
  <c r="X26" i="41"/>
  <c r="W26" i="41"/>
  <c r="V26" i="41"/>
  <c r="U26" i="41"/>
  <c r="T26" i="41"/>
  <c r="S26" i="41"/>
  <c r="R26" i="41"/>
  <c r="Q26" i="41"/>
  <c r="P26" i="41"/>
  <c r="O26" i="41"/>
  <c r="N26" i="41"/>
  <c r="M26" i="41"/>
  <c r="L26" i="41"/>
  <c r="K26" i="41"/>
  <c r="J26" i="41"/>
  <c r="I26" i="41"/>
  <c r="H26" i="41"/>
  <c r="G26" i="41"/>
  <c r="F26" i="41"/>
  <c r="E26" i="41"/>
  <c r="D26" i="41"/>
  <c r="C26" i="41"/>
  <c r="B26"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R24" i="41"/>
  <c r="Q24" i="41"/>
  <c r="P24" i="41"/>
  <c r="O24" i="41"/>
  <c r="N24" i="41"/>
  <c r="M24" i="41"/>
  <c r="L24" i="41"/>
  <c r="K24" i="41"/>
  <c r="J24" i="41"/>
  <c r="I24" i="41"/>
  <c r="H24" i="41"/>
  <c r="G24" i="41"/>
  <c r="F24" i="41"/>
  <c r="E24" i="41"/>
  <c r="D24" i="41"/>
  <c r="C24" i="41"/>
  <c r="B24"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P22" i="41"/>
  <c r="O22" i="41"/>
  <c r="N22" i="41"/>
  <c r="M22" i="41"/>
  <c r="L22" i="41"/>
  <c r="K22" i="41"/>
  <c r="J22" i="41"/>
  <c r="I22" i="41"/>
  <c r="H22" i="41"/>
  <c r="G22" i="41"/>
  <c r="F22" i="41"/>
  <c r="E22" i="41"/>
  <c r="D22" i="41"/>
  <c r="C22" i="41"/>
  <c r="B22"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AA20" i="41"/>
  <c r="Z20" i="41"/>
  <c r="Y20" i="41"/>
  <c r="X20" i="41"/>
  <c r="W20" i="41"/>
  <c r="V20" i="41"/>
  <c r="U20" i="41"/>
  <c r="T20" i="41"/>
  <c r="S20" i="41"/>
  <c r="R20" i="41"/>
  <c r="Q20" i="41"/>
  <c r="P20" i="41"/>
  <c r="O20" i="41"/>
  <c r="N20" i="41"/>
  <c r="M20" i="41"/>
  <c r="L20" i="41"/>
  <c r="K20" i="41"/>
  <c r="J20" i="41"/>
  <c r="I20" i="41"/>
  <c r="H20" i="41"/>
  <c r="G20" i="41"/>
  <c r="F20" i="41"/>
  <c r="E20" i="41"/>
  <c r="D20" i="41"/>
  <c r="C20" i="41"/>
  <c r="B20"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Z18" i="41"/>
  <c r="Y18" i="41"/>
  <c r="X18" i="41"/>
  <c r="W18" i="41"/>
  <c r="V18" i="41"/>
  <c r="U18" i="41"/>
  <c r="T18" i="41"/>
  <c r="S18" i="41"/>
  <c r="R18" i="41"/>
  <c r="Q18" i="41"/>
  <c r="P18" i="41"/>
  <c r="O18" i="41"/>
  <c r="N18" i="41"/>
  <c r="M18" i="41"/>
  <c r="L18" i="41"/>
  <c r="K18" i="41"/>
  <c r="J18" i="41"/>
  <c r="I18" i="41"/>
  <c r="H18" i="41"/>
  <c r="G18" i="41"/>
  <c r="F18" i="41"/>
  <c r="E18" i="41"/>
  <c r="D18" i="41"/>
  <c r="C18" i="41"/>
  <c r="B18" i="41"/>
  <c r="AY17" i="41"/>
  <c r="AX17" i="41"/>
  <c r="AW17" i="41"/>
  <c r="AV17" i="41"/>
  <c r="AU17" i="41"/>
  <c r="AT17" i="41"/>
  <c r="AS17" i="41"/>
  <c r="AR17" i="41"/>
  <c r="AQ17" i="41"/>
  <c r="AP17" i="41"/>
  <c r="AO17" i="41"/>
  <c r="AN17" i="41"/>
  <c r="AM17" i="41"/>
  <c r="AL17" i="41"/>
  <c r="AK17" i="41"/>
  <c r="AJ17" i="41"/>
  <c r="AI17" i="41"/>
  <c r="AH17" i="41"/>
  <c r="AG17" i="41"/>
  <c r="AF17" i="41"/>
  <c r="AE17" i="41"/>
  <c r="AD17" i="41"/>
  <c r="AC17" i="41"/>
  <c r="AB17" i="41"/>
  <c r="AA17" i="41"/>
  <c r="Z17" i="41"/>
  <c r="Y17" i="41"/>
  <c r="X17" i="41"/>
  <c r="W17" i="41"/>
  <c r="V17" i="41"/>
  <c r="U17" i="41"/>
  <c r="T17" i="41"/>
  <c r="S17" i="41"/>
  <c r="R17" i="41"/>
  <c r="Q17" i="41"/>
  <c r="P17" i="41"/>
  <c r="O17" i="41"/>
  <c r="N17" i="41"/>
  <c r="M17" i="41"/>
  <c r="L17" i="41"/>
  <c r="K17" i="41"/>
  <c r="J17" i="41"/>
  <c r="I17" i="41"/>
  <c r="H17" i="41"/>
  <c r="G17" i="41"/>
  <c r="F17" i="41"/>
  <c r="E17" i="41"/>
  <c r="D17" i="41"/>
  <c r="C17" i="41"/>
  <c r="B17" i="41"/>
  <c r="AY14" i="41"/>
  <c r="AX14" i="41"/>
  <c r="AW14" i="41"/>
  <c r="AV14" i="41"/>
  <c r="AU14" i="41"/>
  <c r="AT14" i="41"/>
  <c r="AS14" i="41"/>
  <c r="AR14" i="41"/>
  <c r="AQ14" i="41"/>
  <c r="AP14" i="41"/>
  <c r="AO14" i="41"/>
  <c r="AN14" i="41"/>
  <c r="AM14" i="41"/>
  <c r="AL14" i="41"/>
  <c r="AK14" i="41"/>
  <c r="AJ14" i="41"/>
  <c r="AI14" i="41"/>
  <c r="AH14" i="41"/>
  <c r="AG14" i="41"/>
  <c r="AF14" i="41"/>
  <c r="AE14" i="41"/>
  <c r="AD14" i="41"/>
  <c r="AC14" i="41"/>
  <c r="AB14" i="41"/>
  <c r="AA14" i="41"/>
  <c r="Z14" i="41"/>
  <c r="Y14" i="41"/>
  <c r="X14" i="41"/>
  <c r="W14" i="41"/>
  <c r="V14" i="41"/>
  <c r="U14" i="41"/>
  <c r="T14" i="41"/>
  <c r="S14" i="41"/>
  <c r="R14" i="41"/>
  <c r="Q14" i="41"/>
  <c r="P14" i="41"/>
  <c r="O14" i="41"/>
  <c r="N14" i="41"/>
  <c r="M14" i="41"/>
  <c r="L14" i="41"/>
  <c r="K14" i="41"/>
  <c r="J14" i="41"/>
  <c r="I14" i="41"/>
  <c r="H14" i="41"/>
  <c r="G14" i="41"/>
  <c r="F14" i="41"/>
  <c r="E14" i="41"/>
  <c r="D14" i="41"/>
  <c r="C14" i="41"/>
  <c r="B14" i="41"/>
  <c r="AY12" i="41"/>
  <c r="AX12" i="41"/>
  <c r="AW12" i="41"/>
  <c r="AV12" i="41"/>
  <c r="AU12" i="41"/>
  <c r="AT12" i="41"/>
  <c r="AS12" i="41"/>
  <c r="AR12" i="41"/>
  <c r="AQ12" i="41"/>
  <c r="AP12" i="41"/>
  <c r="AO12" i="41"/>
  <c r="AN12" i="41"/>
  <c r="AM12" i="41"/>
  <c r="AL12" i="41"/>
  <c r="AK12" i="41"/>
  <c r="AJ12" i="41"/>
  <c r="AI12" i="41"/>
  <c r="AH12" i="41"/>
  <c r="AG12" i="41"/>
  <c r="AF12" i="41"/>
  <c r="AE12" i="41"/>
  <c r="AD12" i="41"/>
  <c r="AC12" i="41"/>
  <c r="AB12" i="41"/>
  <c r="AA12" i="41"/>
  <c r="Z12" i="41"/>
  <c r="Y12" i="41"/>
  <c r="X12" i="41"/>
  <c r="W12" i="41"/>
  <c r="V12" i="41"/>
  <c r="U12" i="41"/>
  <c r="T12" i="41"/>
  <c r="S12" i="41"/>
  <c r="R12" i="41"/>
  <c r="Q12" i="41"/>
  <c r="P12" i="41"/>
  <c r="O12" i="41"/>
  <c r="N12" i="41"/>
  <c r="M12" i="41"/>
  <c r="L12" i="41"/>
  <c r="K12" i="41"/>
  <c r="J12" i="41"/>
  <c r="I12" i="41"/>
  <c r="H12" i="41"/>
  <c r="G12" i="41"/>
  <c r="F12" i="41"/>
  <c r="E12" i="41"/>
  <c r="D12" i="41"/>
  <c r="C12" i="41"/>
  <c r="B12" i="41"/>
  <c r="AY10" i="41"/>
  <c r="AX10" i="41"/>
  <c r="AW10" i="41"/>
  <c r="AV10" i="41"/>
  <c r="AU10" i="41"/>
  <c r="AT10" i="41"/>
  <c r="AS10" i="41"/>
  <c r="AR10" i="41"/>
  <c r="AQ10" i="41"/>
  <c r="AP10" i="41"/>
  <c r="AO10" i="41"/>
  <c r="AN10" i="41"/>
  <c r="AM10" i="41"/>
  <c r="AL10" i="41"/>
  <c r="AK10" i="41"/>
  <c r="AJ10" i="41"/>
  <c r="AI10" i="41"/>
  <c r="AH10" i="41"/>
  <c r="AG10" i="41"/>
  <c r="AF10" i="41"/>
  <c r="AE10" i="41"/>
  <c r="AD10" i="41"/>
  <c r="AC10" i="41"/>
  <c r="AB10" i="41"/>
  <c r="AA10" i="41"/>
  <c r="Z10" i="41"/>
  <c r="Y10" i="41"/>
  <c r="X10" i="41"/>
  <c r="W10" i="41"/>
  <c r="V10" i="41"/>
  <c r="U10" i="41"/>
  <c r="T10" i="41"/>
  <c r="S10" i="41"/>
  <c r="R10" i="41"/>
  <c r="Q10" i="41"/>
  <c r="P10" i="41"/>
  <c r="O10" i="41"/>
  <c r="N10" i="41"/>
  <c r="M10" i="41"/>
  <c r="L10" i="41"/>
  <c r="K10" i="41"/>
  <c r="J10" i="41"/>
  <c r="I10" i="41"/>
  <c r="H10" i="41"/>
  <c r="G10" i="41"/>
  <c r="F10" i="41"/>
  <c r="E10" i="41"/>
  <c r="D10" i="41"/>
  <c r="C10" i="41"/>
  <c r="B10" i="41"/>
  <c r="AY8" i="41"/>
  <c r="AX8" i="41"/>
  <c r="AW8" i="41"/>
  <c r="AV8" i="41"/>
  <c r="AU8" i="41"/>
  <c r="AT8" i="41"/>
  <c r="AS8" i="41"/>
  <c r="AR8" i="41"/>
  <c r="AQ8" i="41"/>
  <c r="AP8" i="41"/>
  <c r="AO8" i="41"/>
  <c r="AN8" i="41"/>
  <c r="AM8" i="41"/>
  <c r="AL8" i="41"/>
  <c r="AK8" i="41"/>
  <c r="AJ8" i="41"/>
  <c r="AI8" i="41"/>
  <c r="AH8" i="41"/>
  <c r="AG8" i="41"/>
  <c r="AF8" i="41"/>
  <c r="AE8" i="41"/>
  <c r="AD8" i="41"/>
  <c r="AC8" i="41"/>
  <c r="AB8" i="41"/>
  <c r="AA8" i="41"/>
  <c r="Z8" i="41"/>
  <c r="Y8" i="41"/>
  <c r="X8" i="41"/>
  <c r="W8" i="41"/>
  <c r="V8" i="41"/>
  <c r="U8" i="41"/>
  <c r="T8" i="41"/>
  <c r="S8" i="41"/>
  <c r="R8" i="41"/>
  <c r="Q8" i="41"/>
  <c r="P8" i="41"/>
  <c r="O8" i="41"/>
  <c r="N8" i="41"/>
  <c r="M8" i="41"/>
  <c r="L8" i="41"/>
  <c r="K8" i="41"/>
  <c r="J8" i="41"/>
  <c r="I8" i="41"/>
  <c r="H8" i="41"/>
  <c r="G8" i="41"/>
  <c r="F8" i="41"/>
  <c r="E8" i="41"/>
  <c r="D8" i="41"/>
  <c r="C8" i="41"/>
  <c r="B8" i="41"/>
  <c r="AY6" i="41"/>
  <c r="AX6" i="41"/>
  <c r="AW6" i="41"/>
  <c r="AV6" i="41"/>
  <c r="AU6" i="41"/>
  <c r="AT6" i="41"/>
  <c r="AS6" i="41"/>
  <c r="AR6" i="41"/>
  <c r="AQ6" i="41"/>
  <c r="AP6" i="41"/>
  <c r="AO6" i="41"/>
  <c r="AN6" i="41"/>
  <c r="AM6" i="41"/>
  <c r="AL6" i="41"/>
  <c r="AK6" i="41"/>
  <c r="AJ6" i="41"/>
  <c r="AI6" i="41"/>
  <c r="AH6" i="41"/>
  <c r="AG6" i="41"/>
  <c r="AF6" i="41"/>
  <c r="AE6" i="41"/>
  <c r="AD6" i="41"/>
  <c r="AC6" i="41"/>
  <c r="AB6" i="41"/>
  <c r="AA6" i="41"/>
  <c r="Z6" i="41"/>
  <c r="Y6" i="41"/>
  <c r="X6" i="41"/>
  <c r="W6" i="41"/>
  <c r="V6" i="41"/>
  <c r="U6" i="41"/>
  <c r="T6" i="41"/>
  <c r="S6" i="41"/>
  <c r="R6" i="41"/>
  <c r="Q6" i="41"/>
  <c r="P6" i="41"/>
  <c r="O6" i="41"/>
  <c r="N6" i="41"/>
  <c r="M6" i="41"/>
  <c r="L6" i="41"/>
  <c r="K6" i="41"/>
  <c r="J6" i="41"/>
  <c r="I6" i="41"/>
  <c r="H6" i="41"/>
  <c r="G6" i="41"/>
  <c r="F6" i="41"/>
  <c r="E6" i="41"/>
  <c r="D6" i="41"/>
  <c r="C6" i="41"/>
  <c r="B6" i="41"/>
  <c r="AY5" i="41"/>
  <c r="AX5" i="41"/>
  <c r="AW5" i="41"/>
  <c r="AV5" i="41"/>
  <c r="AU5" i="41"/>
  <c r="AT5" i="41"/>
  <c r="AS5" i="41"/>
  <c r="AR5" i="41"/>
  <c r="AQ5" i="41"/>
  <c r="AP5" i="41"/>
  <c r="AO5" i="41"/>
  <c r="AN5" i="41"/>
  <c r="AM5" i="41"/>
  <c r="AL5" i="41"/>
  <c r="AK5"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F5" i="41"/>
  <c r="E5" i="41"/>
  <c r="D5" i="41"/>
  <c r="C5" i="41"/>
  <c r="B5" i="41"/>
  <c r="C26" i="10"/>
  <c r="B26" i="10"/>
  <c r="C24" i="10"/>
  <c r="B24" i="10"/>
  <c r="C22" i="10"/>
  <c r="B22" i="10"/>
  <c r="C20" i="10"/>
  <c r="B20" i="10"/>
  <c r="C18" i="10"/>
  <c r="B18" i="10"/>
  <c r="C17" i="10"/>
  <c r="B17" i="10"/>
  <c r="C14" i="10"/>
  <c r="B14" i="10"/>
  <c r="C12" i="10"/>
  <c r="B12" i="10"/>
  <c r="C10" i="10"/>
  <c r="B10" i="10"/>
  <c r="C8" i="10"/>
  <c r="B8" i="10"/>
  <c r="C6" i="10"/>
  <c r="B6" i="10"/>
  <c r="C5" i="10"/>
  <c r="B5" i="10"/>
  <c r="C26" i="14"/>
  <c r="B26" i="14"/>
  <c r="C24" i="14"/>
  <c r="B24" i="14"/>
  <c r="C22" i="14"/>
  <c r="B22" i="14"/>
  <c r="C20" i="14"/>
  <c r="B20" i="14"/>
  <c r="C18" i="14"/>
  <c r="B18" i="14"/>
  <c r="C17" i="14"/>
  <c r="B17" i="14"/>
  <c r="C14" i="14"/>
  <c r="B14" i="14"/>
  <c r="C12" i="14"/>
  <c r="B12" i="14"/>
  <c r="C10" i="14"/>
  <c r="B10" i="14"/>
  <c r="C8" i="14"/>
  <c r="B8" i="14"/>
  <c r="C6" i="14"/>
  <c r="B6" i="14"/>
  <c r="C5" i="14"/>
  <c r="B5" i="14"/>
  <c r="C18" i="31"/>
  <c r="B18" i="31"/>
  <c r="C17" i="31"/>
  <c r="B17" i="31"/>
  <c r="C15" i="31"/>
  <c r="B15" i="31"/>
  <c r="C14" i="31"/>
  <c r="B14" i="31"/>
  <c r="C12" i="31"/>
  <c r="B12" i="31"/>
  <c r="C11" i="31"/>
  <c r="B11" i="31"/>
  <c r="C9" i="31"/>
  <c r="B9" i="31"/>
  <c r="C8" i="31"/>
  <c r="B8" i="31"/>
  <c r="C6" i="31"/>
  <c r="B6" i="31"/>
  <c r="C5" i="31"/>
  <c r="B5" i="31"/>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P34" i="40"/>
  <c r="O34" i="40"/>
  <c r="N34" i="40"/>
  <c r="M34" i="40"/>
  <c r="L34" i="40"/>
  <c r="K34" i="40"/>
  <c r="J34" i="40"/>
  <c r="I34" i="40"/>
  <c r="H34" i="40"/>
  <c r="G34" i="40"/>
  <c r="F34" i="40"/>
  <c r="E34" i="40"/>
  <c r="D34" i="40"/>
  <c r="C34" i="40"/>
  <c r="B34"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P33" i="40"/>
  <c r="O33" i="40"/>
  <c r="N33" i="40"/>
  <c r="M33" i="40"/>
  <c r="L33" i="40"/>
  <c r="K33" i="40"/>
  <c r="J33" i="40"/>
  <c r="I33" i="40"/>
  <c r="H33" i="40"/>
  <c r="G33" i="40"/>
  <c r="F33" i="40"/>
  <c r="E33" i="40"/>
  <c r="D33" i="40"/>
  <c r="C33" i="40"/>
  <c r="B33" i="40"/>
  <c r="AY31" i="40"/>
  <c r="AX31" i="40"/>
  <c r="AW31" i="40"/>
  <c r="AV31" i="40"/>
  <c r="AU31" i="40"/>
  <c r="AT31" i="40"/>
  <c r="AS31" i="40"/>
  <c r="AR31" i="40"/>
  <c r="AQ31" i="40"/>
  <c r="AP31" i="40"/>
  <c r="AO31" i="40"/>
  <c r="AN31" i="40"/>
  <c r="AM31" i="40"/>
  <c r="AL31" i="40"/>
  <c r="AK31"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E31" i="40"/>
  <c r="D31" i="40"/>
  <c r="C31" i="40"/>
  <c r="B31"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W30" i="40"/>
  <c r="V30" i="40"/>
  <c r="U30" i="40"/>
  <c r="T30" i="40"/>
  <c r="S30" i="40"/>
  <c r="R30" i="40"/>
  <c r="Q30" i="40"/>
  <c r="P30" i="40"/>
  <c r="O30" i="40"/>
  <c r="N30" i="40"/>
  <c r="M30" i="40"/>
  <c r="L30" i="40"/>
  <c r="K30" i="40"/>
  <c r="J30" i="40"/>
  <c r="I30" i="40"/>
  <c r="H30" i="40"/>
  <c r="G30" i="40"/>
  <c r="F30" i="40"/>
  <c r="E30" i="40"/>
  <c r="D30" i="40"/>
  <c r="C30" i="40"/>
  <c r="B30"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P28" i="40"/>
  <c r="O28" i="40"/>
  <c r="N28" i="40"/>
  <c r="M28" i="40"/>
  <c r="L28" i="40"/>
  <c r="K28" i="40"/>
  <c r="J28" i="40"/>
  <c r="I28" i="40"/>
  <c r="H28" i="40"/>
  <c r="G28" i="40"/>
  <c r="F28" i="40"/>
  <c r="E28" i="40"/>
  <c r="D28" i="40"/>
  <c r="C28" i="40"/>
  <c r="B28" i="40"/>
  <c r="AY27" i="40"/>
  <c r="AX27" i="40"/>
  <c r="AW27" i="40"/>
  <c r="AV27" i="40"/>
  <c r="AU27" i="40"/>
  <c r="AT27" i="40"/>
  <c r="AS27" i="40"/>
  <c r="AR27" i="40"/>
  <c r="AQ27" i="40"/>
  <c r="AP27" i="40"/>
  <c r="AO27" i="40"/>
  <c r="AN27" i="40"/>
  <c r="AM27" i="40"/>
  <c r="AL27" i="40"/>
  <c r="AK27" i="40"/>
  <c r="AJ27" i="40"/>
  <c r="AI27" i="40"/>
  <c r="AH27" i="40"/>
  <c r="AG27" i="40"/>
  <c r="AF27" i="40"/>
  <c r="AE27" i="40"/>
  <c r="AD27" i="40"/>
  <c r="AC27" i="40"/>
  <c r="AB27" i="40"/>
  <c r="AA27" i="40"/>
  <c r="Z27" i="40"/>
  <c r="Y27" i="40"/>
  <c r="X27" i="40"/>
  <c r="W27" i="40"/>
  <c r="V27" i="40"/>
  <c r="U27" i="40"/>
  <c r="T27" i="40"/>
  <c r="S27" i="40"/>
  <c r="R27" i="40"/>
  <c r="Q27" i="40"/>
  <c r="P27" i="40"/>
  <c r="O27" i="40"/>
  <c r="N27" i="40"/>
  <c r="M27" i="40"/>
  <c r="L27" i="40"/>
  <c r="K27" i="40"/>
  <c r="J27" i="40"/>
  <c r="I27" i="40"/>
  <c r="H27" i="40"/>
  <c r="G27" i="40"/>
  <c r="F27" i="40"/>
  <c r="E27" i="40"/>
  <c r="D27" i="40"/>
  <c r="C27" i="40"/>
  <c r="B27" i="40"/>
  <c r="AY25" i="40"/>
  <c r="AX25" i="40"/>
  <c r="AW25" i="40"/>
  <c r="AV25" i="40"/>
  <c r="AU25" i="40"/>
  <c r="AT25" i="40"/>
  <c r="AS25" i="40"/>
  <c r="AR25" i="40"/>
  <c r="AQ25" i="40"/>
  <c r="AP25" i="40"/>
  <c r="AO25" i="40"/>
  <c r="AN25" i="40"/>
  <c r="AM25" i="40"/>
  <c r="AL25" i="40"/>
  <c r="AK25" i="40"/>
  <c r="AJ25" i="40"/>
  <c r="AI25" i="40"/>
  <c r="AH25" i="40"/>
  <c r="AG25" i="40"/>
  <c r="AF25" i="40"/>
  <c r="AE25" i="40"/>
  <c r="AD25" i="40"/>
  <c r="AC25" i="40"/>
  <c r="AB25" i="40"/>
  <c r="AA25" i="40"/>
  <c r="Z25" i="40"/>
  <c r="Y25" i="40"/>
  <c r="X25" i="40"/>
  <c r="W25" i="40"/>
  <c r="V25" i="40"/>
  <c r="U25" i="40"/>
  <c r="T25" i="40"/>
  <c r="S25" i="40"/>
  <c r="R25" i="40"/>
  <c r="Q25" i="40"/>
  <c r="P25" i="40"/>
  <c r="O25" i="40"/>
  <c r="N25" i="40"/>
  <c r="M25" i="40"/>
  <c r="L25" i="40"/>
  <c r="K25" i="40"/>
  <c r="J25" i="40"/>
  <c r="I25" i="40"/>
  <c r="H25" i="40"/>
  <c r="G25" i="40"/>
  <c r="F25" i="40"/>
  <c r="E25" i="40"/>
  <c r="D25" i="40"/>
  <c r="C25" i="40"/>
  <c r="B25"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P24" i="40"/>
  <c r="O24" i="40"/>
  <c r="N24" i="40"/>
  <c r="M24" i="40"/>
  <c r="L24" i="40"/>
  <c r="K24" i="40"/>
  <c r="J24" i="40"/>
  <c r="I24" i="40"/>
  <c r="H24" i="40"/>
  <c r="G24" i="40"/>
  <c r="F24" i="40"/>
  <c r="E24" i="40"/>
  <c r="D24" i="40"/>
  <c r="C24" i="40"/>
  <c r="B24"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P22" i="40"/>
  <c r="O22" i="40"/>
  <c r="N22" i="40"/>
  <c r="M22" i="40"/>
  <c r="L22" i="40"/>
  <c r="K22" i="40"/>
  <c r="J22" i="40"/>
  <c r="I22" i="40"/>
  <c r="H22" i="40"/>
  <c r="G22" i="40"/>
  <c r="F22" i="40"/>
  <c r="E22" i="40"/>
  <c r="D22" i="40"/>
  <c r="C22" i="40"/>
  <c r="B22" i="40"/>
  <c r="AY21" i="40"/>
  <c r="AX21" i="40"/>
  <c r="AW21" i="40"/>
  <c r="AV21" i="40"/>
  <c r="AU21" i="40"/>
  <c r="AT21" i="40"/>
  <c r="AS21" i="40"/>
  <c r="AR21" i="40"/>
  <c r="AQ21" i="40"/>
  <c r="AP21" i="40"/>
  <c r="AO21" i="40"/>
  <c r="AN21" i="40"/>
  <c r="AM21" i="40"/>
  <c r="AL21" i="40"/>
  <c r="AK21" i="40"/>
  <c r="AJ21" i="40"/>
  <c r="AI21" i="40"/>
  <c r="AH21" i="40"/>
  <c r="AG21" i="40"/>
  <c r="AF21" i="40"/>
  <c r="AE21" i="40"/>
  <c r="AD21" i="40"/>
  <c r="AC21" i="40"/>
  <c r="AB21" i="40"/>
  <c r="AA21" i="40"/>
  <c r="Z21" i="40"/>
  <c r="Y21" i="40"/>
  <c r="X21" i="40"/>
  <c r="W21" i="40"/>
  <c r="V21" i="40"/>
  <c r="U21" i="40"/>
  <c r="T21" i="40"/>
  <c r="S21" i="40"/>
  <c r="R21" i="40"/>
  <c r="Q21" i="40"/>
  <c r="P21" i="40"/>
  <c r="O21" i="40"/>
  <c r="N21" i="40"/>
  <c r="M21" i="40"/>
  <c r="L21" i="40"/>
  <c r="K21" i="40"/>
  <c r="J21" i="40"/>
  <c r="I21" i="40"/>
  <c r="H21" i="40"/>
  <c r="G21" i="40"/>
  <c r="F21" i="40"/>
  <c r="E21" i="40"/>
  <c r="D21" i="40"/>
  <c r="C21" i="40"/>
  <c r="B21"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W18" i="40"/>
  <c r="V18" i="40"/>
  <c r="U18" i="40"/>
  <c r="T18" i="40"/>
  <c r="S18" i="40"/>
  <c r="R18" i="40"/>
  <c r="Q18" i="40"/>
  <c r="P18" i="40"/>
  <c r="O18" i="40"/>
  <c r="N18" i="40"/>
  <c r="M18" i="40"/>
  <c r="L18" i="40"/>
  <c r="K18" i="40"/>
  <c r="J18" i="40"/>
  <c r="I18" i="40"/>
  <c r="H18" i="40"/>
  <c r="G18" i="40"/>
  <c r="F18" i="40"/>
  <c r="E18" i="40"/>
  <c r="D18" i="40"/>
  <c r="C18" i="40"/>
  <c r="B18" i="40"/>
  <c r="AY17" i="40"/>
  <c r="AX17" i="40"/>
  <c r="AW17" i="40"/>
  <c r="AV17" i="40"/>
  <c r="AU17" i="40"/>
  <c r="AT17" i="40"/>
  <c r="AS17" i="40"/>
  <c r="AR17" i="40"/>
  <c r="AQ17" i="40"/>
  <c r="AP17" i="40"/>
  <c r="AO17" i="40"/>
  <c r="AN17" i="40"/>
  <c r="AM17" i="40"/>
  <c r="AL17" i="40"/>
  <c r="AK17" i="40"/>
  <c r="AJ17" i="40"/>
  <c r="AI17" i="40"/>
  <c r="AH17" i="40"/>
  <c r="AG17" i="40"/>
  <c r="AF17" i="40"/>
  <c r="AE17" i="40"/>
  <c r="AD17" i="40"/>
  <c r="AC17" i="40"/>
  <c r="AB17" i="40"/>
  <c r="AA17" i="40"/>
  <c r="Z17" i="40"/>
  <c r="Y17" i="40"/>
  <c r="X17" i="40"/>
  <c r="W17" i="40"/>
  <c r="V17" i="40"/>
  <c r="U17" i="40"/>
  <c r="T17" i="40"/>
  <c r="S17" i="40"/>
  <c r="R17" i="40"/>
  <c r="Q17" i="40"/>
  <c r="P17" i="40"/>
  <c r="O17" i="40"/>
  <c r="N17" i="40"/>
  <c r="M17" i="40"/>
  <c r="L17" i="40"/>
  <c r="K17" i="40"/>
  <c r="J17" i="40"/>
  <c r="I17" i="40"/>
  <c r="H17" i="40"/>
  <c r="G17" i="40"/>
  <c r="F17" i="40"/>
  <c r="E17" i="40"/>
  <c r="D17" i="40"/>
  <c r="C17" i="40"/>
  <c r="B17" i="40"/>
  <c r="AY15" i="40"/>
  <c r="AX15" i="40"/>
  <c r="AW15" i="40"/>
  <c r="AV15" i="40"/>
  <c r="AU15" i="40"/>
  <c r="AT15" i="40"/>
  <c r="AS15" i="40"/>
  <c r="AR15" i="40"/>
  <c r="AQ15" i="40"/>
  <c r="AP15" i="40"/>
  <c r="AO15" i="40"/>
  <c r="AN15" i="40"/>
  <c r="AM15" i="40"/>
  <c r="AL15" i="40"/>
  <c r="AK15" i="40"/>
  <c r="AJ15" i="40"/>
  <c r="AI15" i="40"/>
  <c r="AH15" i="40"/>
  <c r="AG15" i="40"/>
  <c r="AF15" i="40"/>
  <c r="AE15" i="40"/>
  <c r="AD15" i="40"/>
  <c r="AC15" i="40"/>
  <c r="AB15" i="40"/>
  <c r="AA15" i="40"/>
  <c r="Z15" i="40"/>
  <c r="Y15" i="40"/>
  <c r="X15" i="40"/>
  <c r="W15" i="40"/>
  <c r="V15" i="40"/>
  <c r="U15" i="40"/>
  <c r="T15" i="40"/>
  <c r="S15" i="40"/>
  <c r="R15" i="40"/>
  <c r="Q15" i="40"/>
  <c r="P15" i="40"/>
  <c r="O15" i="40"/>
  <c r="N15" i="40"/>
  <c r="M15" i="40"/>
  <c r="L15" i="40"/>
  <c r="K15" i="40"/>
  <c r="J15" i="40"/>
  <c r="I15" i="40"/>
  <c r="H15" i="40"/>
  <c r="G15" i="40"/>
  <c r="F15" i="40"/>
  <c r="E15" i="40"/>
  <c r="D15" i="40"/>
  <c r="C15" i="40"/>
  <c r="B15" i="40"/>
  <c r="AY14" i="40"/>
  <c r="AX14" i="40"/>
  <c r="AW14" i="40"/>
  <c r="AV14" i="40"/>
  <c r="AU14" i="40"/>
  <c r="AT14" i="40"/>
  <c r="AS14" i="40"/>
  <c r="AR14" i="40"/>
  <c r="AQ14" i="40"/>
  <c r="AP14" i="40"/>
  <c r="AO14" i="40"/>
  <c r="AN14" i="40"/>
  <c r="AM14" i="40"/>
  <c r="AL14" i="40"/>
  <c r="AK14" i="40"/>
  <c r="AJ14" i="40"/>
  <c r="AI14" i="40"/>
  <c r="AH14" i="40"/>
  <c r="AG14" i="40"/>
  <c r="AF14" i="40"/>
  <c r="AE14" i="40"/>
  <c r="AD14" i="40"/>
  <c r="AC14" i="40"/>
  <c r="AB14" i="40"/>
  <c r="AA14" i="40"/>
  <c r="Z14" i="40"/>
  <c r="Y14" i="40"/>
  <c r="X14" i="40"/>
  <c r="W14" i="40"/>
  <c r="V14" i="40"/>
  <c r="U14" i="40"/>
  <c r="T14" i="40"/>
  <c r="S14" i="40"/>
  <c r="R14" i="40"/>
  <c r="Q14" i="40"/>
  <c r="P14" i="40"/>
  <c r="O14" i="40"/>
  <c r="N14" i="40"/>
  <c r="M14" i="40"/>
  <c r="L14" i="40"/>
  <c r="K14" i="40"/>
  <c r="J14" i="40"/>
  <c r="I14" i="40"/>
  <c r="H14" i="40"/>
  <c r="G14" i="40"/>
  <c r="F14" i="40"/>
  <c r="E14" i="40"/>
  <c r="D14" i="40"/>
  <c r="C14" i="40"/>
  <c r="B14" i="40"/>
  <c r="AY12" i="40"/>
  <c r="AX12" i="40"/>
  <c r="AW12" i="40"/>
  <c r="AV12" i="40"/>
  <c r="AU12" i="40"/>
  <c r="AT12" i="40"/>
  <c r="AS12" i="40"/>
  <c r="AR12" i="40"/>
  <c r="AQ12" i="40"/>
  <c r="AP12" i="40"/>
  <c r="AO12" i="40"/>
  <c r="AN12" i="40"/>
  <c r="AM12" i="40"/>
  <c r="AL12" i="40"/>
  <c r="AK12" i="40"/>
  <c r="AJ12" i="40"/>
  <c r="AI12" i="40"/>
  <c r="AH12" i="40"/>
  <c r="AG12" i="40"/>
  <c r="AF12" i="40"/>
  <c r="AE12" i="40"/>
  <c r="AD12" i="40"/>
  <c r="AC12" i="40"/>
  <c r="AB12" i="40"/>
  <c r="AA12" i="40"/>
  <c r="Z12" i="40"/>
  <c r="Y12" i="40"/>
  <c r="X12" i="40"/>
  <c r="W12" i="40"/>
  <c r="V12" i="40"/>
  <c r="U12" i="40"/>
  <c r="T12" i="40"/>
  <c r="S12" i="40"/>
  <c r="R12" i="40"/>
  <c r="Q12" i="40"/>
  <c r="P12" i="40"/>
  <c r="O12" i="40"/>
  <c r="N12" i="40"/>
  <c r="M12" i="40"/>
  <c r="L12" i="40"/>
  <c r="K12" i="40"/>
  <c r="J12" i="40"/>
  <c r="I12" i="40"/>
  <c r="H12" i="40"/>
  <c r="G12" i="40"/>
  <c r="F12" i="40"/>
  <c r="E12" i="40"/>
  <c r="D12" i="40"/>
  <c r="C12" i="40"/>
  <c r="B12" i="40"/>
  <c r="AY11" i="40"/>
  <c r="AX11" i="40"/>
  <c r="AW11" i="40"/>
  <c r="AV11" i="40"/>
  <c r="AU11" i="40"/>
  <c r="AT11" i="40"/>
  <c r="AS11" i="40"/>
  <c r="AR11" i="40"/>
  <c r="AQ11" i="40"/>
  <c r="AP11" i="40"/>
  <c r="AO11" i="40"/>
  <c r="AN11" i="40"/>
  <c r="AM11" i="40"/>
  <c r="AL11" i="40"/>
  <c r="AK11" i="40"/>
  <c r="AJ11" i="40"/>
  <c r="AI11" i="40"/>
  <c r="AH11" i="40"/>
  <c r="AG11" i="40"/>
  <c r="AF11" i="40"/>
  <c r="AE11" i="40"/>
  <c r="AD11" i="40"/>
  <c r="AC11" i="40"/>
  <c r="AB11" i="40"/>
  <c r="AA11" i="40"/>
  <c r="Z11" i="40"/>
  <c r="Y11" i="40"/>
  <c r="X11" i="40"/>
  <c r="W11" i="40"/>
  <c r="V11" i="40"/>
  <c r="U11" i="40"/>
  <c r="T11" i="40"/>
  <c r="S11" i="40"/>
  <c r="R11" i="40"/>
  <c r="Q11" i="40"/>
  <c r="P11" i="40"/>
  <c r="O11" i="40"/>
  <c r="N11" i="40"/>
  <c r="M11" i="40"/>
  <c r="L11" i="40"/>
  <c r="K11" i="40"/>
  <c r="J11" i="40"/>
  <c r="I11" i="40"/>
  <c r="H11" i="40"/>
  <c r="G11" i="40"/>
  <c r="F11" i="40"/>
  <c r="E11" i="40"/>
  <c r="D11" i="40"/>
  <c r="C11" i="40"/>
  <c r="B11" i="40"/>
  <c r="AY9" i="40"/>
  <c r="AX9" i="40"/>
  <c r="AW9" i="40"/>
  <c r="AV9" i="40"/>
  <c r="AU9" i="40"/>
  <c r="AT9" i="40"/>
  <c r="AS9" i="40"/>
  <c r="AR9" i="40"/>
  <c r="AQ9" i="40"/>
  <c r="AP9" i="40"/>
  <c r="AO9" i="40"/>
  <c r="AN9" i="40"/>
  <c r="AM9" i="40"/>
  <c r="AL9" i="40"/>
  <c r="AK9" i="40"/>
  <c r="AJ9" i="40"/>
  <c r="AI9" i="40"/>
  <c r="AH9" i="40"/>
  <c r="AG9" i="40"/>
  <c r="AF9" i="40"/>
  <c r="AE9" i="40"/>
  <c r="AD9" i="40"/>
  <c r="AC9" i="40"/>
  <c r="AB9" i="40"/>
  <c r="AA9" i="40"/>
  <c r="Z9" i="40"/>
  <c r="Y9" i="40"/>
  <c r="X9" i="40"/>
  <c r="W9" i="40"/>
  <c r="V9" i="40"/>
  <c r="U9" i="40"/>
  <c r="T9" i="40"/>
  <c r="S9" i="40"/>
  <c r="R9" i="40"/>
  <c r="Q9" i="40"/>
  <c r="P9" i="40"/>
  <c r="O9" i="40"/>
  <c r="N9" i="40"/>
  <c r="M9" i="40"/>
  <c r="L9" i="40"/>
  <c r="K9" i="40"/>
  <c r="J9" i="40"/>
  <c r="I9" i="40"/>
  <c r="H9" i="40"/>
  <c r="G9" i="40"/>
  <c r="F9" i="40"/>
  <c r="E9" i="40"/>
  <c r="D9" i="40"/>
  <c r="C9" i="40"/>
  <c r="B9" i="40"/>
  <c r="AY8" i="40"/>
  <c r="AX8" i="40"/>
  <c r="AW8" i="40"/>
  <c r="AV8" i="40"/>
  <c r="AU8" i="40"/>
  <c r="AT8" i="40"/>
  <c r="AS8" i="40"/>
  <c r="AR8" i="40"/>
  <c r="AQ8" i="40"/>
  <c r="AP8" i="40"/>
  <c r="AO8" i="40"/>
  <c r="AN8" i="40"/>
  <c r="AM8" i="40"/>
  <c r="AL8" i="40"/>
  <c r="AK8" i="40"/>
  <c r="AJ8" i="40"/>
  <c r="AI8" i="40"/>
  <c r="AH8" i="40"/>
  <c r="AG8" i="40"/>
  <c r="AF8" i="40"/>
  <c r="AE8" i="40"/>
  <c r="AD8" i="40"/>
  <c r="AC8" i="40"/>
  <c r="AB8" i="40"/>
  <c r="AA8" i="40"/>
  <c r="Z8" i="40"/>
  <c r="Y8" i="40"/>
  <c r="X8" i="40"/>
  <c r="W8" i="40"/>
  <c r="V8" i="40"/>
  <c r="U8" i="40"/>
  <c r="T8" i="40"/>
  <c r="S8" i="40"/>
  <c r="R8" i="40"/>
  <c r="Q8" i="40"/>
  <c r="P8" i="40"/>
  <c r="O8" i="40"/>
  <c r="N8" i="40"/>
  <c r="M8" i="40"/>
  <c r="L8" i="40"/>
  <c r="K8" i="40"/>
  <c r="J8" i="40"/>
  <c r="I8" i="40"/>
  <c r="H8" i="40"/>
  <c r="G8" i="40"/>
  <c r="F8" i="40"/>
  <c r="E8" i="40"/>
  <c r="D8" i="40"/>
  <c r="C8" i="40"/>
  <c r="B8" i="40"/>
  <c r="AY6" i="40"/>
  <c r="AX6" i="40"/>
  <c r="AW6" i="40"/>
  <c r="AV6" i="40"/>
  <c r="AU6" i="40"/>
  <c r="AT6" i="40"/>
  <c r="AS6" i="40"/>
  <c r="AR6" i="40"/>
  <c r="AQ6" i="40"/>
  <c r="AP6" i="40"/>
  <c r="AO6" i="40"/>
  <c r="AN6" i="40"/>
  <c r="AM6" i="40"/>
  <c r="AL6" i="40"/>
  <c r="AK6" i="40"/>
  <c r="AJ6" i="40"/>
  <c r="AI6" i="40"/>
  <c r="AH6" i="40"/>
  <c r="AG6" i="40"/>
  <c r="AF6" i="40"/>
  <c r="AE6" i="40"/>
  <c r="AD6" i="40"/>
  <c r="AC6" i="40"/>
  <c r="AB6" i="40"/>
  <c r="AA6" i="40"/>
  <c r="Z6" i="40"/>
  <c r="Y6" i="40"/>
  <c r="X6" i="40"/>
  <c r="W6" i="40"/>
  <c r="V6" i="40"/>
  <c r="U6" i="40"/>
  <c r="T6" i="40"/>
  <c r="S6" i="40"/>
  <c r="R6" i="40"/>
  <c r="Q6" i="40"/>
  <c r="P6" i="40"/>
  <c r="O6" i="40"/>
  <c r="N6" i="40"/>
  <c r="M6" i="40"/>
  <c r="L6" i="40"/>
  <c r="K6" i="40"/>
  <c r="J6" i="40"/>
  <c r="I6" i="40"/>
  <c r="H6" i="40"/>
  <c r="G6" i="40"/>
  <c r="F6" i="40"/>
  <c r="E6" i="40"/>
  <c r="D6" i="40"/>
  <c r="C6" i="40"/>
  <c r="B6" i="40"/>
  <c r="AY5" i="40"/>
  <c r="AX5" i="40"/>
  <c r="AW5" i="40"/>
  <c r="AV5" i="40"/>
  <c r="AU5" i="40"/>
  <c r="AT5" i="40"/>
  <c r="AS5" i="40"/>
  <c r="AR5" i="40"/>
  <c r="AQ5" i="40"/>
  <c r="AP5" i="40"/>
  <c r="AO5" i="40"/>
  <c r="AN5" i="40"/>
  <c r="AM5" i="40"/>
  <c r="AL5" i="40"/>
  <c r="AK5"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F5" i="40"/>
  <c r="E5" i="40"/>
  <c r="D5" i="40"/>
  <c r="C5" i="40"/>
  <c r="B5" i="40"/>
  <c r="C34" i="30"/>
  <c r="B34" i="30"/>
  <c r="C33" i="30"/>
  <c r="B33" i="30"/>
  <c r="C31" i="30"/>
  <c r="B31" i="30"/>
  <c r="C30" i="30"/>
  <c r="B30" i="30"/>
  <c r="C28" i="30"/>
  <c r="B28" i="30"/>
  <c r="C27" i="30"/>
  <c r="B27" i="30"/>
  <c r="C25" i="30"/>
  <c r="B25" i="30"/>
  <c r="C24" i="30"/>
  <c r="B24" i="30"/>
  <c r="C22" i="30"/>
  <c r="B22" i="30"/>
  <c r="C21" i="30"/>
  <c r="B21" i="30"/>
  <c r="C18" i="30"/>
  <c r="B18" i="30"/>
  <c r="C17" i="30"/>
  <c r="B17" i="30"/>
  <c r="C15" i="30"/>
  <c r="B15" i="30"/>
  <c r="C14" i="30"/>
  <c r="B14" i="30"/>
  <c r="C12" i="30"/>
  <c r="B12" i="30"/>
  <c r="C11" i="30"/>
  <c r="B11" i="30"/>
  <c r="C9" i="30"/>
  <c r="B9" i="30"/>
  <c r="C8" i="30"/>
  <c r="B8" i="30"/>
  <c r="C6" i="30"/>
  <c r="B6" i="30"/>
  <c r="C5" i="30"/>
  <c r="B5" i="30"/>
  <c r="C34" i="13"/>
  <c r="B34" i="13"/>
  <c r="C33" i="13"/>
  <c r="B33" i="13"/>
  <c r="C31" i="13"/>
  <c r="B31" i="13"/>
  <c r="C30" i="13"/>
  <c r="B30" i="13"/>
  <c r="C28" i="13"/>
  <c r="B28" i="13"/>
  <c r="C27" i="13"/>
  <c r="B27" i="13"/>
  <c r="C25" i="13"/>
  <c r="B25" i="13"/>
  <c r="C24" i="13"/>
  <c r="B24" i="13"/>
  <c r="C22" i="13"/>
  <c r="B22" i="13"/>
  <c r="C21" i="13"/>
  <c r="B21" i="13"/>
  <c r="C18" i="13"/>
  <c r="B18" i="13"/>
  <c r="C17" i="13"/>
  <c r="B17" i="13"/>
  <c r="C15" i="13"/>
  <c r="B15" i="13"/>
  <c r="C14" i="13"/>
  <c r="B14" i="13"/>
  <c r="C12" i="13"/>
  <c r="B12" i="13"/>
  <c r="C11" i="13"/>
  <c r="B11" i="13"/>
  <c r="C9" i="13"/>
  <c r="B9" i="13"/>
  <c r="C8" i="13"/>
  <c r="B8" i="13"/>
  <c r="C6" i="13"/>
  <c r="B6" i="13"/>
  <c r="C5" i="13"/>
  <c r="B5" i="13"/>
  <c r="Y34" i="39"/>
  <c r="X34" i="39"/>
  <c r="W34" i="39"/>
  <c r="V34" i="39"/>
  <c r="U34" i="39"/>
  <c r="T34" i="39"/>
  <c r="S34" i="39"/>
  <c r="R34" i="39"/>
  <c r="Q34" i="39"/>
  <c r="P34" i="39"/>
  <c r="O34" i="39"/>
  <c r="N34" i="39"/>
  <c r="M34" i="39"/>
  <c r="L34" i="39"/>
  <c r="K34" i="39"/>
  <c r="J34" i="39"/>
  <c r="I34" i="39"/>
  <c r="H34" i="39"/>
  <c r="G34" i="39"/>
  <c r="F34" i="39"/>
  <c r="E34" i="39"/>
  <c r="D34" i="39"/>
  <c r="C34" i="39"/>
  <c r="B34" i="39"/>
  <c r="Y33" i="39"/>
  <c r="X33" i="39"/>
  <c r="W33" i="39"/>
  <c r="V33" i="39"/>
  <c r="U33" i="39"/>
  <c r="T33" i="39"/>
  <c r="S33" i="39"/>
  <c r="R33" i="39"/>
  <c r="Q33" i="39"/>
  <c r="P33" i="39"/>
  <c r="O33" i="39"/>
  <c r="N33" i="39"/>
  <c r="M33" i="39"/>
  <c r="L33" i="39"/>
  <c r="K33" i="39"/>
  <c r="J33" i="39"/>
  <c r="I33" i="39"/>
  <c r="H33" i="39"/>
  <c r="G33" i="39"/>
  <c r="F33" i="39"/>
  <c r="E33" i="39"/>
  <c r="D33" i="39"/>
  <c r="C33" i="39"/>
  <c r="B33" i="39"/>
  <c r="Y31" i="39"/>
  <c r="X31" i="39"/>
  <c r="W31" i="39"/>
  <c r="V31" i="39"/>
  <c r="U31" i="39"/>
  <c r="T31" i="39"/>
  <c r="S31" i="39"/>
  <c r="R31" i="39"/>
  <c r="Q31" i="39"/>
  <c r="P31" i="39"/>
  <c r="O31" i="39"/>
  <c r="N31" i="39"/>
  <c r="M31" i="39"/>
  <c r="L31" i="39"/>
  <c r="K31" i="39"/>
  <c r="J31" i="39"/>
  <c r="I31" i="39"/>
  <c r="H31" i="39"/>
  <c r="G31" i="39"/>
  <c r="F31" i="39"/>
  <c r="E31" i="39"/>
  <c r="D31" i="39"/>
  <c r="C31" i="39"/>
  <c r="B31" i="39"/>
  <c r="Y30" i="39"/>
  <c r="X30" i="39"/>
  <c r="W30" i="39"/>
  <c r="V30" i="39"/>
  <c r="U30" i="39"/>
  <c r="T30" i="39"/>
  <c r="S30" i="39"/>
  <c r="R30" i="39"/>
  <c r="Q30" i="39"/>
  <c r="P30" i="39"/>
  <c r="O30" i="39"/>
  <c r="N30" i="39"/>
  <c r="M30" i="39"/>
  <c r="L30" i="39"/>
  <c r="K30" i="39"/>
  <c r="J30" i="39"/>
  <c r="I30" i="39"/>
  <c r="H30" i="39"/>
  <c r="G30" i="39"/>
  <c r="F30" i="39"/>
  <c r="E30" i="39"/>
  <c r="D30" i="39"/>
  <c r="C30" i="39"/>
  <c r="B30" i="39"/>
  <c r="Y28" i="39"/>
  <c r="X28" i="39"/>
  <c r="W28" i="39"/>
  <c r="V28" i="39"/>
  <c r="U28" i="39"/>
  <c r="T28" i="39"/>
  <c r="S28" i="39"/>
  <c r="R28" i="39"/>
  <c r="Q28" i="39"/>
  <c r="P28" i="39"/>
  <c r="O28" i="39"/>
  <c r="N28" i="39"/>
  <c r="M28" i="39"/>
  <c r="L28" i="39"/>
  <c r="K28" i="39"/>
  <c r="J28" i="39"/>
  <c r="I28" i="39"/>
  <c r="H28" i="39"/>
  <c r="G28" i="39"/>
  <c r="F28" i="39"/>
  <c r="E28" i="39"/>
  <c r="D28" i="39"/>
  <c r="C28" i="39"/>
  <c r="B28" i="39"/>
  <c r="Y27" i="39"/>
  <c r="X27" i="39"/>
  <c r="W27" i="39"/>
  <c r="V27" i="39"/>
  <c r="U27" i="39"/>
  <c r="T27" i="39"/>
  <c r="S27" i="39"/>
  <c r="R27" i="39"/>
  <c r="Q27" i="39"/>
  <c r="P27" i="39"/>
  <c r="O27" i="39"/>
  <c r="N27" i="39"/>
  <c r="M27" i="39"/>
  <c r="L27" i="39"/>
  <c r="K27" i="39"/>
  <c r="J27" i="39"/>
  <c r="I27" i="39"/>
  <c r="H27" i="39"/>
  <c r="G27" i="39"/>
  <c r="F27" i="39"/>
  <c r="E27" i="39"/>
  <c r="D27" i="39"/>
  <c r="C27" i="39"/>
  <c r="B27" i="39"/>
  <c r="Y25" i="39"/>
  <c r="X25" i="39"/>
  <c r="W25" i="39"/>
  <c r="V25" i="39"/>
  <c r="U25" i="39"/>
  <c r="T25" i="39"/>
  <c r="S25" i="39"/>
  <c r="R25" i="39"/>
  <c r="Q25" i="39"/>
  <c r="P25" i="39"/>
  <c r="O25" i="39"/>
  <c r="N25" i="39"/>
  <c r="M25" i="39"/>
  <c r="L25" i="39"/>
  <c r="K25" i="39"/>
  <c r="J25" i="39"/>
  <c r="I25" i="39"/>
  <c r="H25" i="39"/>
  <c r="G25" i="39"/>
  <c r="F25" i="39"/>
  <c r="E25" i="39"/>
  <c r="D25" i="39"/>
  <c r="C25" i="39"/>
  <c r="B25" i="39"/>
  <c r="Y24" i="39"/>
  <c r="X24" i="39"/>
  <c r="W24" i="39"/>
  <c r="V24" i="39"/>
  <c r="U24" i="39"/>
  <c r="T24" i="39"/>
  <c r="S24" i="39"/>
  <c r="R24" i="39"/>
  <c r="Q24" i="39"/>
  <c r="P24" i="39"/>
  <c r="O24" i="39"/>
  <c r="N24" i="39"/>
  <c r="M24" i="39"/>
  <c r="L24" i="39"/>
  <c r="K24" i="39"/>
  <c r="J24" i="39"/>
  <c r="I24" i="39"/>
  <c r="H24" i="39"/>
  <c r="G24" i="39"/>
  <c r="F24" i="39"/>
  <c r="E24" i="39"/>
  <c r="D24" i="39"/>
  <c r="C24" i="39"/>
  <c r="B24" i="39"/>
  <c r="Y22" i="39"/>
  <c r="X22" i="39"/>
  <c r="W22" i="39"/>
  <c r="V22" i="39"/>
  <c r="U22" i="39"/>
  <c r="T22" i="39"/>
  <c r="S22" i="39"/>
  <c r="R22" i="39"/>
  <c r="Q22" i="39"/>
  <c r="P22" i="39"/>
  <c r="O22" i="39"/>
  <c r="N22" i="39"/>
  <c r="M22" i="39"/>
  <c r="L22" i="39"/>
  <c r="K22" i="39"/>
  <c r="J22" i="39"/>
  <c r="I22" i="39"/>
  <c r="H22" i="39"/>
  <c r="G22" i="39"/>
  <c r="F22" i="39"/>
  <c r="E22" i="39"/>
  <c r="D22" i="39"/>
  <c r="C22" i="39"/>
  <c r="B22" i="39"/>
  <c r="Y21" i="39"/>
  <c r="X21" i="39"/>
  <c r="W21" i="39"/>
  <c r="V21" i="39"/>
  <c r="U21" i="39"/>
  <c r="T21" i="39"/>
  <c r="S21" i="39"/>
  <c r="R21" i="39"/>
  <c r="Q21" i="39"/>
  <c r="P21" i="39"/>
  <c r="O21" i="39"/>
  <c r="N21" i="39"/>
  <c r="M21" i="39"/>
  <c r="L21" i="39"/>
  <c r="K21" i="39"/>
  <c r="J21" i="39"/>
  <c r="I21" i="39"/>
  <c r="H21" i="39"/>
  <c r="G21" i="39"/>
  <c r="F21" i="39"/>
  <c r="E21" i="39"/>
  <c r="D21" i="39"/>
  <c r="C21" i="39"/>
  <c r="B21" i="39"/>
  <c r="Y18" i="39"/>
  <c r="X18" i="39"/>
  <c r="W18" i="39"/>
  <c r="V18" i="39"/>
  <c r="U18" i="39"/>
  <c r="T18" i="39"/>
  <c r="S18" i="39"/>
  <c r="R18" i="39"/>
  <c r="Q18" i="39"/>
  <c r="P18" i="39"/>
  <c r="O18" i="39"/>
  <c r="N18" i="39"/>
  <c r="M18" i="39"/>
  <c r="L18" i="39"/>
  <c r="K18" i="39"/>
  <c r="J18" i="39"/>
  <c r="I18" i="39"/>
  <c r="H18" i="39"/>
  <c r="G18" i="39"/>
  <c r="F18" i="39"/>
  <c r="E18" i="39"/>
  <c r="D18" i="39"/>
  <c r="C18" i="39"/>
  <c r="B18" i="39"/>
  <c r="Y17" i="39"/>
  <c r="X17" i="39"/>
  <c r="W17" i="39"/>
  <c r="V17" i="39"/>
  <c r="U17" i="39"/>
  <c r="T17" i="39"/>
  <c r="S17" i="39"/>
  <c r="R17" i="39"/>
  <c r="Q17" i="39"/>
  <c r="P17" i="39"/>
  <c r="O17" i="39"/>
  <c r="N17" i="39"/>
  <c r="M17" i="39"/>
  <c r="L17" i="39"/>
  <c r="K17" i="39"/>
  <c r="J17" i="39"/>
  <c r="I17" i="39"/>
  <c r="H17" i="39"/>
  <c r="G17" i="39"/>
  <c r="F17" i="39"/>
  <c r="E17" i="39"/>
  <c r="D17" i="39"/>
  <c r="C17" i="39"/>
  <c r="B17" i="39"/>
  <c r="Y15" i="39"/>
  <c r="X15" i="39"/>
  <c r="W15" i="39"/>
  <c r="V15" i="39"/>
  <c r="U15" i="39"/>
  <c r="T15" i="39"/>
  <c r="S15" i="39"/>
  <c r="R15" i="39"/>
  <c r="Q15" i="39"/>
  <c r="P15" i="39"/>
  <c r="O15" i="39"/>
  <c r="N15" i="39"/>
  <c r="M15" i="39"/>
  <c r="L15" i="39"/>
  <c r="K15" i="39"/>
  <c r="J15" i="39"/>
  <c r="I15" i="39"/>
  <c r="H15" i="39"/>
  <c r="G15" i="39"/>
  <c r="F15" i="39"/>
  <c r="E15" i="39"/>
  <c r="D15" i="39"/>
  <c r="C15" i="39"/>
  <c r="B15" i="39"/>
  <c r="Y14" i="39"/>
  <c r="X14" i="39"/>
  <c r="W14" i="39"/>
  <c r="V14" i="39"/>
  <c r="U14" i="39"/>
  <c r="T14" i="39"/>
  <c r="S14" i="39"/>
  <c r="R14" i="39"/>
  <c r="Q14" i="39"/>
  <c r="P14" i="39"/>
  <c r="O14" i="39"/>
  <c r="N14" i="39"/>
  <c r="M14" i="39"/>
  <c r="L14" i="39"/>
  <c r="K14" i="39"/>
  <c r="J14" i="39"/>
  <c r="I14" i="39"/>
  <c r="H14" i="39"/>
  <c r="G14" i="39"/>
  <c r="F14" i="39"/>
  <c r="E14" i="39"/>
  <c r="D14" i="39"/>
  <c r="C14" i="39"/>
  <c r="B14" i="39"/>
  <c r="Y12" i="39"/>
  <c r="X12" i="39"/>
  <c r="W12" i="39"/>
  <c r="V12" i="39"/>
  <c r="U12" i="39"/>
  <c r="T12" i="39"/>
  <c r="S12" i="39"/>
  <c r="R12" i="39"/>
  <c r="Q12" i="39"/>
  <c r="P12" i="39"/>
  <c r="O12" i="39"/>
  <c r="N12" i="39"/>
  <c r="M12" i="39"/>
  <c r="L12" i="39"/>
  <c r="K12" i="39"/>
  <c r="J12" i="39"/>
  <c r="I12" i="39"/>
  <c r="H12" i="39"/>
  <c r="G12" i="39"/>
  <c r="F12" i="39"/>
  <c r="E12" i="39"/>
  <c r="D12" i="39"/>
  <c r="C12" i="39"/>
  <c r="B12" i="39"/>
  <c r="Y11" i="39"/>
  <c r="X11" i="39"/>
  <c r="W11" i="39"/>
  <c r="V11" i="39"/>
  <c r="U11" i="39"/>
  <c r="T11" i="39"/>
  <c r="S11" i="39"/>
  <c r="R11" i="39"/>
  <c r="Q11" i="39"/>
  <c r="P11" i="39"/>
  <c r="O11" i="39"/>
  <c r="N11" i="39"/>
  <c r="M11" i="39"/>
  <c r="L11" i="39"/>
  <c r="K11" i="39"/>
  <c r="J11" i="39"/>
  <c r="I11" i="39"/>
  <c r="H11" i="39"/>
  <c r="G11" i="39"/>
  <c r="F11" i="39"/>
  <c r="E11" i="39"/>
  <c r="D11" i="39"/>
  <c r="C11" i="39"/>
  <c r="B11" i="39"/>
  <c r="Y9" i="39"/>
  <c r="X9" i="39"/>
  <c r="W9" i="39"/>
  <c r="V9" i="39"/>
  <c r="U9" i="39"/>
  <c r="T9" i="39"/>
  <c r="S9" i="39"/>
  <c r="R9" i="39"/>
  <c r="Q9" i="39"/>
  <c r="P9" i="39"/>
  <c r="O9" i="39"/>
  <c r="N9" i="39"/>
  <c r="M9" i="39"/>
  <c r="L9" i="39"/>
  <c r="K9" i="39"/>
  <c r="J9" i="39"/>
  <c r="I9" i="39"/>
  <c r="H9" i="39"/>
  <c r="G9" i="39"/>
  <c r="F9" i="39"/>
  <c r="E9" i="39"/>
  <c r="D9" i="39"/>
  <c r="C9" i="39"/>
  <c r="B9" i="39"/>
  <c r="Y8" i="39"/>
  <c r="X8" i="39"/>
  <c r="W8" i="39"/>
  <c r="V8" i="39"/>
  <c r="U8" i="39"/>
  <c r="T8" i="39"/>
  <c r="S8" i="39"/>
  <c r="R8" i="39"/>
  <c r="Q8" i="39"/>
  <c r="P8" i="39"/>
  <c r="O8" i="39"/>
  <c r="N8" i="39"/>
  <c r="M8" i="39"/>
  <c r="L8" i="39"/>
  <c r="K8" i="39"/>
  <c r="J8" i="39"/>
  <c r="I8" i="39"/>
  <c r="H8" i="39"/>
  <c r="G8" i="39"/>
  <c r="F8" i="39"/>
  <c r="E8" i="39"/>
  <c r="D8" i="39"/>
  <c r="C8" i="39"/>
  <c r="B8" i="39"/>
  <c r="Y6" i="39"/>
  <c r="X6" i="39"/>
  <c r="W6" i="39"/>
  <c r="V6" i="39"/>
  <c r="U6" i="39"/>
  <c r="T6" i="39"/>
  <c r="S6" i="39"/>
  <c r="R6" i="39"/>
  <c r="Q6" i="39"/>
  <c r="P6" i="39"/>
  <c r="O6" i="39"/>
  <c r="N6" i="39"/>
  <c r="M6" i="39"/>
  <c r="L6" i="39"/>
  <c r="K6" i="39"/>
  <c r="J6" i="39"/>
  <c r="I6" i="39"/>
  <c r="H6" i="39"/>
  <c r="G6" i="39"/>
  <c r="F6" i="39"/>
  <c r="E6" i="39"/>
  <c r="D6" i="39"/>
  <c r="C6" i="39"/>
  <c r="B6" i="39"/>
  <c r="Y5" i="39"/>
  <c r="X5" i="39"/>
  <c r="W5" i="39"/>
  <c r="V5" i="39"/>
  <c r="U5" i="39"/>
  <c r="T5" i="39"/>
  <c r="S5" i="39"/>
  <c r="R5" i="39"/>
  <c r="Q5" i="39"/>
  <c r="P5" i="39"/>
  <c r="O5" i="39"/>
  <c r="N5" i="39"/>
  <c r="M5" i="39"/>
  <c r="L5" i="39"/>
  <c r="K5" i="39"/>
  <c r="J5" i="39"/>
  <c r="I5" i="39"/>
  <c r="H5" i="39"/>
  <c r="G5" i="39"/>
  <c r="F5" i="39"/>
  <c r="E5" i="39"/>
  <c r="D5" i="39"/>
  <c r="C5" i="39"/>
  <c r="B5" i="39"/>
  <c r="C18" i="16"/>
  <c r="B18" i="16"/>
  <c r="C17" i="16"/>
  <c r="B17" i="16"/>
  <c r="C15" i="16"/>
  <c r="B15" i="16"/>
  <c r="C14" i="16"/>
  <c r="B14" i="16"/>
  <c r="C12" i="16"/>
  <c r="B12" i="16"/>
  <c r="C11" i="16"/>
  <c r="B11" i="16"/>
  <c r="C9" i="16"/>
  <c r="B9" i="16"/>
  <c r="C8" i="16"/>
  <c r="B8" i="16"/>
  <c r="C6" i="16"/>
  <c r="B6" i="16"/>
  <c r="C5" i="16"/>
  <c r="B5" i="16"/>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R34" i="44"/>
  <c r="Q34" i="44"/>
  <c r="P34" i="44"/>
  <c r="O34" i="44"/>
  <c r="N34" i="44"/>
  <c r="M34" i="44"/>
  <c r="L34" i="44"/>
  <c r="K34" i="44"/>
  <c r="J34" i="44"/>
  <c r="I34" i="44"/>
  <c r="H34" i="44"/>
  <c r="G34" i="44"/>
  <c r="F34" i="44"/>
  <c r="E34" i="44"/>
  <c r="D34" i="44"/>
  <c r="C34" i="44"/>
  <c r="B34" i="44"/>
  <c r="AY33" i="44"/>
  <c r="AX33" i="44"/>
  <c r="AW33" i="44"/>
  <c r="AV33" i="44"/>
  <c r="AU33" i="44"/>
  <c r="AT33" i="44"/>
  <c r="AS33" i="44"/>
  <c r="AR33" i="44"/>
  <c r="AQ33" i="44"/>
  <c r="AP33" i="44"/>
  <c r="AO33" i="44"/>
  <c r="AN33" i="44"/>
  <c r="AM33" i="44"/>
  <c r="AL33" i="44"/>
  <c r="AK33" i="44"/>
  <c r="AJ33" i="44"/>
  <c r="AI33" i="44"/>
  <c r="AH33" i="44"/>
  <c r="AG33" i="44"/>
  <c r="AF33" i="44"/>
  <c r="AE33" i="44"/>
  <c r="AD33" i="44"/>
  <c r="AC33" i="44"/>
  <c r="AB33" i="44"/>
  <c r="AA33" i="44"/>
  <c r="Z33" i="44"/>
  <c r="Y33" i="44"/>
  <c r="X33" i="44"/>
  <c r="W33" i="44"/>
  <c r="V33" i="44"/>
  <c r="U33" i="44"/>
  <c r="T33" i="44"/>
  <c r="S33" i="44"/>
  <c r="R33" i="44"/>
  <c r="Q33" i="44"/>
  <c r="P33" i="44"/>
  <c r="O33" i="44"/>
  <c r="N33" i="44"/>
  <c r="M33" i="44"/>
  <c r="L33" i="44"/>
  <c r="K33" i="44"/>
  <c r="J33" i="44"/>
  <c r="I33" i="44"/>
  <c r="H33" i="44"/>
  <c r="G33" i="44"/>
  <c r="F33" i="44"/>
  <c r="E33" i="44"/>
  <c r="D33" i="44"/>
  <c r="C33" i="44"/>
  <c r="B33" i="44"/>
  <c r="AY31" i="44"/>
  <c r="AX31" i="44"/>
  <c r="AW31" i="44"/>
  <c r="AV31" i="44"/>
  <c r="AU31" i="44"/>
  <c r="AT31" i="44"/>
  <c r="AS31" i="44"/>
  <c r="AR31" i="44"/>
  <c r="AQ31" i="44"/>
  <c r="AP31" i="44"/>
  <c r="AO31" i="44"/>
  <c r="AN31" i="44"/>
  <c r="AM31" i="44"/>
  <c r="AL31" i="44"/>
  <c r="AK31"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E31" i="44"/>
  <c r="D31" i="44"/>
  <c r="C31" i="44"/>
  <c r="B31" i="44"/>
  <c r="AY30"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R30" i="44"/>
  <c r="Q30" i="44"/>
  <c r="P30" i="44"/>
  <c r="O30" i="44"/>
  <c r="N30" i="44"/>
  <c r="M30" i="44"/>
  <c r="L30" i="44"/>
  <c r="K30" i="44"/>
  <c r="J30" i="44"/>
  <c r="I30" i="44"/>
  <c r="H30" i="44"/>
  <c r="G30" i="44"/>
  <c r="F30" i="44"/>
  <c r="E30" i="44"/>
  <c r="D30" i="44"/>
  <c r="C30" i="44"/>
  <c r="B30"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P28" i="44"/>
  <c r="O28" i="44"/>
  <c r="N28" i="44"/>
  <c r="M28" i="44"/>
  <c r="L28" i="44"/>
  <c r="K28" i="44"/>
  <c r="J28" i="44"/>
  <c r="I28" i="44"/>
  <c r="H28" i="44"/>
  <c r="G28" i="44"/>
  <c r="F28" i="44"/>
  <c r="E28" i="44"/>
  <c r="D28" i="44"/>
  <c r="C28" i="44"/>
  <c r="B28" i="44"/>
  <c r="AY27" i="44"/>
  <c r="AX27" i="44"/>
  <c r="AW27" i="44"/>
  <c r="AV27" i="44"/>
  <c r="AU27" i="44"/>
  <c r="AT27" i="44"/>
  <c r="AS27" i="44"/>
  <c r="AR27" i="44"/>
  <c r="AQ27" i="44"/>
  <c r="AP27" i="44"/>
  <c r="AO27"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P27" i="44"/>
  <c r="O27" i="44"/>
  <c r="N27" i="44"/>
  <c r="M27" i="44"/>
  <c r="L27" i="44"/>
  <c r="K27" i="44"/>
  <c r="J27" i="44"/>
  <c r="I27" i="44"/>
  <c r="H27" i="44"/>
  <c r="G27" i="44"/>
  <c r="F27" i="44"/>
  <c r="E27" i="44"/>
  <c r="D27" i="44"/>
  <c r="C27" i="44"/>
  <c r="B27" i="44"/>
  <c r="AY25" i="44"/>
  <c r="AX25" i="44"/>
  <c r="AW25" i="44"/>
  <c r="AV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P25" i="44"/>
  <c r="O25" i="44"/>
  <c r="N25" i="44"/>
  <c r="M25" i="44"/>
  <c r="L25" i="44"/>
  <c r="K25" i="44"/>
  <c r="J25" i="44"/>
  <c r="I25" i="44"/>
  <c r="H25" i="44"/>
  <c r="G25" i="44"/>
  <c r="F25" i="44"/>
  <c r="E25" i="44"/>
  <c r="D25" i="44"/>
  <c r="C25" i="44"/>
  <c r="B25" i="44"/>
  <c r="AY24" i="44"/>
  <c r="AX24" i="44"/>
  <c r="AW24"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O24" i="44"/>
  <c r="N24" i="44"/>
  <c r="M24" i="44"/>
  <c r="L24" i="44"/>
  <c r="K24" i="44"/>
  <c r="J24" i="44"/>
  <c r="I24" i="44"/>
  <c r="H24" i="44"/>
  <c r="G24" i="44"/>
  <c r="F24" i="44"/>
  <c r="E24" i="44"/>
  <c r="D24" i="44"/>
  <c r="C24" i="44"/>
  <c r="B24" i="44"/>
  <c r="AY22" i="44"/>
  <c r="AX22" i="44"/>
  <c r="AW22" i="44"/>
  <c r="AV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P22" i="44"/>
  <c r="O22" i="44"/>
  <c r="N22" i="44"/>
  <c r="M22" i="44"/>
  <c r="L22" i="44"/>
  <c r="K22" i="44"/>
  <c r="J22" i="44"/>
  <c r="I22" i="44"/>
  <c r="H22" i="44"/>
  <c r="G22" i="44"/>
  <c r="F22" i="44"/>
  <c r="E22" i="44"/>
  <c r="D22" i="44"/>
  <c r="C22" i="44"/>
  <c r="B22"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AB21" i="44"/>
  <c r="AA21" i="44"/>
  <c r="Z21" i="44"/>
  <c r="Y21" i="44"/>
  <c r="X21" i="44"/>
  <c r="W21" i="44"/>
  <c r="V21" i="44"/>
  <c r="U21" i="44"/>
  <c r="T21" i="44"/>
  <c r="S21" i="44"/>
  <c r="R21" i="44"/>
  <c r="Q21" i="44"/>
  <c r="P21" i="44"/>
  <c r="O21" i="44"/>
  <c r="N21" i="44"/>
  <c r="M21" i="44"/>
  <c r="L21" i="44"/>
  <c r="K21" i="44"/>
  <c r="J21" i="44"/>
  <c r="I21" i="44"/>
  <c r="H21" i="44"/>
  <c r="G21" i="44"/>
  <c r="F21" i="44"/>
  <c r="E21" i="44"/>
  <c r="D21" i="44"/>
  <c r="C21" i="44"/>
  <c r="B21"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P18" i="44"/>
  <c r="O18" i="44"/>
  <c r="N18" i="44"/>
  <c r="M18" i="44"/>
  <c r="L18" i="44"/>
  <c r="K18" i="44"/>
  <c r="J18" i="44"/>
  <c r="I18" i="44"/>
  <c r="H18" i="44"/>
  <c r="G18" i="44"/>
  <c r="F18" i="44"/>
  <c r="E18" i="44"/>
  <c r="D18" i="44"/>
  <c r="C18" i="44"/>
  <c r="B18"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P17" i="44"/>
  <c r="O17" i="44"/>
  <c r="N17" i="44"/>
  <c r="M17" i="44"/>
  <c r="L17" i="44"/>
  <c r="K17" i="44"/>
  <c r="J17" i="44"/>
  <c r="I17" i="44"/>
  <c r="H17" i="44"/>
  <c r="G17" i="44"/>
  <c r="F17" i="44"/>
  <c r="E17" i="44"/>
  <c r="D17" i="44"/>
  <c r="C17" i="44"/>
  <c r="B17"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P15" i="44"/>
  <c r="O15" i="44"/>
  <c r="N15" i="44"/>
  <c r="M15" i="44"/>
  <c r="L15" i="44"/>
  <c r="K15" i="44"/>
  <c r="J15" i="44"/>
  <c r="I15" i="44"/>
  <c r="H15" i="44"/>
  <c r="G15" i="44"/>
  <c r="F15" i="44"/>
  <c r="E15" i="44"/>
  <c r="D15" i="44"/>
  <c r="C15" i="44"/>
  <c r="B15"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P14" i="44"/>
  <c r="O14" i="44"/>
  <c r="N14" i="44"/>
  <c r="M14" i="44"/>
  <c r="L14" i="44"/>
  <c r="K14" i="44"/>
  <c r="J14" i="44"/>
  <c r="I14" i="44"/>
  <c r="H14" i="44"/>
  <c r="G14" i="44"/>
  <c r="F14" i="44"/>
  <c r="E14" i="44"/>
  <c r="D14" i="44"/>
  <c r="C14" i="44"/>
  <c r="B14" i="44"/>
  <c r="AY12" i="44"/>
  <c r="AX12" i="44"/>
  <c r="AW12" i="44"/>
  <c r="AV12" i="44"/>
  <c r="AU12" i="44"/>
  <c r="AT12" i="44"/>
  <c r="AS12" i="44"/>
  <c r="AR12" i="44"/>
  <c r="AQ12" i="44"/>
  <c r="AP12" i="44"/>
  <c r="AO12" i="44"/>
  <c r="AN12" i="44"/>
  <c r="AM12" i="44"/>
  <c r="AL12" i="44"/>
  <c r="AK12" i="44"/>
  <c r="AJ12" i="44"/>
  <c r="AI12" i="44"/>
  <c r="AH12" i="44"/>
  <c r="AG12" i="44"/>
  <c r="AF12" i="44"/>
  <c r="AE12" i="44"/>
  <c r="AD12" i="44"/>
  <c r="AC12" i="44"/>
  <c r="AB12" i="44"/>
  <c r="AA12" i="44"/>
  <c r="Z12" i="44"/>
  <c r="Y12" i="44"/>
  <c r="X12" i="44"/>
  <c r="W12" i="44"/>
  <c r="V12" i="44"/>
  <c r="U12" i="44"/>
  <c r="T12" i="44"/>
  <c r="S12" i="44"/>
  <c r="R12" i="44"/>
  <c r="Q12" i="44"/>
  <c r="P12" i="44"/>
  <c r="O12" i="44"/>
  <c r="N12" i="44"/>
  <c r="M12" i="44"/>
  <c r="L12" i="44"/>
  <c r="K12" i="44"/>
  <c r="J12" i="44"/>
  <c r="I12" i="44"/>
  <c r="H12" i="44"/>
  <c r="G12" i="44"/>
  <c r="F12" i="44"/>
  <c r="E12" i="44"/>
  <c r="D12" i="44"/>
  <c r="C12" i="44"/>
  <c r="B12" i="44"/>
  <c r="AY11" i="44"/>
  <c r="AX11" i="44"/>
  <c r="AW11" i="44"/>
  <c r="AV11" i="44"/>
  <c r="AU11" i="44"/>
  <c r="AT11" i="44"/>
  <c r="AS11" i="44"/>
  <c r="AR11" i="44"/>
  <c r="AQ11" i="44"/>
  <c r="AP11" i="44"/>
  <c r="AO11" i="44"/>
  <c r="AN11" i="44"/>
  <c r="AM11" i="44"/>
  <c r="AL11" i="44"/>
  <c r="AK11" i="44"/>
  <c r="AJ11" i="44"/>
  <c r="AI11" i="44"/>
  <c r="AH11" i="44"/>
  <c r="AG11" i="44"/>
  <c r="AF11" i="44"/>
  <c r="AE11" i="44"/>
  <c r="AD11" i="44"/>
  <c r="AC11" i="44"/>
  <c r="AB11" i="44"/>
  <c r="AA11" i="44"/>
  <c r="Z11" i="44"/>
  <c r="Y11" i="44"/>
  <c r="X11" i="44"/>
  <c r="W11" i="44"/>
  <c r="V11" i="44"/>
  <c r="U11" i="44"/>
  <c r="T11" i="44"/>
  <c r="S11" i="44"/>
  <c r="R11" i="44"/>
  <c r="Q11" i="44"/>
  <c r="P11" i="44"/>
  <c r="O11" i="44"/>
  <c r="N11" i="44"/>
  <c r="M11" i="44"/>
  <c r="L11" i="44"/>
  <c r="K11" i="44"/>
  <c r="J11" i="44"/>
  <c r="I11" i="44"/>
  <c r="H11" i="44"/>
  <c r="G11" i="44"/>
  <c r="F11" i="44"/>
  <c r="E11" i="44"/>
  <c r="D11" i="44"/>
  <c r="C11" i="44"/>
  <c r="B11" i="44"/>
  <c r="AY9" i="44"/>
  <c r="AX9" i="44"/>
  <c r="AW9" i="44"/>
  <c r="AV9" i="44"/>
  <c r="AU9" i="44"/>
  <c r="AT9" i="44"/>
  <c r="AS9" i="44"/>
  <c r="AR9" i="44"/>
  <c r="AQ9" i="44"/>
  <c r="AP9" i="44"/>
  <c r="AO9" i="44"/>
  <c r="AN9" i="44"/>
  <c r="AM9" i="44"/>
  <c r="AL9" i="44"/>
  <c r="AK9" i="44"/>
  <c r="AJ9" i="44"/>
  <c r="AI9" i="44"/>
  <c r="AH9" i="44"/>
  <c r="AG9" i="44"/>
  <c r="AF9" i="44"/>
  <c r="AE9" i="44"/>
  <c r="AD9" i="44"/>
  <c r="AC9" i="44"/>
  <c r="AB9" i="44"/>
  <c r="AA9" i="44"/>
  <c r="Z9" i="44"/>
  <c r="Y9" i="44"/>
  <c r="X9" i="44"/>
  <c r="W9" i="44"/>
  <c r="V9" i="44"/>
  <c r="U9" i="44"/>
  <c r="T9" i="44"/>
  <c r="S9" i="44"/>
  <c r="R9" i="44"/>
  <c r="Q9" i="44"/>
  <c r="P9" i="44"/>
  <c r="O9" i="44"/>
  <c r="N9" i="44"/>
  <c r="M9" i="44"/>
  <c r="L9" i="44"/>
  <c r="K9" i="44"/>
  <c r="J9" i="44"/>
  <c r="I9" i="44"/>
  <c r="H9" i="44"/>
  <c r="G9" i="44"/>
  <c r="F9" i="44"/>
  <c r="E9" i="44"/>
  <c r="D9" i="44"/>
  <c r="C9" i="44"/>
  <c r="B9" i="44"/>
  <c r="AY8" i="44"/>
  <c r="AX8" i="44"/>
  <c r="AW8" i="44"/>
  <c r="AV8" i="44"/>
  <c r="AU8" i="44"/>
  <c r="AT8" i="44"/>
  <c r="AS8" i="44"/>
  <c r="AR8" i="44"/>
  <c r="AQ8" i="44"/>
  <c r="AP8" i="44"/>
  <c r="AO8" i="44"/>
  <c r="AN8" i="44"/>
  <c r="AM8" i="44"/>
  <c r="AL8" i="44"/>
  <c r="AK8" i="44"/>
  <c r="AJ8" i="44"/>
  <c r="AI8" i="44"/>
  <c r="AH8" i="44"/>
  <c r="AG8" i="44"/>
  <c r="AF8" i="44"/>
  <c r="AE8" i="44"/>
  <c r="AD8" i="44"/>
  <c r="AC8" i="44"/>
  <c r="AB8" i="44"/>
  <c r="AA8" i="44"/>
  <c r="Z8" i="44"/>
  <c r="Y8" i="44"/>
  <c r="X8" i="44"/>
  <c r="W8" i="44"/>
  <c r="V8" i="44"/>
  <c r="U8" i="44"/>
  <c r="T8" i="44"/>
  <c r="S8" i="44"/>
  <c r="R8" i="44"/>
  <c r="Q8" i="44"/>
  <c r="P8" i="44"/>
  <c r="O8" i="44"/>
  <c r="N8" i="44"/>
  <c r="M8" i="44"/>
  <c r="L8" i="44"/>
  <c r="K8" i="44"/>
  <c r="J8" i="44"/>
  <c r="I8" i="44"/>
  <c r="H8" i="44"/>
  <c r="G8" i="44"/>
  <c r="F8" i="44"/>
  <c r="E8" i="44"/>
  <c r="D8" i="44"/>
  <c r="C8" i="44"/>
  <c r="B8" i="44"/>
  <c r="AY6" i="44"/>
  <c r="AX6" i="44"/>
  <c r="AW6" i="44"/>
  <c r="AV6" i="44"/>
  <c r="AU6" i="44"/>
  <c r="AT6" i="44"/>
  <c r="AS6" i="44"/>
  <c r="AR6" i="44"/>
  <c r="AQ6" i="44"/>
  <c r="AP6" i="44"/>
  <c r="AO6" i="44"/>
  <c r="AN6" i="44"/>
  <c r="AM6" i="44"/>
  <c r="AL6" i="44"/>
  <c r="AK6" i="44"/>
  <c r="AJ6" i="44"/>
  <c r="AI6" i="44"/>
  <c r="AH6" i="44"/>
  <c r="AG6" i="44"/>
  <c r="AF6" i="44"/>
  <c r="AE6" i="44"/>
  <c r="AD6" i="44"/>
  <c r="AC6" i="44"/>
  <c r="AB6" i="44"/>
  <c r="AA6" i="44"/>
  <c r="Z6" i="44"/>
  <c r="Y6" i="44"/>
  <c r="X6" i="44"/>
  <c r="W6" i="44"/>
  <c r="V6" i="44"/>
  <c r="U6" i="44"/>
  <c r="T6" i="44"/>
  <c r="S6" i="44"/>
  <c r="R6" i="44"/>
  <c r="Q6" i="44"/>
  <c r="P6" i="44"/>
  <c r="O6" i="44"/>
  <c r="N6" i="44"/>
  <c r="M6" i="44"/>
  <c r="L6" i="44"/>
  <c r="K6" i="44"/>
  <c r="J6" i="44"/>
  <c r="I6" i="44"/>
  <c r="H6" i="44"/>
  <c r="G6" i="44"/>
  <c r="F6" i="44"/>
  <c r="E6" i="44"/>
  <c r="D6" i="44"/>
  <c r="C6" i="44"/>
  <c r="B6" i="44"/>
  <c r="AY5" i="44"/>
  <c r="AX5" i="44"/>
  <c r="AW5" i="44"/>
  <c r="AV5" i="44"/>
  <c r="AU5" i="44"/>
  <c r="AT5" i="44"/>
  <c r="AS5" i="44"/>
  <c r="AR5" i="44"/>
  <c r="AQ5" i="44"/>
  <c r="AP5" i="44"/>
  <c r="AO5" i="44"/>
  <c r="AN5" i="44"/>
  <c r="AM5" i="44"/>
  <c r="AL5" i="44"/>
  <c r="AK5"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F5" i="44"/>
  <c r="E5" i="44"/>
  <c r="D5" i="44"/>
  <c r="C5" i="44"/>
  <c r="B5" i="44"/>
  <c r="C34" i="8"/>
  <c r="B34" i="8"/>
  <c r="C33" i="8"/>
  <c r="B33" i="8"/>
  <c r="C31" i="8"/>
  <c r="B31" i="8"/>
  <c r="C30" i="8"/>
  <c r="B30" i="8"/>
  <c r="C28" i="8"/>
  <c r="B28" i="8"/>
  <c r="C27" i="8"/>
  <c r="B27" i="8"/>
  <c r="C25" i="8"/>
  <c r="B25" i="8"/>
  <c r="C24" i="8"/>
  <c r="B24" i="8"/>
  <c r="C22" i="8"/>
  <c r="B22" i="8"/>
  <c r="C21" i="8"/>
  <c r="B21" i="8"/>
  <c r="C18" i="8"/>
  <c r="B18" i="8"/>
  <c r="C17" i="8"/>
  <c r="B17" i="8"/>
  <c r="C15" i="8"/>
  <c r="B15" i="8"/>
  <c r="C14" i="8"/>
  <c r="B14" i="8"/>
  <c r="C12" i="8"/>
  <c r="B12" i="8"/>
  <c r="C11" i="8"/>
  <c r="B11" i="8"/>
  <c r="C9" i="8"/>
  <c r="B9" i="8"/>
  <c r="C8" i="8"/>
  <c r="B8" i="8"/>
  <c r="C6" i="8"/>
  <c r="B6" i="8"/>
  <c r="C5" i="8"/>
  <c r="B5" i="8"/>
  <c r="C34" i="29"/>
  <c r="B34" i="29"/>
  <c r="C33" i="29"/>
  <c r="B33" i="29"/>
  <c r="C31" i="29"/>
  <c r="B31" i="29"/>
  <c r="C30" i="29"/>
  <c r="B30" i="29"/>
  <c r="C28" i="29"/>
  <c r="B28" i="29"/>
  <c r="C27" i="29"/>
  <c r="B27" i="29"/>
  <c r="C25" i="29"/>
  <c r="B25" i="29"/>
  <c r="C24" i="29"/>
  <c r="B24" i="29"/>
  <c r="C22" i="29"/>
  <c r="B22" i="29"/>
  <c r="C21" i="29"/>
  <c r="B21" i="29"/>
  <c r="C18" i="29"/>
  <c r="B18" i="29"/>
  <c r="C17" i="29"/>
  <c r="B17" i="29"/>
  <c r="C15" i="29"/>
  <c r="B15" i="29"/>
  <c r="C14" i="29"/>
  <c r="B14" i="29"/>
  <c r="C12" i="29"/>
  <c r="B12" i="29"/>
  <c r="C11" i="29"/>
  <c r="B11" i="29"/>
  <c r="C9" i="29"/>
  <c r="B9" i="29"/>
  <c r="C8" i="29"/>
  <c r="B8" i="29"/>
  <c r="C6" i="29"/>
  <c r="B6" i="29"/>
  <c r="C5" i="29"/>
  <c r="B5" i="29"/>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P34" i="38"/>
  <c r="O34" i="38"/>
  <c r="N34" i="38"/>
  <c r="M34" i="38"/>
  <c r="L34" i="38"/>
  <c r="K34" i="38"/>
  <c r="J34" i="38"/>
  <c r="I34" i="38"/>
  <c r="H34" i="38"/>
  <c r="G34" i="38"/>
  <c r="F34" i="38"/>
  <c r="E34" i="38"/>
  <c r="D34" i="38"/>
  <c r="C34" i="38"/>
  <c r="B34"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N33" i="38"/>
  <c r="M33" i="38"/>
  <c r="L33" i="38"/>
  <c r="K33" i="38"/>
  <c r="J33" i="38"/>
  <c r="I33" i="38"/>
  <c r="H33" i="38"/>
  <c r="G33" i="38"/>
  <c r="F33" i="38"/>
  <c r="E33" i="38"/>
  <c r="D33" i="38"/>
  <c r="C33" i="38"/>
  <c r="B33"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E31" i="38"/>
  <c r="D31" i="38"/>
  <c r="C31" i="38"/>
  <c r="B31"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N30" i="38"/>
  <c r="M30" i="38"/>
  <c r="L30" i="38"/>
  <c r="K30" i="38"/>
  <c r="J30" i="38"/>
  <c r="I30" i="38"/>
  <c r="H30" i="38"/>
  <c r="G30" i="38"/>
  <c r="F30" i="38"/>
  <c r="E30" i="38"/>
  <c r="D30" i="38"/>
  <c r="C30" i="38"/>
  <c r="B30"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N28" i="38"/>
  <c r="M28" i="38"/>
  <c r="L28" i="38"/>
  <c r="K28" i="38"/>
  <c r="J28" i="38"/>
  <c r="I28" i="38"/>
  <c r="H28" i="38"/>
  <c r="G28" i="38"/>
  <c r="F28" i="38"/>
  <c r="E28" i="38"/>
  <c r="D28" i="38"/>
  <c r="C28" i="38"/>
  <c r="B28" i="38"/>
  <c r="BZ27" i="38"/>
  <c r="BY27" i="38"/>
  <c r="BX27" i="38"/>
  <c r="BW27" i="38"/>
  <c r="BV27" i="38"/>
  <c r="BU27" i="38"/>
  <c r="BT27" i="38"/>
  <c r="BS27" i="38"/>
  <c r="BR27" i="38"/>
  <c r="BQ27" i="38"/>
  <c r="BP27" i="38"/>
  <c r="BO27" i="38"/>
  <c r="BN27" i="38"/>
  <c r="BM27" i="38"/>
  <c r="BL27" i="38"/>
  <c r="BK27" i="38"/>
  <c r="BJ27" i="38"/>
  <c r="BI27" i="38"/>
  <c r="BH27" i="38"/>
  <c r="BG27" i="38"/>
  <c r="BF27" i="38"/>
  <c r="BE27" i="38"/>
  <c r="BD27" i="38"/>
  <c r="BC27" i="38"/>
  <c r="BB27" i="38"/>
  <c r="BA27" i="38"/>
  <c r="AZ27" i="38"/>
  <c r="AY27" i="38"/>
  <c r="AX27" i="38"/>
  <c r="AW27" i="38"/>
  <c r="AV27" i="38"/>
  <c r="AU27" i="38"/>
  <c r="AT27" i="38"/>
  <c r="AS27" i="38"/>
  <c r="AR27" i="38"/>
  <c r="AQ27"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P27" i="38"/>
  <c r="O27" i="38"/>
  <c r="N27" i="38"/>
  <c r="M27" i="38"/>
  <c r="L27" i="38"/>
  <c r="K27" i="38"/>
  <c r="J27" i="38"/>
  <c r="I27" i="38"/>
  <c r="H27" i="38"/>
  <c r="G27" i="38"/>
  <c r="F27" i="38"/>
  <c r="E27" i="38"/>
  <c r="D27" i="38"/>
  <c r="C27" i="38"/>
  <c r="B27" i="38"/>
  <c r="BZ25" i="38"/>
  <c r="BY25" i="38"/>
  <c r="BX25" i="38"/>
  <c r="BW25" i="38"/>
  <c r="BV25" i="38"/>
  <c r="BU25" i="38"/>
  <c r="BT25" i="38"/>
  <c r="BS25" i="38"/>
  <c r="BR25" i="38"/>
  <c r="BQ25" i="38"/>
  <c r="BP25" i="38"/>
  <c r="BO25" i="38"/>
  <c r="BN25" i="38"/>
  <c r="BM25" i="38"/>
  <c r="BL25" i="38"/>
  <c r="BK25" i="38"/>
  <c r="BJ25" i="38"/>
  <c r="BI25" i="38"/>
  <c r="BH25" i="38"/>
  <c r="BG25"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N25" i="38"/>
  <c r="M25" i="38"/>
  <c r="L25" i="38"/>
  <c r="K25" i="38"/>
  <c r="J25" i="38"/>
  <c r="I25" i="38"/>
  <c r="H25" i="38"/>
  <c r="G25" i="38"/>
  <c r="F25" i="38"/>
  <c r="E25" i="38"/>
  <c r="D25" i="38"/>
  <c r="C25" i="38"/>
  <c r="B25"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W24" i="38"/>
  <c r="V24" i="38"/>
  <c r="U24" i="38"/>
  <c r="T24" i="38"/>
  <c r="S24" i="38"/>
  <c r="R24" i="38"/>
  <c r="Q24" i="38"/>
  <c r="P24" i="38"/>
  <c r="O24" i="38"/>
  <c r="N24" i="38"/>
  <c r="M24" i="38"/>
  <c r="L24" i="38"/>
  <c r="K24" i="38"/>
  <c r="J24" i="38"/>
  <c r="I24" i="38"/>
  <c r="H24" i="38"/>
  <c r="G24" i="38"/>
  <c r="F24" i="38"/>
  <c r="E24" i="38"/>
  <c r="D24" i="38"/>
  <c r="C24" i="38"/>
  <c r="B24" i="38"/>
  <c r="BZ22" i="38"/>
  <c r="BY22" i="38"/>
  <c r="BX22" i="38"/>
  <c r="BW22" i="38"/>
  <c r="BV22" i="38"/>
  <c r="BU22" i="38"/>
  <c r="BT22" i="38"/>
  <c r="BS22" i="38"/>
  <c r="BR22" i="38"/>
  <c r="BQ22" i="38"/>
  <c r="BP22" i="38"/>
  <c r="BO22" i="38"/>
  <c r="BN22" i="38"/>
  <c r="BM22" i="38"/>
  <c r="BL22" i="38"/>
  <c r="BK22" i="38"/>
  <c r="BJ22" i="38"/>
  <c r="BI22" i="38"/>
  <c r="BH22" i="38"/>
  <c r="BG22"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N22" i="38"/>
  <c r="M22" i="38"/>
  <c r="L22" i="38"/>
  <c r="K22" i="38"/>
  <c r="J22" i="38"/>
  <c r="I22" i="38"/>
  <c r="H22" i="38"/>
  <c r="G22" i="38"/>
  <c r="F22" i="38"/>
  <c r="E22" i="38"/>
  <c r="D22" i="38"/>
  <c r="C22" i="38"/>
  <c r="B22" i="38"/>
  <c r="BZ21" i="38"/>
  <c r="BY21" i="38"/>
  <c r="BX21" i="38"/>
  <c r="BW21" i="38"/>
  <c r="BV21" i="38"/>
  <c r="BU21" i="38"/>
  <c r="BT21" i="38"/>
  <c r="BS21" i="38"/>
  <c r="BR21" i="38"/>
  <c r="BQ21" i="38"/>
  <c r="BP21" i="38"/>
  <c r="BO21" i="38"/>
  <c r="BN21" i="38"/>
  <c r="BM21" i="38"/>
  <c r="BL21" i="38"/>
  <c r="BK21" i="38"/>
  <c r="BJ21" i="38"/>
  <c r="BI21" i="38"/>
  <c r="BH21" i="38"/>
  <c r="BG21" i="38"/>
  <c r="BF21" i="38"/>
  <c r="BE21" i="38"/>
  <c r="BD21" i="38"/>
  <c r="BC21" i="38"/>
  <c r="BB21" i="38"/>
  <c r="BA21" i="38"/>
  <c r="AZ21" i="38"/>
  <c r="AY21" i="38"/>
  <c r="AX21" i="38"/>
  <c r="AW21" i="38"/>
  <c r="AV21" i="38"/>
  <c r="AU21" i="38"/>
  <c r="AT21" i="38"/>
  <c r="AS21" i="38"/>
  <c r="AR21" i="38"/>
  <c r="AQ21" i="38"/>
  <c r="AP21" i="38"/>
  <c r="AO21" i="38"/>
  <c r="AN21" i="38"/>
  <c r="AM21" i="38"/>
  <c r="AL21" i="38"/>
  <c r="AK21" i="38"/>
  <c r="AJ21" i="38"/>
  <c r="AI21" i="38"/>
  <c r="AH21" i="38"/>
  <c r="AG21" i="38"/>
  <c r="AF21" i="38"/>
  <c r="AE21" i="38"/>
  <c r="AD21" i="38"/>
  <c r="AC21" i="38"/>
  <c r="AB21" i="38"/>
  <c r="AA21" i="38"/>
  <c r="Z21" i="38"/>
  <c r="Y21" i="38"/>
  <c r="X21" i="38"/>
  <c r="W21" i="38"/>
  <c r="V21" i="38"/>
  <c r="U21" i="38"/>
  <c r="T21" i="38"/>
  <c r="S21" i="38"/>
  <c r="R21" i="38"/>
  <c r="Q21" i="38"/>
  <c r="P21" i="38"/>
  <c r="O21" i="38"/>
  <c r="N21" i="38"/>
  <c r="M21" i="38"/>
  <c r="L21" i="38"/>
  <c r="K21" i="38"/>
  <c r="J21" i="38"/>
  <c r="I21" i="38"/>
  <c r="H21" i="38"/>
  <c r="G21" i="38"/>
  <c r="F21" i="38"/>
  <c r="E21" i="38"/>
  <c r="D21" i="38"/>
  <c r="C21" i="38"/>
  <c r="B21"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P18" i="38"/>
  <c r="O18" i="38"/>
  <c r="N18" i="38"/>
  <c r="M18" i="38"/>
  <c r="L18" i="38"/>
  <c r="K18" i="38"/>
  <c r="J18" i="38"/>
  <c r="I18" i="38"/>
  <c r="H18" i="38"/>
  <c r="G18" i="38"/>
  <c r="F18" i="38"/>
  <c r="E18" i="38"/>
  <c r="D18" i="38"/>
  <c r="C18" i="38"/>
  <c r="B18"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P17" i="38"/>
  <c r="O17" i="38"/>
  <c r="N17" i="38"/>
  <c r="M17" i="38"/>
  <c r="L17" i="38"/>
  <c r="K17" i="38"/>
  <c r="J17" i="38"/>
  <c r="I17" i="38"/>
  <c r="H17" i="38"/>
  <c r="G17" i="38"/>
  <c r="F17" i="38"/>
  <c r="E17" i="38"/>
  <c r="D17" i="38"/>
  <c r="C17" i="38"/>
  <c r="B17"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N15" i="38"/>
  <c r="M15" i="38"/>
  <c r="L15" i="38"/>
  <c r="K15" i="38"/>
  <c r="J15" i="38"/>
  <c r="I15" i="38"/>
  <c r="H15" i="38"/>
  <c r="G15" i="38"/>
  <c r="F15" i="38"/>
  <c r="E15" i="38"/>
  <c r="D15" i="38"/>
  <c r="C15" i="38"/>
  <c r="B15"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N14" i="38"/>
  <c r="M14" i="38"/>
  <c r="L14" i="38"/>
  <c r="K14" i="38"/>
  <c r="J14" i="38"/>
  <c r="I14" i="38"/>
  <c r="H14" i="38"/>
  <c r="G14" i="38"/>
  <c r="F14" i="38"/>
  <c r="E14" i="38"/>
  <c r="D14" i="38"/>
  <c r="C14" i="38"/>
  <c r="B14" i="38"/>
  <c r="BZ12" i="38"/>
  <c r="BY12" i="38"/>
  <c r="BX12" i="38"/>
  <c r="BW12" i="38"/>
  <c r="BV12" i="38"/>
  <c r="BU12" i="38"/>
  <c r="BT12" i="38"/>
  <c r="BS12" i="38"/>
  <c r="BR12" i="38"/>
  <c r="BQ12" i="38"/>
  <c r="BP12" i="38"/>
  <c r="BO12" i="38"/>
  <c r="BN12" i="38"/>
  <c r="BM12" i="38"/>
  <c r="BL12" i="38"/>
  <c r="BK12" i="38"/>
  <c r="BJ12" i="38"/>
  <c r="BI12" i="38"/>
  <c r="BH12" i="38"/>
  <c r="BG12" i="38"/>
  <c r="BF12" i="38"/>
  <c r="BE12" i="38"/>
  <c r="BD12" i="38"/>
  <c r="BC12" i="38"/>
  <c r="BB12" i="38"/>
  <c r="BA12" i="38"/>
  <c r="AZ12" i="38"/>
  <c r="AY12" i="38"/>
  <c r="AX12" i="38"/>
  <c r="AW12" i="38"/>
  <c r="AV12" i="38"/>
  <c r="AU12" i="38"/>
  <c r="AT12" i="38"/>
  <c r="AS12" i="38"/>
  <c r="AR12" i="38"/>
  <c r="AQ12" i="38"/>
  <c r="AP12" i="38"/>
  <c r="AO12" i="38"/>
  <c r="AN12" i="38"/>
  <c r="AM12" i="38"/>
  <c r="AL12" i="38"/>
  <c r="AK12" i="38"/>
  <c r="AJ12" i="38"/>
  <c r="AI12" i="38"/>
  <c r="AH12" i="38"/>
  <c r="AG12" i="38"/>
  <c r="AF12" i="38"/>
  <c r="AE12" i="38"/>
  <c r="AD12" i="38"/>
  <c r="AC12" i="38"/>
  <c r="AB12" i="38"/>
  <c r="AA12" i="38"/>
  <c r="Z12" i="38"/>
  <c r="Y12" i="38"/>
  <c r="X12" i="38"/>
  <c r="W12" i="38"/>
  <c r="V12" i="38"/>
  <c r="U12" i="38"/>
  <c r="T12" i="38"/>
  <c r="S12" i="38"/>
  <c r="R12" i="38"/>
  <c r="Q12" i="38"/>
  <c r="P12" i="38"/>
  <c r="O12" i="38"/>
  <c r="N12" i="38"/>
  <c r="M12" i="38"/>
  <c r="L12" i="38"/>
  <c r="K12" i="38"/>
  <c r="J12" i="38"/>
  <c r="I12" i="38"/>
  <c r="H12" i="38"/>
  <c r="G12" i="38"/>
  <c r="F12" i="38"/>
  <c r="E12" i="38"/>
  <c r="D12" i="38"/>
  <c r="C12" i="38"/>
  <c r="B12" i="38"/>
  <c r="BZ11" i="38"/>
  <c r="BY11" i="38"/>
  <c r="BX11" i="38"/>
  <c r="BW11" i="38"/>
  <c r="BV11" i="38"/>
  <c r="BU11" i="38"/>
  <c r="BT11" i="38"/>
  <c r="BS11" i="38"/>
  <c r="BR11" i="38"/>
  <c r="BQ11" i="38"/>
  <c r="BP11" i="38"/>
  <c r="BO11" i="38"/>
  <c r="BN11" i="38"/>
  <c r="BM11" i="38"/>
  <c r="BL11" i="38"/>
  <c r="BK11" i="38"/>
  <c r="BJ11" i="38"/>
  <c r="BI11" i="38"/>
  <c r="BH11" i="38"/>
  <c r="BG11" i="38"/>
  <c r="BF11" i="38"/>
  <c r="BE11" i="38"/>
  <c r="BD11" i="38"/>
  <c r="BC11" i="38"/>
  <c r="BB11" i="38"/>
  <c r="BA11" i="38"/>
  <c r="AZ11" i="38"/>
  <c r="AY11" i="38"/>
  <c r="AX11" i="38"/>
  <c r="AW11" i="38"/>
  <c r="AV11" i="38"/>
  <c r="AU11" i="38"/>
  <c r="AT11" i="38"/>
  <c r="AS11" i="38"/>
  <c r="AR11" i="38"/>
  <c r="AQ11" i="38"/>
  <c r="AP11" i="38"/>
  <c r="AO11" i="38"/>
  <c r="AN11" i="38"/>
  <c r="AM11" i="38"/>
  <c r="AL11" i="38"/>
  <c r="AK11" i="38"/>
  <c r="AJ11" i="38"/>
  <c r="AI11" i="38"/>
  <c r="AH11" i="38"/>
  <c r="AG11" i="38"/>
  <c r="AF11" i="38"/>
  <c r="AE11" i="38"/>
  <c r="AD11" i="38"/>
  <c r="AC11" i="38"/>
  <c r="AB11" i="38"/>
  <c r="AA11" i="38"/>
  <c r="Z11" i="38"/>
  <c r="Y11" i="38"/>
  <c r="X11" i="38"/>
  <c r="W11" i="38"/>
  <c r="V11" i="38"/>
  <c r="U11" i="38"/>
  <c r="T11" i="38"/>
  <c r="S11" i="38"/>
  <c r="R11" i="38"/>
  <c r="Q11" i="38"/>
  <c r="P11" i="38"/>
  <c r="O11" i="38"/>
  <c r="N11" i="38"/>
  <c r="M11" i="38"/>
  <c r="L11" i="38"/>
  <c r="K11" i="38"/>
  <c r="J11" i="38"/>
  <c r="I11" i="38"/>
  <c r="H11" i="38"/>
  <c r="G11" i="38"/>
  <c r="F11" i="38"/>
  <c r="E11" i="38"/>
  <c r="D11" i="38"/>
  <c r="C11" i="38"/>
  <c r="B11" i="38"/>
  <c r="BZ9" i="38"/>
  <c r="BY9" i="38"/>
  <c r="BX9" i="38"/>
  <c r="BW9" i="38"/>
  <c r="BV9" i="38"/>
  <c r="BU9" i="38"/>
  <c r="BT9" i="38"/>
  <c r="BS9" i="38"/>
  <c r="BR9" i="38"/>
  <c r="BQ9" i="38"/>
  <c r="BP9" i="38"/>
  <c r="BO9" i="38"/>
  <c r="BN9" i="38"/>
  <c r="BM9" i="38"/>
  <c r="BL9" i="38"/>
  <c r="BK9" i="38"/>
  <c r="BJ9" i="38"/>
  <c r="BI9" i="38"/>
  <c r="BH9" i="38"/>
  <c r="BG9" i="38"/>
  <c r="BF9" i="38"/>
  <c r="BE9" i="38"/>
  <c r="BD9" i="38"/>
  <c r="BC9" i="38"/>
  <c r="BB9" i="38"/>
  <c r="BA9" i="38"/>
  <c r="AZ9" i="38"/>
  <c r="AY9" i="38"/>
  <c r="AX9" i="38"/>
  <c r="AW9" i="38"/>
  <c r="AV9" i="38"/>
  <c r="AU9" i="38"/>
  <c r="AT9" i="38"/>
  <c r="AS9" i="38"/>
  <c r="AR9" i="38"/>
  <c r="AQ9" i="38"/>
  <c r="AP9" i="38"/>
  <c r="AO9" i="38"/>
  <c r="AN9" i="38"/>
  <c r="AM9" i="38"/>
  <c r="AL9" i="38"/>
  <c r="AK9" i="38"/>
  <c r="AJ9" i="38"/>
  <c r="AI9" i="38"/>
  <c r="AH9" i="38"/>
  <c r="AG9" i="38"/>
  <c r="AF9" i="38"/>
  <c r="AE9" i="38"/>
  <c r="AD9" i="38"/>
  <c r="AC9" i="38"/>
  <c r="AB9" i="38"/>
  <c r="AA9" i="38"/>
  <c r="Z9" i="38"/>
  <c r="Y9" i="38"/>
  <c r="X9" i="38"/>
  <c r="W9" i="38"/>
  <c r="V9" i="38"/>
  <c r="U9" i="38"/>
  <c r="T9" i="38"/>
  <c r="S9" i="38"/>
  <c r="R9" i="38"/>
  <c r="Q9" i="38"/>
  <c r="P9" i="38"/>
  <c r="O9" i="38"/>
  <c r="N9" i="38"/>
  <c r="M9" i="38"/>
  <c r="L9" i="38"/>
  <c r="K9" i="38"/>
  <c r="J9" i="38"/>
  <c r="I9" i="38"/>
  <c r="H9" i="38"/>
  <c r="G9" i="38"/>
  <c r="F9" i="38"/>
  <c r="E9" i="38"/>
  <c r="D9" i="38"/>
  <c r="C9" i="38"/>
  <c r="B9" i="38"/>
  <c r="BZ8" i="38"/>
  <c r="BY8" i="38"/>
  <c r="BX8" i="38"/>
  <c r="BW8" i="38"/>
  <c r="BV8" i="38"/>
  <c r="BU8" i="38"/>
  <c r="BT8" i="38"/>
  <c r="BS8" i="38"/>
  <c r="BR8" i="38"/>
  <c r="BQ8" i="38"/>
  <c r="BP8" i="38"/>
  <c r="BO8" i="38"/>
  <c r="BN8" i="38"/>
  <c r="BM8" i="38"/>
  <c r="BL8" i="38"/>
  <c r="BK8" i="38"/>
  <c r="BJ8" i="38"/>
  <c r="BI8" i="38"/>
  <c r="BH8" i="38"/>
  <c r="BG8" i="38"/>
  <c r="BF8" i="38"/>
  <c r="BE8" i="38"/>
  <c r="BD8" i="38"/>
  <c r="BC8" i="38"/>
  <c r="BB8" i="38"/>
  <c r="BA8" i="38"/>
  <c r="AZ8" i="38"/>
  <c r="AY8" i="38"/>
  <c r="AX8" i="38"/>
  <c r="AW8" i="38"/>
  <c r="AV8" i="38"/>
  <c r="AU8" i="38"/>
  <c r="AT8" i="38"/>
  <c r="AS8" i="38"/>
  <c r="AR8" i="38"/>
  <c r="AQ8" i="38"/>
  <c r="AP8" i="38"/>
  <c r="AO8" i="38"/>
  <c r="AN8" i="38"/>
  <c r="AM8" i="38"/>
  <c r="AL8" i="38"/>
  <c r="AK8" i="38"/>
  <c r="AJ8" i="38"/>
  <c r="AI8" i="38"/>
  <c r="AH8" i="38"/>
  <c r="AG8" i="38"/>
  <c r="AF8" i="38"/>
  <c r="AE8" i="38"/>
  <c r="AD8" i="38"/>
  <c r="AC8" i="38"/>
  <c r="AB8" i="38"/>
  <c r="AA8" i="38"/>
  <c r="Z8" i="38"/>
  <c r="Y8" i="38"/>
  <c r="X8" i="38"/>
  <c r="W8" i="38"/>
  <c r="V8" i="38"/>
  <c r="U8" i="38"/>
  <c r="T8" i="38"/>
  <c r="S8" i="38"/>
  <c r="R8" i="38"/>
  <c r="Q8" i="38"/>
  <c r="P8" i="38"/>
  <c r="O8" i="38"/>
  <c r="N8" i="38"/>
  <c r="M8" i="38"/>
  <c r="L8" i="38"/>
  <c r="K8" i="38"/>
  <c r="J8" i="38"/>
  <c r="I8" i="38"/>
  <c r="H8" i="38"/>
  <c r="G8" i="38"/>
  <c r="F8" i="38"/>
  <c r="E8" i="38"/>
  <c r="D8" i="38"/>
  <c r="C8" i="38"/>
  <c r="B8" i="38"/>
  <c r="BZ6" i="38"/>
  <c r="BY6" i="38"/>
  <c r="BX6" i="38"/>
  <c r="BW6" i="38"/>
  <c r="BV6" i="38"/>
  <c r="BU6" i="38"/>
  <c r="BT6" i="38"/>
  <c r="BS6" i="38"/>
  <c r="BR6" i="38"/>
  <c r="BQ6" i="38"/>
  <c r="BP6" i="38"/>
  <c r="BO6" i="38"/>
  <c r="BN6" i="38"/>
  <c r="BM6" i="38"/>
  <c r="BL6" i="38"/>
  <c r="BK6" i="38"/>
  <c r="BJ6" i="38"/>
  <c r="BI6" i="38"/>
  <c r="BH6" i="38"/>
  <c r="BG6" i="38"/>
  <c r="BF6" i="38"/>
  <c r="BE6" i="38"/>
  <c r="BD6" i="38"/>
  <c r="BC6" i="38"/>
  <c r="BB6" i="38"/>
  <c r="BA6" i="38"/>
  <c r="AZ6" i="38"/>
  <c r="AY6" i="38"/>
  <c r="AX6" i="38"/>
  <c r="AW6" i="38"/>
  <c r="AV6" i="38"/>
  <c r="AU6" i="38"/>
  <c r="AT6" i="38"/>
  <c r="AS6" i="38"/>
  <c r="AR6" i="38"/>
  <c r="AQ6" i="38"/>
  <c r="AP6" i="38"/>
  <c r="AO6" i="38"/>
  <c r="AN6" i="38"/>
  <c r="AM6" i="38"/>
  <c r="AL6" i="38"/>
  <c r="AK6" i="38"/>
  <c r="AJ6" i="38"/>
  <c r="AI6" i="38"/>
  <c r="AH6" i="38"/>
  <c r="AG6" i="38"/>
  <c r="AF6" i="38"/>
  <c r="AE6" i="38"/>
  <c r="AD6" i="38"/>
  <c r="AC6" i="38"/>
  <c r="AB6" i="38"/>
  <c r="AA6" i="38"/>
  <c r="Z6" i="38"/>
  <c r="Y6" i="38"/>
  <c r="X6" i="38"/>
  <c r="W6" i="38"/>
  <c r="V6" i="38"/>
  <c r="U6" i="38"/>
  <c r="T6" i="38"/>
  <c r="S6" i="38"/>
  <c r="R6" i="38"/>
  <c r="Q6" i="38"/>
  <c r="P6" i="38"/>
  <c r="O6" i="38"/>
  <c r="N6" i="38"/>
  <c r="M6" i="38"/>
  <c r="L6" i="38"/>
  <c r="K6" i="38"/>
  <c r="J6" i="38"/>
  <c r="I6" i="38"/>
  <c r="H6" i="38"/>
  <c r="G6" i="38"/>
  <c r="F6" i="38"/>
  <c r="E6" i="38"/>
  <c r="D6" i="38"/>
  <c r="C6" i="38"/>
  <c r="B6" i="38"/>
  <c r="BZ5" i="38"/>
  <c r="BY5" i="38"/>
  <c r="BX5" i="38"/>
  <c r="BW5" i="38"/>
  <c r="BV5" i="38"/>
  <c r="BU5" i="38"/>
  <c r="BT5" i="38"/>
  <c r="BS5" i="38"/>
  <c r="BR5" i="38"/>
  <c r="BQ5" i="38"/>
  <c r="BP5" i="38"/>
  <c r="BO5" i="38"/>
  <c r="BN5" i="38"/>
  <c r="BM5" i="38"/>
  <c r="BL5" i="38"/>
  <c r="BK5" i="38"/>
  <c r="BJ5" i="38"/>
  <c r="BI5" i="38"/>
  <c r="BH5" i="38"/>
  <c r="BG5" i="38"/>
  <c r="BF5" i="38"/>
  <c r="BE5" i="38"/>
  <c r="BD5" i="38"/>
  <c r="BC5" i="38"/>
  <c r="BB5" i="38"/>
  <c r="BA5" i="38"/>
  <c r="AZ5" i="38"/>
  <c r="AY5" i="38"/>
  <c r="AX5" i="38"/>
  <c r="AW5" i="38"/>
  <c r="AV5" i="38"/>
  <c r="AU5" i="38"/>
  <c r="AT5" i="38"/>
  <c r="AS5" i="38"/>
  <c r="AR5" i="38"/>
  <c r="AQ5" i="38"/>
  <c r="AP5" i="38"/>
  <c r="AO5" i="38"/>
  <c r="AN5" i="38"/>
  <c r="AM5" i="38"/>
  <c r="AL5" i="38"/>
  <c r="AK5"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F5" i="38"/>
  <c r="E5" i="38"/>
  <c r="D5" i="38"/>
  <c r="C5" i="38"/>
  <c r="B5" i="38"/>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B40"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c r="C39" i="11"/>
  <c r="B39"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B37"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C36" i="11"/>
  <c r="B36"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D34" i="11"/>
  <c r="C34" i="11"/>
  <c r="B34"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B33"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C31" i="11"/>
  <c r="B31"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B30"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D28" i="11"/>
  <c r="C28" i="11"/>
  <c r="B28"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D27" i="11"/>
  <c r="C27" i="11"/>
  <c r="B27"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C25" i="11"/>
  <c r="B25"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B24"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21" i="11"/>
  <c r="C21" i="11"/>
  <c r="B21"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B20"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B18"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D17" i="11"/>
  <c r="C17" i="11"/>
  <c r="B17"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C15" i="11"/>
  <c r="B15"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B14"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B12"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B11"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D9" i="11"/>
  <c r="C9" i="11"/>
  <c r="B9"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C8" i="11"/>
  <c r="B8"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C6" i="11"/>
  <c r="B6"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C5" i="11"/>
  <c r="B5" i="11"/>
  <c r="JP40" i="54"/>
  <c r="JO40" i="54"/>
  <c r="JN40" i="54"/>
  <c r="JM40" i="54"/>
  <c r="JL40" i="54"/>
  <c r="JK40" i="54"/>
  <c r="JJ40" i="54"/>
  <c r="JI40" i="54"/>
  <c r="JH40" i="54"/>
  <c r="JG40" i="54"/>
  <c r="JF40" i="54"/>
  <c r="JE40" i="54"/>
  <c r="JD40" i="54"/>
  <c r="JC40" i="54"/>
  <c r="JB40" i="54"/>
  <c r="JA40" i="54"/>
  <c r="IZ40" i="54"/>
  <c r="IY40" i="54"/>
  <c r="IX40" i="54"/>
  <c r="IW40" i="54"/>
  <c r="IV40" i="54"/>
  <c r="IU40" i="54"/>
  <c r="IT40" i="54"/>
  <c r="IS40" i="54"/>
  <c r="IR40" i="54"/>
  <c r="IQ40" i="54"/>
  <c r="IP40" i="54"/>
  <c r="IO40" i="54"/>
  <c r="IN40" i="54"/>
  <c r="IM40" i="54"/>
  <c r="IL40" i="54"/>
  <c r="IK40" i="54"/>
  <c r="IJ40" i="54"/>
  <c r="II40" i="54"/>
  <c r="IH40" i="54"/>
  <c r="IG40" i="54"/>
  <c r="IF40" i="54"/>
  <c r="IE40" i="54"/>
  <c r="ID40" i="54"/>
  <c r="IC40" i="54"/>
  <c r="IB40" i="54"/>
  <c r="IA40" i="54"/>
  <c r="HZ40" i="54"/>
  <c r="HY40" i="54"/>
  <c r="HX40" i="54"/>
  <c r="HW40" i="54"/>
  <c r="HV40" i="54"/>
  <c r="HU40" i="54"/>
  <c r="HT40" i="54"/>
  <c r="HS40" i="54"/>
  <c r="HR40" i="54"/>
  <c r="HQ40" i="54"/>
  <c r="HP40" i="54"/>
  <c r="HO40" i="54"/>
  <c r="HN40" i="54"/>
  <c r="HM40" i="54"/>
  <c r="HL40" i="54"/>
  <c r="HK40" i="54"/>
  <c r="HJ40" i="54"/>
  <c r="HI40" i="54"/>
  <c r="HH40" i="54"/>
  <c r="HG40" i="54"/>
  <c r="HF40" i="54"/>
  <c r="HE40" i="54"/>
  <c r="HD40" i="54"/>
  <c r="HC40" i="54"/>
  <c r="HB40" i="54"/>
  <c r="HA40" i="54"/>
  <c r="GZ40" i="54"/>
  <c r="GY40" i="54"/>
  <c r="GX40" i="54"/>
  <c r="GW40" i="54"/>
  <c r="GV40" i="54"/>
  <c r="GU40" i="54"/>
  <c r="GT40" i="54"/>
  <c r="GS40" i="54"/>
  <c r="GR40" i="54"/>
  <c r="GQ40" i="54"/>
  <c r="GP40" i="54"/>
  <c r="GO40" i="54"/>
  <c r="GN40" i="54"/>
  <c r="GM40" i="54"/>
  <c r="GL40" i="54"/>
  <c r="GK40" i="54"/>
  <c r="GJ40" i="54"/>
  <c r="GI40" i="54"/>
  <c r="GH40" i="54"/>
  <c r="GG40" i="54"/>
  <c r="GF40" i="54"/>
  <c r="GE40" i="54"/>
  <c r="GD40" i="54"/>
  <c r="GC40" i="54"/>
  <c r="GB40" i="54"/>
  <c r="GA40" i="54"/>
  <c r="FZ40" i="54"/>
  <c r="FY40" i="54"/>
  <c r="FX40" i="54"/>
  <c r="FW40" i="54"/>
  <c r="FV40" i="54"/>
  <c r="FU40" i="54"/>
  <c r="FT40" i="54"/>
  <c r="FS40" i="54"/>
  <c r="FR40" i="54"/>
  <c r="FQ40" i="54"/>
  <c r="FP40" i="54"/>
  <c r="FO40" i="54"/>
  <c r="FN40" i="54"/>
  <c r="FM40" i="54"/>
  <c r="FL40" i="54"/>
  <c r="FK40" i="54"/>
  <c r="FJ40" i="54"/>
  <c r="FI40" i="54"/>
  <c r="FH40" i="54"/>
  <c r="FG40" i="54"/>
  <c r="FF40" i="54"/>
  <c r="FE40" i="54"/>
  <c r="FD40" i="54"/>
  <c r="FC40" i="54"/>
  <c r="FB40" i="54"/>
  <c r="FA40" i="54"/>
  <c r="EZ40" i="54"/>
  <c r="EY40" i="54"/>
  <c r="EX40" i="54"/>
  <c r="EW40" i="54"/>
  <c r="EV40" i="54"/>
  <c r="EU40" i="54"/>
  <c r="ET40" i="54"/>
  <c r="ES40" i="54"/>
  <c r="ER40" i="54"/>
  <c r="EQ40" i="54"/>
  <c r="EP40" i="54"/>
  <c r="EO40" i="54"/>
  <c r="EN40" i="54"/>
  <c r="EM40" i="54"/>
  <c r="EL40" i="54"/>
  <c r="EK40" i="54"/>
  <c r="EJ40" i="54"/>
  <c r="EI40" i="54"/>
  <c r="EH40" i="54"/>
  <c r="EG40" i="54"/>
  <c r="EF40" i="54"/>
  <c r="EE40" i="54"/>
  <c r="ED40" i="54"/>
  <c r="EC40" i="54"/>
  <c r="EB40" i="54"/>
  <c r="EA40" i="54"/>
  <c r="DZ40" i="54"/>
  <c r="DY40" i="54"/>
  <c r="DX40" i="54"/>
  <c r="DW40" i="54"/>
  <c r="DV40" i="54"/>
  <c r="DU40" i="54"/>
  <c r="DT40" i="54"/>
  <c r="DS40" i="54"/>
  <c r="DR40" i="54"/>
  <c r="DQ40" i="54"/>
  <c r="DP40" i="54"/>
  <c r="DO40" i="54"/>
  <c r="DN40" i="54"/>
  <c r="DM40" i="54"/>
  <c r="DL40" i="54"/>
  <c r="DK40" i="54"/>
  <c r="DJ40" i="54"/>
  <c r="DI40" i="54"/>
  <c r="DH40" i="54"/>
  <c r="DG40" i="54"/>
  <c r="DF40" i="54"/>
  <c r="DE40" i="54"/>
  <c r="DD40" i="54"/>
  <c r="DC40" i="54"/>
  <c r="DB40" i="54"/>
  <c r="DA40" i="54"/>
  <c r="CZ40" i="54"/>
  <c r="CY40" i="54"/>
  <c r="CX40" i="54"/>
  <c r="CW40" i="54"/>
  <c r="CV40" i="54"/>
  <c r="CU40" i="54"/>
  <c r="CT40" i="54"/>
  <c r="CS40" i="54"/>
  <c r="CR40" i="54"/>
  <c r="CQ40" i="54"/>
  <c r="CP40" i="54"/>
  <c r="CO40" i="54"/>
  <c r="CN40" i="54"/>
  <c r="CM40" i="54"/>
  <c r="CL40" i="54"/>
  <c r="CK40" i="54"/>
  <c r="CJ40" i="54"/>
  <c r="CI40" i="54"/>
  <c r="CH40" i="54"/>
  <c r="CG40" i="54"/>
  <c r="CF40" i="54"/>
  <c r="CE40" i="54"/>
  <c r="CD40" i="54"/>
  <c r="CC40" i="54"/>
  <c r="CB40" i="54"/>
  <c r="CA40" i="54"/>
  <c r="BZ40" i="54"/>
  <c r="BY40" i="54"/>
  <c r="BX40" i="54"/>
  <c r="BW40" i="54"/>
  <c r="BV40" i="54"/>
  <c r="BU40" i="54"/>
  <c r="BT40" i="54"/>
  <c r="BS40" i="54"/>
  <c r="BR40" i="54"/>
  <c r="BQ40" i="54"/>
  <c r="BP40" i="54"/>
  <c r="BO40" i="54"/>
  <c r="BN40" i="54"/>
  <c r="BM40" i="54"/>
  <c r="BL40" i="54"/>
  <c r="BK40" i="54"/>
  <c r="BJ40" i="54"/>
  <c r="BI40" i="54"/>
  <c r="BH40" i="54"/>
  <c r="BG40" i="54"/>
  <c r="BF40" i="54"/>
  <c r="BE40" i="54"/>
  <c r="BD40" i="54"/>
  <c r="BC40" i="54"/>
  <c r="BB40" i="54"/>
  <c r="BA40" i="54"/>
  <c r="AZ40" i="54"/>
  <c r="AY40" i="54"/>
  <c r="AX40" i="54"/>
  <c r="AW40" i="54"/>
  <c r="AV40" i="54"/>
  <c r="AU40" i="54"/>
  <c r="AT40" i="54"/>
  <c r="AS40" i="54"/>
  <c r="AR40" i="54"/>
  <c r="AQ40" i="54"/>
  <c r="AP40" i="54"/>
  <c r="AO40" i="54"/>
  <c r="AN40" i="54"/>
  <c r="AM40" i="54"/>
  <c r="AL40" i="54"/>
  <c r="AK40" i="54"/>
  <c r="AJ40" i="54"/>
  <c r="AI40" i="54"/>
  <c r="AH40" i="54"/>
  <c r="AG40" i="54"/>
  <c r="AF40" i="54"/>
  <c r="AE40" i="54"/>
  <c r="AD40" i="54"/>
  <c r="AC40" i="54"/>
  <c r="AB40" i="54"/>
  <c r="AA40" i="54"/>
  <c r="Z40" i="54"/>
  <c r="Y40" i="54"/>
  <c r="X40" i="54"/>
  <c r="W40" i="54"/>
  <c r="V40" i="54"/>
  <c r="U40" i="54"/>
  <c r="T40" i="54"/>
  <c r="S40" i="54"/>
  <c r="R40" i="54"/>
  <c r="Q40" i="54"/>
  <c r="P40" i="54"/>
  <c r="O40" i="54"/>
  <c r="N40" i="54"/>
  <c r="M40" i="54"/>
  <c r="L40" i="54"/>
  <c r="K40" i="54"/>
  <c r="J40" i="54"/>
  <c r="I40" i="54"/>
  <c r="H40" i="54"/>
  <c r="G40" i="54"/>
  <c r="F40" i="54"/>
  <c r="E40" i="54"/>
  <c r="D40" i="54"/>
  <c r="C40" i="54"/>
  <c r="B40" i="54"/>
  <c r="JP39" i="54"/>
  <c r="JO39" i="54"/>
  <c r="JN39" i="54"/>
  <c r="JM39" i="54"/>
  <c r="JL39" i="54"/>
  <c r="JK39" i="54"/>
  <c r="JJ39" i="54"/>
  <c r="JI39" i="54"/>
  <c r="JH39" i="54"/>
  <c r="JG39" i="54"/>
  <c r="JF39" i="54"/>
  <c r="JE39" i="54"/>
  <c r="JD39" i="54"/>
  <c r="JC39" i="54"/>
  <c r="JB39" i="54"/>
  <c r="JA39" i="54"/>
  <c r="IZ39" i="54"/>
  <c r="IY39" i="54"/>
  <c r="IX39" i="54"/>
  <c r="IW39" i="54"/>
  <c r="IV39" i="54"/>
  <c r="IU39" i="54"/>
  <c r="IT39" i="54"/>
  <c r="IS39" i="54"/>
  <c r="IR39" i="54"/>
  <c r="IQ39" i="54"/>
  <c r="IP39" i="54"/>
  <c r="IO39" i="54"/>
  <c r="IN39" i="54"/>
  <c r="IM39" i="54"/>
  <c r="IL39" i="54"/>
  <c r="IK39" i="54"/>
  <c r="IJ39" i="54"/>
  <c r="II39" i="54"/>
  <c r="IH39" i="54"/>
  <c r="IG39" i="54"/>
  <c r="IF39" i="54"/>
  <c r="IE39" i="54"/>
  <c r="ID39" i="54"/>
  <c r="IC39" i="54"/>
  <c r="IB39" i="54"/>
  <c r="IA39" i="54"/>
  <c r="HZ39" i="54"/>
  <c r="HY39" i="54"/>
  <c r="HX39" i="54"/>
  <c r="HW39" i="54"/>
  <c r="HV39" i="54"/>
  <c r="HU39" i="54"/>
  <c r="HT39" i="54"/>
  <c r="HS39" i="54"/>
  <c r="HR39" i="54"/>
  <c r="HQ39" i="54"/>
  <c r="HP39" i="54"/>
  <c r="HO39" i="54"/>
  <c r="HN39" i="54"/>
  <c r="HM39" i="54"/>
  <c r="HL39" i="54"/>
  <c r="HK39" i="54"/>
  <c r="HJ39" i="54"/>
  <c r="HI39" i="54"/>
  <c r="HH39" i="54"/>
  <c r="HG39" i="54"/>
  <c r="HF39" i="54"/>
  <c r="HE39" i="54"/>
  <c r="HD39" i="54"/>
  <c r="HC39" i="54"/>
  <c r="HB39" i="54"/>
  <c r="HA39" i="54"/>
  <c r="GZ39" i="54"/>
  <c r="GY39" i="54"/>
  <c r="GX39" i="54"/>
  <c r="GW39" i="54"/>
  <c r="GV39" i="54"/>
  <c r="GU39" i="54"/>
  <c r="GT39" i="54"/>
  <c r="GS39" i="54"/>
  <c r="GR39" i="54"/>
  <c r="GQ39" i="54"/>
  <c r="GP39" i="54"/>
  <c r="GO39" i="54"/>
  <c r="GN39" i="54"/>
  <c r="GM39" i="54"/>
  <c r="GL39" i="54"/>
  <c r="GK39" i="54"/>
  <c r="GJ39" i="54"/>
  <c r="GI39" i="54"/>
  <c r="GH39" i="54"/>
  <c r="GG39" i="54"/>
  <c r="GF39" i="54"/>
  <c r="GE39" i="54"/>
  <c r="GD39" i="54"/>
  <c r="GC39" i="54"/>
  <c r="GB39" i="54"/>
  <c r="GA39" i="54"/>
  <c r="FZ39" i="54"/>
  <c r="FY39" i="54"/>
  <c r="FX39" i="54"/>
  <c r="FW39" i="54"/>
  <c r="FV39" i="54"/>
  <c r="FU39" i="54"/>
  <c r="FT39" i="54"/>
  <c r="FS39" i="54"/>
  <c r="FR39" i="54"/>
  <c r="FQ39" i="54"/>
  <c r="FP39" i="54"/>
  <c r="FO39" i="54"/>
  <c r="FN39" i="54"/>
  <c r="FM39" i="54"/>
  <c r="FL39" i="54"/>
  <c r="FK39" i="54"/>
  <c r="FJ39" i="54"/>
  <c r="FI39" i="54"/>
  <c r="FH39" i="54"/>
  <c r="FG39" i="54"/>
  <c r="FF39" i="54"/>
  <c r="FE39" i="54"/>
  <c r="FD39" i="54"/>
  <c r="FC39" i="54"/>
  <c r="FB39" i="54"/>
  <c r="FA39" i="54"/>
  <c r="EZ39" i="54"/>
  <c r="EY39" i="54"/>
  <c r="EX39" i="54"/>
  <c r="EW39" i="54"/>
  <c r="EV39" i="54"/>
  <c r="EU39" i="54"/>
  <c r="ET39" i="54"/>
  <c r="ES39" i="54"/>
  <c r="ER39" i="54"/>
  <c r="EQ39" i="54"/>
  <c r="EP39" i="54"/>
  <c r="EO39" i="54"/>
  <c r="EN39" i="54"/>
  <c r="EM39" i="54"/>
  <c r="EL39" i="54"/>
  <c r="EK39" i="54"/>
  <c r="EJ39" i="54"/>
  <c r="EI39" i="54"/>
  <c r="EH39" i="54"/>
  <c r="EG39" i="54"/>
  <c r="EF39" i="54"/>
  <c r="EE39" i="54"/>
  <c r="ED39" i="54"/>
  <c r="EC39" i="54"/>
  <c r="EB39" i="54"/>
  <c r="EA39" i="54"/>
  <c r="DZ39" i="54"/>
  <c r="DY39" i="54"/>
  <c r="DX39" i="54"/>
  <c r="DW39" i="54"/>
  <c r="DV39" i="54"/>
  <c r="DU39" i="54"/>
  <c r="DT39" i="54"/>
  <c r="DS39" i="54"/>
  <c r="DR39" i="54"/>
  <c r="DQ39" i="54"/>
  <c r="DP39" i="54"/>
  <c r="DO39" i="54"/>
  <c r="DN39" i="54"/>
  <c r="DM39" i="54"/>
  <c r="DL39" i="54"/>
  <c r="DK39" i="54"/>
  <c r="DJ39" i="54"/>
  <c r="DI39" i="54"/>
  <c r="DH39" i="54"/>
  <c r="DG39" i="54"/>
  <c r="DF39" i="54"/>
  <c r="DE39" i="54"/>
  <c r="DD39" i="54"/>
  <c r="DC39" i="54"/>
  <c r="DB39" i="54"/>
  <c r="DA39" i="54"/>
  <c r="CZ39" i="54"/>
  <c r="CY39" i="54"/>
  <c r="CX39" i="54"/>
  <c r="CW39" i="54"/>
  <c r="CV39" i="54"/>
  <c r="CU39" i="54"/>
  <c r="CT39" i="54"/>
  <c r="CS39" i="54"/>
  <c r="CR39" i="54"/>
  <c r="CQ39" i="54"/>
  <c r="CP39" i="54"/>
  <c r="CO39" i="54"/>
  <c r="CN39" i="54"/>
  <c r="CM39" i="54"/>
  <c r="CL39" i="54"/>
  <c r="CK39" i="54"/>
  <c r="CJ39" i="54"/>
  <c r="CI39" i="54"/>
  <c r="CH39" i="54"/>
  <c r="CG39" i="54"/>
  <c r="CF39" i="54"/>
  <c r="CE39" i="54"/>
  <c r="CD39" i="54"/>
  <c r="CC39" i="54"/>
  <c r="CB39" i="54"/>
  <c r="CA39" i="54"/>
  <c r="BZ39" i="54"/>
  <c r="BY39" i="54"/>
  <c r="BX39" i="54"/>
  <c r="BW39" i="54"/>
  <c r="BV39" i="54"/>
  <c r="BU39" i="54"/>
  <c r="BT39" i="54"/>
  <c r="BS39" i="54"/>
  <c r="BR39" i="54"/>
  <c r="BQ39" i="54"/>
  <c r="BP39" i="54"/>
  <c r="BO39" i="54"/>
  <c r="BN39" i="54"/>
  <c r="BM39" i="54"/>
  <c r="BL39" i="54"/>
  <c r="BK39" i="54"/>
  <c r="BJ39" i="54"/>
  <c r="BI39" i="54"/>
  <c r="BH39" i="54"/>
  <c r="BG39" i="54"/>
  <c r="BF39" i="54"/>
  <c r="BE39" i="54"/>
  <c r="BD39" i="54"/>
  <c r="BC39" i="54"/>
  <c r="BB39" i="54"/>
  <c r="BA39" i="54"/>
  <c r="AZ39" i="54"/>
  <c r="AY39" i="54"/>
  <c r="AX39" i="54"/>
  <c r="AW39" i="54"/>
  <c r="AV39" i="54"/>
  <c r="AU39" i="54"/>
  <c r="AT39" i="54"/>
  <c r="AS39" i="54"/>
  <c r="AR39" i="54"/>
  <c r="AQ39" i="54"/>
  <c r="AP39" i="54"/>
  <c r="AO39" i="54"/>
  <c r="AN39" i="54"/>
  <c r="AM39" i="54"/>
  <c r="AL39" i="54"/>
  <c r="AK39" i="54"/>
  <c r="AJ39" i="54"/>
  <c r="AI39" i="54"/>
  <c r="AH39" i="54"/>
  <c r="AG39" i="54"/>
  <c r="AF39" i="54"/>
  <c r="AE39" i="54"/>
  <c r="AD39" i="54"/>
  <c r="AC39" i="54"/>
  <c r="AB39" i="54"/>
  <c r="AA39" i="54"/>
  <c r="Z39" i="54"/>
  <c r="Y39" i="54"/>
  <c r="X39" i="54"/>
  <c r="W39" i="54"/>
  <c r="V39" i="54"/>
  <c r="U39" i="54"/>
  <c r="T39" i="54"/>
  <c r="S39" i="54"/>
  <c r="R39" i="54"/>
  <c r="Q39" i="54"/>
  <c r="P39" i="54"/>
  <c r="O39" i="54"/>
  <c r="N39" i="54"/>
  <c r="M39" i="54"/>
  <c r="L39" i="54"/>
  <c r="K39" i="54"/>
  <c r="J39" i="54"/>
  <c r="I39" i="54"/>
  <c r="H39" i="54"/>
  <c r="G39" i="54"/>
  <c r="F39" i="54"/>
  <c r="E39" i="54"/>
  <c r="D39" i="54"/>
  <c r="C39" i="54"/>
  <c r="B39" i="54"/>
  <c r="JP37" i="54"/>
  <c r="JO37" i="54"/>
  <c r="JN37" i="54"/>
  <c r="JM37" i="54"/>
  <c r="JL37" i="54"/>
  <c r="JK37" i="54"/>
  <c r="JJ37" i="54"/>
  <c r="JI37" i="54"/>
  <c r="JH37" i="54"/>
  <c r="JG37" i="54"/>
  <c r="JF37" i="54"/>
  <c r="JE37" i="54"/>
  <c r="JD37" i="54"/>
  <c r="JC37" i="54"/>
  <c r="JB37" i="54"/>
  <c r="JA37" i="54"/>
  <c r="IZ37" i="54"/>
  <c r="IY37" i="54"/>
  <c r="IX37" i="54"/>
  <c r="IW37" i="54"/>
  <c r="IV37" i="54"/>
  <c r="IU37" i="54"/>
  <c r="IT37" i="54"/>
  <c r="IS37" i="54"/>
  <c r="IR37" i="54"/>
  <c r="IQ37" i="54"/>
  <c r="IP37" i="54"/>
  <c r="IO37" i="54"/>
  <c r="IN37" i="54"/>
  <c r="IM37" i="54"/>
  <c r="IL37" i="54"/>
  <c r="IK37" i="54"/>
  <c r="IJ37" i="54"/>
  <c r="II37" i="54"/>
  <c r="IH37" i="54"/>
  <c r="IG37" i="54"/>
  <c r="IF37" i="54"/>
  <c r="IE37" i="54"/>
  <c r="ID37" i="54"/>
  <c r="IC37" i="54"/>
  <c r="IB37" i="54"/>
  <c r="IA37" i="54"/>
  <c r="HZ37" i="54"/>
  <c r="HY37" i="54"/>
  <c r="HX37" i="54"/>
  <c r="HW37" i="54"/>
  <c r="HV37" i="54"/>
  <c r="HU37" i="54"/>
  <c r="HT37" i="54"/>
  <c r="HS37" i="54"/>
  <c r="HR37" i="54"/>
  <c r="HQ37" i="54"/>
  <c r="HP37" i="54"/>
  <c r="HO37" i="54"/>
  <c r="HN37" i="54"/>
  <c r="HM37" i="54"/>
  <c r="HL37" i="54"/>
  <c r="HK37" i="54"/>
  <c r="HJ37" i="54"/>
  <c r="HI37" i="54"/>
  <c r="HH37" i="54"/>
  <c r="HG37" i="54"/>
  <c r="HF37" i="54"/>
  <c r="HE37" i="54"/>
  <c r="HD37" i="54"/>
  <c r="HC37" i="54"/>
  <c r="HB37" i="54"/>
  <c r="HA37" i="54"/>
  <c r="GZ37" i="54"/>
  <c r="GY37" i="54"/>
  <c r="GX37" i="54"/>
  <c r="GW37" i="54"/>
  <c r="GV37" i="54"/>
  <c r="GU37" i="54"/>
  <c r="GT37" i="54"/>
  <c r="GS37" i="54"/>
  <c r="GR37" i="54"/>
  <c r="GQ37" i="54"/>
  <c r="GP37" i="54"/>
  <c r="GO37" i="54"/>
  <c r="GN37" i="54"/>
  <c r="GM37" i="54"/>
  <c r="GL37" i="54"/>
  <c r="GK37" i="54"/>
  <c r="GJ37" i="54"/>
  <c r="GI37" i="54"/>
  <c r="GH37" i="54"/>
  <c r="GG37" i="54"/>
  <c r="GF37" i="54"/>
  <c r="GE37" i="54"/>
  <c r="GD37" i="54"/>
  <c r="GC37" i="54"/>
  <c r="GB37" i="54"/>
  <c r="GA37" i="54"/>
  <c r="FZ37" i="54"/>
  <c r="FY37" i="54"/>
  <c r="FX37" i="54"/>
  <c r="FW37" i="54"/>
  <c r="FV37" i="54"/>
  <c r="FU37" i="54"/>
  <c r="FT37" i="54"/>
  <c r="FS37" i="54"/>
  <c r="FR37" i="54"/>
  <c r="FQ37" i="54"/>
  <c r="FP37" i="54"/>
  <c r="FO37" i="54"/>
  <c r="FN37" i="54"/>
  <c r="FM37" i="54"/>
  <c r="FL37" i="54"/>
  <c r="FK37" i="54"/>
  <c r="FJ37" i="54"/>
  <c r="FI37" i="54"/>
  <c r="FH37" i="54"/>
  <c r="FG37" i="54"/>
  <c r="FF37" i="54"/>
  <c r="FE37" i="54"/>
  <c r="FD37" i="54"/>
  <c r="FC37" i="54"/>
  <c r="FB37" i="54"/>
  <c r="FA37" i="54"/>
  <c r="EZ37" i="54"/>
  <c r="EY37" i="54"/>
  <c r="EX37" i="54"/>
  <c r="EW37" i="54"/>
  <c r="EV37" i="54"/>
  <c r="EU37" i="54"/>
  <c r="ET37" i="54"/>
  <c r="ES37" i="54"/>
  <c r="ER37" i="54"/>
  <c r="EQ37" i="54"/>
  <c r="EP37" i="54"/>
  <c r="EO37" i="54"/>
  <c r="EN37" i="54"/>
  <c r="EM37" i="54"/>
  <c r="EL37" i="54"/>
  <c r="EK37" i="54"/>
  <c r="EJ37" i="54"/>
  <c r="EI37" i="54"/>
  <c r="EH37" i="54"/>
  <c r="EG37" i="54"/>
  <c r="EF37" i="54"/>
  <c r="EE37" i="54"/>
  <c r="ED37" i="54"/>
  <c r="EC37" i="54"/>
  <c r="EB37" i="54"/>
  <c r="EA37" i="54"/>
  <c r="DZ37" i="54"/>
  <c r="DY37" i="54"/>
  <c r="DX37" i="54"/>
  <c r="DW37" i="54"/>
  <c r="DV37" i="54"/>
  <c r="DU37" i="54"/>
  <c r="DT37" i="54"/>
  <c r="DS37" i="54"/>
  <c r="DR37" i="54"/>
  <c r="DQ37" i="54"/>
  <c r="DP37" i="54"/>
  <c r="DO37" i="54"/>
  <c r="DN37" i="54"/>
  <c r="DM37" i="54"/>
  <c r="DL37" i="54"/>
  <c r="DK37" i="54"/>
  <c r="DJ37" i="54"/>
  <c r="DI37" i="54"/>
  <c r="DH37" i="54"/>
  <c r="DG37" i="54"/>
  <c r="DF37" i="54"/>
  <c r="DE37" i="54"/>
  <c r="DD37" i="54"/>
  <c r="DC37" i="54"/>
  <c r="DB37" i="54"/>
  <c r="DA37" i="54"/>
  <c r="CZ37" i="54"/>
  <c r="CY37" i="54"/>
  <c r="CX37" i="54"/>
  <c r="CW37" i="54"/>
  <c r="CV37" i="54"/>
  <c r="CU37" i="54"/>
  <c r="CT37" i="54"/>
  <c r="CS37" i="54"/>
  <c r="CR37" i="54"/>
  <c r="CQ37" i="54"/>
  <c r="CP37" i="54"/>
  <c r="CO37" i="54"/>
  <c r="CN37" i="54"/>
  <c r="CM37" i="54"/>
  <c r="CL37" i="54"/>
  <c r="CK37" i="54"/>
  <c r="CJ37" i="54"/>
  <c r="CI37" i="54"/>
  <c r="CH37" i="54"/>
  <c r="CG37" i="54"/>
  <c r="CF37" i="54"/>
  <c r="CE37" i="54"/>
  <c r="CD37" i="54"/>
  <c r="CC37" i="54"/>
  <c r="CB37" i="54"/>
  <c r="CA37" i="54"/>
  <c r="BZ37" i="54"/>
  <c r="BY37" i="54"/>
  <c r="BX37" i="54"/>
  <c r="BW37" i="54"/>
  <c r="BV37" i="54"/>
  <c r="BU37" i="54"/>
  <c r="BT37" i="54"/>
  <c r="BS37" i="54"/>
  <c r="BR37" i="54"/>
  <c r="BQ37" i="54"/>
  <c r="BP37" i="54"/>
  <c r="BO37" i="54"/>
  <c r="BN37" i="54"/>
  <c r="BM37" i="54"/>
  <c r="BL37" i="54"/>
  <c r="BK37" i="54"/>
  <c r="BJ37" i="54"/>
  <c r="BI37" i="54"/>
  <c r="BH37" i="54"/>
  <c r="BG37" i="54"/>
  <c r="BF37" i="54"/>
  <c r="BE37" i="54"/>
  <c r="BD37" i="54"/>
  <c r="BC37" i="54"/>
  <c r="BB37" i="54"/>
  <c r="BA37" i="54"/>
  <c r="AZ37" i="54"/>
  <c r="AY37" i="54"/>
  <c r="AX37" i="54"/>
  <c r="AW37" i="54"/>
  <c r="AV37" i="54"/>
  <c r="AU37" i="54"/>
  <c r="AT37" i="54"/>
  <c r="AS37" i="54"/>
  <c r="AR37" i="54"/>
  <c r="AQ37" i="54"/>
  <c r="AP37" i="54"/>
  <c r="AO37" i="54"/>
  <c r="AN37" i="54"/>
  <c r="AM37" i="54"/>
  <c r="AL37" i="54"/>
  <c r="AK37" i="54"/>
  <c r="AJ37" i="54"/>
  <c r="AI37" i="54"/>
  <c r="AH37" i="54"/>
  <c r="AG37" i="54"/>
  <c r="AF37" i="54"/>
  <c r="AE37" i="54"/>
  <c r="AD37" i="54"/>
  <c r="AC37" i="54"/>
  <c r="AB37" i="54"/>
  <c r="AA37" i="54"/>
  <c r="Z37" i="54"/>
  <c r="Y37" i="54"/>
  <c r="X37" i="54"/>
  <c r="W37" i="54"/>
  <c r="V37" i="54"/>
  <c r="U37" i="54"/>
  <c r="T37" i="54"/>
  <c r="S37" i="54"/>
  <c r="R37" i="54"/>
  <c r="Q37" i="54"/>
  <c r="P37" i="54"/>
  <c r="O37" i="54"/>
  <c r="N37" i="54"/>
  <c r="M37" i="54"/>
  <c r="L37" i="54"/>
  <c r="K37" i="54"/>
  <c r="J37" i="54"/>
  <c r="I37" i="54"/>
  <c r="H37" i="54"/>
  <c r="G37" i="54"/>
  <c r="F37" i="54"/>
  <c r="E37" i="54"/>
  <c r="D37" i="54"/>
  <c r="C37" i="54"/>
  <c r="B37" i="54"/>
  <c r="JP36" i="54"/>
  <c r="JO36" i="54"/>
  <c r="JN36" i="54"/>
  <c r="JM36" i="54"/>
  <c r="JL36" i="54"/>
  <c r="JK36" i="54"/>
  <c r="JJ36" i="54"/>
  <c r="JI36" i="54"/>
  <c r="JH36" i="54"/>
  <c r="JG36" i="54"/>
  <c r="JF36" i="54"/>
  <c r="JE36" i="54"/>
  <c r="JD36" i="54"/>
  <c r="JC36" i="54"/>
  <c r="JB36" i="54"/>
  <c r="JA36" i="54"/>
  <c r="IZ36" i="54"/>
  <c r="IY36" i="54"/>
  <c r="IX36" i="54"/>
  <c r="IW36" i="54"/>
  <c r="IV36" i="54"/>
  <c r="IU36" i="54"/>
  <c r="IT36" i="54"/>
  <c r="IS36" i="54"/>
  <c r="IR36" i="54"/>
  <c r="IQ36" i="54"/>
  <c r="IP36" i="54"/>
  <c r="IO36" i="54"/>
  <c r="IN36" i="54"/>
  <c r="IM36" i="54"/>
  <c r="IL36" i="54"/>
  <c r="IK36" i="54"/>
  <c r="IJ36" i="54"/>
  <c r="II36" i="54"/>
  <c r="IH36" i="54"/>
  <c r="IG36" i="54"/>
  <c r="IF36" i="54"/>
  <c r="IE36" i="54"/>
  <c r="ID36" i="54"/>
  <c r="IC36" i="54"/>
  <c r="IB36" i="54"/>
  <c r="IA36" i="54"/>
  <c r="HZ36" i="54"/>
  <c r="HY36" i="54"/>
  <c r="HX36" i="54"/>
  <c r="HW36" i="54"/>
  <c r="HV36" i="54"/>
  <c r="HU36" i="54"/>
  <c r="HT36" i="54"/>
  <c r="HS36" i="54"/>
  <c r="HR36" i="54"/>
  <c r="HQ36" i="54"/>
  <c r="HP36" i="54"/>
  <c r="HO36" i="54"/>
  <c r="HN36" i="54"/>
  <c r="HM36" i="54"/>
  <c r="HL36" i="54"/>
  <c r="HK36" i="54"/>
  <c r="HJ36" i="54"/>
  <c r="HI36" i="54"/>
  <c r="HH36" i="54"/>
  <c r="HG36" i="54"/>
  <c r="HF36" i="54"/>
  <c r="HE36" i="54"/>
  <c r="HD36" i="54"/>
  <c r="HC36" i="54"/>
  <c r="HB36" i="54"/>
  <c r="HA36" i="54"/>
  <c r="GZ36" i="54"/>
  <c r="GY36" i="54"/>
  <c r="GX36" i="54"/>
  <c r="GW36" i="54"/>
  <c r="GV36" i="54"/>
  <c r="GU36" i="54"/>
  <c r="GT36" i="54"/>
  <c r="GS36" i="54"/>
  <c r="GR36" i="54"/>
  <c r="GQ36" i="54"/>
  <c r="GP36" i="54"/>
  <c r="GO36" i="54"/>
  <c r="GN36" i="54"/>
  <c r="GM36" i="54"/>
  <c r="GL36" i="54"/>
  <c r="GK36" i="54"/>
  <c r="GJ36" i="54"/>
  <c r="GI36" i="54"/>
  <c r="GH36" i="54"/>
  <c r="GG36" i="54"/>
  <c r="GF36" i="54"/>
  <c r="GE36" i="54"/>
  <c r="GD36" i="54"/>
  <c r="GC36" i="54"/>
  <c r="GB36" i="54"/>
  <c r="GA36" i="54"/>
  <c r="FZ36" i="54"/>
  <c r="FY36" i="54"/>
  <c r="FX36" i="54"/>
  <c r="FW36" i="54"/>
  <c r="FV36" i="54"/>
  <c r="FU36" i="54"/>
  <c r="FT36" i="54"/>
  <c r="FS36" i="54"/>
  <c r="FR36" i="54"/>
  <c r="FQ36" i="54"/>
  <c r="FP36" i="54"/>
  <c r="FO36" i="54"/>
  <c r="FN36" i="54"/>
  <c r="FM36" i="54"/>
  <c r="FL36" i="54"/>
  <c r="FK36" i="54"/>
  <c r="FJ36" i="54"/>
  <c r="FI36" i="54"/>
  <c r="FH36" i="54"/>
  <c r="FG36" i="54"/>
  <c r="FF36" i="54"/>
  <c r="FE36" i="54"/>
  <c r="FD36" i="54"/>
  <c r="FC36" i="54"/>
  <c r="FB36" i="54"/>
  <c r="FA36" i="54"/>
  <c r="EZ36" i="54"/>
  <c r="EY36" i="54"/>
  <c r="EX36" i="54"/>
  <c r="EW36" i="54"/>
  <c r="EV36" i="54"/>
  <c r="EU36" i="54"/>
  <c r="ET36" i="54"/>
  <c r="ES36" i="54"/>
  <c r="ER36" i="54"/>
  <c r="EQ36" i="54"/>
  <c r="EP36" i="54"/>
  <c r="EO36" i="54"/>
  <c r="EN36" i="54"/>
  <c r="EM36" i="54"/>
  <c r="EL36" i="54"/>
  <c r="EK36" i="54"/>
  <c r="EJ36" i="54"/>
  <c r="EI36" i="54"/>
  <c r="EH36" i="54"/>
  <c r="EG36" i="54"/>
  <c r="EF36" i="54"/>
  <c r="EE36" i="54"/>
  <c r="ED36" i="54"/>
  <c r="EC36" i="54"/>
  <c r="EB36" i="54"/>
  <c r="EA36" i="54"/>
  <c r="DZ36" i="54"/>
  <c r="DY36" i="54"/>
  <c r="DX36" i="54"/>
  <c r="DW36" i="54"/>
  <c r="DV36" i="54"/>
  <c r="DU36" i="54"/>
  <c r="DT36" i="54"/>
  <c r="DS36" i="54"/>
  <c r="DR36" i="54"/>
  <c r="DQ36" i="54"/>
  <c r="DP36" i="54"/>
  <c r="DO36" i="54"/>
  <c r="DN36" i="54"/>
  <c r="DM36" i="54"/>
  <c r="DL36" i="54"/>
  <c r="DK36" i="54"/>
  <c r="DJ36" i="54"/>
  <c r="DI36" i="54"/>
  <c r="DH36" i="54"/>
  <c r="DG36" i="54"/>
  <c r="DF36" i="54"/>
  <c r="DE36" i="54"/>
  <c r="DD36" i="54"/>
  <c r="DC36" i="54"/>
  <c r="DB36" i="54"/>
  <c r="DA36" i="54"/>
  <c r="CZ36" i="54"/>
  <c r="CY36" i="54"/>
  <c r="CX36" i="54"/>
  <c r="CW36" i="54"/>
  <c r="CV36" i="54"/>
  <c r="CU36" i="54"/>
  <c r="CT36" i="54"/>
  <c r="CS36" i="54"/>
  <c r="CR36" i="54"/>
  <c r="CQ36" i="54"/>
  <c r="CP36" i="54"/>
  <c r="CO36" i="54"/>
  <c r="CN36" i="54"/>
  <c r="CM36" i="54"/>
  <c r="CL36" i="54"/>
  <c r="CK36" i="54"/>
  <c r="CJ36" i="54"/>
  <c r="CI36" i="54"/>
  <c r="CH36" i="54"/>
  <c r="CG36" i="54"/>
  <c r="CF36" i="54"/>
  <c r="CE36" i="54"/>
  <c r="CD36" i="54"/>
  <c r="CC36" i="54"/>
  <c r="CB36" i="54"/>
  <c r="CA36" i="54"/>
  <c r="BZ36" i="54"/>
  <c r="BY36" i="54"/>
  <c r="BX36" i="54"/>
  <c r="BW36" i="54"/>
  <c r="BV36" i="54"/>
  <c r="BU36" i="54"/>
  <c r="BT36" i="54"/>
  <c r="BS36" i="54"/>
  <c r="BR36" i="54"/>
  <c r="BQ36" i="54"/>
  <c r="BP36" i="54"/>
  <c r="BO36" i="54"/>
  <c r="BN36" i="54"/>
  <c r="BM36" i="54"/>
  <c r="BL36" i="54"/>
  <c r="BK36" i="54"/>
  <c r="BJ36" i="54"/>
  <c r="BI36" i="54"/>
  <c r="BH36" i="54"/>
  <c r="BG36" i="54"/>
  <c r="BF36" i="54"/>
  <c r="BE36" i="54"/>
  <c r="BD36" i="54"/>
  <c r="BC36" i="54"/>
  <c r="BB36" i="54"/>
  <c r="BA36" i="54"/>
  <c r="AZ36" i="54"/>
  <c r="AY36" i="54"/>
  <c r="AX36" i="54"/>
  <c r="AW36" i="54"/>
  <c r="AV36" i="54"/>
  <c r="AU36" i="54"/>
  <c r="AT36" i="54"/>
  <c r="AS36" i="54"/>
  <c r="AR36" i="54"/>
  <c r="AQ36" i="54"/>
  <c r="AP36" i="54"/>
  <c r="AO36" i="54"/>
  <c r="AN36" i="54"/>
  <c r="AM36" i="54"/>
  <c r="AL36" i="54"/>
  <c r="AK36" i="54"/>
  <c r="AJ36" i="54"/>
  <c r="AI36" i="54"/>
  <c r="AH36" i="54"/>
  <c r="AG36" i="54"/>
  <c r="AF36" i="54"/>
  <c r="AE36" i="54"/>
  <c r="AD36" i="54"/>
  <c r="AC36" i="54"/>
  <c r="AB36" i="54"/>
  <c r="AA36" i="54"/>
  <c r="Z36" i="54"/>
  <c r="Y36" i="54"/>
  <c r="X36" i="54"/>
  <c r="W36" i="54"/>
  <c r="V36" i="54"/>
  <c r="U36" i="54"/>
  <c r="T36" i="54"/>
  <c r="S36" i="54"/>
  <c r="R36" i="54"/>
  <c r="Q36" i="54"/>
  <c r="P36" i="54"/>
  <c r="O36" i="54"/>
  <c r="N36" i="54"/>
  <c r="M36" i="54"/>
  <c r="L36" i="54"/>
  <c r="K36" i="54"/>
  <c r="J36" i="54"/>
  <c r="I36" i="54"/>
  <c r="H36" i="54"/>
  <c r="G36" i="54"/>
  <c r="F36" i="54"/>
  <c r="E36" i="54"/>
  <c r="D36" i="54"/>
  <c r="C36" i="54"/>
  <c r="B36" i="54"/>
  <c r="JP34" i="54"/>
  <c r="JO34" i="54"/>
  <c r="JN34" i="54"/>
  <c r="JM34" i="54"/>
  <c r="JL34" i="54"/>
  <c r="JK34" i="54"/>
  <c r="JJ34" i="54"/>
  <c r="JI34" i="54"/>
  <c r="JH34" i="54"/>
  <c r="JG34" i="54"/>
  <c r="JF34" i="54"/>
  <c r="JE34" i="54"/>
  <c r="JD34" i="54"/>
  <c r="JC34" i="54"/>
  <c r="JB34" i="54"/>
  <c r="JA34" i="54"/>
  <c r="IZ34" i="54"/>
  <c r="IY34" i="54"/>
  <c r="IX34" i="54"/>
  <c r="IW34" i="54"/>
  <c r="IV34" i="54"/>
  <c r="IU34" i="54"/>
  <c r="IT34" i="54"/>
  <c r="IS34" i="54"/>
  <c r="IR34" i="54"/>
  <c r="IQ34" i="54"/>
  <c r="IP34" i="54"/>
  <c r="IO34" i="54"/>
  <c r="IN34" i="54"/>
  <c r="IM34" i="54"/>
  <c r="IL34" i="54"/>
  <c r="IK34" i="54"/>
  <c r="IJ34" i="54"/>
  <c r="II34" i="54"/>
  <c r="IH34" i="54"/>
  <c r="IG34" i="54"/>
  <c r="IF34" i="54"/>
  <c r="IE34" i="54"/>
  <c r="ID34" i="54"/>
  <c r="IC34" i="54"/>
  <c r="IB34" i="54"/>
  <c r="IA34" i="54"/>
  <c r="HZ34" i="54"/>
  <c r="HY34" i="54"/>
  <c r="HX34" i="54"/>
  <c r="HW34" i="54"/>
  <c r="HV34" i="54"/>
  <c r="HU34" i="54"/>
  <c r="HT34" i="54"/>
  <c r="HS34" i="54"/>
  <c r="HR34" i="54"/>
  <c r="HQ34" i="54"/>
  <c r="HP34" i="54"/>
  <c r="HO34" i="54"/>
  <c r="HN34" i="54"/>
  <c r="HM34" i="54"/>
  <c r="HL34" i="54"/>
  <c r="HK34" i="54"/>
  <c r="HJ34" i="54"/>
  <c r="HI34" i="54"/>
  <c r="HH34" i="54"/>
  <c r="HG34" i="54"/>
  <c r="HF34" i="54"/>
  <c r="HE34" i="54"/>
  <c r="HD34" i="54"/>
  <c r="HC34" i="54"/>
  <c r="HB34" i="54"/>
  <c r="HA34" i="54"/>
  <c r="GZ34" i="54"/>
  <c r="GY34" i="54"/>
  <c r="GX34" i="54"/>
  <c r="GW34" i="54"/>
  <c r="GV34" i="54"/>
  <c r="GU34" i="54"/>
  <c r="GT34" i="54"/>
  <c r="GS34" i="54"/>
  <c r="GR34" i="54"/>
  <c r="GQ34" i="54"/>
  <c r="GP34" i="54"/>
  <c r="GO34" i="54"/>
  <c r="GN34" i="54"/>
  <c r="GM34" i="54"/>
  <c r="GL34" i="54"/>
  <c r="GK34" i="54"/>
  <c r="GJ34" i="54"/>
  <c r="GI34" i="54"/>
  <c r="GH34" i="54"/>
  <c r="GG34" i="54"/>
  <c r="GF34" i="54"/>
  <c r="GE34" i="54"/>
  <c r="GD34" i="54"/>
  <c r="GC34" i="54"/>
  <c r="GB34" i="54"/>
  <c r="GA34" i="54"/>
  <c r="FZ34" i="54"/>
  <c r="FY34" i="54"/>
  <c r="FX34" i="54"/>
  <c r="FW34" i="54"/>
  <c r="FV34" i="54"/>
  <c r="FU34" i="54"/>
  <c r="FT34" i="54"/>
  <c r="FS34" i="54"/>
  <c r="FR34" i="54"/>
  <c r="FQ34" i="54"/>
  <c r="FP34" i="54"/>
  <c r="FO34" i="54"/>
  <c r="FN34" i="54"/>
  <c r="FM34" i="54"/>
  <c r="FL34" i="54"/>
  <c r="FK34" i="54"/>
  <c r="FJ34" i="54"/>
  <c r="FI34" i="54"/>
  <c r="FH34" i="54"/>
  <c r="FG34" i="54"/>
  <c r="FF34" i="54"/>
  <c r="FE34" i="54"/>
  <c r="FD34" i="54"/>
  <c r="FC34" i="54"/>
  <c r="FB34" i="54"/>
  <c r="FA34" i="54"/>
  <c r="EZ34" i="54"/>
  <c r="EY34" i="54"/>
  <c r="EX34" i="54"/>
  <c r="EW34" i="54"/>
  <c r="EV34" i="54"/>
  <c r="EU34" i="54"/>
  <c r="ET34" i="54"/>
  <c r="ES34" i="54"/>
  <c r="ER34" i="54"/>
  <c r="EQ34" i="54"/>
  <c r="EP34" i="54"/>
  <c r="EO34" i="54"/>
  <c r="EN34" i="54"/>
  <c r="EM34" i="54"/>
  <c r="EL34" i="54"/>
  <c r="EK34" i="54"/>
  <c r="EJ34" i="54"/>
  <c r="EI34" i="54"/>
  <c r="EH34" i="54"/>
  <c r="EG34" i="54"/>
  <c r="EF34" i="54"/>
  <c r="EE34" i="54"/>
  <c r="ED34" i="54"/>
  <c r="EC34" i="54"/>
  <c r="EB34" i="54"/>
  <c r="EA34" i="54"/>
  <c r="DZ34" i="54"/>
  <c r="DY34" i="54"/>
  <c r="DX34" i="54"/>
  <c r="DW34" i="54"/>
  <c r="DV34" i="54"/>
  <c r="DU34" i="54"/>
  <c r="DT34" i="54"/>
  <c r="DS34" i="54"/>
  <c r="DR34" i="54"/>
  <c r="DQ34" i="54"/>
  <c r="DP34" i="54"/>
  <c r="DO34" i="54"/>
  <c r="DN34" i="54"/>
  <c r="DM34" i="54"/>
  <c r="DL34" i="54"/>
  <c r="DK34" i="54"/>
  <c r="DJ34" i="54"/>
  <c r="DI34" i="54"/>
  <c r="DH34" i="54"/>
  <c r="DG34" i="54"/>
  <c r="DF34" i="54"/>
  <c r="DE34" i="54"/>
  <c r="DD34" i="54"/>
  <c r="DC34" i="54"/>
  <c r="DB34" i="54"/>
  <c r="DA34" i="54"/>
  <c r="CZ34" i="54"/>
  <c r="CY34" i="54"/>
  <c r="CX34" i="54"/>
  <c r="CW34" i="54"/>
  <c r="CV34" i="54"/>
  <c r="CU34" i="54"/>
  <c r="CT34" i="54"/>
  <c r="CS34" i="54"/>
  <c r="CR34" i="54"/>
  <c r="CQ34" i="54"/>
  <c r="CP34" i="54"/>
  <c r="CO34" i="54"/>
  <c r="CN34" i="54"/>
  <c r="CM34" i="54"/>
  <c r="CL34" i="54"/>
  <c r="CK34" i="54"/>
  <c r="CJ34" i="54"/>
  <c r="CI34" i="54"/>
  <c r="CH34" i="54"/>
  <c r="CG34" i="54"/>
  <c r="CF34" i="54"/>
  <c r="CE34" i="54"/>
  <c r="CD34" i="54"/>
  <c r="CC34" i="54"/>
  <c r="CB34" i="54"/>
  <c r="CA34" i="54"/>
  <c r="BZ34" i="54"/>
  <c r="BY34" i="54"/>
  <c r="BX34" i="54"/>
  <c r="BW34" i="54"/>
  <c r="BV34" i="54"/>
  <c r="BU34" i="54"/>
  <c r="BT34" i="54"/>
  <c r="BS34" i="54"/>
  <c r="BR34" i="54"/>
  <c r="BQ34" i="54"/>
  <c r="BP34" i="54"/>
  <c r="BO34" i="54"/>
  <c r="BN34" i="54"/>
  <c r="BM34" i="54"/>
  <c r="BL34" i="54"/>
  <c r="BK34" i="54"/>
  <c r="BJ34" i="54"/>
  <c r="BI34" i="54"/>
  <c r="BH34" i="54"/>
  <c r="BG34" i="54"/>
  <c r="BF34" i="54"/>
  <c r="BE34" i="54"/>
  <c r="BD34" i="54"/>
  <c r="BC34" i="54"/>
  <c r="BB34" i="54"/>
  <c r="BA34" i="54"/>
  <c r="AZ34" i="54"/>
  <c r="AY34" i="54"/>
  <c r="AX34" i="54"/>
  <c r="AW34" i="54"/>
  <c r="AV34" i="54"/>
  <c r="AU34" i="54"/>
  <c r="AT34" i="54"/>
  <c r="AS34" i="54"/>
  <c r="AR34" i="54"/>
  <c r="AQ34" i="54"/>
  <c r="AP34" i="54"/>
  <c r="AO34" i="54"/>
  <c r="AN34" i="54"/>
  <c r="AM34" i="54"/>
  <c r="AL34" i="54"/>
  <c r="AK34" i="54"/>
  <c r="AJ34" i="54"/>
  <c r="AI34" i="54"/>
  <c r="AH34" i="54"/>
  <c r="AG34" i="54"/>
  <c r="AF34" i="54"/>
  <c r="AE34" i="54"/>
  <c r="AD34" i="54"/>
  <c r="AC34" i="54"/>
  <c r="AB34" i="54"/>
  <c r="AA34" i="54"/>
  <c r="Z34" i="54"/>
  <c r="Y34" i="54"/>
  <c r="X34" i="54"/>
  <c r="W34" i="54"/>
  <c r="V34" i="54"/>
  <c r="U34" i="54"/>
  <c r="T34" i="54"/>
  <c r="S34" i="54"/>
  <c r="R34" i="54"/>
  <c r="Q34" i="54"/>
  <c r="P34" i="54"/>
  <c r="O34" i="54"/>
  <c r="N34" i="54"/>
  <c r="M34" i="54"/>
  <c r="L34" i="54"/>
  <c r="K34" i="54"/>
  <c r="J34" i="54"/>
  <c r="I34" i="54"/>
  <c r="H34" i="54"/>
  <c r="G34" i="54"/>
  <c r="F34" i="54"/>
  <c r="E34" i="54"/>
  <c r="D34" i="54"/>
  <c r="C34" i="54"/>
  <c r="B34" i="54"/>
  <c r="JP33" i="54"/>
  <c r="JO33" i="54"/>
  <c r="JN33" i="54"/>
  <c r="JM33" i="54"/>
  <c r="JL33" i="54"/>
  <c r="JK33" i="54"/>
  <c r="JJ33" i="54"/>
  <c r="JI33" i="54"/>
  <c r="JH33" i="54"/>
  <c r="JG33" i="54"/>
  <c r="JF33" i="54"/>
  <c r="JE33" i="54"/>
  <c r="JD33" i="54"/>
  <c r="JC33" i="54"/>
  <c r="JB33" i="54"/>
  <c r="JA33" i="54"/>
  <c r="IZ33" i="54"/>
  <c r="IY33" i="54"/>
  <c r="IX33" i="54"/>
  <c r="IW33" i="54"/>
  <c r="IV33" i="54"/>
  <c r="IU33" i="54"/>
  <c r="IT33" i="54"/>
  <c r="IS33" i="54"/>
  <c r="IR33" i="54"/>
  <c r="IQ33" i="54"/>
  <c r="IP33" i="54"/>
  <c r="IO33" i="54"/>
  <c r="IN33" i="54"/>
  <c r="IM33" i="54"/>
  <c r="IL33" i="54"/>
  <c r="IK33" i="54"/>
  <c r="IJ33" i="54"/>
  <c r="II33" i="54"/>
  <c r="IH33" i="54"/>
  <c r="IG33" i="54"/>
  <c r="IF33" i="54"/>
  <c r="IE33" i="54"/>
  <c r="ID33" i="54"/>
  <c r="IC33" i="54"/>
  <c r="IB33" i="54"/>
  <c r="IA33" i="54"/>
  <c r="HZ33" i="54"/>
  <c r="HY33" i="54"/>
  <c r="HX33" i="54"/>
  <c r="HW33" i="54"/>
  <c r="HV33" i="54"/>
  <c r="HU33" i="54"/>
  <c r="HT33" i="54"/>
  <c r="HS33" i="54"/>
  <c r="HR33" i="54"/>
  <c r="HQ33" i="54"/>
  <c r="HP33" i="54"/>
  <c r="HO33" i="54"/>
  <c r="HN33" i="54"/>
  <c r="HM33" i="54"/>
  <c r="HL33" i="54"/>
  <c r="HK33" i="54"/>
  <c r="HJ33" i="54"/>
  <c r="HI33" i="54"/>
  <c r="HH33" i="54"/>
  <c r="HG33" i="54"/>
  <c r="HF33" i="54"/>
  <c r="HE33" i="54"/>
  <c r="HD33" i="54"/>
  <c r="HC33" i="54"/>
  <c r="HB33" i="54"/>
  <c r="HA33" i="54"/>
  <c r="GZ33" i="54"/>
  <c r="GY33" i="54"/>
  <c r="GX33" i="54"/>
  <c r="GW33" i="54"/>
  <c r="GV33" i="54"/>
  <c r="GU33" i="54"/>
  <c r="GT33" i="54"/>
  <c r="GS33" i="54"/>
  <c r="GR33" i="54"/>
  <c r="GQ33" i="54"/>
  <c r="GP33" i="54"/>
  <c r="GO33" i="54"/>
  <c r="GN33" i="54"/>
  <c r="GM33" i="54"/>
  <c r="GL33" i="54"/>
  <c r="GK33" i="54"/>
  <c r="GJ33" i="54"/>
  <c r="GI33" i="54"/>
  <c r="GH33" i="54"/>
  <c r="GG33" i="54"/>
  <c r="GF33" i="54"/>
  <c r="GE33" i="54"/>
  <c r="GD33" i="54"/>
  <c r="GC33" i="54"/>
  <c r="GB33" i="54"/>
  <c r="GA33" i="54"/>
  <c r="FZ33" i="54"/>
  <c r="FY33" i="54"/>
  <c r="FX33" i="54"/>
  <c r="FW33" i="54"/>
  <c r="FV33" i="54"/>
  <c r="FU33" i="54"/>
  <c r="FT33" i="54"/>
  <c r="FS33" i="54"/>
  <c r="FR33" i="54"/>
  <c r="FQ33" i="54"/>
  <c r="FP33" i="54"/>
  <c r="FO33" i="54"/>
  <c r="FN33" i="54"/>
  <c r="FM33" i="54"/>
  <c r="FL33" i="54"/>
  <c r="FK33" i="54"/>
  <c r="FJ33" i="54"/>
  <c r="FI33" i="54"/>
  <c r="FH33" i="54"/>
  <c r="FG33" i="54"/>
  <c r="FF33" i="54"/>
  <c r="FE33" i="54"/>
  <c r="FD33" i="54"/>
  <c r="FC33" i="54"/>
  <c r="FB33" i="54"/>
  <c r="FA33" i="54"/>
  <c r="EZ33" i="54"/>
  <c r="EY33" i="54"/>
  <c r="EX33" i="54"/>
  <c r="EW33" i="54"/>
  <c r="EV33" i="54"/>
  <c r="EU33" i="54"/>
  <c r="ET33" i="54"/>
  <c r="ES33" i="54"/>
  <c r="ER33" i="54"/>
  <c r="EQ33" i="54"/>
  <c r="EP33" i="54"/>
  <c r="EO33" i="54"/>
  <c r="EN33" i="54"/>
  <c r="EM33" i="54"/>
  <c r="EL33" i="54"/>
  <c r="EK33" i="54"/>
  <c r="EJ33" i="54"/>
  <c r="EI33" i="54"/>
  <c r="EH33" i="54"/>
  <c r="EG33" i="54"/>
  <c r="EF33" i="54"/>
  <c r="EE33" i="54"/>
  <c r="ED33" i="54"/>
  <c r="EC33" i="54"/>
  <c r="EB33" i="54"/>
  <c r="EA33" i="54"/>
  <c r="DZ33" i="54"/>
  <c r="DY33" i="54"/>
  <c r="DX33" i="54"/>
  <c r="DW33" i="54"/>
  <c r="DV33" i="54"/>
  <c r="DU33" i="54"/>
  <c r="DT33" i="54"/>
  <c r="DS33" i="54"/>
  <c r="DR33" i="54"/>
  <c r="DQ33" i="54"/>
  <c r="DP33" i="54"/>
  <c r="DO33" i="54"/>
  <c r="DN33" i="54"/>
  <c r="DM33" i="54"/>
  <c r="DL33" i="54"/>
  <c r="DK33" i="54"/>
  <c r="DJ33" i="54"/>
  <c r="DI33" i="54"/>
  <c r="DH33" i="54"/>
  <c r="DG33" i="54"/>
  <c r="DF33" i="54"/>
  <c r="DE33" i="54"/>
  <c r="DD33" i="54"/>
  <c r="DC33" i="54"/>
  <c r="DB33" i="54"/>
  <c r="DA33" i="54"/>
  <c r="CZ33" i="54"/>
  <c r="CY33" i="54"/>
  <c r="CX33" i="54"/>
  <c r="CW33" i="54"/>
  <c r="CV33" i="54"/>
  <c r="CU33" i="54"/>
  <c r="CT33" i="54"/>
  <c r="CS33" i="54"/>
  <c r="CR33" i="54"/>
  <c r="CQ33" i="54"/>
  <c r="CP33" i="54"/>
  <c r="CO33" i="54"/>
  <c r="CN33" i="54"/>
  <c r="CM33" i="54"/>
  <c r="CL33" i="54"/>
  <c r="CK33" i="54"/>
  <c r="CJ33" i="54"/>
  <c r="CI33" i="54"/>
  <c r="CH33" i="54"/>
  <c r="CG33" i="54"/>
  <c r="CF33" i="54"/>
  <c r="CE33" i="54"/>
  <c r="CD33" i="54"/>
  <c r="CC33" i="54"/>
  <c r="CB33" i="54"/>
  <c r="CA33" i="54"/>
  <c r="BZ33" i="54"/>
  <c r="BY33" i="54"/>
  <c r="BX33" i="54"/>
  <c r="BW33" i="54"/>
  <c r="BV33" i="54"/>
  <c r="BU33" i="54"/>
  <c r="BT33" i="54"/>
  <c r="BS33" i="54"/>
  <c r="BR33" i="54"/>
  <c r="BQ33" i="54"/>
  <c r="BP33" i="54"/>
  <c r="BO33" i="54"/>
  <c r="BN33" i="54"/>
  <c r="BM33" i="54"/>
  <c r="BL33" i="54"/>
  <c r="BK33" i="54"/>
  <c r="BJ33" i="54"/>
  <c r="BI33" i="54"/>
  <c r="BH33" i="54"/>
  <c r="BG33" i="54"/>
  <c r="BF33" i="54"/>
  <c r="BE33" i="54"/>
  <c r="BD33" i="54"/>
  <c r="BC33" i="54"/>
  <c r="BB33" i="54"/>
  <c r="BA33" i="54"/>
  <c r="AZ33" i="54"/>
  <c r="AY33" i="54"/>
  <c r="AX33" i="54"/>
  <c r="AW33" i="54"/>
  <c r="AV33" i="54"/>
  <c r="AU33" i="54"/>
  <c r="AT33" i="54"/>
  <c r="AS33" i="54"/>
  <c r="AR33" i="54"/>
  <c r="AQ33" i="54"/>
  <c r="AP33" i="54"/>
  <c r="AO33" i="54"/>
  <c r="AN33" i="54"/>
  <c r="AM33" i="54"/>
  <c r="AL33" i="54"/>
  <c r="AK33" i="54"/>
  <c r="AJ33" i="54"/>
  <c r="AI33" i="54"/>
  <c r="AH33" i="54"/>
  <c r="AG33" i="54"/>
  <c r="AF33" i="54"/>
  <c r="AE33" i="54"/>
  <c r="AD33" i="54"/>
  <c r="AC33" i="54"/>
  <c r="AB33" i="54"/>
  <c r="AA33" i="54"/>
  <c r="Z33" i="54"/>
  <c r="Y33" i="54"/>
  <c r="X33" i="54"/>
  <c r="W33" i="54"/>
  <c r="V33" i="54"/>
  <c r="U33" i="54"/>
  <c r="T33" i="54"/>
  <c r="S33" i="54"/>
  <c r="R33" i="54"/>
  <c r="Q33" i="54"/>
  <c r="P33" i="54"/>
  <c r="O33" i="54"/>
  <c r="N33" i="54"/>
  <c r="M33" i="54"/>
  <c r="L33" i="54"/>
  <c r="K33" i="54"/>
  <c r="J33" i="54"/>
  <c r="I33" i="54"/>
  <c r="H33" i="54"/>
  <c r="G33" i="54"/>
  <c r="F33" i="54"/>
  <c r="E33" i="54"/>
  <c r="D33" i="54"/>
  <c r="C33" i="54"/>
  <c r="B33" i="54"/>
  <c r="JP31" i="54"/>
  <c r="JO31" i="54"/>
  <c r="JN31" i="54"/>
  <c r="JM31" i="54"/>
  <c r="JL31" i="54"/>
  <c r="JK31" i="54"/>
  <c r="JJ31" i="54"/>
  <c r="JI31" i="54"/>
  <c r="JH31" i="54"/>
  <c r="JG31" i="54"/>
  <c r="JF31" i="54"/>
  <c r="JE31" i="54"/>
  <c r="JD31" i="54"/>
  <c r="JC31" i="54"/>
  <c r="JB31" i="54"/>
  <c r="JA31" i="54"/>
  <c r="IZ31" i="54"/>
  <c r="IY31" i="54"/>
  <c r="IX31" i="54"/>
  <c r="IW31" i="54"/>
  <c r="IV31" i="54"/>
  <c r="IU31" i="54"/>
  <c r="IT31" i="54"/>
  <c r="IS31" i="54"/>
  <c r="IR31" i="54"/>
  <c r="IQ31" i="54"/>
  <c r="IP31" i="54"/>
  <c r="IO31" i="54"/>
  <c r="IN31" i="54"/>
  <c r="IM31" i="54"/>
  <c r="IL31" i="54"/>
  <c r="IK31" i="54"/>
  <c r="IJ31" i="54"/>
  <c r="II31" i="54"/>
  <c r="IH31" i="54"/>
  <c r="IG31" i="54"/>
  <c r="IF31" i="54"/>
  <c r="IE31" i="54"/>
  <c r="ID31" i="54"/>
  <c r="IC31" i="54"/>
  <c r="IB31" i="54"/>
  <c r="IA31" i="54"/>
  <c r="HZ31" i="54"/>
  <c r="HY31" i="54"/>
  <c r="HX31" i="54"/>
  <c r="HW31" i="54"/>
  <c r="HV31" i="54"/>
  <c r="HU31" i="54"/>
  <c r="HT31" i="54"/>
  <c r="HS31" i="54"/>
  <c r="HR31" i="54"/>
  <c r="HQ31" i="54"/>
  <c r="HP31" i="54"/>
  <c r="HO31" i="54"/>
  <c r="HN31" i="54"/>
  <c r="HM31" i="54"/>
  <c r="HL31" i="54"/>
  <c r="HK31" i="54"/>
  <c r="HJ31" i="54"/>
  <c r="HI31" i="54"/>
  <c r="HH31" i="54"/>
  <c r="HG31" i="54"/>
  <c r="HF31" i="54"/>
  <c r="HE31" i="54"/>
  <c r="HD31" i="54"/>
  <c r="HC31" i="54"/>
  <c r="HB31" i="54"/>
  <c r="HA31" i="54"/>
  <c r="GZ31" i="54"/>
  <c r="GY31" i="54"/>
  <c r="GX31" i="54"/>
  <c r="GW31" i="54"/>
  <c r="GV31" i="54"/>
  <c r="GU31" i="54"/>
  <c r="GT31" i="54"/>
  <c r="GS31" i="54"/>
  <c r="GR31" i="54"/>
  <c r="GQ31" i="54"/>
  <c r="GP31" i="54"/>
  <c r="GO31" i="54"/>
  <c r="GN31" i="54"/>
  <c r="GM31" i="54"/>
  <c r="GL31" i="54"/>
  <c r="GK31" i="54"/>
  <c r="GJ31" i="54"/>
  <c r="GI31" i="54"/>
  <c r="GH31" i="54"/>
  <c r="GG31" i="54"/>
  <c r="GF31" i="54"/>
  <c r="GE31" i="54"/>
  <c r="GD31" i="54"/>
  <c r="GC31" i="54"/>
  <c r="GB31" i="54"/>
  <c r="GA31" i="54"/>
  <c r="FZ31" i="54"/>
  <c r="FY31" i="54"/>
  <c r="FX31" i="54"/>
  <c r="FW31" i="54"/>
  <c r="FV31" i="54"/>
  <c r="FU31" i="54"/>
  <c r="FT31" i="54"/>
  <c r="FS31" i="54"/>
  <c r="FR31" i="54"/>
  <c r="FQ31" i="54"/>
  <c r="FP31" i="54"/>
  <c r="FO31" i="54"/>
  <c r="FN31" i="54"/>
  <c r="FM31" i="54"/>
  <c r="FL31" i="54"/>
  <c r="FK31" i="54"/>
  <c r="FJ31" i="54"/>
  <c r="FI31" i="54"/>
  <c r="FH31" i="54"/>
  <c r="FG31" i="54"/>
  <c r="FF31" i="54"/>
  <c r="FE31" i="54"/>
  <c r="FD31" i="54"/>
  <c r="FC31" i="54"/>
  <c r="FB31" i="54"/>
  <c r="FA31" i="54"/>
  <c r="EZ31" i="54"/>
  <c r="EY31" i="54"/>
  <c r="EX31" i="54"/>
  <c r="EW31" i="54"/>
  <c r="EV31" i="54"/>
  <c r="EU31" i="54"/>
  <c r="ET31" i="54"/>
  <c r="ES31" i="54"/>
  <c r="ER31" i="54"/>
  <c r="EQ31" i="54"/>
  <c r="EP31" i="54"/>
  <c r="EO31" i="54"/>
  <c r="EN31" i="54"/>
  <c r="EM31" i="54"/>
  <c r="EL31" i="54"/>
  <c r="EK31" i="54"/>
  <c r="EJ31" i="54"/>
  <c r="EI31" i="54"/>
  <c r="EH31" i="54"/>
  <c r="EG31" i="54"/>
  <c r="EF31" i="54"/>
  <c r="EE31" i="54"/>
  <c r="ED31" i="54"/>
  <c r="EC31" i="54"/>
  <c r="EB31" i="54"/>
  <c r="EA31" i="54"/>
  <c r="DZ31" i="54"/>
  <c r="DY31" i="54"/>
  <c r="DX31" i="54"/>
  <c r="DW31" i="54"/>
  <c r="DV31" i="54"/>
  <c r="DU31" i="54"/>
  <c r="DT31" i="54"/>
  <c r="DS31" i="54"/>
  <c r="DR31" i="54"/>
  <c r="DQ31" i="54"/>
  <c r="DP31" i="54"/>
  <c r="DO31" i="54"/>
  <c r="DN31" i="54"/>
  <c r="DM31" i="54"/>
  <c r="DL31" i="54"/>
  <c r="DK31" i="54"/>
  <c r="DJ31" i="54"/>
  <c r="DI31" i="54"/>
  <c r="DH31" i="54"/>
  <c r="DG31" i="54"/>
  <c r="DF31" i="54"/>
  <c r="DE31" i="54"/>
  <c r="DD31" i="54"/>
  <c r="DC31" i="54"/>
  <c r="DB31" i="54"/>
  <c r="DA31" i="54"/>
  <c r="CZ31" i="54"/>
  <c r="CY31" i="54"/>
  <c r="CX31" i="54"/>
  <c r="CW31" i="54"/>
  <c r="CV31" i="54"/>
  <c r="CU31" i="54"/>
  <c r="CT31" i="54"/>
  <c r="CS31" i="54"/>
  <c r="CR31" i="54"/>
  <c r="CQ31" i="54"/>
  <c r="CP31" i="54"/>
  <c r="CO31" i="54"/>
  <c r="CN31" i="54"/>
  <c r="CM31" i="54"/>
  <c r="CL31" i="54"/>
  <c r="CK31" i="54"/>
  <c r="CJ31" i="54"/>
  <c r="CI31" i="54"/>
  <c r="CH31" i="54"/>
  <c r="CG31" i="54"/>
  <c r="CF31" i="54"/>
  <c r="CE31" i="54"/>
  <c r="CD31" i="54"/>
  <c r="CC31" i="54"/>
  <c r="CB31" i="54"/>
  <c r="CA31" i="54"/>
  <c r="BZ31" i="54"/>
  <c r="BY31" i="54"/>
  <c r="BX31" i="54"/>
  <c r="BW31" i="54"/>
  <c r="BV31" i="54"/>
  <c r="BU31" i="54"/>
  <c r="BT31" i="54"/>
  <c r="BS31" i="54"/>
  <c r="BR31" i="54"/>
  <c r="BQ31" i="54"/>
  <c r="BP31" i="54"/>
  <c r="BO31" i="54"/>
  <c r="BN31" i="54"/>
  <c r="BM31" i="54"/>
  <c r="BL31" i="54"/>
  <c r="BK31" i="54"/>
  <c r="BJ31" i="54"/>
  <c r="BI31" i="54"/>
  <c r="BH31" i="54"/>
  <c r="BG31" i="54"/>
  <c r="BF31" i="54"/>
  <c r="BE31" i="54"/>
  <c r="BD31" i="54"/>
  <c r="BC31" i="54"/>
  <c r="BB31" i="54"/>
  <c r="BA31" i="54"/>
  <c r="AZ31" i="54"/>
  <c r="AY31" i="54"/>
  <c r="AX31" i="54"/>
  <c r="AW31" i="54"/>
  <c r="AV31" i="54"/>
  <c r="AU31" i="54"/>
  <c r="AT31" i="54"/>
  <c r="AS31" i="54"/>
  <c r="AR31" i="54"/>
  <c r="AQ31" i="54"/>
  <c r="AP31" i="54"/>
  <c r="AO31" i="54"/>
  <c r="AN31" i="54"/>
  <c r="AM31" i="54"/>
  <c r="AL31" i="54"/>
  <c r="AK31"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E31" i="54"/>
  <c r="D31" i="54"/>
  <c r="C31" i="54"/>
  <c r="B31" i="54"/>
  <c r="JP30" i="54"/>
  <c r="JO30" i="54"/>
  <c r="JN30" i="54"/>
  <c r="JM30" i="54"/>
  <c r="JL30" i="54"/>
  <c r="JK30" i="54"/>
  <c r="JJ30" i="54"/>
  <c r="JI30" i="54"/>
  <c r="JH30" i="54"/>
  <c r="JG30" i="54"/>
  <c r="JF30" i="54"/>
  <c r="JE30" i="54"/>
  <c r="JD30" i="54"/>
  <c r="JC30" i="54"/>
  <c r="JB30" i="54"/>
  <c r="JA30" i="54"/>
  <c r="IZ30" i="54"/>
  <c r="IY30" i="54"/>
  <c r="IX30" i="54"/>
  <c r="IW30" i="54"/>
  <c r="IV30" i="54"/>
  <c r="IU30" i="54"/>
  <c r="IT30" i="54"/>
  <c r="IS30" i="54"/>
  <c r="IR30" i="54"/>
  <c r="IQ30" i="54"/>
  <c r="IP30" i="54"/>
  <c r="IO30" i="54"/>
  <c r="IN30" i="54"/>
  <c r="IM30" i="54"/>
  <c r="IL30" i="54"/>
  <c r="IK30" i="54"/>
  <c r="IJ30" i="54"/>
  <c r="II30" i="54"/>
  <c r="IH30" i="54"/>
  <c r="IG30" i="54"/>
  <c r="IF30" i="54"/>
  <c r="IE30" i="54"/>
  <c r="ID30" i="54"/>
  <c r="IC30" i="54"/>
  <c r="IB30" i="54"/>
  <c r="IA30" i="54"/>
  <c r="HZ30" i="54"/>
  <c r="HY30" i="54"/>
  <c r="HX30" i="54"/>
  <c r="HW30" i="54"/>
  <c r="HV30" i="54"/>
  <c r="HU30" i="54"/>
  <c r="HT30" i="54"/>
  <c r="HS30" i="54"/>
  <c r="HR30" i="54"/>
  <c r="HQ30" i="54"/>
  <c r="HP30" i="54"/>
  <c r="HO30" i="54"/>
  <c r="HN30" i="54"/>
  <c r="HM30" i="54"/>
  <c r="HL30" i="54"/>
  <c r="HK30" i="54"/>
  <c r="HJ30" i="54"/>
  <c r="HI30" i="54"/>
  <c r="HH30" i="54"/>
  <c r="HG30" i="54"/>
  <c r="HF30" i="54"/>
  <c r="HE30" i="54"/>
  <c r="HD30" i="54"/>
  <c r="HC30" i="54"/>
  <c r="HB30" i="54"/>
  <c r="HA30" i="54"/>
  <c r="GZ30" i="54"/>
  <c r="GY30" i="54"/>
  <c r="GX30" i="54"/>
  <c r="GW30" i="54"/>
  <c r="GV30" i="54"/>
  <c r="GU30" i="54"/>
  <c r="GT30" i="54"/>
  <c r="GS30" i="54"/>
  <c r="GR30" i="54"/>
  <c r="GQ30" i="54"/>
  <c r="GP30" i="54"/>
  <c r="GO30" i="54"/>
  <c r="GN30" i="54"/>
  <c r="GM30" i="54"/>
  <c r="GL30" i="54"/>
  <c r="GK30" i="54"/>
  <c r="GJ30" i="54"/>
  <c r="GI30" i="54"/>
  <c r="GH30" i="54"/>
  <c r="GG30" i="54"/>
  <c r="GF30" i="54"/>
  <c r="GE30" i="54"/>
  <c r="GD30" i="54"/>
  <c r="GC30" i="54"/>
  <c r="GB30" i="54"/>
  <c r="GA30" i="54"/>
  <c r="FZ30" i="54"/>
  <c r="FY30" i="54"/>
  <c r="FX30" i="54"/>
  <c r="FW30" i="54"/>
  <c r="FV30" i="54"/>
  <c r="FU30" i="54"/>
  <c r="FT30" i="54"/>
  <c r="FS30" i="54"/>
  <c r="FR30" i="54"/>
  <c r="FQ30" i="54"/>
  <c r="FP30" i="54"/>
  <c r="FO30" i="54"/>
  <c r="FN30" i="54"/>
  <c r="FM30" i="54"/>
  <c r="FL30" i="54"/>
  <c r="FK30" i="54"/>
  <c r="FJ30" i="54"/>
  <c r="FI30" i="54"/>
  <c r="FH30" i="54"/>
  <c r="FG30" i="54"/>
  <c r="FF30" i="54"/>
  <c r="FE30" i="54"/>
  <c r="FD30" i="54"/>
  <c r="FC30" i="54"/>
  <c r="FB30" i="54"/>
  <c r="FA30" i="54"/>
  <c r="EZ30" i="54"/>
  <c r="EY30" i="54"/>
  <c r="EX30" i="54"/>
  <c r="EW30" i="54"/>
  <c r="EV30" i="54"/>
  <c r="EU30" i="54"/>
  <c r="ET30" i="54"/>
  <c r="ES30" i="54"/>
  <c r="ER30" i="54"/>
  <c r="EQ30" i="54"/>
  <c r="EP30" i="54"/>
  <c r="EO30" i="54"/>
  <c r="EN30" i="54"/>
  <c r="EM30" i="54"/>
  <c r="EL30" i="54"/>
  <c r="EK30" i="54"/>
  <c r="EJ30" i="54"/>
  <c r="EI30" i="54"/>
  <c r="EH30" i="54"/>
  <c r="EG30" i="54"/>
  <c r="EF30" i="54"/>
  <c r="EE30" i="54"/>
  <c r="ED30" i="54"/>
  <c r="EC30" i="54"/>
  <c r="EB30" i="54"/>
  <c r="EA30" i="54"/>
  <c r="DZ30" i="54"/>
  <c r="DY30" i="54"/>
  <c r="DX30" i="54"/>
  <c r="DW30" i="54"/>
  <c r="DV30" i="54"/>
  <c r="DU30" i="54"/>
  <c r="DT30" i="54"/>
  <c r="DS30" i="54"/>
  <c r="DR30" i="54"/>
  <c r="DQ30" i="54"/>
  <c r="DP30" i="54"/>
  <c r="DO30" i="54"/>
  <c r="DN30" i="54"/>
  <c r="DM30" i="54"/>
  <c r="DL30" i="54"/>
  <c r="DK30" i="54"/>
  <c r="DJ30" i="54"/>
  <c r="DI30" i="54"/>
  <c r="DH30" i="54"/>
  <c r="DG30" i="54"/>
  <c r="DF30" i="54"/>
  <c r="DE30" i="54"/>
  <c r="DD30" i="54"/>
  <c r="DC30" i="54"/>
  <c r="DB30" i="54"/>
  <c r="DA30" i="54"/>
  <c r="CZ30" i="54"/>
  <c r="CY30" i="54"/>
  <c r="CX30" i="54"/>
  <c r="CW30" i="54"/>
  <c r="CV30" i="54"/>
  <c r="CU30" i="54"/>
  <c r="CT30" i="54"/>
  <c r="CS30" i="54"/>
  <c r="CR30" i="54"/>
  <c r="CQ30" i="54"/>
  <c r="CP30" i="54"/>
  <c r="CO30" i="54"/>
  <c r="CN30" i="54"/>
  <c r="CM30" i="54"/>
  <c r="CL30" i="54"/>
  <c r="CK30" i="54"/>
  <c r="CJ30" i="54"/>
  <c r="CI30" i="54"/>
  <c r="CH30" i="54"/>
  <c r="CG30" i="54"/>
  <c r="CF30" i="54"/>
  <c r="CE30" i="54"/>
  <c r="CD30" i="54"/>
  <c r="CC30" i="54"/>
  <c r="CB30" i="54"/>
  <c r="CA30" i="54"/>
  <c r="BZ30" i="54"/>
  <c r="BY30" i="54"/>
  <c r="BX30" i="54"/>
  <c r="BW30" i="54"/>
  <c r="BV30" i="54"/>
  <c r="BU30" i="54"/>
  <c r="BT30" i="54"/>
  <c r="BS30" i="54"/>
  <c r="BR30" i="54"/>
  <c r="BQ30" i="54"/>
  <c r="BP30" i="54"/>
  <c r="BO30" i="54"/>
  <c r="BN30" i="54"/>
  <c r="BM30" i="54"/>
  <c r="BL30" i="54"/>
  <c r="BK30" i="54"/>
  <c r="BJ30" i="54"/>
  <c r="BI30" i="54"/>
  <c r="BH30" i="54"/>
  <c r="BG30" i="54"/>
  <c r="BF30" i="54"/>
  <c r="BE30" i="54"/>
  <c r="BD30" i="54"/>
  <c r="BC30" i="54"/>
  <c r="BB30" i="54"/>
  <c r="BA30" i="54"/>
  <c r="AZ30" i="54"/>
  <c r="AY30" i="54"/>
  <c r="AX30" i="54"/>
  <c r="AW30" i="54"/>
  <c r="AV30" i="54"/>
  <c r="AU30" i="54"/>
  <c r="AT30" i="54"/>
  <c r="AS30" i="54"/>
  <c r="AR30" i="54"/>
  <c r="AQ30" i="54"/>
  <c r="AP30" i="54"/>
  <c r="AO30" i="54"/>
  <c r="AN30" i="54"/>
  <c r="AM30" i="54"/>
  <c r="AL30" i="54"/>
  <c r="AK30" i="54"/>
  <c r="AJ30" i="54"/>
  <c r="AI30" i="54"/>
  <c r="AH30" i="54"/>
  <c r="AG30" i="54"/>
  <c r="AF30" i="54"/>
  <c r="AE30" i="54"/>
  <c r="AD30" i="54"/>
  <c r="AC30" i="54"/>
  <c r="AB30" i="54"/>
  <c r="AA30" i="54"/>
  <c r="Z30" i="54"/>
  <c r="Y30" i="54"/>
  <c r="X30" i="54"/>
  <c r="W30" i="54"/>
  <c r="V30" i="54"/>
  <c r="U30" i="54"/>
  <c r="T30" i="54"/>
  <c r="S30" i="54"/>
  <c r="R30" i="54"/>
  <c r="Q30" i="54"/>
  <c r="P30" i="54"/>
  <c r="O30" i="54"/>
  <c r="N30" i="54"/>
  <c r="M30" i="54"/>
  <c r="L30" i="54"/>
  <c r="K30" i="54"/>
  <c r="J30" i="54"/>
  <c r="I30" i="54"/>
  <c r="H30" i="54"/>
  <c r="G30" i="54"/>
  <c r="F30" i="54"/>
  <c r="E30" i="54"/>
  <c r="D30" i="54"/>
  <c r="C30" i="54"/>
  <c r="B30" i="54"/>
  <c r="JP28" i="54"/>
  <c r="JO28" i="54"/>
  <c r="JN28" i="54"/>
  <c r="JM28" i="54"/>
  <c r="JL28" i="54"/>
  <c r="JK28" i="54"/>
  <c r="JJ28" i="54"/>
  <c r="JI28" i="54"/>
  <c r="JH28" i="54"/>
  <c r="JG28" i="54"/>
  <c r="JF28" i="54"/>
  <c r="JE28" i="54"/>
  <c r="JD28" i="54"/>
  <c r="JC28" i="54"/>
  <c r="JB28" i="54"/>
  <c r="JA28" i="54"/>
  <c r="IZ28" i="54"/>
  <c r="IY28" i="54"/>
  <c r="IX28" i="54"/>
  <c r="IW28" i="54"/>
  <c r="IV28" i="54"/>
  <c r="IU28" i="54"/>
  <c r="IT28" i="54"/>
  <c r="IS28" i="54"/>
  <c r="IR28" i="54"/>
  <c r="IQ28" i="54"/>
  <c r="IP28" i="54"/>
  <c r="IO28" i="54"/>
  <c r="IN28" i="54"/>
  <c r="IM28" i="54"/>
  <c r="IL28" i="54"/>
  <c r="IK28" i="54"/>
  <c r="IJ28" i="54"/>
  <c r="II28" i="54"/>
  <c r="IH28" i="54"/>
  <c r="IG28" i="54"/>
  <c r="IF28" i="54"/>
  <c r="IE28" i="54"/>
  <c r="ID28" i="54"/>
  <c r="IC28" i="54"/>
  <c r="IB28" i="54"/>
  <c r="IA28" i="54"/>
  <c r="HZ28" i="54"/>
  <c r="HY28" i="54"/>
  <c r="HX28" i="54"/>
  <c r="HW28" i="54"/>
  <c r="HV28" i="54"/>
  <c r="HU28" i="54"/>
  <c r="HT28" i="54"/>
  <c r="HS28" i="54"/>
  <c r="HR28" i="54"/>
  <c r="HQ28" i="54"/>
  <c r="HP28" i="54"/>
  <c r="HO28" i="54"/>
  <c r="HN28" i="54"/>
  <c r="HM28" i="54"/>
  <c r="HL28" i="54"/>
  <c r="HK28" i="54"/>
  <c r="HJ28" i="54"/>
  <c r="HI28" i="54"/>
  <c r="HH28" i="54"/>
  <c r="HG28" i="54"/>
  <c r="HF28" i="54"/>
  <c r="HE28" i="54"/>
  <c r="HD28" i="54"/>
  <c r="HC28" i="54"/>
  <c r="HB28" i="54"/>
  <c r="HA28" i="54"/>
  <c r="GZ28" i="54"/>
  <c r="GY28" i="54"/>
  <c r="GX28" i="54"/>
  <c r="GW28" i="54"/>
  <c r="GV28" i="54"/>
  <c r="GU28" i="54"/>
  <c r="GT28" i="54"/>
  <c r="GS28" i="54"/>
  <c r="GR28" i="54"/>
  <c r="GQ28" i="54"/>
  <c r="GP28" i="54"/>
  <c r="GO28" i="54"/>
  <c r="GN28" i="54"/>
  <c r="GM28" i="54"/>
  <c r="GL28" i="54"/>
  <c r="GK28" i="54"/>
  <c r="GJ28" i="54"/>
  <c r="GI28" i="54"/>
  <c r="GH28" i="54"/>
  <c r="GG28" i="54"/>
  <c r="GF28" i="54"/>
  <c r="GE28" i="54"/>
  <c r="GD28" i="54"/>
  <c r="GC28" i="54"/>
  <c r="GB28" i="54"/>
  <c r="GA28" i="54"/>
  <c r="FZ28" i="54"/>
  <c r="FY28" i="54"/>
  <c r="FX28" i="54"/>
  <c r="FW28" i="54"/>
  <c r="FV28" i="54"/>
  <c r="FU28" i="54"/>
  <c r="FT28" i="54"/>
  <c r="FS28" i="54"/>
  <c r="FR28" i="54"/>
  <c r="FQ28" i="54"/>
  <c r="FP28" i="54"/>
  <c r="FO28" i="54"/>
  <c r="FN28" i="54"/>
  <c r="FM28" i="54"/>
  <c r="FL28" i="54"/>
  <c r="FK28" i="54"/>
  <c r="FJ28" i="54"/>
  <c r="FI28" i="54"/>
  <c r="FH28" i="54"/>
  <c r="FG28" i="54"/>
  <c r="FF28" i="54"/>
  <c r="FE28" i="54"/>
  <c r="FD28" i="54"/>
  <c r="FC28" i="54"/>
  <c r="FB28" i="54"/>
  <c r="FA28" i="54"/>
  <c r="EZ28" i="54"/>
  <c r="EY28" i="54"/>
  <c r="EX28" i="54"/>
  <c r="EW28" i="54"/>
  <c r="EV28" i="54"/>
  <c r="EU28" i="54"/>
  <c r="ET28" i="54"/>
  <c r="ES28" i="54"/>
  <c r="ER28" i="54"/>
  <c r="EQ28" i="54"/>
  <c r="EP28" i="54"/>
  <c r="EO28" i="54"/>
  <c r="EN28" i="54"/>
  <c r="EM28" i="54"/>
  <c r="EL28" i="54"/>
  <c r="EK28" i="54"/>
  <c r="EJ28" i="54"/>
  <c r="EI28" i="54"/>
  <c r="EH28" i="54"/>
  <c r="EG28" i="54"/>
  <c r="EF28" i="54"/>
  <c r="EE28" i="54"/>
  <c r="ED28" i="54"/>
  <c r="EC28" i="54"/>
  <c r="EB28" i="54"/>
  <c r="EA28" i="54"/>
  <c r="DZ28" i="54"/>
  <c r="DY28" i="54"/>
  <c r="DX28" i="54"/>
  <c r="DW28" i="54"/>
  <c r="DV28" i="54"/>
  <c r="DU28" i="54"/>
  <c r="DT28" i="54"/>
  <c r="DS28" i="54"/>
  <c r="DR28" i="54"/>
  <c r="DQ28" i="54"/>
  <c r="DP28" i="54"/>
  <c r="DO28" i="54"/>
  <c r="DN28" i="54"/>
  <c r="DM28" i="54"/>
  <c r="DL28" i="54"/>
  <c r="DK28" i="54"/>
  <c r="DJ28" i="54"/>
  <c r="DI28" i="54"/>
  <c r="DH28" i="54"/>
  <c r="DG28" i="54"/>
  <c r="DF28" i="54"/>
  <c r="DE28" i="54"/>
  <c r="DD28" i="54"/>
  <c r="DC28" i="54"/>
  <c r="DB28" i="54"/>
  <c r="DA28" i="54"/>
  <c r="CZ28" i="54"/>
  <c r="CY28" i="54"/>
  <c r="CX28" i="54"/>
  <c r="CW28" i="54"/>
  <c r="CV28" i="54"/>
  <c r="CU28" i="54"/>
  <c r="CT28" i="54"/>
  <c r="CS28" i="54"/>
  <c r="CR28" i="54"/>
  <c r="CQ28" i="54"/>
  <c r="CP28" i="54"/>
  <c r="CO28" i="54"/>
  <c r="CN28" i="54"/>
  <c r="CM28" i="54"/>
  <c r="CL28" i="54"/>
  <c r="CK28" i="54"/>
  <c r="CJ28" i="54"/>
  <c r="CI28" i="54"/>
  <c r="CH28" i="54"/>
  <c r="CG28" i="54"/>
  <c r="CF28" i="54"/>
  <c r="CE28" i="54"/>
  <c r="CD28" i="54"/>
  <c r="CC28" i="54"/>
  <c r="CB28" i="54"/>
  <c r="CA28" i="54"/>
  <c r="BZ28" i="54"/>
  <c r="BY28" i="54"/>
  <c r="BX28" i="54"/>
  <c r="BW28" i="54"/>
  <c r="BV28" i="54"/>
  <c r="BU28" i="54"/>
  <c r="BT28" i="54"/>
  <c r="BS28" i="54"/>
  <c r="BR28" i="54"/>
  <c r="BQ28" i="54"/>
  <c r="BP28" i="54"/>
  <c r="BO28" i="54"/>
  <c r="BN28" i="54"/>
  <c r="BM28" i="54"/>
  <c r="BL28" i="54"/>
  <c r="BK28" i="54"/>
  <c r="BJ28" i="54"/>
  <c r="BI28" i="54"/>
  <c r="BH28" i="54"/>
  <c r="BG28" i="54"/>
  <c r="BF28" i="54"/>
  <c r="BE28" i="54"/>
  <c r="BD28" i="54"/>
  <c r="BC28" i="54"/>
  <c r="BB28" i="54"/>
  <c r="BA28" i="54"/>
  <c r="AZ28" i="54"/>
  <c r="AY28" i="54"/>
  <c r="AX28" i="54"/>
  <c r="AW28" i="54"/>
  <c r="AV28" i="54"/>
  <c r="AU28" i="54"/>
  <c r="AT28" i="54"/>
  <c r="AS28" i="54"/>
  <c r="AR28" i="54"/>
  <c r="AQ28" i="54"/>
  <c r="AP28" i="54"/>
  <c r="AO28" i="54"/>
  <c r="AN28" i="54"/>
  <c r="AM28" i="54"/>
  <c r="AL28" i="54"/>
  <c r="AK28" i="54"/>
  <c r="AJ28" i="54"/>
  <c r="AI28" i="54"/>
  <c r="AH28" i="54"/>
  <c r="AG28" i="54"/>
  <c r="AF28" i="54"/>
  <c r="AE28" i="54"/>
  <c r="AD28" i="54"/>
  <c r="AC28" i="54"/>
  <c r="AB28" i="54"/>
  <c r="AA28" i="54"/>
  <c r="Z28" i="54"/>
  <c r="Y28" i="54"/>
  <c r="X28" i="54"/>
  <c r="W28" i="54"/>
  <c r="V28" i="54"/>
  <c r="U28" i="54"/>
  <c r="T28" i="54"/>
  <c r="S28" i="54"/>
  <c r="R28" i="54"/>
  <c r="Q28" i="54"/>
  <c r="P28" i="54"/>
  <c r="O28" i="54"/>
  <c r="N28" i="54"/>
  <c r="M28" i="54"/>
  <c r="L28" i="54"/>
  <c r="K28" i="54"/>
  <c r="J28" i="54"/>
  <c r="I28" i="54"/>
  <c r="H28" i="54"/>
  <c r="G28" i="54"/>
  <c r="F28" i="54"/>
  <c r="E28" i="54"/>
  <c r="D28" i="54"/>
  <c r="C28" i="54"/>
  <c r="B28" i="54"/>
  <c r="JP27" i="54"/>
  <c r="JO27" i="54"/>
  <c r="JN27" i="54"/>
  <c r="JM27" i="54"/>
  <c r="JL27" i="54"/>
  <c r="JK27" i="54"/>
  <c r="JJ27" i="54"/>
  <c r="JI27" i="54"/>
  <c r="JH27" i="54"/>
  <c r="JG27" i="54"/>
  <c r="JF27" i="54"/>
  <c r="JE27" i="54"/>
  <c r="JD27" i="54"/>
  <c r="JC27" i="54"/>
  <c r="JB27" i="54"/>
  <c r="JA27" i="54"/>
  <c r="IZ27" i="54"/>
  <c r="IY27" i="54"/>
  <c r="IX27" i="54"/>
  <c r="IW27" i="54"/>
  <c r="IV27" i="54"/>
  <c r="IU27" i="54"/>
  <c r="IT27" i="54"/>
  <c r="IS27" i="54"/>
  <c r="IR27" i="54"/>
  <c r="IQ27" i="54"/>
  <c r="IP27" i="54"/>
  <c r="IO27" i="54"/>
  <c r="IN27" i="54"/>
  <c r="IM27" i="54"/>
  <c r="IL27" i="54"/>
  <c r="IK27" i="54"/>
  <c r="IJ27" i="54"/>
  <c r="II27" i="54"/>
  <c r="IH27" i="54"/>
  <c r="IG27" i="54"/>
  <c r="IF27" i="54"/>
  <c r="IE27" i="54"/>
  <c r="ID27" i="54"/>
  <c r="IC27" i="54"/>
  <c r="IB27" i="54"/>
  <c r="IA27" i="54"/>
  <c r="HZ27" i="54"/>
  <c r="HY27" i="54"/>
  <c r="HX27" i="54"/>
  <c r="HW27" i="54"/>
  <c r="HV27" i="54"/>
  <c r="HU27" i="54"/>
  <c r="HT27" i="54"/>
  <c r="HS27" i="54"/>
  <c r="HR27" i="54"/>
  <c r="HQ27" i="54"/>
  <c r="HP27" i="54"/>
  <c r="HO27" i="54"/>
  <c r="HN27" i="54"/>
  <c r="HM27" i="54"/>
  <c r="HL27" i="54"/>
  <c r="HK27" i="54"/>
  <c r="HJ27" i="54"/>
  <c r="HI27" i="54"/>
  <c r="HH27" i="54"/>
  <c r="HG27" i="54"/>
  <c r="HF27" i="54"/>
  <c r="HE27" i="54"/>
  <c r="HD27" i="54"/>
  <c r="HC27" i="54"/>
  <c r="HB27" i="54"/>
  <c r="HA27" i="54"/>
  <c r="GZ27" i="54"/>
  <c r="GY27" i="54"/>
  <c r="GX27" i="54"/>
  <c r="GW27" i="54"/>
  <c r="GV27" i="54"/>
  <c r="GU27" i="54"/>
  <c r="GT27" i="54"/>
  <c r="GS27" i="54"/>
  <c r="GR27" i="54"/>
  <c r="GQ27" i="54"/>
  <c r="GP27" i="54"/>
  <c r="GO27" i="54"/>
  <c r="GN27" i="54"/>
  <c r="GM27" i="54"/>
  <c r="GL27" i="54"/>
  <c r="GK27" i="54"/>
  <c r="GJ27" i="54"/>
  <c r="GI27" i="54"/>
  <c r="GH27" i="54"/>
  <c r="GG27" i="54"/>
  <c r="GF27" i="54"/>
  <c r="GE27" i="54"/>
  <c r="GD27" i="54"/>
  <c r="GC27" i="54"/>
  <c r="GB27" i="54"/>
  <c r="GA27" i="54"/>
  <c r="FZ27" i="54"/>
  <c r="FY27" i="54"/>
  <c r="FX27" i="54"/>
  <c r="FW27" i="54"/>
  <c r="FV27" i="54"/>
  <c r="FU27" i="54"/>
  <c r="FT27" i="54"/>
  <c r="FS27" i="54"/>
  <c r="FR27" i="54"/>
  <c r="FQ27" i="54"/>
  <c r="FP27" i="54"/>
  <c r="FO27" i="54"/>
  <c r="FN27" i="54"/>
  <c r="FM27" i="54"/>
  <c r="FL27" i="54"/>
  <c r="FK27" i="54"/>
  <c r="FJ27" i="54"/>
  <c r="FI27" i="54"/>
  <c r="FH27" i="54"/>
  <c r="FG27" i="54"/>
  <c r="FF27" i="54"/>
  <c r="FE27" i="54"/>
  <c r="FD27" i="54"/>
  <c r="FC27" i="54"/>
  <c r="FB27" i="54"/>
  <c r="FA27" i="54"/>
  <c r="EZ27" i="54"/>
  <c r="EY27" i="54"/>
  <c r="EX27" i="54"/>
  <c r="EW27" i="54"/>
  <c r="EV27" i="54"/>
  <c r="EU27" i="54"/>
  <c r="ET27" i="54"/>
  <c r="ES27" i="54"/>
  <c r="ER27" i="54"/>
  <c r="EQ27" i="54"/>
  <c r="EP27" i="54"/>
  <c r="EO27" i="54"/>
  <c r="EN27" i="54"/>
  <c r="EM27" i="54"/>
  <c r="EL27" i="54"/>
  <c r="EK27" i="54"/>
  <c r="EJ27" i="54"/>
  <c r="EI27" i="54"/>
  <c r="EH27" i="54"/>
  <c r="EG27" i="54"/>
  <c r="EF27" i="54"/>
  <c r="EE27" i="54"/>
  <c r="ED27" i="54"/>
  <c r="EC27" i="54"/>
  <c r="EB27" i="54"/>
  <c r="EA27" i="54"/>
  <c r="DZ27" i="54"/>
  <c r="DY27" i="54"/>
  <c r="DX27" i="54"/>
  <c r="DW27" i="54"/>
  <c r="DV27" i="54"/>
  <c r="DU27" i="54"/>
  <c r="DT27" i="54"/>
  <c r="DS27" i="54"/>
  <c r="DR27" i="54"/>
  <c r="DQ27" i="54"/>
  <c r="DP27" i="54"/>
  <c r="DO27" i="54"/>
  <c r="DN27" i="54"/>
  <c r="DM27" i="54"/>
  <c r="DL27" i="54"/>
  <c r="DK27" i="54"/>
  <c r="DJ27" i="54"/>
  <c r="DI27" i="54"/>
  <c r="DH27" i="54"/>
  <c r="DG27" i="54"/>
  <c r="DF27" i="54"/>
  <c r="DE27" i="54"/>
  <c r="DD27" i="54"/>
  <c r="DC27" i="54"/>
  <c r="DB27" i="54"/>
  <c r="DA27" i="54"/>
  <c r="CZ27" i="54"/>
  <c r="CY27" i="54"/>
  <c r="CX27" i="54"/>
  <c r="CW27" i="54"/>
  <c r="CV27" i="54"/>
  <c r="CU27" i="54"/>
  <c r="CT27" i="54"/>
  <c r="CS27" i="54"/>
  <c r="CR27" i="54"/>
  <c r="CQ27" i="54"/>
  <c r="CP27" i="54"/>
  <c r="CO27" i="54"/>
  <c r="CN27" i="54"/>
  <c r="CM27" i="54"/>
  <c r="CL27" i="54"/>
  <c r="CK27" i="54"/>
  <c r="CJ27" i="54"/>
  <c r="CI27" i="54"/>
  <c r="CH27" i="54"/>
  <c r="CG27" i="54"/>
  <c r="CF27" i="54"/>
  <c r="CE27" i="54"/>
  <c r="CD27" i="54"/>
  <c r="CC27" i="54"/>
  <c r="CB27" i="54"/>
  <c r="CA27" i="54"/>
  <c r="BZ27" i="54"/>
  <c r="BY27" i="54"/>
  <c r="BX27" i="54"/>
  <c r="BW27" i="54"/>
  <c r="BV27" i="54"/>
  <c r="BU27" i="54"/>
  <c r="BT27" i="54"/>
  <c r="BS27" i="54"/>
  <c r="BR27" i="54"/>
  <c r="BQ27" i="54"/>
  <c r="BP27" i="54"/>
  <c r="BO27" i="54"/>
  <c r="BN27" i="54"/>
  <c r="BM27" i="54"/>
  <c r="BL27" i="54"/>
  <c r="BK27" i="54"/>
  <c r="BJ27" i="54"/>
  <c r="BI27" i="54"/>
  <c r="BH27" i="54"/>
  <c r="BG27" i="54"/>
  <c r="BF27" i="54"/>
  <c r="BE27" i="54"/>
  <c r="BD27" i="54"/>
  <c r="BC27" i="54"/>
  <c r="BB27" i="54"/>
  <c r="BA27" i="54"/>
  <c r="AZ27" i="54"/>
  <c r="AY27" i="54"/>
  <c r="AX27" i="54"/>
  <c r="AW27" i="54"/>
  <c r="AV27" i="54"/>
  <c r="AU27" i="54"/>
  <c r="AT27" i="54"/>
  <c r="AS27" i="54"/>
  <c r="AR27" i="54"/>
  <c r="AQ27" i="54"/>
  <c r="AP27" i="54"/>
  <c r="AO27" i="54"/>
  <c r="AN27" i="54"/>
  <c r="AM27" i="54"/>
  <c r="AL27" i="54"/>
  <c r="AK27" i="54"/>
  <c r="AJ27" i="54"/>
  <c r="AI27" i="54"/>
  <c r="AH27" i="54"/>
  <c r="AG27" i="54"/>
  <c r="AF27" i="54"/>
  <c r="AE27" i="54"/>
  <c r="AD27" i="54"/>
  <c r="AC27" i="54"/>
  <c r="AB27" i="54"/>
  <c r="AA27" i="54"/>
  <c r="Z27" i="54"/>
  <c r="Y27" i="54"/>
  <c r="X27" i="54"/>
  <c r="W27" i="54"/>
  <c r="V27" i="54"/>
  <c r="U27" i="54"/>
  <c r="T27" i="54"/>
  <c r="S27" i="54"/>
  <c r="R27" i="54"/>
  <c r="Q27" i="54"/>
  <c r="P27" i="54"/>
  <c r="O27" i="54"/>
  <c r="N27" i="54"/>
  <c r="M27" i="54"/>
  <c r="L27" i="54"/>
  <c r="K27" i="54"/>
  <c r="J27" i="54"/>
  <c r="I27" i="54"/>
  <c r="H27" i="54"/>
  <c r="G27" i="54"/>
  <c r="F27" i="54"/>
  <c r="E27" i="54"/>
  <c r="D27" i="54"/>
  <c r="C27" i="54"/>
  <c r="B27" i="54"/>
  <c r="JP25" i="54"/>
  <c r="JO25" i="54"/>
  <c r="JN25" i="54"/>
  <c r="JM25" i="54"/>
  <c r="JL25" i="54"/>
  <c r="JK25" i="54"/>
  <c r="JJ25" i="54"/>
  <c r="JI25" i="54"/>
  <c r="JH25" i="54"/>
  <c r="JG25" i="54"/>
  <c r="JF25" i="54"/>
  <c r="JE25" i="54"/>
  <c r="JD25" i="54"/>
  <c r="JC25" i="54"/>
  <c r="JB25" i="54"/>
  <c r="JA25" i="54"/>
  <c r="IZ25" i="54"/>
  <c r="IY25" i="54"/>
  <c r="IX25" i="54"/>
  <c r="IW25" i="54"/>
  <c r="IV25" i="54"/>
  <c r="IU25" i="54"/>
  <c r="IT25" i="54"/>
  <c r="IS25" i="54"/>
  <c r="IR25" i="54"/>
  <c r="IQ25" i="54"/>
  <c r="IP25" i="54"/>
  <c r="IO25" i="54"/>
  <c r="IN25" i="54"/>
  <c r="IM25" i="54"/>
  <c r="IL25" i="54"/>
  <c r="IK25" i="54"/>
  <c r="IJ25" i="54"/>
  <c r="II25" i="54"/>
  <c r="IH25" i="54"/>
  <c r="IG25" i="54"/>
  <c r="IF25" i="54"/>
  <c r="IE25" i="54"/>
  <c r="ID25" i="54"/>
  <c r="IC25" i="54"/>
  <c r="IB25" i="54"/>
  <c r="IA25" i="54"/>
  <c r="HZ25" i="54"/>
  <c r="HY25" i="54"/>
  <c r="HX25" i="54"/>
  <c r="HW25" i="54"/>
  <c r="HV25" i="54"/>
  <c r="HU25" i="54"/>
  <c r="HT25" i="54"/>
  <c r="HS25" i="54"/>
  <c r="HR25" i="54"/>
  <c r="HQ25" i="54"/>
  <c r="HP25" i="54"/>
  <c r="HO25" i="54"/>
  <c r="HN25" i="54"/>
  <c r="HM25" i="54"/>
  <c r="HL25" i="54"/>
  <c r="HK25" i="54"/>
  <c r="HJ25" i="54"/>
  <c r="HI25" i="54"/>
  <c r="HH25" i="54"/>
  <c r="HG25" i="54"/>
  <c r="HF25" i="54"/>
  <c r="HE25" i="54"/>
  <c r="HD25" i="54"/>
  <c r="HC25" i="54"/>
  <c r="HB25" i="54"/>
  <c r="HA25" i="54"/>
  <c r="GZ25" i="54"/>
  <c r="GY25" i="54"/>
  <c r="GX25" i="54"/>
  <c r="GW25" i="54"/>
  <c r="GV25" i="54"/>
  <c r="GU25" i="54"/>
  <c r="GT25" i="54"/>
  <c r="GS25" i="54"/>
  <c r="GR25" i="54"/>
  <c r="GQ25" i="54"/>
  <c r="GP25" i="54"/>
  <c r="GO25" i="54"/>
  <c r="GN25" i="54"/>
  <c r="GM25" i="54"/>
  <c r="GL25" i="54"/>
  <c r="GK25" i="54"/>
  <c r="GJ25" i="54"/>
  <c r="GI25" i="54"/>
  <c r="GH25" i="54"/>
  <c r="GG25" i="54"/>
  <c r="GF25" i="54"/>
  <c r="GE25" i="54"/>
  <c r="GD25" i="54"/>
  <c r="GC25" i="54"/>
  <c r="GB25" i="54"/>
  <c r="GA25" i="54"/>
  <c r="FZ25" i="54"/>
  <c r="FY25" i="54"/>
  <c r="FX25" i="54"/>
  <c r="FW25" i="54"/>
  <c r="FV25" i="54"/>
  <c r="FU25" i="54"/>
  <c r="FT25" i="54"/>
  <c r="FS25" i="54"/>
  <c r="FR25" i="54"/>
  <c r="FQ25" i="54"/>
  <c r="FP25" i="54"/>
  <c r="FO25" i="54"/>
  <c r="FN25" i="54"/>
  <c r="FM25" i="54"/>
  <c r="FL25" i="54"/>
  <c r="FK25" i="54"/>
  <c r="FJ25" i="54"/>
  <c r="FI25" i="54"/>
  <c r="FH25" i="54"/>
  <c r="FG25" i="54"/>
  <c r="FF25" i="54"/>
  <c r="FE25" i="54"/>
  <c r="FD25" i="54"/>
  <c r="FC25" i="54"/>
  <c r="FB25" i="54"/>
  <c r="FA25" i="54"/>
  <c r="EZ25" i="54"/>
  <c r="EY25" i="54"/>
  <c r="EX25" i="54"/>
  <c r="EW25" i="54"/>
  <c r="EV25" i="54"/>
  <c r="EU25" i="54"/>
  <c r="ET25" i="54"/>
  <c r="ES25" i="54"/>
  <c r="ER25" i="54"/>
  <c r="EQ25" i="54"/>
  <c r="EP25" i="54"/>
  <c r="EO25" i="54"/>
  <c r="EN25" i="54"/>
  <c r="EM25" i="54"/>
  <c r="EL25" i="54"/>
  <c r="EK25" i="54"/>
  <c r="EJ25" i="54"/>
  <c r="EI25" i="54"/>
  <c r="EH25" i="54"/>
  <c r="EG25" i="54"/>
  <c r="EF25" i="54"/>
  <c r="EE25" i="54"/>
  <c r="ED25" i="54"/>
  <c r="EC25" i="54"/>
  <c r="EB25" i="54"/>
  <c r="EA25" i="54"/>
  <c r="DZ25" i="54"/>
  <c r="DY25" i="54"/>
  <c r="DX25" i="54"/>
  <c r="DW25" i="54"/>
  <c r="DV25" i="54"/>
  <c r="DU25" i="54"/>
  <c r="DT25" i="54"/>
  <c r="DS25" i="54"/>
  <c r="DR25" i="54"/>
  <c r="DQ25" i="54"/>
  <c r="DP25" i="54"/>
  <c r="DO25" i="54"/>
  <c r="DN25" i="54"/>
  <c r="DM25" i="54"/>
  <c r="DL25" i="54"/>
  <c r="DK25" i="54"/>
  <c r="DJ25" i="54"/>
  <c r="DI25" i="54"/>
  <c r="DH25" i="54"/>
  <c r="DG25" i="54"/>
  <c r="DF25" i="54"/>
  <c r="DE25" i="54"/>
  <c r="DD25" i="54"/>
  <c r="DC25" i="54"/>
  <c r="DB25" i="54"/>
  <c r="DA25" i="54"/>
  <c r="CZ25" i="54"/>
  <c r="CY25" i="54"/>
  <c r="CX25" i="54"/>
  <c r="CW25" i="54"/>
  <c r="CV25" i="54"/>
  <c r="CU25" i="54"/>
  <c r="CT25" i="54"/>
  <c r="CS25" i="54"/>
  <c r="CR25" i="54"/>
  <c r="CQ25" i="54"/>
  <c r="CP25" i="54"/>
  <c r="CO25" i="54"/>
  <c r="CN25" i="54"/>
  <c r="CM25" i="54"/>
  <c r="CL25" i="54"/>
  <c r="CK25" i="54"/>
  <c r="CJ25" i="54"/>
  <c r="CI25" i="54"/>
  <c r="CH25" i="54"/>
  <c r="CG25" i="54"/>
  <c r="CF25" i="54"/>
  <c r="CE25" i="54"/>
  <c r="CD25" i="54"/>
  <c r="CC25" i="54"/>
  <c r="CB25" i="54"/>
  <c r="CA25" i="54"/>
  <c r="BZ25" i="54"/>
  <c r="BY25" i="54"/>
  <c r="BX25" i="54"/>
  <c r="BW25" i="54"/>
  <c r="BV25" i="54"/>
  <c r="BU25" i="54"/>
  <c r="BT25" i="54"/>
  <c r="BS25" i="54"/>
  <c r="BR25" i="54"/>
  <c r="BQ25" i="54"/>
  <c r="BP25" i="54"/>
  <c r="BO25" i="54"/>
  <c r="BN25" i="54"/>
  <c r="BM25" i="54"/>
  <c r="BL25" i="54"/>
  <c r="BK25" i="54"/>
  <c r="BJ25" i="54"/>
  <c r="BI25" i="54"/>
  <c r="BH25" i="54"/>
  <c r="BG25" i="54"/>
  <c r="BF25" i="54"/>
  <c r="BE25" i="54"/>
  <c r="BD25" i="54"/>
  <c r="BC25" i="54"/>
  <c r="BB25" i="54"/>
  <c r="BA25" i="54"/>
  <c r="AZ25" i="54"/>
  <c r="AY25" i="54"/>
  <c r="AX25" i="54"/>
  <c r="AW25" i="54"/>
  <c r="AV25" i="54"/>
  <c r="AU25" i="54"/>
  <c r="AT25" i="54"/>
  <c r="AS25" i="54"/>
  <c r="AR25" i="54"/>
  <c r="AQ25" i="54"/>
  <c r="AP25" i="54"/>
  <c r="AO25" i="54"/>
  <c r="AN25" i="54"/>
  <c r="AM25" i="54"/>
  <c r="AL25" i="54"/>
  <c r="AK25" i="54"/>
  <c r="AJ25" i="54"/>
  <c r="AI25" i="54"/>
  <c r="AH25" i="54"/>
  <c r="AG25" i="54"/>
  <c r="AF25" i="54"/>
  <c r="AE25" i="54"/>
  <c r="AD25" i="54"/>
  <c r="AC25" i="54"/>
  <c r="AB25" i="54"/>
  <c r="AA25" i="54"/>
  <c r="Z25" i="54"/>
  <c r="Y25" i="54"/>
  <c r="X25" i="54"/>
  <c r="W25" i="54"/>
  <c r="V25" i="54"/>
  <c r="U25" i="54"/>
  <c r="T25" i="54"/>
  <c r="S25" i="54"/>
  <c r="R25" i="54"/>
  <c r="Q25" i="54"/>
  <c r="P25" i="54"/>
  <c r="O25" i="54"/>
  <c r="N25" i="54"/>
  <c r="M25" i="54"/>
  <c r="L25" i="54"/>
  <c r="K25" i="54"/>
  <c r="J25" i="54"/>
  <c r="I25" i="54"/>
  <c r="H25" i="54"/>
  <c r="G25" i="54"/>
  <c r="F25" i="54"/>
  <c r="E25" i="54"/>
  <c r="D25" i="54"/>
  <c r="C25" i="54"/>
  <c r="B25" i="54"/>
  <c r="JP24" i="54"/>
  <c r="JO24" i="54"/>
  <c r="JN24" i="54"/>
  <c r="JM24" i="54"/>
  <c r="JL24" i="54"/>
  <c r="JK24" i="54"/>
  <c r="JJ24" i="54"/>
  <c r="JI24" i="54"/>
  <c r="JH24" i="54"/>
  <c r="JG24" i="54"/>
  <c r="JF24" i="54"/>
  <c r="JE24" i="54"/>
  <c r="JD24" i="54"/>
  <c r="JC24" i="54"/>
  <c r="JB24" i="54"/>
  <c r="JA24" i="54"/>
  <c r="IZ24" i="54"/>
  <c r="IY24" i="54"/>
  <c r="IX24" i="54"/>
  <c r="IW24" i="54"/>
  <c r="IV24" i="54"/>
  <c r="IU24" i="54"/>
  <c r="IT24" i="54"/>
  <c r="IS24" i="54"/>
  <c r="IR24" i="54"/>
  <c r="IQ24" i="54"/>
  <c r="IP24" i="54"/>
  <c r="IO24" i="54"/>
  <c r="IN24" i="54"/>
  <c r="IM24" i="54"/>
  <c r="IL24" i="54"/>
  <c r="IK24" i="54"/>
  <c r="IJ24" i="54"/>
  <c r="II24" i="54"/>
  <c r="IH24" i="54"/>
  <c r="IG24" i="54"/>
  <c r="IF24" i="54"/>
  <c r="IE24" i="54"/>
  <c r="ID24" i="54"/>
  <c r="IC24" i="54"/>
  <c r="IB24" i="54"/>
  <c r="IA24" i="54"/>
  <c r="HZ24" i="54"/>
  <c r="HY24" i="54"/>
  <c r="HX24" i="54"/>
  <c r="HW24" i="54"/>
  <c r="HV24" i="54"/>
  <c r="HU24" i="54"/>
  <c r="HT24" i="54"/>
  <c r="HS24" i="54"/>
  <c r="HR24" i="54"/>
  <c r="HQ24" i="54"/>
  <c r="HP24" i="54"/>
  <c r="HO24" i="54"/>
  <c r="HN24" i="54"/>
  <c r="HM24" i="54"/>
  <c r="HL24" i="54"/>
  <c r="HK24" i="54"/>
  <c r="HJ24" i="54"/>
  <c r="HI24" i="54"/>
  <c r="HH24" i="54"/>
  <c r="HG24" i="54"/>
  <c r="HF24" i="54"/>
  <c r="HE24" i="54"/>
  <c r="HD24" i="54"/>
  <c r="HC24" i="54"/>
  <c r="HB24" i="54"/>
  <c r="HA24" i="54"/>
  <c r="GZ24" i="54"/>
  <c r="GY24" i="54"/>
  <c r="GX24" i="54"/>
  <c r="GW24" i="54"/>
  <c r="GV24" i="54"/>
  <c r="GU24" i="54"/>
  <c r="GT24" i="54"/>
  <c r="GS24" i="54"/>
  <c r="GR24" i="54"/>
  <c r="GQ24" i="54"/>
  <c r="GP24" i="54"/>
  <c r="GO24" i="54"/>
  <c r="GN24" i="54"/>
  <c r="GM24" i="54"/>
  <c r="GL24" i="54"/>
  <c r="GK24" i="54"/>
  <c r="GJ24" i="54"/>
  <c r="GI24" i="54"/>
  <c r="GH24" i="54"/>
  <c r="GG24" i="54"/>
  <c r="GF24" i="54"/>
  <c r="GE24" i="54"/>
  <c r="GD24" i="54"/>
  <c r="GC24" i="54"/>
  <c r="GB24" i="54"/>
  <c r="GA24" i="54"/>
  <c r="FZ24" i="54"/>
  <c r="FY24" i="54"/>
  <c r="FX24" i="54"/>
  <c r="FW24" i="54"/>
  <c r="FV24" i="54"/>
  <c r="FU24" i="54"/>
  <c r="FT24" i="54"/>
  <c r="FS24" i="54"/>
  <c r="FR24" i="54"/>
  <c r="FQ24" i="54"/>
  <c r="FP24" i="54"/>
  <c r="FO24" i="54"/>
  <c r="FN24" i="54"/>
  <c r="FM24" i="54"/>
  <c r="FL24" i="54"/>
  <c r="FK24" i="54"/>
  <c r="FJ24" i="54"/>
  <c r="FI24" i="54"/>
  <c r="FH24" i="54"/>
  <c r="FG24" i="54"/>
  <c r="FF24" i="54"/>
  <c r="FE24" i="54"/>
  <c r="FD24" i="54"/>
  <c r="FC24" i="54"/>
  <c r="FB24" i="54"/>
  <c r="FA24" i="54"/>
  <c r="EZ24" i="54"/>
  <c r="EY24" i="54"/>
  <c r="EX24" i="54"/>
  <c r="EW24" i="54"/>
  <c r="EV24" i="54"/>
  <c r="EU24" i="54"/>
  <c r="ET24" i="54"/>
  <c r="ES24" i="54"/>
  <c r="ER24" i="54"/>
  <c r="EQ24" i="54"/>
  <c r="EP24" i="54"/>
  <c r="EO24" i="54"/>
  <c r="EN24" i="54"/>
  <c r="EM24" i="54"/>
  <c r="EL24" i="54"/>
  <c r="EK24" i="54"/>
  <c r="EJ24" i="54"/>
  <c r="EI24" i="54"/>
  <c r="EH24" i="54"/>
  <c r="EG24" i="54"/>
  <c r="EF24" i="54"/>
  <c r="EE24" i="54"/>
  <c r="ED24" i="54"/>
  <c r="EC24" i="54"/>
  <c r="EB24" i="54"/>
  <c r="EA24" i="54"/>
  <c r="DZ24" i="54"/>
  <c r="DY24" i="54"/>
  <c r="DX24" i="54"/>
  <c r="DW24" i="54"/>
  <c r="DV24" i="54"/>
  <c r="DU24" i="54"/>
  <c r="DT24" i="54"/>
  <c r="DS24" i="54"/>
  <c r="DR24" i="54"/>
  <c r="DQ24" i="54"/>
  <c r="DP24" i="54"/>
  <c r="DO24" i="54"/>
  <c r="DN24" i="54"/>
  <c r="DM24" i="54"/>
  <c r="DL24" i="54"/>
  <c r="DK24" i="54"/>
  <c r="DJ24" i="54"/>
  <c r="DI24" i="54"/>
  <c r="DH24" i="54"/>
  <c r="DG24" i="54"/>
  <c r="DF24" i="54"/>
  <c r="DE24" i="54"/>
  <c r="DD24" i="54"/>
  <c r="DC24" i="54"/>
  <c r="DB24" i="54"/>
  <c r="DA24" i="54"/>
  <c r="CZ24" i="54"/>
  <c r="CY24" i="54"/>
  <c r="CX24" i="54"/>
  <c r="CW24" i="54"/>
  <c r="CV24" i="54"/>
  <c r="CU24" i="54"/>
  <c r="CT24" i="54"/>
  <c r="CS24" i="54"/>
  <c r="CR24" i="54"/>
  <c r="CQ24" i="54"/>
  <c r="CP24" i="54"/>
  <c r="CO24" i="54"/>
  <c r="CN24" i="54"/>
  <c r="CM24" i="54"/>
  <c r="CL24" i="54"/>
  <c r="CK24" i="54"/>
  <c r="CJ24" i="54"/>
  <c r="CI24" i="54"/>
  <c r="CH24" i="54"/>
  <c r="CG24" i="54"/>
  <c r="CF24" i="54"/>
  <c r="CE24" i="54"/>
  <c r="CD24" i="54"/>
  <c r="CC24" i="54"/>
  <c r="CB24" i="54"/>
  <c r="CA24" i="54"/>
  <c r="BZ24" i="54"/>
  <c r="BY24" i="54"/>
  <c r="BX24" i="54"/>
  <c r="BW24" i="54"/>
  <c r="BV24" i="54"/>
  <c r="BU24" i="54"/>
  <c r="BT24" i="54"/>
  <c r="BS24" i="54"/>
  <c r="BR24" i="54"/>
  <c r="BQ24" i="54"/>
  <c r="BP24" i="54"/>
  <c r="BO24" i="54"/>
  <c r="BN24" i="54"/>
  <c r="BM24" i="54"/>
  <c r="BL24" i="54"/>
  <c r="BK24" i="54"/>
  <c r="BJ24" i="54"/>
  <c r="BI24" i="54"/>
  <c r="BH24" i="54"/>
  <c r="BG24" i="54"/>
  <c r="BF24" i="54"/>
  <c r="BE24" i="54"/>
  <c r="BD24" i="54"/>
  <c r="BC24" i="54"/>
  <c r="BB24" i="54"/>
  <c r="BA24" i="54"/>
  <c r="AZ24" i="54"/>
  <c r="AY24" i="54"/>
  <c r="AX24" i="54"/>
  <c r="AW24" i="54"/>
  <c r="AV24" i="54"/>
  <c r="AU24" i="54"/>
  <c r="AT24" i="54"/>
  <c r="AS24" i="54"/>
  <c r="AR24" i="54"/>
  <c r="AQ24" i="54"/>
  <c r="AP24" i="54"/>
  <c r="AO24" i="54"/>
  <c r="AN24" i="54"/>
  <c r="AM24" i="54"/>
  <c r="AL24" i="54"/>
  <c r="AK24" i="54"/>
  <c r="AJ24" i="54"/>
  <c r="AI24" i="54"/>
  <c r="AH24" i="54"/>
  <c r="AG24" i="54"/>
  <c r="AF24" i="54"/>
  <c r="AE24" i="54"/>
  <c r="AD24" i="54"/>
  <c r="AC24" i="54"/>
  <c r="AB24" i="54"/>
  <c r="AA24" i="54"/>
  <c r="Z24" i="54"/>
  <c r="Y24" i="54"/>
  <c r="X24" i="54"/>
  <c r="W24" i="54"/>
  <c r="V24" i="54"/>
  <c r="U24" i="54"/>
  <c r="T24" i="54"/>
  <c r="S24" i="54"/>
  <c r="R24" i="54"/>
  <c r="Q24" i="54"/>
  <c r="P24" i="54"/>
  <c r="O24" i="54"/>
  <c r="N24" i="54"/>
  <c r="M24" i="54"/>
  <c r="L24" i="54"/>
  <c r="K24" i="54"/>
  <c r="J24" i="54"/>
  <c r="I24" i="54"/>
  <c r="H24" i="54"/>
  <c r="G24" i="54"/>
  <c r="F24" i="54"/>
  <c r="E24" i="54"/>
  <c r="D24" i="54"/>
  <c r="C24" i="54"/>
  <c r="B24" i="54"/>
  <c r="JP21" i="54"/>
  <c r="JO21" i="54"/>
  <c r="JN21" i="54"/>
  <c r="JM21" i="54"/>
  <c r="JL21" i="54"/>
  <c r="JK21" i="54"/>
  <c r="JJ21" i="54"/>
  <c r="JI21" i="54"/>
  <c r="JH21" i="54"/>
  <c r="JG21" i="54"/>
  <c r="JF21" i="54"/>
  <c r="JE21" i="54"/>
  <c r="JD21" i="54"/>
  <c r="JC21" i="54"/>
  <c r="JB21" i="54"/>
  <c r="JA21" i="54"/>
  <c r="IZ21" i="54"/>
  <c r="IY21" i="54"/>
  <c r="IX21" i="54"/>
  <c r="IW21" i="54"/>
  <c r="IV21" i="54"/>
  <c r="IU21" i="54"/>
  <c r="IT21" i="54"/>
  <c r="IS21" i="54"/>
  <c r="IR21" i="54"/>
  <c r="IQ21" i="54"/>
  <c r="IP21" i="54"/>
  <c r="IO21" i="54"/>
  <c r="IN21" i="54"/>
  <c r="IM21" i="54"/>
  <c r="IL21" i="54"/>
  <c r="IK21" i="54"/>
  <c r="IJ21" i="54"/>
  <c r="II21" i="54"/>
  <c r="IH21" i="54"/>
  <c r="IG21" i="54"/>
  <c r="IF21" i="54"/>
  <c r="IE21" i="54"/>
  <c r="ID21" i="54"/>
  <c r="IC21" i="54"/>
  <c r="IB21" i="54"/>
  <c r="IA21" i="54"/>
  <c r="HZ21" i="54"/>
  <c r="HY21" i="54"/>
  <c r="HX21" i="54"/>
  <c r="HW21" i="54"/>
  <c r="HV21" i="54"/>
  <c r="HU21" i="54"/>
  <c r="HT21" i="54"/>
  <c r="HS21" i="54"/>
  <c r="HR21" i="54"/>
  <c r="HQ21" i="54"/>
  <c r="HP21" i="54"/>
  <c r="HO21" i="54"/>
  <c r="HN21" i="54"/>
  <c r="HM21" i="54"/>
  <c r="HL21" i="54"/>
  <c r="HK21" i="54"/>
  <c r="HJ21" i="54"/>
  <c r="HI21" i="54"/>
  <c r="HH21" i="54"/>
  <c r="HG21" i="54"/>
  <c r="HF21" i="54"/>
  <c r="HE21" i="54"/>
  <c r="HD21" i="54"/>
  <c r="HC21" i="54"/>
  <c r="HB21" i="54"/>
  <c r="HA21" i="54"/>
  <c r="GZ21" i="54"/>
  <c r="GY21" i="54"/>
  <c r="GX21" i="54"/>
  <c r="GW21" i="54"/>
  <c r="GV21" i="54"/>
  <c r="GU21" i="54"/>
  <c r="GT21" i="54"/>
  <c r="GS21" i="54"/>
  <c r="GR21" i="54"/>
  <c r="GQ21" i="54"/>
  <c r="GP21" i="54"/>
  <c r="GO21" i="54"/>
  <c r="GN21" i="54"/>
  <c r="GM21" i="54"/>
  <c r="GL21" i="54"/>
  <c r="GK21" i="54"/>
  <c r="GJ21" i="54"/>
  <c r="GI21" i="54"/>
  <c r="GH21" i="54"/>
  <c r="GG21" i="54"/>
  <c r="GF21" i="54"/>
  <c r="GE21" i="54"/>
  <c r="GD21" i="54"/>
  <c r="GC21" i="54"/>
  <c r="GB21" i="54"/>
  <c r="GA21" i="54"/>
  <c r="FZ21" i="54"/>
  <c r="FY21" i="54"/>
  <c r="FX21" i="54"/>
  <c r="FW21" i="54"/>
  <c r="FV21" i="54"/>
  <c r="FU21" i="54"/>
  <c r="FT21" i="54"/>
  <c r="FS21" i="54"/>
  <c r="FR21" i="54"/>
  <c r="FQ21" i="54"/>
  <c r="FP21" i="54"/>
  <c r="FO21" i="54"/>
  <c r="FN21" i="54"/>
  <c r="FM21" i="54"/>
  <c r="FL21" i="54"/>
  <c r="FK21" i="54"/>
  <c r="FJ21" i="54"/>
  <c r="FI21" i="54"/>
  <c r="FH21" i="54"/>
  <c r="FG21" i="54"/>
  <c r="FF21" i="54"/>
  <c r="FE21" i="54"/>
  <c r="FD21" i="54"/>
  <c r="FC21" i="54"/>
  <c r="FB21" i="54"/>
  <c r="FA21" i="54"/>
  <c r="EZ21" i="54"/>
  <c r="EY21" i="54"/>
  <c r="EX21" i="54"/>
  <c r="EW21" i="54"/>
  <c r="EV21" i="54"/>
  <c r="EU21" i="54"/>
  <c r="ET21" i="54"/>
  <c r="ES21" i="54"/>
  <c r="ER21" i="54"/>
  <c r="EQ21" i="54"/>
  <c r="EP21" i="54"/>
  <c r="EO21" i="54"/>
  <c r="EN21" i="54"/>
  <c r="EM21" i="54"/>
  <c r="EL21" i="54"/>
  <c r="EK21" i="54"/>
  <c r="EJ21" i="54"/>
  <c r="EI21" i="54"/>
  <c r="EH21" i="54"/>
  <c r="EG21" i="54"/>
  <c r="EF21" i="54"/>
  <c r="EE21" i="54"/>
  <c r="ED21" i="54"/>
  <c r="EC21" i="54"/>
  <c r="EB21" i="54"/>
  <c r="EA21" i="54"/>
  <c r="DZ21" i="54"/>
  <c r="DY21" i="54"/>
  <c r="DX21" i="54"/>
  <c r="DW21" i="54"/>
  <c r="DV21" i="54"/>
  <c r="DU21" i="54"/>
  <c r="DT21" i="54"/>
  <c r="DS21" i="54"/>
  <c r="DR21" i="54"/>
  <c r="DQ21" i="54"/>
  <c r="DP21" i="54"/>
  <c r="DO21" i="54"/>
  <c r="DN21" i="54"/>
  <c r="DM21" i="54"/>
  <c r="DL21" i="54"/>
  <c r="DK21" i="54"/>
  <c r="DJ21" i="54"/>
  <c r="DI21" i="54"/>
  <c r="DH21" i="54"/>
  <c r="DG21" i="54"/>
  <c r="DF21" i="54"/>
  <c r="DE21" i="54"/>
  <c r="DD21" i="54"/>
  <c r="DC21" i="54"/>
  <c r="DB21" i="54"/>
  <c r="DA21" i="54"/>
  <c r="CZ21" i="54"/>
  <c r="CY21" i="54"/>
  <c r="CX21" i="54"/>
  <c r="CW21" i="54"/>
  <c r="CV21" i="54"/>
  <c r="CU21" i="54"/>
  <c r="CT21" i="54"/>
  <c r="CS21" i="54"/>
  <c r="CR21" i="54"/>
  <c r="CQ21" i="54"/>
  <c r="CP21" i="54"/>
  <c r="CO21" i="54"/>
  <c r="CN21" i="54"/>
  <c r="CM21" i="54"/>
  <c r="CL21" i="54"/>
  <c r="CK21" i="54"/>
  <c r="CJ21" i="54"/>
  <c r="CI21" i="54"/>
  <c r="CH21" i="54"/>
  <c r="CG21" i="54"/>
  <c r="CF21" i="54"/>
  <c r="CE21" i="54"/>
  <c r="CD21" i="54"/>
  <c r="CC21" i="54"/>
  <c r="CB21" i="54"/>
  <c r="CA21" i="54"/>
  <c r="BZ21" i="54"/>
  <c r="BY21" i="54"/>
  <c r="BX21" i="54"/>
  <c r="BW21" i="54"/>
  <c r="BV21" i="54"/>
  <c r="BU21" i="54"/>
  <c r="BT21" i="54"/>
  <c r="BS21" i="54"/>
  <c r="BR21" i="54"/>
  <c r="BQ21" i="54"/>
  <c r="BP21" i="54"/>
  <c r="BO21" i="54"/>
  <c r="BN21" i="54"/>
  <c r="BM21" i="54"/>
  <c r="BL21" i="54"/>
  <c r="BK21" i="54"/>
  <c r="BJ21" i="54"/>
  <c r="BI21" i="54"/>
  <c r="BH21" i="54"/>
  <c r="BG21" i="54"/>
  <c r="BF21" i="54"/>
  <c r="BE21" i="54"/>
  <c r="BD21" i="54"/>
  <c r="BC21" i="54"/>
  <c r="BB21" i="54"/>
  <c r="BA21" i="54"/>
  <c r="AZ21" i="54"/>
  <c r="AY21" i="54"/>
  <c r="AX21" i="54"/>
  <c r="AW21" i="54"/>
  <c r="AV21" i="54"/>
  <c r="AU21" i="54"/>
  <c r="AT21" i="54"/>
  <c r="AS21" i="54"/>
  <c r="AR21" i="54"/>
  <c r="AQ21" i="54"/>
  <c r="AP21" i="54"/>
  <c r="AO21" i="54"/>
  <c r="AN21" i="54"/>
  <c r="AM21" i="54"/>
  <c r="AL21" i="54"/>
  <c r="AK21" i="54"/>
  <c r="AJ21" i="54"/>
  <c r="AI21" i="54"/>
  <c r="AH21" i="54"/>
  <c r="AG21" i="54"/>
  <c r="AF21" i="54"/>
  <c r="AE21" i="54"/>
  <c r="AD21" i="54"/>
  <c r="AC21" i="54"/>
  <c r="AB21" i="54"/>
  <c r="AA21" i="54"/>
  <c r="Z21" i="54"/>
  <c r="Y21" i="54"/>
  <c r="X21" i="54"/>
  <c r="W21" i="54"/>
  <c r="V21" i="54"/>
  <c r="U21" i="54"/>
  <c r="T21" i="54"/>
  <c r="S21" i="54"/>
  <c r="R21" i="54"/>
  <c r="Q21" i="54"/>
  <c r="P21" i="54"/>
  <c r="O21" i="54"/>
  <c r="N21" i="54"/>
  <c r="M21" i="54"/>
  <c r="L21" i="54"/>
  <c r="K21" i="54"/>
  <c r="J21" i="54"/>
  <c r="I21" i="54"/>
  <c r="H21" i="54"/>
  <c r="G21" i="54"/>
  <c r="F21" i="54"/>
  <c r="E21" i="54"/>
  <c r="D21" i="54"/>
  <c r="C21" i="54"/>
  <c r="B21" i="54"/>
  <c r="JP20" i="54"/>
  <c r="JO20" i="54"/>
  <c r="JN20" i="54"/>
  <c r="JM20" i="54"/>
  <c r="JL20" i="54"/>
  <c r="JK20" i="54"/>
  <c r="JJ20" i="54"/>
  <c r="JI20" i="54"/>
  <c r="JH20" i="54"/>
  <c r="JG20" i="54"/>
  <c r="JF20" i="54"/>
  <c r="JE20" i="54"/>
  <c r="JD20" i="54"/>
  <c r="JC20" i="54"/>
  <c r="JB20" i="54"/>
  <c r="JA20" i="54"/>
  <c r="IZ20" i="54"/>
  <c r="IY20" i="54"/>
  <c r="IX20" i="54"/>
  <c r="IW20" i="54"/>
  <c r="IV20" i="54"/>
  <c r="IU20" i="54"/>
  <c r="IT20" i="54"/>
  <c r="IS20" i="54"/>
  <c r="IR20" i="54"/>
  <c r="IQ20" i="54"/>
  <c r="IP20" i="54"/>
  <c r="IO20" i="54"/>
  <c r="IN20" i="54"/>
  <c r="IM20" i="54"/>
  <c r="IL20" i="54"/>
  <c r="IK20" i="54"/>
  <c r="IJ20" i="54"/>
  <c r="II20" i="54"/>
  <c r="IH20" i="54"/>
  <c r="IG20" i="54"/>
  <c r="IF20" i="54"/>
  <c r="IE20" i="54"/>
  <c r="ID20" i="54"/>
  <c r="IC20" i="54"/>
  <c r="IB20" i="54"/>
  <c r="IA20" i="54"/>
  <c r="HZ20" i="54"/>
  <c r="HY20" i="54"/>
  <c r="HX20" i="54"/>
  <c r="HW20" i="54"/>
  <c r="HV20" i="54"/>
  <c r="HU20" i="54"/>
  <c r="HT20" i="54"/>
  <c r="HS20" i="54"/>
  <c r="HR20" i="54"/>
  <c r="HQ20" i="54"/>
  <c r="HP20" i="54"/>
  <c r="HO20" i="54"/>
  <c r="HN20" i="54"/>
  <c r="HM20" i="54"/>
  <c r="HL20" i="54"/>
  <c r="HK20" i="54"/>
  <c r="HJ20" i="54"/>
  <c r="HI20" i="54"/>
  <c r="HH20" i="54"/>
  <c r="HG20" i="54"/>
  <c r="HF20" i="54"/>
  <c r="HE20" i="54"/>
  <c r="HD20" i="54"/>
  <c r="HC20" i="54"/>
  <c r="HB20" i="54"/>
  <c r="HA20" i="54"/>
  <c r="GZ20" i="54"/>
  <c r="GY20" i="54"/>
  <c r="GX20" i="54"/>
  <c r="GW20" i="54"/>
  <c r="GV20" i="54"/>
  <c r="GU20" i="54"/>
  <c r="GT20" i="54"/>
  <c r="GS20" i="54"/>
  <c r="GR20" i="54"/>
  <c r="GQ20" i="54"/>
  <c r="GP20" i="54"/>
  <c r="GO20" i="54"/>
  <c r="GN20" i="54"/>
  <c r="GM20" i="54"/>
  <c r="GL20" i="54"/>
  <c r="GK20" i="54"/>
  <c r="GJ20" i="54"/>
  <c r="GI20" i="54"/>
  <c r="GH20" i="54"/>
  <c r="GG20" i="54"/>
  <c r="GF20" i="54"/>
  <c r="GE20" i="54"/>
  <c r="GD20" i="54"/>
  <c r="GC20" i="54"/>
  <c r="GB20" i="54"/>
  <c r="GA20" i="54"/>
  <c r="FZ20" i="54"/>
  <c r="FY20" i="54"/>
  <c r="FX20" i="54"/>
  <c r="FW20" i="54"/>
  <c r="FV20" i="54"/>
  <c r="FU20" i="54"/>
  <c r="FT20" i="54"/>
  <c r="FS20" i="54"/>
  <c r="FR20" i="54"/>
  <c r="FQ20" i="54"/>
  <c r="FP20" i="54"/>
  <c r="FO20" i="54"/>
  <c r="FN20" i="54"/>
  <c r="FM20" i="54"/>
  <c r="FL20" i="54"/>
  <c r="FK20" i="54"/>
  <c r="FJ20" i="54"/>
  <c r="FI20" i="54"/>
  <c r="FH20" i="54"/>
  <c r="FG20" i="54"/>
  <c r="FF20" i="54"/>
  <c r="FE20" i="54"/>
  <c r="FD20" i="54"/>
  <c r="FC20" i="54"/>
  <c r="FB20" i="54"/>
  <c r="FA20" i="54"/>
  <c r="EZ20" i="54"/>
  <c r="EY20" i="54"/>
  <c r="EX20" i="54"/>
  <c r="EW20" i="54"/>
  <c r="EV20" i="54"/>
  <c r="EU20" i="54"/>
  <c r="ET20" i="54"/>
  <c r="ES20" i="54"/>
  <c r="ER20" i="54"/>
  <c r="EQ20" i="54"/>
  <c r="EP20" i="54"/>
  <c r="EO20" i="54"/>
  <c r="EN20" i="54"/>
  <c r="EM20" i="54"/>
  <c r="EL20" i="54"/>
  <c r="EK20" i="54"/>
  <c r="EJ20" i="54"/>
  <c r="EI20" i="54"/>
  <c r="EH20" i="54"/>
  <c r="EG20" i="54"/>
  <c r="EF20" i="54"/>
  <c r="EE20" i="54"/>
  <c r="ED20" i="54"/>
  <c r="EC20" i="54"/>
  <c r="EB20" i="54"/>
  <c r="EA20" i="54"/>
  <c r="DZ20" i="54"/>
  <c r="DY20" i="54"/>
  <c r="DX20" i="54"/>
  <c r="DW20" i="54"/>
  <c r="DV20" i="54"/>
  <c r="DU20" i="54"/>
  <c r="DT20" i="54"/>
  <c r="DS20" i="54"/>
  <c r="DR20" i="54"/>
  <c r="DQ20" i="54"/>
  <c r="DP20" i="54"/>
  <c r="DO20" i="54"/>
  <c r="DN20" i="54"/>
  <c r="DM20" i="54"/>
  <c r="DL20" i="54"/>
  <c r="DK20" i="54"/>
  <c r="DJ20" i="54"/>
  <c r="DI20" i="54"/>
  <c r="DH20" i="54"/>
  <c r="DG20" i="54"/>
  <c r="DF20" i="54"/>
  <c r="DE20" i="54"/>
  <c r="DD20" i="54"/>
  <c r="DC20" i="54"/>
  <c r="DB20" i="54"/>
  <c r="DA20" i="54"/>
  <c r="CZ20" i="54"/>
  <c r="CY20" i="54"/>
  <c r="CX20" i="54"/>
  <c r="CW20" i="54"/>
  <c r="CV20" i="54"/>
  <c r="CU20" i="54"/>
  <c r="CT20" i="54"/>
  <c r="CS20" i="54"/>
  <c r="CR20" i="54"/>
  <c r="CQ20" i="54"/>
  <c r="CP20" i="54"/>
  <c r="CO20" i="54"/>
  <c r="CN20" i="54"/>
  <c r="CM20" i="54"/>
  <c r="CL20" i="54"/>
  <c r="CK20" i="54"/>
  <c r="CJ20" i="54"/>
  <c r="CI20" i="54"/>
  <c r="CH20" i="54"/>
  <c r="CG20" i="54"/>
  <c r="CF20" i="54"/>
  <c r="CE20" i="54"/>
  <c r="CD20" i="54"/>
  <c r="CC20" i="54"/>
  <c r="CB20" i="54"/>
  <c r="CA20" i="54"/>
  <c r="BZ20" i="54"/>
  <c r="BY20" i="54"/>
  <c r="BX20" i="54"/>
  <c r="BW20" i="54"/>
  <c r="BV20" i="54"/>
  <c r="BU20" i="54"/>
  <c r="BT20" i="54"/>
  <c r="BS20" i="54"/>
  <c r="BR20" i="54"/>
  <c r="BQ20" i="54"/>
  <c r="BP20" i="54"/>
  <c r="BO20" i="54"/>
  <c r="BN20" i="54"/>
  <c r="BM20" i="54"/>
  <c r="BL20" i="54"/>
  <c r="BK20" i="54"/>
  <c r="BJ20" i="54"/>
  <c r="BI20" i="54"/>
  <c r="BH20" i="54"/>
  <c r="BG20" i="54"/>
  <c r="BF20" i="54"/>
  <c r="BE20" i="54"/>
  <c r="BD20" i="54"/>
  <c r="BC20" i="54"/>
  <c r="BB20" i="54"/>
  <c r="BA20" i="54"/>
  <c r="AZ20" i="54"/>
  <c r="AY20" i="54"/>
  <c r="AX20" i="54"/>
  <c r="AW20" i="54"/>
  <c r="AV20" i="54"/>
  <c r="AU20" i="54"/>
  <c r="AT20" i="54"/>
  <c r="AS20" i="54"/>
  <c r="AR20" i="54"/>
  <c r="AQ20" i="54"/>
  <c r="AP20" i="54"/>
  <c r="AO20" i="54"/>
  <c r="AN20" i="54"/>
  <c r="AM20" i="54"/>
  <c r="AL20" i="54"/>
  <c r="AK20" i="54"/>
  <c r="AJ20" i="54"/>
  <c r="AI20" i="54"/>
  <c r="AH20" i="54"/>
  <c r="AG20" i="54"/>
  <c r="AF20" i="54"/>
  <c r="AE20" i="54"/>
  <c r="AD20" i="54"/>
  <c r="AC20" i="54"/>
  <c r="AB20" i="54"/>
  <c r="AA20" i="54"/>
  <c r="Z20" i="54"/>
  <c r="Y20" i="54"/>
  <c r="X20" i="54"/>
  <c r="W20" i="54"/>
  <c r="V20" i="54"/>
  <c r="U20" i="54"/>
  <c r="T20" i="54"/>
  <c r="S20" i="54"/>
  <c r="R20" i="54"/>
  <c r="Q20" i="54"/>
  <c r="P20" i="54"/>
  <c r="O20" i="54"/>
  <c r="N20" i="54"/>
  <c r="M20" i="54"/>
  <c r="L20" i="54"/>
  <c r="K20" i="54"/>
  <c r="J20" i="54"/>
  <c r="I20" i="54"/>
  <c r="H20" i="54"/>
  <c r="G20" i="54"/>
  <c r="F20" i="54"/>
  <c r="E20" i="54"/>
  <c r="D20" i="54"/>
  <c r="C20" i="54"/>
  <c r="B20" i="54"/>
  <c r="JP18" i="54"/>
  <c r="JO18" i="54"/>
  <c r="JN18" i="54"/>
  <c r="JM18" i="54"/>
  <c r="JL18" i="54"/>
  <c r="JK18" i="54"/>
  <c r="JJ18" i="54"/>
  <c r="JI18" i="54"/>
  <c r="JH18" i="54"/>
  <c r="JG18" i="54"/>
  <c r="JF18" i="54"/>
  <c r="JE18" i="54"/>
  <c r="JD18" i="54"/>
  <c r="JC18" i="54"/>
  <c r="JB18" i="54"/>
  <c r="JA18" i="54"/>
  <c r="IZ18" i="54"/>
  <c r="IY18" i="54"/>
  <c r="IX18" i="54"/>
  <c r="IW18" i="54"/>
  <c r="IV18" i="54"/>
  <c r="IU18" i="54"/>
  <c r="IT18" i="54"/>
  <c r="IS18" i="54"/>
  <c r="IR18" i="54"/>
  <c r="IQ18" i="54"/>
  <c r="IP18" i="54"/>
  <c r="IO18" i="54"/>
  <c r="IN18" i="54"/>
  <c r="IM18" i="54"/>
  <c r="IL18" i="54"/>
  <c r="IK18" i="54"/>
  <c r="IJ18" i="54"/>
  <c r="II18" i="54"/>
  <c r="IH18" i="54"/>
  <c r="IG18" i="54"/>
  <c r="IF18" i="54"/>
  <c r="IE18" i="54"/>
  <c r="ID18" i="54"/>
  <c r="IC18" i="54"/>
  <c r="IB18" i="54"/>
  <c r="IA18" i="54"/>
  <c r="HZ18" i="54"/>
  <c r="HY18" i="54"/>
  <c r="HX18" i="54"/>
  <c r="HW18" i="54"/>
  <c r="HV18" i="54"/>
  <c r="HU18" i="54"/>
  <c r="HT18" i="54"/>
  <c r="HS18" i="54"/>
  <c r="HR18" i="54"/>
  <c r="HQ18" i="54"/>
  <c r="HP18" i="54"/>
  <c r="HO18" i="54"/>
  <c r="HN18" i="54"/>
  <c r="HM18" i="54"/>
  <c r="HL18" i="54"/>
  <c r="HK18" i="54"/>
  <c r="HJ18" i="54"/>
  <c r="HI18" i="54"/>
  <c r="HH18" i="54"/>
  <c r="HG18" i="54"/>
  <c r="HF18" i="54"/>
  <c r="HE18" i="54"/>
  <c r="HD18" i="54"/>
  <c r="HC18" i="54"/>
  <c r="HB18" i="54"/>
  <c r="HA18" i="54"/>
  <c r="GZ18" i="54"/>
  <c r="GY18" i="54"/>
  <c r="GX18" i="54"/>
  <c r="GW18" i="54"/>
  <c r="GV18" i="54"/>
  <c r="GU18" i="54"/>
  <c r="GT18" i="54"/>
  <c r="GS18" i="54"/>
  <c r="GR18" i="54"/>
  <c r="GQ18" i="54"/>
  <c r="GP18" i="54"/>
  <c r="GO18" i="54"/>
  <c r="GN18" i="54"/>
  <c r="GM18" i="54"/>
  <c r="GL18" i="54"/>
  <c r="GK18" i="54"/>
  <c r="GJ18" i="54"/>
  <c r="GI18" i="54"/>
  <c r="GH18" i="54"/>
  <c r="GG18" i="54"/>
  <c r="GF18" i="54"/>
  <c r="GE18" i="54"/>
  <c r="GD18" i="54"/>
  <c r="GC18" i="54"/>
  <c r="GB18" i="54"/>
  <c r="GA18" i="54"/>
  <c r="FZ18" i="54"/>
  <c r="FY18" i="54"/>
  <c r="FX18" i="54"/>
  <c r="FW18" i="54"/>
  <c r="FV18" i="54"/>
  <c r="FU18" i="54"/>
  <c r="FT18" i="54"/>
  <c r="FS18" i="54"/>
  <c r="FR18" i="54"/>
  <c r="FQ18" i="54"/>
  <c r="FP18" i="54"/>
  <c r="FO18" i="54"/>
  <c r="FN18" i="54"/>
  <c r="FM18" i="54"/>
  <c r="FL18" i="54"/>
  <c r="FK18" i="54"/>
  <c r="FJ18" i="54"/>
  <c r="FI18" i="54"/>
  <c r="FH18" i="54"/>
  <c r="FG18" i="54"/>
  <c r="FF18" i="54"/>
  <c r="FE18" i="54"/>
  <c r="FD18" i="54"/>
  <c r="FC18" i="54"/>
  <c r="FB18" i="54"/>
  <c r="FA18" i="54"/>
  <c r="EZ18" i="54"/>
  <c r="EY18" i="54"/>
  <c r="EX18" i="54"/>
  <c r="EW18" i="54"/>
  <c r="EV18" i="54"/>
  <c r="EU18" i="54"/>
  <c r="ET18" i="54"/>
  <c r="ES18" i="54"/>
  <c r="ER18" i="54"/>
  <c r="EQ18" i="54"/>
  <c r="EP18" i="54"/>
  <c r="EO18" i="54"/>
  <c r="EN18" i="54"/>
  <c r="EM18" i="54"/>
  <c r="EL18" i="54"/>
  <c r="EK18" i="54"/>
  <c r="EJ18" i="54"/>
  <c r="EI18" i="54"/>
  <c r="EH18" i="54"/>
  <c r="EG18" i="54"/>
  <c r="EF18" i="54"/>
  <c r="EE18" i="54"/>
  <c r="ED18" i="54"/>
  <c r="EC18" i="54"/>
  <c r="EB18" i="54"/>
  <c r="EA18" i="54"/>
  <c r="DZ18" i="54"/>
  <c r="DY18" i="54"/>
  <c r="DX18" i="54"/>
  <c r="DW18" i="54"/>
  <c r="DV18" i="54"/>
  <c r="DU18" i="54"/>
  <c r="DT18" i="54"/>
  <c r="DS18" i="54"/>
  <c r="DR18" i="54"/>
  <c r="DQ18" i="54"/>
  <c r="DP18" i="54"/>
  <c r="DO18" i="54"/>
  <c r="DN18" i="54"/>
  <c r="DM18" i="54"/>
  <c r="DL18" i="54"/>
  <c r="DK18" i="54"/>
  <c r="DJ18" i="54"/>
  <c r="DI18" i="54"/>
  <c r="DH18" i="54"/>
  <c r="DG18" i="54"/>
  <c r="DF18" i="54"/>
  <c r="DE18" i="54"/>
  <c r="DD18" i="54"/>
  <c r="DC18" i="54"/>
  <c r="DB18" i="54"/>
  <c r="DA18" i="54"/>
  <c r="CZ18" i="54"/>
  <c r="CY18" i="54"/>
  <c r="CX18" i="54"/>
  <c r="CW18" i="54"/>
  <c r="CV18" i="54"/>
  <c r="CU18" i="54"/>
  <c r="CT18" i="54"/>
  <c r="CS18" i="54"/>
  <c r="CR18" i="54"/>
  <c r="CQ18" i="54"/>
  <c r="CP18" i="54"/>
  <c r="CO18" i="54"/>
  <c r="CN18" i="54"/>
  <c r="CM18" i="54"/>
  <c r="CL18" i="54"/>
  <c r="CK18" i="54"/>
  <c r="CJ18" i="54"/>
  <c r="CI18" i="54"/>
  <c r="CH18" i="54"/>
  <c r="CG18" i="54"/>
  <c r="CF18" i="54"/>
  <c r="CE18" i="54"/>
  <c r="CD18" i="54"/>
  <c r="CC18" i="54"/>
  <c r="CB18" i="54"/>
  <c r="CA18" i="54"/>
  <c r="BZ18" i="54"/>
  <c r="BY18" i="54"/>
  <c r="BX18" i="54"/>
  <c r="BW18" i="54"/>
  <c r="BV18" i="54"/>
  <c r="BU18" i="54"/>
  <c r="BT18" i="54"/>
  <c r="BS18" i="54"/>
  <c r="BR18" i="54"/>
  <c r="BQ18" i="54"/>
  <c r="BP18" i="54"/>
  <c r="BO18" i="54"/>
  <c r="BN18" i="54"/>
  <c r="BM18" i="54"/>
  <c r="BL18" i="54"/>
  <c r="BK18" i="54"/>
  <c r="BJ18" i="54"/>
  <c r="BI18" i="54"/>
  <c r="BH18" i="54"/>
  <c r="BG18" i="54"/>
  <c r="BF18" i="54"/>
  <c r="BE18" i="54"/>
  <c r="BD18" i="54"/>
  <c r="BC18" i="54"/>
  <c r="BB18" i="54"/>
  <c r="BA18" i="54"/>
  <c r="AZ18" i="54"/>
  <c r="AY18" i="54"/>
  <c r="AX18" i="54"/>
  <c r="AW18" i="54"/>
  <c r="AV18" i="54"/>
  <c r="AU18" i="54"/>
  <c r="AT18" i="54"/>
  <c r="AS18" i="54"/>
  <c r="AR18" i="54"/>
  <c r="AQ18" i="54"/>
  <c r="AP18" i="54"/>
  <c r="AO18" i="54"/>
  <c r="AN18" i="54"/>
  <c r="AM18" i="54"/>
  <c r="AL18" i="54"/>
  <c r="AK18" i="54"/>
  <c r="AJ18" i="54"/>
  <c r="AI18" i="54"/>
  <c r="AH18" i="54"/>
  <c r="AG18" i="54"/>
  <c r="AF18" i="54"/>
  <c r="AE18" i="54"/>
  <c r="AD18" i="54"/>
  <c r="AC18" i="54"/>
  <c r="AB18" i="54"/>
  <c r="AA18" i="54"/>
  <c r="Z18" i="54"/>
  <c r="Y18" i="54"/>
  <c r="X18" i="54"/>
  <c r="W18" i="54"/>
  <c r="V18" i="54"/>
  <c r="U18" i="54"/>
  <c r="T18" i="54"/>
  <c r="S18" i="54"/>
  <c r="R18" i="54"/>
  <c r="Q18" i="54"/>
  <c r="P18" i="54"/>
  <c r="O18" i="54"/>
  <c r="N18" i="54"/>
  <c r="M18" i="54"/>
  <c r="L18" i="54"/>
  <c r="K18" i="54"/>
  <c r="J18" i="54"/>
  <c r="I18" i="54"/>
  <c r="H18" i="54"/>
  <c r="G18" i="54"/>
  <c r="F18" i="54"/>
  <c r="E18" i="54"/>
  <c r="D18" i="54"/>
  <c r="C18" i="54"/>
  <c r="B18" i="54"/>
  <c r="JP17" i="54"/>
  <c r="JO17" i="54"/>
  <c r="JN17" i="54"/>
  <c r="JM17" i="54"/>
  <c r="JL17" i="54"/>
  <c r="JK17" i="54"/>
  <c r="JJ17" i="54"/>
  <c r="JI17" i="54"/>
  <c r="JH17" i="54"/>
  <c r="JG17" i="54"/>
  <c r="JF17" i="54"/>
  <c r="JE17" i="54"/>
  <c r="JD17" i="54"/>
  <c r="JC17" i="54"/>
  <c r="JB17" i="54"/>
  <c r="JA17" i="54"/>
  <c r="IZ17" i="54"/>
  <c r="IY17" i="54"/>
  <c r="IX17" i="54"/>
  <c r="IW17" i="54"/>
  <c r="IV17" i="54"/>
  <c r="IU17" i="54"/>
  <c r="IT17" i="54"/>
  <c r="IS17" i="54"/>
  <c r="IR17" i="54"/>
  <c r="IQ17" i="54"/>
  <c r="IP17" i="54"/>
  <c r="IO17" i="54"/>
  <c r="IN17" i="54"/>
  <c r="IM17" i="54"/>
  <c r="IL17" i="54"/>
  <c r="IK17" i="54"/>
  <c r="IJ17" i="54"/>
  <c r="II17" i="54"/>
  <c r="IH17" i="54"/>
  <c r="IG17" i="54"/>
  <c r="IF17" i="54"/>
  <c r="IE17" i="54"/>
  <c r="ID17" i="54"/>
  <c r="IC17" i="54"/>
  <c r="IB17" i="54"/>
  <c r="IA17" i="54"/>
  <c r="HZ17" i="54"/>
  <c r="HY17" i="54"/>
  <c r="HX17" i="54"/>
  <c r="HW17" i="54"/>
  <c r="HV17" i="54"/>
  <c r="HU17" i="54"/>
  <c r="HT17" i="54"/>
  <c r="HS17" i="54"/>
  <c r="HR17" i="54"/>
  <c r="HQ17" i="54"/>
  <c r="HP17" i="54"/>
  <c r="HO17" i="54"/>
  <c r="HN17" i="54"/>
  <c r="HM17" i="54"/>
  <c r="HL17" i="54"/>
  <c r="HK17" i="54"/>
  <c r="HJ17" i="54"/>
  <c r="HI17" i="54"/>
  <c r="HH17" i="54"/>
  <c r="HG17" i="54"/>
  <c r="HF17" i="54"/>
  <c r="HE17" i="54"/>
  <c r="HD17" i="54"/>
  <c r="HC17" i="54"/>
  <c r="HB17" i="54"/>
  <c r="HA17" i="54"/>
  <c r="GZ17" i="54"/>
  <c r="GY17" i="54"/>
  <c r="GX17" i="54"/>
  <c r="GW17" i="54"/>
  <c r="GV17" i="54"/>
  <c r="GU17" i="54"/>
  <c r="GT17" i="54"/>
  <c r="GS17" i="54"/>
  <c r="GR17" i="54"/>
  <c r="GQ17" i="54"/>
  <c r="GP17" i="54"/>
  <c r="GO17" i="54"/>
  <c r="GN17" i="54"/>
  <c r="GM17" i="54"/>
  <c r="GL17" i="54"/>
  <c r="GK17" i="54"/>
  <c r="GJ17" i="54"/>
  <c r="GI17" i="54"/>
  <c r="GH17" i="54"/>
  <c r="GG17" i="54"/>
  <c r="GF17" i="54"/>
  <c r="GE17" i="54"/>
  <c r="GD17" i="54"/>
  <c r="GC17" i="54"/>
  <c r="GB17" i="54"/>
  <c r="GA17" i="54"/>
  <c r="FZ17" i="54"/>
  <c r="FY17" i="54"/>
  <c r="FX17" i="54"/>
  <c r="FW17" i="54"/>
  <c r="FV17" i="54"/>
  <c r="FU17" i="54"/>
  <c r="FT17" i="54"/>
  <c r="FS17" i="54"/>
  <c r="FR17" i="54"/>
  <c r="FQ17" i="54"/>
  <c r="FP17" i="54"/>
  <c r="FO17" i="54"/>
  <c r="FN17" i="54"/>
  <c r="FM17" i="54"/>
  <c r="FL17" i="54"/>
  <c r="FK17" i="54"/>
  <c r="FJ17" i="54"/>
  <c r="FI17" i="54"/>
  <c r="FH17" i="54"/>
  <c r="FG17" i="54"/>
  <c r="FF17" i="54"/>
  <c r="FE17" i="54"/>
  <c r="FD17" i="54"/>
  <c r="FC17" i="54"/>
  <c r="FB17" i="54"/>
  <c r="FA17" i="54"/>
  <c r="EZ17" i="54"/>
  <c r="EY17" i="54"/>
  <c r="EX17" i="54"/>
  <c r="EW17" i="54"/>
  <c r="EV17" i="54"/>
  <c r="EU17" i="54"/>
  <c r="ET17" i="54"/>
  <c r="ES17" i="54"/>
  <c r="ER17" i="54"/>
  <c r="EQ17" i="54"/>
  <c r="EP17" i="54"/>
  <c r="EO17" i="54"/>
  <c r="EN17" i="54"/>
  <c r="EM17" i="54"/>
  <c r="EL17" i="54"/>
  <c r="EK17" i="54"/>
  <c r="EJ17" i="54"/>
  <c r="EI17" i="54"/>
  <c r="EH17" i="54"/>
  <c r="EG17" i="54"/>
  <c r="EF17" i="54"/>
  <c r="EE17" i="54"/>
  <c r="ED17" i="54"/>
  <c r="EC17" i="54"/>
  <c r="EB17" i="54"/>
  <c r="EA17" i="54"/>
  <c r="DZ17" i="54"/>
  <c r="DY17" i="54"/>
  <c r="DX17" i="54"/>
  <c r="DW17" i="54"/>
  <c r="DV17" i="54"/>
  <c r="DU17" i="54"/>
  <c r="DT17" i="54"/>
  <c r="DS17" i="54"/>
  <c r="DR17" i="54"/>
  <c r="DQ17" i="54"/>
  <c r="DP17" i="54"/>
  <c r="DO17" i="54"/>
  <c r="DN17" i="54"/>
  <c r="DM17" i="54"/>
  <c r="DL17" i="54"/>
  <c r="DK17" i="54"/>
  <c r="DJ17" i="54"/>
  <c r="DI17" i="54"/>
  <c r="DH17" i="54"/>
  <c r="DG17" i="54"/>
  <c r="DF17" i="54"/>
  <c r="DE17" i="54"/>
  <c r="DD17" i="54"/>
  <c r="DC17" i="54"/>
  <c r="DB17" i="54"/>
  <c r="DA17" i="54"/>
  <c r="CZ17" i="54"/>
  <c r="CY17" i="54"/>
  <c r="CX17" i="54"/>
  <c r="CW17" i="54"/>
  <c r="CV17" i="54"/>
  <c r="CU17" i="54"/>
  <c r="CT17" i="54"/>
  <c r="CS17" i="54"/>
  <c r="CR17" i="54"/>
  <c r="CQ17" i="54"/>
  <c r="CP17" i="54"/>
  <c r="CO17" i="54"/>
  <c r="CN17" i="54"/>
  <c r="CM17" i="54"/>
  <c r="CL17" i="54"/>
  <c r="CK17" i="54"/>
  <c r="CJ17" i="54"/>
  <c r="CI17" i="54"/>
  <c r="CH17" i="54"/>
  <c r="CG17" i="54"/>
  <c r="CF17" i="54"/>
  <c r="CE17" i="54"/>
  <c r="CD17" i="54"/>
  <c r="CC17" i="54"/>
  <c r="CB17" i="54"/>
  <c r="CA17" i="54"/>
  <c r="BZ17" i="54"/>
  <c r="BY17" i="54"/>
  <c r="BX17" i="54"/>
  <c r="BW17" i="54"/>
  <c r="BV17" i="54"/>
  <c r="BU17" i="54"/>
  <c r="BT17" i="54"/>
  <c r="BS17" i="54"/>
  <c r="BR17" i="54"/>
  <c r="BQ17" i="54"/>
  <c r="BP17" i="54"/>
  <c r="BO17" i="54"/>
  <c r="BN17" i="54"/>
  <c r="BM17" i="54"/>
  <c r="BL17" i="54"/>
  <c r="BK17" i="54"/>
  <c r="BJ17" i="54"/>
  <c r="BI17" i="54"/>
  <c r="BH17" i="54"/>
  <c r="BG17" i="54"/>
  <c r="BF17" i="54"/>
  <c r="BE17" i="54"/>
  <c r="BD17" i="54"/>
  <c r="BC17" i="54"/>
  <c r="BB17" i="54"/>
  <c r="BA17" i="54"/>
  <c r="AZ17" i="54"/>
  <c r="AY17" i="54"/>
  <c r="AX17" i="54"/>
  <c r="AW17" i="54"/>
  <c r="AV17" i="54"/>
  <c r="AU17" i="54"/>
  <c r="AT17" i="54"/>
  <c r="AS17" i="54"/>
  <c r="AR17" i="54"/>
  <c r="AQ17" i="54"/>
  <c r="AP17" i="54"/>
  <c r="AO17" i="54"/>
  <c r="AN17" i="54"/>
  <c r="AM17" i="54"/>
  <c r="AL17" i="54"/>
  <c r="AK17" i="54"/>
  <c r="AJ17" i="54"/>
  <c r="AI17" i="54"/>
  <c r="AH17" i="54"/>
  <c r="AG17" i="54"/>
  <c r="AF17" i="54"/>
  <c r="AE17" i="54"/>
  <c r="AD17" i="54"/>
  <c r="AC17" i="54"/>
  <c r="AB17" i="54"/>
  <c r="AA17" i="54"/>
  <c r="Z17" i="54"/>
  <c r="Y17" i="54"/>
  <c r="X17" i="54"/>
  <c r="W17" i="54"/>
  <c r="V17" i="54"/>
  <c r="U17" i="54"/>
  <c r="T17" i="54"/>
  <c r="S17" i="54"/>
  <c r="R17" i="54"/>
  <c r="Q17" i="54"/>
  <c r="P17" i="54"/>
  <c r="O17" i="54"/>
  <c r="N17" i="54"/>
  <c r="M17" i="54"/>
  <c r="L17" i="54"/>
  <c r="K17" i="54"/>
  <c r="J17" i="54"/>
  <c r="I17" i="54"/>
  <c r="H17" i="54"/>
  <c r="G17" i="54"/>
  <c r="F17" i="54"/>
  <c r="E17" i="54"/>
  <c r="D17" i="54"/>
  <c r="C17" i="54"/>
  <c r="B17" i="54"/>
  <c r="JP15" i="54"/>
  <c r="JO15" i="54"/>
  <c r="JN15" i="54"/>
  <c r="JM15" i="54"/>
  <c r="JL15" i="54"/>
  <c r="JK15" i="54"/>
  <c r="JJ15" i="54"/>
  <c r="JI15" i="54"/>
  <c r="JH15" i="54"/>
  <c r="JG15" i="54"/>
  <c r="JF15" i="54"/>
  <c r="JE15" i="54"/>
  <c r="JD15" i="54"/>
  <c r="JC15" i="54"/>
  <c r="JB15" i="54"/>
  <c r="JA15" i="54"/>
  <c r="IZ15" i="54"/>
  <c r="IY15" i="54"/>
  <c r="IX15" i="54"/>
  <c r="IW15" i="54"/>
  <c r="IV15" i="54"/>
  <c r="IU15" i="54"/>
  <c r="IT15" i="54"/>
  <c r="IS15" i="54"/>
  <c r="IR15" i="54"/>
  <c r="IQ15" i="54"/>
  <c r="IP15" i="54"/>
  <c r="IO15" i="54"/>
  <c r="IN15" i="54"/>
  <c r="IM15" i="54"/>
  <c r="IL15" i="54"/>
  <c r="IK15" i="54"/>
  <c r="IJ15" i="54"/>
  <c r="II15" i="54"/>
  <c r="IH15" i="54"/>
  <c r="IG15" i="54"/>
  <c r="IF15" i="54"/>
  <c r="IE15" i="54"/>
  <c r="ID15" i="54"/>
  <c r="IC15" i="54"/>
  <c r="IB15" i="54"/>
  <c r="IA15" i="54"/>
  <c r="HZ15" i="54"/>
  <c r="HY15" i="54"/>
  <c r="HX15" i="54"/>
  <c r="HW15" i="54"/>
  <c r="HV15" i="54"/>
  <c r="HU15" i="54"/>
  <c r="HT15" i="54"/>
  <c r="HS15" i="54"/>
  <c r="HR15" i="54"/>
  <c r="HQ15" i="54"/>
  <c r="HP15" i="54"/>
  <c r="HO15" i="54"/>
  <c r="HN15" i="54"/>
  <c r="HM15" i="54"/>
  <c r="HL15" i="54"/>
  <c r="HK15" i="54"/>
  <c r="HJ15" i="54"/>
  <c r="HI15" i="54"/>
  <c r="HH15" i="54"/>
  <c r="HG15" i="54"/>
  <c r="HF15" i="54"/>
  <c r="HE15" i="54"/>
  <c r="HD15" i="54"/>
  <c r="HC15" i="54"/>
  <c r="HB15" i="54"/>
  <c r="HA15" i="54"/>
  <c r="GZ15" i="54"/>
  <c r="GY15" i="54"/>
  <c r="GX15" i="54"/>
  <c r="GW15" i="54"/>
  <c r="GV15" i="54"/>
  <c r="GU15" i="54"/>
  <c r="GT15" i="54"/>
  <c r="GS15" i="54"/>
  <c r="GR15" i="54"/>
  <c r="GQ15" i="54"/>
  <c r="GP15" i="54"/>
  <c r="GO15" i="54"/>
  <c r="GN15" i="54"/>
  <c r="GM15" i="54"/>
  <c r="GL15" i="54"/>
  <c r="GK15" i="54"/>
  <c r="GJ15" i="54"/>
  <c r="GI15" i="54"/>
  <c r="GH15" i="54"/>
  <c r="GG15" i="54"/>
  <c r="GF15" i="54"/>
  <c r="GE15" i="54"/>
  <c r="GD15" i="54"/>
  <c r="GC15" i="54"/>
  <c r="GB15" i="54"/>
  <c r="GA15" i="54"/>
  <c r="FZ15" i="54"/>
  <c r="FY15" i="54"/>
  <c r="FX15" i="54"/>
  <c r="FW15" i="54"/>
  <c r="FV15" i="54"/>
  <c r="FU15" i="54"/>
  <c r="FT15" i="54"/>
  <c r="FS15" i="54"/>
  <c r="FR15" i="54"/>
  <c r="FQ15" i="54"/>
  <c r="FP15" i="54"/>
  <c r="FO15" i="54"/>
  <c r="FN15" i="54"/>
  <c r="FM15" i="54"/>
  <c r="FL15" i="54"/>
  <c r="FK15" i="54"/>
  <c r="FJ15" i="54"/>
  <c r="FI15" i="54"/>
  <c r="FH15" i="54"/>
  <c r="FG15" i="54"/>
  <c r="FF15" i="54"/>
  <c r="FE15" i="54"/>
  <c r="FD15" i="54"/>
  <c r="FC15" i="54"/>
  <c r="FB15" i="54"/>
  <c r="FA15" i="54"/>
  <c r="EZ15" i="54"/>
  <c r="EY15" i="54"/>
  <c r="EX15" i="54"/>
  <c r="EW15" i="54"/>
  <c r="EV15" i="54"/>
  <c r="EU15" i="54"/>
  <c r="ET15" i="54"/>
  <c r="ES15" i="54"/>
  <c r="ER15" i="54"/>
  <c r="EQ15" i="54"/>
  <c r="EP15" i="54"/>
  <c r="EO15" i="54"/>
  <c r="EN15" i="54"/>
  <c r="EM15" i="54"/>
  <c r="EL15" i="54"/>
  <c r="EK15" i="54"/>
  <c r="EJ15" i="54"/>
  <c r="EI15" i="54"/>
  <c r="EH15" i="54"/>
  <c r="EG15" i="54"/>
  <c r="EF15" i="54"/>
  <c r="EE15" i="54"/>
  <c r="ED15" i="54"/>
  <c r="EC15" i="54"/>
  <c r="EB15" i="54"/>
  <c r="EA15" i="54"/>
  <c r="DZ15" i="54"/>
  <c r="DY15" i="54"/>
  <c r="DX15" i="54"/>
  <c r="DW15" i="54"/>
  <c r="DV15" i="54"/>
  <c r="DU15" i="54"/>
  <c r="DT15" i="54"/>
  <c r="DS15" i="54"/>
  <c r="DR15" i="54"/>
  <c r="DQ15" i="54"/>
  <c r="DP15" i="54"/>
  <c r="DO15" i="54"/>
  <c r="DN15" i="54"/>
  <c r="DM15" i="54"/>
  <c r="DL15" i="54"/>
  <c r="DK15" i="54"/>
  <c r="DJ15" i="54"/>
  <c r="DI15" i="54"/>
  <c r="DH15" i="54"/>
  <c r="DG15" i="54"/>
  <c r="DF15" i="54"/>
  <c r="DE15" i="54"/>
  <c r="DD15" i="54"/>
  <c r="DC15" i="54"/>
  <c r="DB15" i="54"/>
  <c r="DA15" i="54"/>
  <c r="CZ15" i="54"/>
  <c r="CY15" i="54"/>
  <c r="CX15" i="54"/>
  <c r="CW15" i="54"/>
  <c r="CV15" i="54"/>
  <c r="CU15" i="54"/>
  <c r="CT15" i="54"/>
  <c r="CS15" i="54"/>
  <c r="CR15" i="54"/>
  <c r="CQ15" i="54"/>
  <c r="CP15" i="54"/>
  <c r="CO15" i="54"/>
  <c r="CN15" i="54"/>
  <c r="CM15" i="54"/>
  <c r="CL15" i="54"/>
  <c r="CK15" i="54"/>
  <c r="CJ15" i="54"/>
  <c r="CI15" i="54"/>
  <c r="CH15" i="54"/>
  <c r="CG15" i="54"/>
  <c r="CF15" i="54"/>
  <c r="CE15" i="54"/>
  <c r="CD15" i="54"/>
  <c r="CC15" i="54"/>
  <c r="CB15" i="54"/>
  <c r="CA15" i="54"/>
  <c r="BZ15" i="54"/>
  <c r="BY15" i="54"/>
  <c r="BX15" i="54"/>
  <c r="BW15" i="54"/>
  <c r="BV15" i="54"/>
  <c r="BU15" i="54"/>
  <c r="BT15" i="54"/>
  <c r="BS15" i="54"/>
  <c r="BR15" i="54"/>
  <c r="BQ15" i="54"/>
  <c r="BP15" i="54"/>
  <c r="BO15" i="54"/>
  <c r="BN15" i="54"/>
  <c r="BM15" i="54"/>
  <c r="BL15" i="54"/>
  <c r="BK15" i="54"/>
  <c r="BJ15" i="54"/>
  <c r="BI15" i="54"/>
  <c r="BH15" i="54"/>
  <c r="BG15" i="54"/>
  <c r="BF15" i="54"/>
  <c r="BE15" i="54"/>
  <c r="BD15" i="54"/>
  <c r="BC15" i="54"/>
  <c r="BB15" i="54"/>
  <c r="BA15" i="54"/>
  <c r="AZ15" i="54"/>
  <c r="AY15" i="54"/>
  <c r="AX15" i="54"/>
  <c r="AW15" i="54"/>
  <c r="AV15" i="54"/>
  <c r="AU15" i="54"/>
  <c r="AT15" i="54"/>
  <c r="AS15" i="54"/>
  <c r="AR15" i="54"/>
  <c r="AQ15" i="54"/>
  <c r="AP15" i="54"/>
  <c r="AO15" i="54"/>
  <c r="AN15" i="54"/>
  <c r="AM15" i="54"/>
  <c r="AL15" i="54"/>
  <c r="AK15" i="54"/>
  <c r="AJ15" i="54"/>
  <c r="AI15" i="54"/>
  <c r="AH15" i="54"/>
  <c r="AG15" i="54"/>
  <c r="AF15" i="54"/>
  <c r="AE15" i="54"/>
  <c r="AD15" i="54"/>
  <c r="AC15" i="54"/>
  <c r="AB15" i="54"/>
  <c r="AA15" i="54"/>
  <c r="Z15" i="54"/>
  <c r="Y15" i="54"/>
  <c r="X15" i="54"/>
  <c r="W15" i="54"/>
  <c r="V15" i="54"/>
  <c r="U15" i="54"/>
  <c r="T15" i="54"/>
  <c r="S15" i="54"/>
  <c r="R15" i="54"/>
  <c r="Q15" i="54"/>
  <c r="P15" i="54"/>
  <c r="O15" i="54"/>
  <c r="N15" i="54"/>
  <c r="M15" i="54"/>
  <c r="L15" i="54"/>
  <c r="K15" i="54"/>
  <c r="J15" i="54"/>
  <c r="I15" i="54"/>
  <c r="H15" i="54"/>
  <c r="G15" i="54"/>
  <c r="F15" i="54"/>
  <c r="E15" i="54"/>
  <c r="D15" i="54"/>
  <c r="C15" i="54"/>
  <c r="B15" i="54"/>
  <c r="JP14" i="54"/>
  <c r="JO14" i="54"/>
  <c r="JN14" i="54"/>
  <c r="JM14" i="54"/>
  <c r="JL14" i="54"/>
  <c r="JK14" i="54"/>
  <c r="JJ14" i="54"/>
  <c r="JI14" i="54"/>
  <c r="JH14" i="54"/>
  <c r="JG14" i="54"/>
  <c r="JF14" i="54"/>
  <c r="JE14" i="54"/>
  <c r="JD14" i="54"/>
  <c r="JC14" i="54"/>
  <c r="JB14" i="54"/>
  <c r="JA14" i="54"/>
  <c r="IZ14" i="54"/>
  <c r="IY14" i="54"/>
  <c r="IX14" i="54"/>
  <c r="IW14" i="54"/>
  <c r="IV14" i="54"/>
  <c r="IU14" i="54"/>
  <c r="IT14" i="54"/>
  <c r="IS14" i="54"/>
  <c r="IR14" i="54"/>
  <c r="IQ14" i="54"/>
  <c r="IP14" i="54"/>
  <c r="IO14" i="54"/>
  <c r="IN14" i="54"/>
  <c r="IM14" i="54"/>
  <c r="IL14" i="54"/>
  <c r="IK14" i="54"/>
  <c r="IJ14" i="54"/>
  <c r="II14" i="54"/>
  <c r="IH14" i="54"/>
  <c r="IG14" i="54"/>
  <c r="IF14" i="54"/>
  <c r="IE14" i="54"/>
  <c r="ID14" i="54"/>
  <c r="IC14" i="54"/>
  <c r="IB14" i="54"/>
  <c r="IA14" i="54"/>
  <c r="HZ14" i="54"/>
  <c r="HY14" i="54"/>
  <c r="HX14" i="54"/>
  <c r="HW14" i="54"/>
  <c r="HV14" i="54"/>
  <c r="HU14" i="54"/>
  <c r="HT14" i="54"/>
  <c r="HS14" i="54"/>
  <c r="HR14" i="54"/>
  <c r="HQ14" i="54"/>
  <c r="HP14" i="54"/>
  <c r="HO14" i="54"/>
  <c r="HN14" i="54"/>
  <c r="HM14" i="54"/>
  <c r="HL14" i="54"/>
  <c r="HK14" i="54"/>
  <c r="HJ14" i="54"/>
  <c r="HI14" i="54"/>
  <c r="HH14" i="54"/>
  <c r="HG14" i="54"/>
  <c r="HF14" i="54"/>
  <c r="HE14" i="54"/>
  <c r="HD14" i="54"/>
  <c r="HC14" i="54"/>
  <c r="HB14" i="54"/>
  <c r="HA14" i="54"/>
  <c r="GZ14" i="54"/>
  <c r="GY14" i="54"/>
  <c r="GX14" i="54"/>
  <c r="GW14" i="54"/>
  <c r="GV14" i="54"/>
  <c r="GU14" i="54"/>
  <c r="GT14" i="54"/>
  <c r="GS14" i="54"/>
  <c r="GR14" i="54"/>
  <c r="GQ14" i="54"/>
  <c r="GP14" i="54"/>
  <c r="GO14" i="54"/>
  <c r="GN14" i="54"/>
  <c r="GM14" i="54"/>
  <c r="GL14" i="54"/>
  <c r="GK14" i="54"/>
  <c r="GJ14" i="54"/>
  <c r="GI14" i="54"/>
  <c r="GH14" i="54"/>
  <c r="GG14" i="54"/>
  <c r="GF14" i="54"/>
  <c r="GE14" i="54"/>
  <c r="GD14" i="54"/>
  <c r="GC14" i="54"/>
  <c r="GB14" i="54"/>
  <c r="GA14" i="54"/>
  <c r="FZ14" i="54"/>
  <c r="FY14" i="54"/>
  <c r="FX14" i="54"/>
  <c r="FW14" i="54"/>
  <c r="FV14" i="54"/>
  <c r="FU14" i="54"/>
  <c r="FT14" i="54"/>
  <c r="FS14" i="54"/>
  <c r="FR14" i="54"/>
  <c r="FQ14" i="54"/>
  <c r="FP14" i="54"/>
  <c r="FO14" i="54"/>
  <c r="FN14" i="54"/>
  <c r="FM14" i="54"/>
  <c r="FL14" i="54"/>
  <c r="FK14" i="54"/>
  <c r="FJ14" i="54"/>
  <c r="FI14" i="54"/>
  <c r="FH14" i="54"/>
  <c r="FG14" i="54"/>
  <c r="FF14" i="54"/>
  <c r="FE14" i="54"/>
  <c r="FD14" i="54"/>
  <c r="FC14" i="54"/>
  <c r="FB14" i="54"/>
  <c r="FA14" i="54"/>
  <c r="EZ14" i="54"/>
  <c r="EY14" i="54"/>
  <c r="EX14" i="54"/>
  <c r="EW14" i="54"/>
  <c r="EV14" i="54"/>
  <c r="EU14" i="54"/>
  <c r="ET14" i="54"/>
  <c r="ES14" i="54"/>
  <c r="ER14" i="54"/>
  <c r="EQ14" i="54"/>
  <c r="EP14" i="54"/>
  <c r="EO14" i="54"/>
  <c r="EN14" i="54"/>
  <c r="EM14" i="54"/>
  <c r="EL14" i="54"/>
  <c r="EK14" i="54"/>
  <c r="EJ14" i="54"/>
  <c r="EI14" i="54"/>
  <c r="EH14" i="54"/>
  <c r="EG14" i="54"/>
  <c r="EF14" i="54"/>
  <c r="EE14" i="54"/>
  <c r="ED14" i="54"/>
  <c r="EC14" i="54"/>
  <c r="EB14" i="54"/>
  <c r="EA14" i="54"/>
  <c r="DZ14" i="54"/>
  <c r="DY14" i="54"/>
  <c r="DX14" i="54"/>
  <c r="DW14" i="54"/>
  <c r="DV14" i="54"/>
  <c r="DU14" i="54"/>
  <c r="DT14" i="54"/>
  <c r="DS14" i="54"/>
  <c r="DR14" i="54"/>
  <c r="DQ14" i="54"/>
  <c r="DP14" i="54"/>
  <c r="DO14" i="54"/>
  <c r="DN14" i="54"/>
  <c r="DM14" i="54"/>
  <c r="DL14" i="54"/>
  <c r="DK14" i="54"/>
  <c r="DJ14" i="54"/>
  <c r="DI14" i="54"/>
  <c r="DH14" i="54"/>
  <c r="DG14" i="54"/>
  <c r="DF14" i="54"/>
  <c r="DE14" i="54"/>
  <c r="DD14" i="54"/>
  <c r="DC14" i="54"/>
  <c r="DB14" i="54"/>
  <c r="DA14" i="54"/>
  <c r="CZ14" i="54"/>
  <c r="CY14" i="54"/>
  <c r="CX14" i="54"/>
  <c r="CW14" i="54"/>
  <c r="CV14" i="54"/>
  <c r="CU14" i="54"/>
  <c r="CT14" i="54"/>
  <c r="CS14" i="54"/>
  <c r="CR14" i="54"/>
  <c r="CQ14" i="54"/>
  <c r="CP14" i="54"/>
  <c r="CO14" i="54"/>
  <c r="CN14" i="54"/>
  <c r="CM14" i="54"/>
  <c r="CL14" i="54"/>
  <c r="CK14" i="54"/>
  <c r="CJ14" i="54"/>
  <c r="CI14" i="54"/>
  <c r="CH14" i="54"/>
  <c r="CG14" i="54"/>
  <c r="CF14" i="54"/>
  <c r="CE14" i="54"/>
  <c r="CD14" i="54"/>
  <c r="CC14" i="54"/>
  <c r="CB14" i="54"/>
  <c r="CA14" i="54"/>
  <c r="BZ14" i="54"/>
  <c r="BY14" i="54"/>
  <c r="BX14" i="54"/>
  <c r="BW14" i="54"/>
  <c r="BV14" i="54"/>
  <c r="BU14" i="54"/>
  <c r="BT14" i="54"/>
  <c r="BS14" i="54"/>
  <c r="BR14" i="54"/>
  <c r="BQ14" i="54"/>
  <c r="BP14" i="54"/>
  <c r="BO14" i="54"/>
  <c r="BN14" i="54"/>
  <c r="BM14" i="54"/>
  <c r="BL14" i="54"/>
  <c r="BK14" i="54"/>
  <c r="BJ14" i="54"/>
  <c r="BI14" i="54"/>
  <c r="BH14" i="54"/>
  <c r="BG14" i="54"/>
  <c r="BF14" i="54"/>
  <c r="BE14" i="54"/>
  <c r="BD14" i="54"/>
  <c r="BC14" i="54"/>
  <c r="BB14" i="54"/>
  <c r="BA14" i="54"/>
  <c r="AZ14" i="54"/>
  <c r="AY14" i="54"/>
  <c r="AX14" i="54"/>
  <c r="AW14" i="54"/>
  <c r="AV14" i="54"/>
  <c r="AU14" i="54"/>
  <c r="AT14" i="54"/>
  <c r="AS14" i="54"/>
  <c r="AR14" i="54"/>
  <c r="AQ14" i="54"/>
  <c r="AP14" i="54"/>
  <c r="AO14" i="54"/>
  <c r="AN14" i="54"/>
  <c r="AM14" i="54"/>
  <c r="AL14" i="54"/>
  <c r="AK14" i="54"/>
  <c r="AJ14" i="54"/>
  <c r="AI14" i="54"/>
  <c r="AH14" i="54"/>
  <c r="AG14" i="54"/>
  <c r="AF14" i="54"/>
  <c r="AE14" i="54"/>
  <c r="AD14" i="54"/>
  <c r="AC14" i="54"/>
  <c r="AB14" i="54"/>
  <c r="AA14" i="54"/>
  <c r="Z14" i="54"/>
  <c r="Y14" i="54"/>
  <c r="X14" i="54"/>
  <c r="W14" i="54"/>
  <c r="V14" i="54"/>
  <c r="U14" i="54"/>
  <c r="T14" i="54"/>
  <c r="S14" i="54"/>
  <c r="R14" i="54"/>
  <c r="Q14" i="54"/>
  <c r="P14" i="54"/>
  <c r="O14" i="54"/>
  <c r="N14" i="54"/>
  <c r="M14" i="54"/>
  <c r="L14" i="54"/>
  <c r="K14" i="54"/>
  <c r="J14" i="54"/>
  <c r="I14" i="54"/>
  <c r="H14" i="54"/>
  <c r="G14" i="54"/>
  <c r="F14" i="54"/>
  <c r="E14" i="54"/>
  <c r="D14" i="54"/>
  <c r="C14" i="54"/>
  <c r="B14" i="54"/>
  <c r="JP12" i="54"/>
  <c r="JO12" i="54"/>
  <c r="JN12" i="54"/>
  <c r="JM12" i="54"/>
  <c r="JL12" i="54"/>
  <c r="JK12" i="54"/>
  <c r="JJ12" i="54"/>
  <c r="JI12" i="54"/>
  <c r="JH12" i="54"/>
  <c r="JG12" i="54"/>
  <c r="JF12" i="54"/>
  <c r="JE12" i="54"/>
  <c r="JD12" i="54"/>
  <c r="JC12" i="54"/>
  <c r="JB12" i="54"/>
  <c r="JA12" i="54"/>
  <c r="IZ12" i="54"/>
  <c r="IY12" i="54"/>
  <c r="IX12" i="54"/>
  <c r="IW12" i="54"/>
  <c r="IV12" i="54"/>
  <c r="IU12" i="54"/>
  <c r="IT12" i="54"/>
  <c r="IS12" i="54"/>
  <c r="IR12" i="54"/>
  <c r="IQ12" i="54"/>
  <c r="IP12" i="54"/>
  <c r="IO12" i="54"/>
  <c r="IN12" i="54"/>
  <c r="IM12" i="54"/>
  <c r="IL12" i="54"/>
  <c r="IK12" i="54"/>
  <c r="IJ12" i="54"/>
  <c r="II12" i="54"/>
  <c r="IH12" i="54"/>
  <c r="IG12" i="54"/>
  <c r="IF12" i="54"/>
  <c r="IE12" i="54"/>
  <c r="ID12" i="54"/>
  <c r="IC12" i="54"/>
  <c r="IB12" i="54"/>
  <c r="IA12" i="54"/>
  <c r="HZ12" i="54"/>
  <c r="HY12" i="54"/>
  <c r="HX12" i="54"/>
  <c r="HW12" i="54"/>
  <c r="HV12" i="54"/>
  <c r="HU12" i="54"/>
  <c r="HT12" i="54"/>
  <c r="HS12" i="54"/>
  <c r="HR12" i="54"/>
  <c r="HQ12" i="54"/>
  <c r="HP12" i="54"/>
  <c r="HO12" i="54"/>
  <c r="HN12" i="54"/>
  <c r="HM12" i="54"/>
  <c r="HL12" i="54"/>
  <c r="HK12" i="54"/>
  <c r="HJ12" i="54"/>
  <c r="HI12" i="54"/>
  <c r="HH12" i="54"/>
  <c r="HG12" i="54"/>
  <c r="HF12" i="54"/>
  <c r="HE12" i="54"/>
  <c r="HD12" i="54"/>
  <c r="HC12" i="54"/>
  <c r="HB12" i="54"/>
  <c r="HA12" i="54"/>
  <c r="GZ12" i="54"/>
  <c r="GY12" i="54"/>
  <c r="GX12" i="54"/>
  <c r="GW12" i="54"/>
  <c r="GV12" i="54"/>
  <c r="GU12" i="54"/>
  <c r="GT12" i="54"/>
  <c r="GS12" i="54"/>
  <c r="GR12" i="54"/>
  <c r="GQ12" i="54"/>
  <c r="GP12" i="54"/>
  <c r="GO12" i="54"/>
  <c r="GN12" i="54"/>
  <c r="GM12" i="54"/>
  <c r="GL12" i="54"/>
  <c r="GK12" i="54"/>
  <c r="GJ12" i="54"/>
  <c r="GI12" i="54"/>
  <c r="GH12" i="54"/>
  <c r="GG12" i="54"/>
  <c r="GF12" i="54"/>
  <c r="GE12" i="54"/>
  <c r="GD12" i="54"/>
  <c r="GC12" i="54"/>
  <c r="GB12" i="54"/>
  <c r="GA12" i="54"/>
  <c r="FZ12" i="54"/>
  <c r="FY12" i="54"/>
  <c r="FX12" i="54"/>
  <c r="FW12" i="54"/>
  <c r="FV12" i="54"/>
  <c r="FU12" i="54"/>
  <c r="FT12" i="54"/>
  <c r="FS12" i="54"/>
  <c r="FR12" i="54"/>
  <c r="FQ12" i="54"/>
  <c r="FP12" i="54"/>
  <c r="FO12" i="54"/>
  <c r="FN12" i="54"/>
  <c r="FM12" i="54"/>
  <c r="FL12" i="54"/>
  <c r="FK12" i="54"/>
  <c r="FJ12" i="54"/>
  <c r="FI12" i="54"/>
  <c r="FH12" i="54"/>
  <c r="FG12" i="54"/>
  <c r="FF12" i="54"/>
  <c r="FE12" i="54"/>
  <c r="FD12" i="54"/>
  <c r="FC12" i="54"/>
  <c r="FB12" i="54"/>
  <c r="FA12" i="54"/>
  <c r="EZ12" i="54"/>
  <c r="EY12" i="54"/>
  <c r="EX12" i="54"/>
  <c r="EW12" i="54"/>
  <c r="EV12" i="54"/>
  <c r="EU12" i="54"/>
  <c r="ET12" i="54"/>
  <c r="ES12" i="54"/>
  <c r="ER12" i="54"/>
  <c r="EQ12" i="54"/>
  <c r="EP12" i="54"/>
  <c r="EO12" i="54"/>
  <c r="EN12" i="54"/>
  <c r="EM12" i="54"/>
  <c r="EL12" i="54"/>
  <c r="EK12" i="54"/>
  <c r="EJ12" i="54"/>
  <c r="EI12" i="54"/>
  <c r="EH12" i="54"/>
  <c r="EG12" i="54"/>
  <c r="EF12" i="54"/>
  <c r="EE12" i="54"/>
  <c r="ED12" i="54"/>
  <c r="EC12" i="54"/>
  <c r="EB12" i="54"/>
  <c r="EA12" i="54"/>
  <c r="DZ12" i="54"/>
  <c r="DY12" i="54"/>
  <c r="DX12" i="54"/>
  <c r="DW12" i="54"/>
  <c r="DV12" i="54"/>
  <c r="DU12" i="54"/>
  <c r="DT12" i="54"/>
  <c r="DS12" i="54"/>
  <c r="DR12" i="54"/>
  <c r="DQ12" i="54"/>
  <c r="DP12" i="54"/>
  <c r="DO12" i="54"/>
  <c r="DN12" i="54"/>
  <c r="DM12" i="54"/>
  <c r="DL12" i="54"/>
  <c r="DK12" i="54"/>
  <c r="DJ12" i="54"/>
  <c r="DI12" i="54"/>
  <c r="DH12" i="54"/>
  <c r="DG12" i="54"/>
  <c r="DF12" i="54"/>
  <c r="DE12" i="54"/>
  <c r="DD12" i="54"/>
  <c r="DC12" i="54"/>
  <c r="DB12" i="54"/>
  <c r="DA12" i="54"/>
  <c r="CZ12" i="54"/>
  <c r="CY12" i="54"/>
  <c r="CX12" i="54"/>
  <c r="CW12" i="54"/>
  <c r="CV12" i="54"/>
  <c r="CU12" i="54"/>
  <c r="CT12" i="54"/>
  <c r="CS12" i="54"/>
  <c r="CR12" i="54"/>
  <c r="CQ12" i="54"/>
  <c r="CP12" i="54"/>
  <c r="CO12" i="54"/>
  <c r="CN12" i="54"/>
  <c r="CM12" i="54"/>
  <c r="CL12" i="54"/>
  <c r="CK12" i="54"/>
  <c r="CJ12" i="54"/>
  <c r="CI12" i="54"/>
  <c r="CH12" i="54"/>
  <c r="CG12" i="54"/>
  <c r="CF12" i="54"/>
  <c r="CE12" i="54"/>
  <c r="CD12" i="54"/>
  <c r="CC12" i="54"/>
  <c r="CB12" i="54"/>
  <c r="CA12" i="54"/>
  <c r="BZ12" i="54"/>
  <c r="BY12" i="54"/>
  <c r="BX12" i="54"/>
  <c r="BW12" i="54"/>
  <c r="BV12" i="54"/>
  <c r="BU12" i="54"/>
  <c r="BT12" i="54"/>
  <c r="BS12" i="54"/>
  <c r="BR12" i="54"/>
  <c r="BQ12" i="54"/>
  <c r="BP12" i="54"/>
  <c r="BO12" i="54"/>
  <c r="BN12" i="54"/>
  <c r="BM12" i="54"/>
  <c r="BL12" i="54"/>
  <c r="BK12" i="54"/>
  <c r="BJ12" i="54"/>
  <c r="BI12" i="54"/>
  <c r="BH12" i="54"/>
  <c r="BG12" i="54"/>
  <c r="BF12" i="54"/>
  <c r="BE12" i="54"/>
  <c r="BD12" i="54"/>
  <c r="BC12" i="54"/>
  <c r="BB12" i="54"/>
  <c r="BA12" i="54"/>
  <c r="AZ12" i="54"/>
  <c r="AY12" i="54"/>
  <c r="AX12" i="54"/>
  <c r="AW12" i="54"/>
  <c r="AV12" i="54"/>
  <c r="AU12" i="54"/>
  <c r="AT12" i="54"/>
  <c r="AS12" i="54"/>
  <c r="AR12" i="54"/>
  <c r="AQ12" i="54"/>
  <c r="AP12" i="54"/>
  <c r="AO12" i="54"/>
  <c r="AN12" i="54"/>
  <c r="AM12" i="54"/>
  <c r="AL12" i="54"/>
  <c r="AK12" i="54"/>
  <c r="AJ12" i="54"/>
  <c r="AI12" i="54"/>
  <c r="AH12" i="54"/>
  <c r="AG12" i="54"/>
  <c r="AF12" i="54"/>
  <c r="AE12" i="54"/>
  <c r="AD12" i="54"/>
  <c r="AC12" i="54"/>
  <c r="AB12" i="54"/>
  <c r="AA12" i="54"/>
  <c r="Z12" i="54"/>
  <c r="Y12" i="54"/>
  <c r="X12" i="54"/>
  <c r="W12" i="54"/>
  <c r="V12" i="54"/>
  <c r="U12" i="54"/>
  <c r="T12" i="54"/>
  <c r="S12" i="54"/>
  <c r="R12" i="54"/>
  <c r="Q12" i="54"/>
  <c r="P12" i="54"/>
  <c r="O12" i="54"/>
  <c r="N12" i="54"/>
  <c r="M12" i="54"/>
  <c r="L12" i="54"/>
  <c r="K12" i="54"/>
  <c r="J12" i="54"/>
  <c r="I12" i="54"/>
  <c r="H12" i="54"/>
  <c r="G12" i="54"/>
  <c r="F12" i="54"/>
  <c r="E12" i="54"/>
  <c r="D12" i="54"/>
  <c r="C12" i="54"/>
  <c r="B12" i="54"/>
  <c r="JP11" i="54"/>
  <c r="JO11" i="54"/>
  <c r="JN11" i="54"/>
  <c r="JM11" i="54"/>
  <c r="JL11" i="54"/>
  <c r="JK11" i="54"/>
  <c r="JJ11" i="54"/>
  <c r="JI11" i="54"/>
  <c r="JH11" i="54"/>
  <c r="JG11" i="54"/>
  <c r="JF11" i="54"/>
  <c r="JE11" i="54"/>
  <c r="JD11" i="54"/>
  <c r="JC11" i="54"/>
  <c r="JB11" i="54"/>
  <c r="JA11" i="54"/>
  <c r="IZ11" i="54"/>
  <c r="IY11" i="54"/>
  <c r="IX11" i="54"/>
  <c r="IW11" i="54"/>
  <c r="IV11" i="54"/>
  <c r="IU11" i="54"/>
  <c r="IT11" i="54"/>
  <c r="IS11" i="54"/>
  <c r="IR11" i="54"/>
  <c r="IQ11" i="54"/>
  <c r="IP11" i="54"/>
  <c r="IO11" i="54"/>
  <c r="IN11" i="54"/>
  <c r="IM11" i="54"/>
  <c r="IL11" i="54"/>
  <c r="IK11" i="54"/>
  <c r="IJ11" i="54"/>
  <c r="II11" i="54"/>
  <c r="IH11" i="54"/>
  <c r="IG11" i="54"/>
  <c r="IF11" i="54"/>
  <c r="IE11" i="54"/>
  <c r="ID11" i="54"/>
  <c r="IC11" i="54"/>
  <c r="IB11" i="54"/>
  <c r="IA11" i="54"/>
  <c r="HZ11" i="54"/>
  <c r="HY11" i="54"/>
  <c r="HX11" i="54"/>
  <c r="HW11" i="54"/>
  <c r="HV11" i="54"/>
  <c r="HU11" i="54"/>
  <c r="HT11" i="54"/>
  <c r="HS11" i="54"/>
  <c r="HR11" i="54"/>
  <c r="HQ11" i="54"/>
  <c r="HP11" i="54"/>
  <c r="HO11" i="54"/>
  <c r="HN11" i="54"/>
  <c r="HM11" i="54"/>
  <c r="HL11" i="54"/>
  <c r="HK11" i="54"/>
  <c r="HJ11" i="54"/>
  <c r="HI11" i="54"/>
  <c r="HH11" i="54"/>
  <c r="HG11" i="54"/>
  <c r="HF11" i="54"/>
  <c r="HE11" i="54"/>
  <c r="HD11" i="54"/>
  <c r="HC11" i="54"/>
  <c r="HB11" i="54"/>
  <c r="HA11" i="54"/>
  <c r="GZ11" i="54"/>
  <c r="GY11" i="54"/>
  <c r="GX11" i="54"/>
  <c r="GW11" i="54"/>
  <c r="GV11" i="54"/>
  <c r="GU11" i="54"/>
  <c r="GT11" i="54"/>
  <c r="GS11" i="54"/>
  <c r="GR11" i="54"/>
  <c r="GQ11" i="54"/>
  <c r="GP11" i="54"/>
  <c r="GO11" i="54"/>
  <c r="GN11" i="54"/>
  <c r="GM11" i="54"/>
  <c r="GL11" i="54"/>
  <c r="GK11" i="54"/>
  <c r="GJ11" i="54"/>
  <c r="GI11" i="54"/>
  <c r="GH11" i="54"/>
  <c r="GG11" i="54"/>
  <c r="GF11" i="54"/>
  <c r="GE11" i="54"/>
  <c r="GD11" i="54"/>
  <c r="GC11" i="54"/>
  <c r="GB11" i="54"/>
  <c r="GA11" i="54"/>
  <c r="FZ11" i="54"/>
  <c r="FY11" i="54"/>
  <c r="FX11" i="54"/>
  <c r="FW11" i="54"/>
  <c r="FV11" i="54"/>
  <c r="FU11" i="54"/>
  <c r="FT11" i="54"/>
  <c r="FS11" i="54"/>
  <c r="FR11" i="54"/>
  <c r="FQ11" i="54"/>
  <c r="FP11" i="54"/>
  <c r="FO11" i="54"/>
  <c r="FN11" i="54"/>
  <c r="FM11" i="54"/>
  <c r="FL11" i="54"/>
  <c r="FK11" i="54"/>
  <c r="FJ11" i="54"/>
  <c r="FI11" i="54"/>
  <c r="FH11" i="54"/>
  <c r="FG11" i="54"/>
  <c r="FF11" i="54"/>
  <c r="FE11" i="54"/>
  <c r="FD11" i="54"/>
  <c r="FC11" i="54"/>
  <c r="FB11" i="54"/>
  <c r="FA11" i="54"/>
  <c r="EZ11" i="54"/>
  <c r="EY11" i="54"/>
  <c r="EX11" i="54"/>
  <c r="EW11" i="54"/>
  <c r="EV11" i="54"/>
  <c r="EU11" i="54"/>
  <c r="ET11" i="54"/>
  <c r="ES11" i="54"/>
  <c r="ER11" i="54"/>
  <c r="EQ11" i="54"/>
  <c r="EP11" i="54"/>
  <c r="EO11" i="54"/>
  <c r="EN11" i="54"/>
  <c r="EM11" i="54"/>
  <c r="EL11" i="54"/>
  <c r="EK11" i="54"/>
  <c r="EJ11" i="54"/>
  <c r="EI11" i="54"/>
  <c r="EH11" i="54"/>
  <c r="EG11" i="54"/>
  <c r="EF11" i="54"/>
  <c r="EE11" i="54"/>
  <c r="ED11" i="54"/>
  <c r="EC11" i="54"/>
  <c r="EB11" i="54"/>
  <c r="EA11" i="54"/>
  <c r="DZ11" i="54"/>
  <c r="DY11" i="54"/>
  <c r="DX11" i="54"/>
  <c r="DW11" i="54"/>
  <c r="DV11" i="54"/>
  <c r="DU11" i="54"/>
  <c r="DT11" i="54"/>
  <c r="DS11" i="54"/>
  <c r="DR11" i="54"/>
  <c r="DQ11" i="54"/>
  <c r="DP11" i="54"/>
  <c r="DO11" i="54"/>
  <c r="DN11" i="54"/>
  <c r="DM11" i="54"/>
  <c r="DL11" i="54"/>
  <c r="DK11" i="54"/>
  <c r="DJ11" i="54"/>
  <c r="DI11" i="54"/>
  <c r="DH11" i="54"/>
  <c r="DG11" i="54"/>
  <c r="DF11" i="54"/>
  <c r="DE11" i="54"/>
  <c r="DD11" i="54"/>
  <c r="DC11" i="54"/>
  <c r="DB11" i="54"/>
  <c r="DA11" i="54"/>
  <c r="CZ11" i="54"/>
  <c r="CY11" i="54"/>
  <c r="CX11" i="54"/>
  <c r="CW11" i="54"/>
  <c r="CV11" i="54"/>
  <c r="CU11" i="54"/>
  <c r="CT11" i="54"/>
  <c r="CS11" i="54"/>
  <c r="CR11" i="54"/>
  <c r="CQ11" i="54"/>
  <c r="CP11" i="54"/>
  <c r="CO11" i="54"/>
  <c r="CN11" i="54"/>
  <c r="CM11" i="54"/>
  <c r="CL11" i="54"/>
  <c r="CK11" i="54"/>
  <c r="CJ11" i="54"/>
  <c r="CI11" i="54"/>
  <c r="CH11" i="54"/>
  <c r="CG11" i="54"/>
  <c r="CF11" i="54"/>
  <c r="CE11" i="54"/>
  <c r="CD11" i="54"/>
  <c r="CC11" i="54"/>
  <c r="CB11" i="54"/>
  <c r="CA11" i="54"/>
  <c r="BZ11" i="54"/>
  <c r="BY11" i="54"/>
  <c r="BX11" i="54"/>
  <c r="BW11" i="54"/>
  <c r="BV11" i="54"/>
  <c r="BU11" i="54"/>
  <c r="BT11" i="54"/>
  <c r="BS11" i="54"/>
  <c r="BR11" i="54"/>
  <c r="BQ11" i="54"/>
  <c r="BP11" i="54"/>
  <c r="BO11" i="54"/>
  <c r="BN11" i="54"/>
  <c r="BM11" i="54"/>
  <c r="BL11" i="54"/>
  <c r="BK11" i="54"/>
  <c r="BJ11" i="54"/>
  <c r="BI11" i="54"/>
  <c r="BH11" i="54"/>
  <c r="BG11" i="54"/>
  <c r="BF11" i="54"/>
  <c r="BE11" i="54"/>
  <c r="BD11" i="54"/>
  <c r="BC11" i="54"/>
  <c r="BB11" i="54"/>
  <c r="BA11" i="54"/>
  <c r="AZ11" i="54"/>
  <c r="AY11" i="54"/>
  <c r="AX11" i="54"/>
  <c r="AW11" i="54"/>
  <c r="AV11" i="54"/>
  <c r="AU11" i="54"/>
  <c r="AT11" i="54"/>
  <c r="AS11" i="54"/>
  <c r="AR11" i="54"/>
  <c r="AQ11" i="54"/>
  <c r="AP11" i="54"/>
  <c r="AO11" i="54"/>
  <c r="AN11" i="54"/>
  <c r="AM11" i="54"/>
  <c r="AL11" i="54"/>
  <c r="AK11" i="54"/>
  <c r="AJ11" i="54"/>
  <c r="AI11" i="54"/>
  <c r="AH11" i="54"/>
  <c r="AG11" i="54"/>
  <c r="AF11" i="54"/>
  <c r="AE11" i="54"/>
  <c r="AD11" i="54"/>
  <c r="AC11" i="54"/>
  <c r="AB11" i="54"/>
  <c r="AA11" i="54"/>
  <c r="Z11" i="54"/>
  <c r="Y11" i="54"/>
  <c r="X11" i="54"/>
  <c r="W11" i="54"/>
  <c r="V11" i="54"/>
  <c r="U11" i="54"/>
  <c r="T11" i="54"/>
  <c r="S11" i="54"/>
  <c r="R11" i="54"/>
  <c r="Q11" i="54"/>
  <c r="P11" i="54"/>
  <c r="O11" i="54"/>
  <c r="N11" i="54"/>
  <c r="M11" i="54"/>
  <c r="L11" i="54"/>
  <c r="K11" i="54"/>
  <c r="J11" i="54"/>
  <c r="I11" i="54"/>
  <c r="H11" i="54"/>
  <c r="G11" i="54"/>
  <c r="F11" i="54"/>
  <c r="E11" i="54"/>
  <c r="D11" i="54"/>
  <c r="C11" i="54"/>
  <c r="B11" i="54"/>
  <c r="JP9" i="54"/>
  <c r="JO9" i="54"/>
  <c r="JN9" i="54"/>
  <c r="JM9" i="54"/>
  <c r="JL9" i="54"/>
  <c r="JK9" i="54"/>
  <c r="JJ9" i="54"/>
  <c r="JI9" i="54"/>
  <c r="JH9" i="54"/>
  <c r="JG9" i="54"/>
  <c r="JF9" i="54"/>
  <c r="JE9" i="54"/>
  <c r="JD9" i="54"/>
  <c r="JC9" i="54"/>
  <c r="JB9" i="54"/>
  <c r="JA9" i="54"/>
  <c r="IZ9" i="54"/>
  <c r="IY9" i="54"/>
  <c r="IX9" i="54"/>
  <c r="IW9" i="54"/>
  <c r="IV9" i="54"/>
  <c r="IU9" i="54"/>
  <c r="IT9" i="54"/>
  <c r="IS9" i="54"/>
  <c r="IR9" i="54"/>
  <c r="IQ9" i="54"/>
  <c r="IP9" i="54"/>
  <c r="IO9" i="54"/>
  <c r="IN9" i="54"/>
  <c r="IM9" i="54"/>
  <c r="IL9" i="54"/>
  <c r="IK9" i="54"/>
  <c r="IJ9" i="54"/>
  <c r="II9" i="54"/>
  <c r="IH9" i="54"/>
  <c r="IG9" i="54"/>
  <c r="IF9" i="54"/>
  <c r="IE9" i="54"/>
  <c r="ID9" i="54"/>
  <c r="IC9" i="54"/>
  <c r="IB9" i="54"/>
  <c r="IA9" i="54"/>
  <c r="HZ9" i="54"/>
  <c r="HY9" i="54"/>
  <c r="HX9" i="54"/>
  <c r="HW9" i="54"/>
  <c r="HV9" i="54"/>
  <c r="HU9" i="54"/>
  <c r="HT9" i="54"/>
  <c r="HS9" i="54"/>
  <c r="HR9" i="54"/>
  <c r="HQ9" i="54"/>
  <c r="HP9" i="54"/>
  <c r="HO9" i="54"/>
  <c r="HN9" i="54"/>
  <c r="HM9" i="54"/>
  <c r="HL9" i="54"/>
  <c r="HK9" i="54"/>
  <c r="HJ9" i="54"/>
  <c r="HI9" i="54"/>
  <c r="HH9" i="54"/>
  <c r="HG9" i="54"/>
  <c r="HF9" i="54"/>
  <c r="HE9" i="54"/>
  <c r="HD9" i="54"/>
  <c r="HC9" i="54"/>
  <c r="HB9" i="54"/>
  <c r="HA9" i="54"/>
  <c r="GZ9" i="54"/>
  <c r="GY9" i="54"/>
  <c r="GX9" i="54"/>
  <c r="GW9" i="54"/>
  <c r="GV9" i="54"/>
  <c r="GU9" i="54"/>
  <c r="GT9" i="54"/>
  <c r="GS9" i="54"/>
  <c r="GR9" i="54"/>
  <c r="GQ9" i="54"/>
  <c r="GP9" i="54"/>
  <c r="GO9" i="54"/>
  <c r="GN9" i="54"/>
  <c r="GM9" i="54"/>
  <c r="GL9" i="54"/>
  <c r="GK9" i="54"/>
  <c r="GJ9" i="54"/>
  <c r="GI9" i="54"/>
  <c r="GH9" i="54"/>
  <c r="GG9" i="54"/>
  <c r="GF9" i="54"/>
  <c r="GE9" i="54"/>
  <c r="GD9" i="54"/>
  <c r="GC9" i="54"/>
  <c r="GB9" i="54"/>
  <c r="GA9" i="54"/>
  <c r="FZ9" i="54"/>
  <c r="FY9" i="54"/>
  <c r="FX9" i="54"/>
  <c r="FW9" i="54"/>
  <c r="FV9" i="54"/>
  <c r="FU9" i="54"/>
  <c r="FT9" i="54"/>
  <c r="FS9" i="54"/>
  <c r="FR9" i="54"/>
  <c r="FQ9" i="54"/>
  <c r="FP9" i="54"/>
  <c r="FO9" i="54"/>
  <c r="FN9" i="54"/>
  <c r="FM9" i="54"/>
  <c r="FL9" i="54"/>
  <c r="FK9" i="54"/>
  <c r="FJ9" i="54"/>
  <c r="FI9" i="54"/>
  <c r="FH9" i="54"/>
  <c r="FG9" i="54"/>
  <c r="FF9" i="54"/>
  <c r="FE9" i="54"/>
  <c r="FD9" i="54"/>
  <c r="FC9" i="54"/>
  <c r="FB9" i="54"/>
  <c r="FA9" i="54"/>
  <c r="EZ9" i="54"/>
  <c r="EY9" i="54"/>
  <c r="EX9" i="54"/>
  <c r="EW9" i="54"/>
  <c r="EV9" i="54"/>
  <c r="EU9" i="54"/>
  <c r="ET9" i="54"/>
  <c r="ES9" i="54"/>
  <c r="ER9" i="54"/>
  <c r="EQ9" i="54"/>
  <c r="EP9" i="54"/>
  <c r="EO9" i="54"/>
  <c r="EN9" i="54"/>
  <c r="EM9" i="54"/>
  <c r="EL9" i="54"/>
  <c r="EK9" i="54"/>
  <c r="EJ9" i="54"/>
  <c r="EI9" i="54"/>
  <c r="EH9" i="54"/>
  <c r="EG9" i="54"/>
  <c r="EF9" i="54"/>
  <c r="EE9" i="54"/>
  <c r="ED9" i="54"/>
  <c r="EC9" i="54"/>
  <c r="EB9" i="54"/>
  <c r="EA9" i="54"/>
  <c r="DZ9" i="54"/>
  <c r="DY9" i="54"/>
  <c r="DX9" i="54"/>
  <c r="DW9" i="54"/>
  <c r="DV9" i="54"/>
  <c r="DU9" i="54"/>
  <c r="DT9" i="54"/>
  <c r="DS9" i="54"/>
  <c r="DR9" i="54"/>
  <c r="DQ9" i="54"/>
  <c r="DP9" i="54"/>
  <c r="DO9" i="54"/>
  <c r="DN9" i="54"/>
  <c r="DM9" i="54"/>
  <c r="DL9" i="54"/>
  <c r="DK9" i="54"/>
  <c r="DJ9" i="54"/>
  <c r="DI9" i="54"/>
  <c r="DH9" i="54"/>
  <c r="DG9" i="54"/>
  <c r="DF9" i="54"/>
  <c r="DE9" i="54"/>
  <c r="DD9" i="54"/>
  <c r="DC9" i="54"/>
  <c r="DB9" i="54"/>
  <c r="DA9" i="54"/>
  <c r="CZ9" i="54"/>
  <c r="CY9" i="54"/>
  <c r="CX9" i="54"/>
  <c r="CW9" i="54"/>
  <c r="CV9" i="54"/>
  <c r="CU9" i="54"/>
  <c r="CT9" i="54"/>
  <c r="CS9" i="54"/>
  <c r="CR9" i="54"/>
  <c r="CQ9" i="54"/>
  <c r="CP9" i="54"/>
  <c r="CO9" i="54"/>
  <c r="CN9" i="54"/>
  <c r="CM9" i="54"/>
  <c r="CL9" i="54"/>
  <c r="CK9" i="54"/>
  <c r="CJ9" i="54"/>
  <c r="CI9" i="54"/>
  <c r="CH9" i="54"/>
  <c r="CG9" i="54"/>
  <c r="CF9" i="54"/>
  <c r="CE9" i="54"/>
  <c r="CD9" i="54"/>
  <c r="CC9" i="54"/>
  <c r="CB9" i="54"/>
  <c r="CA9" i="54"/>
  <c r="BZ9" i="54"/>
  <c r="BY9" i="54"/>
  <c r="BX9" i="54"/>
  <c r="BW9" i="54"/>
  <c r="BV9" i="54"/>
  <c r="BU9" i="54"/>
  <c r="BT9" i="54"/>
  <c r="BS9" i="54"/>
  <c r="BR9" i="54"/>
  <c r="BQ9" i="54"/>
  <c r="BP9" i="54"/>
  <c r="BO9" i="54"/>
  <c r="BN9" i="54"/>
  <c r="BM9" i="54"/>
  <c r="BL9" i="54"/>
  <c r="BK9" i="54"/>
  <c r="BJ9" i="54"/>
  <c r="BI9" i="54"/>
  <c r="BH9" i="54"/>
  <c r="BG9" i="54"/>
  <c r="BF9" i="54"/>
  <c r="BE9" i="54"/>
  <c r="BD9" i="54"/>
  <c r="BC9" i="54"/>
  <c r="BB9" i="54"/>
  <c r="BA9" i="54"/>
  <c r="AZ9" i="54"/>
  <c r="AY9" i="54"/>
  <c r="AX9" i="54"/>
  <c r="AW9" i="54"/>
  <c r="AV9" i="54"/>
  <c r="AU9" i="54"/>
  <c r="AT9" i="54"/>
  <c r="AS9" i="54"/>
  <c r="AR9" i="54"/>
  <c r="AQ9" i="54"/>
  <c r="AP9" i="54"/>
  <c r="AO9" i="54"/>
  <c r="AN9" i="54"/>
  <c r="AM9" i="54"/>
  <c r="AL9" i="54"/>
  <c r="AK9" i="54"/>
  <c r="AJ9" i="54"/>
  <c r="AI9" i="54"/>
  <c r="AH9" i="54"/>
  <c r="AG9" i="54"/>
  <c r="AF9" i="54"/>
  <c r="AE9" i="54"/>
  <c r="AD9" i="54"/>
  <c r="AC9" i="54"/>
  <c r="AB9" i="54"/>
  <c r="AA9" i="54"/>
  <c r="Z9" i="54"/>
  <c r="Y9" i="54"/>
  <c r="X9" i="54"/>
  <c r="W9" i="54"/>
  <c r="V9" i="54"/>
  <c r="U9" i="54"/>
  <c r="T9" i="54"/>
  <c r="S9" i="54"/>
  <c r="R9" i="54"/>
  <c r="Q9" i="54"/>
  <c r="P9" i="54"/>
  <c r="O9" i="54"/>
  <c r="N9" i="54"/>
  <c r="M9" i="54"/>
  <c r="L9" i="54"/>
  <c r="K9" i="54"/>
  <c r="J9" i="54"/>
  <c r="I9" i="54"/>
  <c r="H9" i="54"/>
  <c r="G9" i="54"/>
  <c r="F9" i="54"/>
  <c r="E9" i="54"/>
  <c r="D9" i="54"/>
  <c r="C9" i="54"/>
  <c r="B9" i="54"/>
  <c r="JP8" i="54"/>
  <c r="JO8" i="54"/>
  <c r="JN8" i="54"/>
  <c r="JM8" i="54"/>
  <c r="JL8" i="54"/>
  <c r="JK8" i="54"/>
  <c r="JJ8" i="54"/>
  <c r="JI8" i="54"/>
  <c r="JH8" i="54"/>
  <c r="JG8" i="54"/>
  <c r="JF8" i="54"/>
  <c r="JE8" i="54"/>
  <c r="JD8" i="54"/>
  <c r="JC8" i="54"/>
  <c r="JB8" i="54"/>
  <c r="JA8" i="54"/>
  <c r="IZ8" i="54"/>
  <c r="IY8" i="54"/>
  <c r="IX8" i="54"/>
  <c r="IW8" i="54"/>
  <c r="IV8" i="54"/>
  <c r="IU8" i="54"/>
  <c r="IT8" i="54"/>
  <c r="IS8" i="54"/>
  <c r="IR8" i="54"/>
  <c r="IQ8" i="54"/>
  <c r="IP8" i="54"/>
  <c r="IO8" i="54"/>
  <c r="IN8" i="54"/>
  <c r="IM8" i="54"/>
  <c r="IL8" i="54"/>
  <c r="IK8" i="54"/>
  <c r="IJ8" i="54"/>
  <c r="II8" i="54"/>
  <c r="IH8" i="54"/>
  <c r="IG8" i="54"/>
  <c r="IF8" i="54"/>
  <c r="IE8" i="54"/>
  <c r="ID8" i="54"/>
  <c r="IC8" i="54"/>
  <c r="IB8" i="54"/>
  <c r="IA8" i="54"/>
  <c r="HZ8" i="54"/>
  <c r="HY8" i="54"/>
  <c r="HX8" i="54"/>
  <c r="HW8" i="54"/>
  <c r="HV8" i="54"/>
  <c r="HU8" i="54"/>
  <c r="HT8" i="54"/>
  <c r="HS8" i="54"/>
  <c r="HR8" i="54"/>
  <c r="HQ8" i="54"/>
  <c r="HP8" i="54"/>
  <c r="HO8" i="54"/>
  <c r="HN8" i="54"/>
  <c r="HM8" i="54"/>
  <c r="HL8" i="54"/>
  <c r="HK8" i="54"/>
  <c r="HJ8" i="54"/>
  <c r="HI8" i="54"/>
  <c r="HH8" i="54"/>
  <c r="HG8" i="54"/>
  <c r="HF8" i="54"/>
  <c r="HE8" i="54"/>
  <c r="HD8" i="54"/>
  <c r="HC8" i="54"/>
  <c r="HB8" i="54"/>
  <c r="HA8" i="54"/>
  <c r="GZ8" i="54"/>
  <c r="GY8" i="54"/>
  <c r="GX8" i="54"/>
  <c r="GW8" i="54"/>
  <c r="GV8" i="54"/>
  <c r="GU8" i="54"/>
  <c r="GT8" i="54"/>
  <c r="GS8" i="54"/>
  <c r="GR8" i="54"/>
  <c r="GQ8" i="54"/>
  <c r="GP8" i="54"/>
  <c r="GO8" i="54"/>
  <c r="GN8" i="54"/>
  <c r="GM8" i="54"/>
  <c r="GL8" i="54"/>
  <c r="GK8" i="54"/>
  <c r="GJ8" i="54"/>
  <c r="GI8" i="54"/>
  <c r="GH8" i="54"/>
  <c r="GG8" i="54"/>
  <c r="GF8" i="54"/>
  <c r="GE8" i="54"/>
  <c r="GD8" i="54"/>
  <c r="GC8" i="54"/>
  <c r="GB8" i="54"/>
  <c r="GA8" i="54"/>
  <c r="FZ8" i="54"/>
  <c r="FY8" i="54"/>
  <c r="FX8" i="54"/>
  <c r="FW8" i="54"/>
  <c r="FV8" i="54"/>
  <c r="FU8" i="54"/>
  <c r="FT8" i="54"/>
  <c r="FS8" i="54"/>
  <c r="FR8" i="54"/>
  <c r="FQ8" i="54"/>
  <c r="FP8" i="54"/>
  <c r="FO8" i="54"/>
  <c r="FN8" i="54"/>
  <c r="FM8" i="54"/>
  <c r="FL8" i="54"/>
  <c r="FK8" i="54"/>
  <c r="FJ8" i="54"/>
  <c r="FI8" i="54"/>
  <c r="FH8" i="54"/>
  <c r="FG8" i="54"/>
  <c r="FF8" i="54"/>
  <c r="FE8" i="54"/>
  <c r="FD8" i="54"/>
  <c r="FC8" i="54"/>
  <c r="FB8" i="54"/>
  <c r="FA8" i="54"/>
  <c r="EZ8" i="54"/>
  <c r="EY8" i="54"/>
  <c r="EX8" i="54"/>
  <c r="EW8" i="54"/>
  <c r="EV8" i="54"/>
  <c r="EU8" i="54"/>
  <c r="ET8" i="54"/>
  <c r="ES8" i="54"/>
  <c r="ER8" i="54"/>
  <c r="EQ8" i="54"/>
  <c r="EP8" i="54"/>
  <c r="EO8" i="54"/>
  <c r="EN8" i="54"/>
  <c r="EM8" i="54"/>
  <c r="EL8" i="54"/>
  <c r="EK8" i="54"/>
  <c r="EJ8" i="54"/>
  <c r="EI8" i="54"/>
  <c r="EH8" i="54"/>
  <c r="EG8" i="54"/>
  <c r="EF8" i="54"/>
  <c r="EE8" i="54"/>
  <c r="ED8" i="54"/>
  <c r="EC8" i="54"/>
  <c r="EB8" i="54"/>
  <c r="EA8" i="54"/>
  <c r="DZ8" i="54"/>
  <c r="DY8" i="54"/>
  <c r="DX8" i="54"/>
  <c r="DW8" i="54"/>
  <c r="DV8" i="54"/>
  <c r="DU8" i="54"/>
  <c r="DT8" i="54"/>
  <c r="DS8" i="54"/>
  <c r="DR8" i="54"/>
  <c r="DQ8" i="54"/>
  <c r="DP8" i="54"/>
  <c r="DO8" i="54"/>
  <c r="DN8" i="54"/>
  <c r="DM8" i="54"/>
  <c r="DL8" i="54"/>
  <c r="DK8" i="54"/>
  <c r="DJ8" i="54"/>
  <c r="DI8" i="54"/>
  <c r="DH8" i="54"/>
  <c r="DG8" i="54"/>
  <c r="DF8" i="54"/>
  <c r="DE8" i="54"/>
  <c r="DD8" i="54"/>
  <c r="DC8" i="54"/>
  <c r="DB8" i="54"/>
  <c r="DA8" i="54"/>
  <c r="CZ8" i="54"/>
  <c r="CY8" i="54"/>
  <c r="CX8" i="54"/>
  <c r="CW8" i="54"/>
  <c r="CV8" i="54"/>
  <c r="CU8" i="54"/>
  <c r="CT8" i="54"/>
  <c r="CS8" i="54"/>
  <c r="CR8" i="54"/>
  <c r="CQ8" i="54"/>
  <c r="CP8" i="54"/>
  <c r="CO8" i="54"/>
  <c r="CN8" i="54"/>
  <c r="CM8" i="54"/>
  <c r="CL8" i="54"/>
  <c r="CK8" i="54"/>
  <c r="CJ8" i="54"/>
  <c r="CI8" i="54"/>
  <c r="CH8" i="54"/>
  <c r="CG8" i="54"/>
  <c r="CF8" i="54"/>
  <c r="CE8" i="54"/>
  <c r="CD8" i="54"/>
  <c r="CC8" i="54"/>
  <c r="CB8" i="54"/>
  <c r="CA8" i="54"/>
  <c r="BZ8" i="54"/>
  <c r="BY8" i="54"/>
  <c r="BX8" i="54"/>
  <c r="BW8" i="54"/>
  <c r="BV8" i="54"/>
  <c r="BU8" i="54"/>
  <c r="BT8" i="54"/>
  <c r="BS8" i="54"/>
  <c r="BR8" i="54"/>
  <c r="BQ8" i="54"/>
  <c r="BP8" i="54"/>
  <c r="BO8" i="54"/>
  <c r="BN8" i="54"/>
  <c r="BM8" i="54"/>
  <c r="BL8" i="54"/>
  <c r="BK8" i="54"/>
  <c r="BJ8" i="54"/>
  <c r="BI8" i="54"/>
  <c r="BH8" i="54"/>
  <c r="BG8" i="54"/>
  <c r="BF8" i="54"/>
  <c r="BE8" i="54"/>
  <c r="BD8" i="54"/>
  <c r="BC8" i="54"/>
  <c r="BB8" i="54"/>
  <c r="BA8" i="54"/>
  <c r="AZ8" i="54"/>
  <c r="AY8" i="54"/>
  <c r="AX8" i="54"/>
  <c r="AW8" i="54"/>
  <c r="AV8" i="54"/>
  <c r="AU8" i="54"/>
  <c r="AT8" i="54"/>
  <c r="AS8" i="54"/>
  <c r="AR8" i="54"/>
  <c r="AQ8" i="54"/>
  <c r="AP8" i="54"/>
  <c r="AO8" i="54"/>
  <c r="AN8" i="54"/>
  <c r="AM8" i="54"/>
  <c r="AL8" i="54"/>
  <c r="AK8" i="54"/>
  <c r="AJ8" i="54"/>
  <c r="AI8" i="54"/>
  <c r="AH8" i="54"/>
  <c r="AG8" i="54"/>
  <c r="AF8" i="54"/>
  <c r="AE8" i="54"/>
  <c r="AD8" i="54"/>
  <c r="AC8" i="54"/>
  <c r="AB8" i="54"/>
  <c r="AA8" i="54"/>
  <c r="Z8" i="54"/>
  <c r="Y8" i="54"/>
  <c r="X8" i="54"/>
  <c r="W8" i="54"/>
  <c r="V8" i="54"/>
  <c r="U8" i="54"/>
  <c r="T8" i="54"/>
  <c r="S8" i="54"/>
  <c r="R8" i="54"/>
  <c r="Q8" i="54"/>
  <c r="P8" i="54"/>
  <c r="O8" i="54"/>
  <c r="N8" i="54"/>
  <c r="M8" i="54"/>
  <c r="L8" i="54"/>
  <c r="K8" i="54"/>
  <c r="J8" i="54"/>
  <c r="I8" i="54"/>
  <c r="H8" i="54"/>
  <c r="G8" i="54"/>
  <c r="F8" i="54"/>
  <c r="E8" i="54"/>
  <c r="D8" i="54"/>
  <c r="C8" i="54"/>
  <c r="B8" i="54"/>
  <c r="JP6" i="54"/>
  <c r="JO6" i="54"/>
  <c r="JN6" i="54"/>
  <c r="JM6" i="54"/>
  <c r="JL6" i="54"/>
  <c r="JK6" i="54"/>
  <c r="JJ6" i="54"/>
  <c r="JI6" i="54"/>
  <c r="JH6" i="54"/>
  <c r="JG6" i="54"/>
  <c r="JF6" i="54"/>
  <c r="JE6" i="54"/>
  <c r="JD6" i="54"/>
  <c r="JC6" i="54"/>
  <c r="JB6" i="54"/>
  <c r="JA6" i="54"/>
  <c r="IZ6" i="54"/>
  <c r="IY6" i="54"/>
  <c r="IX6" i="54"/>
  <c r="IW6" i="54"/>
  <c r="IV6" i="54"/>
  <c r="IU6" i="54"/>
  <c r="IT6" i="54"/>
  <c r="IS6" i="54"/>
  <c r="IR6" i="54"/>
  <c r="IQ6" i="54"/>
  <c r="IP6" i="54"/>
  <c r="IO6" i="54"/>
  <c r="IN6" i="54"/>
  <c r="IM6" i="54"/>
  <c r="IL6" i="54"/>
  <c r="IK6" i="54"/>
  <c r="IJ6" i="54"/>
  <c r="II6" i="54"/>
  <c r="IH6" i="54"/>
  <c r="IG6" i="54"/>
  <c r="IF6" i="54"/>
  <c r="IE6" i="54"/>
  <c r="ID6" i="54"/>
  <c r="IC6" i="54"/>
  <c r="IB6" i="54"/>
  <c r="IA6" i="54"/>
  <c r="HZ6" i="54"/>
  <c r="HY6" i="54"/>
  <c r="HX6" i="54"/>
  <c r="HW6" i="54"/>
  <c r="HV6" i="54"/>
  <c r="HU6" i="54"/>
  <c r="HT6" i="54"/>
  <c r="HS6" i="54"/>
  <c r="HR6" i="54"/>
  <c r="HQ6" i="54"/>
  <c r="HP6" i="54"/>
  <c r="HO6" i="54"/>
  <c r="HN6" i="54"/>
  <c r="HM6" i="54"/>
  <c r="HL6" i="54"/>
  <c r="HK6" i="54"/>
  <c r="HJ6" i="54"/>
  <c r="HI6" i="54"/>
  <c r="HH6" i="54"/>
  <c r="HG6" i="54"/>
  <c r="HF6" i="54"/>
  <c r="HE6" i="54"/>
  <c r="HD6" i="54"/>
  <c r="HC6" i="54"/>
  <c r="HB6" i="54"/>
  <c r="HA6" i="54"/>
  <c r="GZ6" i="54"/>
  <c r="GY6" i="54"/>
  <c r="GX6" i="54"/>
  <c r="GW6" i="54"/>
  <c r="GV6" i="54"/>
  <c r="GU6" i="54"/>
  <c r="GT6" i="54"/>
  <c r="GS6" i="54"/>
  <c r="GR6" i="54"/>
  <c r="GQ6" i="54"/>
  <c r="GP6" i="54"/>
  <c r="GO6" i="54"/>
  <c r="GN6" i="54"/>
  <c r="GM6" i="54"/>
  <c r="GL6" i="54"/>
  <c r="GK6" i="54"/>
  <c r="GJ6" i="54"/>
  <c r="GI6" i="54"/>
  <c r="GH6" i="54"/>
  <c r="GG6" i="54"/>
  <c r="GF6" i="54"/>
  <c r="GE6" i="54"/>
  <c r="GD6" i="54"/>
  <c r="GC6" i="54"/>
  <c r="GB6" i="54"/>
  <c r="GA6" i="54"/>
  <c r="FZ6" i="54"/>
  <c r="FY6" i="54"/>
  <c r="FX6" i="54"/>
  <c r="FW6" i="54"/>
  <c r="FV6" i="54"/>
  <c r="FU6" i="54"/>
  <c r="FT6" i="54"/>
  <c r="FS6" i="54"/>
  <c r="FR6" i="54"/>
  <c r="FQ6" i="54"/>
  <c r="FP6" i="54"/>
  <c r="FO6" i="54"/>
  <c r="FN6" i="54"/>
  <c r="FM6" i="54"/>
  <c r="FL6" i="54"/>
  <c r="FK6" i="54"/>
  <c r="FJ6" i="54"/>
  <c r="FI6" i="54"/>
  <c r="FH6" i="54"/>
  <c r="FG6" i="54"/>
  <c r="FF6" i="54"/>
  <c r="FE6" i="54"/>
  <c r="FD6" i="54"/>
  <c r="FC6" i="54"/>
  <c r="FB6" i="54"/>
  <c r="FA6" i="54"/>
  <c r="EZ6" i="54"/>
  <c r="EY6" i="54"/>
  <c r="EX6" i="54"/>
  <c r="EW6" i="54"/>
  <c r="EV6" i="54"/>
  <c r="EU6" i="54"/>
  <c r="ET6" i="54"/>
  <c r="ES6" i="54"/>
  <c r="ER6" i="54"/>
  <c r="EQ6" i="54"/>
  <c r="EP6" i="54"/>
  <c r="EO6" i="54"/>
  <c r="EN6" i="54"/>
  <c r="EM6" i="54"/>
  <c r="EL6" i="54"/>
  <c r="EK6" i="54"/>
  <c r="EJ6" i="54"/>
  <c r="EI6" i="54"/>
  <c r="EH6" i="54"/>
  <c r="EG6" i="54"/>
  <c r="EF6" i="54"/>
  <c r="EE6" i="54"/>
  <c r="ED6" i="54"/>
  <c r="EC6" i="54"/>
  <c r="EB6" i="54"/>
  <c r="EA6" i="54"/>
  <c r="DZ6" i="54"/>
  <c r="DY6" i="54"/>
  <c r="DX6" i="54"/>
  <c r="DW6" i="54"/>
  <c r="DV6" i="54"/>
  <c r="DU6" i="54"/>
  <c r="DT6" i="54"/>
  <c r="DS6" i="54"/>
  <c r="DR6" i="54"/>
  <c r="DQ6" i="54"/>
  <c r="DP6" i="54"/>
  <c r="DO6" i="54"/>
  <c r="DN6" i="54"/>
  <c r="DM6" i="54"/>
  <c r="DL6" i="54"/>
  <c r="DK6" i="54"/>
  <c r="DJ6" i="54"/>
  <c r="DI6" i="54"/>
  <c r="DH6" i="54"/>
  <c r="DG6" i="54"/>
  <c r="DF6" i="54"/>
  <c r="DE6" i="54"/>
  <c r="DD6" i="54"/>
  <c r="DC6" i="54"/>
  <c r="DB6" i="54"/>
  <c r="DA6" i="54"/>
  <c r="CZ6" i="54"/>
  <c r="CY6" i="54"/>
  <c r="CX6" i="54"/>
  <c r="CW6" i="54"/>
  <c r="CV6" i="54"/>
  <c r="CU6" i="54"/>
  <c r="CT6" i="54"/>
  <c r="CS6" i="54"/>
  <c r="CR6" i="54"/>
  <c r="CQ6" i="54"/>
  <c r="CP6" i="54"/>
  <c r="CO6" i="54"/>
  <c r="CN6" i="54"/>
  <c r="CM6" i="54"/>
  <c r="CL6" i="54"/>
  <c r="CK6" i="54"/>
  <c r="CJ6" i="54"/>
  <c r="CI6" i="54"/>
  <c r="CH6" i="54"/>
  <c r="CG6" i="54"/>
  <c r="CF6" i="54"/>
  <c r="CE6" i="54"/>
  <c r="CD6" i="54"/>
  <c r="CC6" i="54"/>
  <c r="CB6" i="54"/>
  <c r="CA6" i="54"/>
  <c r="BZ6" i="54"/>
  <c r="BY6" i="54"/>
  <c r="BX6" i="54"/>
  <c r="BW6" i="54"/>
  <c r="BV6" i="54"/>
  <c r="BU6" i="54"/>
  <c r="BT6" i="54"/>
  <c r="BS6" i="54"/>
  <c r="BR6" i="54"/>
  <c r="BQ6" i="54"/>
  <c r="BP6" i="54"/>
  <c r="BO6" i="54"/>
  <c r="BN6" i="54"/>
  <c r="BM6" i="54"/>
  <c r="BL6" i="54"/>
  <c r="BK6" i="54"/>
  <c r="BJ6" i="54"/>
  <c r="BI6" i="54"/>
  <c r="BH6" i="54"/>
  <c r="BG6" i="54"/>
  <c r="BF6" i="54"/>
  <c r="BE6" i="54"/>
  <c r="BD6" i="54"/>
  <c r="BC6" i="54"/>
  <c r="BB6" i="54"/>
  <c r="BA6" i="54"/>
  <c r="AZ6" i="54"/>
  <c r="AY6" i="54"/>
  <c r="AX6" i="54"/>
  <c r="AW6" i="54"/>
  <c r="AV6" i="54"/>
  <c r="AU6" i="54"/>
  <c r="AT6" i="54"/>
  <c r="AS6" i="54"/>
  <c r="AR6" i="54"/>
  <c r="AQ6" i="54"/>
  <c r="AP6" i="54"/>
  <c r="AO6" i="54"/>
  <c r="AN6" i="54"/>
  <c r="AM6" i="54"/>
  <c r="AL6" i="54"/>
  <c r="AK6" i="54"/>
  <c r="AJ6" i="54"/>
  <c r="AI6" i="54"/>
  <c r="AH6" i="54"/>
  <c r="AG6" i="54"/>
  <c r="AF6" i="54"/>
  <c r="AE6" i="54"/>
  <c r="AD6" i="54"/>
  <c r="AC6" i="54"/>
  <c r="AB6" i="54"/>
  <c r="AA6" i="54"/>
  <c r="Z6" i="54"/>
  <c r="Y6" i="54"/>
  <c r="X6" i="54"/>
  <c r="W6" i="54"/>
  <c r="V6" i="54"/>
  <c r="U6" i="54"/>
  <c r="T6" i="54"/>
  <c r="S6" i="54"/>
  <c r="R6" i="54"/>
  <c r="Q6" i="54"/>
  <c r="P6" i="54"/>
  <c r="O6" i="54"/>
  <c r="N6" i="54"/>
  <c r="M6" i="54"/>
  <c r="L6" i="54"/>
  <c r="K6" i="54"/>
  <c r="J6" i="54"/>
  <c r="I6" i="54"/>
  <c r="H6" i="54"/>
  <c r="G6" i="54"/>
  <c r="F6" i="54"/>
  <c r="E6" i="54"/>
  <c r="D6" i="54"/>
  <c r="C6" i="54"/>
  <c r="B6" i="54"/>
  <c r="JP5" i="54"/>
  <c r="JO5" i="54"/>
  <c r="JN5" i="54"/>
  <c r="JM5" i="54"/>
  <c r="JL5" i="54"/>
  <c r="JK5" i="54"/>
  <c r="JJ5" i="54"/>
  <c r="JI5" i="54"/>
  <c r="JH5" i="54"/>
  <c r="JG5" i="54"/>
  <c r="JF5" i="54"/>
  <c r="JE5" i="54"/>
  <c r="JD5" i="54"/>
  <c r="JC5" i="54"/>
  <c r="JB5" i="54"/>
  <c r="JA5" i="54"/>
  <c r="IZ5" i="54"/>
  <c r="IY5" i="54"/>
  <c r="IX5" i="54"/>
  <c r="IW5" i="54"/>
  <c r="IV5" i="54"/>
  <c r="IU5" i="54"/>
  <c r="IT5" i="54"/>
  <c r="IS5" i="54"/>
  <c r="IR5" i="54"/>
  <c r="IQ5" i="54"/>
  <c r="IP5" i="54"/>
  <c r="IO5" i="54"/>
  <c r="IN5" i="54"/>
  <c r="IM5" i="54"/>
  <c r="IL5" i="54"/>
  <c r="IK5" i="54"/>
  <c r="IJ5" i="54"/>
  <c r="II5" i="54"/>
  <c r="IH5" i="54"/>
  <c r="IG5" i="54"/>
  <c r="IF5" i="54"/>
  <c r="IE5" i="54"/>
  <c r="ID5" i="54"/>
  <c r="IC5" i="54"/>
  <c r="IB5" i="54"/>
  <c r="IA5" i="54"/>
  <c r="HZ5" i="54"/>
  <c r="HY5" i="54"/>
  <c r="HX5" i="54"/>
  <c r="HW5" i="54"/>
  <c r="HV5" i="54"/>
  <c r="HU5" i="54"/>
  <c r="HT5" i="54"/>
  <c r="HS5" i="54"/>
  <c r="HR5" i="54"/>
  <c r="HQ5" i="54"/>
  <c r="HP5" i="54"/>
  <c r="HO5" i="54"/>
  <c r="HN5" i="54"/>
  <c r="HM5" i="54"/>
  <c r="HL5" i="54"/>
  <c r="HK5" i="54"/>
  <c r="HJ5" i="54"/>
  <c r="HI5" i="54"/>
  <c r="HH5" i="54"/>
  <c r="HG5" i="54"/>
  <c r="HF5" i="54"/>
  <c r="HE5" i="54"/>
  <c r="HD5" i="54"/>
  <c r="HC5" i="54"/>
  <c r="HB5" i="54"/>
  <c r="HA5" i="54"/>
  <c r="GZ5" i="54"/>
  <c r="GY5" i="54"/>
  <c r="GX5" i="54"/>
  <c r="GW5" i="54"/>
  <c r="GV5" i="54"/>
  <c r="GU5" i="54"/>
  <c r="GT5" i="54"/>
  <c r="GS5" i="54"/>
  <c r="GR5" i="54"/>
  <c r="GQ5" i="54"/>
  <c r="GP5" i="54"/>
  <c r="GO5" i="54"/>
  <c r="GN5" i="54"/>
  <c r="GM5" i="54"/>
  <c r="GL5" i="54"/>
  <c r="GK5" i="54"/>
  <c r="GJ5" i="54"/>
  <c r="GI5" i="54"/>
  <c r="GH5" i="54"/>
  <c r="GG5" i="54"/>
  <c r="GF5" i="54"/>
  <c r="GE5" i="54"/>
  <c r="GD5" i="54"/>
  <c r="GC5" i="54"/>
  <c r="GB5" i="54"/>
  <c r="GA5" i="54"/>
  <c r="FZ5" i="54"/>
  <c r="FY5" i="54"/>
  <c r="FX5" i="54"/>
  <c r="FW5" i="54"/>
  <c r="FV5" i="54"/>
  <c r="FU5" i="54"/>
  <c r="FT5" i="54"/>
  <c r="FS5" i="54"/>
  <c r="FR5" i="54"/>
  <c r="FQ5" i="54"/>
  <c r="FP5" i="54"/>
  <c r="FO5" i="54"/>
  <c r="FN5" i="54"/>
  <c r="FM5" i="54"/>
  <c r="FL5" i="54"/>
  <c r="FK5" i="54"/>
  <c r="FJ5" i="54"/>
  <c r="FI5" i="54"/>
  <c r="FH5" i="54"/>
  <c r="FG5" i="54"/>
  <c r="FF5" i="54"/>
  <c r="FE5" i="54"/>
  <c r="FD5" i="54"/>
  <c r="FC5" i="54"/>
  <c r="FB5" i="54"/>
  <c r="FA5" i="54"/>
  <c r="EZ5" i="54"/>
  <c r="EY5" i="54"/>
  <c r="EX5" i="54"/>
  <c r="EW5" i="54"/>
  <c r="EV5" i="54"/>
  <c r="EU5" i="54"/>
  <c r="ET5" i="54"/>
  <c r="ES5" i="54"/>
  <c r="ER5" i="54"/>
  <c r="EQ5" i="54"/>
  <c r="EP5" i="54"/>
  <c r="EO5" i="54"/>
  <c r="EN5" i="54"/>
  <c r="EM5" i="54"/>
  <c r="EL5" i="54"/>
  <c r="EK5" i="54"/>
  <c r="EJ5" i="54"/>
  <c r="EI5" i="54"/>
  <c r="EH5" i="54"/>
  <c r="EG5" i="54"/>
  <c r="EF5" i="54"/>
  <c r="EE5" i="54"/>
  <c r="ED5" i="54"/>
  <c r="EC5" i="54"/>
  <c r="EB5" i="54"/>
  <c r="EA5" i="54"/>
  <c r="DZ5" i="54"/>
  <c r="DY5" i="54"/>
  <c r="DX5" i="54"/>
  <c r="DW5" i="54"/>
  <c r="DV5" i="54"/>
  <c r="DU5" i="54"/>
  <c r="DT5" i="54"/>
  <c r="DS5" i="54"/>
  <c r="DR5" i="54"/>
  <c r="DQ5" i="54"/>
  <c r="DP5" i="54"/>
  <c r="DO5" i="54"/>
  <c r="DN5" i="54"/>
  <c r="DM5" i="54"/>
  <c r="DL5" i="54"/>
  <c r="DK5" i="54"/>
  <c r="DJ5" i="54"/>
  <c r="DI5" i="54"/>
  <c r="DH5" i="54"/>
  <c r="DG5" i="54"/>
  <c r="DF5" i="54"/>
  <c r="DE5" i="54"/>
  <c r="DD5" i="54"/>
  <c r="DC5" i="54"/>
  <c r="DB5" i="54"/>
  <c r="DA5" i="54"/>
  <c r="CZ5" i="54"/>
  <c r="CY5" i="54"/>
  <c r="CX5" i="54"/>
  <c r="CW5" i="54"/>
  <c r="CV5" i="54"/>
  <c r="CU5" i="54"/>
  <c r="CT5" i="54"/>
  <c r="CS5" i="54"/>
  <c r="CR5" i="54"/>
  <c r="CQ5" i="54"/>
  <c r="CP5" i="54"/>
  <c r="CO5" i="54"/>
  <c r="CN5" i="54"/>
  <c r="CM5" i="54"/>
  <c r="CL5" i="54"/>
  <c r="CK5" i="54"/>
  <c r="CJ5" i="54"/>
  <c r="CI5" i="54"/>
  <c r="CH5" i="54"/>
  <c r="CG5" i="54"/>
  <c r="CF5" i="54"/>
  <c r="CE5" i="54"/>
  <c r="CD5" i="54"/>
  <c r="CC5" i="54"/>
  <c r="CB5" i="54"/>
  <c r="CA5" i="54"/>
  <c r="BZ5" i="54"/>
  <c r="BY5" i="54"/>
  <c r="BX5" i="54"/>
  <c r="BW5" i="54"/>
  <c r="BV5" i="54"/>
  <c r="BU5" i="54"/>
  <c r="BT5" i="54"/>
  <c r="BS5" i="54"/>
  <c r="BR5" i="54"/>
  <c r="BQ5" i="54"/>
  <c r="BP5" i="54"/>
  <c r="BO5" i="54"/>
  <c r="BN5" i="54"/>
  <c r="BM5" i="54"/>
  <c r="BL5" i="54"/>
  <c r="BK5" i="54"/>
  <c r="BJ5" i="54"/>
  <c r="BI5" i="54"/>
  <c r="BH5" i="54"/>
  <c r="BG5" i="54"/>
  <c r="BF5" i="54"/>
  <c r="BE5" i="54"/>
  <c r="BD5" i="54"/>
  <c r="BC5" i="54"/>
  <c r="BB5" i="54"/>
  <c r="BA5" i="54"/>
  <c r="AZ5" i="54"/>
  <c r="AY5" i="54"/>
  <c r="AX5" i="54"/>
  <c r="AW5" i="54"/>
  <c r="AV5" i="54"/>
  <c r="AU5" i="54"/>
  <c r="AT5" i="54"/>
  <c r="AS5" i="54"/>
  <c r="AR5" i="54"/>
  <c r="AQ5" i="54"/>
  <c r="AP5" i="54"/>
  <c r="AO5" i="54"/>
  <c r="AN5" i="54"/>
  <c r="AM5" i="54"/>
  <c r="AL5" i="54"/>
  <c r="AK5" i="54"/>
  <c r="AJ5" i="54"/>
  <c r="AI5" i="54"/>
  <c r="AH5" i="54"/>
  <c r="AG5" i="54"/>
  <c r="AF5" i="54"/>
  <c r="AE5" i="54"/>
  <c r="AD5" i="54"/>
  <c r="AC5" i="54"/>
  <c r="AB5" i="54"/>
  <c r="AA5" i="54"/>
  <c r="Z5" i="54"/>
  <c r="Y5" i="54"/>
  <c r="X5" i="54"/>
  <c r="W5" i="54"/>
  <c r="V5" i="54"/>
  <c r="U5" i="54"/>
  <c r="T5" i="54"/>
  <c r="S5" i="54"/>
  <c r="R5" i="54"/>
  <c r="Q5" i="54"/>
  <c r="P5" i="54"/>
  <c r="O5" i="54"/>
  <c r="N5" i="54"/>
  <c r="M5" i="54"/>
  <c r="L5" i="54"/>
  <c r="K5" i="54"/>
  <c r="J5" i="54"/>
  <c r="I5" i="54"/>
  <c r="H5" i="54"/>
  <c r="G5" i="54"/>
  <c r="F5" i="54"/>
  <c r="E5" i="54"/>
  <c r="D5" i="54"/>
  <c r="C5" i="54"/>
  <c r="B5" i="54"/>
  <c r="JP40" i="87"/>
  <c r="JO40" i="87"/>
  <c r="JN40" i="87"/>
  <c r="JM40" i="87"/>
  <c r="JL40" i="87"/>
  <c r="JK40" i="87"/>
  <c r="JJ40" i="87"/>
  <c r="JI40" i="87"/>
  <c r="JH40" i="87"/>
  <c r="JG40" i="87"/>
  <c r="JF40" i="87"/>
  <c r="JE40" i="87"/>
  <c r="JD40" i="87"/>
  <c r="JC40" i="87"/>
  <c r="JB40" i="87"/>
  <c r="JA40" i="87"/>
  <c r="IZ40" i="87"/>
  <c r="IY40" i="87"/>
  <c r="IX40" i="87"/>
  <c r="IW40" i="87"/>
  <c r="IV40" i="87"/>
  <c r="IU40" i="87"/>
  <c r="IT40" i="87"/>
  <c r="IS40" i="87"/>
  <c r="IR40" i="87"/>
  <c r="IQ40" i="87"/>
  <c r="IP40" i="87"/>
  <c r="IO40" i="87"/>
  <c r="IN40" i="87"/>
  <c r="IM40" i="87"/>
  <c r="IL40" i="87"/>
  <c r="IK40" i="87"/>
  <c r="IJ40" i="87"/>
  <c r="II40" i="87"/>
  <c r="IH40" i="87"/>
  <c r="IG40" i="87"/>
  <c r="IF40" i="87"/>
  <c r="IE40" i="87"/>
  <c r="ID40" i="87"/>
  <c r="IC40" i="87"/>
  <c r="IB40" i="87"/>
  <c r="IA40" i="87"/>
  <c r="HZ40" i="87"/>
  <c r="HY40" i="87"/>
  <c r="HX40" i="87"/>
  <c r="HW40" i="87"/>
  <c r="HV40" i="87"/>
  <c r="HU40" i="87"/>
  <c r="HT40" i="87"/>
  <c r="HS40" i="87"/>
  <c r="HR40" i="87"/>
  <c r="HQ40" i="87"/>
  <c r="HP40" i="87"/>
  <c r="HO40" i="87"/>
  <c r="HN40" i="87"/>
  <c r="HM40" i="87"/>
  <c r="HL40" i="87"/>
  <c r="HK40" i="87"/>
  <c r="HJ40" i="87"/>
  <c r="HI40" i="87"/>
  <c r="HH40" i="87"/>
  <c r="HG40" i="87"/>
  <c r="HF40" i="87"/>
  <c r="HE40" i="87"/>
  <c r="HD40" i="87"/>
  <c r="HC40" i="87"/>
  <c r="HB40" i="87"/>
  <c r="HA40" i="87"/>
  <c r="GZ40" i="87"/>
  <c r="GY40" i="87"/>
  <c r="GX40" i="87"/>
  <c r="GW40" i="87"/>
  <c r="GV40" i="87"/>
  <c r="GU40" i="87"/>
  <c r="GT40" i="87"/>
  <c r="GS40" i="87"/>
  <c r="GR40" i="87"/>
  <c r="GQ40" i="87"/>
  <c r="GP40" i="87"/>
  <c r="GO40" i="87"/>
  <c r="GN40" i="87"/>
  <c r="GM40" i="87"/>
  <c r="GL40" i="87"/>
  <c r="GK40" i="87"/>
  <c r="GJ40" i="87"/>
  <c r="GI40" i="87"/>
  <c r="GH40" i="87"/>
  <c r="GG40" i="87"/>
  <c r="GF40" i="87"/>
  <c r="GE40" i="87"/>
  <c r="GD40" i="87"/>
  <c r="GC40" i="87"/>
  <c r="GB40" i="87"/>
  <c r="GA40" i="87"/>
  <c r="FZ40" i="87"/>
  <c r="FY40" i="87"/>
  <c r="FX40" i="87"/>
  <c r="FW40" i="87"/>
  <c r="FV40" i="87"/>
  <c r="FU40" i="87"/>
  <c r="FT40" i="87"/>
  <c r="FS40" i="87"/>
  <c r="FR40" i="87"/>
  <c r="FQ40" i="87"/>
  <c r="FP40" i="87"/>
  <c r="FO40" i="87"/>
  <c r="FN40" i="87"/>
  <c r="FM40" i="87"/>
  <c r="FL40" i="87"/>
  <c r="FK40" i="87"/>
  <c r="FJ40" i="87"/>
  <c r="FI40" i="87"/>
  <c r="FH40" i="87"/>
  <c r="FG40" i="87"/>
  <c r="FF40" i="87"/>
  <c r="FE40" i="87"/>
  <c r="FD40" i="87"/>
  <c r="FC40" i="87"/>
  <c r="FB40" i="87"/>
  <c r="FA40" i="87"/>
  <c r="EZ40" i="87"/>
  <c r="EY40" i="87"/>
  <c r="EX40" i="87"/>
  <c r="EW40" i="87"/>
  <c r="EV40" i="87"/>
  <c r="EU40" i="87"/>
  <c r="ET40" i="87"/>
  <c r="ES40" i="87"/>
  <c r="ER40" i="87"/>
  <c r="EQ40" i="87"/>
  <c r="EP40" i="87"/>
  <c r="EO40" i="87"/>
  <c r="EN40" i="87"/>
  <c r="EM40" i="87"/>
  <c r="EL40" i="87"/>
  <c r="EK40" i="87"/>
  <c r="EJ40" i="87"/>
  <c r="EI40" i="87"/>
  <c r="EH40" i="87"/>
  <c r="EG40" i="87"/>
  <c r="EF40" i="87"/>
  <c r="EE40" i="87"/>
  <c r="ED40" i="87"/>
  <c r="EC40" i="87"/>
  <c r="EB40" i="87"/>
  <c r="EA40" i="87"/>
  <c r="DZ40" i="87"/>
  <c r="DY40" i="87"/>
  <c r="DX40" i="87"/>
  <c r="DW40" i="87"/>
  <c r="DV40" i="87"/>
  <c r="DU40" i="87"/>
  <c r="DT40" i="87"/>
  <c r="DS40" i="87"/>
  <c r="DR40" i="87"/>
  <c r="DQ40" i="87"/>
  <c r="DP40" i="87"/>
  <c r="DO40" i="87"/>
  <c r="DN40" i="87"/>
  <c r="DM40" i="87"/>
  <c r="DL40" i="87"/>
  <c r="DK40" i="87"/>
  <c r="DJ40" i="87"/>
  <c r="DI40" i="87"/>
  <c r="DH40" i="87"/>
  <c r="DG40" i="87"/>
  <c r="DF40" i="87"/>
  <c r="DE40" i="87"/>
  <c r="DD40" i="87"/>
  <c r="DC40" i="87"/>
  <c r="DB40" i="87"/>
  <c r="DA40" i="87"/>
  <c r="CZ40" i="87"/>
  <c r="CY40" i="87"/>
  <c r="CX40" i="87"/>
  <c r="CW40" i="87"/>
  <c r="CV40" i="87"/>
  <c r="CU40" i="87"/>
  <c r="CT40" i="87"/>
  <c r="CS40" i="87"/>
  <c r="CR40" i="87"/>
  <c r="CQ40" i="87"/>
  <c r="CP40" i="87"/>
  <c r="CO40" i="87"/>
  <c r="CN40" i="87"/>
  <c r="CM40" i="87"/>
  <c r="CL40" i="87"/>
  <c r="CK40" i="87"/>
  <c r="CJ40" i="87"/>
  <c r="CI40" i="87"/>
  <c r="CH40" i="87"/>
  <c r="CG40" i="87"/>
  <c r="CF40" i="87"/>
  <c r="CE40" i="87"/>
  <c r="CD40" i="87"/>
  <c r="CC40" i="87"/>
  <c r="CB40" i="87"/>
  <c r="CA40" i="87"/>
  <c r="BZ40" i="87"/>
  <c r="BY40" i="87"/>
  <c r="BX40" i="87"/>
  <c r="BW40" i="87"/>
  <c r="BV40" i="87"/>
  <c r="BU40" i="87"/>
  <c r="BT40" i="87"/>
  <c r="BS40" i="87"/>
  <c r="BR40" i="87"/>
  <c r="BQ40" i="87"/>
  <c r="BP40" i="87"/>
  <c r="BO40" i="87"/>
  <c r="BN40" i="87"/>
  <c r="BM40" i="87"/>
  <c r="BL40" i="87"/>
  <c r="BK40" i="87"/>
  <c r="BJ40" i="87"/>
  <c r="BI40" i="87"/>
  <c r="BH40" i="87"/>
  <c r="BG40" i="87"/>
  <c r="BF40" i="87"/>
  <c r="BE40" i="87"/>
  <c r="BD40" i="87"/>
  <c r="BC40" i="87"/>
  <c r="BB40" i="87"/>
  <c r="BA40" i="87"/>
  <c r="AZ40" i="87"/>
  <c r="AY40" i="87"/>
  <c r="AX40" i="87"/>
  <c r="AW40" i="87"/>
  <c r="AV40" i="87"/>
  <c r="AU40" i="87"/>
  <c r="AT40" i="87"/>
  <c r="AS40" i="87"/>
  <c r="AR40" i="87"/>
  <c r="AQ40" i="87"/>
  <c r="AP40" i="87"/>
  <c r="AO40" i="87"/>
  <c r="AN40" i="87"/>
  <c r="AM40" i="87"/>
  <c r="AL40" i="87"/>
  <c r="AK40" i="87"/>
  <c r="AJ40" i="87"/>
  <c r="AI40" i="87"/>
  <c r="AH40" i="87"/>
  <c r="AG40" i="87"/>
  <c r="AF40" i="87"/>
  <c r="AE40" i="87"/>
  <c r="AD40" i="87"/>
  <c r="AC40" i="87"/>
  <c r="AB40" i="87"/>
  <c r="AA40" i="87"/>
  <c r="Z40" i="87"/>
  <c r="Y40" i="87"/>
  <c r="X40" i="87"/>
  <c r="W40" i="87"/>
  <c r="V40" i="87"/>
  <c r="U40" i="87"/>
  <c r="T40" i="87"/>
  <c r="S40" i="87"/>
  <c r="R40" i="87"/>
  <c r="Q40" i="87"/>
  <c r="P40" i="87"/>
  <c r="O40" i="87"/>
  <c r="N40" i="87"/>
  <c r="M40" i="87"/>
  <c r="L40" i="87"/>
  <c r="K40" i="87"/>
  <c r="J40" i="87"/>
  <c r="I40" i="87"/>
  <c r="H40" i="87"/>
  <c r="G40" i="87"/>
  <c r="F40" i="87"/>
  <c r="E40" i="87"/>
  <c r="D40" i="87"/>
  <c r="C40" i="87"/>
  <c r="B40" i="87"/>
  <c r="JP39" i="87"/>
  <c r="JO39" i="87"/>
  <c r="JN39" i="87"/>
  <c r="JM39" i="87"/>
  <c r="JL39" i="87"/>
  <c r="JK39" i="87"/>
  <c r="JJ39" i="87"/>
  <c r="JI39" i="87"/>
  <c r="JH39" i="87"/>
  <c r="JG39" i="87"/>
  <c r="JF39" i="87"/>
  <c r="JE39" i="87"/>
  <c r="JD39" i="87"/>
  <c r="JC39" i="87"/>
  <c r="JB39" i="87"/>
  <c r="JA39" i="87"/>
  <c r="IZ39" i="87"/>
  <c r="IY39" i="87"/>
  <c r="IX39" i="87"/>
  <c r="IW39" i="87"/>
  <c r="IV39" i="87"/>
  <c r="IU39" i="87"/>
  <c r="IT39" i="87"/>
  <c r="IS39" i="87"/>
  <c r="IR39" i="87"/>
  <c r="IQ39" i="87"/>
  <c r="IP39" i="87"/>
  <c r="IO39" i="87"/>
  <c r="IN39" i="87"/>
  <c r="IM39" i="87"/>
  <c r="IL39" i="87"/>
  <c r="IK39" i="87"/>
  <c r="IJ39" i="87"/>
  <c r="II39" i="87"/>
  <c r="IH39" i="87"/>
  <c r="IG39" i="87"/>
  <c r="IF39" i="87"/>
  <c r="IE39" i="87"/>
  <c r="ID39" i="87"/>
  <c r="IC39" i="87"/>
  <c r="IB39" i="87"/>
  <c r="IA39" i="87"/>
  <c r="HZ39" i="87"/>
  <c r="HY39" i="87"/>
  <c r="HX39" i="87"/>
  <c r="HW39" i="87"/>
  <c r="HV39" i="87"/>
  <c r="HU39" i="87"/>
  <c r="HT39" i="87"/>
  <c r="HS39" i="87"/>
  <c r="HR39" i="87"/>
  <c r="HQ39" i="87"/>
  <c r="HP39" i="87"/>
  <c r="HO39" i="87"/>
  <c r="HN39" i="87"/>
  <c r="HM39" i="87"/>
  <c r="HL39" i="87"/>
  <c r="HK39" i="87"/>
  <c r="HJ39" i="87"/>
  <c r="HI39" i="87"/>
  <c r="HH39" i="87"/>
  <c r="HG39" i="87"/>
  <c r="HF39" i="87"/>
  <c r="HE39" i="87"/>
  <c r="HD39" i="87"/>
  <c r="HC39" i="87"/>
  <c r="HB39" i="87"/>
  <c r="HA39" i="87"/>
  <c r="GZ39" i="87"/>
  <c r="GY39" i="87"/>
  <c r="GX39" i="87"/>
  <c r="GW39" i="87"/>
  <c r="GV39" i="87"/>
  <c r="GU39" i="87"/>
  <c r="GT39" i="87"/>
  <c r="GS39" i="87"/>
  <c r="GR39" i="87"/>
  <c r="GQ39" i="87"/>
  <c r="GP39" i="87"/>
  <c r="GO39" i="87"/>
  <c r="GN39" i="87"/>
  <c r="GM39" i="87"/>
  <c r="GL39" i="87"/>
  <c r="GK39" i="87"/>
  <c r="GJ39" i="87"/>
  <c r="GI39" i="87"/>
  <c r="GH39" i="87"/>
  <c r="GG39" i="87"/>
  <c r="GF39" i="87"/>
  <c r="GE39" i="87"/>
  <c r="GD39" i="87"/>
  <c r="GC39" i="87"/>
  <c r="GB39" i="87"/>
  <c r="GA39" i="87"/>
  <c r="FZ39" i="87"/>
  <c r="FY39" i="87"/>
  <c r="FX39" i="87"/>
  <c r="FW39" i="87"/>
  <c r="FV39" i="87"/>
  <c r="FU39" i="87"/>
  <c r="FT39" i="87"/>
  <c r="FS39" i="87"/>
  <c r="FR39" i="87"/>
  <c r="FQ39" i="87"/>
  <c r="FP39" i="87"/>
  <c r="FO39" i="87"/>
  <c r="FN39" i="87"/>
  <c r="FM39" i="87"/>
  <c r="FL39" i="87"/>
  <c r="FK39" i="87"/>
  <c r="FJ39" i="87"/>
  <c r="FI39" i="87"/>
  <c r="FH39" i="87"/>
  <c r="FG39" i="87"/>
  <c r="FF39" i="87"/>
  <c r="FE39" i="87"/>
  <c r="FD39" i="87"/>
  <c r="FC39" i="87"/>
  <c r="FB39" i="87"/>
  <c r="FA39" i="87"/>
  <c r="EZ39" i="87"/>
  <c r="EY39" i="87"/>
  <c r="EX39" i="87"/>
  <c r="EW39" i="87"/>
  <c r="EV39" i="87"/>
  <c r="EU39" i="87"/>
  <c r="ET39" i="87"/>
  <c r="ES39" i="87"/>
  <c r="ER39" i="87"/>
  <c r="EQ39" i="87"/>
  <c r="EP39" i="87"/>
  <c r="EO39" i="87"/>
  <c r="EN39" i="87"/>
  <c r="EM39" i="87"/>
  <c r="EL39" i="87"/>
  <c r="EK39" i="87"/>
  <c r="EJ39" i="87"/>
  <c r="EI39" i="87"/>
  <c r="EH39" i="87"/>
  <c r="EG39" i="87"/>
  <c r="EF39" i="87"/>
  <c r="EE39" i="87"/>
  <c r="ED39" i="87"/>
  <c r="EC39" i="87"/>
  <c r="EB39" i="87"/>
  <c r="EA39" i="87"/>
  <c r="DZ39" i="87"/>
  <c r="DY39" i="87"/>
  <c r="DX39" i="87"/>
  <c r="DW39" i="87"/>
  <c r="DV39" i="87"/>
  <c r="DU39" i="87"/>
  <c r="DT39" i="87"/>
  <c r="DS39" i="87"/>
  <c r="DR39" i="87"/>
  <c r="DQ39" i="87"/>
  <c r="DP39" i="87"/>
  <c r="DO39" i="87"/>
  <c r="DN39" i="87"/>
  <c r="DM39" i="87"/>
  <c r="DL39" i="87"/>
  <c r="DK39" i="87"/>
  <c r="DJ39" i="87"/>
  <c r="DI39" i="87"/>
  <c r="DH39" i="87"/>
  <c r="DG39" i="87"/>
  <c r="DF39" i="87"/>
  <c r="DE39" i="87"/>
  <c r="DD39" i="87"/>
  <c r="DC39" i="87"/>
  <c r="DB39" i="87"/>
  <c r="DA39" i="87"/>
  <c r="CZ39" i="87"/>
  <c r="CY39" i="87"/>
  <c r="CX39" i="87"/>
  <c r="CW39" i="87"/>
  <c r="CV39" i="87"/>
  <c r="CU39" i="87"/>
  <c r="CT39" i="87"/>
  <c r="CS39" i="87"/>
  <c r="CR39" i="87"/>
  <c r="CQ39" i="87"/>
  <c r="CP39" i="87"/>
  <c r="CO39" i="87"/>
  <c r="CN39" i="87"/>
  <c r="CM39" i="87"/>
  <c r="CL39" i="87"/>
  <c r="CK39" i="87"/>
  <c r="CJ39" i="87"/>
  <c r="CI39" i="87"/>
  <c r="CH39" i="87"/>
  <c r="CG39" i="87"/>
  <c r="CF39" i="87"/>
  <c r="CE39" i="87"/>
  <c r="CD39" i="87"/>
  <c r="CC39" i="87"/>
  <c r="CB39" i="87"/>
  <c r="CA39" i="87"/>
  <c r="BZ39" i="87"/>
  <c r="BY39" i="87"/>
  <c r="BX39" i="87"/>
  <c r="BW39" i="87"/>
  <c r="BV39" i="87"/>
  <c r="BU39" i="87"/>
  <c r="BT39" i="87"/>
  <c r="BS39" i="87"/>
  <c r="BR39" i="87"/>
  <c r="BQ39" i="87"/>
  <c r="BP39" i="87"/>
  <c r="BO39" i="87"/>
  <c r="BN39" i="87"/>
  <c r="BM39" i="87"/>
  <c r="BL39" i="87"/>
  <c r="BK39" i="87"/>
  <c r="BJ39" i="87"/>
  <c r="BI39" i="87"/>
  <c r="BH39" i="87"/>
  <c r="BG39" i="87"/>
  <c r="BF39" i="87"/>
  <c r="BE39" i="87"/>
  <c r="BD39" i="87"/>
  <c r="BC39" i="87"/>
  <c r="BB39" i="87"/>
  <c r="BA39" i="87"/>
  <c r="AZ39" i="87"/>
  <c r="AY39" i="87"/>
  <c r="AX39" i="87"/>
  <c r="AW39" i="87"/>
  <c r="AV39" i="87"/>
  <c r="AU39" i="87"/>
  <c r="AT39" i="87"/>
  <c r="AS39" i="87"/>
  <c r="AR39" i="87"/>
  <c r="AQ39" i="87"/>
  <c r="AP39" i="87"/>
  <c r="AO39" i="87"/>
  <c r="AN39" i="87"/>
  <c r="AM39" i="87"/>
  <c r="AL39" i="87"/>
  <c r="AK39" i="87"/>
  <c r="AJ39" i="87"/>
  <c r="AI39" i="87"/>
  <c r="AH39" i="87"/>
  <c r="AG39" i="87"/>
  <c r="AF39" i="87"/>
  <c r="AE39" i="87"/>
  <c r="AD39" i="87"/>
  <c r="AC39" i="87"/>
  <c r="AB39" i="87"/>
  <c r="AA39" i="87"/>
  <c r="Z39" i="87"/>
  <c r="Y39" i="87"/>
  <c r="X39" i="87"/>
  <c r="W39" i="87"/>
  <c r="V39" i="87"/>
  <c r="U39" i="87"/>
  <c r="T39" i="87"/>
  <c r="S39" i="87"/>
  <c r="R39" i="87"/>
  <c r="Q39" i="87"/>
  <c r="P39" i="87"/>
  <c r="O39" i="87"/>
  <c r="N39" i="87"/>
  <c r="M39" i="87"/>
  <c r="L39" i="87"/>
  <c r="K39" i="87"/>
  <c r="J39" i="87"/>
  <c r="I39" i="87"/>
  <c r="H39" i="87"/>
  <c r="G39" i="87"/>
  <c r="F39" i="87"/>
  <c r="E39" i="87"/>
  <c r="D39" i="87"/>
  <c r="C39" i="87"/>
  <c r="B39" i="87"/>
  <c r="JP37" i="87"/>
  <c r="JO37" i="87"/>
  <c r="JN37" i="87"/>
  <c r="JM37" i="87"/>
  <c r="JL37" i="87"/>
  <c r="JK37" i="87"/>
  <c r="JJ37" i="87"/>
  <c r="JI37" i="87"/>
  <c r="JH37" i="87"/>
  <c r="JG37" i="87"/>
  <c r="JF37" i="87"/>
  <c r="JE37" i="87"/>
  <c r="JD37" i="87"/>
  <c r="JC37" i="87"/>
  <c r="JB37" i="87"/>
  <c r="JA37" i="87"/>
  <c r="IZ37" i="87"/>
  <c r="IY37" i="87"/>
  <c r="IX37" i="87"/>
  <c r="IW37" i="87"/>
  <c r="IV37" i="87"/>
  <c r="IU37" i="87"/>
  <c r="IT37" i="87"/>
  <c r="IS37" i="87"/>
  <c r="IR37" i="87"/>
  <c r="IQ37" i="87"/>
  <c r="IP37" i="87"/>
  <c r="IO37" i="87"/>
  <c r="IN37" i="87"/>
  <c r="IM37" i="87"/>
  <c r="IL37" i="87"/>
  <c r="IK37" i="87"/>
  <c r="IJ37" i="87"/>
  <c r="II37" i="87"/>
  <c r="IH37" i="87"/>
  <c r="IG37" i="87"/>
  <c r="IF37" i="87"/>
  <c r="IE37" i="87"/>
  <c r="ID37" i="87"/>
  <c r="IC37" i="87"/>
  <c r="IB37" i="87"/>
  <c r="IA37" i="87"/>
  <c r="HZ37" i="87"/>
  <c r="HY37" i="87"/>
  <c r="HX37" i="87"/>
  <c r="HW37" i="87"/>
  <c r="HV37" i="87"/>
  <c r="HU37" i="87"/>
  <c r="HT37" i="87"/>
  <c r="HS37" i="87"/>
  <c r="HR37" i="87"/>
  <c r="HQ37" i="87"/>
  <c r="HP37" i="87"/>
  <c r="HO37" i="87"/>
  <c r="HN37" i="87"/>
  <c r="HM37" i="87"/>
  <c r="HL37" i="87"/>
  <c r="HK37" i="87"/>
  <c r="HJ37" i="87"/>
  <c r="HI37" i="87"/>
  <c r="HH37" i="87"/>
  <c r="HG37" i="87"/>
  <c r="HF37" i="87"/>
  <c r="HE37" i="87"/>
  <c r="HD37" i="87"/>
  <c r="HC37" i="87"/>
  <c r="HB37" i="87"/>
  <c r="HA37" i="87"/>
  <c r="GZ37" i="87"/>
  <c r="GY37" i="87"/>
  <c r="GX37" i="87"/>
  <c r="GW37" i="87"/>
  <c r="GV37" i="87"/>
  <c r="GU37" i="87"/>
  <c r="GT37" i="87"/>
  <c r="GS37" i="87"/>
  <c r="GR37" i="87"/>
  <c r="GQ37" i="87"/>
  <c r="GP37" i="87"/>
  <c r="GO37" i="87"/>
  <c r="GN37" i="87"/>
  <c r="GM37" i="87"/>
  <c r="GL37" i="87"/>
  <c r="GK37" i="87"/>
  <c r="GJ37" i="87"/>
  <c r="GI37" i="87"/>
  <c r="GH37" i="87"/>
  <c r="GG37" i="87"/>
  <c r="GF37" i="87"/>
  <c r="GE37" i="87"/>
  <c r="GD37" i="87"/>
  <c r="GC37" i="87"/>
  <c r="GB37" i="87"/>
  <c r="GA37" i="87"/>
  <c r="FZ37" i="87"/>
  <c r="FY37" i="87"/>
  <c r="FX37" i="87"/>
  <c r="FW37" i="87"/>
  <c r="FV37" i="87"/>
  <c r="FU37" i="87"/>
  <c r="FT37" i="87"/>
  <c r="FS37" i="87"/>
  <c r="FR37" i="87"/>
  <c r="FQ37" i="87"/>
  <c r="FP37" i="87"/>
  <c r="FO37" i="87"/>
  <c r="FN37" i="87"/>
  <c r="FM37" i="87"/>
  <c r="FL37" i="87"/>
  <c r="FK37" i="87"/>
  <c r="FJ37" i="87"/>
  <c r="FI37" i="87"/>
  <c r="FH37" i="87"/>
  <c r="FG37" i="87"/>
  <c r="FF37" i="87"/>
  <c r="FE37" i="87"/>
  <c r="FD37" i="87"/>
  <c r="FC37" i="87"/>
  <c r="FB37" i="87"/>
  <c r="FA37" i="87"/>
  <c r="EZ37" i="87"/>
  <c r="EY37" i="87"/>
  <c r="EX37" i="87"/>
  <c r="EW37" i="87"/>
  <c r="EV37" i="87"/>
  <c r="EU37" i="87"/>
  <c r="ET37" i="87"/>
  <c r="ES37" i="87"/>
  <c r="ER37" i="87"/>
  <c r="EQ37" i="87"/>
  <c r="EP37" i="87"/>
  <c r="EO37" i="87"/>
  <c r="EN37" i="87"/>
  <c r="EM37" i="87"/>
  <c r="EL37" i="87"/>
  <c r="EK37" i="87"/>
  <c r="EJ37" i="87"/>
  <c r="EI37" i="87"/>
  <c r="EH37" i="87"/>
  <c r="EG37" i="87"/>
  <c r="EF37" i="87"/>
  <c r="EE37" i="87"/>
  <c r="ED37" i="87"/>
  <c r="EC37" i="87"/>
  <c r="EB37" i="87"/>
  <c r="EA37" i="87"/>
  <c r="DZ37" i="87"/>
  <c r="DY37" i="87"/>
  <c r="DX37" i="87"/>
  <c r="DW37" i="87"/>
  <c r="DV37" i="87"/>
  <c r="DU37" i="87"/>
  <c r="DT37" i="87"/>
  <c r="DS37" i="87"/>
  <c r="DR37" i="87"/>
  <c r="DQ37" i="87"/>
  <c r="DP37" i="87"/>
  <c r="DO37" i="87"/>
  <c r="DN37" i="87"/>
  <c r="DM37" i="87"/>
  <c r="DL37" i="87"/>
  <c r="DK37" i="87"/>
  <c r="DJ37" i="87"/>
  <c r="DI37" i="87"/>
  <c r="DH37" i="87"/>
  <c r="DG37" i="87"/>
  <c r="DF37" i="87"/>
  <c r="DE37" i="87"/>
  <c r="DD37" i="87"/>
  <c r="DC37" i="87"/>
  <c r="DB37" i="87"/>
  <c r="DA37" i="87"/>
  <c r="CZ37" i="87"/>
  <c r="CY37" i="87"/>
  <c r="CX37" i="87"/>
  <c r="CW37" i="87"/>
  <c r="CV37" i="87"/>
  <c r="CU37" i="87"/>
  <c r="CT37" i="87"/>
  <c r="CS37" i="87"/>
  <c r="CR37" i="87"/>
  <c r="CQ37" i="87"/>
  <c r="CP37" i="87"/>
  <c r="CO37" i="87"/>
  <c r="CN37" i="87"/>
  <c r="CM37" i="87"/>
  <c r="CL37" i="87"/>
  <c r="CK37" i="87"/>
  <c r="CJ37" i="87"/>
  <c r="CI37" i="87"/>
  <c r="CH37" i="87"/>
  <c r="CG37" i="87"/>
  <c r="CF37" i="87"/>
  <c r="CE37" i="87"/>
  <c r="CD37" i="87"/>
  <c r="CC37" i="87"/>
  <c r="CB37" i="87"/>
  <c r="CA37" i="87"/>
  <c r="BZ37" i="87"/>
  <c r="BY37" i="87"/>
  <c r="BX37" i="87"/>
  <c r="BW37" i="87"/>
  <c r="BV37" i="87"/>
  <c r="BU37" i="87"/>
  <c r="BT37" i="87"/>
  <c r="BS37" i="87"/>
  <c r="BR37" i="87"/>
  <c r="BQ37" i="87"/>
  <c r="BP37" i="87"/>
  <c r="BO37" i="87"/>
  <c r="BN37" i="87"/>
  <c r="BM37" i="87"/>
  <c r="BL37" i="87"/>
  <c r="BK37" i="87"/>
  <c r="BJ37" i="87"/>
  <c r="BI37" i="87"/>
  <c r="BH37" i="87"/>
  <c r="BG37" i="87"/>
  <c r="BF37" i="87"/>
  <c r="BE37" i="87"/>
  <c r="BD37" i="87"/>
  <c r="BC37" i="87"/>
  <c r="BB37" i="87"/>
  <c r="BA37" i="87"/>
  <c r="AZ37" i="87"/>
  <c r="AY37" i="87"/>
  <c r="AX37" i="87"/>
  <c r="AW37" i="87"/>
  <c r="AV37" i="87"/>
  <c r="AU37" i="87"/>
  <c r="AT37" i="87"/>
  <c r="AS37" i="87"/>
  <c r="AR37" i="87"/>
  <c r="AQ37" i="87"/>
  <c r="AP37" i="87"/>
  <c r="AO37" i="87"/>
  <c r="AN37" i="87"/>
  <c r="AM37" i="87"/>
  <c r="AL37" i="87"/>
  <c r="AK37" i="87"/>
  <c r="AJ37" i="87"/>
  <c r="AI37" i="87"/>
  <c r="AH37" i="87"/>
  <c r="AG37" i="87"/>
  <c r="AF37" i="87"/>
  <c r="AE37" i="87"/>
  <c r="AD37" i="87"/>
  <c r="AC37" i="87"/>
  <c r="AB37" i="87"/>
  <c r="AA37" i="87"/>
  <c r="Z37" i="87"/>
  <c r="Y37" i="87"/>
  <c r="X37" i="87"/>
  <c r="W37" i="87"/>
  <c r="V37" i="87"/>
  <c r="U37" i="87"/>
  <c r="T37" i="87"/>
  <c r="S37" i="87"/>
  <c r="R37" i="87"/>
  <c r="Q37" i="87"/>
  <c r="P37" i="87"/>
  <c r="O37" i="87"/>
  <c r="N37" i="87"/>
  <c r="M37" i="87"/>
  <c r="L37" i="87"/>
  <c r="K37" i="87"/>
  <c r="J37" i="87"/>
  <c r="I37" i="87"/>
  <c r="H37" i="87"/>
  <c r="G37" i="87"/>
  <c r="F37" i="87"/>
  <c r="E37" i="87"/>
  <c r="D37" i="87"/>
  <c r="C37" i="87"/>
  <c r="B37" i="87"/>
  <c r="JP36" i="87"/>
  <c r="JO36" i="87"/>
  <c r="JN36" i="87"/>
  <c r="JM36" i="87"/>
  <c r="JL36" i="87"/>
  <c r="JK36" i="87"/>
  <c r="JJ36" i="87"/>
  <c r="JI36" i="87"/>
  <c r="JH36" i="87"/>
  <c r="JG36" i="87"/>
  <c r="JF36" i="87"/>
  <c r="JE36" i="87"/>
  <c r="JD36" i="87"/>
  <c r="JC36" i="87"/>
  <c r="JB36" i="87"/>
  <c r="JA36" i="87"/>
  <c r="IZ36" i="87"/>
  <c r="IY36" i="87"/>
  <c r="IX36" i="87"/>
  <c r="IW36" i="87"/>
  <c r="IV36" i="87"/>
  <c r="IU36" i="87"/>
  <c r="IT36" i="87"/>
  <c r="IS36" i="87"/>
  <c r="IR36" i="87"/>
  <c r="IQ36" i="87"/>
  <c r="IP36" i="87"/>
  <c r="IO36" i="87"/>
  <c r="IN36" i="87"/>
  <c r="IM36" i="87"/>
  <c r="IL36" i="87"/>
  <c r="IK36" i="87"/>
  <c r="IJ36" i="87"/>
  <c r="II36" i="87"/>
  <c r="IH36" i="87"/>
  <c r="IG36" i="87"/>
  <c r="IF36" i="87"/>
  <c r="IE36" i="87"/>
  <c r="ID36" i="87"/>
  <c r="IC36" i="87"/>
  <c r="IB36" i="87"/>
  <c r="IA36" i="87"/>
  <c r="HZ36" i="87"/>
  <c r="HY36" i="87"/>
  <c r="HX36" i="87"/>
  <c r="HW36" i="87"/>
  <c r="HV36" i="87"/>
  <c r="HU36" i="87"/>
  <c r="HT36" i="87"/>
  <c r="HS36" i="87"/>
  <c r="HR36" i="87"/>
  <c r="HQ36" i="87"/>
  <c r="HP36" i="87"/>
  <c r="HO36" i="87"/>
  <c r="HN36" i="87"/>
  <c r="HM36" i="87"/>
  <c r="HL36" i="87"/>
  <c r="HK36" i="87"/>
  <c r="HJ36" i="87"/>
  <c r="HI36" i="87"/>
  <c r="HH36" i="87"/>
  <c r="HG36" i="87"/>
  <c r="HF36" i="87"/>
  <c r="HE36" i="87"/>
  <c r="HD36" i="87"/>
  <c r="HC36" i="87"/>
  <c r="HB36" i="87"/>
  <c r="HA36" i="87"/>
  <c r="GZ36" i="87"/>
  <c r="GY36" i="87"/>
  <c r="GX36" i="87"/>
  <c r="GW36" i="87"/>
  <c r="GV36" i="87"/>
  <c r="GU36" i="87"/>
  <c r="GT36" i="87"/>
  <c r="GS36" i="87"/>
  <c r="GR36" i="87"/>
  <c r="GQ36" i="87"/>
  <c r="GP36" i="87"/>
  <c r="GO36" i="87"/>
  <c r="GN36" i="87"/>
  <c r="GM36" i="87"/>
  <c r="GL36" i="87"/>
  <c r="GK36" i="87"/>
  <c r="GJ36" i="87"/>
  <c r="GI36" i="87"/>
  <c r="GH36" i="87"/>
  <c r="GG36" i="87"/>
  <c r="GF36" i="87"/>
  <c r="GE36" i="87"/>
  <c r="GD36" i="87"/>
  <c r="GC36" i="87"/>
  <c r="GB36" i="87"/>
  <c r="GA36" i="87"/>
  <c r="FZ36" i="87"/>
  <c r="FY36" i="87"/>
  <c r="FX36" i="87"/>
  <c r="FW36" i="87"/>
  <c r="FV36" i="87"/>
  <c r="FU36" i="87"/>
  <c r="FT36" i="87"/>
  <c r="FS36" i="87"/>
  <c r="FR36" i="87"/>
  <c r="FQ36" i="87"/>
  <c r="FP36" i="87"/>
  <c r="FO36" i="87"/>
  <c r="FN36" i="87"/>
  <c r="FM36" i="87"/>
  <c r="FL36" i="87"/>
  <c r="FK36" i="87"/>
  <c r="FJ36" i="87"/>
  <c r="FI36" i="87"/>
  <c r="FH36" i="87"/>
  <c r="FG36" i="87"/>
  <c r="FF36" i="87"/>
  <c r="FE36" i="87"/>
  <c r="FD36" i="87"/>
  <c r="FC36" i="87"/>
  <c r="FB36" i="87"/>
  <c r="FA36" i="87"/>
  <c r="EZ36" i="87"/>
  <c r="EY36" i="87"/>
  <c r="EX36" i="87"/>
  <c r="EW36" i="87"/>
  <c r="EV36" i="87"/>
  <c r="EU36" i="87"/>
  <c r="ET36" i="87"/>
  <c r="ES36" i="87"/>
  <c r="ER36" i="87"/>
  <c r="EQ36" i="87"/>
  <c r="EP36" i="87"/>
  <c r="EO36" i="87"/>
  <c r="EN36" i="87"/>
  <c r="EM36" i="87"/>
  <c r="EL36" i="87"/>
  <c r="EK36" i="87"/>
  <c r="EJ36" i="87"/>
  <c r="EI36" i="87"/>
  <c r="EH36" i="87"/>
  <c r="EG36" i="87"/>
  <c r="EF36" i="87"/>
  <c r="EE36" i="87"/>
  <c r="ED36" i="87"/>
  <c r="EC36" i="87"/>
  <c r="EB36" i="87"/>
  <c r="EA36" i="87"/>
  <c r="DZ36" i="87"/>
  <c r="DY36" i="87"/>
  <c r="DX36" i="87"/>
  <c r="DW36" i="87"/>
  <c r="DV36" i="87"/>
  <c r="DU36" i="87"/>
  <c r="DT36" i="87"/>
  <c r="DS36" i="87"/>
  <c r="DR36" i="87"/>
  <c r="DQ36" i="87"/>
  <c r="DP36" i="87"/>
  <c r="DO36" i="87"/>
  <c r="DN36" i="87"/>
  <c r="DM36" i="87"/>
  <c r="DL36" i="87"/>
  <c r="DK36" i="87"/>
  <c r="DJ36" i="87"/>
  <c r="DI36" i="87"/>
  <c r="DH36" i="87"/>
  <c r="DG36" i="87"/>
  <c r="DF36" i="87"/>
  <c r="DE36" i="87"/>
  <c r="DD36" i="87"/>
  <c r="DC36" i="87"/>
  <c r="DB36" i="87"/>
  <c r="DA36" i="87"/>
  <c r="CZ36" i="87"/>
  <c r="CY36" i="87"/>
  <c r="CX36" i="87"/>
  <c r="CW36" i="87"/>
  <c r="CV36" i="87"/>
  <c r="CU36" i="87"/>
  <c r="CT36" i="87"/>
  <c r="CS36" i="87"/>
  <c r="CR36" i="87"/>
  <c r="CQ36" i="87"/>
  <c r="CP36" i="87"/>
  <c r="CO36" i="87"/>
  <c r="CN36" i="87"/>
  <c r="CM36" i="87"/>
  <c r="CL36" i="87"/>
  <c r="CK36" i="87"/>
  <c r="CJ36" i="87"/>
  <c r="CI36" i="87"/>
  <c r="CH36" i="87"/>
  <c r="CG36" i="87"/>
  <c r="CF36" i="87"/>
  <c r="CE36" i="87"/>
  <c r="CD36" i="87"/>
  <c r="CC36" i="87"/>
  <c r="CB36" i="87"/>
  <c r="CA36" i="87"/>
  <c r="BZ36" i="87"/>
  <c r="BY36" i="87"/>
  <c r="BX36" i="87"/>
  <c r="BW36" i="87"/>
  <c r="BV36" i="87"/>
  <c r="BU36" i="87"/>
  <c r="BT36" i="87"/>
  <c r="BS36" i="87"/>
  <c r="BR36" i="87"/>
  <c r="BQ36" i="87"/>
  <c r="BP36" i="87"/>
  <c r="BO36" i="87"/>
  <c r="BN36" i="87"/>
  <c r="BM36" i="87"/>
  <c r="BL36" i="87"/>
  <c r="BK36" i="87"/>
  <c r="BJ36" i="87"/>
  <c r="BI36" i="87"/>
  <c r="BH36" i="87"/>
  <c r="BG36" i="87"/>
  <c r="BF36" i="87"/>
  <c r="BE36" i="87"/>
  <c r="BD36" i="87"/>
  <c r="BC36" i="87"/>
  <c r="BB36" i="87"/>
  <c r="BA36" i="87"/>
  <c r="AZ36" i="87"/>
  <c r="AY36" i="87"/>
  <c r="AX36" i="87"/>
  <c r="AW36" i="87"/>
  <c r="AV36" i="87"/>
  <c r="AU36" i="87"/>
  <c r="AT36" i="87"/>
  <c r="AS36" i="87"/>
  <c r="AR36" i="87"/>
  <c r="AQ36" i="87"/>
  <c r="AP36" i="87"/>
  <c r="AO36" i="87"/>
  <c r="AN36" i="87"/>
  <c r="AM36" i="87"/>
  <c r="AL36" i="87"/>
  <c r="AK36" i="87"/>
  <c r="AJ36" i="87"/>
  <c r="AI36" i="87"/>
  <c r="AH36" i="87"/>
  <c r="AG36" i="87"/>
  <c r="AF36" i="87"/>
  <c r="AE36" i="87"/>
  <c r="AD36" i="87"/>
  <c r="AC36" i="87"/>
  <c r="AB36" i="87"/>
  <c r="AA36" i="87"/>
  <c r="Z36" i="87"/>
  <c r="Y36" i="87"/>
  <c r="X36" i="87"/>
  <c r="W36" i="87"/>
  <c r="V36" i="87"/>
  <c r="U36" i="87"/>
  <c r="T36" i="87"/>
  <c r="S36" i="87"/>
  <c r="R36" i="87"/>
  <c r="Q36" i="87"/>
  <c r="P36" i="87"/>
  <c r="O36" i="87"/>
  <c r="N36" i="87"/>
  <c r="M36" i="87"/>
  <c r="L36" i="87"/>
  <c r="K36" i="87"/>
  <c r="J36" i="87"/>
  <c r="I36" i="87"/>
  <c r="H36" i="87"/>
  <c r="G36" i="87"/>
  <c r="F36" i="87"/>
  <c r="E36" i="87"/>
  <c r="D36" i="87"/>
  <c r="C36" i="87"/>
  <c r="B36" i="87"/>
  <c r="JP34" i="87"/>
  <c r="JO34" i="87"/>
  <c r="JN34" i="87"/>
  <c r="JM34" i="87"/>
  <c r="JL34" i="87"/>
  <c r="JK34" i="87"/>
  <c r="JJ34" i="87"/>
  <c r="JI34" i="87"/>
  <c r="JH34" i="87"/>
  <c r="JG34" i="87"/>
  <c r="JF34" i="87"/>
  <c r="JE34" i="87"/>
  <c r="JD34" i="87"/>
  <c r="JC34" i="87"/>
  <c r="JB34" i="87"/>
  <c r="JA34" i="87"/>
  <c r="IZ34" i="87"/>
  <c r="IY34" i="87"/>
  <c r="IX34" i="87"/>
  <c r="IW34" i="87"/>
  <c r="IV34" i="87"/>
  <c r="IU34" i="87"/>
  <c r="IT34" i="87"/>
  <c r="IS34" i="87"/>
  <c r="IR34" i="87"/>
  <c r="IQ34" i="87"/>
  <c r="IP34" i="87"/>
  <c r="IO34" i="87"/>
  <c r="IN34" i="87"/>
  <c r="IM34" i="87"/>
  <c r="IL34" i="87"/>
  <c r="IK34" i="87"/>
  <c r="IJ34" i="87"/>
  <c r="II34" i="87"/>
  <c r="IH34" i="87"/>
  <c r="IG34" i="87"/>
  <c r="IF34" i="87"/>
  <c r="IE34" i="87"/>
  <c r="ID34" i="87"/>
  <c r="IC34" i="87"/>
  <c r="IB34" i="87"/>
  <c r="IA34" i="87"/>
  <c r="HZ34" i="87"/>
  <c r="HY34" i="87"/>
  <c r="HX34" i="87"/>
  <c r="HW34" i="87"/>
  <c r="HV34" i="87"/>
  <c r="HU34" i="87"/>
  <c r="HT34" i="87"/>
  <c r="HS34" i="87"/>
  <c r="HR34" i="87"/>
  <c r="HQ34" i="87"/>
  <c r="HP34" i="87"/>
  <c r="HO34" i="87"/>
  <c r="HN34" i="87"/>
  <c r="HM34" i="87"/>
  <c r="HL34" i="87"/>
  <c r="HK34" i="87"/>
  <c r="HJ34" i="87"/>
  <c r="HI34" i="87"/>
  <c r="HH34" i="87"/>
  <c r="HG34" i="87"/>
  <c r="HF34" i="87"/>
  <c r="HE34" i="87"/>
  <c r="HD34" i="87"/>
  <c r="HC34" i="87"/>
  <c r="HB34" i="87"/>
  <c r="HA34" i="87"/>
  <c r="GZ34" i="87"/>
  <c r="GY34" i="87"/>
  <c r="GX34" i="87"/>
  <c r="GW34" i="87"/>
  <c r="GV34" i="87"/>
  <c r="GU34" i="87"/>
  <c r="GT34" i="87"/>
  <c r="GS34" i="87"/>
  <c r="GR34" i="87"/>
  <c r="GQ34" i="87"/>
  <c r="GP34" i="87"/>
  <c r="GO34" i="87"/>
  <c r="GN34" i="87"/>
  <c r="GM34" i="87"/>
  <c r="GL34" i="87"/>
  <c r="GK34" i="87"/>
  <c r="GJ34" i="87"/>
  <c r="GI34" i="87"/>
  <c r="GH34" i="87"/>
  <c r="GG34" i="87"/>
  <c r="GF34" i="87"/>
  <c r="GE34" i="87"/>
  <c r="GD34" i="87"/>
  <c r="GC34" i="87"/>
  <c r="GB34" i="87"/>
  <c r="GA34" i="87"/>
  <c r="FZ34" i="87"/>
  <c r="FY34" i="87"/>
  <c r="FX34" i="87"/>
  <c r="FW34" i="87"/>
  <c r="FV34" i="87"/>
  <c r="FU34" i="87"/>
  <c r="FT34" i="87"/>
  <c r="FS34" i="87"/>
  <c r="FR34" i="87"/>
  <c r="FQ34" i="87"/>
  <c r="FP34" i="87"/>
  <c r="FO34" i="87"/>
  <c r="FN34" i="87"/>
  <c r="FM34" i="87"/>
  <c r="FL34" i="87"/>
  <c r="FK34" i="87"/>
  <c r="FJ34" i="87"/>
  <c r="FI34" i="87"/>
  <c r="FH34" i="87"/>
  <c r="FG34" i="87"/>
  <c r="FF34" i="87"/>
  <c r="FE34" i="87"/>
  <c r="FD34" i="87"/>
  <c r="FC34" i="87"/>
  <c r="FB34" i="87"/>
  <c r="FA34" i="87"/>
  <c r="EZ34" i="87"/>
  <c r="EY34" i="87"/>
  <c r="EX34" i="87"/>
  <c r="EW34" i="87"/>
  <c r="EV34" i="87"/>
  <c r="EU34" i="87"/>
  <c r="ET34" i="87"/>
  <c r="ES34" i="87"/>
  <c r="ER34" i="87"/>
  <c r="EQ34" i="87"/>
  <c r="EP34" i="87"/>
  <c r="EO34" i="87"/>
  <c r="EN34" i="87"/>
  <c r="EM34" i="87"/>
  <c r="EL34" i="87"/>
  <c r="EK34" i="87"/>
  <c r="EJ34" i="87"/>
  <c r="EI34" i="87"/>
  <c r="EH34" i="87"/>
  <c r="EG34" i="87"/>
  <c r="EF34" i="87"/>
  <c r="EE34" i="87"/>
  <c r="ED34" i="87"/>
  <c r="EC34" i="87"/>
  <c r="EB34" i="87"/>
  <c r="EA34" i="87"/>
  <c r="DZ34" i="87"/>
  <c r="DY34" i="87"/>
  <c r="DX34" i="87"/>
  <c r="DW34" i="87"/>
  <c r="DV34" i="87"/>
  <c r="DU34" i="87"/>
  <c r="DT34" i="87"/>
  <c r="DS34" i="87"/>
  <c r="DR34" i="87"/>
  <c r="DQ34" i="87"/>
  <c r="DP34" i="87"/>
  <c r="DO34" i="87"/>
  <c r="DN34" i="87"/>
  <c r="DM34" i="87"/>
  <c r="DL34" i="87"/>
  <c r="DK34" i="87"/>
  <c r="DJ34" i="87"/>
  <c r="DI34" i="87"/>
  <c r="DH34" i="87"/>
  <c r="DG34" i="87"/>
  <c r="DF34" i="87"/>
  <c r="DE34" i="87"/>
  <c r="DD34" i="87"/>
  <c r="DC34" i="87"/>
  <c r="DB34" i="87"/>
  <c r="DA34" i="87"/>
  <c r="CZ34" i="87"/>
  <c r="CY34" i="87"/>
  <c r="CX34" i="87"/>
  <c r="CW34" i="87"/>
  <c r="CV34" i="87"/>
  <c r="CU34" i="87"/>
  <c r="CT34" i="87"/>
  <c r="CS34" i="87"/>
  <c r="CR34" i="87"/>
  <c r="CQ34" i="87"/>
  <c r="CP34" i="87"/>
  <c r="CO34" i="87"/>
  <c r="CN34" i="87"/>
  <c r="CM34" i="87"/>
  <c r="CL34" i="87"/>
  <c r="CK34" i="87"/>
  <c r="CJ34" i="87"/>
  <c r="CI34" i="87"/>
  <c r="CH34" i="87"/>
  <c r="CG34" i="87"/>
  <c r="CF34" i="87"/>
  <c r="CE34" i="87"/>
  <c r="CD34" i="87"/>
  <c r="CC34" i="87"/>
  <c r="CB34" i="87"/>
  <c r="CA34" i="87"/>
  <c r="BZ34" i="87"/>
  <c r="BY34" i="87"/>
  <c r="BX34" i="87"/>
  <c r="BW34" i="87"/>
  <c r="BV34" i="87"/>
  <c r="BU34" i="87"/>
  <c r="BT34" i="87"/>
  <c r="BS34" i="87"/>
  <c r="BR34" i="87"/>
  <c r="BQ34" i="87"/>
  <c r="BP34" i="87"/>
  <c r="BO34" i="87"/>
  <c r="BN34" i="87"/>
  <c r="BM34" i="87"/>
  <c r="BL34" i="87"/>
  <c r="BK34" i="87"/>
  <c r="BJ34" i="87"/>
  <c r="BI34" i="87"/>
  <c r="BH34" i="87"/>
  <c r="BG34" i="87"/>
  <c r="BF34" i="87"/>
  <c r="BE34" i="87"/>
  <c r="BD34" i="87"/>
  <c r="BC34" i="87"/>
  <c r="BB34" i="87"/>
  <c r="BA34" i="87"/>
  <c r="AZ34" i="87"/>
  <c r="AY34" i="87"/>
  <c r="AX34" i="87"/>
  <c r="AW34" i="87"/>
  <c r="AV34" i="87"/>
  <c r="AU34" i="87"/>
  <c r="AT34" i="87"/>
  <c r="AS34" i="87"/>
  <c r="AR34" i="87"/>
  <c r="AQ34" i="87"/>
  <c r="AP34" i="87"/>
  <c r="AO34" i="87"/>
  <c r="AN34" i="87"/>
  <c r="AM34" i="87"/>
  <c r="AL34" i="87"/>
  <c r="AK34" i="87"/>
  <c r="AJ34" i="87"/>
  <c r="AI34" i="87"/>
  <c r="AH34" i="87"/>
  <c r="AG34" i="87"/>
  <c r="AF34" i="87"/>
  <c r="AE34" i="87"/>
  <c r="AD34" i="87"/>
  <c r="AC34" i="87"/>
  <c r="AB34" i="87"/>
  <c r="AA34" i="87"/>
  <c r="Z34" i="87"/>
  <c r="Y34" i="87"/>
  <c r="X34" i="87"/>
  <c r="W34" i="87"/>
  <c r="V34" i="87"/>
  <c r="U34" i="87"/>
  <c r="T34" i="87"/>
  <c r="S34" i="87"/>
  <c r="R34" i="87"/>
  <c r="Q34" i="87"/>
  <c r="P34" i="87"/>
  <c r="O34" i="87"/>
  <c r="N34" i="87"/>
  <c r="M34" i="87"/>
  <c r="L34" i="87"/>
  <c r="K34" i="87"/>
  <c r="J34" i="87"/>
  <c r="I34" i="87"/>
  <c r="H34" i="87"/>
  <c r="G34" i="87"/>
  <c r="F34" i="87"/>
  <c r="E34" i="87"/>
  <c r="D34" i="87"/>
  <c r="C34" i="87"/>
  <c r="B34" i="87"/>
  <c r="JP33" i="87"/>
  <c r="JO33" i="87"/>
  <c r="JN33" i="87"/>
  <c r="JM33" i="87"/>
  <c r="JL33" i="87"/>
  <c r="JK33" i="87"/>
  <c r="JJ33" i="87"/>
  <c r="JI33" i="87"/>
  <c r="JH33" i="87"/>
  <c r="JG33" i="87"/>
  <c r="JF33" i="87"/>
  <c r="JE33" i="87"/>
  <c r="JD33" i="87"/>
  <c r="JC33" i="87"/>
  <c r="JB33" i="87"/>
  <c r="JA33" i="87"/>
  <c r="IZ33" i="87"/>
  <c r="IY33" i="87"/>
  <c r="IX33" i="87"/>
  <c r="IW33" i="87"/>
  <c r="IV33" i="87"/>
  <c r="IU33" i="87"/>
  <c r="IT33" i="87"/>
  <c r="IS33" i="87"/>
  <c r="IR33" i="87"/>
  <c r="IQ33" i="87"/>
  <c r="IP33" i="87"/>
  <c r="IO33" i="87"/>
  <c r="IN33" i="87"/>
  <c r="IM33" i="87"/>
  <c r="IL33" i="87"/>
  <c r="IK33" i="87"/>
  <c r="IJ33" i="87"/>
  <c r="II33" i="87"/>
  <c r="IH33" i="87"/>
  <c r="IG33" i="87"/>
  <c r="IF33" i="87"/>
  <c r="IE33" i="87"/>
  <c r="ID33" i="87"/>
  <c r="IC33" i="87"/>
  <c r="IB33" i="87"/>
  <c r="IA33" i="87"/>
  <c r="HZ33" i="87"/>
  <c r="HY33" i="87"/>
  <c r="HX33" i="87"/>
  <c r="HW33" i="87"/>
  <c r="HV33" i="87"/>
  <c r="HU33" i="87"/>
  <c r="HT33" i="87"/>
  <c r="HS33" i="87"/>
  <c r="HR33" i="87"/>
  <c r="HQ33" i="87"/>
  <c r="HP33" i="87"/>
  <c r="HO33" i="87"/>
  <c r="HN33" i="87"/>
  <c r="HM33" i="87"/>
  <c r="HL33" i="87"/>
  <c r="HK33" i="87"/>
  <c r="HJ33" i="87"/>
  <c r="HI33" i="87"/>
  <c r="HH33" i="87"/>
  <c r="HG33" i="87"/>
  <c r="HF33" i="87"/>
  <c r="HE33" i="87"/>
  <c r="HD33" i="87"/>
  <c r="HC33" i="87"/>
  <c r="HB33" i="87"/>
  <c r="HA33" i="87"/>
  <c r="GZ33" i="87"/>
  <c r="GY33" i="87"/>
  <c r="GX33" i="87"/>
  <c r="GW33" i="87"/>
  <c r="GV33" i="87"/>
  <c r="GU33" i="87"/>
  <c r="GT33" i="87"/>
  <c r="GS33" i="87"/>
  <c r="GR33" i="87"/>
  <c r="GQ33" i="87"/>
  <c r="GP33" i="87"/>
  <c r="GO33" i="87"/>
  <c r="GN33" i="87"/>
  <c r="GM33" i="87"/>
  <c r="GL33" i="87"/>
  <c r="GK33" i="87"/>
  <c r="GJ33" i="87"/>
  <c r="GI33" i="87"/>
  <c r="GH33" i="87"/>
  <c r="GG33" i="87"/>
  <c r="GF33" i="87"/>
  <c r="GE33" i="87"/>
  <c r="GD33" i="87"/>
  <c r="GC33" i="87"/>
  <c r="GB33" i="87"/>
  <c r="GA33" i="87"/>
  <c r="FZ33" i="87"/>
  <c r="FY33" i="87"/>
  <c r="FX33" i="87"/>
  <c r="FW33" i="87"/>
  <c r="FV33" i="87"/>
  <c r="FU33" i="87"/>
  <c r="FT33" i="87"/>
  <c r="FS33" i="87"/>
  <c r="FR33" i="87"/>
  <c r="FQ33" i="87"/>
  <c r="FP33" i="87"/>
  <c r="FO33" i="87"/>
  <c r="FN33" i="87"/>
  <c r="FM33" i="87"/>
  <c r="FL33" i="87"/>
  <c r="FK33" i="87"/>
  <c r="FJ33" i="87"/>
  <c r="FI33" i="87"/>
  <c r="FH33" i="87"/>
  <c r="FG33" i="87"/>
  <c r="FF33" i="87"/>
  <c r="FE33" i="87"/>
  <c r="FD33" i="87"/>
  <c r="FC33" i="87"/>
  <c r="FB33" i="87"/>
  <c r="FA33" i="87"/>
  <c r="EZ33" i="87"/>
  <c r="EY33" i="87"/>
  <c r="EX33" i="87"/>
  <c r="EW33" i="87"/>
  <c r="EV33" i="87"/>
  <c r="EU33" i="87"/>
  <c r="ET33" i="87"/>
  <c r="ES33" i="87"/>
  <c r="ER33" i="87"/>
  <c r="EQ33" i="87"/>
  <c r="EP33" i="87"/>
  <c r="EO33" i="87"/>
  <c r="EN33" i="87"/>
  <c r="EM33" i="87"/>
  <c r="EL33" i="87"/>
  <c r="EK33" i="87"/>
  <c r="EJ33" i="87"/>
  <c r="EI33" i="87"/>
  <c r="EH33" i="87"/>
  <c r="EG33" i="87"/>
  <c r="EF33" i="87"/>
  <c r="EE33" i="87"/>
  <c r="ED33" i="87"/>
  <c r="EC33" i="87"/>
  <c r="EB33" i="87"/>
  <c r="EA33" i="87"/>
  <c r="DZ33" i="87"/>
  <c r="DY33" i="87"/>
  <c r="DX33" i="87"/>
  <c r="DW33" i="87"/>
  <c r="DV33" i="87"/>
  <c r="DU33" i="87"/>
  <c r="DT33" i="87"/>
  <c r="DS33" i="87"/>
  <c r="DR33" i="87"/>
  <c r="DQ33" i="87"/>
  <c r="DP33" i="87"/>
  <c r="DO33" i="87"/>
  <c r="DN33" i="87"/>
  <c r="DM33" i="87"/>
  <c r="DL33" i="87"/>
  <c r="DK33" i="87"/>
  <c r="DJ33" i="87"/>
  <c r="DI33" i="87"/>
  <c r="DH33" i="87"/>
  <c r="DG33" i="87"/>
  <c r="DF33" i="87"/>
  <c r="DE33" i="87"/>
  <c r="DD33" i="87"/>
  <c r="DC33" i="87"/>
  <c r="DB33" i="87"/>
  <c r="DA33" i="87"/>
  <c r="CZ33" i="87"/>
  <c r="CY33" i="87"/>
  <c r="CX33" i="87"/>
  <c r="CW33" i="87"/>
  <c r="CV33" i="87"/>
  <c r="CU33" i="87"/>
  <c r="CT33" i="87"/>
  <c r="CS33" i="87"/>
  <c r="CR33" i="87"/>
  <c r="CQ33" i="87"/>
  <c r="CP33" i="87"/>
  <c r="CO33" i="87"/>
  <c r="CN33" i="87"/>
  <c r="CM33" i="87"/>
  <c r="CL33" i="87"/>
  <c r="CK33" i="87"/>
  <c r="CJ33" i="87"/>
  <c r="CI33" i="87"/>
  <c r="CH33" i="87"/>
  <c r="CG33" i="87"/>
  <c r="CF33" i="87"/>
  <c r="CE33" i="87"/>
  <c r="CD33" i="87"/>
  <c r="CC33" i="87"/>
  <c r="CB33" i="87"/>
  <c r="CA33" i="87"/>
  <c r="BZ33" i="87"/>
  <c r="BY33" i="87"/>
  <c r="BX33" i="87"/>
  <c r="BW33" i="87"/>
  <c r="BV33" i="87"/>
  <c r="BU33" i="87"/>
  <c r="BT33" i="87"/>
  <c r="BS33" i="87"/>
  <c r="BR33" i="87"/>
  <c r="BQ33" i="87"/>
  <c r="BP33" i="87"/>
  <c r="BO33" i="87"/>
  <c r="BN33" i="87"/>
  <c r="BM33" i="87"/>
  <c r="BL33" i="87"/>
  <c r="BK33" i="87"/>
  <c r="BJ33" i="87"/>
  <c r="BI33" i="87"/>
  <c r="BH33" i="87"/>
  <c r="BG33" i="87"/>
  <c r="BF33" i="87"/>
  <c r="BE33" i="87"/>
  <c r="BD33" i="87"/>
  <c r="BC33" i="87"/>
  <c r="BB33" i="87"/>
  <c r="BA33" i="87"/>
  <c r="AZ33" i="87"/>
  <c r="AY33" i="87"/>
  <c r="AX33" i="87"/>
  <c r="AW33" i="87"/>
  <c r="AV33" i="87"/>
  <c r="AU33" i="87"/>
  <c r="AT33" i="87"/>
  <c r="AS33" i="87"/>
  <c r="AR33" i="87"/>
  <c r="AQ33" i="87"/>
  <c r="AP33" i="87"/>
  <c r="AO33" i="87"/>
  <c r="AN33" i="87"/>
  <c r="AM33" i="87"/>
  <c r="AL33" i="87"/>
  <c r="AK33" i="87"/>
  <c r="AJ33" i="87"/>
  <c r="AI33" i="87"/>
  <c r="AH33" i="87"/>
  <c r="AG33" i="87"/>
  <c r="AF33" i="87"/>
  <c r="AE33" i="87"/>
  <c r="AD33" i="87"/>
  <c r="AC33" i="87"/>
  <c r="AB33" i="87"/>
  <c r="AA33" i="87"/>
  <c r="Z33" i="87"/>
  <c r="Y33" i="87"/>
  <c r="X33" i="87"/>
  <c r="W33" i="87"/>
  <c r="V33" i="87"/>
  <c r="U33" i="87"/>
  <c r="T33" i="87"/>
  <c r="S33" i="87"/>
  <c r="R33" i="87"/>
  <c r="Q33" i="87"/>
  <c r="P33" i="87"/>
  <c r="O33" i="87"/>
  <c r="N33" i="87"/>
  <c r="M33" i="87"/>
  <c r="L33" i="87"/>
  <c r="K33" i="87"/>
  <c r="J33" i="87"/>
  <c r="I33" i="87"/>
  <c r="H33" i="87"/>
  <c r="G33" i="87"/>
  <c r="F33" i="87"/>
  <c r="E33" i="87"/>
  <c r="D33" i="87"/>
  <c r="C33" i="87"/>
  <c r="B33" i="87"/>
  <c r="JP31" i="87"/>
  <c r="JO31" i="87"/>
  <c r="JN31" i="87"/>
  <c r="JM31" i="87"/>
  <c r="JL31" i="87"/>
  <c r="JK31" i="87"/>
  <c r="JJ31" i="87"/>
  <c r="JI31" i="87"/>
  <c r="JH31" i="87"/>
  <c r="JG31" i="87"/>
  <c r="JF31" i="87"/>
  <c r="JE31" i="87"/>
  <c r="JD31" i="87"/>
  <c r="JC31" i="87"/>
  <c r="JB31" i="87"/>
  <c r="JA31" i="87"/>
  <c r="IZ31" i="87"/>
  <c r="IY31" i="87"/>
  <c r="IX31" i="87"/>
  <c r="IW31" i="87"/>
  <c r="IV31" i="87"/>
  <c r="IU31" i="87"/>
  <c r="IT31" i="87"/>
  <c r="IS31" i="87"/>
  <c r="IR31" i="87"/>
  <c r="IQ31" i="87"/>
  <c r="IP31" i="87"/>
  <c r="IO31" i="87"/>
  <c r="IN31" i="87"/>
  <c r="IM31" i="87"/>
  <c r="IL31" i="87"/>
  <c r="IK31" i="87"/>
  <c r="IJ31" i="87"/>
  <c r="II31" i="87"/>
  <c r="IH31" i="87"/>
  <c r="IG31" i="87"/>
  <c r="IF31" i="87"/>
  <c r="IE31" i="87"/>
  <c r="ID31" i="87"/>
  <c r="IC31" i="87"/>
  <c r="IB31" i="87"/>
  <c r="IA31" i="87"/>
  <c r="HZ31" i="87"/>
  <c r="HY31" i="87"/>
  <c r="HX31" i="87"/>
  <c r="HW31" i="87"/>
  <c r="HV31" i="87"/>
  <c r="HU31" i="87"/>
  <c r="HT31" i="87"/>
  <c r="HS31" i="87"/>
  <c r="HR31" i="87"/>
  <c r="HQ31" i="87"/>
  <c r="HP31" i="87"/>
  <c r="HO31" i="87"/>
  <c r="HN31" i="87"/>
  <c r="HM31" i="87"/>
  <c r="HL31" i="87"/>
  <c r="HK31" i="87"/>
  <c r="HJ31" i="87"/>
  <c r="HI31" i="87"/>
  <c r="HH31" i="87"/>
  <c r="HG31" i="87"/>
  <c r="HF31" i="87"/>
  <c r="HE31" i="87"/>
  <c r="HD31" i="87"/>
  <c r="HC31" i="87"/>
  <c r="HB31" i="87"/>
  <c r="HA31" i="87"/>
  <c r="GZ31" i="87"/>
  <c r="GY31" i="87"/>
  <c r="GX31" i="87"/>
  <c r="GW31" i="87"/>
  <c r="GV31" i="87"/>
  <c r="GU31" i="87"/>
  <c r="GT31" i="87"/>
  <c r="GS31" i="87"/>
  <c r="GR31" i="87"/>
  <c r="GQ31" i="87"/>
  <c r="GP31" i="87"/>
  <c r="GO31" i="87"/>
  <c r="GN31" i="87"/>
  <c r="GM31" i="87"/>
  <c r="GL31" i="87"/>
  <c r="GK31" i="87"/>
  <c r="GJ31" i="87"/>
  <c r="GI31" i="87"/>
  <c r="GH31" i="87"/>
  <c r="GG31" i="87"/>
  <c r="GF31" i="87"/>
  <c r="GE31" i="87"/>
  <c r="GD31" i="87"/>
  <c r="GC31" i="87"/>
  <c r="GB31" i="87"/>
  <c r="GA31" i="87"/>
  <c r="FZ31" i="87"/>
  <c r="FY31" i="87"/>
  <c r="FX31" i="87"/>
  <c r="FW31" i="87"/>
  <c r="FV31" i="87"/>
  <c r="FU31" i="87"/>
  <c r="FT31" i="87"/>
  <c r="FS31" i="87"/>
  <c r="FR31" i="87"/>
  <c r="FQ31" i="87"/>
  <c r="FP31" i="87"/>
  <c r="FO31" i="87"/>
  <c r="FN31" i="87"/>
  <c r="FM31" i="87"/>
  <c r="FL31" i="87"/>
  <c r="FK31" i="87"/>
  <c r="FJ31" i="87"/>
  <c r="FI31" i="87"/>
  <c r="FH31" i="87"/>
  <c r="FG31" i="87"/>
  <c r="FF31" i="87"/>
  <c r="FE31" i="87"/>
  <c r="FD31" i="87"/>
  <c r="FC31" i="87"/>
  <c r="FB31" i="87"/>
  <c r="FA31" i="87"/>
  <c r="EZ31" i="87"/>
  <c r="EY31" i="87"/>
  <c r="EX31" i="87"/>
  <c r="EW31" i="87"/>
  <c r="EV31" i="87"/>
  <c r="EU31" i="87"/>
  <c r="ET31" i="87"/>
  <c r="ES31" i="87"/>
  <c r="ER31" i="87"/>
  <c r="EQ31" i="87"/>
  <c r="EP31" i="87"/>
  <c r="EO31" i="87"/>
  <c r="EN31" i="87"/>
  <c r="EM31" i="87"/>
  <c r="EL31" i="87"/>
  <c r="EK31" i="87"/>
  <c r="EJ31" i="87"/>
  <c r="EI31" i="87"/>
  <c r="EH31" i="87"/>
  <c r="EG31" i="87"/>
  <c r="EF31" i="87"/>
  <c r="EE31" i="87"/>
  <c r="ED31" i="87"/>
  <c r="EC31" i="87"/>
  <c r="EB31" i="87"/>
  <c r="EA31" i="87"/>
  <c r="DZ31" i="87"/>
  <c r="DY31" i="87"/>
  <c r="DX31" i="87"/>
  <c r="DW31" i="87"/>
  <c r="DV31" i="87"/>
  <c r="DU31" i="87"/>
  <c r="DT31" i="87"/>
  <c r="DS31" i="87"/>
  <c r="DR31" i="87"/>
  <c r="DQ31" i="87"/>
  <c r="DP31" i="87"/>
  <c r="DO31" i="87"/>
  <c r="DN31" i="87"/>
  <c r="DM31" i="87"/>
  <c r="DL31" i="87"/>
  <c r="DK31" i="87"/>
  <c r="DJ31" i="87"/>
  <c r="DI31" i="87"/>
  <c r="DH31" i="87"/>
  <c r="DG31" i="87"/>
  <c r="DF31" i="87"/>
  <c r="DE31" i="87"/>
  <c r="DD31" i="87"/>
  <c r="DC31" i="87"/>
  <c r="DB31" i="87"/>
  <c r="DA31" i="87"/>
  <c r="CZ31" i="87"/>
  <c r="CY31" i="87"/>
  <c r="CX31" i="87"/>
  <c r="CW31" i="87"/>
  <c r="CV31" i="87"/>
  <c r="CU31" i="87"/>
  <c r="CT31" i="87"/>
  <c r="CS31" i="87"/>
  <c r="CR31" i="87"/>
  <c r="CQ31" i="87"/>
  <c r="CP31" i="87"/>
  <c r="CO31" i="87"/>
  <c r="CN31" i="87"/>
  <c r="CM31" i="87"/>
  <c r="CL31" i="87"/>
  <c r="CK31" i="87"/>
  <c r="CJ31" i="87"/>
  <c r="CI31" i="87"/>
  <c r="CH31" i="87"/>
  <c r="CG31" i="87"/>
  <c r="CF31" i="87"/>
  <c r="CE31" i="87"/>
  <c r="CD31" i="87"/>
  <c r="CC31" i="87"/>
  <c r="CB31" i="87"/>
  <c r="CA31" i="87"/>
  <c r="BZ31" i="87"/>
  <c r="BY31" i="87"/>
  <c r="BX31" i="87"/>
  <c r="BW31" i="87"/>
  <c r="BV31" i="87"/>
  <c r="BU31" i="87"/>
  <c r="BT31" i="87"/>
  <c r="BS31" i="87"/>
  <c r="BR31" i="87"/>
  <c r="BQ31" i="87"/>
  <c r="BP31" i="87"/>
  <c r="BO31" i="87"/>
  <c r="BN31" i="87"/>
  <c r="BM31" i="87"/>
  <c r="BL31" i="87"/>
  <c r="BK31" i="87"/>
  <c r="BJ31" i="87"/>
  <c r="BI31" i="87"/>
  <c r="BH31" i="87"/>
  <c r="BG31" i="87"/>
  <c r="BF31" i="87"/>
  <c r="BE31" i="87"/>
  <c r="BD31" i="87"/>
  <c r="BC31" i="87"/>
  <c r="BB31" i="87"/>
  <c r="BA31" i="87"/>
  <c r="AZ31" i="87"/>
  <c r="AY31" i="87"/>
  <c r="AX31" i="87"/>
  <c r="AW31" i="87"/>
  <c r="AV31" i="87"/>
  <c r="AU31" i="87"/>
  <c r="AT31" i="87"/>
  <c r="AS31" i="87"/>
  <c r="AR31" i="87"/>
  <c r="AQ31" i="87"/>
  <c r="AP31" i="87"/>
  <c r="AO31" i="87"/>
  <c r="AN31" i="87"/>
  <c r="AM31" i="87"/>
  <c r="AL31" i="87"/>
  <c r="AK31" i="87"/>
  <c r="AJ31" i="87"/>
  <c r="AI31" i="87"/>
  <c r="AH31" i="87"/>
  <c r="AG31" i="87"/>
  <c r="AF31" i="87"/>
  <c r="AE31" i="87"/>
  <c r="AD31" i="87"/>
  <c r="AC31" i="87"/>
  <c r="AB31" i="87"/>
  <c r="AA31" i="87"/>
  <c r="Z31" i="87"/>
  <c r="Y31" i="87"/>
  <c r="X31" i="87"/>
  <c r="W31" i="87"/>
  <c r="V31" i="87"/>
  <c r="U31" i="87"/>
  <c r="T31" i="87"/>
  <c r="S31" i="87"/>
  <c r="R31" i="87"/>
  <c r="Q31" i="87"/>
  <c r="P31" i="87"/>
  <c r="O31" i="87"/>
  <c r="N31" i="87"/>
  <c r="M31" i="87"/>
  <c r="L31" i="87"/>
  <c r="K31" i="87"/>
  <c r="J31" i="87"/>
  <c r="I31" i="87"/>
  <c r="H31" i="87"/>
  <c r="G31" i="87"/>
  <c r="F31" i="87"/>
  <c r="E31" i="87"/>
  <c r="D31" i="87"/>
  <c r="C31" i="87"/>
  <c r="B31" i="87"/>
  <c r="JP30" i="87"/>
  <c r="JO30" i="87"/>
  <c r="JN30" i="87"/>
  <c r="JM30" i="87"/>
  <c r="JL30" i="87"/>
  <c r="JK30" i="87"/>
  <c r="JJ30" i="87"/>
  <c r="JI30" i="87"/>
  <c r="JH30" i="87"/>
  <c r="JG30" i="87"/>
  <c r="JF30" i="87"/>
  <c r="JE30" i="87"/>
  <c r="JD30" i="87"/>
  <c r="JC30" i="87"/>
  <c r="JB30" i="87"/>
  <c r="JA30" i="87"/>
  <c r="IZ30" i="87"/>
  <c r="IY30" i="87"/>
  <c r="IX30" i="87"/>
  <c r="IW30" i="87"/>
  <c r="IV30" i="87"/>
  <c r="IU30" i="87"/>
  <c r="IT30" i="87"/>
  <c r="IS30" i="87"/>
  <c r="IR30" i="87"/>
  <c r="IQ30" i="87"/>
  <c r="IP30" i="87"/>
  <c r="IO30" i="87"/>
  <c r="IN30" i="87"/>
  <c r="IM30" i="87"/>
  <c r="IL30" i="87"/>
  <c r="IK30" i="87"/>
  <c r="IJ30" i="87"/>
  <c r="II30" i="87"/>
  <c r="IH30" i="87"/>
  <c r="IG30" i="87"/>
  <c r="IF30" i="87"/>
  <c r="IE30" i="87"/>
  <c r="ID30" i="87"/>
  <c r="IC30" i="87"/>
  <c r="IB30" i="87"/>
  <c r="IA30" i="87"/>
  <c r="HZ30" i="87"/>
  <c r="HY30" i="87"/>
  <c r="HX30" i="87"/>
  <c r="HW30" i="87"/>
  <c r="HV30" i="87"/>
  <c r="HU30" i="87"/>
  <c r="HT30" i="87"/>
  <c r="HS30" i="87"/>
  <c r="HR30" i="87"/>
  <c r="HQ30" i="87"/>
  <c r="HP30" i="87"/>
  <c r="HO30" i="87"/>
  <c r="HN30" i="87"/>
  <c r="HM30" i="87"/>
  <c r="HL30" i="87"/>
  <c r="HK30" i="87"/>
  <c r="HJ30" i="87"/>
  <c r="HI30" i="87"/>
  <c r="HH30" i="87"/>
  <c r="HG30" i="87"/>
  <c r="HF30" i="87"/>
  <c r="HE30" i="87"/>
  <c r="HD30" i="87"/>
  <c r="HC30" i="87"/>
  <c r="HB30" i="87"/>
  <c r="HA30" i="87"/>
  <c r="GZ30" i="87"/>
  <c r="GY30" i="87"/>
  <c r="GX30" i="87"/>
  <c r="GW30" i="87"/>
  <c r="GV30" i="87"/>
  <c r="GU30" i="87"/>
  <c r="GT30" i="87"/>
  <c r="GS30" i="87"/>
  <c r="GR30" i="87"/>
  <c r="GQ30" i="87"/>
  <c r="GP30" i="87"/>
  <c r="GO30" i="87"/>
  <c r="GN30" i="87"/>
  <c r="GM30" i="87"/>
  <c r="GL30" i="87"/>
  <c r="GK30" i="87"/>
  <c r="GJ30" i="87"/>
  <c r="GI30" i="87"/>
  <c r="GH30" i="87"/>
  <c r="GG30" i="87"/>
  <c r="GF30" i="87"/>
  <c r="GE30" i="87"/>
  <c r="GD30" i="87"/>
  <c r="GC30" i="87"/>
  <c r="GB30" i="87"/>
  <c r="GA30" i="87"/>
  <c r="FZ30" i="87"/>
  <c r="FY30" i="87"/>
  <c r="FX30" i="87"/>
  <c r="FW30" i="87"/>
  <c r="FV30" i="87"/>
  <c r="FU30" i="87"/>
  <c r="FT30" i="87"/>
  <c r="FS30" i="87"/>
  <c r="FR30" i="87"/>
  <c r="FQ30" i="87"/>
  <c r="FP30" i="87"/>
  <c r="FO30" i="87"/>
  <c r="FN30" i="87"/>
  <c r="FM30" i="87"/>
  <c r="FL30" i="87"/>
  <c r="FK30" i="87"/>
  <c r="FJ30" i="87"/>
  <c r="FI30" i="87"/>
  <c r="FH30" i="87"/>
  <c r="FG30" i="87"/>
  <c r="FF30" i="87"/>
  <c r="FE30" i="87"/>
  <c r="FD30" i="87"/>
  <c r="FC30" i="87"/>
  <c r="FB30" i="87"/>
  <c r="FA30" i="87"/>
  <c r="EZ30" i="87"/>
  <c r="EY30" i="87"/>
  <c r="EX30" i="87"/>
  <c r="EW30" i="87"/>
  <c r="EV30" i="87"/>
  <c r="EU30" i="87"/>
  <c r="ET30" i="87"/>
  <c r="ES30" i="87"/>
  <c r="ER30" i="87"/>
  <c r="EQ30" i="87"/>
  <c r="EP30" i="87"/>
  <c r="EO30" i="87"/>
  <c r="EN30" i="87"/>
  <c r="EM30" i="87"/>
  <c r="EL30" i="87"/>
  <c r="EK30" i="87"/>
  <c r="EJ30" i="87"/>
  <c r="EI30" i="87"/>
  <c r="EH30" i="87"/>
  <c r="EG30" i="87"/>
  <c r="EF30" i="87"/>
  <c r="EE30" i="87"/>
  <c r="ED30" i="87"/>
  <c r="EC30" i="87"/>
  <c r="EB30" i="87"/>
  <c r="EA30" i="87"/>
  <c r="DZ30" i="87"/>
  <c r="DY30" i="87"/>
  <c r="DX30" i="87"/>
  <c r="DW30" i="87"/>
  <c r="DV30" i="87"/>
  <c r="DU30" i="87"/>
  <c r="DT30" i="87"/>
  <c r="DS30" i="87"/>
  <c r="DR30" i="87"/>
  <c r="DQ30" i="87"/>
  <c r="DP30" i="87"/>
  <c r="DO30" i="87"/>
  <c r="DN30" i="87"/>
  <c r="DM30" i="87"/>
  <c r="DL30" i="87"/>
  <c r="DK30" i="87"/>
  <c r="DJ30" i="87"/>
  <c r="DI30" i="87"/>
  <c r="DH30" i="87"/>
  <c r="DG30" i="87"/>
  <c r="DF30" i="87"/>
  <c r="DE30" i="87"/>
  <c r="DD30" i="87"/>
  <c r="DC30" i="87"/>
  <c r="DB30" i="87"/>
  <c r="DA30" i="87"/>
  <c r="CZ30" i="87"/>
  <c r="CY30" i="87"/>
  <c r="CX30" i="87"/>
  <c r="CW30" i="87"/>
  <c r="CV30" i="87"/>
  <c r="CU30" i="87"/>
  <c r="CT30" i="87"/>
  <c r="CS30" i="87"/>
  <c r="CR30" i="87"/>
  <c r="CQ30" i="87"/>
  <c r="CP30" i="87"/>
  <c r="CO30" i="87"/>
  <c r="CN30" i="87"/>
  <c r="CM30" i="87"/>
  <c r="CL30" i="87"/>
  <c r="CK30" i="87"/>
  <c r="CJ30" i="87"/>
  <c r="CI30" i="87"/>
  <c r="CH30" i="87"/>
  <c r="CG30" i="87"/>
  <c r="CF30" i="87"/>
  <c r="CE30" i="87"/>
  <c r="CD30" i="87"/>
  <c r="CC30" i="87"/>
  <c r="CB30" i="87"/>
  <c r="CA30" i="87"/>
  <c r="BZ30" i="87"/>
  <c r="BY30" i="87"/>
  <c r="BX30" i="87"/>
  <c r="BW30" i="87"/>
  <c r="BV30" i="87"/>
  <c r="BU30" i="87"/>
  <c r="BT30" i="87"/>
  <c r="BS30" i="87"/>
  <c r="BR30" i="87"/>
  <c r="BQ30" i="87"/>
  <c r="BP30" i="87"/>
  <c r="BO30" i="87"/>
  <c r="BN30" i="87"/>
  <c r="BM30" i="87"/>
  <c r="BL30" i="87"/>
  <c r="BK30" i="87"/>
  <c r="BJ30" i="87"/>
  <c r="BI30" i="87"/>
  <c r="BH30" i="87"/>
  <c r="BG30" i="87"/>
  <c r="BF30" i="87"/>
  <c r="BE30" i="87"/>
  <c r="BD30" i="87"/>
  <c r="BC30" i="87"/>
  <c r="BB30" i="87"/>
  <c r="BA30" i="87"/>
  <c r="AZ30" i="87"/>
  <c r="AY30" i="87"/>
  <c r="AX30" i="87"/>
  <c r="AW30" i="87"/>
  <c r="AV30" i="87"/>
  <c r="AU30" i="87"/>
  <c r="AT30" i="87"/>
  <c r="AS30" i="87"/>
  <c r="AR30" i="87"/>
  <c r="AQ30" i="87"/>
  <c r="AP30" i="87"/>
  <c r="AO30" i="87"/>
  <c r="AN30" i="87"/>
  <c r="AM30" i="87"/>
  <c r="AL30" i="87"/>
  <c r="AK30" i="87"/>
  <c r="AJ30" i="87"/>
  <c r="AI30" i="87"/>
  <c r="AH30" i="87"/>
  <c r="AG30" i="87"/>
  <c r="AF30" i="87"/>
  <c r="AE30" i="87"/>
  <c r="AD30" i="87"/>
  <c r="AC30" i="87"/>
  <c r="AB30" i="87"/>
  <c r="AA30" i="87"/>
  <c r="Z30" i="87"/>
  <c r="Y30" i="87"/>
  <c r="X30" i="87"/>
  <c r="W30" i="87"/>
  <c r="V30" i="87"/>
  <c r="U30" i="87"/>
  <c r="T30" i="87"/>
  <c r="S30" i="87"/>
  <c r="R30" i="87"/>
  <c r="Q30" i="87"/>
  <c r="P30" i="87"/>
  <c r="O30" i="87"/>
  <c r="N30" i="87"/>
  <c r="M30" i="87"/>
  <c r="L30" i="87"/>
  <c r="K30" i="87"/>
  <c r="J30" i="87"/>
  <c r="I30" i="87"/>
  <c r="H30" i="87"/>
  <c r="G30" i="87"/>
  <c r="F30" i="87"/>
  <c r="E30" i="87"/>
  <c r="D30" i="87"/>
  <c r="C30" i="87"/>
  <c r="B30" i="87"/>
  <c r="JP28" i="87"/>
  <c r="JO28" i="87"/>
  <c r="JN28" i="87"/>
  <c r="JM28" i="87"/>
  <c r="JL28" i="87"/>
  <c r="JK28" i="87"/>
  <c r="JJ28" i="87"/>
  <c r="JI28" i="87"/>
  <c r="JH28" i="87"/>
  <c r="JG28" i="87"/>
  <c r="JF28" i="87"/>
  <c r="JE28" i="87"/>
  <c r="JD28" i="87"/>
  <c r="JC28" i="87"/>
  <c r="JB28" i="87"/>
  <c r="JA28" i="87"/>
  <c r="IZ28" i="87"/>
  <c r="IY28" i="87"/>
  <c r="IX28" i="87"/>
  <c r="IW28" i="87"/>
  <c r="IV28" i="87"/>
  <c r="IU28" i="87"/>
  <c r="IT28" i="87"/>
  <c r="IS28" i="87"/>
  <c r="IR28" i="87"/>
  <c r="IQ28" i="87"/>
  <c r="IP28" i="87"/>
  <c r="IO28" i="87"/>
  <c r="IN28" i="87"/>
  <c r="IM28" i="87"/>
  <c r="IL28" i="87"/>
  <c r="IK28" i="87"/>
  <c r="IJ28" i="87"/>
  <c r="II28" i="87"/>
  <c r="IH28" i="87"/>
  <c r="IG28" i="87"/>
  <c r="IF28" i="87"/>
  <c r="IE28" i="87"/>
  <c r="ID28" i="87"/>
  <c r="IC28" i="87"/>
  <c r="IB28" i="87"/>
  <c r="IA28" i="87"/>
  <c r="HZ28" i="87"/>
  <c r="HY28" i="87"/>
  <c r="HX28" i="87"/>
  <c r="HW28" i="87"/>
  <c r="HV28" i="87"/>
  <c r="HU28" i="87"/>
  <c r="HT28" i="87"/>
  <c r="HS28" i="87"/>
  <c r="HR28" i="87"/>
  <c r="HQ28" i="87"/>
  <c r="HP28" i="87"/>
  <c r="HO28" i="87"/>
  <c r="HN28" i="87"/>
  <c r="HM28" i="87"/>
  <c r="HL28" i="87"/>
  <c r="HK28" i="87"/>
  <c r="HJ28" i="87"/>
  <c r="HI28" i="87"/>
  <c r="HH28" i="87"/>
  <c r="HG28" i="87"/>
  <c r="HF28" i="87"/>
  <c r="HE28" i="87"/>
  <c r="HD28" i="87"/>
  <c r="HC28" i="87"/>
  <c r="HB28" i="87"/>
  <c r="HA28" i="87"/>
  <c r="GZ28" i="87"/>
  <c r="GY28" i="87"/>
  <c r="GX28" i="87"/>
  <c r="GW28" i="87"/>
  <c r="GV28" i="87"/>
  <c r="GU28" i="87"/>
  <c r="GT28" i="87"/>
  <c r="GS28" i="87"/>
  <c r="GR28" i="87"/>
  <c r="GQ28" i="87"/>
  <c r="GP28" i="87"/>
  <c r="GO28" i="87"/>
  <c r="GN28" i="87"/>
  <c r="GM28" i="87"/>
  <c r="GL28" i="87"/>
  <c r="GK28" i="87"/>
  <c r="GJ28" i="87"/>
  <c r="GI28" i="87"/>
  <c r="GH28" i="87"/>
  <c r="GG28" i="87"/>
  <c r="GF28" i="87"/>
  <c r="GE28" i="87"/>
  <c r="GD28" i="87"/>
  <c r="GC28" i="87"/>
  <c r="GB28" i="87"/>
  <c r="GA28" i="87"/>
  <c r="FZ28" i="87"/>
  <c r="FY28" i="87"/>
  <c r="FX28" i="87"/>
  <c r="FW28" i="87"/>
  <c r="FV28" i="87"/>
  <c r="FU28" i="87"/>
  <c r="FT28" i="87"/>
  <c r="FS28" i="87"/>
  <c r="FR28" i="87"/>
  <c r="FQ28" i="87"/>
  <c r="FP28" i="87"/>
  <c r="FO28" i="87"/>
  <c r="FN28" i="87"/>
  <c r="FM28" i="87"/>
  <c r="FL28" i="87"/>
  <c r="FK28" i="87"/>
  <c r="FJ28" i="87"/>
  <c r="FI28" i="87"/>
  <c r="FH28" i="87"/>
  <c r="FG28" i="87"/>
  <c r="FF28" i="87"/>
  <c r="FE28" i="87"/>
  <c r="FD28" i="87"/>
  <c r="FC28" i="87"/>
  <c r="FB28" i="87"/>
  <c r="FA28" i="87"/>
  <c r="EZ28" i="87"/>
  <c r="EY28" i="87"/>
  <c r="EX28" i="87"/>
  <c r="EW28" i="87"/>
  <c r="EV28" i="87"/>
  <c r="EU28" i="87"/>
  <c r="ET28" i="87"/>
  <c r="ES28" i="87"/>
  <c r="ER28" i="87"/>
  <c r="EQ28" i="87"/>
  <c r="EP28" i="87"/>
  <c r="EO28" i="87"/>
  <c r="EN28" i="87"/>
  <c r="EM28" i="87"/>
  <c r="EL28" i="87"/>
  <c r="EK28" i="87"/>
  <c r="EJ28" i="87"/>
  <c r="EI28" i="87"/>
  <c r="EH28" i="87"/>
  <c r="EG28" i="87"/>
  <c r="EF28" i="87"/>
  <c r="EE28" i="87"/>
  <c r="ED28" i="87"/>
  <c r="EC28" i="87"/>
  <c r="EB28" i="87"/>
  <c r="EA28" i="87"/>
  <c r="DZ28" i="87"/>
  <c r="DY28" i="87"/>
  <c r="DX28" i="87"/>
  <c r="DW28" i="87"/>
  <c r="DV28" i="87"/>
  <c r="DU28" i="87"/>
  <c r="DT28" i="87"/>
  <c r="DS28" i="87"/>
  <c r="DR28" i="87"/>
  <c r="DQ28" i="87"/>
  <c r="DP28" i="87"/>
  <c r="DO28" i="87"/>
  <c r="DN28" i="87"/>
  <c r="DM28" i="87"/>
  <c r="DL28" i="87"/>
  <c r="DK28" i="87"/>
  <c r="DJ28" i="87"/>
  <c r="DI28" i="87"/>
  <c r="DH28" i="87"/>
  <c r="DG28" i="87"/>
  <c r="DF28" i="87"/>
  <c r="DE28" i="87"/>
  <c r="DD28" i="87"/>
  <c r="DC28" i="87"/>
  <c r="DB28" i="87"/>
  <c r="DA28" i="87"/>
  <c r="CZ28" i="87"/>
  <c r="CY28" i="87"/>
  <c r="CX28" i="87"/>
  <c r="CW28" i="87"/>
  <c r="CV28" i="87"/>
  <c r="CU28" i="87"/>
  <c r="CT28" i="87"/>
  <c r="CS28" i="87"/>
  <c r="CR28" i="87"/>
  <c r="CQ28" i="87"/>
  <c r="CP28" i="87"/>
  <c r="CO28" i="87"/>
  <c r="CN28" i="87"/>
  <c r="CM28" i="87"/>
  <c r="CL28" i="87"/>
  <c r="CK28" i="87"/>
  <c r="CJ28" i="87"/>
  <c r="CI28" i="87"/>
  <c r="CH28" i="87"/>
  <c r="CG28" i="87"/>
  <c r="CF28" i="87"/>
  <c r="CE28" i="87"/>
  <c r="CD28" i="87"/>
  <c r="CC28" i="87"/>
  <c r="CB28" i="87"/>
  <c r="CA28" i="87"/>
  <c r="BZ28" i="87"/>
  <c r="BY28" i="87"/>
  <c r="BX28" i="87"/>
  <c r="BW28" i="87"/>
  <c r="BV28" i="87"/>
  <c r="BU28" i="87"/>
  <c r="BT28" i="87"/>
  <c r="BS28" i="87"/>
  <c r="BR28" i="87"/>
  <c r="BQ28" i="87"/>
  <c r="BP28" i="87"/>
  <c r="BO28" i="87"/>
  <c r="BN28" i="87"/>
  <c r="BM28" i="87"/>
  <c r="BL28" i="87"/>
  <c r="BK28" i="87"/>
  <c r="BJ28" i="87"/>
  <c r="BI28" i="87"/>
  <c r="BH28" i="87"/>
  <c r="BG28" i="87"/>
  <c r="BF28" i="87"/>
  <c r="BE28" i="87"/>
  <c r="BD28" i="87"/>
  <c r="BC28" i="87"/>
  <c r="BB28" i="87"/>
  <c r="BA28" i="87"/>
  <c r="AZ28" i="87"/>
  <c r="AY28" i="87"/>
  <c r="AX28" i="87"/>
  <c r="AW28" i="87"/>
  <c r="AV28" i="87"/>
  <c r="AU28" i="87"/>
  <c r="AT28" i="87"/>
  <c r="AS28" i="87"/>
  <c r="AR28" i="87"/>
  <c r="AQ28" i="87"/>
  <c r="AP28" i="87"/>
  <c r="AO28" i="87"/>
  <c r="AN28" i="87"/>
  <c r="AM28" i="87"/>
  <c r="AL28" i="87"/>
  <c r="AK28" i="87"/>
  <c r="AJ28" i="87"/>
  <c r="AI28" i="87"/>
  <c r="AH28" i="87"/>
  <c r="AG28" i="87"/>
  <c r="AF28" i="87"/>
  <c r="AE28" i="87"/>
  <c r="AD28" i="87"/>
  <c r="AC28" i="87"/>
  <c r="AB28" i="87"/>
  <c r="AA28" i="87"/>
  <c r="Z28" i="87"/>
  <c r="Y28" i="87"/>
  <c r="X28" i="87"/>
  <c r="W28" i="87"/>
  <c r="V28" i="87"/>
  <c r="U28" i="87"/>
  <c r="T28" i="87"/>
  <c r="S28" i="87"/>
  <c r="R28" i="87"/>
  <c r="Q28" i="87"/>
  <c r="P28" i="87"/>
  <c r="O28" i="87"/>
  <c r="N28" i="87"/>
  <c r="M28" i="87"/>
  <c r="L28" i="87"/>
  <c r="K28" i="87"/>
  <c r="J28" i="87"/>
  <c r="I28" i="87"/>
  <c r="H28" i="87"/>
  <c r="G28" i="87"/>
  <c r="F28" i="87"/>
  <c r="E28" i="87"/>
  <c r="D28" i="87"/>
  <c r="C28" i="87"/>
  <c r="B28" i="87"/>
  <c r="JP27" i="87"/>
  <c r="JO27" i="87"/>
  <c r="JN27" i="87"/>
  <c r="JM27" i="87"/>
  <c r="JL27" i="87"/>
  <c r="JK27" i="87"/>
  <c r="JJ27" i="87"/>
  <c r="JI27" i="87"/>
  <c r="JH27" i="87"/>
  <c r="JG27" i="87"/>
  <c r="JF27" i="87"/>
  <c r="JE27" i="87"/>
  <c r="JD27" i="87"/>
  <c r="JC27" i="87"/>
  <c r="JB27" i="87"/>
  <c r="JA27" i="87"/>
  <c r="IZ27" i="87"/>
  <c r="IY27" i="87"/>
  <c r="IX27" i="87"/>
  <c r="IW27" i="87"/>
  <c r="IV27" i="87"/>
  <c r="IU27" i="87"/>
  <c r="IT27" i="87"/>
  <c r="IS27" i="87"/>
  <c r="IR27" i="87"/>
  <c r="IQ27" i="87"/>
  <c r="IP27" i="87"/>
  <c r="IO27" i="87"/>
  <c r="IN27" i="87"/>
  <c r="IM27" i="87"/>
  <c r="IL27" i="87"/>
  <c r="IK27" i="87"/>
  <c r="IJ27" i="87"/>
  <c r="II27" i="87"/>
  <c r="IH27" i="87"/>
  <c r="IG27" i="87"/>
  <c r="IF27" i="87"/>
  <c r="IE27" i="87"/>
  <c r="ID27" i="87"/>
  <c r="IC27" i="87"/>
  <c r="IB27" i="87"/>
  <c r="IA27" i="87"/>
  <c r="HZ27" i="87"/>
  <c r="HY27" i="87"/>
  <c r="HX27" i="87"/>
  <c r="HW27" i="87"/>
  <c r="HV27" i="87"/>
  <c r="HU27" i="87"/>
  <c r="HT27" i="87"/>
  <c r="HS27" i="87"/>
  <c r="HR27" i="87"/>
  <c r="HQ27" i="87"/>
  <c r="HP27" i="87"/>
  <c r="HO27" i="87"/>
  <c r="HN27" i="87"/>
  <c r="HM27" i="87"/>
  <c r="HL27" i="87"/>
  <c r="HK27" i="87"/>
  <c r="HJ27" i="87"/>
  <c r="HI27" i="87"/>
  <c r="HH27" i="87"/>
  <c r="HG27" i="87"/>
  <c r="HF27" i="87"/>
  <c r="HE27" i="87"/>
  <c r="HD27" i="87"/>
  <c r="HC27" i="87"/>
  <c r="HB27" i="87"/>
  <c r="HA27" i="87"/>
  <c r="GZ27" i="87"/>
  <c r="GY27" i="87"/>
  <c r="GX27" i="87"/>
  <c r="GW27" i="87"/>
  <c r="GV27" i="87"/>
  <c r="GU27" i="87"/>
  <c r="GT27" i="87"/>
  <c r="GS27" i="87"/>
  <c r="GR27" i="87"/>
  <c r="GQ27" i="87"/>
  <c r="GP27" i="87"/>
  <c r="GO27" i="87"/>
  <c r="GN27" i="87"/>
  <c r="GM27" i="87"/>
  <c r="GL27" i="87"/>
  <c r="GK27" i="87"/>
  <c r="GJ27" i="87"/>
  <c r="GI27" i="87"/>
  <c r="GH27" i="87"/>
  <c r="GG27" i="87"/>
  <c r="GF27" i="87"/>
  <c r="GE27" i="87"/>
  <c r="GD27" i="87"/>
  <c r="GC27" i="87"/>
  <c r="GB27" i="87"/>
  <c r="GA27" i="87"/>
  <c r="FZ27" i="87"/>
  <c r="FY27" i="87"/>
  <c r="FX27" i="87"/>
  <c r="FW27" i="87"/>
  <c r="FV27" i="87"/>
  <c r="FU27" i="87"/>
  <c r="FT27" i="87"/>
  <c r="FS27" i="87"/>
  <c r="FR27" i="87"/>
  <c r="FQ27" i="87"/>
  <c r="FP27" i="87"/>
  <c r="FO27" i="87"/>
  <c r="FN27" i="87"/>
  <c r="FM27" i="87"/>
  <c r="FL27" i="87"/>
  <c r="FK27" i="87"/>
  <c r="FJ27" i="87"/>
  <c r="FI27" i="87"/>
  <c r="FH27" i="87"/>
  <c r="FG27" i="87"/>
  <c r="FF27" i="87"/>
  <c r="FE27" i="87"/>
  <c r="FD27" i="87"/>
  <c r="FC27" i="87"/>
  <c r="FB27" i="87"/>
  <c r="FA27" i="87"/>
  <c r="EZ27" i="87"/>
  <c r="EY27" i="87"/>
  <c r="EX27" i="87"/>
  <c r="EW27" i="87"/>
  <c r="EV27" i="87"/>
  <c r="EU27" i="87"/>
  <c r="ET27" i="87"/>
  <c r="ES27" i="87"/>
  <c r="ER27" i="87"/>
  <c r="EQ27" i="87"/>
  <c r="EP27" i="87"/>
  <c r="EO27" i="87"/>
  <c r="EN27" i="87"/>
  <c r="EM27" i="87"/>
  <c r="EL27" i="87"/>
  <c r="EK27" i="87"/>
  <c r="EJ27" i="87"/>
  <c r="EI27" i="87"/>
  <c r="EH27" i="87"/>
  <c r="EG27" i="87"/>
  <c r="EF27" i="87"/>
  <c r="EE27" i="87"/>
  <c r="ED27" i="87"/>
  <c r="EC27" i="87"/>
  <c r="EB27" i="87"/>
  <c r="EA27" i="87"/>
  <c r="DZ27" i="87"/>
  <c r="DY27" i="87"/>
  <c r="DX27" i="87"/>
  <c r="DW27" i="87"/>
  <c r="DV27" i="87"/>
  <c r="DU27" i="87"/>
  <c r="DT27" i="87"/>
  <c r="DS27" i="87"/>
  <c r="DR27" i="87"/>
  <c r="DQ27" i="87"/>
  <c r="DP27" i="87"/>
  <c r="DO27" i="87"/>
  <c r="DN27" i="87"/>
  <c r="DM27" i="87"/>
  <c r="DL27" i="87"/>
  <c r="DK27" i="87"/>
  <c r="DJ27" i="87"/>
  <c r="DI27" i="87"/>
  <c r="DH27" i="87"/>
  <c r="DG27" i="87"/>
  <c r="DF27" i="87"/>
  <c r="DE27" i="87"/>
  <c r="DD27" i="87"/>
  <c r="DC27" i="87"/>
  <c r="DB27" i="87"/>
  <c r="DA27" i="87"/>
  <c r="CZ27" i="87"/>
  <c r="CY27" i="87"/>
  <c r="CX27" i="87"/>
  <c r="CW27" i="87"/>
  <c r="CV27" i="87"/>
  <c r="CU27" i="87"/>
  <c r="CT27" i="87"/>
  <c r="CS27" i="87"/>
  <c r="CR27" i="87"/>
  <c r="CQ27" i="87"/>
  <c r="CP27" i="87"/>
  <c r="CO27" i="87"/>
  <c r="CN27" i="87"/>
  <c r="CM27" i="87"/>
  <c r="CL27" i="87"/>
  <c r="CK27" i="87"/>
  <c r="CJ27" i="87"/>
  <c r="CI27" i="87"/>
  <c r="CH27" i="87"/>
  <c r="CG27" i="87"/>
  <c r="CF27" i="87"/>
  <c r="CE27" i="87"/>
  <c r="CD27" i="87"/>
  <c r="CC27" i="87"/>
  <c r="CB27" i="87"/>
  <c r="CA27" i="87"/>
  <c r="BZ27" i="87"/>
  <c r="BY27" i="87"/>
  <c r="BX27" i="87"/>
  <c r="BW27" i="87"/>
  <c r="BV27" i="87"/>
  <c r="BU27" i="87"/>
  <c r="BT27" i="87"/>
  <c r="BS27" i="87"/>
  <c r="BR27" i="87"/>
  <c r="BQ27" i="87"/>
  <c r="BP27" i="87"/>
  <c r="BO27" i="87"/>
  <c r="BN27" i="87"/>
  <c r="BM27" i="87"/>
  <c r="BL27" i="87"/>
  <c r="BK27" i="87"/>
  <c r="BJ27" i="87"/>
  <c r="BI27" i="87"/>
  <c r="BH27" i="87"/>
  <c r="BG27" i="87"/>
  <c r="BF27" i="87"/>
  <c r="BE27" i="87"/>
  <c r="BD27" i="87"/>
  <c r="BC27" i="87"/>
  <c r="BB27" i="87"/>
  <c r="BA27" i="87"/>
  <c r="AZ27" i="87"/>
  <c r="AY27" i="87"/>
  <c r="AX27" i="87"/>
  <c r="AW27" i="87"/>
  <c r="AV27" i="87"/>
  <c r="AU27" i="87"/>
  <c r="AT27" i="87"/>
  <c r="AS27" i="87"/>
  <c r="AR27" i="87"/>
  <c r="AQ27" i="87"/>
  <c r="AP27" i="87"/>
  <c r="AO27" i="87"/>
  <c r="AN27" i="87"/>
  <c r="AM27" i="87"/>
  <c r="AL27" i="87"/>
  <c r="AK27" i="87"/>
  <c r="AJ27" i="87"/>
  <c r="AI27" i="87"/>
  <c r="AH27" i="87"/>
  <c r="AG27" i="87"/>
  <c r="AF27" i="87"/>
  <c r="AE27" i="87"/>
  <c r="AD27" i="87"/>
  <c r="AC27" i="87"/>
  <c r="AB27" i="87"/>
  <c r="AA27" i="87"/>
  <c r="Z27" i="87"/>
  <c r="Y27" i="87"/>
  <c r="X27" i="87"/>
  <c r="W27" i="87"/>
  <c r="V27" i="87"/>
  <c r="U27" i="87"/>
  <c r="T27" i="87"/>
  <c r="S27" i="87"/>
  <c r="R27" i="87"/>
  <c r="Q27" i="87"/>
  <c r="P27" i="87"/>
  <c r="O27" i="87"/>
  <c r="N27" i="87"/>
  <c r="M27" i="87"/>
  <c r="L27" i="87"/>
  <c r="K27" i="87"/>
  <c r="J27" i="87"/>
  <c r="I27" i="87"/>
  <c r="H27" i="87"/>
  <c r="G27" i="87"/>
  <c r="F27" i="87"/>
  <c r="E27" i="87"/>
  <c r="D27" i="87"/>
  <c r="C27" i="87"/>
  <c r="B27" i="87"/>
  <c r="JP25" i="87"/>
  <c r="JO25" i="87"/>
  <c r="JN25" i="87"/>
  <c r="JM25" i="87"/>
  <c r="JL25" i="87"/>
  <c r="JK25" i="87"/>
  <c r="JJ25" i="87"/>
  <c r="JI25" i="87"/>
  <c r="JH25" i="87"/>
  <c r="JG25" i="87"/>
  <c r="JF25" i="87"/>
  <c r="JE25" i="87"/>
  <c r="JD25" i="87"/>
  <c r="JC25" i="87"/>
  <c r="JB25" i="87"/>
  <c r="JA25" i="87"/>
  <c r="IZ25" i="87"/>
  <c r="IY25" i="87"/>
  <c r="IX25" i="87"/>
  <c r="IW25" i="87"/>
  <c r="IV25" i="87"/>
  <c r="IU25" i="87"/>
  <c r="IT25" i="87"/>
  <c r="IS25" i="87"/>
  <c r="IR25" i="87"/>
  <c r="IQ25" i="87"/>
  <c r="IP25" i="87"/>
  <c r="IO25" i="87"/>
  <c r="IN25" i="87"/>
  <c r="IM25" i="87"/>
  <c r="IL25" i="87"/>
  <c r="IK25" i="87"/>
  <c r="IJ25" i="87"/>
  <c r="II25" i="87"/>
  <c r="IH25" i="87"/>
  <c r="IG25" i="87"/>
  <c r="IF25" i="87"/>
  <c r="IE25" i="87"/>
  <c r="ID25" i="87"/>
  <c r="IC25" i="87"/>
  <c r="IB25" i="87"/>
  <c r="IA25" i="87"/>
  <c r="HZ25" i="87"/>
  <c r="HY25" i="87"/>
  <c r="HX25" i="87"/>
  <c r="HW25" i="87"/>
  <c r="HV25" i="87"/>
  <c r="HU25" i="87"/>
  <c r="HT25" i="87"/>
  <c r="HS25" i="87"/>
  <c r="HR25" i="87"/>
  <c r="HQ25" i="87"/>
  <c r="HP25" i="87"/>
  <c r="HO25" i="87"/>
  <c r="HN25" i="87"/>
  <c r="HM25" i="87"/>
  <c r="HL25" i="87"/>
  <c r="HK25" i="87"/>
  <c r="HJ25" i="87"/>
  <c r="HI25" i="87"/>
  <c r="HH25" i="87"/>
  <c r="HG25" i="87"/>
  <c r="HF25" i="87"/>
  <c r="HE25" i="87"/>
  <c r="HD25" i="87"/>
  <c r="HC25" i="87"/>
  <c r="HB25" i="87"/>
  <c r="HA25" i="87"/>
  <c r="GZ25" i="87"/>
  <c r="GY25" i="87"/>
  <c r="GX25" i="87"/>
  <c r="GW25" i="87"/>
  <c r="GV25" i="87"/>
  <c r="GU25" i="87"/>
  <c r="GT25" i="87"/>
  <c r="GS25" i="87"/>
  <c r="GR25" i="87"/>
  <c r="GQ25" i="87"/>
  <c r="GP25" i="87"/>
  <c r="GO25" i="87"/>
  <c r="GN25" i="87"/>
  <c r="GM25" i="87"/>
  <c r="GL25" i="87"/>
  <c r="GK25" i="87"/>
  <c r="GJ25" i="87"/>
  <c r="GI25" i="87"/>
  <c r="GH25" i="87"/>
  <c r="GG25" i="87"/>
  <c r="GF25" i="87"/>
  <c r="GE25" i="87"/>
  <c r="GD25" i="87"/>
  <c r="GC25" i="87"/>
  <c r="GB25" i="87"/>
  <c r="GA25" i="87"/>
  <c r="FZ25" i="87"/>
  <c r="FY25" i="87"/>
  <c r="FX25" i="87"/>
  <c r="FW25" i="87"/>
  <c r="FV25" i="87"/>
  <c r="FU25" i="87"/>
  <c r="FT25" i="87"/>
  <c r="FS25" i="87"/>
  <c r="FR25" i="87"/>
  <c r="FQ25" i="87"/>
  <c r="FP25" i="87"/>
  <c r="FO25" i="87"/>
  <c r="FN25" i="87"/>
  <c r="FM25" i="87"/>
  <c r="FL25" i="87"/>
  <c r="FK25" i="87"/>
  <c r="FJ25" i="87"/>
  <c r="FI25" i="87"/>
  <c r="FH25" i="87"/>
  <c r="FG25" i="87"/>
  <c r="FF25" i="87"/>
  <c r="FE25" i="87"/>
  <c r="FD25" i="87"/>
  <c r="FC25" i="87"/>
  <c r="FB25" i="87"/>
  <c r="FA25" i="87"/>
  <c r="EZ25" i="87"/>
  <c r="EY25" i="87"/>
  <c r="EX25" i="87"/>
  <c r="EW25" i="87"/>
  <c r="EV25" i="87"/>
  <c r="EU25" i="87"/>
  <c r="ET25" i="87"/>
  <c r="ES25" i="87"/>
  <c r="ER25" i="87"/>
  <c r="EQ25" i="87"/>
  <c r="EP25" i="87"/>
  <c r="EO25" i="87"/>
  <c r="EN25" i="87"/>
  <c r="EM25" i="87"/>
  <c r="EL25" i="87"/>
  <c r="EK25" i="87"/>
  <c r="EJ25" i="87"/>
  <c r="EI25" i="87"/>
  <c r="EH25" i="87"/>
  <c r="EG25" i="87"/>
  <c r="EF25" i="87"/>
  <c r="EE25" i="87"/>
  <c r="ED25" i="87"/>
  <c r="EC25" i="87"/>
  <c r="EB25" i="87"/>
  <c r="EA25" i="87"/>
  <c r="DZ25" i="87"/>
  <c r="DY25" i="87"/>
  <c r="DX25" i="87"/>
  <c r="DW25" i="87"/>
  <c r="DV25" i="87"/>
  <c r="DU25" i="87"/>
  <c r="DT25" i="87"/>
  <c r="DS25" i="87"/>
  <c r="DR25" i="87"/>
  <c r="DQ25" i="87"/>
  <c r="DP25" i="87"/>
  <c r="DO25" i="87"/>
  <c r="DN25" i="87"/>
  <c r="DM25" i="87"/>
  <c r="DL25" i="87"/>
  <c r="DK25" i="87"/>
  <c r="DJ25" i="87"/>
  <c r="DI25" i="87"/>
  <c r="DH25" i="87"/>
  <c r="DG25" i="87"/>
  <c r="DF25" i="87"/>
  <c r="DE25" i="87"/>
  <c r="DD25" i="87"/>
  <c r="DC25" i="87"/>
  <c r="DB25" i="87"/>
  <c r="DA25" i="87"/>
  <c r="CZ25" i="87"/>
  <c r="CY25" i="87"/>
  <c r="CX25" i="87"/>
  <c r="CW25" i="87"/>
  <c r="CV25" i="87"/>
  <c r="CU25" i="87"/>
  <c r="CT25" i="87"/>
  <c r="CS25" i="87"/>
  <c r="CR25" i="87"/>
  <c r="CQ25" i="87"/>
  <c r="CP25" i="87"/>
  <c r="CO25" i="87"/>
  <c r="CN25" i="87"/>
  <c r="CM25" i="87"/>
  <c r="CL25" i="87"/>
  <c r="CK25" i="87"/>
  <c r="CJ25" i="87"/>
  <c r="CI25" i="87"/>
  <c r="CH25" i="87"/>
  <c r="CG25" i="87"/>
  <c r="CF25" i="87"/>
  <c r="CE25" i="87"/>
  <c r="CD25" i="87"/>
  <c r="CC25" i="87"/>
  <c r="CB25" i="87"/>
  <c r="CA25" i="87"/>
  <c r="BZ25" i="87"/>
  <c r="BY25" i="87"/>
  <c r="BX25" i="87"/>
  <c r="BW25" i="87"/>
  <c r="BV25" i="87"/>
  <c r="BU25" i="87"/>
  <c r="BT25" i="87"/>
  <c r="BS25" i="87"/>
  <c r="BR25" i="87"/>
  <c r="BQ25" i="87"/>
  <c r="BP25" i="87"/>
  <c r="BO25" i="87"/>
  <c r="BN25" i="87"/>
  <c r="BM25" i="87"/>
  <c r="BL25" i="87"/>
  <c r="BK25" i="87"/>
  <c r="BJ25" i="87"/>
  <c r="BI25" i="87"/>
  <c r="BH25" i="87"/>
  <c r="BG25" i="87"/>
  <c r="BF25" i="87"/>
  <c r="BE25" i="87"/>
  <c r="BD25" i="87"/>
  <c r="BC25" i="87"/>
  <c r="BB25" i="87"/>
  <c r="BA25" i="87"/>
  <c r="AZ25" i="87"/>
  <c r="AY25" i="87"/>
  <c r="AX25" i="87"/>
  <c r="AW25" i="87"/>
  <c r="AV25" i="87"/>
  <c r="AU25" i="87"/>
  <c r="AT25" i="87"/>
  <c r="AS25" i="87"/>
  <c r="AR25" i="87"/>
  <c r="AQ25" i="87"/>
  <c r="AP25" i="87"/>
  <c r="AO25" i="87"/>
  <c r="AN25" i="87"/>
  <c r="AM25" i="87"/>
  <c r="AL25" i="87"/>
  <c r="AK25" i="87"/>
  <c r="AJ25" i="87"/>
  <c r="AI25" i="87"/>
  <c r="AH25" i="87"/>
  <c r="AG25" i="87"/>
  <c r="AF25" i="87"/>
  <c r="AE25" i="87"/>
  <c r="AD25" i="87"/>
  <c r="AC25" i="87"/>
  <c r="AB25" i="87"/>
  <c r="AA25" i="87"/>
  <c r="Z25" i="87"/>
  <c r="Y25" i="87"/>
  <c r="X25" i="87"/>
  <c r="W25" i="87"/>
  <c r="V25" i="87"/>
  <c r="U25" i="87"/>
  <c r="T25" i="87"/>
  <c r="S25" i="87"/>
  <c r="R25" i="87"/>
  <c r="Q25" i="87"/>
  <c r="P25" i="87"/>
  <c r="O25" i="87"/>
  <c r="N25" i="87"/>
  <c r="M25" i="87"/>
  <c r="L25" i="87"/>
  <c r="K25" i="87"/>
  <c r="J25" i="87"/>
  <c r="I25" i="87"/>
  <c r="H25" i="87"/>
  <c r="G25" i="87"/>
  <c r="F25" i="87"/>
  <c r="E25" i="87"/>
  <c r="D25" i="87"/>
  <c r="C25" i="87"/>
  <c r="B25" i="87"/>
  <c r="JP24" i="87"/>
  <c r="JO24" i="87"/>
  <c r="JN24" i="87"/>
  <c r="JM24" i="87"/>
  <c r="JL24" i="87"/>
  <c r="JK24" i="87"/>
  <c r="JJ24" i="87"/>
  <c r="JI24" i="87"/>
  <c r="JH24" i="87"/>
  <c r="JG24" i="87"/>
  <c r="JF24" i="87"/>
  <c r="JE24" i="87"/>
  <c r="JD24" i="87"/>
  <c r="JC24" i="87"/>
  <c r="JB24" i="87"/>
  <c r="JA24" i="87"/>
  <c r="IZ24" i="87"/>
  <c r="IY24" i="87"/>
  <c r="IX24" i="87"/>
  <c r="IW24" i="87"/>
  <c r="IV24" i="87"/>
  <c r="IU24" i="87"/>
  <c r="IT24" i="87"/>
  <c r="IS24" i="87"/>
  <c r="IR24" i="87"/>
  <c r="IQ24" i="87"/>
  <c r="IP24" i="87"/>
  <c r="IO24" i="87"/>
  <c r="IN24" i="87"/>
  <c r="IM24" i="87"/>
  <c r="IL24" i="87"/>
  <c r="IK24" i="87"/>
  <c r="IJ24" i="87"/>
  <c r="II24" i="87"/>
  <c r="IH24" i="87"/>
  <c r="IG24" i="87"/>
  <c r="IF24" i="87"/>
  <c r="IE24" i="87"/>
  <c r="ID24" i="87"/>
  <c r="IC24" i="87"/>
  <c r="IB24" i="87"/>
  <c r="IA24" i="87"/>
  <c r="HZ24" i="87"/>
  <c r="HY24" i="87"/>
  <c r="HX24" i="87"/>
  <c r="HW24" i="87"/>
  <c r="HV24" i="87"/>
  <c r="HU24" i="87"/>
  <c r="HT24" i="87"/>
  <c r="HS24" i="87"/>
  <c r="HR24" i="87"/>
  <c r="HQ24" i="87"/>
  <c r="HP24" i="87"/>
  <c r="HO24" i="87"/>
  <c r="HN24" i="87"/>
  <c r="HM24" i="87"/>
  <c r="HL24" i="87"/>
  <c r="HK24" i="87"/>
  <c r="HJ24" i="87"/>
  <c r="HI24" i="87"/>
  <c r="HH24" i="87"/>
  <c r="HG24" i="87"/>
  <c r="HF24" i="87"/>
  <c r="HE24" i="87"/>
  <c r="HD24" i="87"/>
  <c r="HC24" i="87"/>
  <c r="HB24" i="87"/>
  <c r="HA24" i="87"/>
  <c r="GZ24" i="87"/>
  <c r="GY24" i="87"/>
  <c r="GX24" i="87"/>
  <c r="GW24" i="87"/>
  <c r="GV24" i="87"/>
  <c r="GU24" i="87"/>
  <c r="GT24" i="87"/>
  <c r="GS24" i="87"/>
  <c r="GR24" i="87"/>
  <c r="GQ24" i="87"/>
  <c r="GP24" i="87"/>
  <c r="GO24" i="87"/>
  <c r="GN24" i="87"/>
  <c r="GM24" i="87"/>
  <c r="GL24" i="87"/>
  <c r="GK24" i="87"/>
  <c r="GJ24" i="87"/>
  <c r="GI24" i="87"/>
  <c r="GH24" i="87"/>
  <c r="GG24" i="87"/>
  <c r="GF24" i="87"/>
  <c r="GE24" i="87"/>
  <c r="GD24" i="87"/>
  <c r="GC24" i="87"/>
  <c r="GB24" i="87"/>
  <c r="GA24" i="87"/>
  <c r="FZ24" i="87"/>
  <c r="FY24" i="87"/>
  <c r="FX24" i="87"/>
  <c r="FW24" i="87"/>
  <c r="FV24" i="87"/>
  <c r="FU24" i="87"/>
  <c r="FT24" i="87"/>
  <c r="FS24" i="87"/>
  <c r="FR24" i="87"/>
  <c r="FQ24" i="87"/>
  <c r="FP24" i="87"/>
  <c r="FO24" i="87"/>
  <c r="FN24" i="87"/>
  <c r="FM24" i="87"/>
  <c r="FL24" i="87"/>
  <c r="FK24" i="87"/>
  <c r="FJ24" i="87"/>
  <c r="FI24" i="87"/>
  <c r="FH24" i="87"/>
  <c r="FG24" i="87"/>
  <c r="FF24" i="87"/>
  <c r="FE24" i="87"/>
  <c r="FD24" i="87"/>
  <c r="FC24" i="87"/>
  <c r="FB24" i="87"/>
  <c r="FA24" i="87"/>
  <c r="EZ24" i="87"/>
  <c r="EY24" i="87"/>
  <c r="EX24" i="87"/>
  <c r="EW24" i="87"/>
  <c r="EV24" i="87"/>
  <c r="EU24" i="87"/>
  <c r="ET24" i="87"/>
  <c r="ES24" i="87"/>
  <c r="ER24" i="87"/>
  <c r="EQ24" i="87"/>
  <c r="EP24" i="87"/>
  <c r="EO24" i="87"/>
  <c r="EN24" i="87"/>
  <c r="EM24" i="87"/>
  <c r="EL24" i="87"/>
  <c r="EK24" i="87"/>
  <c r="EJ24" i="87"/>
  <c r="EI24" i="87"/>
  <c r="EH24" i="87"/>
  <c r="EG24" i="87"/>
  <c r="EF24" i="87"/>
  <c r="EE24" i="87"/>
  <c r="ED24" i="87"/>
  <c r="EC24" i="87"/>
  <c r="EB24" i="87"/>
  <c r="EA24" i="87"/>
  <c r="DZ24" i="87"/>
  <c r="DY24" i="87"/>
  <c r="DX24" i="87"/>
  <c r="DW24" i="87"/>
  <c r="DV24" i="87"/>
  <c r="DU24" i="87"/>
  <c r="DT24" i="87"/>
  <c r="DS24" i="87"/>
  <c r="DR24" i="87"/>
  <c r="DQ24" i="87"/>
  <c r="DP24" i="87"/>
  <c r="DO24" i="87"/>
  <c r="DN24" i="87"/>
  <c r="DM24" i="87"/>
  <c r="DL24" i="87"/>
  <c r="DK24" i="87"/>
  <c r="DJ24" i="87"/>
  <c r="DI24" i="87"/>
  <c r="DH24" i="87"/>
  <c r="DG24" i="87"/>
  <c r="DF24" i="87"/>
  <c r="DE24" i="87"/>
  <c r="DD24" i="87"/>
  <c r="DC24" i="87"/>
  <c r="DB24" i="87"/>
  <c r="DA24" i="87"/>
  <c r="CZ24" i="87"/>
  <c r="CY24" i="87"/>
  <c r="CX24" i="87"/>
  <c r="CW24" i="87"/>
  <c r="CV24" i="87"/>
  <c r="CU24" i="87"/>
  <c r="CT24" i="87"/>
  <c r="CS24" i="87"/>
  <c r="CR24" i="87"/>
  <c r="CQ24" i="87"/>
  <c r="CP24" i="87"/>
  <c r="CO24" i="87"/>
  <c r="CN24" i="87"/>
  <c r="CM24" i="87"/>
  <c r="CL24" i="87"/>
  <c r="CK24" i="87"/>
  <c r="CJ24" i="87"/>
  <c r="CI24" i="87"/>
  <c r="CH24" i="87"/>
  <c r="CG24" i="87"/>
  <c r="CF24" i="87"/>
  <c r="CE24" i="87"/>
  <c r="CD24" i="87"/>
  <c r="CC24" i="87"/>
  <c r="CB24" i="87"/>
  <c r="CA24" i="87"/>
  <c r="BZ24" i="87"/>
  <c r="BY24" i="87"/>
  <c r="BX24" i="87"/>
  <c r="BW24" i="87"/>
  <c r="BV24" i="87"/>
  <c r="BU24" i="87"/>
  <c r="BT24" i="87"/>
  <c r="BS24" i="87"/>
  <c r="BR24" i="87"/>
  <c r="BQ24" i="87"/>
  <c r="BP24" i="87"/>
  <c r="BO24" i="87"/>
  <c r="BN24" i="87"/>
  <c r="BM24" i="87"/>
  <c r="BL24" i="87"/>
  <c r="BK24" i="87"/>
  <c r="BJ24" i="87"/>
  <c r="BI24" i="87"/>
  <c r="BH24" i="87"/>
  <c r="BG24" i="87"/>
  <c r="BF24" i="87"/>
  <c r="BE24" i="87"/>
  <c r="BD24" i="87"/>
  <c r="BC24" i="87"/>
  <c r="BB24" i="87"/>
  <c r="BA24" i="87"/>
  <c r="AZ24" i="87"/>
  <c r="AY24" i="87"/>
  <c r="AX24" i="87"/>
  <c r="AW24" i="87"/>
  <c r="AV24" i="87"/>
  <c r="AU24" i="87"/>
  <c r="AT24" i="87"/>
  <c r="AS24" i="87"/>
  <c r="AR24" i="87"/>
  <c r="AQ24" i="87"/>
  <c r="AP24" i="87"/>
  <c r="AO24" i="87"/>
  <c r="AN24" i="87"/>
  <c r="AM24" i="87"/>
  <c r="AL24" i="87"/>
  <c r="AK24" i="87"/>
  <c r="AJ24" i="87"/>
  <c r="AI24" i="87"/>
  <c r="AH24" i="87"/>
  <c r="AG24" i="87"/>
  <c r="AF24" i="87"/>
  <c r="AE24" i="87"/>
  <c r="AD24" i="87"/>
  <c r="AC24" i="87"/>
  <c r="AB24" i="87"/>
  <c r="AA24" i="87"/>
  <c r="Z24" i="87"/>
  <c r="Y24" i="87"/>
  <c r="X24" i="87"/>
  <c r="W24" i="87"/>
  <c r="V24" i="87"/>
  <c r="U24" i="87"/>
  <c r="T24" i="87"/>
  <c r="S24" i="87"/>
  <c r="R24" i="87"/>
  <c r="Q24" i="87"/>
  <c r="P24" i="87"/>
  <c r="O24" i="87"/>
  <c r="N24" i="87"/>
  <c r="M24" i="87"/>
  <c r="L24" i="87"/>
  <c r="K24" i="87"/>
  <c r="J24" i="87"/>
  <c r="I24" i="87"/>
  <c r="H24" i="87"/>
  <c r="G24" i="87"/>
  <c r="F24" i="87"/>
  <c r="E24" i="87"/>
  <c r="D24" i="87"/>
  <c r="C24" i="87"/>
  <c r="B24" i="87"/>
  <c r="JP21" i="87"/>
  <c r="JO21" i="87"/>
  <c r="JN21" i="87"/>
  <c r="JM21" i="87"/>
  <c r="JL21" i="87"/>
  <c r="JK21" i="87"/>
  <c r="JJ21" i="87"/>
  <c r="JI21" i="87"/>
  <c r="JH21" i="87"/>
  <c r="JG21" i="87"/>
  <c r="JF21" i="87"/>
  <c r="JE21" i="87"/>
  <c r="JD21" i="87"/>
  <c r="JC21" i="87"/>
  <c r="JB21" i="87"/>
  <c r="JA21" i="87"/>
  <c r="IZ21" i="87"/>
  <c r="IY21" i="87"/>
  <c r="IX21" i="87"/>
  <c r="IW21" i="87"/>
  <c r="IV21" i="87"/>
  <c r="IU21" i="87"/>
  <c r="IT21" i="87"/>
  <c r="IS21" i="87"/>
  <c r="IR21" i="87"/>
  <c r="IQ21" i="87"/>
  <c r="IP21" i="87"/>
  <c r="IO21" i="87"/>
  <c r="IN21" i="87"/>
  <c r="IM21" i="87"/>
  <c r="IL21" i="87"/>
  <c r="IK21" i="87"/>
  <c r="IJ21" i="87"/>
  <c r="II21" i="87"/>
  <c r="IH21" i="87"/>
  <c r="IG21" i="87"/>
  <c r="IF21" i="87"/>
  <c r="IE21" i="87"/>
  <c r="ID21" i="87"/>
  <c r="IC21" i="87"/>
  <c r="IB21" i="87"/>
  <c r="IA21" i="87"/>
  <c r="HZ21" i="87"/>
  <c r="HY21" i="87"/>
  <c r="HX21" i="87"/>
  <c r="HW21" i="87"/>
  <c r="HV21" i="87"/>
  <c r="HU21" i="87"/>
  <c r="HT21" i="87"/>
  <c r="HS21" i="87"/>
  <c r="HR21" i="87"/>
  <c r="HQ21" i="87"/>
  <c r="HP21" i="87"/>
  <c r="HO21" i="87"/>
  <c r="HN21" i="87"/>
  <c r="HM21" i="87"/>
  <c r="HL21" i="87"/>
  <c r="HK21" i="87"/>
  <c r="HJ21" i="87"/>
  <c r="HI21" i="87"/>
  <c r="HH21" i="87"/>
  <c r="HG21" i="87"/>
  <c r="HF21" i="87"/>
  <c r="HE21" i="87"/>
  <c r="HD21" i="87"/>
  <c r="HC21" i="87"/>
  <c r="HB21" i="87"/>
  <c r="HA21" i="87"/>
  <c r="GZ21" i="87"/>
  <c r="GY21" i="87"/>
  <c r="GX21" i="87"/>
  <c r="GW21" i="87"/>
  <c r="GV21" i="87"/>
  <c r="GU21" i="87"/>
  <c r="GT21" i="87"/>
  <c r="GS21" i="87"/>
  <c r="GR21" i="87"/>
  <c r="GQ21" i="87"/>
  <c r="GP21" i="87"/>
  <c r="GO21" i="87"/>
  <c r="GN21" i="87"/>
  <c r="GM21" i="87"/>
  <c r="GL21" i="87"/>
  <c r="GK21" i="87"/>
  <c r="GJ21" i="87"/>
  <c r="GI21" i="87"/>
  <c r="GH21" i="87"/>
  <c r="GG21" i="87"/>
  <c r="GF21" i="87"/>
  <c r="GE21" i="87"/>
  <c r="GD21" i="87"/>
  <c r="GC21" i="87"/>
  <c r="GB21" i="87"/>
  <c r="GA21" i="87"/>
  <c r="FZ21" i="87"/>
  <c r="FY21" i="87"/>
  <c r="FX21" i="87"/>
  <c r="FW21" i="87"/>
  <c r="FV21" i="87"/>
  <c r="FU21" i="87"/>
  <c r="FT21" i="87"/>
  <c r="FS21" i="87"/>
  <c r="FR21" i="87"/>
  <c r="FQ21" i="87"/>
  <c r="FP21" i="87"/>
  <c r="FO21" i="87"/>
  <c r="FN21" i="87"/>
  <c r="FM21" i="87"/>
  <c r="FL21" i="87"/>
  <c r="FK21" i="87"/>
  <c r="FJ21" i="87"/>
  <c r="FI21" i="87"/>
  <c r="FH21" i="87"/>
  <c r="FG21" i="87"/>
  <c r="FF21" i="87"/>
  <c r="FE21" i="87"/>
  <c r="FD21" i="87"/>
  <c r="FC21" i="87"/>
  <c r="FB21" i="87"/>
  <c r="FA21" i="87"/>
  <c r="EZ21" i="87"/>
  <c r="EY21" i="87"/>
  <c r="EX21" i="87"/>
  <c r="EW21" i="87"/>
  <c r="EV21" i="87"/>
  <c r="EU21" i="87"/>
  <c r="ET21" i="87"/>
  <c r="ES21" i="87"/>
  <c r="ER21" i="87"/>
  <c r="EQ21" i="87"/>
  <c r="EP21" i="87"/>
  <c r="EO21" i="87"/>
  <c r="EN21" i="87"/>
  <c r="EM21" i="87"/>
  <c r="EL21" i="87"/>
  <c r="EK21" i="87"/>
  <c r="EJ21" i="87"/>
  <c r="EI21" i="87"/>
  <c r="EH21" i="87"/>
  <c r="EG21" i="87"/>
  <c r="EF21" i="87"/>
  <c r="EE21" i="87"/>
  <c r="ED21" i="87"/>
  <c r="EC21" i="87"/>
  <c r="EB21" i="87"/>
  <c r="EA21" i="87"/>
  <c r="DZ21" i="87"/>
  <c r="DY21" i="87"/>
  <c r="DX21" i="87"/>
  <c r="DW21" i="87"/>
  <c r="DV21" i="87"/>
  <c r="DU21" i="87"/>
  <c r="DT21" i="87"/>
  <c r="DS21" i="87"/>
  <c r="DR21" i="87"/>
  <c r="DQ21" i="87"/>
  <c r="DP21" i="87"/>
  <c r="DO21" i="87"/>
  <c r="DN21" i="87"/>
  <c r="DM21" i="87"/>
  <c r="DL21" i="87"/>
  <c r="DK21" i="87"/>
  <c r="DJ21" i="87"/>
  <c r="DI21" i="87"/>
  <c r="DH21" i="87"/>
  <c r="DG21" i="87"/>
  <c r="DF21" i="87"/>
  <c r="DE21" i="87"/>
  <c r="DD21" i="87"/>
  <c r="DC21" i="87"/>
  <c r="DB21" i="87"/>
  <c r="DA21" i="87"/>
  <c r="CZ21" i="87"/>
  <c r="CY21" i="87"/>
  <c r="CX21" i="87"/>
  <c r="CW21" i="87"/>
  <c r="CV21" i="87"/>
  <c r="CU21" i="87"/>
  <c r="CT21" i="87"/>
  <c r="CS21" i="87"/>
  <c r="CR21" i="87"/>
  <c r="CQ21" i="87"/>
  <c r="CP21" i="87"/>
  <c r="CO21" i="87"/>
  <c r="CN21" i="87"/>
  <c r="CM21" i="87"/>
  <c r="CL21" i="87"/>
  <c r="CK21" i="87"/>
  <c r="CJ21" i="87"/>
  <c r="CI21" i="87"/>
  <c r="CH21" i="87"/>
  <c r="CG21" i="87"/>
  <c r="CF21" i="87"/>
  <c r="CE21" i="87"/>
  <c r="CD21" i="87"/>
  <c r="CC21" i="87"/>
  <c r="CB21" i="87"/>
  <c r="CA21" i="87"/>
  <c r="BZ21" i="87"/>
  <c r="BY21" i="87"/>
  <c r="BX21" i="87"/>
  <c r="BW21" i="87"/>
  <c r="BV21" i="87"/>
  <c r="BU21" i="87"/>
  <c r="BT21" i="87"/>
  <c r="BS21" i="87"/>
  <c r="BR21" i="87"/>
  <c r="BQ21" i="87"/>
  <c r="BP21" i="87"/>
  <c r="BO21" i="87"/>
  <c r="BN21" i="87"/>
  <c r="BM21" i="87"/>
  <c r="BL21" i="87"/>
  <c r="BK21" i="87"/>
  <c r="BJ21" i="87"/>
  <c r="BI21" i="87"/>
  <c r="BH21" i="87"/>
  <c r="BG21" i="87"/>
  <c r="BF21" i="87"/>
  <c r="BE21" i="87"/>
  <c r="BD21" i="87"/>
  <c r="BC21" i="87"/>
  <c r="BB21" i="87"/>
  <c r="BA21" i="87"/>
  <c r="AZ21" i="87"/>
  <c r="AY21" i="87"/>
  <c r="AX21" i="87"/>
  <c r="AW21" i="87"/>
  <c r="AV21" i="87"/>
  <c r="AU21" i="87"/>
  <c r="AT21" i="87"/>
  <c r="AS21" i="87"/>
  <c r="AR21" i="87"/>
  <c r="AQ21" i="87"/>
  <c r="AP21" i="87"/>
  <c r="AO21" i="87"/>
  <c r="AN21" i="87"/>
  <c r="AM21" i="87"/>
  <c r="AL21" i="87"/>
  <c r="AK21" i="87"/>
  <c r="AJ21" i="87"/>
  <c r="AI21" i="87"/>
  <c r="AH21" i="87"/>
  <c r="AG21" i="87"/>
  <c r="AF21" i="87"/>
  <c r="AE21" i="87"/>
  <c r="AD21" i="87"/>
  <c r="AC21" i="87"/>
  <c r="AB21" i="87"/>
  <c r="AA21" i="87"/>
  <c r="Z21" i="87"/>
  <c r="Y21" i="87"/>
  <c r="X21" i="87"/>
  <c r="W21" i="87"/>
  <c r="V21" i="87"/>
  <c r="U21" i="87"/>
  <c r="T21" i="87"/>
  <c r="S21" i="87"/>
  <c r="R21" i="87"/>
  <c r="Q21" i="87"/>
  <c r="P21" i="87"/>
  <c r="O21" i="87"/>
  <c r="N21" i="87"/>
  <c r="M21" i="87"/>
  <c r="L21" i="87"/>
  <c r="K21" i="87"/>
  <c r="J21" i="87"/>
  <c r="I21" i="87"/>
  <c r="H21" i="87"/>
  <c r="G21" i="87"/>
  <c r="F21" i="87"/>
  <c r="E21" i="87"/>
  <c r="D21" i="87"/>
  <c r="C21" i="87"/>
  <c r="B21" i="87"/>
  <c r="JP20" i="87"/>
  <c r="JO20" i="87"/>
  <c r="JN20" i="87"/>
  <c r="JM20" i="87"/>
  <c r="JL20" i="87"/>
  <c r="JK20" i="87"/>
  <c r="JJ20" i="87"/>
  <c r="JI20" i="87"/>
  <c r="JH20" i="87"/>
  <c r="JG20" i="87"/>
  <c r="JF20" i="87"/>
  <c r="JE20" i="87"/>
  <c r="JD20" i="87"/>
  <c r="JC20" i="87"/>
  <c r="JB20" i="87"/>
  <c r="JA20" i="87"/>
  <c r="IZ20" i="87"/>
  <c r="IY20" i="87"/>
  <c r="IX20" i="87"/>
  <c r="IW20" i="87"/>
  <c r="IV20" i="87"/>
  <c r="IU20" i="87"/>
  <c r="IT20" i="87"/>
  <c r="IS20" i="87"/>
  <c r="IR20" i="87"/>
  <c r="IQ20" i="87"/>
  <c r="IP20" i="87"/>
  <c r="IO20" i="87"/>
  <c r="IN20" i="87"/>
  <c r="IM20" i="87"/>
  <c r="IL20" i="87"/>
  <c r="IK20" i="87"/>
  <c r="IJ20" i="87"/>
  <c r="II20" i="87"/>
  <c r="IH20" i="87"/>
  <c r="IG20" i="87"/>
  <c r="IF20" i="87"/>
  <c r="IE20" i="87"/>
  <c r="ID20" i="87"/>
  <c r="IC20" i="87"/>
  <c r="IB20" i="87"/>
  <c r="IA20" i="87"/>
  <c r="HZ20" i="87"/>
  <c r="HY20" i="87"/>
  <c r="HX20" i="87"/>
  <c r="HW20" i="87"/>
  <c r="HV20" i="87"/>
  <c r="HU20" i="87"/>
  <c r="HT20" i="87"/>
  <c r="HS20" i="87"/>
  <c r="HR20" i="87"/>
  <c r="HQ20" i="87"/>
  <c r="HP20" i="87"/>
  <c r="HO20" i="87"/>
  <c r="HN20" i="87"/>
  <c r="HM20" i="87"/>
  <c r="HL20" i="87"/>
  <c r="HK20" i="87"/>
  <c r="HJ20" i="87"/>
  <c r="HI20" i="87"/>
  <c r="HH20" i="87"/>
  <c r="HG20" i="87"/>
  <c r="HF20" i="87"/>
  <c r="HE20" i="87"/>
  <c r="HD20" i="87"/>
  <c r="HC20" i="87"/>
  <c r="HB20" i="87"/>
  <c r="HA20" i="87"/>
  <c r="GZ20" i="87"/>
  <c r="GY20" i="87"/>
  <c r="GX20" i="87"/>
  <c r="GW20" i="87"/>
  <c r="GV20" i="87"/>
  <c r="GU20" i="87"/>
  <c r="GT20" i="87"/>
  <c r="GS20" i="87"/>
  <c r="GR20" i="87"/>
  <c r="GQ20" i="87"/>
  <c r="GP20" i="87"/>
  <c r="GO20" i="87"/>
  <c r="GN20" i="87"/>
  <c r="GM20" i="87"/>
  <c r="GL20" i="87"/>
  <c r="GK20" i="87"/>
  <c r="GJ20" i="87"/>
  <c r="GI20" i="87"/>
  <c r="GH20" i="87"/>
  <c r="GG20" i="87"/>
  <c r="GF20" i="87"/>
  <c r="GE20" i="87"/>
  <c r="GD20" i="87"/>
  <c r="GC20" i="87"/>
  <c r="GB20" i="87"/>
  <c r="GA20" i="87"/>
  <c r="FZ20" i="87"/>
  <c r="FY20" i="87"/>
  <c r="FX20" i="87"/>
  <c r="FW20" i="87"/>
  <c r="FV20" i="87"/>
  <c r="FU20" i="87"/>
  <c r="FT20" i="87"/>
  <c r="FS20" i="87"/>
  <c r="FR20" i="87"/>
  <c r="FQ20" i="87"/>
  <c r="FP20" i="87"/>
  <c r="FO20" i="87"/>
  <c r="FN20" i="87"/>
  <c r="FM20" i="87"/>
  <c r="FL20" i="87"/>
  <c r="FK20" i="87"/>
  <c r="FJ20" i="87"/>
  <c r="FI20" i="87"/>
  <c r="FH20" i="87"/>
  <c r="FG20" i="87"/>
  <c r="FF20" i="87"/>
  <c r="FE20" i="87"/>
  <c r="FD20" i="87"/>
  <c r="FC20" i="87"/>
  <c r="FB20" i="87"/>
  <c r="FA20" i="87"/>
  <c r="EZ20" i="87"/>
  <c r="EY20" i="87"/>
  <c r="EX20" i="87"/>
  <c r="EW20" i="87"/>
  <c r="EV20" i="87"/>
  <c r="EU20" i="87"/>
  <c r="ET20" i="87"/>
  <c r="ES20" i="87"/>
  <c r="ER20" i="87"/>
  <c r="EQ20" i="87"/>
  <c r="EP20" i="87"/>
  <c r="EO20" i="87"/>
  <c r="EN20" i="87"/>
  <c r="EM20" i="87"/>
  <c r="EL20" i="87"/>
  <c r="EK20" i="87"/>
  <c r="EJ20" i="87"/>
  <c r="EI20" i="87"/>
  <c r="EH20" i="87"/>
  <c r="EG20" i="87"/>
  <c r="EF20" i="87"/>
  <c r="EE20" i="87"/>
  <c r="ED20" i="87"/>
  <c r="EC20" i="87"/>
  <c r="EB20" i="87"/>
  <c r="EA20" i="87"/>
  <c r="DZ20" i="87"/>
  <c r="DY20" i="87"/>
  <c r="DX20" i="87"/>
  <c r="DW20" i="87"/>
  <c r="DV20" i="87"/>
  <c r="DU20" i="87"/>
  <c r="DT20" i="87"/>
  <c r="DS20" i="87"/>
  <c r="DR20" i="87"/>
  <c r="DQ20" i="87"/>
  <c r="DP20" i="87"/>
  <c r="DO20" i="87"/>
  <c r="DN20" i="87"/>
  <c r="DM20" i="87"/>
  <c r="DL20" i="87"/>
  <c r="DK20" i="87"/>
  <c r="DJ20" i="87"/>
  <c r="DI20" i="87"/>
  <c r="DH20" i="87"/>
  <c r="DG20" i="87"/>
  <c r="DF20" i="87"/>
  <c r="DE20" i="87"/>
  <c r="DD20" i="87"/>
  <c r="DC20" i="87"/>
  <c r="DB20" i="87"/>
  <c r="DA20" i="87"/>
  <c r="CZ20" i="87"/>
  <c r="CY20" i="87"/>
  <c r="CX20" i="87"/>
  <c r="CW20" i="87"/>
  <c r="CV20" i="87"/>
  <c r="CU20" i="87"/>
  <c r="CT20" i="87"/>
  <c r="CS20" i="87"/>
  <c r="CR20" i="87"/>
  <c r="CQ20" i="87"/>
  <c r="CP20" i="87"/>
  <c r="CO20" i="87"/>
  <c r="CN20" i="87"/>
  <c r="CM20" i="87"/>
  <c r="CL20" i="87"/>
  <c r="CK20" i="87"/>
  <c r="CJ20" i="87"/>
  <c r="CI20" i="87"/>
  <c r="CH20" i="87"/>
  <c r="CG20" i="87"/>
  <c r="CF20" i="87"/>
  <c r="CE20" i="87"/>
  <c r="CD20" i="87"/>
  <c r="CC20" i="87"/>
  <c r="CB20" i="87"/>
  <c r="CA20" i="87"/>
  <c r="BZ20" i="87"/>
  <c r="BY20" i="87"/>
  <c r="BX20" i="87"/>
  <c r="BW20" i="87"/>
  <c r="BV20" i="87"/>
  <c r="BU20" i="87"/>
  <c r="BT20" i="87"/>
  <c r="BS20" i="87"/>
  <c r="BR20" i="87"/>
  <c r="BQ20" i="87"/>
  <c r="BP20" i="87"/>
  <c r="BO20" i="87"/>
  <c r="BN20" i="87"/>
  <c r="BM20" i="87"/>
  <c r="BL20" i="87"/>
  <c r="BK20" i="87"/>
  <c r="BJ20" i="87"/>
  <c r="BI20" i="87"/>
  <c r="BH20" i="87"/>
  <c r="BG20" i="87"/>
  <c r="BF20" i="87"/>
  <c r="BE20" i="87"/>
  <c r="BD20" i="87"/>
  <c r="BC20" i="87"/>
  <c r="BB20" i="87"/>
  <c r="BA20" i="87"/>
  <c r="AZ20" i="87"/>
  <c r="AY20" i="87"/>
  <c r="AX20" i="87"/>
  <c r="AW20" i="87"/>
  <c r="AV20" i="87"/>
  <c r="AU20" i="87"/>
  <c r="AT20" i="87"/>
  <c r="AS20" i="87"/>
  <c r="AR20" i="87"/>
  <c r="AQ20" i="87"/>
  <c r="AP20" i="87"/>
  <c r="AO20" i="87"/>
  <c r="AN20" i="87"/>
  <c r="AM20" i="87"/>
  <c r="AL20" i="87"/>
  <c r="AK20" i="87"/>
  <c r="AJ20" i="87"/>
  <c r="AI20" i="87"/>
  <c r="AH20" i="87"/>
  <c r="AG20" i="87"/>
  <c r="AF20" i="87"/>
  <c r="AE20" i="87"/>
  <c r="AD20" i="87"/>
  <c r="AC20" i="87"/>
  <c r="AB20" i="87"/>
  <c r="AA20" i="87"/>
  <c r="Z20" i="87"/>
  <c r="Y20" i="87"/>
  <c r="X20" i="87"/>
  <c r="W20" i="87"/>
  <c r="V20" i="87"/>
  <c r="U20" i="87"/>
  <c r="T20" i="87"/>
  <c r="S20" i="87"/>
  <c r="R20" i="87"/>
  <c r="Q20" i="87"/>
  <c r="P20" i="87"/>
  <c r="O20" i="87"/>
  <c r="N20" i="87"/>
  <c r="M20" i="87"/>
  <c r="L20" i="87"/>
  <c r="K20" i="87"/>
  <c r="J20" i="87"/>
  <c r="I20" i="87"/>
  <c r="H20" i="87"/>
  <c r="G20" i="87"/>
  <c r="F20" i="87"/>
  <c r="E20" i="87"/>
  <c r="D20" i="87"/>
  <c r="C20" i="87"/>
  <c r="B20" i="87"/>
  <c r="JP18" i="87"/>
  <c r="JO18" i="87"/>
  <c r="JN18" i="87"/>
  <c r="JM18" i="87"/>
  <c r="JL18" i="87"/>
  <c r="JK18" i="87"/>
  <c r="JJ18" i="87"/>
  <c r="JI18" i="87"/>
  <c r="JH18" i="87"/>
  <c r="JG18" i="87"/>
  <c r="JF18" i="87"/>
  <c r="JE18" i="87"/>
  <c r="JD18" i="87"/>
  <c r="JC18" i="87"/>
  <c r="JB18" i="87"/>
  <c r="JA18" i="87"/>
  <c r="IZ18" i="87"/>
  <c r="IY18" i="87"/>
  <c r="IX18" i="87"/>
  <c r="IW18" i="87"/>
  <c r="IV18" i="87"/>
  <c r="IU18" i="87"/>
  <c r="IT18" i="87"/>
  <c r="IS18" i="87"/>
  <c r="IR18" i="87"/>
  <c r="IQ18" i="87"/>
  <c r="IP18" i="87"/>
  <c r="IO18" i="87"/>
  <c r="IN18" i="87"/>
  <c r="IM18" i="87"/>
  <c r="IL18" i="87"/>
  <c r="IK18" i="87"/>
  <c r="IJ18" i="87"/>
  <c r="II18" i="87"/>
  <c r="IH18" i="87"/>
  <c r="IG18" i="87"/>
  <c r="IF18" i="87"/>
  <c r="IE18" i="87"/>
  <c r="ID18" i="87"/>
  <c r="IC18" i="87"/>
  <c r="IB18" i="87"/>
  <c r="IA18" i="87"/>
  <c r="HZ18" i="87"/>
  <c r="HY18" i="87"/>
  <c r="HX18" i="87"/>
  <c r="HW18" i="87"/>
  <c r="HV18" i="87"/>
  <c r="HU18" i="87"/>
  <c r="HT18" i="87"/>
  <c r="HS18" i="87"/>
  <c r="HR18" i="87"/>
  <c r="HQ18" i="87"/>
  <c r="HP18" i="87"/>
  <c r="HO18" i="87"/>
  <c r="HN18" i="87"/>
  <c r="HM18" i="87"/>
  <c r="HL18" i="87"/>
  <c r="HK18" i="87"/>
  <c r="HJ18" i="87"/>
  <c r="HI18" i="87"/>
  <c r="HH18" i="87"/>
  <c r="HG18" i="87"/>
  <c r="HF18" i="87"/>
  <c r="HE18" i="87"/>
  <c r="HD18" i="87"/>
  <c r="HC18" i="87"/>
  <c r="HB18" i="87"/>
  <c r="HA18" i="87"/>
  <c r="GZ18" i="87"/>
  <c r="GY18" i="87"/>
  <c r="GX18" i="87"/>
  <c r="GW18" i="87"/>
  <c r="GV18" i="87"/>
  <c r="GU18" i="87"/>
  <c r="GT18" i="87"/>
  <c r="GS18" i="87"/>
  <c r="GR18" i="87"/>
  <c r="GQ18" i="87"/>
  <c r="GP18" i="87"/>
  <c r="GO18" i="87"/>
  <c r="GN18" i="87"/>
  <c r="GM18" i="87"/>
  <c r="GL18" i="87"/>
  <c r="GK18" i="87"/>
  <c r="GJ18" i="87"/>
  <c r="GI18" i="87"/>
  <c r="GH18" i="87"/>
  <c r="GG18" i="87"/>
  <c r="GF18" i="87"/>
  <c r="GE18" i="87"/>
  <c r="GD18" i="87"/>
  <c r="GC18" i="87"/>
  <c r="GB18" i="87"/>
  <c r="GA18" i="87"/>
  <c r="FZ18" i="87"/>
  <c r="FY18" i="87"/>
  <c r="FX18" i="87"/>
  <c r="FW18" i="87"/>
  <c r="FV18" i="87"/>
  <c r="FU18" i="87"/>
  <c r="FT18" i="87"/>
  <c r="FS18" i="87"/>
  <c r="FR18" i="87"/>
  <c r="FQ18" i="87"/>
  <c r="FP18" i="87"/>
  <c r="FO18" i="87"/>
  <c r="FN18" i="87"/>
  <c r="FM18" i="87"/>
  <c r="FL18" i="87"/>
  <c r="FK18" i="87"/>
  <c r="FJ18" i="87"/>
  <c r="FI18" i="87"/>
  <c r="FH18" i="87"/>
  <c r="FG18" i="87"/>
  <c r="FF18" i="87"/>
  <c r="FE18" i="87"/>
  <c r="FD18" i="87"/>
  <c r="FC18" i="87"/>
  <c r="FB18" i="87"/>
  <c r="FA18" i="87"/>
  <c r="EZ18" i="87"/>
  <c r="EY18" i="87"/>
  <c r="EX18" i="87"/>
  <c r="EW18" i="87"/>
  <c r="EV18" i="87"/>
  <c r="EU18" i="87"/>
  <c r="ET18" i="87"/>
  <c r="ES18" i="87"/>
  <c r="ER18" i="87"/>
  <c r="EQ18" i="87"/>
  <c r="EP18" i="87"/>
  <c r="EO18" i="87"/>
  <c r="EN18" i="87"/>
  <c r="EM18" i="87"/>
  <c r="EL18" i="87"/>
  <c r="EK18" i="87"/>
  <c r="EJ18" i="87"/>
  <c r="EI18" i="87"/>
  <c r="EH18" i="87"/>
  <c r="EG18" i="87"/>
  <c r="EF18" i="87"/>
  <c r="EE18" i="87"/>
  <c r="ED18" i="87"/>
  <c r="EC18" i="87"/>
  <c r="EB18" i="87"/>
  <c r="EA18" i="87"/>
  <c r="DZ18" i="87"/>
  <c r="DY18" i="87"/>
  <c r="DX18" i="87"/>
  <c r="DW18" i="87"/>
  <c r="DV18" i="87"/>
  <c r="DU18" i="87"/>
  <c r="DT18" i="87"/>
  <c r="DS18" i="87"/>
  <c r="DR18" i="87"/>
  <c r="DQ18" i="87"/>
  <c r="DP18" i="87"/>
  <c r="DO18" i="87"/>
  <c r="DN18" i="87"/>
  <c r="DM18" i="87"/>
  <c r="DL18" i="87"/>
  <c r="DK18" i="87"/>
  <c r="DJ18" i="87"/>
  <c r="DI18" i="87"/>
  <c r="DH18" i="87"/>
  <c r="DG18" i="87"/>
  <c r="DF18" i="87"/>
  <c r="DE18" i="87"/>
  <c r="DD18" i="87"/>
  <c r="DC18" i="87"/>
  <c r="DB18" i="87"/>
  <c r="DA18" i="87"/>
  <c r="CZ18" i="87"/>
  <c r="CY18" i="87"/>
  <c r="CX18" i="87"/>
  <c r="CW18" i="87"/>
  <c r="CV18" i="87"/>
  <c r="CU18" i="87"/>
  <c r="CT18" i="87"/>
  <c r="CS18" i="87"/>
  <c r="CR18" i="87"/>
  <c r="CQ18" i="87"/>
  <c r="CP18" i="87"/>
  <c r="CO18" i="87"/>
  <c r="CN18" i="87"/>
  <c r="CM18" i="87"/>
  <c r="CL18" i="87"/>
  <c r="CK18" i="87"/>
  <c r="CJ18" i="87"/>
  <c r="CI18" i="87"/>
  <c r="CH18" i="87"/>
  <c r="CG18" i="87"/>
  <c r="CF18" i="87"/>
  <c r="CE18" i="87"/>
  <c r="CD18" i="87"/>
  <c r="CC18" i="87"/>
  <c r="CB18" i="87"/>
  <c r="CA18" i="87"/>
  <c r="BZ18" i="87"/>
  <c r="BY18" i="87"/>
  <c r="BX18" i="87"/>
  <c r="BW18" i="87"/>
  <c r="BV18" i="87"/>
  <c r="BU18" i="87"/>
  <c r="BT18" i="87"/>
  <c r="BS18" i="87"/>
  <c r="BR18" i="87"/>
  <c r="BQ18" i="87"/>
  <c r="BP18" i="87"/>
  <c r="BO18" i="87"/>
  <c r="BN18" i="87"/>
  <c r="BM18" i="87"/>
  <c r="BL18" i="87"/>
  <c r="BK18" i="87"/>
  <c r="BJ18" i="87"/>
  <c r="BI18" i="87"/>
  <c r="BH18" i="87"/>
  <c r="BG18" i="87"/>
  <c r="BF18" i="87"/>
  <c r="BE18" i="87"/>
  <c r="BD18" i="87"/>
  <c r="BC18" i="87"/>
  <c r="BB18" i="87"/>
  <c r="BA18" i="87"/>
  <c r="AZ18" i="87"/>
  <c r="AY18" i="87"/>
  <c r="AX18" i="87"/>
  <c r="AW18" i="87"/>
  <c r="AV18" i="87"/>
  <c r="AU18" i="87"/>
  <c r="AT18" i="87"/>
  <c r="AS18" i="87"/>
  <c r="AR18" i="87"/>
  <c r="AQ18" i="87"/>
  <c r="AP18" i="87"/>
  <c r="AO18" i="87"/>
  <c r="AN18" i="87"/>
  <c r="AM18" i="87"/>
  <c r="AL18" i="87"/>
  <c r="AK18" i="87"/>
  <c r="AJ18" i="87"/>
  <c r="AI18" i="87"/>
  <c r="AH18" i="87"/>
  <c r="AG18" i="87"/>
  <c r="AF18" i="87"/>
  <c r="AE18" i="87"/>
  <c r="AD18" i="87"/>
  <c r="AC18" i="87"/>
  <c r="AB18" i="87"/>
  <c r="AA18" i="87"/>
  <c r="Z18" i="87"/>
  <c r="Y18" i="87"/>
  <c r="X18" i="87"/>
  <c r="W18" i="87"/>
  <c r="V18" i="87"/>
  <c r="U18" i="87"/>
  <c r="T18" i="87"/>
  <c r="S18" i="87"/>
  <c r="R18" i="87"/>
  <c r="Q18" i="87"/>
  <c r="P18" i="87"/>
  <c r="O18" i="87"/>
  <c r="N18" i="87"/>
  <c r="M18" i="87"/>
  <c r="L18" i="87"/>
  <c r="K18" i="87"/>
  <c r="J18" i="87"/>
  <c r="I18" i="87"/>
  <c r="H18" i="87"/>
  <c r="G18" i="87"/>
  <c r="F18" i="87"/>
  <c r="E18" i="87"/>
  <c r="D18" i="87"/>
  <c r="C18" i="87"/>
  <c r="B18" i="87"/>
  <c r="JP17" i="87"/>
  <c r="JO17" i="87"/>
  <c r="JN17" i="87"/>
  <c r="JM17" i="87"/>
  <c r="JL17" i="87"/>
  <c r="JK17" i="87"/>
  <c r="JJ17" i="87"/>
  <c r="JI17" i="87"/>
  <c r="JH17" i="87"/>
  <c r="JG17" i="87"/>
  <c r="JF17" i="87"/>
  <c r="JE17" i="87"/>
  <c r="JD17" i="87"/>
  <c r="JC17" i="87"/>
  <c r="JB17" i="87"/>
  <c r="JA17" i="87"/>
  <c r="IZ17" i="87"/>
  <c r="IY17" i="87"/>
  <c r="IX17" i="87"/>
  <c r="IW17" i="87"/>
  <c r="IV17" i="87"/>
  <c r="IU17" i="87"/>
  <c r="IT17" i="87"/>
  <c r="IS17" i="87"/>
  <c r="IR17" i="87"/>
  <c r="IQ17" i="87"/>
  <c r="IP17" i="87"/>
  <c r="IO17" i="87"/>
  <c r="IN17" i="87"/>
  <c r="IM17" i="87"/>
  <c r="IL17" i="87"/>
  <c r="IK17" i="87"/>
  <c r="IJ17" i="87"/>
  <c r="II17" i="87"/>
  <c r="IH17" i="87"/>
  <c r="IG17" i="87"/>
  <c r="IF17" i="87"/>
  <c r="IE17" i="87"/>
  <c r="ID17" i="87"/>
  <c r="IC17" i="87"/>
  <c r="IB17" i="87"/>
  <c r="IA17" i="87"/>
  <c r="HZ17" i="87"/>
  <c r="HY17" i="87"/>
  <c r="HX17" i="87"/>
  <c r="HW17" i="87"/>
  <c r="HV17" i="87"/>
  <c r="HU17" i="87"/>
  <c r="HT17" i="87"/>
  <c r="HS17" i="87"/>
  <c r="HR17" i="87"/>
  <c r="HQ17" i="87"/>
  <c r="HP17" i="87"/>
  <c r="HO17" i="87"/>
  <c r="HN17" i="87"/>
  <c r="HM17" i="87"/>
  <c r="HL17" i="87"/>
  <c r="HK17" i="87"/>
  <c r="HJ17" i="87"/>
  <c r="HI17" i="87"/>
  <c r="HH17" i="87"/>
  <c r="HG17" i="87"/>
  <c r="HF17" i="87"/>
  <c r="HE17" i="87"/>
  <c r="HD17" i="87"/>
  <c r="HC17" i="87"/>
  <c r="HB17" i="87"/>
  <c r="HA17" i="87"/>
  <c r="GZ17" i="87"/>
  <c r="GY17" i="87"/>
  <c r="GX17" i="87"/>
  <c r="GW17" i="87"/>
  <c r="GV17" i="87"/>
  <c r="GU17" i="87"/>
  <c r="GT17" i="87"/>
  <c r="GS17" i="87"/>
  <c r="GR17" i="87"/>
  <c r="GQ17" i="87"/>
  <c r="GP17" i="87"/>
  <c r="GO17" i="87"/>
  <c r="GN17" i="87"/>
  <c r="GM17" i="87"/>
  <c r="GL17" i="87"/>
  <c r="GK17" i="87"/>
  <c r="GJ17" i="87"/>
  <c r="GI17" i="87"/>
  <c r="GH17" i="87"/>
  <c r="GG17" i="87"/>
  <c r="GF17" i="87"/>
  <c r="GE17" i="87"/>
  <c r="GD17" i="87"/>
  <c r="GC17" i="87"/>
  <c r="GB17" i="87"/>
  <c r="GA17" i="87"/>
  <c r="FZ17" i="87"/>
  <c r="FY17" i="87"/>
  <c r="FX17" i="87"/>
  <c r="FW17" i="87"/>
  <c r="FV17" i="87"/>
  <c r="FU17" i="87"/>
  <c r="FT17" i="87"/>
  <c r="FS17" i="87"/>
  <c r="FR17" i="87"/>
  <c r="FQ17" i="87"/>
  <c r="FP17" i="87"/>
  <c r="FO17" i="87"/>
  <c r="FN17" i="87"/>
  <c r="FM17" i="87"/>
  <c r="FL17" i="87"/>
  <c r="FK17" i="87"/>
  <c r="FJ17" i="87"/>
  <c r="FI17" i="87"/>
  <c r="FH17" i="87"/>
  <c r="FG17" i="87"/>
  <c r="FF17" i="87"/>
  <c r="FE17" i="87"/>
  <c r="FD17" i="87"/>
  <c r="FC17" i="87"/>
  <c r="FB17" i="87"/>
  <c r="FA17" i="87"/>
  <c r="EZ17" i="87"/>
  <c r="EY17" i="87"/>
  <c r="EX17" i="87"/>
  <c r="EW17" i="87"/>
  <c r="EV17" i="87"/>
  <c r="EU17" i="87"/>
  <c r="ET17" i="87"/>
  <c r="ES17" i="87"/>
  <c r="ER17" i="87"/>
  <c r="EQ17" i="87"/>
  <c r="EP17" i="87"/>
  <c r="EO17" i="87"/>
  <c r="EN17" i="87"/>
  <c r="EM17" i="87"/>
  <c r="EL17" i="87"/>
  <c r="EK17" i="87"/>
  <c r="EJ17" i="87"/>
  <c r="EI17" i="87"/>
  <c r="EH17" i="87"/>
  <c r="EG17" i="87"/>
  <c r="EF17" i="87"/>
  <c r="EE17" i="87"/>
  <c r="ED17" i="87"/>
  <c r="EC17" i="87"/>
  <c r="EB17" i="87"/>
  <c r="EA17" i="87"/>
  <c r="DZ17" i="87"/>
  <c r="DY17" i="87"/>
  <c r="DX17" i="87"/>
  <c r="DW17" i="87"/>
  <c r="DV17" i="87"/>
  <c r="DU17" i="87"/>
  <c r="DT17" i="87"/>
  <c r="DS17" i="87"/>
  <c r="DR17" i="87"/>
  <c r="DQ17" i="87"/>
  <c r="DP17" i="87"/>
  <c r="DO17" i="87"/>
  <c r="DN17" i="87"/>
  <c r="DM17" i="87"/>
  <c r="DL17" i="87"/>
  <c r="DK17" i="87"/>
  <c r="DJ17" i="87"/>
  <c r="DI17" i="87"/>
  <c r="DH17" i="87"/>
  <c r="DG17" i="87"/>
  <c r="DF17" i="87"/>
  <c r="DE17" i="87"/>
  <c r="DD17" i="87"/>
  <c r="DC17" i="87"/>
  <c r="DB17" i="87"/>
  <c r="DA17" i="87"/>
  <c r="CZ17" i="87"/>
  <c r="CY17" i="87"/>
  <c r="CX17" i="87"/>
  <c r="CW17" i="87"/>
  <c r="CV17" i="87"/>
  <c r="CU17" i="87"/>
  <c r="CT17" i="87"/>
  <c r="CS17" i="87"/>
  <c r="CR17" i="87"/>
  <c r="CQ17" i="87"/>
  <c r="CP17" i="87"/>
  <c r="CO17" i="87"/>
  <c r="CN17" i="87"/>
  <c r="CM17" i="87"/>
  <c r="CL17" i="87"/>
  <c r="CK17" i="87"/>
  <c r="CJ17" i="87"/>
  <c r="CI17" i="87"/>
  <c r="CH17" i="87"/>
  <c r="CG17" i="87"/>
  <c r="CF17" i="87"/>
  <c r="CE17" i="87"/>
  <c r="CD17" i="87"/>
  <c r="CC17" i="87"/>
  <c r="CB17" i="87"/>
  <c r="CA17" i="87"/>
  <c r="BZ17" i="87"/>
  <c r="BY17" i="87"/>
  <c r="BX17" i="87"/>
  <c r="BW17" i="87"/>
  <c r="BV17" i="87"/>
  <c r="BU17" i="87"/>
  <c r="BT17" i="87"/>
  <c r="BS17" i="87"/>
  <c r="BR17" i="87"/>
  <c r="BQ17" i="87"/>
  <c r="BP17" i="87"/>
  <c r="BO17" i="87"/>
  <c r="BN17" i="87"/>
  <c r="BM17" i="87"/>
  <c r="BL17" i="87"/>
  <c r="BK17" i="87"/>
  <c r="BJ17" i="87"/>
  <c r="BI17" i="87"/>
  <c r="BH17" i="87"/>
  <c r="BG17" i="87"/>
  <c r="BF17" i="87"/>
  <c r="BE17" i="87"/>
  <c r="BD17" i="87"/>
  <c r="BC17" i="87"/>
  <c r="BB17" i="87"/>
  <c r="BA17" i="87"/>
  <c r="AZ17" i="87"/>
  <c r="AY17" i="87"/>
  <c r="AX17" i="87"/>
  <c r="AW17" i="87"/>
  <c r="AV17" i="87"/>
  <c r="AU17" i="87"/>
  <c r="AT17" i="87"/>
  <c r="AS17" i="87"/>
  <c r="AR17" i="87"/>
  <c r="AQ17" i="87"/>
  <c r="AP17" i="87"/>
  <c r="AO17" i="87"/>
  <c r="AN17" i="87"/>
  <c r="AM17" i="87"/>
  <c r="AL17" i="87"/>
  <c r="AK17" i="87"/>
  <c r="AJ17" i="87"/>
  <c r="AI17" i="87"/>
  <c r="AH17" i="87"/>
  <c r="AG17" i="87"/>
  <c r="AF17" i="87"/>
  <c r="AE17" i="87"/>
  <c r="AD17" i="87"/>
  <c r="AC17" i="87"/>
  <c r="AB17" i="87"/>
  <c r="AA17" i="87"/>
  <c r="Z17" i="87"/>
  <c r="Y17" i="87"/>
  <c r="X17" i="87"/>
  <c r="W17" i="87"/>
  <c r="V17" i="87"/>
  <c r="U17" i="87"/>
  <c r="T17" i="87"/>
  <c r="S17" i="87"/>
  <c r="R17" i="87"/>
  <c r="Q17" i="87"/>
  <c r="P17" i="87"/>
  <c r="O17" i="87"/>
  <c r="N17" i="87"/>
  <c r="M17" i="87"/>
  <c r="L17" i="87"/>
  <c r="K17" i="87"/>
  <c r="J17" i="87"/>
  <c r="I17" i="87"/>
  <c r="H17" i="87"/>
  <c r="G17" i="87"/>
  <c r="F17" i="87"/>
  <c r="E17" i="87"/>
  <c r="D17" i="87"/>
  <c r="C17" i="87"/>
  <c r="B17" i="87"/>
  <c r="JP15" i="87"/>
  <c r="JO15" i="87"/>
  <c r="JN15" i="87"/>
  <c r="JM15" i="87"/>
  <c r="JL15" i="87"/>
  <c r="JK15" i="87"/>
  <c r="JJ15" i="87"/>
  <c r="JI15" i="87"/>
  <c r="JH15" i="87"/>
  <c r="JG15" i="87"/>
  <c r="JF15" i="87"/>
  <c r="JE15" i="87"/>
  <c r="JD15" i="87"/>
  <c r="JC15" i="87"/>
  <c r="JB15" i="87"/>
  <c r="JA15" i="87"/>
  <c r="IZ15" i="87"/>
  <c r="IY15" i="87"/>
  <c r="IX15" i="87"/>
  <c r="IW15" i="87"/>
  <c r="IV15" i="87"/>
  <c r="IU15" i="87"/>
  <c r="IT15" i="87"/>
  <c r="IS15" i="87"/>
  <c r="IR15" i="87"/>
  <c r="IQ15" i="87"/>
  <c r="IP15" i="87"/>
  <c r="IO15" i="87"/>
  <c r="IN15" i="87"/>
  <c r="IM15" i="87"/>
  <c r="IL15" i="87"/>
  <c r="IK15" i="87"/>
  <c r="IJ15" i="87"/>
  <c r="II15" i="87"/>
  <c r="IH15" i="87"/>
  <c r="IG15" i="87"/>
  <c r="IF15" i="87"/>
  <c r="IE15" i="87"/>
  <c r="ID15" i="87"/>
  <c r="IC15" i="87"/>
  <c r="IB15" i="87"/>
  <c r="IA15" i="87"/>
  <c r="HZ15" i="87"/>
  <c r="HY15" i="87"/>
  <c r="HX15" i="87"/>
  <c r="HW15" i="87"/>
  <c r="HV15" i="87"/>
  <c r="HU15" i="87"/>
  <c r="HT15" i="87"/>
  <c r="HS15" i="87"/>
  <c r="HR15" i="87"/>
  <c r="HQ15" i="87"/>
  <c r="HP15" i="87"/>
  <c r="HO15" i="87"/>
  <c r="HN15" i="87"/>
  <c r="HM15" i="87"/>
  <c r="HL15" i="87"/>
  <c r="HK15" i="87"/>
  <c r="HJ15" i="87"/>
  <c r="HI15" i="87"/>
  <c r="HH15" i="87"/>
  <c r="HG15" i="87"/>
  <c r="HF15" i="87"/>
  <c r="HE15" i="87"/>
  <c r="HD15" i="87"/>
  <c r="HC15" i="87"/>
  <c r="HB15" i="87"/>
  <c r="HA15" i="87"/>
  <c r="GZ15" i="87"/>
  <c r="GY15" i="87"/>
  <c r="GX15" i="87"/>
  <c r="GW15" i="87"/>
  <c r="GV15" i="87"/>
  <c r="GU15" i="87"/>
  <c r="GT15" i="87"/>
  <c r="GS15" i="87"/>
  <c r="GR15" i="87"/>
  <c r="GQ15" i="87"/>
  <c r="GP15" i="87"/>
  <c r="GO15" i="87"/>
  <c r="GN15" i="87"/>
  <c r="GM15" i="87"/>
  <c r="GL15" i="87"/>
  <c r="GK15" i="87"/>
  <c r="GJ15" i="87"/>
  <c r="GI15" i="87"/>
  <c r="GH15" i="87"/>
  <c r="GG15" i="87"/>
  <c r="GF15" i="87"/>
  <c r="GE15" i="87"/>
  <c r="GD15" i="87"/>
  <c r="GC15" i="87"/>
  <c r="GB15" i="87"/>
  <c r="GA15" i="87"/>
  <c r="FZ15" i="87"/>
  <c r="FY15" i="87"/>
  <c r="FX15" i="87"/>
  <c r="FW15" i="87"/>
  <c r="FV15" i="87"/>
  <c r="FU15" i="87"/>
  <c r="FT15" i="87"/>
  <c r="FS15" i="87"/>
  <c r="FR15" i="87"/>
  <c r="FQ15" i="87"/>
  <c r="FP15" i="87"/>
  <c r="FO15" i="87"/>
  <c r="FN15" i="87"/>
  <c r="FM15" i="87"/>
  <c r="FL15" i="87"/>
  <c r="FK15" i="87"/>
  <c r="FJ15" i="87"/>
  <c r="FI15" i="87"/>
  <c r="FH15" i="87"/>
  <c r="FG15" i="87"/>
  <c r="FF15" i="87"/>
  <c r="FE15" i="87"/>
  <c r="FD15" i="87"/>
  <c r="FC15" i="87"/>
  <c r="FB15" i="87"/>
  <c r="FA15" i="87"/>
  <c r="EZ15" i="87"/>
  <c r="EY15" i="87"/>
  <c r="EX15" i="87"/>
  <c r="EW15" i="87"/>
  <c r="EV15" i="87"/>
  <c r="EU15" i="87"/>
  <c r="ET15" i="87"/>
  <c r="ES15" i="87"/>
  <c r="ER15" i="87"/>
  <c r="EQ15" i="87"/>
  <c r="EP15" i="87"/>
  <c r="EO15" i="87"/>
  <c r="EN15" i="87"/>
  <c r="EM15" i="87"/>
  <c r="EL15" i="87"/>
  <c r="EK15" i="87"/>
  <c r="EJ15" i="87"/>
  <c r="EI15" i="87"/>
  <c r="EH15" i="87"/>
  <c r="EG15" i="87"/>
  <c r="EF15" i="87"/>
  <c r="EE15" i="87"/>
  <c r="ED15" i="87"/>
  <c r="EC15" i="87"/>
  <c r="EB15" i="87"/>
  <c r="EA15" i="87"/>
  <c r="DZ15" i="87"/>
  <c r="DY15" i="87"/>
  <c r="DX15" i="87"/>
  <c r="DW15" i="87"/>
  <c r="DV15" i="87"/>
  <c r="DU15" i="87"/>
  <c r="DT15" i="87"/>
  <c r="DS15" i="87"/>
  <c r="DR15" i="87"/>
  <c r="DQ15" i="87"/>
  <c r="DP15" i="87"/>
  <c r="DO15" i="87"/>
  <c r="DN15" i="87"/>
  <c r="DM15" i="87"/>
  <c r="DL15" i="87"/>
  <c r="DK15" i="87"/>
  <c r="DJ15" i="87"/>
  <c r="DI15" i="87"/>
  <c r="DH15" i="87"/>
  <c r="DG15" i="87"/>
  <c r="DF15" i="87"/>
  <c r="DE15" i="87"/>
  <c r="DD15" i="87"/>
  <c r="DC15" i="87"/>
  <c r="DB15" i="87"/>
  <c r="DA15" i="87"/>
  <c r="CZ15" i="87"/>
  <c r="CY15" i="87"/>
  <c r="CX15" i="87"/>
  <c r="CW15" i="87"/>
  <c r="CV15" i="87"/>
  <c r="CU15" i="87"/>
  <c r="CT15" i="87"/>
  <c r="CS15" i="87"/>
  <c r="CR15" i="87"/>
  <c r="CQ15" i="87"/>
  <c r="CP15" i="87"/>
  <c r="CO15" i="87"/>
  <c r="CN15" i="87"/>
  <c r="CM15" i="87"/>
  <c r="CL15" i="87"/>
  <c r="CK15" i="87"/>
  <c r="CJ15" i="87"/>
  <c r="CI15" i="87"/>
  <c r="CH15" i="87"/>
  <c r="CG15" i="87"/>
  <c r="CF15" i="87"/>
  <c r="CE15" i="87"/>
  <c r="CD15" i="87"/>
  <c r="CC15" i="87"/>
  <c r="CB15" i="87"/>
  <c r="CA15" i="87"/>
  <c r="BZ15" i="87"/>
  <c r="BY15" i="87"/>
  <c r="BX15" i="87"/>
  <c r="BW15" i="87"/>
  <c r="BV15" i="87"/>
  <c r="BU15" i="87"/>
  <c r="BT15" i="87"/>
  <c r="BS15" i="87"/>
  <c r="BR15" i="87"/>
  <c r="BQ15" i="87"/>
  <c r="BP15" i="87"/>
  <c r="BO15" i="87"/>
  <c r="BN15" i="87"/>
  <c r="BM15" i="87"/>
  <c r="BL15" i="87"/>
  <c r="BK15" i="87"/>
  <c r="BJ15" i="87"/>
  <c r="BI15" i="87"/>
  <c r="BH15" i="87"/>
  <c r="BG15" i="87"/>
  <c r="BF15" i="87"/>
  <c r="BE15" i="87"/>
  <c r="BD15" i="87"/>
  <c r="BC15" i="87"/>
  <c r="BB15" i="87"/>
  <c r="BA15" i="87"/>
  <c r="AZ15" i="87"/>
  <c r="AY15" i="87"/>
  <c r="AX15" i="87"/>
  <c r="AW15" i="87"/>
  <c r="AV15" i="87"/>
  <c r="AU15" i="87"/>
  <c r="AT15" i="87"/>
  <c r="AS15" i="87"/>
  <c r="AR15" i="87"/>
  <c r="AQ15" i="87"/>
  <c r="AP15" i="87"/>
  <c r="AO15" i="87"/>
  <c r="AN15" i="87"/>
  <c r="AM15" i="87"/>
  <c r="AL15" i="87"/>
  <c r="AK15" i="87"/>
  <c r="AJ15" i="87"/>
  <c r="AI15" i="87"/>
  <c r="AH15" i="87"/>
  <c r="AG15" i="87"/>
  <c r="AF15" i="87"/>
  <c r="AE15" i="87"/>
  <c r="AD15" i="87"/>
  <c r="AC15" i="87"/>
  <c r="AB15" i="87"/>
  <c r="AA15" i="87"/>
  <c r="Z15" i="87"/>
  <c r="Y15" i="87"/>
  <c r="X15" i="87"/>
  <c r="W15" i="87"/>
  <c r="V15" i="87"/>
  <c r="U15" i="87"/>
  <c r="T15" i="87"/>
  <c r="S15" i="87"/>
  <c r="R15" i="87"/>
  <c r="Q15" i="87"/>
  <c r="P15" i="87"/>
  <c r="O15" i="87"/>
  <c r="N15" i="87"/>
  <c r="M15" i="87"/>
  <c r="L15" i="87"/>
  <c r="K15" i="87"/>
  <c r="J15" i="87"/>
  <c r="I15" i="87"/>
  <c r="H15" i="87"/>
  <c r="G15" i="87"/>
  <c r="F15" i="87"/>
  <c r="E15" i="87"/>
  <c r="D15" i="87"/>
  <c r="C15" i="87"/>
  <c r="B15" i="87"/>
  <c r="JP14" i="87"/>
  <c r="JO14" i="87"/>
  <c r="JN14" i="87"/>
  <c r="JM14" i="87"/>
  <c r="JL14" i="87"/>
  <c r="JK14" i="87"/>
  <c r="JJ14" i="87"/>
  <c r="JI14" i="87"/>
  <c r="JH14" i="87"/>
  <c r="JG14" i="87"/>
  <c r="JF14" i="87"/>
  <c r="JE14" i="87"/>
  <c r="JD14" i="87"/>
  <c r="JC14" i="87"/>
  <c r="JB14" i="87"/>
  <c r="JA14" i="87"/>
  <c r="IZ14" i="87"/>
  <c r="IY14" i="87"/>
  <c r="IX14" i="87"/>
  <c r="IW14" i="87"/>
  <c r="IV14" i="87"/>
  <c r="IU14" i="87"/>
  <c r="IT14" i="87"/>
  <c r="IS14" i="87"/>
  <c r="IR14" i="87"/>
  <c r="IQ14" i="87"/>
  <c r="IP14" i="87"/>
  <c r="IO14" i="87"/>
  <c r="IN14" i="87"/>
  <c r="IM14" i="87"/>
  <c r="IL14" i="87"/>
  <c r="IK14" i="87"/>
  <c r="IJ14" i="87"/>
  <c r="II14" i="87"/>
  <c r="IH14" i="87"/>
  <c r="IG14" i="87"/>
  <c r="IF14" i="87"/>
  <c r="IE14" i="87"/>
  <c r="ID14" i="87"/>
  <c r="IC14" i="87"/>
  <c r="IB14" i="87"/>
  <c r="IA14" i="87"/>
  <c r="HZ14" i="87"/>
  <c r="HY14" i="87"/>
  <c r="HX14" i="87"/>
  <c r="HW14" i="87"/>
  <c r="HV14" i="87"/>
  <c r="HU14" i="87"/>
  <c r="HT14" i="87"/>
  <c r="HS14" i="87"/>
  <c r="HR14" i="87"/>
  <c r="HQ14" i="87"/>
  <c r="HP14" i="87"/>
  <c r="HO14" i="87"/>
  <c r="HN14" i="87"/>
  <c r="HM14" i="87"/>
  <c r="HL14" i="87"/>
  <c r="HK14" i="87"/>
  <c r="HJ14" i="87"/>
  <c r="HI14" i="87"/>
  <c r="HH14" i="87"/>
  <c r="HG14" i="87"/>
  <c r="HF14" i="87"/>
  <c r="HE14" i="87"/>
  <c r="HD14" i="87"/>
  <c r="HC14" i="87"/>
  <c r="HB14" i="87"/>
  <c r="HA14" i="87"/>
  <c r="GZ14" i="87"/>
  <c r="GY14" i="87"/>
  <c r="GX14" i="87"/>
  <c r="GW14" i="87"/>
  <c r="GV14" i="87"/>
  <c r="GU14" i="87"/>
  <c r="GT14" i="87"/>
  <c r="GS14" i="87"/>
  <c r="GR14" i="87"/>
  <c r="GQ14" i="87"/>
  <c r="GP14" i="87"/>
  <c r="GO14" i="87"/>
  <c r="GN14" i="87"/>
  <c r="GM14" i="87"/>
  <c r="GL14" i="87"/>
  <c r="GK14" i="87"/>
  <c r="GJ14" i="87"/>
  <c r="GI14" i="87"/>
  <c r="GH14" i="87"/>
  <c r="GG14" i="87"/>
  <c r="GF14" i="87"/>
  <c r="GE14" i="87"/>
  <c r="GD14" i="87"/>
  <c r="GC14" i="87"/>
  <c r="GB14" i="87"/>
  <c r="GA14" i="87"/>
  <c r="FZ14" i="87"/>
  <c r="FY14" i="87"/>
  <c r="FX14" i="87"/>
  <c r="FW14" i="87"/>
  <c r="FV14" i="87"/>
  <c r="FU14" i="87"/>
  <c r="FT14" i="87"/>
  <c r="FS14" i="87"/>
  <c r="FR14" i="87"/>
  <c r="FQ14" i="87"/>
  <c r="FP14" i="87"/>
  <c r="FO14" i="87"/>
  <c r="FN14" i="87"/>
  <c r="FM14" i="87"/>
  <c r="FL14" i="87"/>
  <c r="FK14" i="87"/>
  <c r="FJ14" i="87"/>
  <c r="FI14" i="87"/>
  <c r="FH14" i="87"/>
  <c r="FG14" i="87"/>
  <c r="FF14" i="87"/>
  <c r="FE14" i="87"/>
  <c r="FD14" i="87"/>
  <c r="FC14" i="87"/>
  <c r="FB14" i="87"/>
  <c r="FA14" i="87"/>
  <c r="EZ14" i="87"/>
  <c r="EY14" i="87"/>
  <c r="EX14" i="87"/>
  <c r="EW14" i="87"/>
  <c r="EV14" i="87"/>
  <c r="EU14" i="87"/>
  <c r="ET14" i="87"/>
  <c r="ES14" i="87"/>
  <c r="ER14" i="87"/>
  <c r="EQ14" i="87"/>
  <c r="EP14" i="87"/>
  <c r="EO14" i="87"/>
  <c r="EN14" i="87"/>
  <c r="EM14" i="87"/>
  <c r="EL14" i="87"/>
  <c r="EK14" i="87"/>
  <c r="EJ14" i="87"/>
  <c r="EI14" i="87"/>
  <c r="EH14" i="87"/>
  <c r="EG14" i="87"/>
  <c r="EF14" i="87"/>
  <c r="EE14" i="87"/>
  <c r="ED14" i="87"/>
  <c r="EC14" i="87"/>
  <c r="EB14" i="87"/>
  <c r="EA14" i="87"/>
  <c r="DZ14" i="87"/>
  <c r="DY14" i="87"/>
  <c r="DX14" i="87"/>
  <c r="DW14" i="87"/>
  <c r="DV14" i="87"/>
  <c r="DU14" i="87"/>
  <c r="DT14" i="87"/>
  <c r="DS14" i="87"/>
  <c r="DR14" i="87"/>
  <c r="DQ14" i="87"/>
  <c r="DP14" i="87"/>
  <c r="DO14" i="87"/>
  <c r="DN14" i="87"/>
  <c r="DM14" i="87"/>
  <c r="DL14" i="87"/>
  <c r="DK14" i="87"/>
  <c r="DJ14" i="87"/>
  <c r="DI14" i="87"/>
  <c r="DH14" i="87"/>
  <c r="DG14" i="87"/>
  <c r="DF14" i="87"/>
  <c r="DE14" i="87"/>
  <c r="DD14" i="87"/>
  <c r="DC14" i="87"/>
  <c r="DB14" i="87"/>
  <c r="DA14" i="87"/>
  <c r="CZ14" i="87"/>
  <c r="CY14" i="87"/>
  <c r="CX14" i="87"/>
  <c r="CW14" i="87"/>
  <c r="CV14" i="87"/>
  <c r="CU14" i="87"/>
  <c r="CT14" i="87"/>
  <c r="CS14" i="87"/>
  <c r="CR14" i="87"/>
  <c r="CQ14" i="87"/>
  <c r="CP14" i="87"/>
  <c r="CO14" i="87"/>
  <c r="CN14" i="87"/>
  <c r="CM14" i="87"/>
  <c r="CL14" i="87"/>
  <c r="CK14" i="87"/>
  <c r="CJ14" i="87"/>
  <c r="CI14" i="87"/>
  <c r="CH14" i="87"/>
  <c r="CG14" i="87"/>
  <c r="CF14" i="87"/>
  <c r="CE14" i="87"/>
  <c r="CD14" i="87"/>
  <c r="CC14" i="87"/>
  <c r="CB14" i="87"/>
  <c r="CA14" i="87"/>
  <c r="BZ14" i="87"/>
  <c r="BY14" i="87"/>
  <c r="BX14" i="87"/>
  <c r="BW14" i="87"/>
  <c r="BV14" i="87"/>
  <c r="BU14" i="87"/>
  <c r="BT14" i="87"/>
  <c r="BS14" i="87"/>
  <c r="BR14" i="87"/>
  <c r="BQ14" i="87"/>
  <c r="BP14" i="87"/>
  <c r="BO14" i="87"/>
  <c r="BN14" i="87"/>
  <c r="BM14" i="87"/>
  <c r="BL14" i="87"/>
  <c r="BK14" i="87"/>
  <c r="BJ14" i="87"/>
  <c r="BI14" i="87"/>
  <c r="BH14" i="87"/>
  <c r="BG14" i="87"/>
  <c r="BF14" i="87"/>
  <c r="BE14" i="87"/>
  <c r="BD14" i="87"/>
  <c r="BC14" i="87"/>
  <c r="BB14" i="87"/>
  <c r="BA14" i="87"/>
  <c r="AZ14" i="87"/>
  <c r="AY14" i="87"/>
  <c r="AX14" i="87"/>
  <c r="AW14" i="87"/>
  <c r="AV14" i="87"/>
  <c r="AU14" i="87"/>
  <c r="AT14" i="87"/>
  <c r="AS14" i="87"/>
  <c r="AR14" i="87"/>
  <c r="AQ14" i="87"/>
  <c r="AP14" i="87"/>
  <c r="AO14" i="87"/>
  <c r="AN14" i="87"/>
  <c r="AM14" i="87"/>
  <c r="AL14" i="87"/>
  <c r="AK14" i="87"/>
  <c r="AJ14" i="87"/>
  <c r="AI14" i="87"/>
  <c r="AH14" i="87"/>
  <c r="AG14" i="87"/>
  <c r="AF14" i="87"/>
  <c r="AE14" i="87"/>
  <c r="AD14" i="87"/>
  <c r="AC14" i="87"/>
  <c r="AB14" i="87"/>
  <c r="AA14" i="87"/>
  <c r="Z14" i="87"/>
  <c r="Y14" i="87"/>
  <c r="X14" i="87"/>
  <c r="W14" i="87"/>
  <c r="V14" i="87"/>
  <c r="U14" i="87"/>
  <c r="T14" i="87"/>
  <c r="S14" i="87"/>
  <c r="R14" i="87"/>
  <c r="Q14" i="87"/>
  <c r="P14" i="87"/>
  <c r="O14" i="87"/>
  <c r="N14" i="87"/>
  <c r="M14" i="87"/>
  <c r="L14" i="87"/>
  <c r="K14" i="87"/>
  <c r="J14" i="87"/>
  <c r="I14" i="87"/>
  <c r="H14" i="87"/>
  <c r="G14" i="87"/>
  <c r="F14" i="87"/>
  <c r="E14" i="87"/>
  <c r="D14" i="87"/>
  <c r="C14" i="87"/>
  <c r="B14" i="87"/>
  <c r="JP12" i="87"/>
  <c r="JO12" i="87"/>
  <c r="JN12" i="87"/>
  <c r="JM12" i="87"/>
  <c r="JL12" i="87"/>
  <c r="JK12" i="87"/>
  <c r="JJ12" i="87"/>
  <c r="JI12" i="87"/>
  <c r="JH12" i="87"/>
  <c r="JG12" i="87"/>
  <c r="JF12" i="87"/>
  <c r="JE12" i="87"/>
  <c r="JD12" i="87"/>
  <c r="JC12" i="87"/>
  <c r="JB12" i="87"/>
  <c r="JA12" i="87"/>
  <c r="IZ12" i="87"/>
  <c r="IY12" i="87"/>
  <c r="IX12" i="87"/>
  <c r="IW12" i="87"/>
  <c r="IV12" i="87"/>
  <c r="IU12" i="87"/>
  <c r="IT12" i="87"/>
  <c r="IS12" i="87"/>
  <c r="IR12" i="87"/>
  <c r="IQ12" i="87"/>
  <c r="IP12" i="87"/>
  <c r="IO12" i="87"/>
  <c r="IN12" i="87"/>
  <c r="IM12" i="87"/>
  <c r="IL12" i="87"/>
  <c r="IK12" i="87"/>
  <c r="IJ12" i="87"/>
  <c r="II12" i="87"/>
  <c r="IH12" i="87"/>
  <c r="IG12" i="87"/>
  <c r="IF12" i="87"/>
  <c r="IE12" i="87"/>
  <c r="ID12" i="87"/>
  <c r="IC12" i="87"/>
  <c r="IB12" i="87"/>
  <c r="IA12" i="87"/>
  <c r="HZ12" i="87"/>
  <c r="HY12" i="87"/>
  <c r="HX12" i="87"/>
  <c r="HW12" i="87"/>
  <c r="HV12" i="87"/>
  <c r="HU12" i="87"/>
  <c r="HT12" i="87"/>
  <c r="HS12" i="87"/>
  <c r="HR12" i="87"/>
  <c r="HQ12" i="87"/>
  <c r="HP12" i="87"/>
  <c r="HO12" i="87"/>
  <c r="HN12" i="87"/>
  <c r="HM12" i="87"/>
  <c r="HL12" i="87"/>
  <c r="HK12" i="87"/>
  <c r="HJ12" i="87"/>
  <c r="HI12" i="87"/>
  <c r="HH12" i="87"/>
  <c r="HG12" i="87"/>
  <c r="HF12" i="87"/>
  <c r="HE12" i="87"/>
  <c r="HD12" i="87"/>
  <c r="HC12" i="87"/>
  <c r="HB12" i="87"/>
  <c r="HA12" i="87"/>
  <c r="GZ12" i="87"/>
  <c r="GY12" i="87"/>
  <c r="GX12" i="87"/>
  <c r="GW12" i="87"/>
  <c r="GV12" i="87"/>
  <c r="GU12" i="87"/>
  <c r="GT12" i="87"/>
  <c r="GS12" i="87"/>
  <c r="GR12" i="87"/>
  <c r="GQ12" i="87"/>
  <c r="GP12" i="87"/>
  <c r="GO12" i="87"/>
  <c r="GN12" i="87"/>
  <c r="GM12" i="87"/>
  <c r="GL12" i="87"/>
  <c r="GK12" i="87"/>
  <c r="GJ12" i="87"/>
  <c r="GI12" i="87"/>
  <c r="GH12" i="87"/>
  <c r="GG12" i="87"/>
  <c r="GF12" i="87"/>
  <c r="GE12" i="87"/>
  <c r="GD12" i="87"/>
  <c r="GC12" i="87"/>
  <c r="GB12" i="87"/>
  <c r="GA12" i="87"/>
  <c r="FZ12" i="87"/>
  <c r="FY12" i="87"/>
  <c r="FX12" i="87"/>
  <c r="FW12" i="87"/>
  <c r="FV12" i="87"/>
  <c r="FU12" i="87"/>
  <c r="FT12" i="87"/>
  <c r="FS12" i="87"/>
  <c r="FR12" i="87"/>
  <c r="FQ12" i="87"/>
  <c r="FP12" i="87"/>
  <c r="FO12" i="87"/>
  <c r="FN12" i="87"/>
  <c r="FM12" i="87"/>
  <c r="FL12" i="87"/>
  <c r="FK12" i="87"/>
  <c r="FJ12" i="87"/>
  <c r="FI12" i="87"/>
  <c r="FH12" i="87"/>
  <c r="FG12" i="87"/>
  <c r="FF12" i="87"/>
  <c r="FE12" i="87"/>
  <c r="FD12" i="87"/>
  <c r="FC12" i="87"/>
  <c r="FB12" i="87"/>
  <c r="FA12" i="87"/>
  <c r="EZ12" i="87"/>
  <c r="EY12" i="87"/>
  <c r="EX12" i="87"/>
  <c r="EW12" i="87"/>
  <c r="EV12" i="87"/>
  <c r="EU12" i="87"/>
  <c r="ET12" i="87"/>
  <c r="ES12" i="87"/>
  <c r="ER12" i="87"/>
  <c r="EQ12" i="87"/>
  <c r="EP12" i="87"/>
  <c r="EO12" i="87"/>
  <c r="EN12" i="87"/>
  <c r="EM12" i="87"/>
  <c r="EL12" i="87"/>
  <c r="EK12" i="87"/>
  <c r="EJ12" i="87"/>
  <c r="EI12" i="87"/>
  <c r="EH12" i="87"/>
  <c r="EG12" i="87"/>
  <c r="EF12" i="87"/>
  <c r="EE12" i="87"/>
  <c r="ED12" i="87"/>
  <c r="EC12" i="87"/>
  <c r="EB12" i="87"/>
  <c r="EA12" i="87"/>
  <c r="DZ12" i="87"/>
  <c r="DY12" i="87"/>
  <c r="DX12" i="87"/>
  <c r="DW12" i="87"/>
  <c r="DV12" i="87"/>
  <c r="DU12" i="87"/>
  <c r="DT12" i="87"/>
  <c r="DS12" i="87"/>
  <c r="DR12" i="87"/>
  <c r="DQ12" i="87"/>
  <c r="DP12" i="87"/>
  <c r="DO12" i="87"/>
  <c r="DN12" i="87"/>
  <c r="DM12" i="87"/>
  <c r="DL12" i="87"/>
  <c r="DK12" i="87"/>
  <c r="DJ12" i="87"/>
  <c r="DI12" i="87"/>
  <c r="DH12" i="87"/>
  <c r="DG12" i="87"/>
  <c r="DF12" i="87"/>
  <c r="DE12" i="87"/>
  <c r="DD12" i="87"/>
  <c r="DC12" i="87"/>
  <c r="DB12" i="87"/>
  <c r="DA12" i="87"/>
  <c r="CZ12" i="87"/>
  <c r="CY12" i="87"/>
  <c r="CX12" i="87"/>
  <c r="CW12" i="87"/>
  <c r="CV12" i="87"/>
  <c r="CU12" i="87"/>
  <c r="CT12" i="87"/>
  <c r="CS12" i="87"/>
  <c r="CR12" i="87"/>
  <c r="CQ12" i="87"/>
  <c r="CP12" i="87"/>
  <c r="CO12" i="87"/>
  <c r="CN12" i="87"/>
  <c r="CM12" i="87"/>
  <c r="CL12" i="87"/>
  <c r="CK12" i="87"/>
  <c r="CJ12" i="87"/>
  <c r="CI12" i="87"/>
  <c r="CH12" i="87"/>
  <c r="CG12" i="87"/>
  <c r="CF12" i="87"/>
  <c r="CE12" i="87"/>
  <c r="CD12" i="87"/>
  <c r="CC12" i="87"/>
  <c r="CB12" i="87"/>
  <c r="CA12" i="87"/>
  <c r="BZ12" i="87"/>
  <c r="BY12" i="87"/>
  <c r="BX12" i="87"/>
  <c r="BW12" i="87"/>
  <c r="BV12" i="87"/>
  <c r="BU12" i="87"/>
  <c r="BT12" i="87"/>
  <c r="BS12" i="87"/>
  <c r="BR12" i="87"/>
  <c r="BQ12" i="87"/>
  <c r="BP12" i="87"/>
  <c r="BO12" i="87"/>
  <c r="BN12" i="87"/>
  <c r="BM12" i="87"/>
  <c r="BL12" i="87"/>
  <c r="BK12" i="87"/>
  <c r="BJ12" i="87"/>
  <c r="BI12" i="87"/>
  <c r="BH12" i="87"/>
  <c r="BG12" i="87"/>
  <c r="BF12" i="87"/>
  <c r="BE12" i="87"/>
  <c r="BD12" i="87"/>
  <c r="BC12" i="87"/>
  <c r="BB12" i="87"/>
  <c r="BA12" i="87"/>
  <c r="AZ12" i="87"/>
  <c r="AY12" i="87"/>
  <c r="AX12" i="87"/>
  <c r="AW12" i="87"/>
  <c r="AV12" i="87"/>
  <c r="AU12" i="87"/>
  <c r="AT12" i="87"/>
  <c r="AS12" i="87"/>
  <c r="AR12" i="87"/>
  <c r="AQ12" i="87"/>
  <c r="AP12" i="87"/>
  <c r="AO12" i="87"/>
  <c r="AN12" i="87"/>
  <c r="AM12" i="87"/>
  <c r="AL12" i="87"/>
  <c r="AK12" i="87"/>
  <c r="AJ12" i="87"/>
  <c r="AI12" i="87"/>
  <c r="AH12" i="87"/>
  <c r="AG12" i="87"/>
  <c r="AF12" i="87"/>
  <c r="AE12" i="87"/>
  <c r="AD12" i="87"/>
  <c r="AC12" i="87"/>
  <c r="AB12" i="87"/>
  <c r="AA12" i="87"/>
  <c r="Z12" i="87"/>
  <c r="Y12" i="87"/>
  <c r="X12" i="87"/>
  <c r="W12" i="87"/>
  <c r="V12" i="87"/>
  <c r="U12" i="87"/>
  <c r="T12" i="87"/>
  <c r="S12" i="87"/>
  <c r="R12" i="87"/>
  <c r="Q12" i="87"/>
  <c r="P12" i="87"/>
  <c r="O12" i="87"/>
  <c r="N12" i="87"/>
  <c r="M12" i="87"/>
  <c r="L12" i="87"/>
  <c r="K12" i="87"/>
  <c r="J12" i="87"/>
  <c r="I12" i="87"/>
  <c r="H12" i="87"/>
  <c r="G12" i="87"/>
  <c r="F12" i="87"/>
  <c r="E12" i="87"/>
  <c r="D12" i="87"/>
  <c r="C12" i="87"/>
  <c r="B12" i="87"/>
  <c r="JP11" i="87"/>
  <c r="JO11" i="87"/>
  <c r="JN11" i="87"/>
  <c r="JM11" i="87"/>
  <c r="JL11" i="87"/>
  <c r="JK11" i="87"/>
  <c r="JJ11" i="87"/>
  <c r="JI11" i="87"/>
  <c r="JH11" i="87"/>
  <c r="JG11" i="87"/>
  <c r="JF11" i="87"/>
  <c r="JE11" i="87"/>
  <c r="JD11" i="87"/>
  <c r="JC11" i="87"/>
  <c r="JB11" i="87"/>
  <c r="JA11" i="87"/>
  <c r="IZ11" i="87"/>
  <c r="IY11" i="87"/>
  <c r="IX11" i="87"/>
  <c r="IW11" i="87"/>
  <c r="IV11" i="87"/>
  <c r="IU11" i="87"/>
  <c r="IT11" i="87"/>
  <c r="IS11" i="87"/>
  <c r="IR11" i="87"/>
  <c r="IQ11" i="87"/>
  <c r="IP11" i="87"/>
  <c r="IO11" i="87"/>
  <c r="IN11" i="87"/>
  <c r="IM11" i="87"/>
  <c r="IL11" i="87"/>
  <c r="IK11" i="87"/>
  <c r="IJ11" i="87"/>
  <c r="II11" i="87"/>
  <c r="IH11" i="87"/>
  <c r="IG11" i="87"/>
  <c r="IF11" i="87"/>
  <c r="IE11" i="87"/>
  <c r="ID11" i="87"/>
  <c r="IC11" i="87"/>
  <c r="IB11" i="87"/>
  <c r="IA11" i="87"/>
  <c r="HZ11" i="87"/>
  <c r="HY11" i="87"/>
  <c r="HX11" i="87"/>
  <c r="HW11" i="87"/>
  <c r="HV11" i="87"/>
  <c r="HU11" i="87"/>
  <c r="HT11" i="87"/>
  <c r="HS11" i="87"/>
  <c r="HR11" i="87"/>
  <c r="HQ11" i="87"/>
  <c r="HP11" i="87"/>
  <c r="HO11" i="87"/>
  <c r="HN11" i="87"/>
  <c r="HM11" i="87"/>
  <c r="HL11" i="87"/>
  <c r="HK11" i="87"/>
  <c r="HJ11" i="87"/>
  <c r="HI11" i="87"/>
  <c r="HH11" i="87"/>
  <c r="HG11" i="87"/>
  <c r="HF11" i="87"/>
  <c r="HE11" i="87"/>
  <c r="HD11" i="87"/>
  <c r="HC11" i="87"/>
  <c r="HB11" i="87"/>
  <c r="HA11" i="87"/>
  <c r="GZ11" i="87"/>
  <c r="GY11" i="87"/>
  <c r="GX11" i="87"/>
  <c r="GW11" i="87"/>
  <c r="GV11" i="87"/>
  <c r="GU11" i="87"/>
  <c r="GT11" i="87"/>
  <c r="GS11" i="87"/>
  <c r="GR11" i="87"/>
  <c r="GQ11" i="87"/>
  <c r="GP11" i="87"/>
  <c r="GO11" i="87"/>
  <c r="GN11" i="87"/>
  <c r="GM11" i="87"/>
  <c r="GL11" i="87"/>
  <c r="GK11" i="87"/>
  <c r="GJ11" i="87"/>
  <c r="GI11" i="87"/>
  <c r="GH11" i="87"/>
  <c r="GG11" i="87"/>
  <c r="GF11" i="87"/>
  <c r="GE11" i="87"/>
  <c r="GD11" i="87"/>
  <c r="GC11" i="87"/>
  <c r="GB11" i="87"/>
  <c r="GA11" i="87"/>
  <c r="FZ11" i="87"/>
  <c r="FY11" i="87"/>
  <c r="FX11" i="87"/>
  <c r="FW11" i="87"/>
  <c r="FV11" i="87"/>
  <c r="FU11" i="87"/>
  <c r="FT11" i="87"/>
  <c r="FS11" i="87"/>
  <c r="FR11" i="87"/>
  <c r="FQ11" i="87"/>
  <c r="FP11" i="87"/>
  <c r="FO11" i="87"/>
  <c r="FN11" i="87"/>
  <c r="FM11" i="87"/>
  <c r="FL11" i="87"/>
  <c r="FK11" i="87"/>
  <c r="FJ11" i="87"/>
  <c r="FI11" i="87"/>
  <c r="FH11" i="87"/>
  <c r="FG11" i="87"/>
  <c r="FF11" i="87"/>
  <c r="FE11" i="87"/>
  <c r="FD11" i="87"/>
  <c r="FC11" i="87"/>
  <c r="FB11" i="87"/>
  <c r="FA11" i="87"/>
  <c r="EZ11" i="87"/>
  <c r="EY11" i="87"/>
  <c r="EX11" i="87"/>
  <c r="EW11" i="87"/>
  <c r="EV11" i="87"/>
  <c r="EU11" i="87"/>
  <c r="ET11" i="87"/>
  <c r="ES11" i="87"/>
  <c r="ER11" i="87"/>
  <c r="EQ11" i="87"/>
  <c r="EP11" i="87"/>
  <c r="EO11" i="87"/>
  <c r="EN11" i="87"/>
  <c r="EM11" i="87"/>
  <c r="EL11" i="87"/>
  <c r="EK11" i="87"/>
  <c r="EJ11" i="87"/>
  <c r="EI11" i="87"/>
  <c r="EH11" i="87"/>
  <c r="EG11" i="87"/>
  <c r="EF11" i="87"/>
  <c r="EE11" i="87"/>
  <c r="ED11" i="87"/>
  <c r="EC11" i="87"/>
  <c r="EB11" i="87"/>
  <c r="EA11" i="87"/>
  <c r="DZ11" i="87"/>
  <c r="DY11" i="87"/>
  <c r="DX11" i="87"/>
  <c r="DW11" i="87"/>
  <c r="DV11" i="87"/>
  <c r="DU11" i="87"/>
  <c r="DT11" i="87"/>
  <c r="DS11" i="87"/>
  <c r="DR11" i="87"/>
  <c r="DQ11" i="87"/>
  <c r="DP11" i="87"/>
  <c r="DO11" i="87"/>
  <c r="DN11" i="87"/>
  <c r="DM11" i="87"/>
  <c r="DL11" i="87"/>
  <c r="DK11" i="87"/>
  <c r="DJ11" i="87"/>
  <c r="DI11" i="87"/>
  <c r="DH11" i="87"/>
  <c r="DG11" i="87"/>
  <c r="DF11" i="87"/>
  <c r="DE11" i="87"/>
  <c r="DD11" i="87"/>
  <c r="DC11" i="87"/>
  <c r="DB11" i="87"/>
  <c r="DA11" i="87"/>
  <c r="CZ11" i="87"/>
  <c r="CY11" i="87"/>
  <c r="CX11" i="87"/>
  <c r="CW11" i="87"/>
  <c r="CV11" i="87"/>
  <c r="CU11" i="87"/>
  <c r="CT11" i="87"/>
  <c r="CS11" i="87"/>
  <c r="CR11" i="87"/>
  <c r="CQ11" i="87"/>
  <c r="CP11" i="87"/>
  <c r="CO11" i="87"/>
  <c r="CN11" i="87"/>
  <c r="CM11" i="87"/>
  <c r="CL11" i="87"/>
  <c r="CK11" i="87"/>
  <c r="CJ11" i="87"/>
  <c r="CI11" i="87"/>
  <c r="CH11" i="87"/>
  <c r="CG11" i="87"/>
  <c r="CF11" i="87"/>
  <c r="CE11" i="87"/>
  <c r="CD11" i="87"/>
  <c r="CC11" i="87"/>
  <c r="CB11" i="87"/>
  <c r="CA11" i="87"/>
  <c r="BZ11" i="87"/>
  <c r="BY11" i="87"/>
  <c r="BX11" i="87"/>
  <c r="BW11" i="87"/>
  <c r="BV11" i="87"/>
  <c r="BU11" i="87"/>
  <c r="BT11" i="87"/>
  <c r="BS11" i="87"/>
  <c r="BR11" i="87"/>
  <c r="BQ11" i="87"/>
  <c r="BP11" i="87"/>
  <c r="BO11" i="87"/>
  <c r="BN11" i="87"/>
  <c r="BM11" i="87"/>
  <c r="BL11" i="87"/>
  <c r="BK11" i="87"/>
  <c r="BJ11" i="87"/>
  <c r="BI11" i="87"/>
  <c r="BH11" i="87"/>
  <c r="BG11" i="87"/>
  <c r="BF11" i="87"/>
  <c r="BE11" i="87"/>
  <c r="BD11" i="87"/>
  <c r="BC11" i="87"/>
  <c r="BB11" i="87"/>
  <c r="BA11" i="87"/>
  <c r="AZ11" i="87"/>
  <c r="AY11" i="87"/>
  <c r="AX11" i="87"/>
  <c r="AW11" i="87"/>
  <c r="AV11" i="87"/>
  <c r="AU11" i="87"/>
  <c r="AT11" i="87"/>
  <c r="AS11" i="87"/>
  <c r="AR11" i="87"/>
  <c r="AQ11" i="87"/>
  <c r="AP11" i="87"/>
  <c r="AO11" i="87"/>
  <c r="AN11" i="87"/>
  <c r="AM11" i="87"/>
  <c r="AL11" i="87"/>
  <c r="AK11" i="87"/>
  <c r="AJ11" i="87"/>
  <c r="AI11" i="87"/>
  <c r="AH11" i="87"/>
  <c r="AG11" i="87"/>
  <c r="AF11" i="87"/>
  <c r="AE11" i="87"/>
  <c r="AD11" i="87"/>
  <c r="AC11" i="87"/>
  <c r="AB11" i="87"/>
  <c r="AA11" i="87"/>
  <c r="Z11" i="87"/>
  <c r="Y11" i="87"/>
  <c r="X11" i="87"/>
  <c r="W11" i="87"/>
  <c r="V11" i="87"/>
  <c r="U11" i="87"/>
  <c r="T11" i="87"/>
  <c r="S11" i="87"/>
  <c r="R11" i="87"/>
  <c r="Q11" i="87"/>
  <c r="P11" i="87"/>
  <c r="O11" i="87"/>
  <c r="N11" i="87"/>
  <c r="M11" i="87"/>
  <c r="L11" i="87"/>
  <c r="K11" i="87"/>
  <c r="J11" i="87"/>
  <c r="I11" i="87"/>
  <c r="H11" i="87"/>
  <c r="G11" i="87"/>
  <c r="F11" i="87"/>
  <c r="E11" i="87"/>
  <c r="D11" i="87"/>
  <c r="C11" i="87"/>
  <c r="B11" i="87"/>
  <c r="JP9" i="87"/>
  <c r="JO9" i="87"/>
  <c r="JN9" i="87"/>
  <c r="JM9" i="87"/>
  <c r="JL9" i="87"/>
  <c r="JK9" i="87"/>
  <c r="JJ9" i="87"/>
  <c r="JI9" i="87"/>
  <c r="JH9" i="87"/>
  <c r="JG9" i="87"/>
  <c r="JF9" i="87"/>
  <c r="JE9" i="87"/>
  <c r="JD9" i="87"/>
  <c r="JC9" i="87"/>
  <c r="JB9" i="87"/>
  <c r="JA9" i="87"/>
  <c r="IZ9" i="87"/>
  <c r="IY9" i="87"/>
  <c r="IX9" i="87"/>
  <c r="IW9" i="87"/>
  <c r="IV9" i="87"/>
  <c r="IU9" i="87"/>
  <c r="IT9" i="87"/>
  <c r="IS9" i="87"/>
  <c r="IR9" i="87"/>
  <c r="IQ9" i="87"/>
  <c r="IP9" i="87"/>
  <c r="IO9" i="87"/>
  <c r="IN9" i="87"/>
  <c r="IM9" i="87"/>
  <c r="IL9" i="87"/>
  <c r="IK9" i="87"/>
  <c r="IJ9" i="87"/>
  <c r="II9" i="87"/>
  <c r="IH9" i="87"/>
  <c r="IG9" i="87"/>
  <c r="IF9" i="87"/>
  <c r="IE9" i="87"/>
  <c r="ID9" i="87"/>
  <c r="IC9" i="87"/>
  <c r="IB9" i="87"/>
  <c r="IA9" i="87"/>
  <c r="HZ9" i="87"/>
  <c r="HY9" i="87"/>
  <c r="HX9" i="87"/>
  <c r="HW9" i="87"/>
  <c r="HV9" i="87"/>
  <c r="HU9" i="87"/>
  <c r="HT9" i="87"/>
  <c r="HS9" i="87"/>
  <c r="HR9" i="87"/>
  <c r="HQ9" i="87"/>
  <c r="HP9" i="87"/>
  <c r="HO9" i="87"/>
  <c r="HN9" i="87"/>
  <c r="HM9" i="87"/>
  <c r="HL9" i="87"/>
  <c r="HK9" i="87"/>
  <c r="HJ9" i="87"/>
  <c r="HI9" i="87"/>
  <c r="HH9" i="87"/>
  <c r="HG9" i="87"/>
  <c r="HF9" i="87"/>
  <c r="HE9" i="87"/>
  <c r="HD9" i="87"/>
  <c r="HC9" i="87"/>
  <c r="HB9" i="87"/>
  <c r="HA9" i="87"/>
  <c r="GZ9" i="87"/>
  <c r="GY9" i="87"/>
  <c r="GX9" i="87"/>
  <c r="GW9" i="87"/>
  <c r="GV9" i="87"/>
  <c r="GU9" i="87"/>
  <c r="GT9" i="87"/>
  <c r="GS9" i="87"/>
  <c r="GR9" i="87"/>
  <c r="GQ9" i="87"/>
  <c r="GP9" i="87"/>
  <c r="GO9" i="87"/>
  <c r="GN9" i="87"/>
  <c r="GM9" i="87"/>
  <c r="GL9" i="87"/>
  <c r="GK9" i="87"/>
  <c r="GJ9" i="87"/>
  <c r="GI9" i="87"/>
  <c r="GH9" i="87"/>
  <c r="GG9" i="87"/>
  <c r="GF9" i="87"/>
  <c r="GE9" i="87"/>
  <c r="GD9" i="87"/>
  <c r="GC9" i="87"/>
  <c r="GB9" i="87"/>
  <c r="GA9" i="87"/>
  <c r="FZ9" i="87"/>
  <c r="FY9" i="87"/>
  <c r="FX9" i="87"/>
  <c r="FW9" i="87"/>
  <c r="FV9" i="87"/>
  <c r="FU9" i="87"/>
  <c r="FT9" i="87"/>
  <c r="FS9" i="87"/>
  <c r="FR9" i="87"/>
  <c r="FQ9" i="87"/>
  <c r="FP9" i="87"/>
  <c r="FO9" i="87"/>
  <c r="FN9" i="87"/>
  <c r="FM9" i="87"/>
  <c r="FL9" i="87"/>
  <c r="FK9" i="87"/>
  <c r="FJ9" i="87"/>
  <c r="FI9" i="87"/>
  <c r="FH9" i="87"/>
  <c r="FG9" i="87"/>
  <c r="FF9" i="87"/>
  <c r="FE9" i="87"/>
  <c r="FD9" i="87"/>
  <c r="FC9" i="87"/>
  <c r="FB9" i="87"/>
  <c r="FA9" i="87"/>
  <c r="EZ9" i="87"/>
  <c r="EY9" i="87"/>
  <c r="EX9" i="87"/>
  <c r="EW9" i="87"/>
  <c r="EV9" i="87"/>
  <c r="EU9" i="87"/>
  <c r="ET9" i="87"/>
  <c r="ES9" i="87"/>
  <c r="ER9" i="87"/>
  <c r="EQ9" i="87"/>
  <c r="EP9" i="87"/>
  <c r="EO9" i="87"/>
  <c r="EN9" i="87"/>
  <c r="EM9" i="87"/>
  <c r="EL9" i="87"/>
  <c r="EK9" i="87"/>
  <c r="EJ9" i="87"/>
  <c r="EI9" i="87"/>
  <c r="EH9" i="87"/>
  <c r="EG9" i="87"/>
  <c r="EF9" i="87"/>
  <c r="EE9" i="87"/>
  <c r="ED9" i="87"/>
  <c r="EC9" i="87"/>
  <c r="EB9" i="87"/>
  <c r="EA9" i="87"/>
  <c r="DZ9" i="87"/>
  <c r="DY9" i="87"/>
  <c r="DX9" i="87"/>
  <c r="DW9" i="87"/>
  <c r="DV9" i="87"/>
  <c r="DU9" i="87"/>
  <c r="DT9" i="87"/>
  <c r="DS9" i="87"/>
  <c r="DR9" i="87"/>
  <c r="DQ9" i="87"/>
  <c r="DP9" i="87"/>
  <c r="DO9" i="87"/>
  <c r="DN9" i="87"/>
  <c r="DM9" i="87"/>
  <c r="DL9" i="87"/>
  <c r="DK9" i="87"/>
  <c r="DJ9" i="87"/>
  <c r="DI9" i="87"/>
  <c r="DH9" i="87"/>
  <c r="DG9" i="87"/>
  <c r="DF9" i="87"/>
  <c r="DE9" i="87"/>
  <c r="DD9" i="87"/>
  <c r="DC9" i="87"/>
  <c r="DB9" i="87"/>
  <c r="DA9" i="87"/>
  <c r="CZ9" i="87"/>
  <c r="CY9" i="87"/>
  <c r="CX9" i="87"/>
  <c r="CW9" i="87"/>
  <c r="CV9" i="87"/>
  <c r="CU9" i="87"/>
  <c r="CT9" i="87"/>
  <c r="CS9" i="87"/>
  <c r="CR9" i="87"/>
  <c r="CQ9" i="87"/>
  <c r="CP9" i="87"/>
  <c r="CO9" i="87"/>
  <c r="CN9" i="87"/>
  <c r="CM9" i="87"/>
  <c r="CL9" i="87"/>
  <c r="CK9" i="87"/>
  <c r="CJ9" i="87"/>
  <c r="CI9" i="87"/>
  <c r="CH9" i="87"/>
  <c r="CG9" i="87"/>
  <c r="CF9" i="87"/>
  <c r="CE9" i="87"/>
  <c r="CD9" i="87"/>
  <c r="CC9" i="87"/>
  <c r="CB9" i="87"/>
  <c r="CA9" i="87"/>
  <c r="BZ9" i="87"/>
  <c r="BY9" i="87"/>
  <c r="BX9" i="87"/>
  <c r="BW9" i="87"/>
  <c r="BV9" i="87"/>
  <c r="BU9" i="87"/>
  <c r="BT9" i="87"/>
  <c r="BS9" i="87"/>
  <c r="BR9" i="87"/>
  <c r="BQ9" i="87"/>
  <c r="BP9" i="87"/>
  <c r="BO9" i="87"/>
  <c r="BN9" i="87"/>
  <c r="BM9" i="87"/>
  <c r="BL9" i="87"/>
  <c r="BK9" i="87"/>
  <c r="BJ9" i="87"/>
  <c r="BI9" i="87"/>
  <c r="BH9" i="87"/>
  <c r="BG9" i="87"/>
  <c r="BF9" i="87"/>
  <c r="BE9" i="87"/>
  <c r="BD9" i="87"/>
  <c r="BC9" i="87"/>
  <c r="BB9" i="87"/>
  <c r="BA9" i="87"/>
  <c r="AZ9" i="87"/>
  <c r="AY9" i="87"/>
  <c r="AX9" i="87"/>
  <c r="AW9" i="87"/>
  <c r="AV9" i="87"/>
  <c r="AU9" i="87"/>
  <c r="AT9" i="87"/>
  <c r="AS9" i="87"/>
  <c r="AR9" i="87"/>
  <c r="AQ9" i="87"/>
  <c r="AP9" i="87"/>
  <c r="AO9" i="87"/>
  <c r="AN9" i="87"/>
  <c r="AM9" i="87"/>
  <c r="AL9" i="87"/>
  <c r="AK9" i="87"/>
  <c r="AJ9" i="87"/>
  <c r="AI9" i="87"/>
  <c r="AH9" i="87"/>
  <c r="AG9" i="87"/>
  <c r="AF9" i="87"/>
  <c r="AE9" i="87"/>
  <c r="AD9" i="87"/>
  <c r="AC9" i="87"/>
  <c r="AB9" i="87"/>
  <c r="AA9" i="87"/>
  <c r="Z9" i="87"/>
  <c r="Y9" i="87"/>
  <c r="X9" i="87"/>
  <c r="W9" i="87"/>
  <c r="V9" i="87"/>
  <c r="U9" i="87"/>
  <c r="T9" i="87"/>
  <c r="S9" i="87"/>
  <c r="R9" i="87"/>
  <c r="Q9" i="87"/>
  <c r="P9" i="87"/>
  <c r="O9" i="87"/>
  <c r="N9" i="87"/>
  <c r="M9" i="87"/>
  <c r="L9" i="87"/>
  <c r="K9" i="87"/>
  <c r="J9" i="87"/>
  <c r="I9" i="87"/>
  <c r="H9" i="87"/>
  <c r="G9" i="87"/>
  <c r="F9" i="87"/>
  <c r="E9" i="87"/>
  <c r="D9" i="87"/>
  <c r="C9" i="87"/>
  <c r="B9" i="87"/>
  <c r="JP8" i="87"/>
  <c r="JO8" i="87"/>
  <c r="JN8" i="87"/>
  <c r="JM8" i="87"/>
  <c r="JL8" i="87"/>
  <c r="JK8" i="87"/>
  <c r="JJ8" i="87"/>
  <c r="JI8" i="87"/>
  <c r="JH8" i="87"/>
  <c r="JG8" i="87"/>
  <c r="JF8" i="87"/>
  <c r="JE8" i="87"/>
  <c r="JD8" i="87"/>
  <c r="JC8" i="87"/>
  <c r="JB8" i="87"/>
  <c r="JA8" i="87"/>
  <c r="IZ8" i="87"/>
  <c r="IY8" i="87"/>
  <c r="IX8" i="87"/>
  <c r="IW8" i="87"/>
  <c r="IV8" i="87"/>
  <c r="IU8" i="87"/>
  <c r="IT8" i="87"/>
  <c r="IS8" i="87"/>
  <c r="IR8" i="87"/>
  <c r="IQ8" i="87"/>
  <c r="IP8" i="87"/>
  <c r="IO8" i="87"/>
  <c r="IN8" i="87"/>
  <c r="IM8" i="87"/>
  <c r="IL8" i="87"/>
  <c r="IK8" i="87"/>
  <c r="IJ8" i="87"/>
  <c r="II8" i="87"/>
  <c r="IH8" i="87"/>
  <c r="IG8" i="87"/>
  <c r="IF8" i="87"/>
  <c r="IE8" i="87"/>
  <c r="ID8" i="87"/>
  <c r="IC8" i="87"/>
  <c r="IB8" i="87"/>
  <c r="IA8" i="87"/>
  <c r="HZ8" i="87"/>
  <c r="HY8" i="87"/>
  <c r="HX8" i="87"/>
  <c r="HW8" i="87"/>
  <c r="HV8" i="87"/>
  <c r="HU8" i="87"/>
  <c r="HT8" i="87"/>
  <c r="HS8" i="87"/>
  <c r="HR8" i="87"/>
  <c r="HQ8" i="87"/>
  <c r="HP8" i="87"/>
  <c r="HO8" i="87"/>
  <c r="HN8" i="87"/>
  <c r="HM8" i="87"/>
  <c r="HL8" i="87"/>
  <c r="HK8" i="87"/>
  <c r="HJ8" i="87"/>
  <c r="HI8" i="87"/>
  <c r="HH8" i="87"/>
  <c r="HG8" i="87"/>
  <c r="HF8" i="87"/>
  <c r="HE8" i="87"/>
  <c r="HD8" i="87"/>
  <c r="HC8" i="87"/>
  <c r="HB8" i="87"/>
  <c r="HA8" i="87"/>
  <c r="GZ8" i="87"/>
  <c r="GY8" i="87"/>
  <c r="GX8" i="87"/>
  <c r="GW8" i="87"/>
  <c r="GV8" i="87"/>
  <c r="GU8" i="87"/>
  <c r="GT8" i="87"/>
  <c r="GS8" i="87"/>
  <c r="GR8" i="87"/>
  <c r="GQ8" i="87"/>
  <c r="GP8" i="87"/>
  <c r="GO8" i="87"/>
  <c r="GN8" i="87"/>
  <c r="GM8" i="87"/>
  <c r="GL8" i="87"/>
  <c r="GK8" i="87"/>
  <c r="GJ8" i="87"/>
  <c r="GI8" i="87"/>
  <c r="GH8" i="87"/>
  <c r="GG8" i="87"/>
  <c r="GF8" i="87"/>
  <c r="GE8" i="87"/>
  <c r="GD8" i="87"/>
  <c r="GC8" i="87"/>
  <c r="GB8" i="87"/>
  <c r="GA8" i="87"/>
  <c r="FZ8" i="87"/>
  <c r="FY8" i="87"/>
  <c r="FX8" i="87"/>
  <c r="FW8" i="87"/>
  <c r="FV8" i="87"/>
  <c r="FU8" i="87"/>
  <c r="FT8" i="87"/>
  <c r="FS8" i="87"/>
  <c r="FR8" i="87"/>
  <c r="FQ8" i="87"/>
  <c r="FP8" i="87"/>
  <c r="FO8" i="87"/>
  <c r="FN8" i="87"/>
  <c r="FM8" i="87"/>
  <c r="FL8" i="87"/>
  <c r="FK8" i="87"/>
  <c r="FJ8" i="87"/>
  <c r="FI8" i="87"/>
  <c r="FH8" i="87"/>
  <c r="FG8" i="87"/>
  <c r="FF8" i="87"/>
  <c r="FE8" i="87"/>
  <c r="FD8" i="87"/>
  <c r="FC8" i="87"/>
  <c r="FB8" i="87"/>
  <c r="FA8" i="87"/>
  <c r="EZ8" i="87"/>
  <c r="EY8" i="87"/>
  <c r="EX8" i="87"/>
  <c r="EW8" i="87"/>
  <c r="EV8" i="87"/>
  <c r="EU8" i="87"/>
  <c r="ET8" i="87"/>
  <c r="ES8" i="87"/>
  <c r="ER8" i="87"/>
  <c r="EQ8" i="87"/>
  <c r="EP8" i="87"/>
  <c r="EO8" i="87"/>
  <c r="EN8" i="87"/>
  <c r="EM8" i="87"/>
  <c r="EL8" i="87"/>
  <c r="EK8" i="87"/>
  <c r="EJ8" i="87"/>
  <c r="EI8" i="87"/>
  <c r="EH8" i="87"/>
  <c r="EG8" i="87"/>
  <c r="EF8" i="87"/>
  <c r="EE8" i="87"/>
  <c r="ED8" i="87"/>
  <c r="EC8" i="87"/>
  <c r="EB8" i="87"/>
  <c r="EA8" i="87"/>
  <c r="DZ8" i="87"/>
  <c r="DY8" i="87"/>
  <c r="DX8" i="87"/>
  <c r="DW8" i="87"/>
  <c r="DV8" i="87"/>
  <c r="DU8" i="87"/>
  <c r="DT8" i="87"/>
  <c r="DS8" i="87"/>
  <c r="DR8" i="87"/>
  <c r="DQ8" i="87"/>
  <c r="DP8" i="87"/>
  <c r="DO8" i="87"/>
  <c r="DN8" i="87"/>
  <c r="DM8" i="87"/>
  <c r="DL8" i="87"/>
  <c r="DK8" i="87"/>
  <c r="DJ8" i="87"/>
  <c r="DI8" i="87"/>
  <c r="DH8" i="87"/>
  <c r="DG8" i="87"/>
  <c r="DF8" i="87"/>
  <c r="DE8" i="87"/>
  <c r="DD8" i="87"/>
  <c r="DC8" i="87"/>
  <c r="DB8" i="87"/>
  <c r="DA8" i="87"/>
  <c r="CZ8" i="87"/>
  <c r="CY8" i="87"/>
  <c r="CX8" i="87"/>
  <c r="CW8" i="87"/>
  <c r="CV8" i="87"/>
  <c r="CU8" i="87"/>
  <c r="CT8" i="87"/>
  <c r="CS8" i="87"/>
  <c r="CR8" i="87"/>
  <c r="CQ8" i="87"/>
  <c r="CP8" i="87"/>
  <c r="CO8" i="87"/>
  <c r="CN8" i="87"/>
  <c r="CM8" i="87"/>
  <c r="CL8" i="87"/>
  <c r="CK8" i="87"/>
  <c r="CJ8" i="87"/>
  <c r="CI8" i="87"/>
  <c r="CH8" i="87"/>
  <c r="CG8" i="87"/>
  <c r="CF8" i="87"/>
  <c r="CE8" i="87"/>
  <c r="CD8" i="87"/>
  <c r="CC8" i="87"/>
  <c r="CB8" i="87"/>
  <c r="CA8" i="87"/>
  <c r="BZ8" i="87"/>
  <c r="BY8" i="87"/>
  <c r="BX8" i="87"/>
  <c r="BW8" i="87"/>
  <c r="BV8" i="87"/>
  <c r="BU8" i="87"/>
  <c r="BT8" i="87"/>
  <c r="BS8" i="87"/>
  <c r="BR8" i="87"/>
  <c r="BQ8" i="87"/>
  <c r="BP8" i="87"/>
  <c r="BO8" i="87"/>
  <c r="BN8" i="87"/>
  <c r="BM8" i="87"/>
  <c r="BL8" i="87"/>
  <c r="BK8" i="87"/>
  <c r="BJ8" i="87"/>
  <c r="BI8" i="87"/>
  <c r="BH8" i="87"/>
  <c r="BG8" i="87"/>
  <c r="BF8" i="87"/>
  <c r="BE8" i="87"/>
  <c r="BD8" i="87"/>
  <c r="BC8" i="87"/>
  <c r="BB8" i="87"/>
  <c r="BA8" i="87"/>
  <c r="AZ8" i="87"/>
  <c r="AY8" i="87"/>
  <c r="AX8" i="87"/>
  <c r="AW8" i="87"/>
  <c r="AV8" i="87"/>
  <c r="AU8" i="87"/>
  <c r="AT8" i="87"/>
  <c r="AS8" i="87"/>
  <c r="AR8" i="87"/>
  <c r="AQ8" i="87"/>
  <c r="AP8" i="87"/>
  <c r="AO8" i="87"/>
  <c r="AN8" i="87"/>
  <c r="AM8" i="87"/>
  <c r="AL8" i="87"/>
  <c r="AK8" i="87"/>
  <c r="AJ8" i="87"/>
  <c r="AI8" i="87"/>
  <c r="AH8" i="87"/>
  <c r="AG8" i="87"/>
  <c r="AF8" i="87"/>
  <c r="AE8" i="87"/>
  <c r="AD8" i="87"/>
  <c r="AC8" i="87"/>
  <c r="AB8" i="87"/>
  <c r="AA8" i="87"/>
  <c r="Z8" i="87"/>
  <c r="Y8" i="87"/>
  <c r="X8" i="87"/>
  <c r="W8" i="87"/>
  <c r="V8" i="87"/>
  <c r="U8" i="87"/>
  <c r="T8" i="87"/>
  <c r="S8" i="87"/>
  <c r="R8" i="87"/>
  <c r="Q8" i="87"/>
  <c r="P8" i="87"/>
  <c r="O8" i="87"/>
  <c r="N8" i="87"/>
  <c r="M8" i="87"/>
  <c r="L8" i="87"/>
  <c r="K8" i="87"/>
  <c r="J8" i="87"/>
  <c r="I8" i="87"/>
  <c r="H8" i="87"/>
  <c r="G8" i="87"/>
  <c r="F8" i="87"/>
  <c r="E8" i="87"/>
  <c r="D8" i="87"/>
  <c r="C8" i="87"/>
  <c r="B8" i="87"/>
  <c r="JP6" i="87"/>
  <c r="JO6" i="87"/>
  <c r="JN6" i="87"/>
  <c r="JM6" i="87"/>
  <c r="JL6" i="87"/>
  <c r="JK6" i="87"/>
  <c r="JJ6" i="87"/>
  <c r="JI6" i="87"/>
  <c r="JH6" i="87"/>
  <c r="JG6" i="87"/>
  <c r="JF6" i="87"/>
  <c r="JE6" i="87"/>
  <c r="JD6" i="87"/>
  <c r="JC6" i="87"/>
  <c r="JB6" i="87"/>
  <c r="JA6" i="87"/>
  <c r="IZ6" i="87"/>
  <c r="IY6" i="87"/>
  <c r="IX6" i="87"/>
  <c r="IW6" i="87"/>
  <c r="IV6" i="87"/>
  <c r="IU6" i="87"/>
  <c r="IT6" i="87"/>
  <c r="IS6" i="87"/>
  <c r="IR6" i="87"/>
  <c r="IQ6" i="87"/>
  <c r="IP6" i="87"/>
  <c r="IO6" i="87"/>
  <c r="IN6" i="87"/>
  <c r="IM6" i="87"/>
  <c r="IL6" i="87"/>
  <c r="IK6" i="87"/>
  <c r="IJ6" i="87"/>
  <c r="II6" i="87"/>
  <c r="IH6" i="87"/>
  <c r="IG6" i="87"/>
  <c r="IF6" i="87"/>
  <c r="IE6" i="87"/>
  <c r="ID6" i="87"/>
  <c r="IC6" i="87"/>
  <c r="IB6" i="87"/>
  <c r="IA6" i="87"/>
  <c r="HZ6" i="87"/>
  <c r="HY6" i="87"/>
  <c r="HX6" i="87"/>
  <c r="HW6" i="87"/>
  <c r="HV6" i="87"/>
  <c r="HU6" i="87"/>
  <c r="HT6" i="87"/>
  <c r="HS6" i="87"/>
  <c r="HR6" i="87"/>
  <c r="HQ6" i="87"/>
  <c r="HP6" i="87"/>
  <c r="HO6" i="87"/>
  <c r="HN6" i="87"/>
  <c r="HM6" i="87"/>
  <c r="HL6" i="87"/>
  <c r="HK6" i="87"/>
  <c r="HJ6" i="87"/>
  <c r="HI6" i="87"/>
  <c r="HH6" i="87"/>
  <c r="HG6" i="87"/>
  <c r="HF6" i="87"/>
  <c r="HE6" i="87"/>
  <c r="HD6" i="87"/>
  <c r="HC6" i="87"/>
  <c r="HB6" i="87"/>
  <c r="HA6" i="87"/>
  <c r="GZ6" i="87"/>
  <c r="GY6" i="87"/>
  <c r="GX6" i="87"/>
  <c r="GW6" i="87"/>
  <c r="GV6" i="87"/>
  <c r="GU6" i="87"/>
  <c r="GT6" i="87"/>
  <c r="GS6" i="87"/>
  <c r="GR6" i="87"/>
  <c r="GQ6" i="87"/>
  <c r="GP6" i="87"/>
  <c r="GO6" i="87"/>
  <c r="GN6" i="87"/>
  <c r="GM6" i="87"/>
  <c r="GL6" i="87"/>
  <c r="GK6" i="87"/>
  <c r="GJ6" i="87"/>
  <c r="GI6" i="87"/>
  <c r="GH6" i="87"/>
  <c r="GG6" i="87"/>
  <c r="GF6" i="87"/>
  <c r="GE6" i="87"/>
  <c r="GD6" i="87"/>
  <c r="GC6" i="87"/>
  <c r="GB6" i="87"/>
  <c r="GA6" i="87"/>
  <c r="FZ6" i="87"/>
  <c r="FY6" i="87"/>
  <c r="FX6" i="87"/>
  <c r="FW6" i="87"/>
  <c r="FV6" i="87"/>
  <c r="FU6" i="87"/>
  <c r="FT6" i="87"/>
  <c r="FS6" i="87"/>
  <c r="FR6" i="87"/>
  <c r="FQ6" i="87"/>
  <c r="FP6" i="87"/>
  <c r="FO6" i="87"/>
  <c r="FN6" i="87"/>
  <c r="FM6" i="87"/>
  <c r="FL6" i="87"/>
  <c r="FK6" i="87"/>
  <c r="FJ6" i="87"/>
  <c r="FI6" i="87"/>
  <c r="FH6" i="87"/>
  <c r="FG6" i="87"/>
  <c r="FF6" i="87"/>
  <c r="FE6" i="87"/>
  <c r="FD6" i="87"/>
  <c r="FC6" i="87"/>
  <c r="FB6" i="87"/>
  <c r="FA6" i="87"/>
  <c r="EZ6" i="87"/>
  <c r="EY6" i="87"/>
  <c r="EX6" i="87"/>
  <c r="EW6" i="87"/>
  <c r="EV6" i="87"/>
  <c r="EU6" i="87"/>
  <c r="ET6" i="87"/>
  <c r="ES6" i="87"/>
  <c r="ER6" i="87"/>
  <c r="EQ6" i="87"/>
  <c r="EP6" i="87"/>
  <c r="EO6" i="87"/>
  <c r="EN6" i="87"/>
  <c r="EM6" i="87"/>
  <c r="EL6" i="87"/>
  <c r="EK6" i="87"/>
  <c r="EJ6" i="87"/>
  <c r="EI6" i="87"/>
  <c r="EH6" i="87"/>
  <c r="EG6" i="87"/>
  <c r="EF6" i="87"/>
  <c r="EE6" i="87"/>
  <c r="ED6" i="87"/>
  <c r="EC6" i="87"/>
  <c r="EB6" i="87"/>
  <c r="EA6" i="87"/>
  <c r="DZ6" i="87"/>
  <c r="DY6" i="87"/>
  <c r="DX6" i="87"/>
  <c r="DW6" i="87"/>
  <c r="DV6" i="87"/>
  <c r="DU6" i="87"/>
  <c r="DT6" i="87"/>
  <c r="DS6" i="87"/>
  <c r="DR6" i="87"/>
  <c r="DQ6" i="87"/>
  <c r="DP6" i="87"/>
  <c r="DO6" i="87"/>
  <c r="DN6" i="87"/>
  <c r="DM6" i="87"/>
  <c r="DL6" i="87"/>
  <c r="DK6" i="87"/>
  <c r="DJ6" i="87"/>
  <c r="DI6" i="87"/>
  <c r="DH6" i="87"/>
  <c r="DG6" i="87"/>
  <c r="DF6" i="87"/>
  <c r="DE6" i="87"/>
  <c r="DD6" i="87"/>
  <c r="DC6" i="87"/>
  <c r="DB6" i="87"/>
  <c r="DA6" i="87"/>
  <c r="CZ6" i="87"/>
  <c r="CY6" i="87"/>
  <c r="CX6" i="87"/>
  <c r="CW6" i="87"/>
  <c r="CV6" i="87"/>
  <c r="CU6" i="87"/>
  <c r="CT6" i="87"/>
  <c r="CS6" i="87"/>
  <c r="CR6" i="87"/>
  <c r="CQ6" i="87"/>
  <c r="CP6" i="87"/>
  <c r="CO6" i="87"/>
  <c r="CN6" i="87"/>
  <c r="CM6" i="87"/>
  <c r="CL6" i="87"/>
  <c r="CK6" i="87"/>
  <c r="CJ6" i="87"/>
  <c r="CI6" i="87"/>
  <c r="CH6" i="87"/>
  <c r="CG6" i="87"/>
  <c r="CF6" i="87"/>
  <c r="CE6" i="87"/>
  <c r="CD6" i="87"/>
  <c r="CC6" i="87"/>
  <c r="CB6" i="87"/>
  <c r="CA6" i="87"/>
  <c r="BZ6" i="87"/>
  <c r="BY6" i="87"/>
  <c r="BX6" i="87"/>
  <c r="BW6" i="87"/>
  <c r="BV6" i="87"/>
  <c r="BU6" i="87"/>
  <c r="BT6" i="87"/>
  <c r="BS6" i="87"/>
  <c r="BR6" i="87"/>
  <c r="BQ6" i="87"/>
  <c r="BP6" i="87"/>
  <c r="BO6" i="87"/>
  <c r="BN6" i="87"/>
  <c r="BM6" i="87"/>
  <c r="BL6" i="87"/>
  <c r="BK6" i="87"/>
  <c r="BJ6" i="87"/>
  <c r="BI6" i="87"/>
  <c r="BH6" i="87"/>
  <c r="BG6" i="87"/>
  <c r="BF6" i="87"/>
  <c r="BE6" i="87"/>
  <c r="BD6" i="87"/>
  <c r="BC6" i="87"/>
  <c r="BB6" i="87"/>
  <c r="BA6" i="87"/>
  <c r="AZ6" i="87"/>
  <c r="AY6" i="87"/>
  <c r="AX6" i="87"/>
  <c r="AW6" i="87"/>
  <c r="AV6" i="87"/>
  <c r="AU6" i="87"/>
  <c r="AT6" i="87"/>
  <c r="AS6" i="87"/>
  <c r="AR6" i="87"/>
  <c r="AQ6" i="87"/>
  <c r="AP6" i="87"/>
  <c r="AO6" i="87"/>
  <c r="AN6" i="87"/>
  <c r="AM6" i="87"/>
  <c r="AL6" i="87"/>
  <c r="AK6" i="87"/>
  <c r="AJ6" i="87"/>
  <c r="AI6" i="87"/>
  <c r="AH6" i="87"/>
  <c r="AG6" i="87"/>
  <c r="AF6" i="87"/>
  <c r="AE6" i="87"/>
  <c r="AD6" i="87"/>
  <c r="AC6" i="87"/>
  <c r="AB6" i="87"/>
  <c r="AA6" i="87"/>
  <c r="Z6" i="87"/>
  <c r="Y6" i="87"/>
  <c r="X6" i="87"/>
  <c r="W6" i="87"/>
  <c r="V6" i="87"/>
  <c r="U6" i="87"/>
  <c r="T6" i="87"/>
  <c r="S6" i="87"/>
  <c r="R6" i="87"/>
  <c r="Q6" i="87"/>
  <c r="P6" i="87"/>
  <c r="O6" i="87"/>
  <c r="N6" i="87"/>
  <c r="M6" i="87"/>
  <c r="L6" i="87"/>
  <c r="K6" i="87"/>
  <c r="J6" i="87"/>
  <c r="I6" i="87"/>
  <c r="H6" i="87"/>
  <c r="G6" i="87"/>
  <c r="F6" i="87"/>
  <c r="E6" i="87"/>
  <c r="D6" i="87"/>
  <c r="C6" i="87"/>
  <c r="B6" i="87"/>
  <c r="JP5" i="87"/>
  <c r="JO5" i="87"/>
  <c r="JN5" i="87"/>
  <c r="JM5" i="87"/>
  <c r="JL5" i="87"/>
  <c r="JK5" i="87"/>
  <c r="JJ5" i="87"/>
  <c r="JI5" i="87"/>
  <c r="JH5" i="87"/>
  <c r="JG5" i="87"/>
  <c r="JF5" i="87"/>
  <c r="JE5" i="87"/>
  <c r="JD5" i="87"/>
  <c r="JC5" i="87"/>
  <c r="JB5" i="87"/>
  <c r="JA5" i="87"/>
  <c r="IZ5" i="87"/>
  <c r="IY5" i="87"/>
  <c r="IX5" i="87"/>
  <c r="IW5" i="87"/>
  <c r="IV5" i="87"/>
  <c r="IU5" i="87"/>
  <c r="IT5" i="87"/>
  <c r="IS5" i="87"/>
  <c r="IR5" i="87"/>
  <c r="IQ5" i="87"/>
  <c r="IP5" i="87"/>
  <c r="IO5" i="87"/>
  <c r="IN5" i="87"/>
  <c r="IM5" i="87"/>
  <c r="IL5" i="87"/>
  <c r="IK5" i="87"/>
  <c r="IJ5" i="87"/>
  <c r="II5" i="87"/>
  <c r="IH5" i="87"/>
  <c r="IG5" i="87"/>
  <c r="IF5" i="87"/>
  <c r="IE5" i="87"/>
  <c r="ID5" i="87"/>
  <c r="IC5" i="87"/>
  <c r="IB5" i="87"/>
  <c r="IA5" i="87"/>
  <c r="HZ5" i="87"/>
  <c r="HY5" i="87"/>
  <c r="HX5" i="87"/>
  <c r="HW5" i="87"/>
  <c r="HV5" i="87"/>
  <c r="HU5" i="87"/>
  <c r="HT5" i="87"/>
  <c r="HS5" i="87"/>
  <c r="HR5" i="87"/>
  <c r="HQ5" i="87"/>
  <c r="HP5" i="87"/>
  <c r="HO5" i="87"/>
  <c r="HN5" i="87"/>
  <c r="HM5" i="87"/>
  <c r="HL5" i="87"/>
  <c r="HK5" i="87"/>
  <c r="HJ5" i="87"/>
  <c r="HI5" i="87"/>
  <c r="HH5" i="87"/>
  <c r="HG5" i="87"/>
  <c r="HF5" i="87"/>
  <c r="HE5" i="87"/>
  <c r="HD5" i="87"/>
  <c r="HC5" i="87"/>
  <c r="HB5" i="87"/>
  <c r="HA5" i="87"/>
  <c r="GZ5" i="87"/>
  <c r="GY5" i="87"/>
  <c r="GX5" i="87"/>
  <c r="GW5" i="87"/>
  <c r="GV5" i="87"/>
  <c r="GU5" i="87"/>
  <c r="GT5" i="87"/>
  <c r="GS5" i="87"/>
  <c r="GR5" i="87"/>
  <c r="GQ5" i="87"/>
  <c r="GP5" i="87"/>
  <c r="GO5" i="87"/>
  <c r="GN5" i="87"/>
  <c r="GM5" i="87"/>
  <c r="GL5" i="87"/>
  <c r="GK5" i="87"/>
  <c r="GJ5" i="87"/>
  <c r="GI5" i="87"/>
  <c r="GH5" i="87"/>
  <c r="GG5" i="87"/>
  <c r="GF5" i="87"/>
  <c r="GE5" i="87"/>
  <c r="GD5" i="87"/>
  <c r="GC5" i="87"/>
  <c r="GB5" i="87"/>
  <c r="GA5" i="87"/>
  <c r="FZ5" i="87"/>
  <c r="FY5" i="87"/>
  <c r="FX5" i="87"/>
  <c r="FW5" i="87"/>
  <c r="FV5" i="87"/>
  <c r="FU5" i="87"/>
  <c r="FT5" i="87"/>
  <c r="FS5" i="87"/>
  <c r="FR5" i="87"/>
  <c r="FQ5" i="87"/>
  <c r="FP5" i="87"/>
  <c r="FO5" i="87"/>
  <c r="FN5" i="87"/>
  <c r="FM5" i="87"/>
  <c r="FL5" i="87"/>
  <c r="FK5" i="87"/>
  <c r="FJ5" i="87"/>
  <c r="FI5" i="87"/>
  <c r="FH5" i="87"/>
  <c r="FG5" i="87"/>
  <c r="FF5" i="87"/>
  <c r="FE5" i="87"/>
  <c r="FD5" i="87"/>
  <c r="FC5" i="87"/>
  <c r="FB5" i="87"/>
  <c r="FA5" i="87"/>
  <c r="EZ5" i="87"/>
  <c r="EY5" i="87"/>
  <c r="EX5" i="87"/>
  <c r="EW5" i="87"/>
  <c r="EV5" i="87"/>
  <c r="EU5" i="87"/>
  <c r="ET5" i="87"/>
  <c r="ES5" i="87"/>
  <c r="ER5" i="87"/>
  <c r="EQ5" i="87"/>
  <c r="EP5" i="87"/>
  <c r="EO5" i="87"/>
  <c r="EN5" i="87"/>
  <c r="EM5" i="87"/>
  <c r="EL5" i="87"/>
  <c r="EK5" i="87"/>
  <c r="EJ5" i="87"/>
  <c r="EI5" i="87"/>
  <c r="EH5" i="87"/>
  <c r="EG5" i="87"/>
  <c r="EF5" i="87"/>
  <c r="EE5" i="87"/>
  <c r="ED5" i="87"/>
  <c r="EC5" i="87"/>
  <c r="EB5" i="87"/>
  <c r="EA5" i="87"/>
  <c r="DZ5" i="87"/>
  <c r="DY5" i="87"/>
  <c r="DX5" i="87"/>
  <c r="DW5" i="87"/>
  <c r="DV5" i="87"/>
  <c r="DU5" i="87"/>
  <c r="DT5" i="87"/>
  <c r="DS5" i="87"/>
  <c r="DR5" i="87"/>
  <c r="DQ5" i="87"/>
  <c r="DP5" i="87"/>
  <c r="DO5" i="87"/>
  <c r="DN5" i="87"/>
  <c r="DM5" i="87"/>
  <c r="DL5" i="87"/>
  <c r="DK5" i="87"/>
  <c r="DJ5" i="87"/>
  <c r="DI5" i="87"/>
  <c r="DH5" i="87"/>
  <c r="DG5" i="87"/>
  <c r="DF5" i="87"/>
  <c r="DE5" i="87"/>
  <c r="DD5" i="87"/>
  <c r="DC5" i="87"/>
  <c r="DB5" i="87"/>
  <c r="DA5" i="87"/>
  <c r="CZ5" i="87"/>
  <c r="CY5" i="87"/>
  <c r="CX5" i="87"/>
  <c r="CW5" i="87"/>
  <c r="CV5" i="87"/>
  <c r="CU5" i="87"/>
  <c r="CT5" i="87"/>
  <c r="CS5" i="87"/>
  <c r="CR5" i="87"/>
  <c r="CQ5" i="87"/>
  <c r="CP5" i="87"/>
  <c r="CO5" i="87"/>
  <c r="CN5" i="87"/>
  <c r="CM5" i="87"/>
  <c r="CL5" i="87"/>
  <c r="CK5" i="87"/>
  <c r="CJ5" i="87"/>
  <c r="CI5" i="87"/>
  <c r="CH5" i="87"/>
  <c r="CG5" i="87"/>
  <c r="CF5" i="87"/>
  <c r="CE5" i="87"/>
  <c r="CD5" i="87"/>
  <c r="CC5" i="87"/>
  <c r="CB5" i="87"/>
  <c r="CA5" i="87"/>
  <c r="BZ5" i="87"/>
  <c r="BY5" i="87"/>
  <c r="BX5" i="87"/>
  <c r="BW5" i="87"/>
  <c r="BV5" i="87"/>
  <c r="BU5" i="87"/>
  <c r="BT5" i="87"/>
  <c r="BS5" i="87"/>
  <c r="BR5" i="87"/>
  <c r="BQ5" i="87"/>
  <c r="BP5" i="87"/>
  <c r="BO5" i="87"/>
  <c r="BN5" i="87"/>
  <c r="BM5" i="87"/>
  <c r="BL5" i="87"/>
  <c r="BK5" i="87"/>
  <c r="BJ5" i="87"/>
  <c r="BI5" i="87"/>
  <c r="BH5" i="87"/>
  <c r="BG5" i="87"/>
  <c r="BF5" i="87"/>
  <c r="BE5" i="87"/>
  <c r="BD5" i="87"/>
  <c r="BC5" i="87"/>
  <c r="BB5" i="87"/>
  <c r="BA5" i="87"/>
  <c r="AZ5" i="87"/>
  <c r="AY5" i="87"/>
  <c r="AX5" i="87"/>
  <c r="AW5" i="87"/>
  <c r="AV5" i="87"/>
  <c r="AU5" i="87"/>
  <c r="AT5" i="87"/>
  <c r="AS5" i="87"/>
  <c r="AR5" i="87"/>
  <c r="AQ5" i="87"/>
  <c r="AP5" i="87"/>
  <c r="AO5" i="87"/>
  <c r="AN5" i="87"/>
  <c r="AM5" i="87"/>
  <c r="AL5" i="87"/>
  <c r="AK5" i="87"/>
  <c r="AJ5" i="87"/>
  <c r="AI5" i="87"/>
  <c r="AH5" i="87"/>
  <c r="AG5" i="87"/>
  <c r="AF5" i="87"/>
  <c r="AE5" i="87"/>
  <c r="AD5" i="87"/>
  <c r="AC5" i="87"/>
  <c r="AB5" i="87"/>
  <c r="AA5" i="87"/>
  <c r="Z5" i="87"/>
  <c r="Y5" i="87"/>
  <c r="X5" i="87"/>
  <c r="W5" i="87"/>
  <c r="V5" i="87"/>
  <c r="U5" i="87"/>
  <c r="T5" i="87"/>
  <c r="S5" i="87"/>
  <c r="R5" i="87"/>
  <c r="Q5" i="87"/>
  <c r="P5" i="87"/>
  <c r="O5" i="87"/>
  <c r="N5" i="87"/>
  <c r="M5" i="87"/>
  <c r="L5" i="87"/>
  <c r="K5" i="87"/>
  <c r="J5" i="87"/>
  <c r="I5" i="87"/>
  <c r="H5" i="87"/>
  <c r="G5" i="87"/>
  <c r="F5" i="87"/>
  <c r="E5" i="87"/>
  <c r="D5" i="87"/>
  <c r="C5" i="87"/>
  <c r="B5" i="87"/>
  <c r="JP40" i="88"/>
  <c r="JO40" i="88"/>
  <c r="JN40" i="88"/>
  <c r="JM40" i="88"/>
  <c r="JL40" i="88"/>
  <c r="JK40" i="88"/>
  <c r="JJ40" i="88"/>
  <c r="JI40" i="88"/>
  <c r="JH40" i="88"/>
  <c r="JG40" i="88"/>
  <c r="JF40" i="88"/>
  <c r="JE40" i="88"/>
  <c r="JD40" i="88"/>
  <c r="JC40" i="88"/>
  <c r="JB40" i="88"/>
  <c r="JA40" i="88"/>
  <c r="IZ40" i="88"/>
  <c r="IY40" i="88"/>
  <c r="IX40" i="88"/>
  <c r="IW40" i="88"/>
  <c r="IV40" i="88"/>
  <c r="IU40" i="88"/>
  <c r="IT40" i="88"/>
  <c r="IS40" i="88"/>
  <c r="IR40" i="88"/>
  <c r="IQ40" i="88"/>
  <c r="IP40" i="88"/>
  <c r="IO40" i="88"/>
  <c r="IN40" i="88"/>
  <c r="IM40" i="88"/>
  <c r="IL40" i="88"/>
  <c r="IK40" i="88"/>
  <c r="IJ40" i="88"/>
  <c r="II40" i="88"/>
  <c r="IH40" i="88"/>
  <c r="IG40" i="88"/>
  <c r="IF40" i="88"/>
  <c r="IE40" i="88"/>
  <c r="ID40" i="88"/>
  <c r="IC40" i="88"/>
  <c r="IB40" i="88"/>
  <c r="IA40" i="88"/>
  <c r="HZ40" i="88"/>
  <c r="HY40" i="88"/>
  <c r="HX40" i="88"/>
  <c r="HW40" i="88"/>
  <c r="HV40" i="88"/>
  <c r="HU40" i="88"/>
  <c r="HT40" i="88"/>
  <c r="HS40" i="88"/>
  <c r="HR40" i="88"/>
  <c r="HQ40" i="88"/>
  <c r="HP40" i="88"/>
  <c r="HO40" i="88"/>
  <c r="HN40" i="88"/>
  <c r="HM40" i="88"/>
  <c r="HL40" i="88"/>
  <c r="HK40" i="88"/>
  <c r="HJ40" i="88"/>
  <c r="HI40" i="88"/>
  <c r="HH40" i="88"/>
  <c r="HG40" i="88"/>
  <c r="HF40" i="88"/>
  <c r="HE40" i="88"/>
  <c r="HD40" i="88"/>
  <c r="HC40" i="88"/>
  <c r="HB40" i="88"/>
  <c r="HA40" i="88"/>
  <c r="GZ40" i="88"/>
  <c r="GY40" i="88"/>
  <c r="GX40" i="88"/>
  <c r="GW40" i="88"/>
  <c r="GV40" i="88"/>
  <c r="GU40" i="88"/>
  <c r="GT40" i="88"/>
  <c r="GS40" i="88"/>
  <c r="GR40" i="88"/>
  <c r="GQ40" i="88"/>
  <c r="GP40" i="88"/>
  <c r="GO40" i="88"/>
  <c r="GN40" i="88"/>
  <c r="GM40" i="88"/>
  <c r="GL40" i="88"/>
  <c r="GK40" i="88"/>
  <c r="GJ40" i="88"/>
  <c r="GI40" i="88"/>
  <c r="GH40" i="88"/>
  <c r="GG40" i="88"/>
  <c r="GF40" i="88"/>
  <c r="GE40" i="88"/>
  <c r="GD40" i="88"/>
  <c r="GC40" i="88"/>
  <c r="GB40" i="88"/>
  <c r="GA40" i="88"/>
  <c r="FZ40" i="88"/>
  <c r="FY40" i="88"/>
  <c r="FX40" i="88"/>
  <c r="FW40" i="88"/>
  <c r="FV40" i="88"/>
  <c r="FU40" i="88"/>
  <c r="FT40" i="88"/>
  <c r="FS40" i="88"/>
  <c r="FR40" i="88"/>
  <c r="FQ40" i="88"/>
  <c r="FP40" i="88"/>
  <c r="FO40" i="88"/>
  <c r="FN40" i="88"/>
  <c r="FM40" i="88"/>
  <c r="FL40" i="88"/>
  <c r="FK40" i="88"/>
  <c r="FJ40" i="88"/>
  <c r="FI40" i="88"/>
  <c r="FH40" i="88"/>
  <c r="FG40" i="88"/>
  <c r="FF40" i="88"/>
  <c r="FE40" i="88"/>
  <c r="FD40" i="88"/>
  <c r="FC40" i="88"/>
  <c r="FB40" i="88"/>
  <c r="FA40" i="88"/>
  <c r="EZ40" i="88"/>
  <c r="EY40" i="88"/>
  <c r="EX40" i="88"/>
  <c r="EW40" i="88"/>
  <c r="EV40" i="88"/>
  <c r="EU40" i="88"/>
  <c r="ET40" i="88"/>
  <c r="ES40" i="88"/>
  <c r="ER40" i="88"/>
  <c r="EQ40" i="88"/>
  <c r="EP40" i="88"/>
  <c r="EO40" i="88"/>
  <c r="EN40" i="88"/>
  <c r="EM40" i="88"/>
  <c r="EL40" i="88"/>
  <c r="EK40" i="88"/>
  <c r="EJ40" i="88"/>
  <c r="EI40" i="88"/>
  <c r="EH40" i="88"/>
  <c r="EG40" i="88"/>
  <c r="EF40" i="88"/>
  <c r="EE40" i="88"/>
  <c r="ED40" i="88"/>
  <c r="EC40" i="88"/>
  <c r="EB40" i="88"/>
  <c r="EA40" i="88"/>
  <c r="DZ40" i="88"/>
  <c r="DY40" i="88"/>
  <c r="DX40" i="88"/>
  <c r="DW40" i="88"/>
  <c r="DV40" i="88"/>
  <c r="DU40" i="88"/>
  <c r="DT40" i="88"/>
  <c r="DS40" i="88"/>
  <c r="DR40" i="88"/>
  <c r="DQ40" i="88"/>
  <c r="DP40" i="88"/>
  <c r="DO40" i="88"/>
  <c r="DN40" i="88"/>
  <c r="DM40" i="88"/>
  <c r="DL40" i="88"/>
  <c r="DK40" i="88"/>
  <c r="DJ40" i="88"/>
  <c r="DI40" i="88"/>
  <c r="DH40" i="88"/>
  <c r="DG40" i="88"/>
  <c r="DF40" i="88"/>
  <c r="DE40" i="88"/>
  <c r="DD40" i="88"/>
  <c r="DC40" i="88"/>
  <c r="DB40" i="88"/>
  <c r="DA40" i="88"/>
  <c r="CZ40" i="88"/>
  <c r="CY40" i="88"/>
  <c r="CX40" i="88"/>
  <c r="CW40" i="88"/>
  <c r="CV40" i="88"/>
  <c r="CU40" i="88"/>
  <c r="CT40" i="88"/>
  <c r="CS40" i="88"/>
  <c r="CR40" i="88"/>
  <c r="CQ40" i="88"/>
  <c r="CP40" i="88"/>
  <c r="CO40" i="88"/>
  <c r="CN40" i="88"/>
  <c r="CM40" i="88"/>
  <c r="CL40" i="88"/>
  <c r="CK40" i="88"/>
  <c r="CJ40" i="88"/>
  <c r="CI40"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K40" i="88"/>
  <c r="BJ40" i="88"/>
  <c r="BI40" i="88"/>
  <c r="BH40" i="88"/>
  <c r="BG40" i="88"/>
  <c r="BF40" i="88"/>
  <c r="BE40" i="88"/>
  <c r="BD40" i="88"/>
  <c r="BC40" i="88"/>
  <c r="BB40" i="88"/>
  <c r="BA40" i="88"/>
  <c r="AZ40" i="88"/>
  <c r="AY40" i="88"/>
  <c r="AX40" i="88"/>
  <c r="AW40" i="88"/>
  <c r="AV40" i="88"/>
  <c r="AU40" i="88"/>
  <c r="AT40" i="88"/>
  <c r="AS40" i="88"/>
  <c r="AR40" i="88"/>
  <c r="AQ40" i="88"/>
  <c r="AP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G40" i="88"/>
  <c r="F40" i="88"/>
  <c r="E40" i="88"/>
  <c r="D40" i="88"/>
  <c r="C40" i="88"/>
  <c r="B40" i="88"/>
  <c r="JP39" i="88"/>
  <c r="JO39" i="88"/>
  <c r="JN39" i="88"/>
  <c r="JM39" i="88"/>
  <c r="JL39" i="88"/>
  <c r="JK39" i="88"/>
  <c r="JJ39" i="88"/>
  <c r="JI39" i="88"/>
  <c r="JH39" i="88"/>
  <c r="JG39" i="88"/>
  <c r="JF39" i="88"/>
  <c r="JE39" i="88"/>
  <c r="JD39" i="88"/>
  <c r="JC39" i="88"/>
  <c r="JB39" i="88"/>
  <c r="JA39" i="88"/>
  <c r="IZ39" i="88"/>
  <c r="IY39" i="88"/>
  <c r="IX39" i="88"/>
  <c r="IW39" i="88"/>
  <c r="IV39" i="88"/>
  <c r="IU39" i="88"/>
  <c r="IT39" i="88"/>
  <c r="IS39" i="88"/>
  <c r="IR39" i="88"/>
  <c r="IQ39" i="88"/>
  <c r="IP39" i="88"/>
  <c r="IO39" i="88"/>
  <c r="IN39" i="88"/>
  <c r="IM39" i="88"/>
  <c r="IL39" i="88"/>
  <c r="IK39" i="88"/>
  <c r="IJ39" i="88"/>
  <c r="II39" i="88"/>
  <c r="IH39" i="88"/>
  <c r="IG39" i="88"/>
  <c r="IF39" i="88"/>
  <c r="IE39" i="88"/>
  <c r="ID39" i="88"/>
  <c r="IC39" i="88"/>
  <c r="IB39" i="88"/>
  <c r="IA39" i="88"/>
  <c r="HZ39" i="88"/>
  <c r="HY39" i="88"/>
  <c r="HX39" i="88"/>
  <c r="HW39" i="88"/>
  <c r="HV39" i="88"/>
  <c r="HU39" i="88"/>
  <c r="HT39" i="88"/>
  <c r="HS39" i="88"/>
  <c r="HR39" i="88"/>
  <c r="HQ39" i="88"/>
  <c r="HP39" i="88"/>
  <c r="HO39" i="88"/>
  <c r="HN39" i="88"/>
  <c r="HM39" i="88"/>
  <c r="HL39" i="88"/>
  <c r="HK39" i="88"/>
  <c r="HJ39" i="88"/>
  <c r="HI39" i="88"/>
  <c r="HH39" i="88"/>
  <c r="HG39" i="88"/>
  <c r="HF39" i="88"/>
  <c r="HE39" i="88"/>
  <c r="HD39" i="88"/>
  <c r="HC39" i="88"/>
  <c r="HB39" i="88"/>
  <c r="HA39" i="88"/>
  <c r="GZ39" i="88"/>
  <c r="GY39" i="88"/>
  <c r="GX39" i="88"/>
  <c r="GW39" i="88"/>
  <c r="GV39" i="88"/>
  <c r="GU39" i="88"/>
  <c r="GT39" i="88"/>
  <c r="GS39" i="88"/>
  <c r="GR39" i="88"/>
  <c r="GQ39" i="88"/>
  <c r="GP39" i="88"/>
  <c r="GO39" i="88"/>
  <c r="GN39" i="88"/>
  <c r="GM39" i="88"/>
  <c r="GL39" i="88"/>
  <c r="GK39" i="88"/>
  <c r="GJ39" i="88"/>
  <c r="GI39" i="88"/>
  <c r="GH39" i="88"/>
  <c r="GG39" i="88"/>
  <c r="GF39" i="88"/>
  <c r="GE39" i="88"/>
  <c r="GD39" i="88"/>
  <c r="GC39" i="88"/>
  <c r="GB39" i="88"/>
  <c r="GA39" i="88"/>
  <c r="FZ39" i="88"/>
  <c r="FY39" i="88"/>
  <c r="FX39" i="88"/>
  <c r="FW39" i="88"/>
  <c r="FV39" i="88"/>
  <c r="FU39" i="88"/>
  <c r="FT39" i="88"/>
  <c r="FS39" i="88"/>
  <c r="FR39" i="88"/>
  <c r="FQ39" i="88"/>
  <c r="FP39" i="88"/>
  <c r="FO39" i="88"/>
  <c r="FN39" i="88"/>
  <c r="FM39" i="88"/>
  <c r="FL39" i="88"/>
  <c r="FK39" i="88"/>
  <c r="FJ39" i="88"/>
  <c r="FI39" i="88"/>
  <c r="FH39" i="88"/>
  <c r="FG39" i="88"/>
  <c r="FF39" i="88"/>
  <c r="FE39" i="88"/>
  <c r="FD39" i="88"/>
  <c r="FC39" i="88"/>
  <c r="FB39" i="88"/>
  <c r="FA39" i="88"/>
  <c r="EZ39" i="88"/>
  <c r="EY39" i="88"/>
  <c r="EX39" i="88"/>
  <c r="EW39" i="88"/>
  <c r="EV39" i="88"/>
  <c r="EU39" i="88"/>
  <c r="ET39" i="88"/>
  <c r="ES39" i="88"/>
  <c r="ER39" i="88"/>
  <c r="EQ39" i="88"/>
  <c r="EP39" i="88"/>
  <c r="EO39" i="88"/>
  <c r="EN39" i="88"/>
  <c r="EM39" i="88"/>
  <c r="EL39" i="88"/>
  <c r="EK39" i="88"/>
  <c r="EJ39" i="88"/>
  <c r="EI39" i="88"/>
  <c r="EH39" i="88"/>
  <c r="EG39" i="88"/>
  <c r="EF39" i="88"/>
  <c r="EE39" i="88"/>
  <c r="ED39" i="88"/>
  <c r="EC39" i="88"/>
  <c r="EB39" i="88"/>
  <c r="EA39" i="88"/>
  <c r="DZ39" i="88"/>
  <c r="DY39" i="88"/>
  <c r="DX39" i="88"/>
  <c r="DW39" i="88"/>
  <c r="DV39" i="88"/>
  <c r="DU39" i="88"/>
  <c r="DT39" i="88"/>
  <c r="DS39" i="88"/>
  <c r="DR39" i="88"/>
  <c r="DQ39" i="88"/>
  <c r="DP39" i="88"/>
  <c r="DO39" i="88"/>
  <c r="DN39" i="88"/>
  <c r="DM39" i="88"/>
  <c r="DL39" i="88"/>
  <c r="DK39" i="88"/>
  <c r="DJ39" i="88"/>
  <c r="DI39" i="88"/>
  <c r="DH39" i="88"/>
  <c r="DG39" i="88"/>
  <c r="DF39" i="88"/>
  <c r="DE39" i="88"/>
  <c r="DD39" i="88"/>
  <c r="DC39" i="88"/>
  <c r="DB39" i="88"/>
  <c r="DA39" i="88"/>
  <c r="CZ39" i="88"/>
  <c r="CY39" i="88"/>
  <c r="CX39" i="88"/>
  <c r="CW39" i="88"/>
  <c r="CV39" i="88"/>
  <c r="CU39" i="88"/>
  <c r="CT39" i="88"/>
  <c r="CS39" i="88"/>
  <c r="CR39" i="88"/>
  <c r="CQ39" i="88"/>
  <c r="CP39" i="88"/>
  <c r="CO39" i="88"/>
  <c r="CN39" i="88"/>
  <c r="CM39" i="88"/>
  <c r="CL39" i="88"/>
  <c r="CK39" i="88"/>
  <c r="CJ39" i="88"/>
  <c r="CI39" i="88"/>
  <c r="CH39" i="88"/>
  <c r="CG39" i="88"/>
  <c r="CF39" i="88"/>
  <c r="CE39" i="88"/>
  <c r="CD39" i="88"/>
  <c r="CC39" i="88"/>
  <c r="CB39" i="88"/>
  <c r="CA39" i="88"/>
  <c r="BZ39" i="88"/>
  <c r="BY39" i="88"/>
  <c r="BX39" i="88"/>
  <c r="BW39" i="88"/>
  <c r="BV39" i="88"/>
  <c r="BU39" i="88"/>
  <c r="BT39" i="88"/>
  <c r="BS39" i="88"/>
  <c r="BR39" i="88"/>
  <c r="BQ39" i="88"/>
  <c r="BP39" i="88"/>
  <c r="BO39" i="88"/>
  <c r="BN39" i="88"/>
  <c r="BM39" i="88"/>
  <c r="BL39" i="88"/>
  <c r="BK39" i="88"/>
  <c r="BJ39" i="88"/>
  <c r="BI39" i="88"/>
  <c r="BH39" i="88"/>
  <c r="BG39" i="88"/>
  <c r="BF39" i="88"/>
  <c r="BE39" i="88"/>
  <c r="BD39" i="88"/>
  <c r="BC39" i="88"/>
  <c r="BB39" i="88"/>
  <c r="BA39" i="88"/>
  <c r="AZ39" i="88"/>
  <c r="AY39" i="88"/>
  <c r="AX39" i="88"/>
  <c r="AW39" i="88"/>
  <c r="AV39" i="88"/>
  <c r="AU39" i="88"/>
  <c r="AT39" i="88"/>
  <c r="AS39" i="88"/>
  <c r="AR39" i="88"/>
  <c r="AQ39" i="88"/>
  <c r="AP39" i="88"/>
  <c r="AO39" i="88"/>
  <c r="AN39" i="88"/>
  <c r="AM39" i="88"/>
  <c r="AL39" i="88"/>
  <c r="AK39" i="88"/>
  <c r="AJ39" i="88"/>
  <c r="AI39" i="88"/>
  <c r="AH39" i="88"/>
  <c r="AG39" i="88"/>
  <c r="AF39" i="88"/>
  <c r="AE39" i="88"/>
  <c r="AD39" i="88"/>
  <c r="AC39" i="88"/>
  <c r="AB39" i="88"/>
  <c r="AA39" i="88"/>
  <c r="Z39" i="88"/>
  <c r="Y39" i="88"/>
  <c r="X39" i="88"/>
  <c r="W39" i="88"/>
  <c r="V39" i="88"/>
  <c r="U39" i="88"/>
  <c r="T39" i="88"/>
  <c r="S39" i="88"/>
  <c r="R39" i="88"/>
  <c r="Q39" i="88"/>
  <c r="P39" i="88"/>
  <c r="O39" i="88"/>
  <c r="N39" i="88"/>
  <c r="M39" i="88"/>
  <c r="L39" i="88"/>
  <c r="K39" i="88"/>
  <c r="J39" i="88"/>
  <c r="I39" i="88"/>
  <c r="H39" i="88"/>
  <c r="G39" i="88"/>
  <c r="F39" i="88"/>
  <c r="E39" i="88"/>
  <c r="D39" i="88"/>
  <c r="C39" i="88"/>
  <c r="B39" i="88"/>
  <c r="JP37" i="88"/>
  <c r="JO37" i="88"/>
  <c r="JN37" i="88"/>
  <c r="JM37" i="88"/>
  <c r="JL37" i="88"/>
  <c r="JK37" i="88"/>
  <c r="JJ37" i="88"/>
  <c r="JI37" i="88"/>
  <c r="JH37" i="88"/>
  <c r="JG37" i="88"/>
  <c r="JF37" i="88"/>
  <c r="JE37" i="88"/>
  <c r="JD37" i="88"/>
  <c r="JC37" i="88"/>
  <c r="JB37" i="88"/>
  <c r="JA37" i="88"/>
  <c r="IZ37" i="88"/>
  <c r="IY37" i="88"/>
  <c r="IX37" i="88"/>
  <c r="IW37" i="88"/>
  <c r="IV37" i="88"/>
  <c r="IU37" i="88"/>
  <c r="IT37" i="88"/>
  <c r="IS37" i="88"/>
  <c r="IR37" i="88"/>
  <c r="IQ37" i="88"/>
  <c r="IP37" i="88"/>
  <c r="IO37" i="88"/>
  <c r="IN37" i="88"/>
  <c r="IM37" i="88"/>
  <c r="IL37" i="88"/>
  <c r="IK37" i="88"/>
  <c r="IJ37" i="88"/>
  <c r="II37" i="88"/>
  <c r="IH37" i="88"/>
  <c r="IG37" i="88"/>
  <c r="IF37" i="88"/>
  <c r="IE37" i="88"/>
  <c r="ID37" i="88"/>
  <c r="IC37" i="88"/>
  <c r="IB37" i="88"/>
  <c r="IA37" i="88"/>
  <c r="HZ37" i="88"/>
  <c r="HY37" i="88"/>
  <c r="HX37" i="88"/>
  <c r="HW37" i="88"/>
  <c r="HV37" i="88"/>
  <c r="HU37" i="88"/>
  <c r="HT37" i="88"/>
  <c r="HS37" i="88"/>
  <c r="HR37" i="88"/>
  <c r="HQ37" i="88"/>
  <c r="HP37" i="88"/>
  <c r="HO37" i="88"/>
  <c r="HN37" i="88"/>
  <c r="HM37" i="88"/>
  <c r="HL37" i="88"/>
  <c r="HK37" i="88"/>
  <c r="HJ37" i="88"/>
  <c r="HI37" i="88"/>
  <c r="HH37" i="88"/>
  <c r="HG37" i="88"/>
  <c r="HF37" i="88"/>
  <c r="HE37" i="88"/>
  <c r="HD37" i="88"/>
  <c r="HC37" i="88"/>
  <c r="HB37" i="88"/>
  <c r="HA37" i="88"/>
  <c r="GZ37" i="88"/>
  <c r="GY37" i="88"/>
  <c r="GX37" i="88"/>
  <c r="GW37" i="88"/>
  <c r="GV37" i="88"/>
  <c r="GU37" i="88"/>
  <c r="GT37" i="88"/>
  <c r="GS37" i="88"/>
  <c r="GR37" i="88"/>
  <c r="GQ37" i="88"/>
  <c r="GP37" i="88"/>
  <c r="GO37" i="88"/>
  <c r="GN37" i="88"/>
  <c r="GM37" i="88"/>
  <c r="GL37" i="88"/>
  <c r="GK37" i="88"/>
  <c r="GJ37" i="88"/>
  <c r="GI37" i="88"/>
  <c r="GH37" i="88"/>
  <c r="GG37" i="88"/>
  <c r="GF37" i="88"/>
  <c r="GE37" i="88"/>
  <c r="GD37" i="88"/>
  <c r="GC37" i="88"/>
  <c r="GB37" i="88"/>
  <c r="GA37" i="88"/>
  <c r="FZ37" i="88"/>
  <c r="FY37" i="88"/>
  <c r="FX37" i="88"/>
  <c r="FW37" i="88"/>
  <c r="FV37" i="88"/>
  <c r="FU37" i="88"/>
  <c r="FT37" i="88"/>
  <c r="FS37" i="88"/>
  <c r="FR37" i="88"/>
  <c r="FQ37" i="88"/>
  <c r="FP37" i="88"/>
  <c r="FO37" i="88"/>
  <c r="FN37" i="88"/>
  <c r="FM37" i="88"/>
  <c r="FL37" i="88"/>
  <c r="FK37" i="88"/>
  <c r="FJ37" i="88"/>
  <c r="FI37" i="88"/>
  <c r="FH37" i="88"/>
  <c r="FG37" i="88"/>
  <c r="FF37" i="88"/>
  <c r="FE37" i="88"/>
  <c r="FD37" i="88"/>
  <c r="FC37" i="88"/>
  <c r="FB37" i="88"/>
  <c r="FA37" i="88"/>
  <c r="EZ37" i="88"/>
  <c r="EY37" i="88"/>
  <c r="EX37" i="88"/>
  <c r="EW37" i="88"/>
  <c r="EV37" i="88"/>
  <c r="EU37" i="88"/>
  <c r="ET37" i="88"/>
  <c r="ES37" i="88"/>
  <c r="ER37" i="88"/>
  <c r="EQ37" i="88"/>
  <c r="EP37" i="88"/>
  <c r="EO37" i="88"/>
  <c r="EN37" i="88"/>
  <c r="EM37" i="88"/>
  <c r="EL37" i="88"/>
  <c r="EK37" i="88"/>
  <c r="EJ37" i="88"/>
  <c r="EI37" i="88"/>
  <c r="EH37" i="88"/>
  <c r="EG37" i="88"/>
  <c r="EF37" i="88"/>
  <c r="EE37" i="88"/>
  <c r="ED37" i="88"/>
  <c r="EC37" i="88"/>
  <c r="EB37" i="88"/>
  <c r="EA37" i="88"/>
  <c r="DZ37" i="88"/>
  <c r="DY37" i="88"/>
  <c r="DX37" i="88"/>
  <c r="DW37" i="88"/>
  <c r="DV37" i="88"/>
  <c r="DU37" i="88"/>
  <c r="DT37" i="88"/>
  <c r="DS37" i="88"/>
  <c r="DR37" i="88"/>
  <c r="DQ37" i="88"/>
  <c r="DP37" i="88"/>
  <c r="DO37" i="88"/>
  <c r="DN37" i="88"/>
  <c r="DM37" i="88"/>
  <c r="DL37" i="88"/>
  <c r="DK37" i="88"/>
  <c r="DJ37" i="88"/>
  <c r="DI37" i="88"/>
  <c r="DH37" i="88"/>
  <c r="DG37" i="88"/>
  <c r="DF37" i="88"/>
  <c r="DE37" i="88"/>
  <c r="DD37" i="88"/>
  <c r="DC37" i="88"/>
  <c r="DB37" i="88"/>
  <c r="DA37" i="88"/>
  <c r="CZ37" i="88"/>
  <c r="CY37" i="88"/>
  <c r="CX37" i="88"/>
  <c r="CW37" i="88"/>
  <c r="CV37" i="88"/>
  <c r="CU37" i="88"/>
  <c r="CT37" i="88"/>
  <c r="CS37" i="88"/>
  <c r="CR37" i="88"/>
  <c r="CQ37" i="88"/>
  <c r="CP37" i="88"/>
  <c r="CO37" i="88"/>
  <c r="CN37" i="88"/>
  <c r="CM37" i="88"/>
  <c r="CL37" i="88"/>
  <c r="CK37" i="88"/>
  <c r="CJ37" i="88"/>
  <c r="CI37" i="88"/>
  <c r="CH37" i="88"/>
  <c r="CG37" i="88"/>
  <c r="CF37" i="88"/>
  <c r="CE37" i="88"/>
  <c r="CD37" i="88"/>
  <c r="CC37" i="88"/>
  <c r="CB37" i="88"/>
  <c r="CA37" i="88"/>
  <c r="BZ37" i="88"/>
  <c r="BY37" i="88"/>
  <c r="BX37" i="88"/>
  <c r="BW37" i="88"/>
  <c r="BV37" i="88"/>
  <c r="BU37" i="88"/>
  <c r="BT37" i="88"/>
  <c r="BS37" i="88"/>
  <c r="BR37" i="88"/>
  <c r="BQ37" i="88"/>
  <c r="BP37" i="88"/>
  <c r="BO37" i="88"/>
  <c r="BN37" i="88"/>
  <c r="BM37" i="88"/>
  <c r="BL37" i="88"/>
  <c r="BK37" i="88"/>
  <c r="BJ37" i="88"/>
  <c r="BI37" i="88"/>
  <c r="BH37" i="88"/>
  <c r="BG37" i="88"/>
  <c r="BF37" i="88"/>
  <c r="BE37" i="88"/>
  <c r="BD37" i="88"/>
  <c r="BC37" i="88"/>
  <c r="BB37" i="88"/>
  <c r="BA37" i="88"/>
  <c r="AZ37" i="88"/>
  <c r="AY37" i="88"/>
  <c r="AX37" i="88"/>
  <c r="AW37" i="88"/>
  <c r="AV37" i="88"/>
  <c r="AU37" i="88"/>
  <c r="AT37" i="88"/>
  <c r="AS37" i="88"/>
  <c r="AR37" i="88"/>
  <c r="AQ37" i="88"/>
  <c r="AP37" i="88"/>
  <c r="AO37" i="88"/>
  <c r="AN37" i="88"/>
  <c r="AM37" i="88"/>
  <c r="AL37" i="88"/>
  <c r="AK37" i="88"/>
  <c r="AJ37" i="88"/>
  <c r="AI37" i="88"/>
  <c r="AH37" i="88"/>
  <c r="AG37" i="88"/>
  <c r="AF37" i="88"/>
  <c r="AE37" i="88"/>
  <c r="AD37" i="88"/>
  <c r="AC37" i="88"/>
  <c r="AB37" i="88"/>
  <c r="AA37" i="88"/>
  <c r="Z37" i="88"/>
  <c r="Y37" i="88"/>
  <c r="X37" i="88"/>
  <c r="W37" i="88"/>
  <c r="V37" i="88"/>
  <c r="U37" i="88"/>
  <c r="T37" i="88"/>
  <c r="S37" i="88"/>
  <c r="R37" i="88"/>
  <c r="Q37" i="88"/>
  <c r="P37" i="88"/>
  <c r="O37" i="88"/>
  <c r="N37" i="88"/>
  <c r="M37" i="88"/>
  <c r="L37" i="88"/>
  <c r="K37" i="88"/>
  <c r="J37" i="88"/>
  <c r="I37" i="88"/>
  <c r="H37" i="88"/>
  <c r="G37" i="88"/>
  <c r="F37" i="88"/>
  <c r="E37" i="88"/>
  <c r="D37" i="88"/>
  <c r="C37" i="88"/>
  <c r="B37" i="88"/>
  <c r="JP36" i="88"/>
  <c r="JO36" i="88"/>
  <c r="JN36" i="88"/>
  <c r="JM36" i="88"/>
  <c r="JL36" i="88"/>
  <c r="JK36" i="88"/>
  <c r="JJ36" i="88"/>
  <c r="JI36" i="88"/>
  <c r="JH36" i="88"/>
  <c r="JG36" i="88"/>
  <c r="JF36" i="88"/>
  <c r="JE36" i="88"/>
  <c r="JD36" i="88"/>
  <c r="JC36" i="88"/>
  <c r="JB36" i="88"/>
  <c r="JA36" i="88"/>
  <c r="IZ36" i="88"/>
  <c r="IY36" i="88"/>
  <c r="IX36" i="88"/>
  <c r="IW36" i="88"/>
  <c r="IV36" i="88"/>
  <c r="IU36" i="88"/>
  <c r="IT36" i="88"/>
  <c r="IS36" i="88"/>
  <c r="IR36" i="88"/>
  <c r="IQ36" i="88"/>
  <c r="IP36" i="88"/>
  <c r="IO36" i="88"/>
  <c r="IN36" i="88"/>
  <c r="IM36" i="88"/>
  <c r="IL36" i="88"/>
  <c r="IK36" i="88"/>
  <c r="IJ36" i="88"/>
  <c r="II36" i="88"/>
  <c r="IH36" i="88"/>
  <c r="IG36" i="88"/>
  <c r="IF36" i="88"/>
  <c r="IE36" i="88"/>
  <c r="ID36" i="88"/>
  <c r="IC36" i="88"/>
  <c r="IB36" i="88"/>
  <c r="IA36" i="88"/>
  <c r="HZ36" i="88"/>
  <c r="HY36" i="88"/>
  <c r="HX36" i="88"/>
  <c r="HW36" i="88"/>
  <c r="HV36" i="88"/>
  <c r="HU36" i="88"/>
  <c r="HT36" i="88"/>
  <c r="HS36" i="88"/>
  <c r="HR36" i="88"/>
  <c r="HQ36" i="88"/>
  <c r="HP36" i="88"/>
  <c r="HO36" i="88"/>
  <c r="HN36" i="88"/>
  <c r="HM36" i="88"/>
  <c r="HL36" i="88"/>
  <c r="HK36" i="88"/>
  <c r="HJ36" i="88"/>
  <c r="HI36" i="88"/>
  <c r="HH36" i="88"/>
  <c r="HG36" i="88"/>
  <c r="HF36" i="88"/>
  <c r="HE36" i="88"/>
  <c r="HD36" i="88"/>
  <c r="HC36" i="88"/>
  <c r="HB36" i="88"/>
  <c r="HA36" i="88"/>
  <c r="GZ36" i="88"/>
  <c r="GY36" i="88"/>
  <c r="GX36" i="88"/>
  <c r="GW36" i="88"/>
  <c r="GV36" i="88"/>
  <c r="GU36" i="88"/>
  <c r="GT36" i="88"/>
  <c r="GS36" i="88"/>
  <c r="GR36" i="88"/>
  <c r="GQ36" i="88"/>
  <c r="GP36" i="88"/>
  <c r="GO36" i="88"/>
  <c r="GN36" i="88"/>
  <c r="GM36" i="88"/>
  <c r="GL36" i="88"/>
  <c r="GK36" i="88"/>
  <c r="GJ36" i="88"/>
  <c r="GI36" i="88"/>
  <c r="GH36" i="88"/>
  <c r="GG36" i="88"/>
  <c r="GF36" i="88"/>
  <c r="GE36" i="88"/>
  <c r="GD36" i="88"/>
  <c r="GC36" i="88"/>
  <c r="GB36" i="88"/>
  <c r="GA36" i="88"/>
  <c r="FZ36" i="88"/>
  <c r="FY36" i="88"/>
  <c r="FX36" i="88"/>
  <c r="FW36" i="88"/>
  <c r="FV36" i="88"/>
  <c r="FU36" i="88"/>
  <c r="FT36" i="88"/>
  <c r="FS36" i="88"/>
  <c r="FR36" i="88"/>
  <c r="FQ36" i="88"/>
  <c r="FP36" i="88"/>
  <c r="FO36" i="88"/>
  <c r="FN36" i="88"/>
  <c r="FM36" i="88"/>
  <c r="FL36" i="88"/>
  <c r="FK36" i="88"/>
  <c r="FJ36" i="88"/>
  <c r="FI36" i="88"/>
  <c r="FH36" i="88"/>
  <c r="FG36" i="88"/>
  <c r="FF36" i="88"/>
  <c r="FE36" i="88"/>
  <c r="FD36" i="88"/>
  <c r="FC36" i="88"/>
  <c r="FB36" i="88"/>
  <c r="FA36" i="88"/>
  <c r="EZ36" i="88"/>
  <c r="EY36" i="88"/>
  <c r="EX36" i="88"/>
  <c r="EW36" i="88"/>
  <c r="EV36" i="88"/>
  <c r="EU36" i="88"/>
  <c r="ET36" i="88"/>
  <c r="ES36" i="88"/>
  <c r="ER36" i="88"/>
  <c r="EQ36" i="88"/>
  <c r="EP36" i="88"/>
  <c r="EO36" i="88"/>
  <c r="EN36" i="88"/>
  <c r="EM36" i="88"/>
  <c r="EL36" i="88"/>
  <c r="EK36" i="88"/>
  <c r="EJ36" i="88"/>
  <c r="EI36" i="88"/>
  <c r="EH36" i="88"/>
  <c r="EG36" i="88"/>
  <c r="EF36" i="88"/>
  <c r="EE36" i="88"/>
  <c r="ED36" i="88"/>
  <c r="EC36" i="88"/>
  <c r="EB36" i="88"/>
  <c r="EA36" i="88"/>
  <c r="DZ36" i="88"/>
  <c r="DY36" i="88"/>
  <c r="DX36" i="88"/>
  <c r="DW36" i="88"/>
  <c r="DV36" i="88"/>
  <c r="DU36" i="88"/>
  <c r="DT36" i="88"/>
  <c r="DS36" i="88"/>
  <c r="DR36" i="88"/>
  <c r="DQ36" i="88"/>
  <c r="DP36" i="88"/>
  <c r="DO36" i="88"/>
  <c r="DN36" i="88"/>
  <c r="DM36" i="88"/>
  <c r="DL36" i="88"/>
  <c r="DK36" i="88"/>
  <c r="DJ36" i="88"/>
  <c r="DI36" i="88"/>
  <c r="DH36" i="88"/>
  <c r="DG36" i="88"/>
  <c r="DF36" i="88"/>
  <c r="DE36" i="88"/>
  <c r="DD36" i="88"/>
  <c r="DC36" i="88"/>
  <c r="DB36" i="88"/>
  <c r="DA36" i="88"/>
  <c r="CZ36" i="88"/>
  <c r="CY36" i="88"/>
  <c r="CX36" i="88"/>
  <c r="CW36" i="88"/>
  <c r="CV36" i="88"/>
  <c r="CU36" i="88"/>
  <c r="CT36" i="88"/>
  <c r="CS36" i="88"/>
  <c r="CR36" i="88"/>
  <c r="CQ36" i="88"/>
  <c r="CP36" i="88"/>
  <c r="CO36" i="88"/>
  <c r="CN36" i="88"/>
  <c r="CM36" i="88"/>
  <c r="CL36" i="88"/>
  <c r="CK36" i="88"/>
  <c r="CJ36" i="88"/>
  <c r="CI36"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BF36" i="88"/>
  <c r="BE36" i="88"/>
  <c r="BD36" i="88"/>
  <c r="BC36" i="88"/>
  <c r="BB36" i="88"/>
  <c r="BA36" i="88"/>
  <c r="AZ36" i="88"/>
  <c r="AY36" i="88"/>
  <c r="AX36" i="88"/>
  <c r="AW36" i="88"/>
  <c r="AV36" i="88"/>
  <c r="AU36" i="88"/>
  <c r="AT36" i="88"/>
  <c r="AS36" i="88"/>
  <c r="AR36" i="88"/>
  <c r="AQ36" i="88"/>
  <c r="AP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G36" i="88"/>
  <c r="F36" i="88"/>
  <c r="E36" i="88"/>
  <c r="D36" i="88"/>
  <c r="C36" i="88"/>
  <c r="B36" i="88"/>
  <c r="JP34" i="88"/>
  <c r="JO34" i="88"/>
  <c r="JN34" i="88"/>
  <c r="JM34" i="88"/>
  <c r="JL34" i="88"/>
  <c r="JK34" i="88"/>
  <c r="JJ34" i="88"/>
  <c r="JI34" i="88"/>
  <c r="JH34" i="88"/>
  <c r="JG34" i="88"/>
  <c r="JF34" i="88"/>
  <c r="JE34" i="88"/>
  <c r="JD34" i="88"/>
  <c r="JC34" i="88"/>
  <c r="JB34" i="88"/>
  <c r="JA34" i="88"/>
  <c r="IZ34" i="88"/>
  <c r="IY34" i="88"/>
  <c r="IX34" i="88"/>
  <c r="IW34" i="88"/>
  <c r="IV34" i="88"/>
  <c r="IU34" i="88"/>
  <c r="IT34" i="88"/>
  <c r="IS34" i="88"/>
  <c r="IR34" i="88"/>
  <c r="IQ34" i="88"/>
  <c r="IP34" i="88"/>
  <c r="IO34" i="88"/>
  <c r="IN34" i="88"/>
  <c r="IM34" i="88"/>
  <c r="IL34" i="88"/>
  <c r="IK34" i="88"/>
  <c r="IJ34" i="88"/>
  <c r="II34" i="88"/>
  <c r="IH34" i="88"/>
  <c r="IG34" i="88"/>
  <c r="IF34" i="88"/>
  <c r="IE34" i="88"/>
  <c r="ID34" i="88"/>
  <c r="IC34" i="88"/>
  <c r="IB34" i="88"/>
  <c r="IA34" i="88"/>
  <c r="HZ34" i="88"/>
  <c r="HY34" i="88"/>
  <c r="HX34" i="88"/>
  <c r="HW34" i="88"/>
  <c r="HV34" i="88"/>
  <c r="HU34" i="88"/>
  <c r="HT34" i="88"/>
  <c r="HS34" i="88"/>
  <c r="HR34" i="88"/>
  <c r="HQ34" i="88"/>
  <c r="HP34" i="88"/>
  <c r="HO34" i="88"/>
  <c r="HN34" i="88"/>
  <c r="HM34" i="88"/>
  <c r="HL34" i="88"/>
  <c r="HK34" i="88"/>
  <c r="HJ34" i="88"/>
  <c r="HI34" i="88"/>
  <c r="HH34" i="88"/>
  <c r="HG34" i="88"/>
  <c r="HF34" i="88"/>
  <c r="HE34" i="88"/>
  <c r="HD34" i="88"/>
  <c r="HC34" i="88"/>
  <c r="HB34" i="88"/>
  <c r="HA34" i="88"/>
  <c r="GZ34" i="88"/>
  <c r="GY34" i="88"/>
  <c r="GX34" i="88"/>
  <c r="GW34" i="88"/>
  <c r="GV34" i="88"/>
  <c r="GU34" i="88"/>
  <c r="GT34" i="88"/>
  <c r="GS34" i="88"/>
  <c r="GR34" i="88"/>
  <c r="GQ34" i="88"/>
  <c r="GP34" i="88"/>
  <c r="GO34" i="88"/>
  <c r="GN34" i="88"/>
  <c r="GM34" i="88"/>
  <c r="GL34" i="88"/>
  <c r="GK34" i="88"/>
  <c r="GJ34" i="88"/>
  <c r="GI34" i="88"/>
  <c r="GH34" i="88"/>
  <c r="GG34" i="88"/>
  <c r="GF34" i="88"/>
  <c r="GE34" i="88"/>
  <c r="GD34" i="88"/>
  <c r="GC34" i="88"/>
  <c r="GB34" i="88"/>
  <c r="GA34" i="88"/>
  <c r="FZ34" i="88"/>
  <c r="FY34" i="88"/>
  <c r="FX34" i="88"/>
  <c r="FW34" i="88"/>
  <c r="FV34" i="88"/>
  <c r="FU34" i="88"/>
  <c r="FT34" i="88"/>
  <c r="FS34" i="88"/>
  <c r="FR34" i="88"/>
  <c r="FQ34" i="88"/>
  <c r="FP34" i="88"/>
  <c r="FO34" i="88"/>
  <c r="FN34" i="88"/>
  <c r="FM34" i="88"/>
  <c r="FL34" i="88"/>
  <c r="FK34" i="88"/>
  <c r="FJ34" i="88"/>
  <c r="FI34" i="88"/>
  <c r="FH34" i="88"/>
  <c r="FG34" i="88"/>
  <c r="FF34" i="88"/>
  <c r="FE34" i="88"/>
  <c r="FD34" i="88"/>
  <c r="FC34" i="88"/>
  <c r="FB34" i="88"/>
  <c r="FA34" i="88"/>
  <c r="EZ34" i="88"/>
  <c r="EY34" i="88"/>
  <c r="EX34" i="88"/>
  <c r="EW34" i="88"/>
  <c r="EV34" i="88"/>
  <c r="EU34" i="88"/>
  <c r="ET34" i="88"/>
  <c r="ES34" i="88"/>
  <c r="ER34" i="88"/>
  <c r="EQ34" i="88"/>
  <c r="EP34" i="88"/>
  <c r="EO34" i="88"/>
  <c r="EN34" i="88"/>
  <c r="EM34" i="88"/>
  <c r="EL34" i="88"/>
  <c r="EK34" i="88"/>
  <c r="EJ34" i="88"/>
  <c r="EI34" i="88"/>
  <c r="EH34" i="88"/>
  <c r="EG34" i="88"/>
  <c r="EF34" i="88"/>
  <c r="EE34" i="88"/>
  <c r="ED34" i="88"/>
  <c r="EC34" i="88"/>
  <c r="EB34" i="88"/>
  <c r="EA34" i="88"/>
  <c r="DZ34" i="88"/>
  <c r="DY34" i="88"/>
  <c r="DX34" i="88"/>
  <c r="DW34" i="88"/>
  <c r="DV34" i="88"/>
  <c r="DU34" i="88"/>
  <c r="DT34" i="88"/>
  <c r="DS34" i="88"/>
  <c r="DR34" i="88"/>
  <c r="DQ34" i="88"/>
  <c r="DP34" i="88"/>
  <c r="DO34" i="88"/>
  <c r="DN34" i="88"/>
  <c r="DM34" i="88"/>
  <c r="DL34" i="88"/>
  <c r="DK34" i="88"/>
  <c r="DJ34" i="88"/>
  <c r="DI34" i="88"/>
  <c r="DH34" i="88"/>
  <c r="DG34" i="88"/>
  <c r="DF34" i="88"/>
  <c r="DE34" i="88"/>
  <c r="DD34" i="88"/>
  <c r="DC34" i="88"/>
  <c r="DB34" i="88"/>
  <c r="DA34" i="88"/>
  <c r="CZ34" i="88"/>
  <c r="CY34" i="88"/>
  <c r="CX34" i="88"/>
  <c r="CW34" i="88"/>
  <c r="CV34" i="88"/>
  <c r="CU34" i="88"/>
  <c r="CT34" i="88"/>
  <c r="CS34" i="88"/>
  <c r="CR34" i="88"/>
  <c r="CQ34" i="88"/>
  <c r="CP34" i="88"/>
  <c r="CO34" i="88"/>
  <c r="CN34" i="88"/>
  <c r="CM34" i="88"/>
  <c r="CL34" i="88"/>
  <c r="CK34" i="88"/>
  <c r="CJ34" i="88"/>
  <c r="CI34"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BA34" i="88"/>
  <c r="AZ34" i="88"/>
  <c r="AY34" i="88"/>
  <c r="AX34" i="88"/>
  <c r="AW34" i="88"/>
  <c r="AV34" i="88"/>
  <c r="AU34" i="88"/>
  <c r="AT34" i="88"/>
  <c r="AS34" i="88"/>
  <c r="AR34" i="88"/>
  <c r="AQ34" i="88"/>
  <c r="AP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G34" i="88"/>
  <c r="F34" i="88"/>
  <c r="E34" i="88"/>
  <c r="D34" i="88"/>
  <c r="C34" i="88"/>
  <c r="B34" i="88"/>
  <c r="JP33" i="88"/>
  <c r="JO33" i="88"/>
  <c r="JN33" i="88"/>
  <c r="JM33" i="88"/>
  <c r="JL33" i="88"/>
  <c r="JK33" i="88"/>
  <c r="JJ33" i="88"/>
  <c r="JI33" i="88"/>
  <c r="JH33" i="88"/>
  <c r="JG33" i="88"/>
  <c r="JF33" i="88"/>
  <c r="JE33" i="88"/>
  <c r="JD33" i="88"/>
  <c r="JC33" i="88"/>
  <c r="JB33" i="88"/>
  <c r="JA33" i="88"/>
  <c r="IZ33" i="88"/>
  <c r="IY33" i="88"/>
  <c r="IX33" i="88"/>
  <c r="IW33" i="88"/>
  <c r="IV33" i="88"/>
  <c r="IU33" i="88"/>
  <c r="IT33" i="88"/>
  <c r="IS33" i="88"/>
  <c r="IR33" i="88"/>
  <c r="IQ33" i="88"/>
  <c r="IP33" i="88"/>
  <c r="IO33" i="88"/>
  <c r="IN33" i="88"/>
  <c r="IM33" i="88"/>
  <c r="IL33" i="88"/>
  <c r="IK33" i="88"/>
  <c r="IJ33" i="88"/>
  <c r="II33" i="88"/>
  <c r="IH33" i="88"/>
  <c r="IG33" i="88"/>
  <c r="IF33" i="88"/>
  <c r="IE33" i="88"/>
  <c r="ID33" i="88"/>
  <c r="IC33" i="88"/>
  <c r="IB33" i="88"/>
  <c r="IA33" i="88"/>
  <c r="HZ33" i="88"/>
  <c r="HY33" i="88"/>
  <c r="HX33" i="88"/>
  <c r="HW33" i="88"/>
  <c r="HV33" i="88"/>
  <c r="HU33" i="88"/>
  <c r="HT33" i="88"/>
  <c r="HS33" i="88"/>
  <c r="HR33" i="88"/>
  <c r="HQ33" i="88"/>
  <c r="HP33" i="88"/>
  <c r="HO33" i="88"/>
  <c r="HN33" i="88"/>
  <c r="HM33" i="88"/>
  <c r="HL33" i="88"/>
  <c r="HK33" i="88"/>
  <c r="HJ33" i="88"/>
  <c r="HI33" i="88"/>
  <c r="HH33" i="88"/>
  <c r="HG33" i="88"/>
  <c r="HF33" i="88"/>
  <c r="HE33" i="88"/>
  <c r="HD33" i="88"/>
  <c r="HC33" i="88"/>
  <c r="HB33" i="88"/>
  <c r="HA33" i="88"/>
  <c r="GZ33" i="88"/>
  <c r="GY33" i="88"/>
  <c r="GX33" i="88"/>
  <c r="GW33" i="88"/>
  <c r="GV33" i="88"/>
  <c r="GU33" i="88"/>
  <c r="GT33" i="88"/>
  <c r="GS33" i="88"/>
  <c r="GR33" i="88"/>
  <c r="GQ33" i="88"/>
  <c r="GP33" i="88"/>
  <c r="GO33" i="88"/>
  <c r="GN33" i="88"/>
  <c r="GM33" i="88"/>
  <c r="GL33" i="88"/>
  <c r="GK33" i="88"/>
  <c r="GJ33" i="88"/>
  <c r="GI33" i="88"/>
  <c r="GH33" i="88"/>
  <c r="GG33" i="88"/>
  <c r="GF33" i="88"/>
  <c r="GE33" i="88"/>
  <c r="GD33" i="88"/>
  <c r="GC33" i="88"/>
  <c r="GB33" i="88"/>
  <c r="GA33" i="88"/>
  <c r="FZ33" i="88"/>
  <c r="FY33" i="88"/>
  <c r="FX33" i="88"/>
  <c r="FW33" i="88"/>
  <c r="FV33" i="88"/>
  <c r="FU33" i="88"/>
  <c r="FT33" i="88"/>
  <c r="FS33" i="88"/>
  <c r="FR33" i="88"/>
  <c r="FQ33" i="88"/>
  <c r="FP33" i="88"/>
  <c r="FO33" i="88"/>
  <c r="FN33" i="88"/>
  <c r="FM33" i="88"/>
  <c r="FL33" i="88"/>
  <c r="FK33" i="88"/>
  <c r="FJ33" i="88"/>
  <c r="FI33" i="88"/>
  <c r="FH33" i="88"/>
  <c r="FG33" i="88"/>
  <c r="FF33" i="88"/>
  <c r="FE33" i="88"/>
  <c r="FD33" i="88"/>
  <c r="FC33" i="88"/>
  <c r="FB33" i="88"/>
  <c r="FA33" i="88"/>
  <c r="EZ33" i="88"/>
  <c r="EY33" i="88"/>
  <c r="EX33" i="88"/>
  <c r="EW33" i="88"/>
  <c r="EV33" i="88"/>
  <c r="EU33" i="88"/>
  <c r="ET33" i="88"/>
  <c r="ES33" i="88"/>
  <c r="ER33" i="88"/>
  <c r="EQ33" i="88"/>
  <c r="EP33" i="88"/>
  <c r="EO33" i="88"/>
  <c r="EN33" i="88"/>
  <c r="EM33" i="88"/>
  <c r="EL33" i="88"/>
  <c r="EK33" i="88"/>
  <c r="EJ33" i="88"/>
  <c r="EI33" i="88"/>
  <c r="EH33" i="88"/>
  <c r="EG33" i="88"/>
  <c r="EF33" i="88"/>
  <c r="EE33" i="88"/>
  <c r="ED33" i="88"/>
  <c r="EC33" i="88"/>
  <c r="EB33" i="88"/>
  <c r="EA33" i="88"/>
  <c r="DZ33" i="88"/>
  <c r="DY33" i="88"/>
  <c r="DX33" i="88"/>
  <c r="DW33" i="88"/>
  <c r="DV33" i="88"/>
  <c r="DU33" i="88"/>
  <c r="DT33" i="88"/>
  <c r="DS33" i="88"/>
  <c r="DR33" i="88"/>
  <c r="DQ33" i="88"/>
  <c r="DP33" i="88"/>
  <c r="DO33" i="88"/>
  <c r="DN33" i="88"/>
  <c r="DM33" i="88"/>
  <c r="DL33" i="88"/>
  <c r="DK33" i="88"/>
  <c r="DJ33" i="88"/>
  <c r="DI33" i="88"/>
  <c r="DH33" i="88"/>
  <c r="DG33" i="88"/>
  <c r="DF33" i="88"/>
  <c r="DE33" i="88"/>
  <c r="DD33" i="88"/>
  <c r="DC33" i="88"/>
  <c r="DB33" i="88"/>
  <c r="DA33" i="88"/>
  <c r="CZ33" i="88"/>
  <c r="CY33" i="88"/>
  <c r="CX33" i="88"/>
  <c r="CW33" i="88"/>
  <c r="CV33" i="88"/>
  <c r="CU33" i="88"/>
  <c r="CT33" i="88"/>
  <c r="CS33" i="88"/>
  <c r="CR33" i="88"/>
  <c r="CQ33" i="88"/>
  <c r="CP33" i="88"/>
  <c r="CO33" i="88"/>
  <c r="CN33" i="88"/>
  <c r="CM33" i="88"/>
  <c r="CL33" i="88"/>
  <c r="CK33" i="88"/>
  <c r="CJ33" i="88"/>
  <c r="CI33" i="88"/>
  <c r="CH33" i="88"/>
  <c r="CG33" i="88"/>
  <c r="CF33" i="88"/>
  <c r="CE33" i="88"/>
  <c r="CD33" i="88"/>
  <c r="CC33" i="88"/>
  <c r="CB33" i="88"/>
  <c r="CA33" i="88"/>
  <c r="BZ33" i="88"/>
  <c r="BY33" i="88"/>
  <c r="BX33" i="88"/>
  <c r="BW33" i="88"/>
  <c r="BV33" i="88"/>
  <c r="BU33" i="88"/>
  <c r="BT33" i="88"/>
  <c r="BS33" i="88"/>
  <c r="BR33" i="88"/>
  <c r="BQ33" i="88"/>
  <c r="BP33" i="88"/>
  <c r="BO33" i="88"/>
  <c r="BN33" i="88"/>
  <c r="BM33" i="88"/>
  <c r="BL33" i="88"/>
  <c r="BK33" i="88"/>
  <c r="BJ33" i="88"/>
  <c r="BI33" i="88"/>
  <c r="BH33" i="88"/>
  <c r="BG33" i="88"/>
  <c r="BF33" i="88"/>
  <c r="BE33" i="88"/>
  <c r="BD33" i="88"/>
  <c r="BC33" i="88"/>
  <c r="BB33" i="88"/>
  <c r="BA33" i="88"/>
  <c r="AZ33" i="88"/>
  <c r="AY33" i="88"/>
  <c r="AX33" i="88"/>
  <c r="AW33" i="88"/>
  <c r="AV33" i="88"/>
  <c r="AU33" i="88"/>
  <c r="AT33" i="88"/>
  <c r="AS33" i="88"/>
  <c r="AR33" i="88"/>
  <c r="AQ33" i="88"/>
  <c r="AP33" i="88"/>
  <c r="AO33" i="88"/>
  <c r="AN33" i="88"/>
  <c r="AM33" i="88"/>
  <c r="AL33" i="88"/>
  <c r="AK33" i="88"/>
  <c r="AJ33" i="88"/>
  <c r="AI33" i="88"/>
  <c r="AH33" i="88"/>
  <c r="AG33" i="88"/>
  <c r="AF33" i="88"/>
  <c r="AE33" i="88"/>
  <c r="AD33" i="88"/>
  <c r="AC33" i="88"/>
  <c r="AB33" i="88"/>
  <c r="AA33" i="88"/>
  <c r="Z33" i="88"/>
  <c r="Y33" i="88"/>
  <c r="X33" i="88"/>
  <c r="W33" i="88"/>
  <c r="V33" i="88"/>
  <c r="U33" i="88"/>
  <c r="T33" i="88"/>
  <c r="S33" i="88"/>
  <c r="R33" i="88"/>
  <c r="Q33" i="88"/>
  <c r="P33" i="88"/>
  <c r="O33" i="88"/>
  <c r="N33" i="88"/>
  <c r="M33" i="88"/>
  <c r="L33" i="88"/>
  <c r="K33" i="88"/>
  <c r="J33" i="88"/>
  <c r="I33" i="88"/>
  <c r="H33" i="88"/>
  <c r="G33" i="88"/>
  <c r="F33" i="88"/>
  <c r="E33" i="88"/>
  <c r="D33" i="88"/>
  <c r="C33" i="88"/>
  <c r="B33" i="88"/>
  <c r="JP31" i="88"/>
  <c r="JO31" i="88"/>
  <c r="JN31" i="88"/>
  <c r="JM31" i="88"/>
  <c r="JL31" i="88"/>
  <c r="JK31" i="88"/>
  <c r="JJ31" i="88"/>
  <c r="JI31" i="88"/>
  <c r="JH31" i="88"/>
  <c r="JG31" i="88"/>
  <c r="JF31" i="88"/>
  <c r="JE31" i="88"/>
  <c r="JD31" i="88"/>
  <c r="JC31" i="88"/>
  <c r="JB31" i="88"/>
  <c r="JA31" i="88"/>
  <c r="IZ31" i="88"/>
  <c r="IY31" i="88"/>
  <c r="IX31" i="88"/>
  <c r="IW31" i="88"/>
  <c r="IV31" i="88"/>
  <c r="IU31" i="88"/>
  <c r="IT31" i="88"/>
  <c r="IS31" i="88"/>
  <c r="IR31" i="88"/>
  <c r="IQ31" i="88"/>
  <c r="IP31" i="88"/>
  <c r="IO31" i="88"/>
  <c r="IN31" i="88"/>
  <c r="IM31" i="88"/>
  <c r="IL31" i="88"/>
  <c r="IK31" i="88"/>
  <c r="IJ31" i="88"/>
  <c r="II31" i="88"/>
  <c r="IH31" i="88"/>
  <c r="IG31" i="88"/>
  <c r="IF31" i="88"/>
  <c r="IE31" i="88"/>
  <c r="ID31" i="88"/>
  <c r="IC31" i="88"/>
  <c r="IB31" i="88"/>
  <c r="IA31" i="88"/>
  <c r="HZ31" i="88"/>
  <c r="HY31" i="88"/>
  <c r="HX31" i="88"/>
  <c r="HW31" i="88"/>
  <c r="HV31" i="88"/>
  <c r="HU31" i="88"/>
  <c r="HT31" i="88"/>
  <c r="HS31" i="88"/>
  <c r="HR31" i="88"/>
  <c r="HQ31" i="88"/>
  <c r="HP31" i="88"/>
  <c r="HO31" i="88"/>
  <c r="HN31" i="88"/>
  <c r="HM31" i="88"/>
  <c r="HL31" i="88"/>
  <c r="HK31" i="88"/>
  <c r="HJ31" i="88"/>
  <c r="HI31" i="88"/>
  <c r="HH31" i="88"/>
  <c r="HG31" i="88"/>
  <c r="HF31" i="88"/>
  <c r="HE31" i="88"/>
  <c r="HD31" i="88"/>
  <c r="HC31" i="88"/>
  <c r="HB31" i="88"/>
  <c r="HA31" i="88"/>
  <c r="GZ31" i="88"/>
  <c r="GY31" i="88"/>
  <c r="GX31" i="88"/>
  <c r="GW31" i="88"/>
  <c r="GV31" i="88"/>
  <c r="GU31" i="88"/>
  <c r="GT31" i="88"/>
  <c r="GS31" i="88"/>
  <c r="GR31" i="88"/>
  <c r="GQ31" i="88"/>
  <c r="GP31" i="88"/>
  <c r="GO31" i="88"/>
  <c r="GN31" i="88"/>
  <c r="GM31" i="88"/>
  <c r="GL31" i="88"/>
  <c r="GK31" i="88"/>
  <c r="GJ31" i="88"/>
  <c r="GI31" i="88"/>
  <c r="GH31" i="88"/>
  <c r="GG31" i="88"/>
  <c r="GF31" i="88"/>
  <c r="GE31" i="88"/>
  <c r="GD31" i="88"/>
  <c r="GC31" i="88"/>
  <c r="GB31" i="88"/>
  <c r="GA31" i="88"/>
  <c r="FZ31" i="88"/>
  <c r="FY31" i="88"/>
  <c r="FX31" i="88"/>
  <c r="FW31" i="88"/>
  <c r="FV31" i="88"/>
  <c r="FU31" i="88"/>
  <c r="FT31" i="88"/>
  <c r="FS31" i="88"/>
  <c r="FR31" i="88"/>
  <c r="FQ31" i="88"/>
  <c r="FP31" i="88"/>
  <c r="FO31" i="88"/>
  <c r="FN31" i="88"/>
  <c r="FM31" i="88"/>
  <c r="FL31" i="88"/>
  <c r="FK31" i="88"/>
  <c r="FJ31" i="88"/>
  <c r="FI31" i="88"/>
  <c r="FH31" i="88"/>
  <c r="FG31" i="88"/>
  <c r="FF31" i="88"/>
  <c r="FE31" i="88"/>
  <c r="FD31" i="88"/>
  <c r="FC31" i="88"/>
  <c r="FB31" i="88"/>
  <c r="FA31" i="88"/>
  <c r="EZ31" i="88"/>
  <c r="EY31" i="88"/>
  <c r="EX31" i="88"/>
  <c r="EW31" i="88"/>
  <c r="EV31" i="88"/>
  <c r="EU31" i="88"/>
  <c r="ET31" i="88"/>
  <c r="ES31" i="88"/>
  <c r="ER31" i="88"/>
  <c r="EQ31" i="88"/>
  <c r="EP31" i="88"/>
  <c r="EO31" i="88"/>
  <c r="EN31" i="88"/>
  <c r="EM31" i="88"/>
  <c r="EL31" i="88"/>
  <c r="EK31" i="88"/>
  <c r="EJ31" i="88"/>
  <c r="EI31" i="88"/>
  <c r="EH31" i="88"/>
  <c r="EG31" i="88"/>
  <c r="EF31" i="88"/>
  <c r="EE31" i="88"/>
  <c r="ED31" i="88"/>
  <c r="EC31" i="88"/>
  <c r="EB31" i="88"/>
  <c r="EA31" i="88"/>
  <c r="DZ31" i="88"/>
  <c r="DY31" i="88"/>
  <c r="DX31" i="88"/>
  <c r="DW31" i="88"/>
  <c r="DV31" i="88"/>
  <c r="DU31" i="88"/>
  <c r="DT31" i="88"/>
  <c r="DS31" i="88"/>
  <c r="DR31" i="88"/>
  <c r="DQ31" i="88"/>
  <c r="DP31" i="88"/>
  <c r="DO31" i="88"/>
  <c r="DN31" i="88"/>
  <c r="DM31" i="88"/>
  <c r="DL31" i="88"/>
  <c r="DK31" i="88"/>
  <c r="DJ31" i="88"/>
  <c r="DI31" i="88"/>
  <c r="DH31" i="88"/>
  <c r="DG31" i="88"/>
  <c r="DF31" i="88"/>
  <c r="DE31" i="88"/>
  <c r="DD31" i="88"/>
  <c r="DC31" i="88"/>
  <c r="DB31" i="88"/>
  <c r="DA31" i="88"/>
  <c r="CZ31" i="88"/>
  <c r="CY31" i="88"/>
  <c r="CX31" i="88"/>
  <c r="CW31" i="88"/>
  <c r="CV31" i="88"/>
  <c r="CU31" i="88"/>
  <c r="CT31" i="88"/>
  <c r="CS31" i="88"/>
  <c r="CR31" i="88"/>
  <c r="CQ31" i="88"/>
  <c r="CP31" i="88"/>
  <c r="CO31" i="88"/>
  <c r="CN31" i="88"/>
  <c r="CM31" i="88"/>
  <c r="CL31" i="88"/>
  <c r="CK31" i="88"/>
  <c r="CJ31" i="88"/>
  <c r="CI31" i="88"/>
  <c r="CH31" i="88"/>
  <c r="CG31" i="88"/>
  <c r="CF31" i="88"/>
  <c r="CE31" i="88"/>
  <c r="CD31" i="88"/>
  <c r="CC31" i="88"/>
  <c r="CB31" i="88"/>
  <c r="CA31" i="88"/>
  <c r="BZ31" i="88"/>
  <c r="BY31" i="88"/>
  <c r="BX31" i="88"/>
  <c r="BW31" i="88"/>
  <c r="BV31" i="88"/>
  <c r="BU31" i="88"/>
  <c r="BT31" i="88"/>
  <c r="BS31" i="88"/>
  <c r="BR31" i="88"/>
  <c r="BQ31" i="88"/>
  <c r="BP31" i="88"/>
  <c r="BO31" i="88"/>
  <c r="BN31" i="88"/>
  <c r="BM31" i="88"/>
  <c r="BL31" i="88"/>
  <c r="BK31" i="88"/>
  <c r="BJ31" i="88"/>
  <c r="BI31" i="88"/>
  <c r="BH31" i="88"/>
  <c r="BG31" i="88"/>
  <c r="BF31" i="88"/>
  <c r="BE31" i="88"/>
  <c r="BD31" i="88"/>
  <c r="BC31" i="88"/>
  <c r="BB31" i="88"/>
  <c r="BA31" i="88"/>
  <c r="AZ31" i="88"/>
  <c r="AY31" i="88"/>
  <c r="AX31" i="88"/>
  <c r="AW31" i="88"/>
  <c r="AV31" i="88"/>
  <c r="AU31" i="88"/>
  <c r="AT31" i="88"/>
  <c r="AS31" i="88"/>
  <c r="AR31" i="88"/>
  <c r="AQ31" i="88"/>
  <c r="AP31" i="88"/>
  <c r="AO31" i="88"/>
  <c r="AN31" i="88"/>
  <c r="AM31" i="88"/>
  <c r="AL31" i="88"/>
  <c r="AK31" i="88"/>
  <c r="AJ31" i="88"/>
  <c r="AI31" i="88"/>
  <c r="AH31" i="88"/>
  <c r="AG31" i="88"/>
  <c r="AF31" i="88"/>
  <c r="AE31" i="88"/>
  <c r="AD31" i="88"/>
  <c r="AC31" i="88"/>
  <c r="AB31" i="88"/>
  <c r="AA31" i="88"/>
  <c r="Z31" i="88"/>
  <c r="Y31" i="88"/>
  <c r="X31" i="88"/>
  <c r="W31" i="88"/>
  <c r="V31" i="88"/>
  <c r="U31" i="88"/>
  <c r="T31" i="88"/>
  <c r="S31" i="88"/>
  <c r="R31" i="88"/>
  <c r="Q31" i="88"/>
  <c r="P31" i="88"/>
  <c r="O31" i="88"/>
  <c r="N31" i="88"/>
  <c r="M31" i="88"/>
  <c r="L31" i="88"/>
  <c r="K31" i="88"/>
  <c r="J31" i="88"/>
  <c r="I31" i="88"/>
  <c r="H31" i="88"/>
  <c r="G31" i="88"/>
  <c r="F31" i="88"/>
  <c r="E31" i="88"/>
  <c r="D31" i="88"/>
  <c r="C31" i="88"/>
  <c r="B31" i="88"/>
  <c r="JP30" i="88"/>
  <c r="JO30" i="88"/>
  <c r="JN30" i="88"/>
  <c r="JM30" i="88"/>
  <c r="JL30" i="88"/>
  <c r="JK30" i="88"/>
  <c r="JJ30" i="88"/>
  <c r="JI30" i="88"/>
  <c r="JH30" i="88"/>
  <c r="JG30" i="88"/>
  <c r="JF30" i="88"/>
  <c r="JE30" i="88"/>
  <c r="JD30" i="88"/>
  <c r="JC30" i="88"/>
  <c r="JB30" i="88"/>
  <c r="JA30" i="88"/>
  <c r="IZ30" i="88"/>
  <c r="IY30" i="88"/>
  <c r="IX30" i="88"/>
  <c r="IW30" i="88"/>
  <c r="IV30" i="88"/>
  <c r="IU30" i="88"/>
  <c r="IT30" i="88"/>
  <c r="IS30" i="88"/>
  <c r="IR30" i="88"/>
  <c r="IQ30" i="88"/>
  <c r="IP30" i="88"/>
  <c r="IO30" i="88"/>
  <c r="IN30" i="88"/>
  <c r="IM30" i="88"/>
  <c r="IL30" i="88"/>
  <c r="IK30" i="88"/>
  <c r="IJ30" i="88"/>
  <c r="II30" i="88"/>
  <c r="IH30" i="88"/>
  <c r="IG30" i="88"/>
  <c r="IF30" i="88"/>
  <c r="IE30" i="88"/>
  <c r="ID30" i="88"/>
  <c r="IC30" i="88"/>
  <c r="IB30" i="88"/>
  <c r="IA30" i="88"/>
  <c r="HZ30" i="88"/>
  <c r="HY30" i="88"/>
  <c r="HX30" i="88"/>
  <c r="HW30" i="88"/>
  <c r="HV30" i="88"/>
  <c r="HU30" i="88"/>
  <c r="HT30" i="88"/>
  <c r="HS30" i="88"/>
  <c r="HR30" i="88"/>
  <c r="HQ30" i="88"/>
  <c r="HP30" i="88"/>
  <c r="HO30" i="88"/>
  <c r="HN30" i="88"/>
  <c r="HM30" i="88"/>
  <c r="HL30" i="88"/>
  <c r="HK30" i="88"/>
  <c r="HJ30" i="88"/>
  <c r="HI30" i="88"/>
  <c r="HH30" i="88"/>
  <c r="HG30" i="88"/>
  <c r="HF30" i="88"/>
  <c r="HE30" i="88"/>
  <c r="HD30" i="88"/>
  <c r="HC30" i="88"/>
  <c r="HB30" i="88"/>
  <c r="HA30" i="88"/>
  <c r="GZ30" i="88"/>
  <c r="GY30" i="88"/>
  <c r="GX30" i="88"/>
  <c r="GW30" i="88"/>
  <c r="GV30" i="88"/>
  <c r="GU30" i="88"/>
  <c r="GT30" i="88"/>
  <c r="GS30" i="88"/>
  <c r="GR30" i="88"/>
  <c r="GQ30" i="88"/>
  <c r="GP30" i="88"/>
  <c r="GO30" i="88"/>
  <c r="GN30" i="88"/>
  <c r="GM30" i="88"/>
  <c r="GL30" i="88"/>
  <c r="GK30" i="88"/>
  <c r="GJ30" i="88"/>
  <c r="GI30" i="88"/>
  <c r="GH30" i="88"/>
  <c r="GG30" i="88"/>
  <c r="GF30" i="88"/>
  <c r="GE30" i="88"/>
  <c r="GD30" i="88"/>
  <c r="GC30" i="88"/>
  <c r="GB30" i="88"/>
  <c r="GA30" i="88"/>
  <c r="FZ30" i="88"/>
  <c r="FY30" i="88"/>
  <c r="FX30" i="88"/>
  <c r="FW30" i="88"/>
  <c r="FV30" i="88"/>
  <c r="FU30" i="88"/>
  <c r="FT30" i="88"/>
  <c r="FS30" i="88"/>
  <c r="FR30" i="88"/>
  <c r="FQ30" i="88"/>
  <c r="FP30" i="88"/>
  <c r="FO30" i="88"/>
  <c r="FN30" i="88"/>
  <c r="FM30" i="88"/>
  <c r="FL30" i="88"/>
  <c r="FK30" i="88"/>
  <c r="FJ30" i="88"/>
  <c r="FI30" i="88"/>
  <c r="FH30" i="88"/>
  <c r="FG30" i="88"/>
  <c r="FF30" i="88"/>
  <c r="FE30" i="88"/>
  <c r="FD30" i="88"/>
  <c r="FC30" i="88"/>
  <c r="FB30" i="88"/>
  <c r="FA30" i="88"/>
  <c r="EZ30" i="88"/>
  <c r="EY30" i="88"/>
  <c r="EX30" i="88"/>
  <c r="EW30" i="88"/>
  <c r="EV30" i="88"/>
  <c r="EU30" i="88"/>
  <c r="ET30" i="88"/>
  <c r="ES30" i="88"/>
  <c r="ER30" i="88"/>
  <c r="EQ30" i="88"/>
  <c r="EP30" i="88"/>
  <c r="EO30" i="88"/>
  <c r="EN30" i="88"/>
  <c r="EM30" i="88"/>
  <c r="EL30" i="88"/>
  <c r="EK30" i="88"/>
  <c r="EJ30" i="88"/>
  <c r="EI30" i="88"/>
  <c r="EH30" i="88"/>
  <c r="EG30" i="88"/>
  <c r="EF30" i="88"/>
  <c r="EE30" i="88"/>
  <c r="ED30" i="88"/>
  <c r="EC30" i="88"/>
  <c r="EB30" i="88"/>
  <c r="EA30" i="88"/>
  <c r="DZ30" i="88"/>
  <c r="DY30" i="88"/>
  <c r="DX30" i="88"/>
  <c r="DW30" i="88"/>
  <c r="DV30" i="88"/>
  <c r="DU30" i="88"/>
  <c r="DT30" i="88"/>
  <c r="DS30" i="88"/>
  <c r="DR30" i="88"/>
  <c r="DQ30" i="88"/>
  <c r="DP30" i="88"/>
  <c r="DO30" i="88"/>
  <c r="DN30" i="88"/>
  <c r="DM30" i="88"/>
  <c r="DL30" i="88"/>
  <c r="DK30" i="88"/>
  <c r="DJ30" i="88"/>
  <c r="DI30" i="88"/>
  <c r="DH30" i="88"/>
  <c r="DG30" i="88"/>
  <c r="DF30" i="88"/>
  <c r="DE30" i="88"/>
  <c r="DD30" i="88"/>
  <c r="DC30" i="88"/>
  <c r="DB30" i="88"/>
  <c r="DA30" i="88"/>
  <c r="CZ30" i="88"/>
  <c r="CY30" i="88"/>
  <c r="CX30" i="88"/>
  <c r="CW30" i="88"/>
  <c r="CV30" i="88"/>
  <c r="CU30" i="88"/>
  <c r="CT30" i="88"/>
  <c r="CS30" i="88"/>
  <c r="CR30" i="88"/>
  <c r="CQ30" i="88"/>
  <c r="CP30" i="88"/>
  <c r="CO30" i="88"/>
  <c r="CN30" i="88"/>
  <c r="CM30" i="88"/>
  <c r="CL30" i="88"/>
  <c r="CK30" i="88"/>
  <c r="CJ30" i="88"/>
  <c r="CI30"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BF30" i="88"/>
  <c r="BE30" i="88"/>
  <c r="BD30" i="88"/>
  <c r="BC30" i="88"/>
  <c r="BB30" i="88"/>
  <c r="BA30" i="88"/>
  <c r="AZ30" i="88"/>
  <c r="AY30" i="88"/>
  <c r="AX30" i="88"/>
  <c r="AW30" i="88"/>
  <c r="AV30" i="88"/>
  <c r="AU30" i="88"/>
  <c r="AT30" i="88"/>
  <c r="AS30" i="88"/>
  <c r="AR30" i="88"/>
  <c r="AQ30" i="88"/>
  <c r="AP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G30" i="88"/>
  <c r="F30" i="88"/>
  <c r="E30" i="88"/>
  <c r="D30" i="88"/>
  <c r="C30" i="88"/>
  <c r="B30" i="88"/>
  <c r="JP28" i="88"/>
  <c r="JO28" i="88"/>
  <c r="JN28" i="88"/>
  <c r="JM28" i="88"/>
  <c r="JL28" i="88"/>
  <c r="JK28" i="88"/>
  <c r="JJ28" i="88"/>
  <c r="JI28" i="88"/>
  <c r="JH28" i="88"/>
  <c r="JG28" i="88"/>
  <c r="JF28" i="88"/>
  <c r="JE28" i="88"/>
  <c r="JD28" i="88"/>
  <c r="JC28" i="88"/>
  <c r="JB28" i="88"/>
  <c r="JA28" i="88"/>
  <c r="IZ28" i="88"/>
  <c r="IY28" i="88"/>
  <c r="IX28" i="88"/>
  <c r="IW28" i="88"/>
  <c r="IV28" i="88"/>
  <c r="IU28" i="88"/>
  <c r="IT28" i="88"/>
  <c r="IS28" i="88"/>
  <c r="IR28" i="88"/>
  <c r="IQ28" i="88"/>
  <c r="IP28" i="88"/>
  <c r="IO28" i="88"/>
  <c r="IN28" i="88"/>
  <c r="IM28" i="88"/>
  <c r="IL28" i="88"/>
  <c r="IK28" i="88"/>
  <c r="IJ28" i="88"/>
  <c r="II28" i="88"/>
  <c r="IH28" i="88"/>
  <c r="IG28" i="88"/>
  <c r="IF28" i="88"/>
  <c r="IE28" i="88"/>
  <c r="ID28" i="88"/>
  <c r="IC28" i="88"/>
  <c r="IB28" i="88"/>
  <c r="IA28" i="88"/>
  <c r="HZ28" i="88"/>
  <c r="HY28" i="88"/>
  <c r="HX28" i="88"/>
  <c r="HW28" i="88"/>
  <c r="HV28" i="88"/>
  <c r="HU28" i="88"/>
  <c r="HT28" i="88"/>
  <c r="HS28" i="88"/>
  <c r="HR28" i="88"/>
  <c r="HQ28" i="88"/>
  <c r="HP28" i="88"/>
  <c r="HO28" i="88"/>
  <c r="HN28" i="88"/>
  <c r="HM28" i="88"/>
  <c r="HL28" i="88"/>
  <c r="HK28" i="88"/>
  <c r="HJ28" i="88"/>
  <c r="HI28" i="88"/>
  <c r="HH28" i="88"/>
  <c r="HG28" i="88"/>
  <c r="HF28" i="88"/>
  <c r="HE28" i="88"/>
  <c r="HD28" i="88"/>
  <c r="HC28" i="88"/>
  <c r="HB28" i="88"/>
  <c r="HA28" i="88"/>
  <c r="GZ28" i="88"/>
  <c r="GY28" i="88"/>
  <c r="GX28" i="88"/>
  <c r="GW28" i="88"/>
  <c r="GV28" i="88"/>
  <c r="GU28" i="88"/>
  <c r="GT28" i="88"/>
  <c r="GS28" i="88"/>
  <c r="GR28" i="88"/>
  <c r="GQ28" i="88"/>
  <c r="GP28" i="88"/>
  <c r="GO28" i="88"/>
  <c r="GN28" i="88"/>
  <c r="GM28" i="88"/>
  <c r="GL28" i="88"/>
  <c r="GK28" i="88"/>
  <c r="GJ28" i="88"/>
  <c r="GI28" i="88"/>
  <c r="GH28" i="88"/>
  <c r="GG28" i="88"/>
  <c r="GF28" i="88"/>
  <c r="GE28" i="88"/>
  <c r="GD28" i="88"/>
  <c r="GC28" i="88"/>
  <c r="GB28" i="88"/>
  <c r="GA28" i="88"/>
  <c r="FZ28" i="88"/>
  <c r="FY28" i="88"/>
  <c r="FX28" i="88"/>
  <c r="FW28" i="88"/>
  <c r="FV28" i="88"/>
  <c r="FU28" i="88"/>
  <c r="FT28" i="88"/>
  <c r="FS28" i="88"/>
  <c r="FR28" i="88"/>
  <c r="FQ28" i="88"/>
  <c r="FP28" i="88"/>
  <c r="FO28" i="88"/>
  <c r="FN28" i="88"/>
  <c r="FM28" i="88"/>
  <c r="FL28" i="88"/>
  <c r="FK28" i="88"/>
  <c r="FJ28" i="88"/>
  <c r="FI28" i="88"/>
  <c r="FH28" i="88"/>
  <c r="FG28" i="88"/>
  <c r="FF28" i="88"/>
  <c r="FE28" i="88"/>
  <c r="FD28" i="88"/>
  <c r="FC28" i="88"/>
  <c r="FB28" i="88"/>
  <c r="FA28" i="88"/>
  <c r="EZ28" i="88"/>
  <c r="EY28" i="88"/>
  <c r="EX28" i="88"/>
  <c r="EW28" i="88"/>
  <c r="EV28" i="88"/>
  <c r="EU28" i="88"/>
  <c r="ET28" i="88"/>
  <c r="ES28" i="88"/>
  <c r="ER28" i="88"/>
  <c r="EQ28" i="88"/>
  <c r="EP28" i="88"/>
  <c r="EO28" i="88"/>
  <c r="EN28" i="88"/>
  <c r="EM28" i="88"/>
  <c r="EL28" i="88"/>
  <c r="EK28" i="88"/>
  <c r="EJ28" i="88"/>
  <c r="EI28" i="88"/>
  <c r="EH28" i="88"/>
  <c r="EG28" i="88"/>
  <c r="EF28" i="88"/>
  <c r="EE28" i="88"/>
  <c r="ED28" i="88"/>
  <c r="EC28" i="88"/>
  <c r="EB28" i="88"/>
  <c r="EA28" i="88"/>
  <c r="DZ28" i="88"/>
  <c r="DY28" i="88"/>
  <c r="DX28" i="88"/>
  <c r="DW28" i="88"/>
  <c r="DV28" i="88"/>
  <c r="DU28" i="88"/>
  <c r="DT28" i="88"/>
  <c r="DS28" i="88"/>
  <c r="DR28" i="88"/>
  <c r="DQ28" i="88"/>
  <c r="DP28" i="88"/>
  <c r="DO28" i="88"/>
  <c r="DN28" i="88"/>
  <c r="DM28" i="88"/>
  <c r="DL28" i="88"/>
  <c r="DK28" i="88"/>
  <c r="DJ28" i="88"/>
  <c r="DI28" i="88"/>
  <c r="DH28" i="88"/>
  <c r="DG28" i="88"/>
  <c r="DF28" i="88"/>
  <c r="DE28" i="88"/>
  <c r="DD28" i="88"/>
  <c r="DC28" i="88"/>
  <c r="DB28" i="88"/>
  <c r="DA28" i="88"/>
  <c r="CZ28" i="88"/>
  <c r="CY28" i="88"/>
  <c r="CX28" i="88"/>
  <c r="CW28" i="88"/>
  <c r="CV28" i="88"/>
  <c r="CU28" i="88"/>
  <c r="CT28" i="88"/>
  <c r="CS28" i="88"/>
  <c r="CR28" i="88"/>
  <c r="CQ28" i="88"/>
  <c r="CP28" i="88"/>
  <c r="CO28" i="88"/>
  <c r="CN28" i="88"/>
  <c r="CM28" i="88"/>
  <c r="CL28" i="88"/>
  <c r="CK28" i="88"/>
  <c r="CJ28" i="88"/>
  <c r="CI28" i="88"/>
  <c r="CH28" i="88"/>
  <c r="CG28" i="88"/>
  <c r="CF28" i="88"/>
  <c r="CE28" i="88"/>
  <c r="CD28" i="88"/>
  <c r="CC28" i="88"/>
  <c r="CB28" i="88"/>
  <c r="CA28" i="88"/>
  <c r="BZ28" i="88"/>
  <c r="BY28" i="88"/>
  <c r="BX28" i="88"/>
  <c r="BW28" i="88"/>
  <c r="BV28" i="88"/>
  <c r="BU28" i="88"/>
  <c r="BT28" i="88"/>
  <c r="BS28" i="88"/>
  <c r="BR28" i="88"/>
  <c r="BQ28" i="88"/>
  <c r="BP28" i="88"/>
  <c r="BO28" i="88"/>
  <c r="BN28" i="88"/>
  <c r="BM28" i="88"/>
  <c r="BL28" i="88"/>
  <c r="BK28" i="88"/>
  <c r="BJ28" i="88"/>
  <c r="BI28" i="88"/>
  <c r="BH28" i="88"/>
  <c r="BG28" i="88"/>
  <c r="BF28" i="88"/>
  <c r="BE28" i="88"/>
  <c r="BD28" i="88"/>
  <c r="BC28" i="88"/>
  <c r="BB28" i="88"/>
  <c r="BA28" i="88"/>
  <c r="AZ28" i="88"/>
  <c r="AY28" i="88"/>
  <c r="AX28" i="88"/>
  <c r="AW28" i="88"/>
  <c r="AV28" i="88"/>
  <c r="AU28" i="88"/>
  <c r="AT28" i="88"/>
  <c r="AS28" i="88"/>
  <c r="AR28" i="88"/>
  <c r="AQ28" i="88"/>
  <c r="AP28" i="88"/>
  <c r="AO28" i="88"/>
  <c r="AN28" i="88"/>
  <c r="AM28" i="88"/>
  <c r="AL28" i="88"/>
  <c r="AK28" i="88"/>
  <c r="AJ28" i="88"/>
  <c r="AI28" i="88"/>
  <c r="AH28" i="88"/>
  <c r="AG28" i="88"/>
  <c r="AF28" i="88"/>
  <c r="AE28" i="88"/>
  <c r="AD28" i="88"/>
  <c r="AC28" i="88"/>
  <c r="AB28" i="88"/>
  <c r="AA28" i="88"/>
  <c r="Z28" i="88"/>
  <c r="Y28" i="88"/>
  <c r="X28" i="88"/>
  <c r="W28" i="88"/>
  <c r="V28" i="88"/>
  <c r="U28" i="88"/>
  <c r="T28" i="88"/>
  <c r="S28" i="88"/>
  <c r="R28" i="88"/>
  <c r="Q28" i="88"/>
  <c r="P28" i="88"/>
  <c r="O28" i="88"/>
  <c r="N28" i="88"/>
  <c r="M28" i="88"/>
  <c r="L28" i="88"/>
  <c r="K28" i="88"/>
  <c r="J28" i="88"/>
  <c r="I28" i="88"/>
  <c r="H28" i="88"/>
  <c r="G28" i="88"/>
  <c r="F28" i="88"/>
  <c r="E28" i="88"/>
  <c r="D28" i="88"/>
  <c r="C28" i="88"/>
  <c r="B28" i="88"/>
  <c r="JP27" i="88"/>
  <c r="JO27" i="88"/>
  <c r="JN27" i="88"/>
  <c r="JM27" i="88"/>
  <c r="JL27" i="88"/>
  <c r="JK27" i="88"/>
  <c r="JJ27" i="88"/>
  <c r="JI27" i="88"/>
  <c r="JH27" i="88"/>
  <c r="JG27" i="88"/>
  <c r="JF27" i="88"/>
  <c r="JE27" i="88"/>
  <c r="JD27" i="88"/>
  <c r="JC27" i="88"/>
  <c r="JB27" i="88"/>
  <c r="JA27" i="88"/>
  <c r="IZ27" i="88"/>
  <c r="IY27" i="88"/>
  <c r="IX27" i="88"/>
  <c r="IW27" i="88"/>
  <c r="IV27" i="88"/>
  <c r="IU27" i="88"/>
  <c r="IT27" i="88"/>
  <c r="IS27" i="88"/>
  <c r="IR27" i="88"/>
  <c r="IQ27" i="88"/>
  <c r="IP27" i="88"/>
  <c r="IO27" i="88"/>
  <c r="IN27" i="88"/>
  <c r="IM27" i="88"/>
  <c r="IL27" i="88"/>
  <c r="IK27" i="88"/>
  <c r="IJ27" i="88"/>
  <c r="II27" i="88"/>
  <c r="IH27" i="88"/>
  <c r="IG27" i="88"/>
  <c r="IF27" i="88"/>
  <c r="IE27" i="88"/>
  <c r="ID27" i="88"/>
  <c r="IC27" i="88"/>
  <c r="IB27" i="88"/>
  <c r="IA27" i="88"/>
  <c r="HZ27" i="88"/>
  <c r="HY27" i="88"/>
  <c r="HX27" i="88"/>
  <c r="HW27" i="88"/>
  <c r="HV27" i="88"/>
  <c r="HU27" i="88"/>
  <c r="HT27" i="88"/>
  <c r="HS27" i="88"/>
  <c r="HR27" i="88"/>
  <c r="HQ27" i="88"/>
  <c r="HP27" i="88"/>
  <c r="HO27" i="88"/>
  <c r="HN27" i="88"/>
  <c r="HM27" i="88"/>
  <c r="HL27" i="88"/>
  <c r="HK27" i="88"/>
  <c r="HJ27" i="88"/>
  <c r="HI27" i="88"/>
  <c r="HH27" i="88"/>
  <c r="HG27" i="88"/>
  <c r="HF27" i="88"/>
  <c r="HE27" i="88"/>
  <c r="HD27" i="88"/>
  <c r="HC27" i="88"/>
  <c r="HB27" i="88"/>
  <c r="HA27" i="88"/>
  <c r="GZ27" i="88"/>
  <c r="GY27" i="88"/>
  <c r="GX27" i="88"/>
  <c r="GW27" i="88"/>
  <c r="GV27" i="88"/>
  <c r="GU27" i="88"/>
  <c r="GT27" i="88"/>
  <c r="GS27" i="88"/>
  <c r="GR27" i="88"/>
  <c r="GQ27" i="88"/>
  <c r="GP27" i="88"/>
  <c r="GO27" i="88"/>
  <c r="GN27" i="88"/>
  <c r="GM27" i="88"/>
  <c r="GL27" i="88"/>
  <c r="GK27" i="88"/>
  <c r="GJ27" i="88"/>
  <c r="GI27" i="88"/>
  <c r="GH27" i="88"/>
  <c r="GG27" i="88"/>
  <c r="GF27" i="88"/>
  <c r="GE27" i="88"/>
  <c r="GD27" i="88"/>
  <c r="GC27" i="88"/>
  <c r="GB27" i="88"/>
  <c r="GA27" i="88"/>
  <c r="FZ27" i="88"/>
  <c r="FY27" i="88"/>
  <c r="FX27" i="88"/>
  <c r="FW27" i="88"/>
  <c r="FV27" i="88"/>
  <c r="FU27" i="88"/>
  <c r="FT27" i="88"/>
  <c r="FS27" i="88"/>
  <c r="FR27" i="88"/>
  <c r="FQ27" i="88"/>
  <c r="FP27" i="88"/>
  <c r="FO27" i="88"/>
  <c r="FN27" i="88"/>
  <c r="FM27" i="88"/>
  <c r="FL27" i="88"/>
  <c r="FK27" i="88"/>
  <c r="FJ27" i="88"/>
  <c r="FI27" i="88"/>
  <c r="FH27" i="88"/>
  <c r="FG27" i="88"/>
  <c r="FF27" i="88"/>
  <c r="FE27" i="88"/>
  <c r="FD27" i="88"/>
  <c r="FC27" i="88"/>
  <c r="FB27" i="88"/>
  <c r="FA27" i="88"/>
  <c r="EZ27" i="88"/>
  <c r="EY27" i="88"/>
  <c r="EX27" i="88"/>
  <c r="EW27" i="88"/>
  <c r="EV27" i="88"/>
  <c r="EU27" i="88"/>
  <c r="ET27" i="88"/>
  <c r="ES27" i="88"/>
  <c r="ER27" i="88"/>
  <c r="EQ27" i="88"/>
  <c r="EP27" i="88"/>
  <c r="EO27" i="88"/>
  <c r="EN27" i="88"/>
  <c r="EM27" i="88"/>
  <c r="EL27" i="88"/>
  <c r="EK27" i="88"/>
  <c r="EJ27" i="88"/>
  <c r="EI27" i="88"/>
  <c r="EH27" i="88"/>
  <c r="EG27" i="88"/>
  <c r="EF27" i="88"/>
  <c r="EE27" i="88"/>
  <c r="ED27" i="88"/>
  <c r="EC27" i="88"/>
  <c r="EB27" i="88"/>
  <c r="EA27" i="88"/>
  <c r="DZ27" i="88"/>
  <c r="DY27" i="88"/>
  <c r="DX27" i="88"/>
  <c r="DW27" i="88"/>
  <c r="DV27" i="88"/>
  <c r="DU27" i="88"/>
  <c r="DT27" i="88"/>
  <c r="DS27" i="88"/>
  <c r="DR27" i="88"/>
  <c r="DQ27" i="88"/>
  <c r="DP27" i="88"/>
  <c r="DO27" i="88"/>
  <c r="DN27" i="88"/>
  <c r="DM27" i="88"/>
  <c r="DL27" i="88"/>
  <c r="DK27" i="88"/>
  <c r="DJ27" i="88"/>
  <c r="DI27" i="88"/>
  <c r="DH27" i="88"/>
  <c r="DG27" i="88"/>
  <c r="DF27" i="88"/>
  <c r="DE27" i="88"/>
  <c r="DD27" i="88"/>
  <c r="DC27" i="88"/>
  <c r="DB27" i="88"/>
  <c r="DA27" i="88"/>
  <c r="CZ27" i="88"/>
  <c r="CY27" i="88"/>
  <c r="CX27" i="88"/>
  <c r="CW27" i="88"/>
  <c r="CV27" i="88"/>
  <c r="CU27" i="88"/>
  <c r="CT27" i="88"/>
  <c r="CS27" i="88"/>
  <c r="CR27" i="88"/>
  <c r="CQ27" i="88"/>
  <c r="CP27" i="88"/>
  <c r="CO27" i="88"/>
  <c r="CN27" i="88"/>
  <c r="CM27" i="88"/>
  <c r="CL27" i="88"/>
  <c r="CK27" i="88"/>
  <c r="CJ27" i="88"/>
  <c r="CI27" i="88"/>
  <c r="CH27" i="88"/>
  <c r="CG27" i="88"/>
  <c r="CF27" i="88"/>
  <c r="CE27" i="88"/>
  <c r="CD27" i="88"/>
  <c r="CC27" i="88"/>
  <c r="CB27" i="88"/>
  <c r="CA27" i="88"/>
  <c r="BZ27" i="88"/>
  <c r="BY27" i="88"/>
  <c r="BX27" i="88"/>
  <c r="BW27" i="88"/>
  <c r="BV27" i="88"/>
  <c r="BU27" i="88"/>
  <c r="BT27" i="88"/>
  <c r="BS27" i="88"/>
  <c r="BR27" i="88"/>
  <c r="BQ27" i="88"/>
  <c r="BP27" i="88"/>
  <c r="BO27" i="88"/>
  <c r="BN27" i="88"/>
  <c r="BM27" i="88"/>
  <c r="BL27" i="88"/>
  <c r="BK27" i="88"/>
  <c r="BJ27" i="88"/>
  <c r="BI27" i="88"/>
  <c r="BH27" i="88"/>
  <c r="BG27" i="88"/>
  <c r="BF27" i="88"/>
  <c r="BE27" i="88"/>
  <c r="BD27" i="88"/>
  <c r="BC27" i="88"/>
  <c r="BB27" i="88"/>
  <c r="BA27" i="88"/>
  <c r="AZ27" i="88"/>
  <c r="AY27" i="88"/>
  <c r="AX27" i="88"/>
  <c r="AW27" i="88"/>
  <c r="AV27" i="88"/>
  <c r="AU27" i="88"/>
  <c r="AT27" i="88"/>
  <c r="AS27" i="88"/>
  <c r="AR27" i="88"/>
  <c r="AQ27" i="88"/>
  <c r="AP27" i="88"/>
  <c r="AO27" i="88"/>
  <c r="AN27" i="88"/>
  <c r="AM27" i="88"/>
  <c r="AL27" i="88"/>
  <c r="AK27" i="88"/>
  <c r="AJ27" i="88"/>
  <c r="AI27" i="88"/>
  <c r="AH27" i="88"/>
  <c r="AG27" i="88"/>
  <c r="AF27" i="88"/>
  <c r="AE27" i="88"/>
  <c r="AD27" i="88"/>
  <c r="AC27" i="88"/>
  <c r="AB27" i="88"/>
  <c r="AA27" i="88"/>
  <c r="Z27" i="88"/>
  <c r="Y27" i="88"/>
  <c r="X27" i="88"/>
  <c r="W27" i="88"/>
  <c r="V27" i="88"/>
  <c r="U27" i="88"/>
  <c r="T27" i="88"/>
  <c r="S27" i="88"/>
  <c r="R27" i="88"/>
  <c r="Q27" i="88"/>
  <c r="P27" i="88"/>
  <c r="O27" i="88"/>
  <c r="N27" i="88"/>
  <c r="M27" i="88"/>
  <c r="L27" i="88"/>
  <c r="K27" i="88"/>
  <c r="J27" i="88"/>
  <c r="I27" i="88"/>
  <c r="H27" i="88"/>
  <c r="G27" i="88"/>
  <c r="F27" i="88"/>
  <c r="E27" i="88"/>
  <c r="D27" i="88"/>
  <c r="C27" i="88"/>
  <c r="B27" i="88"/>
  <c r="JP25" i="88"/>
  <c r="JO25" i="88"/>
  <c r="JN25" i="88"/>
  <c r="JM25" i="88"/>
  <c r="JL25" i="88"/>
  <c r="JK25" i="88"/>
  <c r="JJ25" i="88"/>
  <c r="JI25" i="88"/>
  <c r="JH25" i="88"/>
  <c r="JG25" i="88"/>
  <c r="JF25" i="88"/>
  <c r="JE25" i="88"/>
  <c r="JD25" i="88"/>
  <c r="JC25" i="88"/>
  <c r="JB25" i="88"/>
  <c r="JA25" i="88"/>
  <c r="IZ25" i="88"/>
  <c r="IY25" i="88"/>
  <c r="IX25" i="88"/>
  <c r="IW25" i="88"/>
  <c r="IV25" i="88"/>
  <c r="IU25" i="88"/>
  <c r="IT25" i="88"/>
  <c r="IS25" i="88"/>
  <c r="IR25" i="88"/>
  <c r="IQ25" i="88"/>
  <c r="IP25" i="88"/>
  <c r="IO25" i="88"/>
  <c r="IN25" i="88"/>
  <c r="IM25" i="88"/>
  <c r="IL25" i="88"/>
  <c r="IK25" i="88"/>
  <c r="IJ25" i="88"/>
  <c r="II25" i="88"/>
  <c r="IH25" i="88"/>
  <c r="IG25" i="88"/>
  <c r="IF25" i="88"/>
  <c r="IE25" i="88"/>
  <c r="ID25" i="88"/>
  <c r="IC25" i="88"/>
  <c r="IB25" i="88"/>
  <c r="IA25" i="88"/>
  <c r="HZ25" i="88"/>
  <c r="HY25" i="88"/>
  <c r="HX25" i="88"/>
  <c r="HW25" i="88"/>
  <c r="HV25" i="88"/>
  <c r="HU25" i="88"/>
  <c r="HT25" i="88"/>
  <c r="HS25" i="88"/>
  <c r="HR25" i="88"/>
  <c r="HQ25" i="88"/>
  <c r="HP25" i="88"/>
  <c r="HO25" i="88"/>
  <c r="HN25" i="88"/>
  <c r="HM25" i="88"/>
  <c r="HL25" i="88"/>
  <c r="HK25" i="88"/>
  <c r="HJ25" i="88"/>
  <c r="HI25" i="88"/>
  <c r="HH25" i="88"/>
  <c r="HG25" i="88"/>
  <c r="HF25" i="88"/>
  <c r="HE25" i="88"/>
  <c r="HD25" i="88"/>
  <c r="HC25" i="88"/>
  <c r="HB25" i="88"/>
  <c r="HA25" i="88"/>
  <c r="GZ25" i="88"/>
  <c r="GY25" i="88"/>
  <c r="GX25" i="88"/>
  <c r="GW25" i="88"/>
  <c r="GV25" i="88"/>
  <c r="GU25" i="88"/>
  <c r="GT25" i="88"/>
  <c r="GS25" i="88"/>
  <c r="GR25" i="88"/>
  <c r="GQ25" i="88"/>
  <c r="GP25" i="88"/>
  <c r="GO25" i="88"/>
  <c r="GN25" i="88"/>
  <c r="GM25" i="88"/>
  <c r="GL25" i="88"/>
  <c r="GK25" i="88"/>
  <c r="GJ25" i="88"/>
  <c r="GI25" i="88"/>
  <c r="GH25" i="88"/>
  <c r="GG25" i="88"/>
  <c r="GF25" i="88"/>
  <c r="GE25" i="88"/>
  <c r="GD25" i="88"/>
  <c r="GC25" i="88"/>
  <c r="GB25" i="88"/>
  <c r="GA25" i="88"/>
  <c r="FZ25" i="88"/>
  <c r="FY25" i="88"/>
  <c r="FX25" i="88"/>
  <c r="FW25" i="88"/>
  <c r="FV25" i="88"/>
  <c r="FU25" i="88"/>
  <c r="FT25" i="88"/>
  <c r="FS25" i="88"/>
  <c r="FR25" i="88"/>
  <c r="FQ25" i="88"/>
  <c r="FP25" i="88"/>
  <c r="FO25" i="88"/>
  <c r="FN25" i="88"/>
  <c r="FM25" i="88"/>
  <c r="FL25" i="88"/>
  <c r="FK25" i="88"/>
  <c r="FJ25" i="88"/>
  <c r="FI25" i="88"/>
  <c r="FH25" i="88"/>
  <c r="FG25" i="88"/>
  <c r="FF25" i="88"/>
  <c r="FE25" i="88"/>
  <c r="FD25" i="88"/>
  <c r="FC25" i="88"/>
  <c r="FB25" i="88"/>
  <c r="FA25" i="88"/>
  <c r="EZ25" i="88"/>
  <c r="EY25" i="88"/>
  <c r="EX25" i="88"/>
  <c r="EW25" i="88"/>
  <c r="EV25" i="88"/>
  <c r="EU25" i="88"/>
  <c r="ET25" i="88"/>
  <c r="ES25" i="88"/>
  <c r="ER25" i="88"/>
  <c r="EQ25" i="88"/>
  <c r="EP25" i="88"/>
  <c r="EO25" i="88"/>
  <c r="EN25" i="88"/>
  <c r="EM25" i="88"/>
  <c r="EL25" i="88"/>
  <c r="EK25" i="88"/>
  <c r="EJ25" i="88"/>
  <c r="EI25" i="88"/>
  <c r="EH25" i="88"/>
  <c r="EG25" i="88"/>
  <c r="EF25" i="88"/>
  <c r="EE25" i="88"/>
  <c r="ED25" i="88"/>
  <c r="EC25" i="88"/>
  <c r="EB25" i="88"/>
  <c r="EA25" i="88"/>
  <c r="DZ25" i="88"/>
  <c r="DY25" i="88"/>
  <c r="DX25" i="88"/>
  <c r="DW25" i="88"/>
  <c r="DV25" i="88"/>
  <c r="DU25" i="88"/>
  <c r="DT25" i="88"/>
  <c r="DS25" i="88"/>
  <c r="DR25" i="88"/>
  <c r="DQ25" i="88"/>
  <c r="DP25" i="88"/>
  <c r="DO25" i="88"/>
  <c r="DN25" i="88"/>
  <c r="DM25" i="88"/>
  <c r="DL25" i="88"/>
  <c r="DK25" i="88"/>
  <c r="DJ25" i="88"/>
  <c r="DI25" i="88"/>
  <c r="DH25" i="88"/>
  <c r="DG25" i="88"/>
  <c r="DF25" i="88"/>
  <c r="DE25" i="88"/>
  <c r="DD25" i="88"/>
  <c r="DC25" i="88"/>
  <c r="DB25" i="88"/>
  <c r="DA25" i="88"/>
  <c r="CZ25" i="88"/>
  <c r="CY25" i="88"/>
  <c r="CX25" i="88"/>
  <c r="CW25" i="88"/>
  <c r="CV25" i="88"/>
  <c r="CU25" i="88"/>
  <c r="CT25" i="88"/>
  <c r="CS25" i="88"/>
  <c r="CR25" i="88"/>
  <c r="CQ25" i="88"/>
  <c r="CP25" i="88"/>
  <c r="CO25" i="88"/>
  <c r="CN25" i="88"/>
  <c r="CM25" i="88"/>
  <c r="CL25" i="88"/>
  <c r="CK25" i="88"/>
  <c r="CJ25" i="88"/>
  <c r="CI25" i="88"/>
  <c r="CH25" i="88"/>
  <c r="CG25" i="88"/>
  <c r="CF25" i="88"/>
  <c r="CE25" i="88"/>
  <c r="CD25" i="88"/>
  <c r="CC25" i="88"/>
  <c r="CB25" i="88"/>
  <c r="CA25" i="88"/>
  <c r="BZ25" i="88"/>
  <c r="BY25" i="88"/>
  <c r="BX25" i="88"/>
  <c r="BW25" i="88"/>
  <c r="BV25" i="88"/>
  <c r="BU25" i="88"/>
  <c r="BT25" i="88"/>
  <c r="BS25" i="88"/>
  <c r="BR25" i="88"/>
  <c r="BQ25" i="88"/>
  <c r="BP25" i="88"/>
  <c r="BO25" i="88"/>
  <c r="BN25" i="88"/>
  <c r="BM25" i="88"/>
  <c r="BL25" i="88"/>
  <c r="BK25" i="88"/>
  <c r="BJ25" i="88"/>
  <c r="BI25" i="88"/>
  <c r="BH25" i="88"/>
  <c r="BG25" i="88"/>
  <c r="BF25" i="88"/>
  <c r="BE25" i="88"/>
  <c r="BD25" i="88"/>
  <c r="BC25" i="88"/>
  <c r="BB25" i="88"/>
  <c r="BA25" i="88"/>
  <c r="AZ25" i="88"/>
  <c r="AY25" i="88"/>
  <c r="AX25" i="88"/>
  <c r="AW25" i="88"/>
  <c r="AV25" i="88"/>
  <c r="AU25" i="88"/>
  <c r="AT25" i="88"/>
  <c r="AS25" i="88"/>
  <c r="AR25" i="88"/>
  <c r="AQ25" i="88"/>
  <c r="AP25" i="88"/>
  <c r="AO25" i="88"/>
  <c r="AN25" i="88"/>
  <c r="AM25" i="88"/>
  <c r="AL25" i="88"/>
  <c r="AK25" i="88"/>
  <c r="AJ25" i="88"/>
  <c r="AI25" i="88"/>
  <c r="AH25" i="88"/>
  <c r="AG25" i="88"/>
  <c r="AF25" i="88"/>
  <c r="AE25" i="88"/>
  <c r="AD25" i="88"/>
  <c r="AC25" i="88"/>
  <c r="AB25" i="88"/>
  <c r="AA25" i="88"/>
  <c r="Z25" i="88"/>
  <c r="Y25" i="88"/>
  <c r="X25" i="88"/>
  <c r="W25" i="88"/>
  <c r="V25" i="88"/>
  <c r="U25" i="88"/>
  <c r="T25" i="88"/>
  <c r="S25" i="88"/>
  <c r="R25" i="88"/>
  <c r="Q25" i="88"/>
  <c r="P25" i="88"/>
  <c r="O25" i="88"/>
  <c r="N25" i="88"/>
  <c r="M25" i="88"/>
  <c r="L25" i="88"/>
  <c r="K25" i="88"/>
  <c r="J25" i="88"/>
  <c r="I25" i="88"/>
  <c r="H25" i="88"/>
  <c r="G25" i="88"/>
  <c r="F25" i="88"/>
  <c r="E25" i="88"/>
  <c r="D25" i="88"/>
  <c r="C25" i="88"/>
  <c r="B25" i="88"/>
  <c r="JP24" i="88"/>
  <c r="JO24" i="88"/>
  <c r="JN24" i="88"/>
  <c r="JM24" i="88"/>
  <c r="JL24" i="88"/>
  <c r="JK24" i="88"/>
  <c r="JJ24" i="88"/>
  <c r="JI24" i="88"/>
  <c r="JH24" i="88"/>
  <c r="JG24" i="88"/>
  <c r="JF24" i="88"/>
  <c r="JE24" i="88"/>
  <c r="JD24" i="88"/>
  <c r="JC24" i="88"/>
  <c r="JB24" i="88"/>
  <c r="JA24" i="88"/>
  <c r="IZ24" i="88"/>
  <c r="IY24" i="88"/>
  <c r="IX24" i="88"/>
  <c r="IW24" i="88"/>
  <c r="IV24" i="88"/>
  <c r="IU24" i="88"/>
  <c r="IT24" i="88"/>
  <c r="IS24" i="88"/>
  <c r="IR24" i="88"/>
  <c r="IQ24" i="88"/>
  <c r="IP24" i="88"/>
  <c r="IO24" i="88"/>
  <c r="IN24" i="88"/>
  <c r="IM24" i="88"/>
  <c r="IL24" i="88"/>
  <c r="IK24" i="88"/>
  <c r="IJ24" i="88"/>
  <c r="II24" i="88"/>
  <c r="IH24" i="88"/>
  <c r="IG24" i="88"/>
  <c r="IF24" i="88"/>
  <c r="IE24" i="88"/>
  <c r="ID24" i="88"/>
  <c r="IC24" i="88"/>
  <c r="IB24" i="88"/>
  <c r="IA24" i="88"/>
  <c r="HZ24" i="88"/>
  <c r="HY24" i="88"/>
  <c r="HX24" i="88"/>
  <c r="HW24" i="88"/>
  <c r="HV24" i="88"/>
  <c r="HU24" i="88"/>
  <c r="HT24" i="88"/>
  <c r="HS24" i="88"/>
  <c r="HR24" i="88"/>
  <c r="HQ24" i="88"/>
  <c r="HP24" i="88"/>
  <c r="HO24" i="88"/>
  <c r="HN24" i="88"/>
  <c r="HM24" i="88"/>
  <c r="HL24" i="88"/>
  <c r="HK24" i="88"/>
  <c r="HJ24" i="88"/>
  <c r="HI24" i="88"/>
  <c r="HH24" i="88"/>
  <c r="HG24" i="88"/>
  <c r="HF24" i="88"/>
  <c r="HE24" i="88"/>
  <c r="HD24" i="88"/>
  <c r="HC24" i="88"/>
  <c r="HB24" i="88"/>
  <c r="HA24" i="88"/>
  <c r="GZ24" i="88"/>
  <c r="GY24" i="88"/>
  <c r="GX24" i="88"/>
  <c r="GW24" i="88"/>
  <c r="GV24" i="88"/>
  <c r="GU24" i="88"/>
  <c r="GT24" i="88"/>
  <c r="GS24" i="88"/>
  <c r="GR24" i="88"/>
  <c r="GQ24" i="88"/>
  <c r="GP24" i="88"/>
  <c r="GO24" i="88"/>
  <c r="GN24" i="88"/>
  <c r="GM24" i="88"/>
  <c r="GL24" i="88"/>
  <c r="GK24" i="88"/>
  <c r="GJ24" i="88"/>
  <c r="GI24" i="88"/>
  <c r="GH24" i="88"/>
  <c r="GG24" i="88"/>
  <c r="GF24" i="88"/>
  <c r="GE24" i="88"/>
  <c r="GD24" i="88"/>
  <c r="GC24" i="88"/>
  <c r="GB24" i="88"/>
  <c r="GA24" i="88"/>
  <c r="FZ24" i="88"/>
  <c r="FY24" i="88"/>
  <c r="FX24" i="88"/>
  <c r="FW24" i="88"/>
  <c r="FV24" i="88"/>
  <c r="FU24" i="88"/>
  <c r="FT24" i="88"/>
  <c r="FS24" i="88"/>
  <c r="FR24" i="88"/>
  <c r="FQ24" i="88"/>
  <c r="FP24" i="88"/>
  <c r="FO24" i="88"/>
  <c r="FN24" i="88"/>
  <c r="FM24" i="88"/>
  <c r="FL24" i="88"/>
  <c r="FK24" i="88"/>
  <c r="FJ24" i="88"/>
  <c r="FI24" i="88"/>
  <c r="FH24" i="88"/>
  <c r="FG24" i="88"/>
  <c r="FF24" i="88"/>
  <c r="FE24" i="88"/>
  <c r="FD24" i="88"/>
  <c r="FC24" i="88"/>
  <c r="FB24" i="88"/>
  <c r="FA24" i="88"/>
  <c r="EZ24" i="88"/>
  <c r="EY24" i="88"/>
  <c r="EX24" i="88"/>
  <c r="EW24" i="88"/>
  <c r="EV24" i="88"/>
  <c r="EU24" i="88"/>
  <c r="ET24" i="88"/>
  <c r="ES24" i="88"/>
  <c r="ER24" i="88"/>
  <c r="EQ24" i="88"/>
  <c r="EP24" i="88"/>
  <c r="EO24" i="88"/>
  <c r="EN24" i="88"/>
  <c r="EM24" i="88"/>
  <c r="EL24" i="88"/>
  <c r="EK24" i="88"/>
  <c r="EJ24" i="88"/>
  <c r="EI24" i="88"/>
  <c r="EH24" i="88"/>
  <c r="EG24" i="88"/>
  <c r="EF24" i="88"/>
  <c r="EE24" i="88"/>
  <c r="ED24" i="88"/>
  <c r="EC24" i="88"/>
  <c r="EB24" i="88"/>
  <c r="EA24" i="88"/>
  <c r="DZ24" i="88"/>
  <c r="DY24" i="88"/>
  <c r="DX24" i="88"/>
  <c r="DW24" i="88"/>
  <c r="DV24" i="88"/>
  <c r="DU24" i="88"/>
  <c r="DT24" i="88"/>
  <c r="DS24" i="88"/>
  <c r="DR24" i="88"/>
  <c r="DQ24" i="88"/>
  <c r="DP24" i="88"/>
  <c r="DO24" i="88"/>
  <c r="DN24" i="88"/>
  <c r="DM24" i="88"/>
  <c r="DL24" i="88"/>
  <c r="DK24" i="88"/>
  <c r="DJ24" i="88"/>
  <c r="DI24" i="88"/>
  <c r="DH24" i="88"/>
  <c r="DG24" i="88"/>
  <c r="DF24" i="88"/>
  <c r="DE24" i="88"/>
  <c r="DD24" i="88"/>
  <c r="DC24" i="88"/>
  <c r="DB24" i="88"/>
  <c r="DA24" i="88"/>
  <c r="CZ24" i="88"/>
  <c r="CY24" i="88"/>
  <c r="CX24" i="88"/>
  <c r="CW24" i="88"/>
  <c r="CV24" i="88"/>
  <c r="CU24" i="88"/>
  <c r="CT24" i="88"/>
  <c r="CS24" i="88"/>
  <c r="CR24" i="88"/>
  <c r="CQ24" i="88"/>
  <c r="CP24" i="88"/>
  <c r="CO24" i="88"/>
  <c r="CN24" i="88"/>
  <c r="CM24" i="88"/>
  <c r="CL24" i="88"/>
  <c r="CK24" i="88"/>
  <c r="CJ24" i="88"/>
  <c r="CI24" i="88"/>
  <c r="CH24" i="88"/>
  <c r="CG24" i="88"/>
  <c r="CF24" i="88"/>
  <c r="CE24" i="88"/>
  <c r="CD24" i="88"/>
  <c r="CC24" i="88"/>
  <c r="CB24" i="88"/>
  <c r="CA24" i="88"/>
  <c r="BZ24" i="88"/>
  <c r="BY24" i="88"/>
  <c r="BX24" i="88"/>
  <c r="BW24" i="88"/>
  <c r="BV24" i="88"/>
  <c r="BU24" i="88"/>
  <c r="BT24" i="88"/>
  <c r="BS24" i="88"/>
  <c r="BR24" i="88"/>
  <c r="BQ24" i="88"/>
  <c r="BP24" i="88"/>
  <c r="BO24" i="88"/>
  <c r="BN24" i="88"/>
  <c r="BM24" i="88"/>
  <c r="BL24" i="88"/>
  <c r="BK24" i="88"/>
  <c r="BJ24" i="88"/>
  <c r="BI24" i="88"/>
  <c r="BH24" i="88"/>
  <c r="BG24" i="88"/>
  <c r="BF24" i="88"/>
  <c r="BE24" i="88"/>
  <c r="BD24" i="88"/>
  <c r="BC24" i="88"/>
  <c r="BB24" i="88"/>
  <c r="BA24" i="88"/>
  <c r="AZ24" i="88"/>
  <c r="AY24" i="88"/>
  <c r="AX24" i="88"/>
  <c r="AW24" i="88"/>
  <c r="AV24" i="88"/>
  <c r="AU24" i="88"/>
  <c r="AT24" i="88"/>
  <c r="AS24" i="88"/>
  <c r="AR24" i="88"/>
  <c r="AQ24" i="88"/>
  <c r="AP24" i="88"/>
  <c r="AO24" i="88"/>
  <c r="AN24" i="88"/>
  <c r="AM24" i="88"/>
  <c r="AL24" i="88"/>
  <c r="AK24" i="88"/>
  <c r="AJ24" i="88"/>
  <c r="AI24" i="88"/>
  <c r="AH24" i="88"/>
  <c r="AG24" i="88"/>
  <c r="AF24" i="88"/>
  <c r="AE24" i="88"/>
  <c r="AD24" i="88"/>
  <c r="AC24" i="88"/>
  <c r="AB24" i="88"/>
  <c r="AA24" i="88"/>
  <c r="Z24" i="88"/>
  <c r="Y24" i="88"/>
  <c r="X24" i="88"/>
  <c r="W24" i="88"/>
  <c r="V24" i="88"/>
  <c r="U24" i="88"/>
  <c r="T24" i="88"/>
  <c r="S24" i="88"/>
  <c r="R24" i="88"/>
  <c r="Q24" i="88"/>
  <c r="P24" i="88"/>
  <c r="O24" i="88"/>
  <c r="N24" i="88"/>
  <c r="M24" i="88"/>
  <c r="L24" i="88"/>
  <c r="K24" i="88"/>
  <c r="J24" i="88"/>
  <c r="I24" i="88"/>
  <c r="H24" i="88"/>
  <c r="G24" i="88"/>
  <c r="F24" i="88"/>
  <c r="E24" i="88"/>
  <c r="D24" i="88"/>
  <c r="C24" i="88"/>
  <c r="B24" i="88"/>
  <c r="JP21" i="88"/>
  <c r="JO21" i="88"/>
  <c r="JN21" i="88"/>
  <c r="JM21" i="88"/>
  <c r="JL21" i="88"/>
  <c r="JK21" i="88"/>
  <c r="JJ21" i="88"/>
  <c r="JI21" i="88"/>
  <c r="JH21" i="88"/>
  <c r="JG21" i="88"/>
  <c r="JF21" i="88"/>
  <c r="JE21" i="88"/>
  <c r="JD21" i="88"/>
  <c r="JC21" i="88"/>
  <c r="JB21" i="88"/>
  <c r="JA21" i="88"/>
  <c r="IZ21" i="88"/>
  <c r="IY21" i="88"/>
  <c r="IX21" i="88"/>
  <c r="IW21" i="88"/>
  <c r="IV21" i="88"/>
  <c r="IU21" i="88"/>
  <c r="IT21" i="88"/>
  <c r="IS21" i="88"/>
  <c r="IR21" i="88"/>
  <c r="IQ21" i="88"/>
  <c r="IP21" i="88"/>
  <c r="IO21" i="88"/>
  <c r="IN21" i="88"/>
  <c r="IM21" i="88"/>
  <c r="IL21" i="88"/>
  <c r="IK21" i="88"/>
  <c r="IJ21" i="88"/>
  <c r="II21" i="88"/>
  <c r="IH21" i="88"/>
  <c r="IG21" i="88"/>
  <c r="IF21" i="88"/>
  <c r="IE21" i="88"/>
  <c r="ID21" i="88"/>
  <c r="IC21" i="88"/>
  <c r="IB21" i="88"/>
  <c r="IA21" i="88"/>
  <c r="HZ21" i="88"/>
  <c r="HY21" i="88"/>
  <c r="HX21" i="88"/>
  <c r="HW21" i="88"/>
  <c r="HV21" i="88"/>
  <c r="HU21" i="88"/>
  <c r="HT21" i="88"/>
  <c r="HS21" i="88"/>
  <c r="HR21" i="88"/>
  <c r="HQ21" i="88"/>
  <c r="HP21" i="88"/>
  <c r="HO21" i="88"/>
  <c r="HN21" i="88"/>
  <c r="HM21" i="88"/>
  <c r="HL21" i="88"/>
  <c r="HK21" i="88"/>
  <c r="HJ21" i="88"/>
  <c r="HI21" i="88"/>
  <c r="HH21" i="88"/>
  <c r="HG21" i="88"/>
  <c r="HF21" i="88"/>
  <c r="HE21" i="88"/>
  <c r="HD21" i="88"/>
  <c r="HC21" i="88"/>
  <c r="HB21" i="88"/>
  <c r="HA21" i="88"/>
  <c r="GZ21" i="88"/>
  <c r="GY21" i="88"/>
  <c r="GX21" i="88"/>
  <c r="GW21" i="88"/>
  <c r="GV21" i="88"/>
  <c r="GU21" i="88"/>
  <c r="GT21" i="88"/>
  <c r="GS21" i="88"/>
  <c r="GR21" i="88"/>
  <c r="GQ21" i="88"/>
  <c r="GP21" i="88"/>
  <c r="GO21" i="88"/>
  <c r="GN21" i="88"/>
  <c r="GM21" i="88"/>
  <c r="GL21" i="88"/>
  <c r="GK21" i="88"/>
  <c r="GJ21" i="88"/>
  <c r="GI21" i="88"/>
  <c r="GH21" i="88"/>
  <c r="GG21" i="88"/>
  <c r="GF21" i="88"/>
  <c r="GE21" i="88"/>
  <c r="GD21" i="88"/>
  <c r="GC21" i="88"/>
  <c r="GB21" i="88"/>
  <c r="GA21" i="88"/>
  <c r="FZ21" i="88"/>
  <c r="FY21" i="88"/>
  <c r="FX21" i="88"/>
  <c r="FW21" i="88"/>
  <c r="FV21" i="88"/>
  <c r="FU21" i="88"/>
  <c r="FT21" i="88"/>
  <c r="FS21" i="88"/>
  <c r="FR21" i="88"/>
  <c r="FQ21" i="88"/>
  <c r="FP21" i="88"/>
  <c r="FO21" i="88"/>
  <c r="FN21" i="88"/>
  <c r="FM21" i="88"/>
  <c r="FL21" i="88"/>
  <c r="FK21" i="88"/>
  <c r="FJ21" i="88"/>
  <c r="FI21" i="88"/>
  <c r="FH21" i="88"/>
  <c r="FG21" i="88"/>
  <c r="FF21" i="88"/>
  <c r="FE21" i="88"/>
  <c r="FD21" i="88"/>
  <c r="FC21" i="88"/>
  <c r="FB21" i="88"/>
  <c r="FA21" i="88"/>
  <c r="EZ21" i="88"/>
  <c r="EY21" i="88"/>
  <c r="EX21" i="88"/>
  <c r="EW21" i="88"/>
  <c r="EV21" i="88"/>
  <c r="EU21" i="88"/>
  <c r="ET21" i="88"/>
  <c r="ES21" i="88"/>
  <c r="ER21" i="88"/>
  <c r="EQ21" i="88"/>
  <c r="EP21" i="88"/>
  <c r="EO21" i="88"/>
  <c r="EN21" i="88"/>
  <c r="EM21" i="88"/>
  <c r="EL21" i="88"/>
  <c r="EK21" i="88"/>
  <c r="EJ21" i="88"/>
  <c r="EI21" i="88"/>
  <c r="EH21" i="88"/>
  <c r="EG21" i="88"/>
  <c r="EF21" i="88"/>
  <c r="EE21" i="88"/>
  <c r="ED21" i="88"/>
  <c r="EC21" i="88"/>
  <c r="EB21" i="88"/>
  <c r="EA21" i="88"/>
  <c r="DZ21" i="88"/>
  <c r="DY21" i="88"/>
  <c r="DX21" i="88"/>
  <c r="DW21" i="88"/>
  <c r="DV21" i="88"/>
  <c r="DU21" i="88"/>
  <c r="DT21" i="88"/>
  <c r="DS21" i="88"/>
  <c r="DR21" i="88"/>
  <c r="DQ21" i="88"/>
  <c r="DP21" i="88"/>
  <c r="DO21" i="88"/>
  <c r="DN21" i="88"/>
  <c r="DM21" i="88"/>
  <c r="DL21" i="88"/>
  <c r="DK21" i="88"/>
  <c r="DJ21" i="88"/>
  <c r="DI21" i="88"/>
  <c r="DH21" i="88"/>
  <c r="DG21" i="88"/>
  <c r="DF21" i="88"/>
  <c r="DE21" i="88"/>
  <c r="DD21" i="88"/>
  <c r="DC21" i="88"/>
  <c r="DB21" i="88"/>
  <c r="DA21" i="88"/>
  <c r="CZ21" i="88"/>
  <c r="CY21" i="88"/>
  <c r="CX21" i="88"/>
  <c r="CW21" i="88"/>
  <c r="CV21" i="88"/>
  <c r="CU21" i="88"/>
  <c r="CT21" i="88"/>
  <c r="CS21" i="88"/>
  <c r="CR21" i="88"/>
  <c r="CQ21" i="88"/>
  <c r="CP21" i="88"/>
  <c r="CO21" i="88"/>
  <c r="CN21" i="88"/>
  <c r="CM21" i="88"/>
  <c r="CL21" i="88"/>
  <c r="CK21" i="88"/>
  <c r="CJ21" i="88"/>
  <c r="CI21"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BF21" i="88"/>
  <c r="BE21" i="88"/>
  <c r="BD21" i="88"/>
  <c r="BC21" i="88"/>
  <c r="BB21" i="88"/>
  <c r="BA21" i="88"/>
  <c r="AZ21" i="88"/>
  <c r="AY21" i="88"/>
  <c r="AX21" i="88"/>
  <c r="AW21" i="88"/>
  <c r="AV21" i="88"/>
  <c r="AU21" i="88"/>
  <c r="AT21" i="88"/>
  <c r="AS21" i="88"/>
  <c r="AR21" i="88"/>
  <c r="AQ21" i="88"/>
  <c r="AP21" i="88"/>
  <c r="AO21" i="88"/>
  <c r="AN21" i="88"/>
  <c r="AM21" i="88"/>
  <c r="AL21" i="88"/>
  <c r="AK21" i="88"/>
  <c r="AJ21" i="88"/>
  <c r="AI21" i="88"/>
  <c r="AH21" i="88"/>
  <c r="AG21" i="88"/>
  <c r="AF21" i="88"/>
  <c r="AE21" i="88"/>
  <c r="AD21" i="88"/>
  <c r="AC21" i="88"/>
  <c r="AB21" i="88"/>
  <c r="AA21" i="88"/>
  <c r="Z21" i="88"/>
  <c r="Y21" i="88"/>
  <c r="X21" i="88"/>
  <c r="W21" i="88"/>
  <c r="V21" i="88"/>
  <c r="U21" i="88"/>
  <c r="T21" i="88"/>
  <c r="S21" i="88"/>
  <c r="R21" i="88"/>
  <c r="Q21" i="88"/>
  <c r="P21" i="88"/>
  <c r="O21" i="88"/>
  <c r="N21" i="88"/>
  <c r="M21" i="88"/>
  <c r="L21" i="88"/>
  <c r="K21" i="88"/>
  <c r="J21" i="88"/>
  <c r="I21" i="88"/>
  <c r="H21" i="88"/>
  <c r="G21" i="88"/>
  <c r="F21" i="88"/>
  <c r="E21" i="88"/>
  <c r="D21" i="88"/>
  <c r="C21" i="88"/>
  <c r="B21" i="88"/>
  <c r="JP20" i="88"/>
  <c r="JO20" i="88"/>
  <c r="JN20" i="88"/>
  <c r="JM20" i="88"/>
  <c r="JL20" i="88"/>
  <c r="JK20" i="88"/>
  <c r="JJ20" i="88"/>
  <c r="JI20" i="88"/>
  <c r="JH20" i="88"/>
  <c r="JG20" i="88"/>
  <c r="JF20" i="88"/>
  <c r="JE20" i="88"/>
  <c r="JD20" i="88"/>
  <c r="JC20" i="88"/>
  <c r="JB20" i="88"/>
  <c r="JA20" i="88"/>
  <c r="IZ20" i="88"/>
  <c r="IY20" i="88"/>
  <c r="IX20" i="88"/>
  <c r="IW20" i="88"/>
  <c r="IV20" i="88"/>
  <c r="IU20" i="88"/>
  <c r="IT20" i="88"/>
  <c r="IS20" i="88"/>
  <c r="IR20" i="88"/>
  <c r="IQ20" i="88"/>
  <c r="IP20" i="88"/>
  <c r="IO20" i="88"/>
  <c r="IN20" i="88"/>
  <c r="IM20" i="88"/>
  <c r="IL20" i="88"/>
  <c r="IK20" i="88"/>
  <c r="IJ20" i="88"/>
  <c r="II20" i="88"/>
  <c r="IH20" i="88"/>
  <c r="IG20" i="88"/>
  <c r="IF20" i="88"/>
  <c r="IE20" i="88"/>
  <c r="ID20" i="88"/>
  <c r="IC20" i="88"/>
  <c r="IB20" i="88"/>
  <c r="IA20" i="88"/>
  <c r="HZ20" i="88"/>
  <c r="HY20" i="88"/>
  <c r="HX20" i="88"/>
  <c r="HW20" i="88"/>
  <c r="HV20" i="88"/>
  <c r="HU20" i="88"/>
  <c r="HT20" i="88"/>
  <c r="HS20" i="88"/>
  <c r="HR20" i="88"/>
  <c r="HQ20" i="88"/>
  <c r="HP20" i="88"/>
  <c r="HO20" i="88"/>
  <c r="HN20" i="88"/>
  <c r="HM20" i="88"/>
  <c r="HL20" i="88"/>
  <c r="HK20" i="88"/>
  <c r="HJ20" i="88"/>
  <c r="HI20" i="88"/>
  <c r="HH20" i="88"/>
  <c r="HG20" i="88"/>
  <c r="HF20" i="88"/>
  <c r="HE20" i="88"/>
  <c r="HD20" i="88"/>
  <c r="HC20" i="88"/>
  <c r="HB20" i="88"/>
  <c r="HA20" i="88"/>
  <c r="GZ20" i="88"/>
  <c r="GY20" i="88"/>
  <c r="GX20" i="88"/>
  <c r="GW20" i="88"/>
  <c r="GV20" i="88"/>
  <c r="GU20" i="88"/>
  <c r="GT20" i="88"/>
  <c r="GS20" i="88"/>
  <c r="GR20" i="88"/>
  <c r="GQ20" i="88"/>
  <c r="GP20" i="88"/>
  <c r="GO20" i="88"/>
  <c r="GN20" i="88"/>
  <c r="GM20" i="88"/>
  <c r="GL20" i="88"/>
  <c r="GK20" i="88"/>
  <c r="GJ20" i="88"/>
  <c r="GI20" i="88"/>
  <c r="GH20" i="88"/>
  <c r="GG20" i="88"/>
  <c r="GF20" i="88"/>
  <c r="GE20" i="88"/>
  <c r="GD20" i="88"/>
  <c r="GC20" i="88"/>
  <c r="GB20" i="88"/>
  <c r="GA20" i="88"/>
  <c r="FZ20" i="88"/>
  <c r="FY20" i="88"/>
  <c r="FX20" i="88"/>
  <c r="FW20" i="88"/>
  <c r="FV20" i="88"/>
  <c r="FU20" i="88"/>
  <c r="FT20" i="88"/>
  <c r="FS20" i="88"/>
  <c r="FR20" i="88"/>
  <c r="FQ20" i="88"/>
  <c r="FP20" i="88"/>
  <c r="FO20" i="88"/>
  <c r="FN20" i="88"/>
  <c r="FM20" i="88"/>
  <c r="FL20" i="88"/>
  <c r="FK20" i="88"/>
  <c r="FJ20" i="88"/>
  <c r="FI20" i="88"/>
  <c r="FH20" i="88"/>
  <c r="FG20" i="88"/>
  <c r="FF20" i="88"/>
  <c r="FE20" i="88"/>
  <c r="FD20" i="88"/>
  <c r="FC20" i="88"/>
  <c r="FB20" i="88"/>
  <c r="FA20" i="88"/>
  <c r="EZ20" i="88"/>
  <c r="EY20" i="88"/>
  <c r="EX20" i="88"/>
  <c r="EW20" i="88"/>
  <c r="EV20" i="88"/>
  <c r="EU20" i="88"/>
  <c r="ET20" i="88"/>
  <c r="ES20" i="88"/>
  <c r="ER20" i="88"/>
  <c r="EQ20" i="88"/>
  <c r="EP20" i="88"/>
  <c r="EO20" i="88"/>
  <c r="EN20" i="88"/>
  <c r="EM20" i="88"/>
  <c r="EL20" i="88"/>
  <c r="EK20" i="88"/>
  <c r="EJ20" i="88"/>
  <c r="EI20" i="88"/>
  <c r="EH20" i="88"/>
  <c r="EG20" i="88"/>
  <c r="EF20" i="88"/>
  <c r="EE20" i="88"/>
  <c r="ED20" i="88"/>
  <c r="EC20" i="88"/>
  <c r="EB20" i="88"/>
  <c r="EA20" i="88"/>
  <c r="DZ20" i="88"/>
  <c r="DY20" i="88"/>
  <c r="DX20" i="88"/>
  <c r="DW20" i="88"/>
  <c r="DV20" i="88"/>
  <c r="DU20" i="88"/>
  <c r="DT20" i="88"/>
  <c r="DS20" i="88"/>
  <c r="DR20" i="88"/>
  <c r="DQ20" i="88"/>
  <c r="DP20" i="88"/>
  <c r="DO20" i="88"/>
  <c r="DN20" i="88"/>
  <c r="DM20" i="88"/>
  <c r="DL20" i="88"/>
  <c r="DK20" i="88"/>
  <c r="DJ20" i="88"/>
  <c r="DI20" i="88"/>
  <c r="DH20" i="88"/>
  <c r="DG20" i="88"/>
  <c r="DF20" i="88"/>
  <c r="DE20" i="88"/>
  <c r="DD20" i="88"/>
  <c r="DC20" i="88"/>
  <c r="DB20" i="88"/>
  <c r="DA20" i="88"/>
  <c r="CZ20" i="88"/>
  <c r="CY20" i="88"/>
  <c r="CX20" i="88"/>
  <c r="CW20" i="88"/>
  <c r="CV20" i="88"/>
  <c r="CU20" i="88"/>
  <c r="CT20" i="88"/>
  <c r="CS20" i="88"/>
  <c r="CR20" i="88"/>
  <c r="CQ20" i="88"/>
  <c r="CP20" i="88"/>
  <c r="CO20" i="88"/>
  <c r="CN20" i="88"/>
  <c r="CM20" i="88"/>
  <c r="CL20" i="88"/>
  <c r="CK20" i="88"/>
  <c r="CJ20" i="88"/>
  <c r="CI20" i="88"/>
  <c r="CH20" i="88"/>
  <c r="CG20" i="88"/>
  <c r="CF20" i="88"/>
  <c r="CE20" i="88"/>
  <c r="CD20" i="88"/>
  <c r="CC20" i="88"/>
  <c r="CB20" i="88"/>
  <c r="CA20" i="88"/>
  <c r="BZ20" i="88"/>
  <c r="BY20" i="88"/>
  <c r="BX20" i="88"/>
  <c r="BW20" i="88"/>
  <c r="BV20" i="88"/>
  <c r="BU20" i="88"/>
  <c r="BT20" i="88"/>
  <c r="BS20" i="88"/>
  <c r="BR20" i="88"/>
  <c r="BQ20" i="88"/>
  <c r="BP20" i="88"/>
  <c r="BO20" i="88"/>
  <c r="BN20" i="88"/>
  <c r="BM20" i="88"/>
  <c r="BL20" i="88"/>
  <c r="BK20" i="88"/>
  <c r="BJ20" i="88"/>
  <c r="BI20" i="88"/>
  <c r="BH20" i="88"/>
  <c r="BG20" i="88"/>
  <c r="BF20" i="88"/>
  <c r="BE20" i="88"/>
  <c r="BD20" i="88"/>
  <c r="BC20" i="88"/>
  <c r="BB20" i="88"/>
  <c r="BA20" i="88"/>
  <c r="AZ20" i="88"/>
  <c r="AY20" i="88"/>
  <c r="AX20" i="88"/>
  <c r="AW20" i="88"/>
  <c r="AV20" i="88"/>
  <c r="AU20" i="88"/>
  <c r="AT20" i="88"/>
  <c r="AS20" i="88"/>
  <c r="AR20" i="88"/>
  <c r="AQ20" i="88"/>
  <c r="AP20" i="88"/>
  <c r="AO20" i="88"/>
  <c r="AN20" i="88"/>
  <c r="AM20" i="88"/>
  <c r="AL20" i="88"/>
  <c r="AK20" i="88"/>
  <c r="AJ20" i="88"/>
  <c r="AI20" i="88"/>
  <c r="AH20" i="88"/>
  <c r="AG20" i="88"/>
  <c r="AF20" i="88"/>
  <c r="AE20" i="88"/>
  <c r="AD20" i="88"/>
  <c r="AC20" i="88"/>
  <c r="AB20" i="88"/>
  <c r="AA20" i="88"/>
  <c r="Z20" i="88"/>
  <c r="Y20" i="88"/>
  <c r="X20" i="88"/>
  <c r="W20" i="88"/>
  <c r="V20" i="88"/>
  <c r="U20" i="88"/>
  <c r="T20" i="88"/>
  <c r="S20" i="88"/>
  <c r="R20" i="88"/>
  <c r="Q20" i="88"/>
  <c r="P20" i="88"/>
  <c r="O20" i="88"/>
  <c r="N20" i="88"/>
  <c r="M20" i="88"/>
  <c r="L20" i="88"/>
  <c r="K20" i="88"/>
  <c r="J20" i="88"/>
  <c r="I20" i="88"/>
  <c r="H20" i="88"/>
  <c r="G20" i="88"/>
  <c r="F20" i="88"/>
  <c r="E20" i="88"/>
  <c r="D20" i="88"/>
  <c r="C20" i="88"/>
  <c r="B20" i="88"/>
  <c r="JP18" i="88"/>
  <c r="JO18" i="88"/>
  <c r="JN18" i="88"/>
  <c r="JM18" i="88"/>
  <c r="JL18" i="88"/>
  <c r="JK18" i="88"/>
  <c r="JJ18" i="88"/>
  <c r="JI18" i="88"/>
  <c r="JH18" i="88"/>
  <c r="JG18" i="88"/>
  <c r="JF18" i="88"/>
  <c r="JE18" i="88"/>
  <c r="JD18" i="88"/>
  <c r="JC18" i="88"/>
  <c r="JB18" i="88"/>
  <c r="JA18" i="88"/>
  <c r="IZ18" i="88"/>
  <c r="IY18" i="88"/>
  <c r="IX18" i="88"/>
  <c r="IW18" i="88"/>
  <c r="IV18" i="88"/>
  <c r="IU18" i="88"/>
  <c r="IT18" i="88"/>
  <c r="IS18" i="88"/>
  <c r="IR18" i="88"/>
  <c r="IQ18" i="88"/>
  <c r="IP18" i="88"/>
  <c r="IO18" i="88"/>
  <c r="IN18" i="88"/>
  <c r="IM18" i="88"/>
  <c r="IL18" i="88"/>
  <c r="IK18" i="88"/>
  <c r="IJ18" i="88"/>
  <c r="II18" i="88"/>
  <c r="IH18" i="88"/>
  <c r="IG18" i="88"/>
  <c r="IF18" i="88"/>
  <c r="IE18" i="88"/>
  <c r="ID18" i="88"/>
  <c r="IC18" i="88"/>
  <c r="IB18" i="88"/>
  <c r="IA18" i="88"/>
  <c r="HZ18" i="88"/>
  <c r="HY18" i="88"/>
  <c r="HX18" i="88"/>
  <c r="HW18" i="88"/>
  <c r="HV18" i="88"/>
  <c r="HU18" i="88"/>
  <c r="HT18" i="88"/>
  <c r="HS18" i="88"/>
  <c r="HR18" i="88"/>
  <c r="HQ18" i="88"/>
  <c r="HP18" i="88"/>
  <c r="HO18" i="88"/>
  <c r="HN18" i="88"/>
  <c r="HM18" i="88"/>
  <c r="HL18" i="88"/>
  <c r="HK18" i="88"/>
  <c r="HJ18" i="88"/>
  <c r="HI18" i="88"/>
  <c r="HH18" i="88"/>
  <c r="HG18" i="88"/>
  <c r="HF18" i="88"/>
  <c r="HE18" i="88"/>
  <c r="HD18" i="88"/>
  <c r="HC18" i="88"/>
  <c r="HB18" i="88"/>
  <c r="HA18" i="88"/>
  <c r="GZ18" i="88"/>
  <c r="GY18" i="88"/>
  <c r="GX18" i="88"/>
  <c r="GW18" i="88"/>
  <c r="GV18" i="88"/>
  <c r="GU18" i="88"/>
  <c r="GT18" i="88"/>
  <c r="GS18" i="88"/>
  <c r="GR18" i="88"/>
  <c r="GQ18" i="88"/>
  <c r="GP18" i="88"/>
  <c r="GO18" i="88"/>
  <c r="GN18" i="88"/>
  <c r="GM18" i="88"/>
  <c r="GL18" i="88"/>
  <c r="GK18" i="88"/>
  <c r="GJ18" i="88"/>
  <c r="GI18" i="88"/>
  <c r="GH18" i="88"/>
  <c r="GG18" i="88"/>
  <c r="GF18" i="88"/>
  <c r="GE18" i="88"/>
  <c r="GD18" i="88"/>
  <c r="GC18" i="88"/>
  <c r="GB18" i="88"/>
  <c r="GA18" i="88"/>
  <c r="FZ18" i="88"/>
  <c r="FY18" i="88"/>
  <c r="FX18" i="88"/>
  <c r="FW18" i="88"/>
  <c r="FV18" i="88"/>
  <c r="FU18" i="88"/>
  <c r="FT18" i="88"/>
  <c r="FS18" i="88"/>
  <c r="FR18" i="88"/>
  <c r="FQ18" i="88"/>
  <c r="FP18" i="88"/>
  <c r="FO18" i="88"/>
  <c r="FN18" i="88"/>
  <c r="FM18" i="88"/>
  <c r="FL18" i="88"/>
  <c r="FK18" i="88"/>
  <c r="FJ18" i="88"/>
  <c r="FI18" i="88"/>
  <c r="FH18" i="88"/>
  <c r="FG18" i="88"/>
  <c r="FF18" i="88"/>
  <c r="FE18" i="88"/>
  <c r="FD18" i="88"/>
  <c r="FC18" i="88"/>
  <c r="FB18" i="88"/>
  <c r="FA18" i="88"/>
  <c r="EZ18" i="88"/>
  <c r="EY18" i="88"/>
  <c r="EX18" i="88"/>
  <c r="EW18" i="88"/>
  <c r="EV18" i="88"/>
  <c r="EU18" i="88"/>
  <c r="ET18" i="88"/>
  <c r="ES18" i="88"/>
  <c r="ER18" i="88"/>
  <c r="EQ18" i="88"/>
  <c r="EP18" i="88"/>
  <c r="EO18" i="88"/>
  <c r="EN18" i="88"/>
  <c r="EM18" i="88"/>
  <c r="EL18" i="88"/>
  <c r="EK18" i="88"/>
  <c r="EJ18" i="88"/>
  <c r="EI18" i="88"/>
  <c r="EH18" i="88"/>
  <c r="EG18" i="88"/>
  <c r="EF18" i="88"/>
  <c r="EE18" i="88"/>
  <c r="ED18" i="88"/>
  <c r="EC18" i="88"/>
  <c r="EB18" i="88"/>
  <c r="EA18" i="88"/>
  <c r="DZ18" i="88"/>
  <c r="DY18" i="88"/>
  <c r="DX18" i="88"/>
  <c r="DW18" i="88"/>
  <c r="DV18" i="88"/>
  <c r="DU18" i="88"/>
  <c r="DT18" i="88"/>
  <c r="DS18" i="88"/>
  <c r="DR18" i="88"/>
  <c r="DQ18" i="88"/>
  <c r="DP18" i="88"/>
  <c r="DO18" i="88"/>
  <c r="DN18" i="88"/>
  <c r="DM18" i="88"/>
  <c r="DL18" i="88"/>
  <c r="DK18" i="88"/>
  <c r="DJ18" i="88"/>
  <c r="DI18" i="88"/>
  <c r="DH18" i="88"/>
  <c r="DG18" i="88"/>
  <c r="DF18" i="88"/>
  <c r="DE18" i="88"/>
  <c r="DD18" i="88"/>
  <c r="DC18" i="88"/>
  <c r="DB18" i="88"/>
  <c r="DA18" i="88"/>
  <c r="CZ18" i="88"/>
  <c r="CY18" i="88"/>
  <c r="CX18" i="88"/>
  <c r="CW18" i="88"/>
  <c r="CV18" i="88"/>
  <c r="CU18" i="88"/>
  <c r="CT18" i="88"/>
  <c r="CS18" i="88"/>
  <c r="CR18" i="88"/>
  <c r="CQ18" i="88"/>
  <c r="CP18" i="88"/>
  <c r="CO18" i="88"/>
  <c r="CN18" i="88"/>
  <c r="CM18" i="88"/>
  <c r="CL18" i="88"/>
  <c r="CK18" i="88"/>
  <c r="CJ18" i="88"/>
  <c r="CI18" i="88"/>
  <c r="CH18" i="88"/>
  <c r="CG18" i="88"/>
  <c r="CF18" i="88"/>
  <c r="CE18" i="88"/>
  <c r="CD18" i="88"/>
  <c r="CC18" i="88"/>
  <c r="CB18" i="88"/>
  <c r="CA18" i="88"/>
  <c r="BZ18" i="88"/>
  <c r="BY18" i="88"/>
  <c r="BX18" i="88"/>
  <c r="BW18" i="88"/>
  <c r="BV18" i="88"/>
  <c r="BU18" i="88"/>
  <c r="BT18" i="88"/>
  <c r="BS18" i="88"/>
  <c r="BR18" i="88"/>
  <c r="BQ18" i="88"/>
  <c r="BP18" i="88"/>
  <c r="BO18" i="88"/>
  <c r="BN18" i="88"/>
  <c r="BM18" i="88"/>
  <c r="BL18" i="88"/>
  <c r="BK18" i="88"/>
  <c r="BJ18" i="88"/>
  <c r="BI18" i="88"/>
  <c r="BH18" i="88"/>
  <c r="BG18" i="88"/>
  <c r="BF18" i="88"/>
  <c r="BE18" i="88"/>
  <c r="BD18" i="88"/>
  <c r="BC18" i="88"/>
  <c r="BB18" i="88"/>
  <c r="BA18" i="88"/>
  <c r="AZ18" i="88"/>
  <c r="AY18" i="88"/>
  <c r="AX18" i="88"/>
  <c r="AW18" i="88"/>
  <c r="AV18" i="88"/>
  <c r="AU18" i="88"/>
  <c r="AT18" i="88"/>
  <c r="AS18" i="88"/>
  <c r="AR18" i="88"/>
  <c r="AQ18" i="88"/>
  <c r="AP18" i="88"/>
  <c r="AO18" i="88"/>
  <c r="AN18" i="88"/>
  <c r="AM18" i="88"/>
  <c r="AL18" i="88"/>
  <c r="AK18" i="88"/>
  <c r="AJ18" i="88"/>
  <c r="AI18" i="88"/>
  <c r="AH18" i="88"/>
  <c r="AG18" i="88"/>
  <c r="AF18" i="88"/>
  <c r="AE18" i="88"/>
  <c r="AD18" i="88"/>
  <c r="AC18" i="88"/>
  <c r="AB18" i="88"/>
  <c r="AA18" i="88"/>
  <c r="Z18" i="88"/>
  <c r="Y18" i="88"/>
  <c r="X18" i="88"/>
  <c r="W18" i="88"/>
  <c r="V18" i="88"/>
  <c r="U18" i="88"/>
  <c r="T18" i="88"/>
  <c r="S18" i="88"/>
  <c r="R18" i="88"/>
  <c r="Q18" i="88"/>
  <c r="P18" i="88"/>
  <c r="O18" i="88"/>
  <c r="N18" i="88"/>
  <c r="M18" i="88"/>
  <c r="L18" i="88"/>
  <c r="K18" i="88"/>
  <c r="J18" i="88"/>
  <c r="I18" i="88"/>
  <c r="H18" i="88"/>
  <c r="G18" i="88"/>
  <c r="F18" i="88"/>
  <c r="E18" i="88"/>
  <c r="D18" i="88"/>
  <c r="C18" i="88"/>
  <c r="B18" i="88"/>
  <c r="JP17" i="88"/>
  <c r="JO17" i="88"/>
  <c r="JN17" i="88"/>
  <c r="JM17" i="88"/>
  <c r="JL17" i="88"/>
  <c r="JK17" i="88"/>
  <c r="JJ17" i="88"/>
  <c r="JI17" i="88"/>
  <c r="JH17" i="88"/>
  <c r="JG17" i="88"/>
  <c r="JF17" i="88"/>
  <c r="JE17" i="88"/>
  <c r="JD17" i="88"/>
  <c r="JC17" i="88"/>
  <c r="JB17" i="88"/>
  <c r="JA17" i="88"/>
  <c r="IZ17" i="88"/>
  <c r="IY17" i="88"/>
  <c r="IX17" i="88"/>
  <c r="IW17" i="88"/>
  <c r="IV17" i="88"/>
  <c r="IU17" i="88"/>
  <c r="IT17" i="88"/>
  <c r="IS17" i="88"/>
  <c r="IR17" i="88"/>
  <c r="IQ17" i="88"/>
  <c r="IP17" i="88"/>
  <c r="IO17" i="88"/>
  <c r="IN17" i="88"/>
  <c r="IM17" i="88"/>
  <c r="IL17" i="88"/>
  <c r="IK17" i="88"/>
  <c r="IJ17" i="88"/>
  <c r="II17" i="88"/>
  <c r="IH17" i="88"/>
  <c r="IG17" i="88"/>
  <c r="IF17" i="88"/>
  <c r="IE17" i="88"/>
  <c r="ID17" i="88"/>
  <c r="IC17" i="88"/>
  <c r="IB17" i="88"/>
  <c r="IA17" i="88"/>
  <c r="HZ17" i="88"/>
  <c r="HY17" i="88"/>
  <c r="HX17" i="88"/>
  <c r="HW17" i="88"/>
  <c r="HV17" i="88"/>
  <c r="HU17" i="88"/>
  <c r="HT17" i="88"/>
  <c r="HS17" i="88"/>
  <c r="HR17" i="88"/>
  <c r="HQ17" i="88"/>
  <c r="HP17" i="88"/>
  <c r="HO17" i="88"/>
  <c r="HN17" i="88"/>
  <c r="HM17" i="88"/>
  <c r="HL17" i="88"/>
  <c r="HK17" i="88"/>
  <c r="HJ17" i="88"/>
  <c r="HI17" i="88"/>
  <c r="HH17" i="88"/>
  <c r="HG17" i="88"/>
  <c r="HF17" i="88"/>
  <c r="HE17" i="88"/>
  <c r="HD17" i="88"/>
  <c r="HC17" i="88"/>
  <c r="HB17" i="88"/>
  <c r="HA17" i="88"/>
  <c r="GZ17" i="88"/>
  <c r="GY17" i="88"/>
  <c r="GX17" i="88"/>
  <c r="GW17" i="88"/>
  <c r="GV17" i="88"/>
  <c r="GU17" i="88"/>
  <c r="GT17" i="88"/>
  <c r="GS17" i="88"/>
  <c r="GR17" i="88"/>
  <c r="GQ17" i="88"/>
  <c r="GP17" i="88"/>
  <c r="GO17" i="88"/>
  <c r="GN17" i="88"/>
  <c r="GM17" i="88"/>
  <c r="GL17" i="88"/>
  <c r="GK17" i="88"/>
  <c r="GJ17" i="88"/>
  <c r="GI17" i="88"/>
  <c r="GH17" i="88"/>
  <c r="GG17" i="88"/>
  <c r="GF17" i="88"/>
  <c r="GE17" i="88"/>
  <c r="GD17" i="88"/>
  <c r="GC17" i="88"/>
  <c r="GB17" i="88"/>
  <c r="GA17" i="88"/>
  <c r="FZ17" i="88"/>
  <c r="FY17" i="88"/>
  <c r="FX17" i="88"/>
  <c r="FW17" i="88"/>
  <c r="FV17" i="88"/>
  <c r="FU17" i="88"/>
  <c r="FT17" i="88"/>
  <c r="FS17" i="88"/>
  <c r="FR17" i="88"/>
  <c r="FQ17" i="88"/>
  <c r="FP17" i="88"/>
  <c r="FO17" i="88"/>
  <c r="FN17" i="88"/>
  <c r="FM17" i="88"/>
  <c r="FL17" i="88"/>
  <c r="FK17" i="88"/>
  <c r="FJ17" i="88"/>
  <c r="FI17" i="88"/>
  <c r="FH17" i="88"/>
  <c r="FG17" i="88"/>
  <c r="FF17" i="88"/>
  <c r="FE17" i="88"/>
  <c r="FD17" i="88"/>
  <c r="FC17" i="88"/>
  <c r="FB17" i="88"/>
  <c r="FA17" i="88"/>
  <c r="EZ17" i="88"/>
  <c r="EY17" i="88"/>
  <c r="EX17" i="88"/>
  <c r="EW17" i="88"/>
  <c r="EV17" i="88"/>
  <c r="EU17" i="88"/>
  <c r="ET17" i="88"/>
  <c r="ES17" i="88"/>
  <c r="ER17" i="88"/>
  <c r="EQ17" i="88"/>
  <c r="EP17" i="88"/>
  <c r="EO17" i="88"/>
  <c r="EN17" i="88"/>
  <c r="EM17" i="88"/>
  <c r="EL17" i="88"/>
  <c r="EK17" i="88"/>
  <c r="EJ17" i="88"/>
  <c r="EI17" i="88"/>
  <c r="EH17" i="88"/>
  <c r="EG17" i="88"/>
  <c r="EF17" i="88"/>
  <c r="EE17" i="88"/>
  <c r="ED17" i="88"/>
  <c r="EC17" i="88"/>
  <c r="EB17" i="88"/>
  <c r="EA17" i="88"/>
  <c r="DZ17" i="88"/>
  <c r="DY17" i="88"/>
  <c r="DX17" i="88"/>
  <c r="DW17" i="88"/>
  <c r="DV17" i="88"/>
  <c r="DU17" i="88"/>
  <c r="DT17" i="88"/>
  <c r="DS17" i="88"/>
  <c r="DR17" i="88"/>
  <c r="DQ17" i="88"/>
  <c r="DP17" i="88"/>
  <c r="DO17" i="88"/>
  <c r="DN17" i="88"/>
  <c r="DM17" i="88"/>
  <c r="DL17" i="88"/>
  <c r="DK17" i="88"/>
  <c r="DJ17" i="88"/>
  <c r="DI17" i="88"/>
  <c r="DH17" i="88"/>
  <c r="DG17" i="88"/>
  <c r="DF17" i="88"/>
  <c r="DE17" i="88"/>
  <c r="DD17" i="88"/>
  <c r="DC17" i="88"/>
  <c r="DB17" i="88"/>
  <c r="DA17" i="88"/>
  <c r="CZ17" i="88"/>
  <c r="CY17" i="88"/>
  <c r="CX17" i="88"/>
  <c r="CW17" i="88"/>
  <c r="CV17" i="88"/>
  <c r="CU17" i="88"/>
  <c r="CT17" i="88"/>
  <c r="CS17" i="88"/>
  <c r="CR17" i="88"/>
  <c r="CQ17" i="88"/>
  <c r="CP17" i="88"/>
  <c r="CO17" i="88"/>
  <c r="CN17" i="88"/>
  <c r="CM17" i="88"/>
  <c r="CL17" i="88"/>
  <c r="CK17" i="88"/>
  <c r="CJ17" i="88"/>
  <c r="CI17"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BF17" i="88"/>
  <c r="BE17" i="88"/>
  <c r="BD17" i="88"/>
  <c r="BC17" i="88"/>
  <c r="BB17" i="88"/>
  <c r="BA17" i="88"/>
  <c r="AZ17" i="88"/>
  <c r="AY17" i="88"/>
  <c r="AX17" i="88"/>
  <c r="AW17" i="88"/>
  <c r="AV17" i="88"/>
  <c r="AU17" i="88"/>
  <c r="AT17" i="88"/>
  <c r="AS17" i="88"/>
  <c r="AR17" i="88"/>
  <c r="AQ17" i="88"/>
  <c r="AP17" i="88"/>
  <c r="AO17" i="88"/>
  <c r="AN17" i="88"/>
  <c r="AM17" i="88"/>
  <c r="AL17" i="88"/>
  <c r="AK17" i="88"/>
  <c r="AJ17" i="88"/>
  <c r="AI17" i="88"/>
  <c r="AH17" i="88"/>
  <c r="AG17" i="88"/>
  <c r="AF17" i="88"/>
  <c r="AE17" i="88"/>
  <c r="AD17" i="88"/>
  <c r="AC17" i="88"/>
  <c r="AB17" i="88"/>
  <c r="AA17" i="88"/>
  <c r="Z17" i="88"/>
  <c r="Y17" i="88"/>
  <c r="X17" i="88"/>
  <c r="W17" i="88"/>
  <c r="V17" i="88"/>
  <c r="U17" i="88"/>
  <c r="T17" i="88"/>
  <c r="S17" i="88"/>
  <c r="R17" i="88"/>
  <c r="Q17" i="88"/>
  <c r="P17" i="88"/>
  <c r="O17" i="88"/>
  <c r="N17" i="88"/>
  <c r="M17" i="88"/>
  <c r="L17" i="88"/>
  <c r="K17" i="88"/>
  <c r="J17" i="88"/>
  <c r="I17" i="88"/>
  <c r="H17" i="88"/>
  <c r="G17" i="88"/>
  <c r="F17" i="88"/>
  <c r="E17" i="88"/>
  <c r="D17" i="88"/>
  <c r="C17" i="88"/>
  <c r="B17" i="88"/>
  <c r="JP15" i="88"/>
  <c r="JO15" i="88"/>
  <c r="JN15" i="88"/>
  <c r="JM15" i="88"/>
  <c r="JL15" i="88"/>
  <c r="JK15" i="88"/>
  <c r="JJ15" i="88"/>
  <c r="JI15" i="88"/>
  <c r="JH15" i="88"/>
  <c r="JG15" i="88"/>
  <c r="JF15" i="88"/>
  <c r="JE15" i="88"/>
  <c r="JD15" i="88"/>
  <c r="JC15" i="88"/>
  <c r="JB15" i="88"/>
  <c r="JA15" i="88"/>
  <c r="IZ15" i="88"/>
  <c r="IY15" i="88"/>
  <c r="IX15" i="88"/>
  <c r="IW15" i="88"/>
  <c r="IV15" i="88"/>
  <c r="IU15" i="88"/>
  <c r="IT15" i="88"/>
  <c r="IS15" i="88"/>
  <c r="IR15" i="88"/>
  <c r="IQ15" i="88"/>
  <c r="IP15" i="88"/>
  <c r="IO15" i="88"/>
  <c r="IN15" i="88"/>
  <c r="IM15" i="88"/>
  <c r="IL15" i="88"/>
  <c r="IK15" i="88"/>
  <c r="IJ15" i="88"/>
  <c r="II15" i="88"/>
  <c r="IH15" i="88"/>
  <c r="IG15" i="88"/>
  <c r="IF15" i="88"/>
  <c r="IE15" i="88"/>
  <c r="ID15" i="88"/>
  <c r="IC15" i="88"/>
  <c r="IB15" i="88"/>
  <c r="IA15" i="88"/>
  <c r="HZ15" i="88"/>
  <c r="HY15" i="88"/>
  <c r="HX15" i="88"/>
  <c r="HW15" i="88"/>
  <c r="HV15" i="88"/>
  <c r="HU15" i="88"/>
  <c r="HT15" i="88"/>
  <c r="HS15" i="88"/>
  <c r="HR15" i="88"/>
  <c r="HQ15" i="88"/>
  <c r="HP15" i="88"/>
  <c r="HO15" i="88"/>
  <c r="HN15" i="88"/>
  <c r="HM15" i="88"/>
  <c r="HL15" i="88"/>
  <c r="HK15" i="88"/>
  <c r="HJ15" i="88"/>
  <c r="HI15" i="88"/>
  <c r="HH15" i="88"/>
  <c r="HG15" i="88"/>
  <c r="HF15" i="88"/>
  <c r="HE15" i="88"/>
  <c r="HD15" i="88"/>
  <c r="HC15" i="88"/>
  <c r="HB15" i="88"/>
  <c r="HA15" i="88"/>
  <c r="GZ15" i="88"/>
  <c r="GY15" i="88"/>
  <c r="GX15" i="88"/>
  <c r="GW15" i="88"/>
  <c r="GV15" i="88"/>
  <c r="GU15" i="88"/>
  <c r="GT15" i="88"/>
  <c r="GS15" i="88"/>
  <c r="GR15" i="88"/>
  <c r="GQ15" i="88"/>
  <c r="GP15" i="88"/>
  <c r="GO15" i="88"/>
  <c r="GN15" i="88"/>
  <c r="GM15" i="88"/>
  <c r="GL15" i="88"/>
  <c r="GK15" i="88"/>
  <c r="GJ15" i="88"/>
  <c r="GI15" i="88"/>
  <c r="GH15" i="88"/>
  <c r="GG15" i="88"/>
  <c r="GF15" i="88"/>
  <c r="GE15" i="88"/>
  <c r="GD15" i="88"/>
  <c r="GC15" i="88"/>
  <c r="GB15" i="88"/>
  <c r="GA15" i="88"/>
  <c r="FZ15" i="88"/>
  <c r="FY15" i="88"/>
  <c r="FX15" i="88"/>
  <c r="FW15" i="88"/>
  <c r="FV15" i="88"/>
  <c r="FU15" i="88"/>
  <c r="FT15" i="88"/>
  <c r="FS15" i="88"/>
  <c r="FR15" i="88"/>
  <c r="FQ15" i="88"/>
  <c r="FP15" i="88"/>
  <c r="FO15" i="88"/>
  <c r="FN15" i="88"/>
  <c r="FM15" i="88"/>
  <c r="FL15" i="88"/>
  <c r="FK15" i="88"/>
  <c r="FJ15" i="88"/>
  <c r="FI15" i="88"/>
  <c r="FH15" i="88"/>
  <c r="FG15" i="88"/>
  <c r="FF15" i="88"/>
  <c r="FE15" i="88"/>
  <c r="FD15" i="88"/>
  <c r="FC15" i="88"/>
  <c r="FB15" i="88"/>
  <c r="FA15" i="88"/>
  <c r="EZ15" i="88"/>
  <c r="EY15" i="88"/>
  <c r="EX15" i="88"/>
  <c r="EW15" i="88"/>
  <c r="EV15" i="88"/>
  <c r="EU15" i="88"/>
  <c r="ET15" i="88"/>
  <c r="ES15" i="88"/>
  <c r="ER15" i="88"/>
  <c r="EQ15" i="88"/>
  <c r="EP15" i="88"/>
  <c r="EO15" i="88"/>
  <c r="EN15" i="88"/>
  <c r="EM15" i="88"/>
  <c r="EL15" i="88"/>
  <c r="EK15" i="88"/>
  <c r="EJ15" i="88"/>
  <c r="EI15" i="88"/>
  <c r="EH15" i="88"/>
  <c r="EG15" i="88"/>
  <c r="EF15" i="88"/>
  <c r="EE15" i="88"/>
  <c r="ED15" i="88"/>
  <c r="EC15" i="88"/>
  <c r="EB15" i="88"/>
  <c r="EA15" i="88"/>
  <c r="DZ15" i="88"/>
  <c r="DY15" i="88"/>
  <c r="DX15" i="88"/>
  <c r="DW15" i="88"/>
  <c r="DV15" i="88"/>
  <c r="DU15" i="88"/>
  <c r="DT15" i="88"/>
  <c r="DS15" i="88"/>
  <c r="DR15" i="88"/>
  <c r="DQ15" i="88"/>
  <c r="DP15" i="88"/>
  <c r="DO15" i="88"/>
  <c r="DN15" i="88"/>
  <c r="DM15" i="88"/>
  <c r="DL15" i="88"/>
  <c r="DK15" i="88"/>
  <c r="DJ15" i="88"/>
  <c r="DI15" i="88"/>
  <c r="DH15" i="88"/>
  <c r="DG15" i="88"/>
  <c r="DF15" i="88"/>
  <c r="DE15" i="88"/>
  <c r="DD15" i="88"/>
  <c r="DC15" i="88"/>
  <c r="DB15" i="88"/>
  <c r="DA15" i="88"/>
  <c r="CZ15" i="88"/>
  <c r="CY15" i="88"/>
  <c r="CX15" i="88"/>
  <c r="CW15" i="88"/>
  <c r="CV15" i="88"/>
  <c r="CU15" i="88"/>
  <c r="CT15" i="88"/>
  <c r="CS15" i="88"/>
  <c r="CR15" i="88"/>
  <c r="CQ15" i="88"/>
  <c r="CP15" i="88"/>
  <c r="CO15" i="88"/>
  <c r="CN15" i="88"/>
  <c r="CM15" i="88"/>
  <c r="CL15" i="88"/>
  <c r="CK15" i="88"/>
  <c r="CJ15" i="88"/>
  <c r="CI15"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BF15" i="88"/>
  <c r="BE15" i="88"/>
  <c r="BD15" i="88"/>
  <c r="BC15" i="88"/>
  <c r="BB15" i="88"/>
  <c r="BA15" i="88"/>
  <c r="AZ15" i="88"/>
  <c r="AY15" i="88"/>
  <c r="AX15" i="88"/>
  <c r="AW15" i="88"/>
  <c r="AV15" i="88"/>
  <c r="AU15" i="88"/>
  <c r="AT15" i="88"/>
  <c r="AS15" i="88"/>
  <c r="AR15" i="88"/>
  <c r="AQ15" i="88"/>
  <c r="AP15" i="88"/>
  <c r="AO15" i="88"/>
  <c r="AN15" i="88"/>
  <c r="AM15" i="88"/>
  <c r="AL15" i="88"/>
  <c r="AK15" i="88"/>
  <c r="AJ15" i="88"/>
  <c r="AI15" i="88"/>
  <c r="AH15" i="88"/>
  <c r="AG15" i="88"/>
  <c r="AF15" i="88"/>
  <c r="AE15" i="88"/>
  <c r="AD15" i="88"/>
  <c r="AC15" i="88"/>
  <c r="AB15" i="88"/>
  <c r="AA15" i="88"/>
  <c r="Z15" i="88"/>
  <c r="Y15" i="88"/>
  <c r="X15" i="88"/>
  <c r="W15" i="88"/>
  <c r="V15" i="88"/>
  <c r="U15" i="88"/>
  <c r="T15" i="88"/>
  <c r="S15" i="88"/>
  <c r="R15" i="88"/>
  <c r="Q15" i="88"/>
  <c r="P15" i="88"/>
  <c r="O15" i="88"/>
  <c r="N15" i="88"/>
  <c r="M15" i="88"/>
  <c r="L15" i="88"/>
  <c r="K15" i="88"/>
  <c r="J15" i="88"/>
  <c r="I15" i="88"/>
  <c r="H15" i="88"/>
  <c r="G15" i="88"/>
  <c r="F15" i="88"/>
  <c r="E15" i="88"/>
  <c r="D15" i="88"/>
  <c r="C15" i="88"/>
  <c r="B15" i="88"/>
  <c r="JP14" i="88"/>
  <c r="JO14" i="88"/>
  <c r="JN14" i="88"/>
  <c r="JM14" i="88"/>
  <c r="JL14" i="88"/>
  <c r="JK14" i="88"/>
  <c r="JJ14" i="88"/>
  <c r="JI14" i="88"/>
  <c r="JH14" i="88"/>
  <c r="JG14" i="88"/>
  <c r="JF14" i="88"/>
  <c r="JE14" i="88"/>
  <c r="JD14" i="88"/>
  <c r="JC14" i="88"/>
  <c r="JB14" i="88"/>
  <c r="JA14" i="88"/>
  <c r="IZ14" i="88"/>
  <c r="IY14" i="88"/>
  <c r="IX14" i="88"/>
  <c r="IW14" i="88"/>
  <c r="IV14" i="88"/>
  <c r="IU14" i="88"/>
  <c r="IT14" i="88"/>
  <c r="IS14" i="88"/>
  <c r="IR14" i="88"/>
  <c r="IQ14" i="88"/>
  <c r="IP14" i="88"/>
  <c r="IO14" i="88"/>
  <c r="IN14" i="88"/>
  <c r="IM14" i="88"/>
  <c r="IL14" i="88"/>
  <c r="IK14" i="88"/>
  <c r="IJ14" i="88"/>
  <c r="II14" i="88"/>
  <c r="IH14" i="88"/>
  <c r="IG14" i="88"/>
  <c r="IF14" i="88"/>
  <c r="IE14" i="88"/>
  <c r="ID14" i="88"/>
  <c r="IC14" i="88"/>
  <c r="IB14" i="88"/>
  <c r="IA14" i="88"/>
  <c r="HZ14" i="88"/>
  <c r="HY14" i="88"/>
  <c r="HX14" i="88"/>
  <c r="HW14" i="88"/>
  <c r="HV14" i="88"/>
  <c r="HU14" i="88"/>
  <c r="HT14" i="88"/>
  <c r="HS14" i="88"/>
  <c r="HR14" i="88"/>
  <c r="HQ14" i="88"/>
  <c r="HP14" i="88"/>
  <c r="HO14" i="88"/>
  <c r="HN14" i="88"/>
  <c r="HM14" i="88"/>
  <c r="HL14" i="88"/>
  <c r="HK14" i="88"/>
  <c r="HJ14" i="88"/>
  <c r="HI14" i="88"/>
  <c r="HH14" i="88"/>
  <c r="HG14" i="88"/>
  <c r="HF14" i="88"/>
  <c r="HE14" i="88"/>
  <c r="HD14" i="88"/>
  <c r="HC14" i="88"/>
  <c r="HB14" i="88"/>
  <c r="HA14" i="88"/>
  <c r="GZ14" i="88"/>
  <c r="GY14" i="88"/>
  <c r="GX14" i="88"/>
  <c r="GW14" i="88"/>
  <c r="GV14" i="88"/>
  <c r="GU14" i="88"/>
  <c r="GT14" i="88"/>
  <c r="GS14" i="88"/>
  <c r="GR14" i="88"/>
  <c r="GQ14" i="88"/>
  <c r="GP14" i="88"/>
  <c r="GO14" i="88"/>
  <c r="GN14" i="88"/>
  <c r="GM14" i="88"/>
  <c r="GL14" i="88"/>
  <c r="GK14" i="88"/>
  <c r="GJ14" i="88"/>
  <c r="GI14" i="88"/>
  <c r="GH14" i="88"/>
  <c r="GG14" i="88"/>
  <c r="GF14" i="88"/>
  <c r="GE14" i="88"/>
  <c r="GD14" i="88"/>
  <c r="GC14" i="88"/>
  <c r="GB14" i="88"/>
  <c r="GA14" i="88"/>
  <c r="FZ14" i="88"/>
  <c r="FY14" i="88"/>
  <c r="FX14" i="88"/>
  <c r="FW14" i="88"/>
  <c r="FV14" i="88"/>
  <c r="FU14" i="88"/>
  <c r="FT14" i="88"/>
  <c r="FS14" i="88"/>
  <c r="FR14" i="88"/>
  <c r="FQ14" i="88"/>
  <c r="FP14" i="88"/>
  <c r="FO14" i="88"/>
  <c r="FN14" i="88"/>
  <c r="FM14" i="88"/>
  <c r="FL14" i="88"/>
  <c r="FK14" i="88"/>
  <c r="FJ14" i="88"/>
  <c r="FI14" i="88"/>
  <c r="FH14" i="88"/>
  <c r="FG14" i="88"/>
  <c r="FF14" i="88"/>
  <c r="FE14" i="88"/>
  <c r="FD14" i="88"/>
  <c r="FC14" i="88"/>
  <c r="FB14" i="88"/>
  <c r="FA14" i="88"/>
  <c r="EZ14" i="88"/>
  <c r="EY14" i="88"/>
  <c r="EX14" i="88"/>
  <c r="EW14" i="88"/>
  <c r="EV14" i="88"/>
  <c r="EU14" i="88"/>
  <c r="ET14" i="88"/>
  <c r="ES14" i="88"/>
  <c r="ER14" i="88"/>
  <c r="EQ14" i="88"/>
  <c r="EP14" i="88"/>
  <c r="EO14" i="88"/>
  <c r="EN14" i="88"/>
  <c r="EM14" i="88"/>
  <c r="EL14" i="88"/>
  <c r="EK14" i="88"/>
  <c r="EJ14" i="88"/>
  <c r="EI14" i="88"/>
  <c r="EH14" i="88"/>
  <c r="EG14" i="88"/>
  <c r="EF14" i="88"/>
  <c r="EE14" i="88"/>
  <c r="ED14" i="88"/>
  <c r="EC14" i="88"/>
  <c r="EB14" i="88"/>
  <c r="EA14" i="88"/>
  <c r="DZ14" i="88"/>
  <c r="DY14" i="88"/>
  <c r="DX14" i="88"/>
  <c r="DW14" i="88"/>
  <c r="DV14" i="88"/>
  <c r="DU14" i="88"/>
  <c r="DT14" i="88"/>
  <c r="DS14" i="88"/>
  <c r="DR14" i="88"/>
  <c r="DQ14" i="88"/>
  <c r="DP14" i="88"/>
  <c r="DO14" i="88"/>
  <c r="DN14" i="88"/>
  <c r="DM14" i="88"/>
  <c r="DL14" i="88"/>
  <c r="DK14" i="88"/>
  <c r="DJ14" i="88"/>
  <c r="DI14" i="88"/>
  <c r="DH14" i="88"/>
  <c r="DG14" i="88"/>
  <c r="DF14" i="88"/>
  <c r="DE14" i="88"/>
  <c r="DD14" i="88"/>
  <c r="DC14" i="88"/>
  <c r="DB14" i="88"/>
  <c r="DA14" i="88"/>
  <c r="CZ14" i="88"/>
  <c r="CY14" i="88"/>
  <c r="CX14" i="88"/>
  <c r="CW14" i="88"/>
  <c r="CV14" i="88"/>
  <c r="CU14" i="88"/>
  <c r="CT14" i="88"/>
  <c r="CS14" i="88"/>
  <c r="CR14" i="88"/>
  <c r="CQ14" i="88"/>
  <c r="CP14" i="88"/>
  <c r="CO14" i="88"/>
  <c r="CN14" i="88"/>
  <c r="CM14" i="88"/>
  <c r="CL14" i="88"/>
  <c r="CK14" i="88"/>
  <c r="CJ14" i="88"/>
  <c r="CI14" i="88"/>
  <c r="CH14" i="88"/>
  <c r="CG14" i="88"/>
  <c r="CF14" i="88"/>
  <c r="CE14" i="88"/>
  <c r="CD14" i="88"/>
  <c r="CC14" i="88"/>
  <c r="CB14" i="88"/>
  <c r="CA14" i="88"/>
  <c r="BZ14" i="88"/>
  <c r="BY14" i="88"/>
  <c r="BX14" i="88"/>
  <c r="BW14" i="88"/>
  <c r="BV14" i="88"/>
  <c r="BU14" i="88"/>
  <c r="BT14" i="88"/>
  <c r="BS14" i="88"/>
  <c r="BR14" i="88"/>
  <c r="BQ14" i="88"/>
  <c r="BP14" i="88"/>
  <c r="BO14" i="88"/>
  <c r="BN14" i="88"/>
  <c r="BM14" i="88"/>
  <c r="BL14" i="88"/>
  <c r="BK14" i="88"/>
  <c r="BJ14" i="88"/>
  <c r="BI14" i="88"/>
  <c r="BH14" i="88"/>
  <c r="BG14" i="88"/>
  <c r="BF14" i="88"/>
  <c r="BE14" i="88"/>
  <c r="BD14" i="88"/>
  <c r="BC14" i="88"/>
  <c r="BB14" i="88"/>
  <c r="BA14" i="88"/>
  <c r="AZ14" i="88"/>
  <c r="AY14" i="88"/>
  <c r="AX14" i="88"/>
  <c r="AW14" i="88"/>
  <c r="AV14" i="88"/>
  <c r="AU14" i="88"/>
  <c r="AT14" i="88"/>
  <c r="AS14" i="88"/>
  <c r="AR14" i="88"/>
  <c r="AQ14" i="88"/>
  <c r="AP14" i="88"/>
  <c r="AO14" i="88"/>
  <c r="AN14" i="88"/>
  <c r="AM14" i="88"/>
  <c r="AL14" i="88"/>
  <c r="AK14" i="88"/>
  <c r="AJ14" i="88"/>
  <c r="AI14" i="88"/>
  <c r="AH14" i="88"/>
  <c r="AG14" i="88"/>
  <c r="AF14" i="88"/>
  <c r="AE14" i="88"/>
  <c r="AD14" i="88"/>
  <c r="AC14" i="88"/>
  <c r="AB14" i="88"/>
  <c r="AA14" i="88"/>
  <c r="Z14" i="88"/>
  <c r="Y14" i="88"/>
  <c r="X14" i="88"/>
  <c r="W14" i="88"/>
  <c r="V14" i="88"/>
  <c r="U14" i="88"/>
  <c r="T14" i="88"/>
  <c r="S14" i="88"/>
  <c r="R14" i="88"/>
  <c r="Q14" i="88"/>
  <c r="P14" i="88"/>
  <c r="O14" i="88"/>
  <c r="N14" i="88"/>
  <c r="M14" i="88"/>
  <c r="L14" i="88"/>
  <c r="K14" i="88"/>
  <c r="J14" i="88"/>
  <c r="I14" i="88"/>
  <c r="H14" i="88"/>
  <c r="G14" i="88"/>
  <c r="F14" i="88"/>
  <c r="E14" i="88"/>
  <c r="D14" i="88"/>
  <c r="C14" i="88"/>
  <c r="B14" i="88"/>
  <c r="JP12" i="88"/>
  <c r="JO12" i="88"/>
  <c r="JN12" i="88"/>
  <c r="JM12" i="88"/>
  <c r="JL12" i="88"/>
  <c r="JK12" i="88"/>
  <c r="JJ12" i="88"/>
  <c r="JI12" i="88"/>
  <c r="JH12" i="88"/>
  <c r="JG12" i="88"/>
  <c r="JF12" i="88"/>
  <c r="JE12" i="88"/>
  <c r="JD12" i="88"/>
  <c r="JC12" i="88"/>
  <c r="JB12" i="88"/>
  <c r="JA12" i="88"/>
  <c r="IZ12" i="88"/>
  <c r="IY12" i="88"/>
  <c r="IX12" i="88"/>
  <c r="IW12" i="88"/>
  <c r="IV12" i="88"/>
  <c r="IU12" i="88"/>
  <c r="IT12" i="88"/>
  <c r="IS12" i="88"/>
  <c r="IR12" i="88"/>
  <c r="IQ12" i="88"/>
  <c r="IP12" i="88"/>
  <c r="IO12" i="88"/>
  <c r="IN12" i="88"/>
  <c r="IM12" i="88"/>
  <c r="IL12" i="88"/>
  <c r="IK12" i="88"/>
  <c r="IJ12" i="88"/>
  <c r="II12" i="88"/>
  <c r="IH12" i="88"/>
  <c r="IG12" i="88"/>
  <c r="IF12" i="88"/>
  <c r="IE12" i="88"/>
  <c r="ID12" i="88"/>
  <c r="IC12" i="88"/>
  <c r="IB12" i="88"/>
  <c r="IA12" i="88"/>
  <c r="HZ12" i="88"/>
  <c r="HY12" i="88"/>
  <c r="HX12" i="88"/>
  <c r="HW12" i="88"/>
  <c r="HV12" i="88"/>
  <c r="HU12" i="88"/>
  <c r="HT12" i="88"/>
  <c r="HS12" i="88"/>
  <c r="HR12" i="88"/>
  <c r="HQ12" i="88"/>
  <c r="HP12" i="88"/>
  <c r="HO12" i="88"/>
  <c r="HN12" i="88"/>
  <c r="HM12" i="88"/>
  <c r="HL12" i="88"/>
  <c r="HK12" i="88"/>
  <c r="HJ12" i="88"/>
  <c r="HI12" i="88"/>
  <c r="HH12" i="88"/>
  <c r="HG12" i="88"/>
  <c r="HF12" i="88"/>
  <c r="HE12" i="88"/>
  <c r="HD12" i="88"/>
  <c r="HC12" i="88"/>
  <c r="HB12" i="88"/>
  <c r="HA12" i="88"/>
  <c r="GZ12" i="88"/>
  <c r="GY12" i="88"/>
  <c r="GX12" i="88"/>
  <c r="GW12" i="88"/>
  <c r="GV12" i="88"/>
  <c r="GU12" i="88"/>
  <c r="GT12" i="88"/>
  <c r="GS12" i="88"/>
  <c r="GR12" i="88"/>
  <c r="GQ12" i="88"/>
  <c r="GP12" i="88"/>
  <c r="GO12" i="88"/>
  <c r="GN12" i="88"/>
  <c r="GM12" i="88"/>
  <c r="GL12" i="88"/>
  <c r="GK12" i="88"/>
  <c r="GJ12" i="88"/>
  <c r="GI12" i="88"/>
  <c r="GH12" i="88"/>
  <c r="GG12" i="88"/>
  <c r="GF12" i="88"/>
  <c r="GE12" i="88"/>
  <c r="GD12" i="88"/>
  <c r="GC12" i="88"/>
  <c r="GB12" i="88"/>
  <c r="GA12" i="88"/>
  <c r="FZ12" i="88"/>
  <c r="FY12" i="88"/>
  <c r="FX12" i="88"/>
  <c r="FW12" i="88"/>
  <c r="FV12" i="88"/>
  <c r="FU12" i="88"/>
  <c r="FT12" i="88"/>
  <c r="FS12" i="88"/>
  <c r="FR12" i="88"/>
  <c r="FQ12" i="88"/>
  <c r="FP12" i="88"/>
  <c r="FO12" i="88"/>
  <c r="FN12" i="88"/>
  <c r="FM12" i="88"/>
  <c r="FL12" i="88"/>
  <c r="FK12" i="88"/>
  <c r="FJ12" i="88"/>
  <c r="FI12" i="88"/>
  <c r="FH12" i="88"/>
  <c r="FG12" i="88"/>
  <c r="FF12" i="88"/>
  <c r="FE12" i="88"/>
  <c r="FD12" i="88"/>
  <c r="FC12" i="88"/>
  <c r="FB12" i="88"/>
  <c r="FA12" i="88"/>
  <c r="EZ12" i="88"/>
  <c r="EY12" i="88"/>
  <c r="EX12" i="88"/>
  <c r="EW12" i="88"/>
  <c r="EV12" i="88"/>
  <c r="EU12" i="88"/>
  <c r="ET12" i="88"/>
  <c r="ES12" i="88"/>
  <c r="ER12" i="88"/>
  <c r="EQ12" i="88"/>
  <c r="EP12" i="88"/>
  <c r="EO12" i="88"/>
  <c r="EN12" i="88"/>
  <c r="EM12" i="88"/>
  <c r="EL12" i="88"/>
  <c r="EK12" i="88"/>
  <c r="EJ12" i="88"/>
  <c r="EI12" i="88"/>
  <c r="EH12" i="88"/>
  <c r="EG12" i="88"/>
  <c r="EF12" i="88"/>
  <c r="EE12" i="88"/>
  <c r="ED12" i="88"/>
  <c r="EC12" i="88"/>
  <c r="EB12" i="88"/>
  <c r="EA12" i="88"/>
  <c r="DZ12" i="88"/>
  <c r="DY12" i="88"/>
  <c r="DX12" i="88"/>
  <c r="DW12" i="88"/>
  <c r="DV12" i="88"/>
  <c r="DU12" i="88"/>
  <c r="DT12" i="88"/>
  <c r="DS12" i="88"/>
  <c r="DR12" i="88"/>
  <c r="DQ12" i="88"/>
  <c r="DP12" i="88"/>
  <c r="DO12" i="88"/>
  <c r="DN12" i="88"/>
  <c r="DM12" i="88"/>
  <c r="DL12" i="88"/>
  <c r="DK12" i="88"/>
  <c r="DJ12" i="88"/>
  <c r="DI12" i="88"/>
  <c r="DH12" i="88"/>
  <c r="DG12" i="88"/>
  <c r="DF12" i="88"/>
  <c r="DE12" i="88"/>
  <c r="DD12" i="88"/>
  <c r="DC12" i="88"/>
  <c r="DB12" i="88"/>
  <c r="DA12" i="88"/>
  <c r="CZ12" i="88"/>
  <c r="CY12" i="88"/>
  <c r="CX12" i="88"/>
  <c r="CW12" i="88"/>
  <c r="CV12" i="88"/>
  <c r="CU12" i="88"/>
  <c r="CT12" i="88"/>
  <c r="CS12" i="88"/>
  <c r="CR12" i="88"/>
  <c r="CQ12" i="88"/>
  <c r="CP12" i="88"/>
  <c r="CO12" i="88"/>
  <c r="CN12" i="88"/>
  <c r="CM12" i="88"/>
  <c r="CL12" i="88"/>
  <c r="CK12" i="88"/>
  <c r="CJ12" i="88"/>
  <c r="CI12" i="88"/>
  <c r="CH12" i="88"/>
  <c r="CG12" i="88"/>
  <c r="CF12" i="88"/>
  <c r="CE12" i="88"/>
  <c r="CD12" i="88"/>
  <c r="CC12" i="88"/>
  <c r="CB12" i="88"/>
  <c r="CA12" i="88"/>
  <c r="BZ12" i="88"/>
  <c r="BY12" i="88"/>
  <c r="BX12" i="88"/>
  <c r="BW12" i="88"/>
  <c r="BV12" i="88"/>
  <c r="BU12" i="88"/>
  <c r="BT12" i="88"/>
  <c r="BS12" i="88"/>
  <c r="BR12" i="88"/>
  <c r="BQ12" i="88"/>
  <c r="BP12" i="88"/>
  <c r="BO12" i="88"/>
  <c r="BN12" i="88"/>
  <c r="BM12" i="88"/>
  <c r="BL12" i="88"/>
  <c r="BK12" i="88"/>
  <c r="BJ12" i="88"/>
  <c r="BI12" i="88"/>
  <c r="BH12" i="88"/>
  <c r="BG12" i="88"/>
  <c r="BF12" i="88"/>
  <c r="BE12" i="88"/>
  <c r="BD12" i="88"/>
  <c r="BC12" i="88"/>
  <c r="BB12" i="88"/>
  <c r="BA12" i="88"/>
  <c r="AZ12" i="88"/>
  <c r="AY12" i="88"/>
  <c r="AX12" i="88"/>
  <c r="AW12" i="88"/>
  <c r="AV12" i="88"/>
  <c r="AU12" i="88"/>
  <c r="AT12" i="88"/>
  <c r="AS12" i="88"/>
  <c r="AR12" i="88"/>
  <c r="AQ12" i="88"/>
  <c r="AP12" i="88"/>
  <c r="AO12" i="88"/>
  <c r="AN12" i="88"/>
  <c r="AM12" i="88"/>
  <c r="AL12" i="88"/>
  <c r="AK12" i="88"/>
  <c r="AJ12" i="88"/>
  <c r="AI12" i="88"/>
  <c r="AH12" i="88"/>
  <c r="AG12" i="88"/>
  <c r="AF12" i="88"/>
  <c r="AE12" i="88"/>
  <c r="AD12" i="88"/>
  <c r="AC12" i="88"/>
  <c r="AB12" i="88"/>
  <c r="AA12" i="88"/>
  <c r="Z12" i="88"/>
  <c r="Y12" i="88"/>
  <c r="X12" i="88"/>
  <c r="W12" i="88"/>
  <c r="V12" i="88"/>
  <c r="U12" i="88"/>
  <c r="T12" i="88"/>
  <c r="S12" i="88"/>
  <c r="R12" i="88"/>
  <c r="Q12" i="88"/>
  <c r="P12" i="88"/>
  <c r="O12" i="88"/>
  <c r="N12" i="88"/>
  <c r="M12" i="88"/>
  <c r="L12" i="88"/>
  <c r="K12" i="88"/>
  <c r="J12" i="88"/>
  <c r="I12" i="88"/>
  <c r="H12" i="88"/>
  <c r="G12" i="88"/>
  <c r="F12" i="88"/>
  <c r="E12" i="88"/>
  <c r="D12" i="88"/>
  <c r="C12" i="88"/>
  <c r="B12" i="88"/>
  <c r="JP11" i="88"/>
  <c r="JO11" i="88"/>
  <c r="JN11" i="88"/>
  <c r="JM11" i="88"/>
  <c r="JL11" i="88"/>
  <c r="JK11" i="88"/>
  <c r="JJ11" i="88"/>
  <c r="JI11" i="88"/>
  <c r="JH11" i="88"/>
  <c r="JG11" i="88"/>
  <c r="JF11" i="88"/>
  <c r="JE11" i="88"/>
  <c r="JD11" i="88"/>
  <c r="JC11" i="88"/>
  <c r="JB11" i="88"/>
  <c r="JA11" i="88"/>
  <c r="IZ11" i="88"/>
  <c r="IY11" i="88"/>
  <c r="IX11" i="88"/>
  <c r="IW11" i="88"/>
  <c r="IV11" i="88"/>
  <c r="IU11" i="88"/>
  <c r="IT11" i="88"/>
  <c r="IS11" i="88"/>
  <c r="IR11" i="88"/>
  <c r="IQ11" i="88"/>
  <c r="IP11" i="88"/>
  <c r="IO11" i="88"/>
  <c r="IN11" i="88"/>
  <c r="IM11" i="88"/>
  <c r="IL11" i="88"/>
  <c r="IK11" i="88"/>
  <c r="IJ11" i="88"/>
  <c r="II11" i="88"/>
  <c r="IH11" i="88"/>
  <c r="IG11" i="88"/>
  <c r="IF11" i="88"/>
  <c r="IE11" i="88"/>
  <c r="ID11" i="88"/>
  <c r="IC11" i="88"/>
  <c r="IB11" i="88"/>
  <c r="IA11" i="88"/>
  <c r="HZ11" i="88"/>
  <c r="HY11" i="88"/>
  <c r="HX11" i="88"/>
  <c r="HW11" i="88"/>
  <c r="HV11" i="88"/>
  <c r="HU11" i="88"/>
  <c r="HT11" i="88"/>
  <c r="HS11" i="88"/>
  <c r="HR11" i="88"/>
  <c r="HQ11" i="88"/>
  <c r="HP11" i="88"/>
  <c r="HO11" i="88"/>
  <c r="HN11" i="88"/>
  <c r="HM11" i="88"/>
  <c r="HL11" i="88"/>
  <c r="HK11" i="88"/>
  <c r="HJ11" i="88"/>
  <c r="HI11" i="88"/>
  <c r="HH11" i="88"/>
  <c r="HG11" i="88"/>
  <c r="HF11" i="88"/>
  <c r="HE11" i="88"/>
  <c r="HD11" i="88"/>
  <c r="HC11" i="88"/>
  <c r="HB11" i="88"/>
  <c r="HA11" i="88"/>
  <c r="GZ11" i="88"/>
  <c r="GY11" i="88"/>
  <c r="GX11" i="88"/>
  <c r="GW11" i="88"/>
  <c r="GV11" i="88"/>
  <c r="GU11" i="88"/>
  <c r="GT11" i="88"/>
  <c r="GS11" i="88"/>
  <c r="GR11" i="88"/>
  <c r="GQ11" i="88"/>
  <c r="GP11" i="88"/>
  <c r="GO11" i="88"/>
  <c r="GN11" i="88"/>
  <c r="GM11" i="88"/>
  <c r="GL11" i="88"/>
  <c r="GK11" i="88"/>
  <c r="GJ11" i="88"/>
  <c r="GI11" i="88"/>
  <c r="GH11" i="88"/>
  <c r="GG11" i="88"/>
  <c r="GF11" i="88"/>
  <c r="GE11" i="88"/>
  <c r="GD11" i="88"/>
  <c r="GC11" i="88"/>
  <c r="GB11" i="88"/>
  <c r="GA11" i="88"/>
  <c r="FZ11" i="88"/>
  <c r="FY11" i="88"/>
  <c r="FX11" i="88"/>
  <c r="FW11" i="88"/>
  <c r="FV11" i="88"/>
  <c r="FU11" i="88"/>
  <c r="FT11" i="88"/>
  <c r="FS11" i="88"/>
  <c r="FR11" i="88"/>
  <c r="FQ11" i="88"/>
  <c r="FP11" i="88"/>
  <c r="FO11" i="88"/>
  <c r="FN11" i="88"/>
  <c r="FM11" i="88"/>
  <c r="FL11" i="88"/>
  <c r="FK11" i="88"/>
  <c r="FJ11" i="88"/>
  <c r="FI11" i="88"/>
  <c r="FH11" i="88"/>
  <c r="FG11" i="88"/>
  <c r="FF11" i="88"/>
  <c r="FE11" i="88"/>
  <c r="FD11" i="88"/>
  <c r="FC11" i="88"/>
  <c r="FB11" i="88"/>
  <c r="FA11" i="88"/>
  <c r="EZ11" i="88"/>
  <c r="EY11" i="88"/>
  <c r="EX11" i="88"/>
  <c r="EW11" i="88"/>
  <c r="EV11" i="88"/>
  <c r="EU11" i="88"/>
  <c r="ET11" i="88"/>
  <c r="ES11" i="88"/>
  <c r="ER11" i="88"/>
  <c r="EQ11" i="88"/>
  <c r="EP11" i="88"/>
  <c r="EO11" i="88"/>
  <c r="EN11" i="88"/>
  <c r="EM11" i="88"/>
  <c r="EL11" i="88"/>
  <c r="EK11" i="88"/>
  <c r="EJ11" i="88"/>
  <c r="EI11" i="88"/>
  <c r="EH11" i="88"/>
  <c r="EG11" i="88"/>
  <c r="EF11" i="88"/>
  <c r="EE11" i="88"/>
  <c r="ED11" i="88"/>
  <c r="EC11" i="88"/>
  <c r="EB11" i="88"/>
  <c r="EA11" i="88"/>
  <c r="DZ11" i="88"/>
  <c r="DY11" i="88"/>
  <c r="DX11" i="88"/>
  <c r="DW11" i="88"/>
  <c r="DV11" i="88"/>
  <c r="DU11" i="88"/>
  <c r="DT11" i="88"/>
  <c r="DS11" i="88"/>
  <c r="DR11" i="88"/>
  <c r="DQ11" i="88"/>
  <c r="DP11" i="88"/>
  <c r="DO11" i="88"/>
  <c r="DN11" i="88"/>
  <c r="DM11" i="88"/>
  <c r="DL11" i="88"/>
  <c r="DK11" i="88"/>
  <c r="DJ11" i="88"/>
  <c r="DI11" i="88"/>
  <c r="DH11" i="88"/>
  <c r="DG11" i="88"/>
  <c r="DF11" i="88"/>
  <c r="DE11" i="88"/>
  <c r="DD11" i="88"/>
  <c r="DC11" i="88"/>
  <c r="DB11" i="88"/>
  <c r="DA11" i="88"/>
  <c r="CZ11" i="88"/>
  <c r="CY11" i="88"/>
  <c r="CX11" i="88"/>
  <c r="CW11" i="88"/>
  <c r="CV11" i="88"/>
  <c r="CU11" i="88"/>
  <c r="CT11" i="88"/>
  <c r="CS11" i="88"/>
  <c r="CR11" i="88"/>
  <c r="CQ11" i="88"/>
  <c r="CP11" i="88"/>
  <c r="CO11" i="88"/>
  <c r="CN11" i="88"/>
  <c r="CM11" i="88"/>
  <c r="CL11" i="88"/>
  <c r="CK11" i="88"/>
  <c r="CJ11" i="88"/>
  <c r="CI11"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BF11" i="88"/>
  <c r="BE11" i="88"/>
  <c r="BD11" i="88"/>
  <c r="BC11" i="88"/>
  <c r="BB11" i="88"/>
  <c r="BA11" i="88"/>
  <c r="AZ11" i="88"/>
  <c r="AY11" i="88"/>
  <c r="AX11" i="88"/>
  <c r="AW11" i="88"/>
  <c r="AV11" i="88"/>
  <c r="AU11" i="88"/>
  <c r="AT11" i="88"/>
  <c r="AS11" i="88"/>
  <c r="AR11" i="88"/>
  <c r="AQ11" i="88"/>
  <c r="AP11" i="88"/>
  <c r="AO11" i="88"/>
  <c r="AN11" i="88"/>
  <c r="AM11" i="88"/>
  <c r="AL11" i="88"/>
  <c r="AK11" i="88"/>
  <c r="AJ11" i="88"/>
  <c r="AI11" i="88"/>
  <c r="AH11" i="88"/>
  <c r="AG11" i="88"/>
  <c r="AF11" i="88"/>
  <c r="AE11" i="88"/>
  <c r="AD11" i="88"/>
  <c r="AC11" i="88"/>
  <c r="AB11" i="88"/>
  <c r="AA11" i="88"/>
  <c r="Z11" i="88"/>
  <c r="Y11" i="88"/>
  <c r="X11" i="88"/>
  <c r="W11" i="88"/>
  <c r="V11" i="88"/>
  <c r="U11" i="88"/>
  <c r="T11" i="88"/>
  <c r="S11" i="88"/>
  <c r="R11" i="88"/>
  <c r="Q11" i="88"/>
  <c r="P11" i="88"/>
  <c r="O11" i="88"/>
  <c r="N11" i="88"/>
  <c r="M11" i="88"/>
  <c r="L11" i="88"/>
  <c r="K11" i="88"/>
  <c r="J11" i="88"/>
  <c r="I11" i="88"/>
  <c r="H11" i="88"/>
  <c r="G11" i="88"/>
  <c r="F11" i="88"/>
  <c r="E11" i="88"/>
  <c r="D11" i="88"/>
  <c r="C11" i="88"/>
  <c r="B11" i="88"/>
  <c r="JP9" i="88"/>
  <c r="JO9" i="88"/>
  <c r="JN9" i="88"/>
  <c r="JM9" i="88"/>
  <c r="JL9" i="88"/>
  <c r="JK9" i="88"/>
  <c r="JJ9" i="88"/>
  <c r="JI9" i="88"/>
  <c r="JH9" i="88"/>
  <c r="JG9" i="88"/>
  <c r="JF9" i="88"/>
  <c r="JE9" i="88"/>
  <c r="JD9" i="88"/>
  <c r="JC9" i="88"/>
  <c r="JB9" i="88"/>
  <c r="JA9" i="88"/>
  <c r="IZ9" i="88"/>
  <c r="IY9" i="88"/>
  <c r="IX9" i="88"/>
  <c r="IW9" i="88"/>
  <c r="IV9" i="88"/>
  <c r="IU9" i="88"/>
  <c r="IT9" i="88"/>
  <c r="IS9" i="88"/>
  <c r="IR9" i="88"/>
  <c r="IQ9" i="88"/>
  <c r="IP9" i="88"/>
  <c r="IO9" i="88"/>
  <c r="IN9" i="88"/>
  <c r="IM9" i="88"/>
  <c r="IL9" i="88"/>
  <c r="IK9" i="88"/>
  <c r="IJ9" i="88"/>
  <c r="II9" i="88"/>
  <c r="IH9" i="88"/>
  <c r="IG9" i="88"/>
  <c r="IF9" i="88"/>
  <c r="IE9" i="88"/>
  <c r="ID9" i="88"/>
  <c r="IC9" i="88"/>
  <c r="IB9" i="88"/>
  <c r="IA9" i="88"/>
  <c r="HZ9" i="88"/>
  <c r="HY9" i="88"/>
  <c r="HX9" i="88"/>
  <c r="HW9" i="88"/>
  <c r="HV9" i="88"/>
  <c r="HU9" i="88"/>
  <c r="HT9" i="88"/>
  <c r="HS9" i="88"/>
  <c r="HR9" i="88"/>
  <c r="HQ9" i="88"/>
  <c r="HP9" i="88"/>
  <c r="HO9" i="88"/>
  <c r="HN9" i="88"/>
  <c r="HM9" i="88"/>
  <c r="HL9" i="88"/>
  <c r="HK9" i="88"/>
  <c r="HJ9" i="88"/>
  <c r="HI9" i="88"/>
  <c r="HH9" i="88"/>
  <c r="HG9" i="88"/>
  <c r="HF9" i="88"/>
  <c r="HE9" i="88"/>
  <c r="HD9" i="88"/>
  <c r="HC9" i="88"/>
  <c r="HB9" i="88"/>
  <c r="HA9" i="88"/>
  <c r="GZ9" i="88"/>
  <c r="GY9" i="88"/>
  <c r="GX9" i="88"/>
  <c r="GW9" i="88"/>
  <c r="GV9" i="88"/>
  <c r="GU9" i="88"/>
  <c r="GT9" i="88"/>
  <c r="GS9" i="88"/>
  <c r="GR9" i="88"/>
  <c r="GQ9" i="88"/>
  <c r="GP9" i="88"/>
  <c r="GO9" i="88"/>
  <c r="GN9" i="88"/>
  <c r="GM9" i="88"/>
  <c r="GL9" i="88"/>
  <c r="GK9" i="88"/>
  <c r="GJ9" i="88"/>
  <c r="GI9" i="88"/>
  <c r="GH9" i="88"/>
  <c r="GG9" i="88"/>
  <c r="GF9" i="88"/>
  <c r="GE9" i="88"/>
  <c r="GD9" i="88"/>
  <c r="GC9" i="88"/>
  <c r="GB9" i="88"/>
  <c r="GA9" i="88"/>
  <c r="FZ9" i="88"/>
  <c r="FY9" i="88"/>
  <c r="FX9" i="88"/>
  <c r="FW9" i="88"/>
  <c r="FV9" i="88"/>
  <c r="FU9" i="88"/>
  <c r="FT9" i="88"/>
  <c r="FS9" i="88"/>
  <c r="FR9" i="88"/>
  <c r="FQ9" i="88"/>
  <c r="FP9" i="88"/>
  <c r="FO9" i="88"/>
  <c r="FN9" i="88"/>
  <c r="FM9" i="88"/>
  <c r="FL9" i="88"/>
  <c r="FK9" i="88"/>
  <c r="FJ9" i="88"/>
  <c r="FI9" i="88"/>
  <c r="FH9" i="88"/>
  <c r="FG9" i="88"/>
  <c r="FF9" i="88"/>
  <c r="FE9" i="88"/>
  <c r="FD9" i="88"/>
  <c r="FC9" i="88"/>
  <c r="FB9" i="88"/>
  <c r="FA9" i="88"/>
  <c r="EZ9" i="88"/>
  <c r="EY9" i="88"/>
  <c r="EX9" i="88"/>
  <c r="EW9" i="88"/>
  <c r="EV9" i="88"/>
  <c r="EU9" i="88"/>
  <c r="ET9" i="88"/>
  <c r="ES9" i="88"/>
  <c r="ER9" i="88"/>
  <c r="EQ9" i="88"/>
  <c r="EP9" i="88"/>
  <c r="EO9" i="88"/>
  <c r="EN9" i="88"/>
  <c r="EM9" i="88"/>
  <c r="EL9" i="88"/>
  <c r="EK9" i="88"/>
  <c r="EJ9" i="88"/>
  <c r="EI9" i="88"/>
  <c r="EH9" i="88"/>
  <c r="EG9" i="88"/>
  <c r="EF9" i="88"/>
  <c r="EE9" i="88"/>
  <c r="ED9" i="88"/>
  <c r="EC9" i="88"/>
  <c r="EB9" i="88"/>
  <c r="EA9" i="88"/>
  <c r="DZ9" i="88"/>
  <c r="DY9" i="88"/>
  <c r="DX9" i="88"/>
  <c r="DW9" i="88"/>
  <c r="DV9" i="88"/>
  <c r="DU9" i="88"/>
  <c r="DT9" i="88"/>
  <c r="DS9" i="88"/>
  <c r="DR9" i="88"/>
  <c r="DQ9" i="88"/>
  <c r="DP9" i="88"/>
  <c r="DO9" i="88"/>
  <c r="DN9" i="88"/>
  <c r="DM9" i="88"/>
  <c r="DL9" i="88"/>
  <c r="DK9" i="88"/>
  <c r="DJ9" i="88"/>
  <c r="DI9" i="88"/>
  <c r="DH9" i="88"/>
  <c r="DG9" i="88"/>
  <c r="DF9" i="88"/>
  <c r="DE9" i="88"/>
  <c r="DD9" i="88"/>
  <c r="DC9" i="88"/>
  <c r="DB9" i="88"/>
  <c r="DA9" i="88"/>
  <c r="CZ9" i="88"/>
  <c r="CY9" i="88"/>
  <c r="CX9" i="88"/>
  <c r="CW9" i="88"/>
  <c r="CV9" i="88"/>
  <c r="CU9" i="88"/>
  <c r="CT9" i="88"/>
  <c r="CS9" i="88"/>
  <c r="CR9" i="88"/>
  <c r="CQ9" i="88"/>
  <c r="CP9" i="88"/>
  <c r="CO9" i="88"/>
  <c r="CN9" i="88"/>
  <c r="CM9" i="88"/>
  <c r="CL9" i="88"/>
  <c r="CK9" i="88"/>
  <c r="CJ9" i="88"/>
  <c r="CI9" i="88"/>
  <c r="CH9" i="88"/>
  <c r="CG9" i="88"/>
  <c r="CF9" i="88"/>
  <c r="CE9" i="88"/>
  <c r="CD9" i="88"/>
  <c r="CC9" i="88"/>
  <c r="CB9" i="88"/>
  <c r="CA9" i="88"/>
  <c r="BZ9" i="88"/>
  <c r="BY9" i="88"/>
  <c r="BX9" i="88"/>
  <c r="BW9" i="88"/>
  <c r="BV9" i="88"/>
  <c r="BU9" i="88"/>
  <c r="BT9" i="88"/>
  <c r="BS9" i="88"/>
  <c r="BR9" i="88"/>
  <c r="BQ9" i="88"/>
  <c r="BP9" i="88"/>
  <c r="BO9" i="88"/>
  <c r="BN9" i="88"/>
  <c r="BM9" i="88"/>
  <c r="BL9" i="88"/>
  <c r="BK9" i="88"/>
  <c r="BJ9" i="88"/>
  <c r="BI9" i="88"/>
  <c r="BH9" i="88"/>
  <c r="BG9" i="88"/>
  <c r="BF9" i="88"/>
  <c r="BE9" i="88"/>
  <c r="BD9" i="88"/>
  <c r="BC9" i="88"/>
  <c r="BB9" i="88"/>
  <c r="BA9" i="88"/>
  <c r="AZ9" i="88"/>
  <c r="AY9" i="88"/>
  <c r="AX9" i="88"/>
  <c r="AW9" i="88"/>
  <c r="AV9" i="88"/>
  <c r="AU9" i="88"/>
  <c r="AT9" i="88"/>
  <c r="AS9" i="88"/>
  <c r="AR9" i="88"/>
  <c r="AQ9" i="88"/>
  <c r="AP9" i="88"/>
  <c r="AO9" i="88"/>
  <c r="AN9" i="88"/>
  <c r="AM9" i="88"/>
  <c r="AL9" i="88"/>
  <c r="AK9" i="88"/>
  <c r="AJ9" i="88"/>
  <c r="AI9" i="88"/>
  <c r="AH9" i="88"/>
  <c r="AG9" i="88"/>
  <c r="AF9" i="88"/>
  <c r="AE9" i="88"/>
  <c r="AD9" i="88"/>
  <c r="AC9" i="88"/>
  <c r="AB9" i="88"/>
  <c r="AA9" i="88"/>
  <c r="Z9" i="88"/>
  <c r="Y9" i="88"/>
  <c r="X9" i="88"/>
  <c r="W9" i="88"/>
  <c r="V9" i="88"/>
  <c r="U9" i="88"/>
  <c r="T9" i="88"/>
  <c r="S9" i="88"/>
  <c r="R9" i="88"/>
  <c r="Q9" i="88"/>
  <c r="P9" i="88"/>
  <c r="O9" i="88"/>
  <c r="N9" i="88"/>
  <c r="M9" i="88"/>
  <c r="L9" i="88"/>
  <c r="K9" i="88"/>
  <c r="J9" i="88"/>
  <c r="I9" i="88"/>
  <c r="H9" i="88"/>
  <c r="G9" i="88"/>
  <c r="F9" i="88"/>
  <c r="E9" i="88"/>
  <c r="D9" i="88"/>
  <c r="C9" i="88"/>
  <c r="B9" i="88"/>
  <c r="JP8" i="88"/>
  <c r="JO8" i="88"/>
  <c r="JN8" i="88"/>
  <c r="JM8" i="88"/>
  <c r="JL8" i="88"/>
  <c r="JK8" i="88"/>
  <c r="JJ8" i="88"/>
  <c r="JI8" i="88"/>
  <c r="JH8" i="88"/>
  <c r="JG8" i="88"/>
  <c r="JF8" i="88"/>
  <c r="JE8" i="88"/>
  <c r="JD8" i="88"/>
  <c r="JC8" i="88"/>
  <c r="JB8" i="88"/>
  <c r="JA8" i="88"/>
  <c r="IZ8" i="88"/>
  <c r="IY8" i="88"/>
  <c r="IX8" i="88"/>
  <c r="IW8" i="88"/>
  <c r="IV8" i="88"/>
  <c r="IU8" i="88"/>
  <c r="IT8" i="88"/>
  <c r="IS8" i="88"/>
  <c r="IR8" i="88"/>
  <c r="IQ8" i="88"/>
  <c r="IP8" i="88"/>
  <c r="IO8" i="88"/>
  <c r="IN8" i="88"/>
  <c r="IM8" i="88"/>
  <c r="IL8" i="88"/>
  <c r="IK8" i="88"/>
  <c r="IJ8" i="88"/>
  <c r="II8" i="88"/>
  <c r="IH8" i="88"/>
  <c r="IG8" i="88"/>
  <c r="IF8" i="88"/>
  <c r="IE8" i="88"/>
  <c r="ID8" i="88"/>
  <c r="IC8" i="88"/>
  <c r="IB8" i="88"/>
  <c r="IA8" i="88"/>
  <c r="HZ8" i="88"/>
  <c r="HY8" i="88"/>
  <c r="HX8" i="88"/>
  <c r="HW8" i="88"/>
  <c r="HV8" i="88"/>
  <c r="HU8" i="88"/>
  <c r="HT8" i="88"/>
  <c r="HS8" i="88"/>
  <c r="HR8" i="88"/>
  <c r="HQ8" i="88"/>
  <c r="HP8" i="88"/>
  <c r="HO8" i="88"/>
  <c r="HN8" i="88"/>
  <c r="HM8" i="88"/>
  <c r="HL8" i="88"/>
  <c r="HK8" i="88"/>
  <c r="HJ8" i="88"/>
  <c r="HI8" i="88"/>
  <c r="HH8" i="88"/>
  <c r="HG8" i="88"/>
  <c r="HF8" i="88"/>
  <c r="HE8" i="88"/>
  <c r="HD8" i="88"/>
  <c r="HC8" i="88"/>
  <c r="HB8" i="88"/>
  <c r="HA8" i="88"/>
  <c r="GZ8" i="88"/>
  <c r="GY8" i="88"/>
  <c r="GX8" i="88"/>
  <c r="GW8" i="88"/>
  <c r="GV8" i="88"/>
  <c r="GU8" i="88"/>
  <c r="GT8" i="88"/>
  <c r="GS8" i="88"/>
  <c r="GR8" i="88"/>
  <c r="GQ8" i="88"/>
  <c r="GP8" i="88"/>
  <c r="GO8" i="88"/>
  <c r="GN8" i="88"/>
  <c r="GM8" i="88"/>
  <c r="GL8" i="88"/>
  <c r="GK8" i="88"/>
  <c r="GJ8" i="88"/>
  <c r="GI8" i="88"/>
  <c r="GH8" i="88"/>
  <c r="GG8" i="88"/>
  <c r="GF8" i="88"/>
  <c r="GE8" i="88"/>
  <c r="GD8" i="88"/>
  <c r="GC8" i="88"/>
  <c r="GB8" i="88"/>
  <c r="GA8" i="88"/>
  <c r="FZ8" i="88"/>
  <c r="FY8" i="88"/>
  <c r="FX8" i="88"/>
  <c r="FW8" i="88"/>
  <c r="FV8" i="88"/>
  <c r="FU8" i="88"/>
  <c r="FT8" i="88"/>
  <c r="FS8" i="88"/>
  <c r="FR8" i="88"/>
  <c r="FQ8" i="88"/>
  <c r="FP8" i="88"/>
  <c r="FO8" i="88"/>
  <c r="FN8" i="88"/>
  <c r="FM8" i="88"/>
  <c r="FL8" i="88"/>
  <c r="FK8" i="88"/>
  <c r="FJ8" i="88"/>
  <c r="FI8" i="88"/>
  <c r="FH8" i="88"/>
  <c r="FG8" i="88"/>
  <c r="FF8" i="88"/>
  <c r="FE8" i="88"/>
  <c r="FD8" i="88"/>
  <c r="FC8" i="88"/>
  <c r="FB8" i="88"/>
  <c r="FA8" i="88"/>
  <c r="EZ8" i="88"/>
  <c r="EY8" i="88"/>
  <c r="EX8" i="88"/>
  <c r="EW8" i="88"/>
  <c r="EV8" i="88"/>
  <c r="EU8" i="88"/>
  <c r="ET8" i="88"/>
  <c r="ES8" i="88"/>
  <c r="ER8" i="88"/>
  <c r="EQ8" i="88"/>
  <c r="EP8" i="88"/>
  <c r="EO8" i="88"/>
  <c r="EN8" i="88"/>
  <c r="EM8" i="88"/>
  <c r="EL8" i="88"/>
  <c r="EK8" i="88"/>
  <c r="EJ8" i="88"/>
  <c r="EI8" i="88"/>
  <c r="EH8" i="88"/>
  <c r="EG8" i="88"/>
  <c r="EF8" i="88"/>
  <c r="EE8" i="88"/>
  <c r="ED8" i="88"/>
  <c r="EC8" i="88"/>
  <c r="EB8" i="88"/>
  <c r="EA8" i="88"/>
  <c r="DZ8" i="88"/>
  <c r="DY8" i="88"/>
  <c r="DX8" i="88"/>
  <c r="DW8" i="88"/>
  <c r="DV8" i="88"/>
  <c r="DU8" i="88"/>
  <c r="DT8" i="88"/>
  <c r="DS8" i="88"/>
  <c r="DR8" i="88"/>
  <c r="DQ8" i="88"/>
  <c r="DP8" i="88"/>
  <c r="DO8" i="88"/>
  <c r="DN8" i="88"/>
  <c r="DM8" i="88"/>
  <c r="DL8" i="88"/>
  <c r="DK8" i="88"/>
  <c r="DJ8" i="88"/>
  <c r="DI8" i="88"/>
  <c r="DH8" i="88"/>
  <c r="DG8" i="88"/>
  <c r="DF8" i="88"/>
  <c r="DE8" i="88"/>
  <c r="DD8" i="88"/>
  <c r="DC8" i="88"/>
  <c r="DB8" i="88"/>
  <c r="DA8" i="88"/>
  <c r="CZ8" i="88"/>
  <c r="CY8" i="88"/>
  <c r="CX8" i="88"/>
  <c r="CW8" i="88"/>
  <c r="CV8" i="88"/>
  <c r="CU8" i="88"/>
  <c r="CT8" i="88"/>
  <c r="CS8" i="88"/>
  <c r="CR8" i="88"/>
  <c r="CQ8" i="88"/>
  <c r="CP8" i="88"/>
  <c r="CO8" i="88"/>
  <c r="CN8" i="88"/>
  <c r="CM8" i="88"/>
  <c r="CL8" i="88"/>
  <c r="CK8" i="88"/>
  <c r="CJ8" i="88"/>
  <c r="CI8" i="88"/>
  <c r="CH8" i="88"/>
  <c r="CG8" i="88"/>
  <c r="CF8" i="88"/>
  <c r="CE8" i="88"/>
  <c r="CD8" i="88"/>
  <c r="CC8" i="88"/>
  <c r="CB8" i="88"/>
  <c r="CA8" i="88"/>
  <c r="BZ8" i="88"/>
  <c r="BY8" i="88"/>
  <c r="BX8" i="88"/>
  <c r="BW8" i="88"/>
  <c r="BV8" i="88"/>
  <c r="BU8" i="88"/>
  <c r="BT8" i="88"/>
  <c r="BS8" i="88"/>
  <c r="BR8" i="88"/>
  <c r="BQ8" i="88"/>
  <c r="BP8" i="88"/>
  <c r="BO8" i="88"/>
  <c r="BN8" i="88"/>
  <c r="BM8" i="88"/>
  <c r="BL8" i="88"/>
  <c r="BK8" i="88"/>
  <c r="BJ8" i="88"/>
  <c r="BI8" i="88"/>
  <c r="BH8" i="88"/>
  <c r="BG8" i="88"/>
  <c r="BF8" i="88"/>
  <c r="BE8" i="88"/>
  <c r="BD8" i="88"/>
  <c r="BC8" i="88"/>
  <c r="BB8" i="88"/>
  <c r="BA8" i="88"/>
  <c r="AZ8" i="88"/>
  <c r="AY8" i="88"/>
  <c r="AX8" i="88"/>
  <c r="AW8" i="88"/>
  <c r="AV8" i="88"/>
  <c r="AU8" i="88"/>
  <c r="AT8" i="88"/>
  <c r="AS8" i="88"/>
  <c r="AR8" i="88"/>
  <c r="AQ8" i="88"/>
  <c r="AP8" i="88"/>
  <c r="AO8" i="88"/>
  <c r="AN8" i="88"/>
  <c r="AM8" i="88"/>
  <c r="AL8" i="88"/>
  <c r="AK8" i="88"/>
  <c r="AJ8" i="88"/>
  <c r="AI8" i="88"/>
  <c r="AH8" i="88"/>
  <c r="AG8" i="88"/>
  <c r="AF8" i="88"/>
  <c r="AE8" i="88"/>
  <c r="AD8" i="88"/>
  <c r="AC8" i="88"/>
  <c r="AB8" i="88"/>
  <c r="AA8" i="88"/>
  <c r="Z8" i="88"/>
  <c r="Y8" i="88"/>
  <c r="X8" i="88"/>
  <c r="W8" i="88"/>
  <c r="V8" i="88"/>
  <c r="U8" i="88"/>
  <c r="T8" i="88"/>
  <c r="S8" i="88"/>
  <c r="R8" i="88"/>
  <c r="Q8" i="88"/>
  <c r="P8" i="88"/>
  <c r="O8" i="88"/>
  <c r="N8" i="88"/>
  <c r="M8" i="88"/>
  <c r="L8" i="88"/>
  <c r="K8" i="88"/>
  <c r="J8" i="88"/>
  <c r="I8" i="88"/>
  <c r="H8" i="88"/>
  <c r="G8" i="88"/>
  <c r="F8" i="88"/>
  <c r="E8" i="88"/>
  <c r="D8" i="88"/>
  <c r="C8" i="88"/>
  <c r="B8" i="88"/>
  <c r="JP6" i="88"/>
  <c r="JO6" i="88"/>
  <c r="JN6" i="88"/>
  <c r="JM6" i="88"/>
  <c r="JL6" i="88"/>
  <c r="JK6" i="88"/>
  <c r="JJ6" i="88"/>
  <c r="JI6" i="88"/>
  <c r="JH6" i="88"/>
  <c r="JG6" i="88"/>
  <c r="JF6" i="88"/>
  <c r="JE6" i="88"/>
  <c r="JD6" i="88"/>
  <c r="JC6" i="88"/>
  <c r="JB6" i="88"/>
  <c r="JA6" i="88"/>
  <c r="IZ6" i="88"/>
  <c r="IY6" i="88"/>
  <c r="IX6" i="88"/>
  <c r="IW6" i="88"/>
  <c r="IV6" i="88"/>
  <c r="IU6" i="88"/>
  <c r="IT6" i="88"/>
  <c r="IS6" i="88"/>
  <c r="IR6" i="88"/>
  <c r="IQ6" i="88"/>
  <c r="IP6" i="88"/>
  <c r="IO6" i="88"/>
  <c r="IN6" i="88"/>
  <c r="IM6" i="88"/>
  <c r="IL6" i="88"/>
  <c r="IK6" i="88"/>
  <c r="IJ6" i="88"/>
  <c r="II6" i="88"/>
  <c r="IH6" i="88"/>
  <c r="IG6" i="88"/>
  <c r="IF6" i="88"/>
  <c r="IE6" i="88"/>
  <c r="ID6" i="88"/>
  <c r="IC6" i="88"/>
  <c r="IB6" i="88"/>
  <c r="IA6" i="88"/>
  <c r="HZ6" i="88"/>
  <c r="HY6" i="88"/>
  <c r="HX6" i="88"/>
  <c r="HW6" i="88"/>
  <c r="HV6" i="88"/>
  <c r="HU6" i="88"/>
  <c r="HT6" i="88"/>
  <c r="HS6" i="88"/>
  <c r="HR6" i="88"/>
  <c r="HQ6" i="88"/>
  <c r="HP6" i="88"/>
  <c r="HO6" i="88"/>
  <c r="HN6" i="88"/>
  <c r="HM6" i="88"/>
  <c r="HL6" i="88"/>
  <c r="HK6" i="88"/>
  <c r="HJ6" i="88"/>
  <c r="HI6" i="88"/>
  <c r="HH6" i="88"/>
  <c r="HG6" i="88"/>
  <c r="HF6" i="88"/>
  <c r="HE6" i="88"/>
  <c r="HD6" i="88"/>
  <c r="HC6" i="88"/>
  <c r="HB6" i="88"/>
  <c r="HA6" i="88"/>
  <c r="GZ6" i="88"/>
  <c r="GY6" i="88"/>
  <c r="GX6" i="88"/>
  <c r="GW6" i="88"/>
  <c r="GV6" i="88"/>
  <c r="GU6" i="88"/>
  <c r="GT6" i="88"/>
  <c r="GS6" i="88"/>
  <c r="GR6" i="88"/>
  <c r="GQ6" i="88"/>
  <c r="GP6" i="88"/>
  <c r="GO6" i="88"/>
  <c r="GN6" i="88"/>
  <c r="GM6" i="88"/>
  <c r="GL6" i="88"/>
  <c r="GK6" i="88"/>
  <c r="GJ6" i="88"/>
  <c r="GI6" i="88"/>
  <c r="GH6" i="88"/>
  <c r="GG6" i="88"/>
  <c r="GF6" i="88"/>
  <c r="GE6" i="88"/>
  <c r="GD6" i="88"/>
  <c r="GC6" i="88"/>
  <c r="GB6" i="88"/>
  <c r="GA6" i="88"/>
  <c r="FZ6" i="88"/>
  <c r="FY6" i="88"/>
  <c r="FX6" i="88"/>
  <c r="FW6" i="88"/>
  <c r="FV6" i="88"/>
  <c r="FU6" i="88"/>
  <c r="FT6" i="88"/>
  <c r="FS6" i="88"/>
  <c r="FR6" i="88"/>
  <c r="FQ6" i="88"/>
  <c r="FP6" i="88"/>
  <c r="FO6" i="88"/>
  <c r="FN6" i="88"/>
  <c r="FM6" i="88"/>
  <c r="FL6" i="88"/>
  <c r="FK6" i="88"/>
  <c r="FJ6" i="88"/>
  <c r="FI6" i="88"/>
  <c r="FH6" i="88"/>
  <c r="FG6" i="88"/>
  <c r="FF6" i="88"/>
  <c r="FE6" i="88"/>
  <c r="FD6" i="88"/>
  <c r="FC6" i="88"/>
  <c r="FB6" i="88"/>
  <c r="FA6" i="88"/>
  <c r="EZ6" i="88"/>
  <c r="EY6" i="88"/>
  <c r="EX6" i="88"/>
  <c r="EW6" i="88"/>
  <c r="EV6" i="88"/>
  <c r="EU6" i="88"/>
  <c r="ET6" i="88"/>
  <c r="ES6" i="88"/>
  <c r="ER6" i="88"/>
  <c r="EQ6" i="88"/>
  <c r="EP6" i="88"/>
  <c r="EO6" i="88"/>
  <c r="EN6" i="88"/>
  <c r="EM6" i="88"/>
  <c r="EL6" i="88"/>
  <c r="EK6" i="88"/>
  <c r="EJ6" i="88"/>
  <c r="EI6" i="88"/>
  <c r="EH6" i="88"/>
  <c r="EG6" i="88"/>
  <c r="EF6" i="88"/>
  <c r="EE6" i="88"/>
  <c r="ED6" i="88"/>
  <c r="EC6" i="88"/>
  <c r="EB6" i="88"/>
  <c r="EA6" i="88"/>
  <c r="DZ6" i="88"/>
  <c r="DY6" i="88"/>
  <c r="DX6" i="88"/>
  <c r="DW6" i="88"/>
  <c r="DV6" i="88"/>
  <c r="DU6" i="88"/>
  <c r="DT6" i="88"/>
  <c r="DS6" i="88"/>
  <c r="DR6" i="88"/>
  <c r="DQ6" i="88"/>
  <c r="DP6" i="88"/>
  <c r="DO6" i="88"/>
  <c r="DN6" i="88"/>
  <c r="DM6" i="88"/>
  <c r="DL6" i="88"/>
  <c r="DK6" i="88"/>
  <c r="DJ6" i="88"/>
  <c r="DI6" i="88"/>
  <c r="DH6" i="88"/>
  <c r="DG6" i="88"/>
  <c r="DF6" i="88"/>
  <c r="DE6" i="88"/>
  <c r="DD6" i="88"/>
  <c r="DC6" i="88"/>
  <c r="DB6" i="88"/>
  <c r="DA6" i="88"/>
  <c r="CZ6" i="88"/>
  <c r="CY6" i="88"/>
  <c r="CX6" i="88"/>
  <c r="CW6" i="88"/>
  <c r="CV6" i="88"/>
  <c r="CU6" i="88"/>
  <c r="CT6" i="88"/>
  <c r="CS6" i="88"/>
  <c r="CR6" i="88"/>
  <c r="CQ6" i="88"/>
  <c r="CP6" i="88"/>
  <c r="CO6" i="88"/>
  <c r="CN6" i="88"/>
  <c r="CM6" i="88"/>
  <c r="CL6" i="88"/>
  <c r="CK6" i="88"/>
  <c r="CJ6" i="88"/>
  <c r="CI6" i="88"/>
  <c r="CH6" i="88"/>
  <c r="CG6" i="88"/>
  <c r="CF6" i="88"/>
  <c r="CE6" i="88"/>
  <c r="CD6" i="88"/>
  <c r="CC6" i="88"/>
  <c r="CB6" i="88"/>
  <c r="CA6" i="88"/>
  <c r="BZ6" i="88"/>
  <c r="BY6" i="88"/>
  <c r="BX6" i="88"/>
  <c r="BW6" i="88"/>
  <c r="BV6" i="88"/>
  <c r="BU6" i="88"/>
  <c r="BT6" i="88"/>
  <c r="BS6" i="88"/>
  <c r="BR6" i="88"/>
  <c r="BQ6" i="88"/>
  <c r="BP6" i="88"/>
  <c r="BO6" i="88"/>
  <c r="BN6" i="88"/>
  <c r="BM6" i="88"/>
  <c r="BL6" i="88"/>
  <c r="BK6" i="88"/>
  <c r="BJ6" i="88"/>
  <c r="BI6" i="88"/>
  <c r="BH6" i="88"/>
  <c r="BG6" i="88"/>
  <c r="BF6" i="88"/>
  <c r="BE6" i="88"/>
  <c r="BD6" i="88"/>
  <c r="BC6" i="88"/>
  <c r="BB6" i="88"/>
  <c r="BA6" i="88"/>
  <c r="AZ6" i="88"/>
  <c r="AY6" i="88"/>
  <c r="AX6" i="88"/>
  <c r="AW6" i="88"/>
  <c r="AV6" i="88"/>
  <c r="AU6" i="88"/>
  <c r="AT6" i="88"/>
  <c r="AS6" i="88"/>
  <c r="AR6" i="88"/>
  <c r="AQ6" i="88"/>
  <c r="AP6" i="88"/>
  <c r="AO6" i="88"/>
  <c r="AN6" i="88"/>
  <c r="AM6" i="88"/>
  <c r="AL6" i="88"/>
  <c r="AK6" i="88"/>
  <c r="AJ6" i="88"/>
  <c r="AI6" i="88"/>
  <c r="AH6" i="88"/>
  <c r="AG6" i="88"/>
  <c r="AF6" i="88"/>
  <c r="AE6" i="88"/>
  <c r="AD6" i="88"/>
  <c r="AC6" i="88"/>
  <c r="AB6" i="88"/>
  <c r="AA6" i="88"/>
  <c r="Z6" i="88"/>
  <c r="Y6" i="88"/>
  <c r="X6" i="88"/>
  <c r="W6" i="88"/>
  <c r="V6" i="88"/>
  <c r="U6" i="88"/>
  <c r="T6" i="88"/>
  <c r="S6" i="88"/>
  <c r="R6" i="88"/>
  <c r="Q6" i="88"/>
  <c r="P6" i="88"/>
  <c r="O6" i="88"/>
  <c r="N6" i="88"/>
  <c r="M6" i="88"/>
  <c r="L6" i="88"/>
  <c r="K6" i="88"/>
  <c r="J6" i="88"/>
  <c r="I6" i="88"/>
  <c r="H6" i="88"/>
  <c r="G6" i="88"/>
  <c r="F6" i="88"/>
  <c r="E6" i="88"/>
  <c r="D6" i="88"/>
  <c r="C6" i="88"/>
  <c r="B6" i="88"/>
  <c r="JP5" i="88"/>
  <c r="JO5" i="88"/>
  <c r="JN5" i="88"/>
  <c r="JM5" i="88"/>
  <c r="JL5" i="88"/>
  <c r="JK5" i="88"/>
  <c r="JJ5" i="88"/>
  <c r="JI5" i="88"/>
  <c r="JH5" i="88"/>
  <c r="JG5" i="88"/>
  <c r="JF5" i="88"/>
  <c r="JE5" i="88"/>
  <c r="JD5" i="88"/>
  <c r="JC5" i="88"/>
  <c r="JB5" i="88"/>
  <c r="JA5" i="88"/>
  <c r="IZ5" i="88"/>
  <c r="IY5" i="88"/>
  <c r="IX5" i="88"/>
  <c r="IW5" i="88"/>
  <c r="IV5" i="88"/>
  <c r="IU5" i="88"/>
  <c r="IT5" i="88"/>
  <c r="IS5" i="88"/>
  <c r="IR5" i="88"/>
  <c r="IQ5" i="88"/>
  <c r="IP5" i="88"/>
  <c r="IO5" i="88"/>
  <c r="IN5" i="88"/>
  <c r="IM5" i="88"/>
  <c r="IL5" i="88"/>
  <c r="IK5" i="88"/>
  <c r="IJ5" i="88"/>
  <c r="II5" i="88"/>
  <c r="IH5" i="88"/>
  <c r="IG5" i="88"/>
  <c r="IF5" i="88"/>
  <c r="IE5" i="88"/>
  <c r="ID5" i="88"/>
  <c r="IC5" i="88"/>
  <c r="IB5" i="88"/>
  <c r="IA5" i="88"/>
  <c r="HZ5" i="88"/>
  <c r="HY5" i="88"/>
  <c r="HX5" i="88"/>
  <c r="HW5" i="88"/>
  <c r="HV5" i="88"/>
  <c r="HU5" i="88"/>
  <c r="HT5" i="88"/>
  <c r="HS5" i="88"/>
  <c r="HR5" i="88"/>
  <c r="HQ5" i="88"/>
  <c r="HP5" i="88"/>
  <c r="HO5" i="88"/>
  <c r="HN5" i="88"/>
  <c r="HM5" i="88"/>
  <c r="HL5" i="88"/>
  <c r="HK5" i="88"/>
  <c r="HJ5" i="88"/>
  <c r="HI5" i="88"/>
  <c r="HH5" i="88"/>
  <c r="HG5" i="88"/>
  <c r="HF5" i="88"/>
  <c r="HE5" i="88"/>
  <c r="HD5" i="88"/>
  <c r="HC5" i="88"/>
  <c r="HB5" i="88"/>
  <c r="HA5" i="88"/>
  <c r="GZ5" i="88"/>
  <c r="GY5" i="88"/>
  <c r="GX5" i="88"/>
  <c r="GW5" i="88"/>
  <c r="GV5" i="88"/>
  <c r="GU5" i="88"/>
  <c r="GT5" i="88"/>
  <c r="GS5" i="88"/>
  <c r="GR5" i="88"/>
  <c r="GQ5" i="88"/>
  <c r="GP5" i="88"/>
  <c r="GO5" i="88"/>
  <c r="GN5" i="88"/>
  <c r="GM5" i="88"/>
  <c r="GL5" i="88"/>
  <c r="GK5" i="88"/>
  <c r="GJ5" i="88"/>
  <c r="GI5" i="88"/>
  <c r="GH5" i="88"/>
  <c r="GG5" i="88"/>
  <c r="GF5" i="88"/>
  <c r="GE5" i="88"/>
  <c r="GD5" i="88"/>
  <c r="GC5" i="88"/>
  <c r="GB5" i="88"/>
  <c r="GA5" i="88"/>
  <c r="FZ5" i="88"/>
  <c r="FY5" i="88"/>
  <c r="FX5" i="88"/>
  <c r="FW5" i="88"/>
  <c r="FV5" i="88"/>
  <c r="FU5" i="88"/>
  <c r="FT5" i="88"/>
  <c r="FS5" i="88"/>
  <c r="FR5" i="88"/>
  <c r="FQ5" i="88"/>
  <c r="FP5" i="88"/>
  <c r="FO5" i="88"/>
  <c r="FN5" i="88"/>
  <c r="FM5" i="88"/>
  <c r="FL5" i="88"/>
  <c r="FK5" i="88"/>
  <c r="FJ5" i="88"/>
  <c r="FI5" i="88"/>
  <c r="FH5" i="88"/>
  <c r="FG5" i="88"/>
  <c r="FF5" i="88"/>
  <c r="FE5" i="88"/>
  <c r="FD5" i="88"/>
  <c r="FC5" i="88"/>
  <c r="FB5" i="88"/>
  <c r="FA5" i="88"/>
  <c r="EZ5" i="88"/>
  <c r="EY5" i="88"/>
  <c r="EX5" i="88"/>
  <c r="EW5" i="88"/>
  <c r="EV5" i="88"/>
  <c r="EU5" i="88"/>
  <c r="ET5" i="88"/>
  <c r="ES5" i="88"/>
  <c r="ER5" i="88"/>
  <c r="EQ5" i="88"/>
  <c r="EP5" i="88"/>
  <c r="EO5" i="88"/>
  <c r="EN5" i="88"/>
  <c r="EM5" i="88"/>
  <c r="EL5" i="88"/>
  <c r="EK5" i="88"/>
  <c r="EJ5" i="88"/>
  <c r="EI5" i="88"/>
  <c r="EH5" i="88"/>
  <c r="EG5" i="88"/>
  <c r="EF5" i="88"/>
  <c r="EE5" i="88"/>
  <c r="ED5" i="88"/>
  <c r="EC5" i="88"/>
  <c r="EB5" i="88"/>
  <c r="EA5" i="88"/>
  <c r="DZ5" i="88"/>
  <c r="DY5" i="88"/>
  <c r="DX5" i="88"/>
  <c r="DW5" i="88"/>
  <c r="DV5" i="88"/>
  <c r="DU5" i="88"/>
  <c r="DT5" i="88"/>
  <c r="DS5" i="88"/>
  <c r="DR5" i="88"/>
  <c r="DQ5" i="88"/>
  <c r="DP5" i="88"/>
  <c r="DO5" i="88"/>
  <c r="DN5" i="88"/>
  <c r="DM5" i="88"/>
  <c r="DL5" i="88"/>
  <c r="DK5" i="88"/>
  <c r="DJ5" i="88"/>
  <c r="DI5" i="88"/>
  <c r="DH5" i="88"/>
  <c r="DG5" i="88"/>
  <c r="DF5" i="88"/>
  <c r="DE5" i="88"/>
  <c r="DD5" i="88"/>
  <c r="DC5" i="88"/>
  <c r="DB5" i="88"/>
  <c r="DA5" i="88"/>
  <c r="CZ5" i="88"/>
  <c r="CY5" i="88"/>
  <c r="CX5" i="88"/>
  <c r="CW5" i="88"/>
  <c r="CV5" i="88"/>
  <c r="CU5" i="88"/>
  <c r="CT5" i="88"/>
  <c r="CS5" i="88"/>
  <c r="CR5" i="88"/>
  <c r="CQ5" i="88"/>
  <c r="CP5" i="88"/>
  <c r="CO5" i="88"/>
  <c r="CN5" i="88"/>
  <c r="CM5" i="88"/>
  <c r="CL5" i="88"/>
  <c r="CK5" i="88"/>
  <c r="CJ5" i="88"/>
  <c r="CI5" i="88"/>
  <c r="CH5" i="88"/>
  <c r="CG5" i="88"/>
  <c r="CF5" i="88"/>
  <c r="CE5" i="88"/>
  <c r="CD5" i="88"/>
  <c r="CC5" i="88"/>
  <c r="CB5" i="88"/>
  <c r="CA5" i="88"/>
  <c r="BZ5" i="88"/>
  <c r="BY5" i="88"/>
  <c r="BX5" i="88"/>
  <c r="BW5" i="88"/>
  <c r="BV5" i="88"/>
  <c r="BU5" i="88"/>
  <c r="BT5" i="88"/>
  <c r="BS5" i="88"/>
  <c r="BR5" i="88"/>
  <c r="BQ5" i="88"/>
  <c r="BP5" i="88"/>
  <c r="BO5" i="88"/>
  <c r="BN5" i="88"/>
  <c r="BM5" i="88"/>
  <c r="BL5" i="88"/>
  <c r="BK5" i="88"/>
  <c r="BJ5" i="88"/>
  <c r="BI5" i="88"/>
  <c r="BH5" i="88"/>
  <c r="BG5" i="88"/>
  <c r="BF5" i="88"/>
  <c r="BE5" i="88"/>
  <c r="BD5" i="88"/>
  <c r="BC5" i="88"/>
  <c r="BB5" i="88"/>
  <c r="BA5" i="88"/>
  <c r="AZ5" i="88"/>
  <c r="AY5" i="88"/>
  <c r="AX5" i="88"/>
  <c r="AW5" i="88"/>
  <c r="AV5" i="88"/>
  <c r="AU5" i="88"/>
  <c r="AT5" i="88"/>
  <c r="AS5" i="88"/>
  <c r="AR5" i="88"/>
  <c r="AQ5" i="88"/>
  <c r="AP5" i="88"/>
  <c r="AO5" i="88"/>
  <c r="AN5" i="88"/>
  <c r="AM5" i="88"/>
  <c r="AL5" i="88"/>
  <c r="AK5" i="88"/>
  <c r="AJ5" i="88"/>
  <c r="AI5" i="88"/>
  <c r="AH5" i="88"/>
  <c r="AG5" i="88"/>
  <c r="AF5" i="88"/>
  <c r="AE5" i="88"/>
  <c r="AD5" i="88"/>
  <c r="AC5" i="88"/>
  <c r="AB5" i="88"/>
  <c r="AA5" i="88"/>
  <c r="Z5" i="88"/>
  <c r="Y5" i="88"/>
  <c r="X5" i="88"/>
  <c r="W5" i="88"/>
  <c r="V5" i="88"/>
  <c r="U5" i="88"/>
  <c r="T5" i="88"/>
  <c r="S5" i="88"/>
  <c r="R5" i="88"/>
  <c r="Q5" i="88"/>
  <c r="P5" i="88"/>
  <c r="O5" i="88"/>
  <c r="N5" i="88"/>
  <c r="M5" i="88"/>
  <c r="L5" i="88"/>
  <c r="K5" i="88"/>
  <c r="J5" i="88"/>
  <c r="I5" i="88"/>
  <c r="H5" i="88"/>
  <c r="G5" i="88"/>
  <c r="F5" i="88"/>
  <c r="E5" i="88"/>
  <c r="D5" i="88"/>
  <c r="C5" i="88"/>
  <c r="B5" i="88"/>
  <c r="JP40" i="12"/>
  <c r="JO40" i="12"/>
  <c r="JN40" i="12"/>
  <c r="JM40" i="12"/>
  <c r="JL40" i="12"/>
  <c r="JK40" i="12"/>
  <c r="JJ40" i="12"/>
  <c r="JI40" i="12"/>
  <c r="JH40" i="12"/>
  <c r="JG40" i="12"/>
  <c r="JF40" i="12"/>
  <c r="JE40" i="12"/>
  <c r="JD40" i="12"/>
  <c r="JC40" i="12"/>
  <c r="JB40" i="12"/>
  <c r="JA40" i="12"/>
  <c r="IZ40" i="12"/>
  <c r="IY40" i="12"/>
  <c r="IX40" i="12"/>
  <c r="IW40" i="12"/>
  <c r="IV40" i="12"/>
  <c r="IU40" i="12"/>
  <c r="IT40" i="12"/>
  <c r="IS40" i="12"/>
  <c r="IR40" i="12"/>
  <c r="IQ40" i="12"/>
  <c r="IP40" i="12"/>
  <c r="IO40" i="12"/>
  <c r="IN40" i="12"/>
  <c r="IM40" i="12"/>
  <c r="IL40" i="12"/>
  <c r="IK40" i="12"/>
  <c r="IJ40" i="12"/>
  <c r="II40" i="12"/>
  <c r="IH40" i="12"/>
  <c r="IG40" i="12"/>
  <c r="IF40" i="12"/>
  <c r="IE40" i="12"/>
  <c r="ID40" i="12"/>
  <c r="IC40" i="12"/>
  <c r="IB40" i="12"/>
  <c r="IA40" i="12"/>
  <c r="HZ40" i="12"/>
  <c r="HY40" i="12"/>
  <c r="HX40" i="12"/>
  <c r="HW40" i="12"/>
  <c r="HV40" i="12"/>
  <c r="HU40" i="12"/>
  <c r="HT40" i="12"/>
  <c r="HS40" i="12"/>
  <c r="HR40" i="12"/>
  <c r="HQ40" i="12"/>
  <c r="HP40" i="12"/>
  <c r="HO40" i="12"/>
  <c r="HN40" i="12"/>
  <c r="HM40" i="12"/>
  <c r="HL40" i="12"/>
  <c r="HK40" i="12"/>
  <c r="HJ40" i="12"/>
  <c r="HI40" i="12"/>
  <c r="HH40" i="12"/>
  <c r="HG40" i="12"/>
  <c r="HF40" i="12"/>
  <c r="HE40" i="12"/>
  <c r="HD40" i="12"/>
  <c r="HC40" i="12"/>
  <c r="HB40" i="12"/>
  <c r="HA40" i="12"/>
  <c r="GZ40" i="12"/>
  <c r="GY40" i="12"/>
  <c r="GX40" i="12"/>
  <c r="GW40" i="12"/>
  <c r="GV40" i="12"/>
  <c r="GU40" i="12"/>
  <c r="GT40" i="12"/>
  <c r="GS40" i="12"/>
  <c r="GR40" i="12"/>
  <c r="GQ40" i="12"/>
  <c r="GP40" i="12"/>
  <c r="GO40" i="12"/>
  <c r="GN40" i="12"/>
  <c r="GM40" i="12"/>
  <c r="GL40" i="12"/>
  <c r="GK40" i="12"/>
  <c r="GJ40" i="12"/>
  <c r="GI40" i="12"/>
  <c r="GH40" i="12"/>
  <c r="GG40" i="12"/>
  <c r="GF40" i="12"/>
  <c r="GE40" i="12"/>
  <c r="GD40" i="12"/>
  <c r="GC40" i="12"/>
  <c r="GB40" i="12"/>
  <c r="GA40" i="12"/>
  <c r="FZ40" i="12"/>
  <c r="FY40" i="12"/>
  <c r="FX40" i="12"/>
  <c r="FW40" i="12"/>
  <c r="FV40" i="12"/>
  <c r="FU40" i="12"/>
  <c r="FT40" i="12"/>
  <c r="FS40" i="12"/>
  <c r="FR40" i="12"/>
  <c r="FQ40" i="12"/>
  <c r="FP40" i="12"/>
  <c r="FO40" i="12"/>
  <c r="FN40" i="12"/>
  <c r="FM40" i="12"/>
  <c r="FL40" i="12"/>
  <c r="FK40" i="12"/>
  <c r="FJ40" i="12"/>
  <c r="FI40" i="12"/>
  <c r="FH40" i="12"/>
  <c r="FG40" i="12"/>
  <c r="FF40" i="12"/>
  <c r="FE40" i="12"/>
  <c r="FD40" i="12"/>
  <c r="FC40" i="12"/>
  <c r="FB40" i="12"/>
  <c r="FA40" i="12"/>
  <c r="EZ40" i="12"/>
  <c r="EY40" i="12"/>
  <c r="EX40" i="12"/>
  <c r="EW40" i="12"/>
  <c r="EV40" i="12"/>
  <c r="EU40" i="12"/>
  <c r="ET40" i="12"/>
  <c r="ES40" i="12"/>
  <c r="ER40" i="12"/>
  <c r="EQ40" i="12"/>
  <c r="EP40" i="12"/>
  <c r="EO40" i="12"/>
  <c r="EN40" i="12"/>
  <c r="EM40" i="12"/>
  <c r="EL40" i="12"/>
  <c r="EK40" i="12"/>
  <c r="EJ40" i="12"/>
  <c r="EI40" i="12"/>
  <c r="EH40" i="12"/>
  <c r="EG40" i="12"/>
  <c r="EF40" i="12"/>
  <c r="EE40" i="12"/>
  <c r="ED40" i="12"/>
  <c r="EC40" i="12"/>
  <c r="EB40" i="12"/>
  <c r="EA40" i="12"/>
  <c r="DZ40" i="12"/>
  <c r="DY40" i="12"/>
  <c r="DX40" i="12"/>
  <c r="DW40" i="12"/>
  <c r="DV40" i="12"/>
  <c r="DU40" i="12"/>
  <c r="DT40" i="12"/>
  <c r="DS40" i="12"/>
  <c r="DR40" i="12"/>
  <c r="DQ40" i="12"/>
  <c r="DP40" i="12"/>
  <c r="DO40" i="12"/>
  <c r="DN40" i="12"/>
  <c r="DM40" i="12"/>
  <c r="DL40" i="12"/>
  <c r="DK40" i="12"/>
  <c r="DJ40" i="12"/>
  <c r="DI40" i="12"/>
  <c r="DH40" i="12"/>
  <c r="DG40" i="12"/>
  <c r="DF40" i="12"/>
  <c r="DE40" i="12"/>
  <c r="DD40" i="12"/>
  <c r="DC40" i="12"/>
  <c r="DB40" i="12"/>
  <c r="DA40" i="12"/>
  <c r="CZ40" i="12"/>
  <c r="CY40" i="12"/>
  <c r="CX40" i="12"/>
  <c r="CW40" i="12"/>
  <c r="CV40" i="12"/>
  <c r="CU40" i="12"/>
  <c r="CT40" i="12"/>
  <c r="CS40" i="12"/>
  <c r="CR40" i="12"/>
  <c r="CQ40" i="12"/>
  <c r="CP40" i="12"/>
  <c r="CO40" i="12"/>
  <c r="CN40" i="12"/>
  <c r="CM40" i="12"/>
  <c r="CL40" i="12"/>
  <c r="CK40" i="12"/>
  <c r="CJ40" i="12"/>
  <c r="CI40" i="12"/>
  <c r="CH40" i="12"/>
  <c r="CG40" i="12"/>
  <c r="CF40" i="12"/>
  <c r="CE40" i="12"/>
  <c r="CD40" i="12"/>
  <c r="CC40" i="12"/>
  <c r="CB40" i="12"/>
  <c r="CA40" i="12"/>
  <c r="BZ40" i="12"/>
  <c r="BY40" i="12"/>
  <c r="BX40" i="12"/>
  <c r="BW40" i="12"/>
  <c r="BV40" i="12"/>
  <c r="BU40" i="12"/>
  <c r="BT40" i="12"/>
  <c r="BS40" i="12"/>
  <c r="BR40" i="12"/>
  <c r="BQ40" i="12"/>
  <c r="BP40" i="12"/>
  <c r="BO40" i="12"/>
  <c r="BN40" i="12"/>
  <c r="BM40" i="12"/>
  <c r="BL40" i="12"/>
  <c r="BK40" i="12"/>
  <c r="BJ40" i="12"/>
  <c r="BI40" i="12"/>
  <c r="BH40" i="12"/>
  <c r="BG40" i="12"/>
  <c r="BF40" i="12"/>
  <c r="BE40" i="12"/>
  <c r="BD40" i="12"/>
  <c r="BC40" i="12"/>
  <c r="BB40" i="12"/>
  <c r="BA40" i="12"/>
  <c r="AZ40" i="12"/>
  <c r="AY40" i="12"/>
  <c r="AX40" i="12"/>
  <c r="AW40" i="12"/>
  <c r="AV40" i="12"/>
  <c r="AU40" i="12"/>
  <c r="AT40" i="12"/>
  <c r="AS40" i="12"/>
  <c r="AR40" i="12"/>
  <c r="AQ40" i="12"/>
  <c r="AP40" i="12"/>
  <c r="AO40" i="12"/>
  <c r="AN40"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C40" i="12"/>
  <c r="B40" i="12"/>
  <c r="JP39" i="12"/>
  <c r="JO39" i="12"/>
  <c r="JN39" i="12"/>
  <c r="JM39" i="12"/>
  <c r="JL39" i="12"/>
  <c r="JK39" i="12"/>
  <c r="JJ39" i="12"/>
  <c r="JI39" i="12"/>
  <c r="JH39" i="12"/>
  <c r="JG39" i="12"/>
  <c r="JF39" i="12"/>
  <c r="JE39" i="12"/>
  <c r="JD39" i="12"/>
  <c r="JC39" i="12"/>
  <c r="JB39" i="12"/>
  <c r="JA39" i="12"/>
  <c r="IZ39" i="12"/>
  <c r="IY39" i="12"/>
  <c r="IX39" i="12"/>
  <c r="IW39" i="12"/>
  <c r="IV39" i="12"/>
  <c r="IU39" i="12"/>
  <c r="IT39" i="12"/>
  <c r="IS39" i="12"/>
  <c r="IR39" i="12"/>
  <c r="IQ39" i="12"/>
  <c r="IP39" i="12"/>
  <c r="IO39" i="12"/>
  <c r="IN39" i="12"/>
  <c r="IM39" i="12"/>
  <c r="IL39" i="12"/>
  <c r="IK39" i="12"/>
  <c r="IJ39" i="12"/>
  <c r="II39" i="12"/>
  <c r="IH39" i="12"/>
  <c r="IG39" i="12"/>
  <c r="IF39" i="12"/>
  <c r="IE39" i="12"/>
  <c r="ID39" i="12"/>
  <c r="IC39" i="12"/>
  <c r="IB39" i="12"/>
  <c r="IA39" i="12"/>
  <c r="HZ39" i="12"/>
  <c r="HY39" i="12"/>
  <c r="HX39" i="12"/>
  <c r="HW39" i="12"/>
  <c r="HV39" i="12"/>
  <c r="HU39" i="12"/>
  <c r="HT39" i="12"/>
  <c r="HS39" i="12"/>
  <c r="HR39" i="12"/>
  <c r="HQ39" i="12"/>
  <c r="HP39" i="12"/>
  <c r="HO39" i="12"/>
  <c r="HN39" i="12"/>
  <c r="HM39" i="12"/>
  <c r="HL39" i="12"/>
  <c r="HK39" i="12"/>
  <c r="HJ39" i="12"/>
  <c r="HI39" i="12"/>
  <c r="HH39" i="12"/>
  <c r="HG39" i="12"/>
  <c r="HF39" i="12"/>
  <c r="HE39" i="12"/>
  <c r="HD39" i="12"/>
  <c r="HC39" i="12"/>
  <c r="HB39" i="12"/>
  <c r="HA39" i="12"/>
  <c r="GZ39" i="12"/>
  <c r="GY39" i="12"/>
  <c r="GX39" i="12"/>
  <c r="GW39" i="12"/>
  <c r="GV39" i="12"/>
  <c r="GU39" i="12"/>
  <c r="GT39" i="12"/>
  <c r="GS39" i="12"/>
  <c r="GR39" i="12"/>
  <c r="GQ39" i="12"/>
  <c r="GP39" i="12"/>
  <c r="GO39" i="12"/>
  <c r="GN39" i="12"/>
  <c r="GM39" i="12"/>
  <c r="GL39" i="12"/>
  <c r="GK39" i="12"/>
  <c r="GJ39" i="12"/>
  <c r="GI39" i="12"/>
  <c r="GH39" i="12"/>
  <c r="GG39" i="12"/>
  <c r="GF39" i="12"/>
  <c r="GE39" i="12"/>
  <c r="GD39" i="12"/>
  <c r="GC39" i="12"/>
  <c r="GB39" i="12"/>
  <c r="GA39" i="12"/>
  <c r="FZ39" i="12"/>
  <c r="FY39" i="12"/>
  <c r="FX39" i="12"/>
  <c r="FW39" i="12"/>
  <c r="FV39" i="12"/>
  <c r="FU39" i="12"/>
  <c r="FT39" i="12"/>
  <c r="FS39" i="12"/>
  <c r="FR39" i="12"/>
  <c r="FQ39" i="12"/>
  <c r="FP39" i="12"/>
  <c r="FO39" i="12"/>
  <c r="FN39" i="12"/>
  <c r="FM39" i="12"/>
  <c r="FL39" i="12"/>
  <c r="FK39" i="12"/>
  <c r="FJ39" i="12"/>
  <c r="FI39" i="12"/>
  <c r="FH39" i="12"/>
  <c r="FG39" i="12"/>
  <c r="FF39" i="12"/>
  <c r="FE39" i="12"/>
  <c r="FD39" i="12"/>
  <c r="FC39" i="12"/>
  <c r="FB39" i="12"/>
  <c r="FA39" i="12"/>
  <c r="EZ39" i="12"/>
  <c r="EY39" i="12"/>
  <c r="EX39" i="12"/>
  <c r="EW39" i="12"/>
  <c r="EV39" i="12"/>
  <c r="EU39" i="12"/>
  <c r="ET39" i="12"/>
  <c r="ES39" i="12"/>
  <c r="ER39" i="12"/>
  <c r="EQ39" i="12"/>
  <c r="EP39" i="12"/>
  <c r="EO39" i="12"/>
  <c r="EN39" i="12"/>
  <c r="EM39" i="12"/>
  <c r="EL39" i="12"/>
  <c r="EK39" i="12"/>
  <c r="EJ39" i="12"/>
  <c r="EI39" i="12"/>
  <c r="EH39" i="12"/>
  <c r="EG39" i="12"/>
  <c r="EF39" i="12"/>
  <c r="EE39" i="12"/>
  <c r="ED39" i="12"/>
  <c r="EC39" i="12"/>
  <c r="EB39" i="12"/>
  <c r="EA39" i="12"/>
  <c r="DZ39" i="12"/>
  <c r="DY39" i="12"/>
  <c r="DX39" i="12"/>
  <c r="DW39" i="12"/>
  <c r="DV39" i="12"/>
  <c r="DU39" i="12"/>
  <c r="DT39" i="12"/>
  <c r="DS39" i="12"/>
  <c r="DR39" i="12"/>
  <c r="DQ39" i="12"/>
  <c r="DP39" i="12"/>
  <c r="DO39" i="12"/>
  <c r="DN39" i="12"/>
  <c r="DM39" i="12"/>
  <c r="DL39" i="12"/>
  <c r="DK39" i="12"/>
  <c r="DJ39" i="12"/>
  <c r="DI39" i="12"/>
  <c r="DH39" i="12"/>
  <c r="DG39" i="12"/>
  <c r="DF39" i="12"/>
  <c r="DE39" i="12"/>
  <c r="DD39" i="12"/>
  <c r="DC39" i="12"/>
  <c r="DB39" i="12"/>
  <c r="DA39" i="12"/>
  <c r="CZ39" i="12"/>
  <c r="CY39" i="12"/>
  <c r="CX39" i="12"/>
  <c r="CW39" i="12"/>
  <c r="CV39" i="12"/>
  <c r="CU39" i="12"/>
  <c r="CT39" i="12"/>
  <c r="CS39" i="12"/>
  <c r="CR39" i="12"/>
  <c r="CQ39" i="12"/>
  <c r="CP39" i="12"/>
  <c r="CO39" i="12"/>
  <c r="CN39" i="12"/>
  <c r="CM39" i="12"/>
  <c r="CL39" i="12"/>
  <c r="CK39" i="12"/>
  <c r="CJ39" i="12"/>
  <c r="CI39" i="12"/>
  <c r="CH39" i="12"/>
  <c r="CG39" i="12"/>
  <c r="CF39" i="12"/>
  <c r="CE39" i="12"/>
  <c r="CD39" i="12"/>
  <c r="CC39" i="12"/>
  <c r="CB39" i="12"/>
  <c r="CA39" i="12"/>
  <c r="BZ39" i="12"/>
  <c r="BY39" i="12"/>
  <c r="BX39" i="12"/>
  <c r="BW39" i="12"/>
  <c r="BV39" i="12"/>
  <c r="BU39" i="12"/>
  <c r="BT39" i="12"/>
  <c r="BS39" i="12"/>
  <c r="BR39" i="12"/>
  <c r="BQ39" i="12"/>
  <c r="BP39" i="12"/>
  <c r="BO39" i="12"/>
  <c r="BN39" i="12"/>
  <c r="BM39" i="12"/>
  <c r="BL39" i="12"/>
  <c r="BK39" i="12"/>
  <c r="BJ39" i="12"/>
  <c r="BI39" i="12"/>
  <c r="BH39" i="12"/>
  <c r="BG39" i="12"/>
  <c r="BF39" i="12"/>
  <c r="BE39" i="12"/>
  <c r="BD39" i="12"/>
  <c r="BC39" i="12"/>
  <c r="BB39" i="12"/>
  <c r="BA39" i="12"/>
  <c r="AZ39" i="12"/>
  <c r="AY39" i="12"/>
  <c r="AX39" i="12"/>
  <c r="AW39" i="12"/>
  <c r="AV39" i="12"/>
  <c r="AU39" i="12"/>
  <c r="AT39" i="12"/>
  <c r="AS39" i="12"/>
  <c r="AR39" i="12"/>
  <c r="AQ39" i="12"/>
  <c r="AP39" i="12"/>
  <c r="AO39" i="12"/>
  <c r="AN39"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I39" i="12"/>
  <c r="H39" i="12"/>
  <c r="G39" i="12"/>
  <c r="F39" i="12"/>
  <c r="E39" i="12"/>
  <c r="D39" i="12"/>
  <c r="C39" i="12"/>
  <c r="B39" i="12"/>
  <c r="JP37" i="12"/>
  <c r="JO37" i="12"/>
  <c r="JN37" i="12"/>
  <c r="JM37" i="12"/>
  <c r="JL37" i="12"/>
  <c r="JK37" i="12"/>
  <c r="JJ37" i="12"/>
  <c r="JI37" i="12"/>
  <c r="JH37" i="12"/>
  <c r="JG37" i="12"/>
  <c r="JF37" i="12"/>
  <c r="JE37" i="12"/>
  <c r="JD37" i="12"/>
  <c r="JC37" i="12"/>
  <c r="JB37" i="12"/>
  <c r="JA37" i="12"/>
  <c r="IZ37" i="12"/>
  <c r="IY37" i="12"/>
  <c r="IX37" i="12"/>
  <c r="IW37" i="12"/>
  <c r="IV37" i="12"/>
  <c r="IU37" i="12"/>
  <c r="IT37" i="12"/>
  <c r="IS37" i="12"/>
  <c r="IR37" i="12"/>
  <c r="IQ37" i="12"/>
  <c r="IP37" i="12"/>
  <c r="IO37" i="12"/>
  <c r="IN37" i="12"/>
  <c r="IM37" i="12"/>
  <c r="IL37" i="12"/>
  <c r="IK37" i="12"/>
  <c r="IJ37" i="12"/>
  <c r="II37" i="12"/>
  <c r="IH37" i="12"/>
  <c r="IG37" i="12"/>
  <c r="IF37" i="12"/>
  <c r="IE37" i="12"/>
  <c r="ID37" i="12"/>
  <c r="IC37" i="12"/>
  <c r="IB37" i="12"/>
  <c r="IA37" i="12"/>
  <c r="HZ37" i="12"/>
  <c r="HY37" i="12"/>
  <c r="HX37" i="12"/>
  <c r="HW37" i="12"/>
  <c r="HV37" i="12"/>
  <c r="HU37" i="12"/>
  <c r="HT37" i="12"/>
  <c r="HS37" i="12"/>
  <c r="HR37" i="12"/>
  <c r="HQ37" i="12"/>
  <c r="HP37" i="12"/>
  <c r="HO37" i="12"/>
  <c r="HN37" i="12"/>
  <c r="HM37" i="12"/>
  <c r="HL37" i="12"/>
  <c r="HK37" i="12"/>
  <c r="HJ37" i="12"/>
  <c r="HI37" i="12"/>
  <c r="HH37" i="12"/>
  <c r="HG37" i="12"/>
  <c r="HF37" i="12"/>
  <c r="HE37" i="12"/>
  <c r="HD37" i="12"/>
  <c r="HC37" i="12"/>
  <c r="HB37" i="12"/>
  <c r="HA37" i="12"/>
  <c r="GZ37" i="12"/>
  <c r="GY37" i="12"/>
  <c r="GX37" i="12"/>
  <c r="GW37" i="12"/>
  <c r="GV37" i="12"/>
  <c r="GU37" i="12"/>
  <c r="GT37" i="12"/>
  <c r="GS37" i="12"/>
  <c r="GR37" i="12"/>
  <c r="GQ37" i="12"/>
  <c r="GP37" i="12"/>
  <c r="GO37" i="12"/>
  <c r="GN37" i="12"/>
  <c r="GM37" i="12"/>
  <c r="GL37" i="12"/>
  <c r="GK37" i="12"/>
  <c r="GJ37" i="12"/>
  <c r="GI37" i="12"/>
  <c r="GH37" i="12"/>
  <c r="GG37" i="12"/>
  <c r="GF37" i="12"/>
  <c r="GE37" i="12"/>
  <c r="GD37" i="12"/>
  <c r="GC37" i="12"/>
  <c r="GB37" i="12"/>
  <c r="GA37" i="12"/>
  <c r="FZ37" i="12"/>
  <c r="FY37" i="12"/>
  <c r="FX37" i="12"/>
  <c r="FW37" i="12"/>
  <c r="FV37" i="12"/>
  <c r="FU37" i="12"/>
  <c r="FT37" i="12"/>
  <c r="FS37" i="12"/>
  <c r="FR37" i="12"/>
  <c r="FQ37" i="12"/>
  <c r="FP37" i="12"/>
  <c r="FO37" i="12"/>
  <c r="FN37" i="12"/>
  <c r="FM37" i="12"/>
  <c r="FL37" i="12"/>
  <c r="FK37" i="12"/>
  <c r="FJ37" i="12"/>
  <c r="FI37" i="12"/>
  <c r="FH37" i="12"/>
  <c r="FG37" i="12"/>
  <c r="FF37" i="12"/>
  <c r="FE37" i="12"/>
  <c r="FD37" i="12"/>
  <c r="FC37" i="12"/>
  <c r="FB37" i="12"/>
  <c r="FA37" i="12"/>
  <c r="EZ37" i="12"/>
  <c r="EY37" i="12"/>
  <c r="EX37" i="12"/>
  <c r="EW37" i="12"/>
  <c r="EV37" i="12"/>
  <c r="EU37" i="12"/>
  <c r="ET37" i="12"/>
  <c r="ES37" i="12"/>
  <c r="ER37" i="12"/>
  <c r="EQ37" i="12"/>
  <c r="EP37" i="12"/>
  <c r="EO37" i="12"/>
  <c r="EN37" i="12"/>
  <c r="EM37" i="12"/>
  <c r="EL37" i="12"/>
  <c r="EK37" i="12"/>
  <c r="EJ37" i="12"/>
  <c r="EI37" i="12"/>
  <c r="EH37" i="12"/>
  <c r="EG37" i="12"/>
  <c r="EF37" i="12"/>
  <c r="EE37" i="12"/>
  <c r="ED37" i="12"/>
  <c r="EC37" i="12"/>
  <c r="EB37" i="12"/>
  <c r="EA37" i="12"/>
  <c r="DZ37" i="12"/>
  <c r="DY37" i="12"/>
  <c r="DX37" i="12"/>
  <c r="DW37" i="12"/>
  <c r="DV37" i="12"/>
  <c r="DU37" i="12"/>
  <c r="DT37" i="12"/>
  <c r="DS37" i="12"/>
  <c r="DR37" i="12"/>
  <c r="DQ37" i="12"/>
  <c r="DP37" i="12"/>
  <c r="DO37" i="12"/>
  <c r="DN37" i="12"/>
  <c r="DM37" i="12"/>
  <c r="DL37" i="12"/>
  <c r="DK37" i="12"/>
  <c r="DJ37" i="12"/>
  <c r="DI37" i="12"/>
  <c r="DH37" i="12"/>
  <c r="DG37" i="12"/>
  <c r="DF37" i="12"/>
  <c r="DE37" i="12"/>
  <c r="DD37" i="12"/>
  <c r="DC37" i="12"/>
  <c r="DB37" i="12"/>
  <c r="DA37" i="12"/>
  <c r="CZ37" i="12"/>
  <c r="CY37" i="12"/>
  <c r="CX37" i="12"/>
  <c r="CW37" i="12"/>
  <c r="CV37" i="12"/>
  <c r="CU37" i="12"/>
  <c r="CT37" i="12"/>
  <c r="CS37" i="12"/>
  <c r="CR37" i="12"/>
  <c r="CQ37" i="12"/>
  <c r="CP37" i="12"/>
  <c r="CO37" i="12"/>
  <c r="CN37" i="12"/>
  <c r="CM37" i="12"/>
  <c r="CL37" i="12"/>
  <c r="CK37" i="12"/>
  <c r="CJ37" i="12"/>
  <c r="CI37" i="12"/>
  <c r="CH37" i="12"/>
  <c r="CG37" i="12"/>
  <c r="CF37" i="12"/>
  <c r="CE37" i="12"/>
  <c r="CD37" i="12"/>
  <c r="CC37" i="12"/>
  <c r="CB37" i="12"/>
  <c r="CA37" i="12"/>
  <c r="BZ37" i="12"/>
  <c r="BY37" i="12"/>
  <c r="BX37" i="12"/>
  <c r="BW37" i="12"/>
  <c r="BV37" i="12"/>
  <c r="BU37" i="12"/>
  <c r="BT37" i="12"/>
  <c r="BS37" i="12"/>
  <c r="BR37" i="12"/>
  <c r="BQ37" i="12"/>
  <c r="BP37" i="12"/>
  <c r="BO37" i="12"/>
  <c r="BN37" i="12"/>
  <c r="BM37" i="12"/>
  <c r="BL37" i="12"/>
  <c r="BK37" i="12"/>
  <c r="BJ37" i="12"/>
  <c r="BI37" i="12"/>
  <c r="BH37" i="12"/>
  <c r="BG37" i="12"/>
  <c r="BF37" i="12"/>
  <c r="BE37" i="12"/>
  <c r="BD37" i="12"/>
  <c r="BC37" i="12"/>
  <c r="BB37" i="12"/>
  <c r="BA37" i="12"/>
  <c r="AZ37" i="12"/>
  <c r="AY37" i="12"/>
  <c r="AX37" i="12"/>
  <c r="AW37" i="12"/>
  <c r="AV37" i="12"/>
  <c r="AU37" i="12"/>
  <c r="AT37" i="12"/>
  <c r="AS37" i="12"/>
  <c r="AR37" i="12"/>
  <c r="AQ37" i="12"/>
  <c r="AP37" i="12"/>
  <c r="AO37" i="12"/>
  <c r="AN37"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C37" i="12"/>
  <c r="B37" i="12"/>
  <c r="JP36" i="12"/>
  <c r="JO36" i="12"/>
  <c r="JN36" i="12"/>
  <c r="JM36" i="12"/>
  <c r="JL36" i="12"/>
  <c r="JK36" i="12"/>
  <c r="JJ36" i="12"/>
  <c r="JI36" i="12"/>
  <c r="JH36" i="12"/>
  <c r="JG36" i="12"/>
  <c r="JF36" i="12"/>
  <c r="JE36" i="12"/>
  <c r="JD36" i="12"/>
  <c r="JC36" i="12"/>
  <c r="JB36" i="12"/>
  <c r="JA36" i="12"/>
  <c r="IZ36" i="12"/>
  <c r="IY36" i="12"/>
  <c r="IX36" i="12"/>
  <c r="IW36" i="12"/>
  <c r="IV36" i="12"/>
  <c r="IU36" i="12"/>
  <c r="IT36" i="12"/>
  <c r="IS36" i="12"/>
  <c r="IR36" i="12"/>
  <c r="IQ36" i="12"/>
  <c r="IP36" i="12"/>
  <c r="IO36" i="12"/>
  <c r="IN36" i="12"/>
  <c r="IM36" i="12"/>
  <c r="IL36" i="12"/>
  <c r="IK36" i="12"/>
  <c r="IJ36" i="12"/>
  <c r="II36" i="12"/>
  <c r="IH36" i="12"/>
  <c r="IG36" i="12"/>
  <c r="IF36" i="12"/>
  <c r="IE36" i="12"/>
  <c r="ID36" i="12"/>
  <c r="IC36" i="12"/>
  <c r="IB36" i="12"/>
  <c r="IA36" i="12"/>
  <c r="HZ36" i="12"/>
  <c r="HY36" i="12"/>
  <c r="HX36" i="12"/>
  <c r="HW36" i="12"/>
  <c r="HV36" i="12"/>
  <c r="HU36" i="12"/>
  <c r="HT36" i="12"/>
  <c r="HS36" i="12"/>
  <c r="HR36" i="12"/>
  <c r="HQ36" i="12"/>
  <c r="HP36" i="12"/>
  <c r="HO36" i="12"/>
  <c r="HN36" i="12"/>
  <c r="HM36" i="12"/>
  <c r="HL36" i="12"/>
  <c r="HK36" i="12"/>
  <c r="HJ36" i="12"/>
  <c r="HI36" i="12"/>
  <c r="HH36" i="12"/>
  <c r="HG36" i="12"/>
  <c r="HF36" i="12"/>
  <c r="HE36" i="12"/>
  <c r="HD36" i="12"/>
  <c r="HC36" i="12"/>
  <c r="HB36" i="12"/>
  <c r="HA36" i="12"/>
  <c r="GZ36" i="12"/>
  <c r="GY36" i="12"/>
  <c r="GX36" i="12"/>
  <c r="GW36" i="12"/>
  <c r="GV36" i="12"/>
  <c r="GU36" i="12"/>
  <c r="GT36" i="12"/>
  <c r="GS36" i="12"/>
  <c r="GR36" i="12"/>
  <c r="GQ36" i="12"/>
  <c r="GP36" i="12"/>
  <c r="GO36" i="12"/>
  <c r="GN36" i="12"/>
  <c r="GM36" i="12"/>
  <c r="GL36" i="12"/>
  <c r="GK36" i="12"/>
  <c r="GJ36" i="12"/>
  <c r="GI36" i="12"/>
  <c r="GH36" i="12"/>
  <c r="GG36" i="12"/>
  <c r="GF36" i="12"/>
  <c r="GE36" i="12"/>
  <c r="GD36" i="12"/>
  <c r="GC36" i="12"/>
  <c r="GB36" i="12"/>
  <c r="GA36" i="12"/>
  <c r="FZ36" i="12"/>
  <c r="FY36" i="12"/>
  <c r="FX36" i="12"/>
  <c r="FW36" i="12"/>
  <c r="FV36" i="12"/>
  <c r="FU36" i="12"/>
  <c r="FT36" i="12"/>
  <c r="FS36" i="12"/>
  <c r="FR36" i="12"/>
  <c r="FQ36" i="12"/>
  <c r="FP36" i="12"/>
  <c r="FO36" i="12"/>
  <c r="FN36" i="12"/>
  <c r="FM36" i="12"/>
  <c r="FL36" i="12"/>
  <c r="FK36" i="12"/>
  <c r="FJ36" i="12"/>
  <c r="FI36" i="12"/>
  <c r="FH36" i="12"/>
  <c r="FG36" i="12"/>
  <c r="FF36" i="12"/>
  <c r="FE36" i="12"/>
  <c r="FD36" i="12"/>
  <c r="FC36" i="12"/>
  <c r="FB36" i="12"/>
  <c r="FA36" i="12"/>
  <c r="EZ36" i="12"/>
  <c r="EY36" i="12"/>
  <c r="EX36" i="12"/>
  <c r="EW36" i="12"/>
  <c r="EV36" i="12"/>
  <c r="EU36" i="12"/>
  <c r="ET36" i="12"/>
  <c r="ES36" i="12"/>
  <c r="ER36" i="12"/>
  <c r="EQ36" i="12"/>
  <c r="EP36" i="12"/>
  <c r="EO36" i="12"/>
  <c r="EN36" i="12"/>
  <c r="EM36" i="12"/>
  <c r="EL36" i="12"/>
  <c r="EK36" i="12"/>
  <c r="EJ36" i="12"/>
  <c r="EI36" i="12"/>
  <c r="EH36" i="12"/>
  <c r="EG36" i="12"/>
  <c r="EF36" i="12"/>
  <c r="EE36" i="12"/>
  <c r="ED36" i="12"/>
  <c r="EC36" i="12"/>
  <c r="EB36" i="12"/>
  <c r="EA36" i="12"/>
  <c r="DZ36" i="12"/>
  <c r="DY36" i="12"/>
  <c r="DX36" i="12"/>
  <c r="DW36" i="12"/>
  <c r="DV36" i="12"/>
  <c r="DU36" i="12"/>
  <c r="DT36" i="12"/>
  <c r="DS36" i="12"/>
  <c r="DR36" i="12"/>
  <c r="DQ36" i="12"/>
  <c r="DP36" i="12"/>
  <c r="DO36" i="12"/>
  <c r="DN36" i="12"/>
  <c r="DM36" i="12"/>
  <c r="DL36" i="12"/>
  <c r="DK36" i="12"/>
  <c r="DJ36" i="12"/>
  <c r="DI36" i="12"/>
  <c r="DH36" i="12"/>
  <c r="DG36" i="12"/>
  <c r="DF36" i="12"/>
  <c r="DE36" i="12"/>
  <c r="DD36" i="12"/>
  <c r="DC36" i="12"/>
  <c r="DB36" i="12"/>
  <c r="DA36" i="12"/>
  <c r="CZ36" i="12"/>
  <c r="CY36" i="12"/>
  <c r="CX36" i="12"/>
  <c r="CW36" i="12"/>
  <c r="CV36" i="12"/>
  <c r="CU36" i="12"/>
  <c r="CT36" i="12"/>
  <c r="CS36" i="12"/>
  <c r="CR36" i="12"/>
  <c r="CQ36" i="12"/>
  <c r="CP36" i="12"/>
  <c r="CO36" i="12"/>
  <c r="CN36" i="12"/>
  <c r="CM36" i="12"/>
  <c r="CL36" i="12"/>
  <c r="CK36" i="12"/>
  <c r="CJ36" i="12"/>
  <c r="CI36" i="12"/>
  <c r="CH36" i="12"/>
  <c r="CG36" i="12"/>
  <c r="CF36" i="12"/>
  <c r="CE36" i="12"/>
  <c r="CD36" i="12"/>
  <c r="CC36" i="12"/>
  <c r="CB36" i="12"/>
  <c r="CA36" i="12"/>
  <c r="BZ36" i="12"/>
  <c r="BY36" i="12"/>
  <c r="BX36" i="12"/>
  <c r="BW36" i="12"/>
  <c r="BV36" i="12"/>
  <c r="BU36" i="12"/>
  <c r="BT36" i="12"/>
  <c r="BS36" i="12"/>
  <c r="BR36" i="12"/>
  <c r="BQ36" i="12"/>
  <c r="BP36" i="12"/>
  <c r="BO36" i="12"/>
  <c r="BN36" i="12"/>
  <c r="BM36" i="12"/>
  <c r="BL36" i="12"/>
  <c r="BK36" i="12"/>
  <c r="BJ36" i="12"/>
  <c r="BI36" i="12"/>
  <c r="BH36" i="12"/>
  <c r="BG36" i="12"/>
  <c r="BF36" i="12"/>
  <c r="BE36" i="12"/>
  <c r="BD36" i="12"/>
  <c r="BC36" i="12"/>
  <c r="BB36" i="12"/>
  <c r="BA36" i="12"/>
  <c r="AZ36" i="12"/>
  <c r="AY36" i="12"/>
  <c r="AX36" i="12"/>
  <c r="AW36" i="12"/>
  <c r="AV36" i="12"/>
  <c r="AU36" i="12"/>
  <c r="AT36" i="12"/>
  <c r="AS36" i="12"/>
  <c r="AR36" i="12"/>
  <c r="AQ36" i="12"/>
  <c r="AP36" i="12"/>
  <c r="AO36" i="12"/>
  <c r="AN36"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I36" i="12"/>
  <c r="H36" i="12"/>
  <c r="G36" i="12"/>
  <c r="F36" i="12"/>
  <c r="E36" i="12"/>
  <c r="D36" i="12"/>
  <c r="C36" i="12"/>
  <c r="B36" i="12"/>
  <c r="JP34" i="12"/>
  <c r="JO34" i="12"/>
  <c r="JN34" i="12"/>
  <c r="JM34" i="12"/>
  <c r="JL34" i="12"/>
  <c r="JK34" i="12"/>
  <c r="JJ34" i="12"/>
  <c r="JI34" i="12"/>
  <c r="JH34" i="12"/>
  <c r="JG34" i="12"/>
  <c r="JF34" i="12"/>
  <c r="JE34" i="12"/>
  <c r="JD34" i="12"/>
  <c r="JC34" i="12"/>
  <c r="JB34" i="12"/>
  <c r="JA34" i="12"/>
  <c r="IZ34" i="12"/>
  <c r="IY34" i="12"/>
  <c r="IX34" i="12"/>
  <c r="IW34" i="12"/>
  <c r="IV34" i="12"/>
  <c r="IU34" i="12"/>
  <c r="IT34" i="12"/>
  <c r="IS34" i="12"/>
  <c r="IR34" i="12"/>
  <c r="IQ34" i="12"/>
  <c r="IP34" i="12"/>
  <c r="IO34" i="12"/>
  <c r="IN34" i="12"/>
  <c r="IM34" i="12"/>
  <c r="IL34" i="12"/>
  <c r="IK34" i="12"/>
  <c r="IJ34" i="12"/>
  <c r="II34" i="12"/>
  <c r="IH34" i="12"/>
  <c r="IG34" i="12"/>
  <c r="IF34" i="12"/>
  <c r="IE34" i="12"/>
  <c r="ID34" i="12"/>
  <c r="IC34" i="12"/>
  <c r="IB34" i="12"/>
  <c r="IA34" i="12"/>
  <c r="HZ34" i="12"/>
  <c r="HY34" i="12"/>
  <c r="HX34" i="12"/>
  <c r="HW34" i="12"/>
  <c r="HV34" i="12"/>
  <c r="HU34" i="12"/>
  <c r="HT34" i="12"/>
  <c r="HS34" i="12"/>
  <c r="HR34" i="12"/>
  <c r="HQ34" i="12"/>
  <c r="HP34" i="12"/>
  <c r="HO34" i="12"/>
  <c r="HN34" i="12"/>
  <c r="HM34" i="12"/>
  <c r="HL34" i="12"/>
  <c r="HK34" i="12"/>
  <c r="HJ34" i="12"/>
  <c r="HI34" i="12"/>
  <c r="HH34" i="12"/>
  <c r="HG34" i="12"/>
  <c r="HF34" i="12"/>
  <c r="HE34" i="12"/>
  <c r="HD34" i="12"/>
  <c r="HC34" i="12"/>
  <c r="HB34" i="12"/>
  <c r="HA34" i="12"/>
  <c r="GZ34" i="12"/>
  <c r="GY34" i="12"/>
  <c r="GX34" i="12"/>
  <c r="GW34" i="12"/>
  <c r="GV34" i="12"/>
  <c r="GU34" i="12"/>
  <c r="GT34" i="12"/>
  <c r="GS34" i="12"/>
  <c r="GR34" i="12"/>
  <c r="GQ34" i="12"/>
  <c r="GP34" i="12"/>
  <c r="GO34" i="12"/>
  <c r="GN34" i="12"/>
  <c r="GM34" i="12"/>
  <c r="GL34" i="12"/>
  <c r="GK34" i="12"/>
  <c r="GJ34" i="12"/>
  <c r="GI34" i="12"/>
  <c r="GH34" i="12"/>
  <c r="GG34" i="12"/>
  <c r="GF34" i="12"/>
  <c r="GE34" i="12"/>
  <c r="GD34" i="12"/>
  <c r="GC34" i="12"/>
  <c r="GB34" i="12"/>
  <c r="GA34" i="12"/>
  <c r="FZ34" i="12"/>
  <c r="FY34" i="12"/>
  <c r="FX34" i="12"/>
  <c r="FW34" i="12"/>
  <c r="FV34" i="12"/>
  <c r="FU34" i="12"/>
  <c r="FT34" i="12"/>
  <c r="FS34" i="12"/>
  <c r="FR34" i="12"/>
  <c r="FQ34" i="12"/>
  <c r="FP34" i="12"/>
  <c r="FO34" i="12"/>
  <c r="FN34" i="12"/>
  <c r="FM34" i="12"/>
  <c r="FL34" i="12"/>
  <c r="FK34" i="12"/>
  <c r="FJ34" i="12"/>
  <c r="FI34" i="12"/>
  <c r="FH34" i="12"/>
  <c r="FG34" i="12"/>
  <c r="FF34" i="12"/>
  <c r="FE34" i="12"/>
  <c r="FD34" i="12"/>
  <c r="FC34" i="12"/>
  <c r="FB34" i="12"/>
  <c r="FA34" i="12"/>
  <c r="EZ34" i="12"/>
  <c r="EY34" i="12"/>
  <c r="EX34" i="12"/>
  <c r="EW34" i="12"/>
  <c r="EV34" i="12"/>
  <c r="EU34" i="12"/>
  <c r="ET34" i="12"/>
  <c r="ES34" i="12"/>
  <c r="ER34" i="12"/>
  <c r="EQ34" i="12"/>
  <c r="EP34" i="12"/>
  <c r="EO34" i="12"/>
  <c r="EN34" i="12"/>
  <c r="EM34" i="12"/>
  <c r="EL34" i="12"/>
  <c r="EK34" i="12"/>
  <c r="EJ34" i="12"/>
  <c r="EI34" i="12"/>
  <c r="EH34" i="12"/>
  <c r="EG34" i="12"/>
  <c r="EF34" i="12"/>
  <c r="EE34" i="12"/>
  <c r="ED34" i="12"/>
  <c r="EC34" i="12"/>
  <c r="EB34" i="12"/>
  <c r="EA34" i="12"/>
  <c r="DZ34" i="12"/>
  <c r="DY34" i="12"/>
  <c r="DX34" i="12"/>
  <c r="DW34" i="12"/>
  <c r="DV34" i="12"/>
  <c r="DU34" i="12"/>
  <c r="DT34" i="12"/>
  <c r="DS34" i="12"/>
  <c r="DR34" i="12"/>
  <c r="DQ34" i="12"/>
  <c r="DP34" i="12"/>
  <c r="DO34" i="12"/>
  <c r="DN34" i="12"/>
  <c r="DM34" i="12"/>
  <c r="DL34" i="12"/>
  <c r="DK34" i="12"/>
  <c r="DJ34" i="12"/>
  <c r="DI34" i="12"/>
  <c r="DH34" i="12"/>
  <c r="DG34" i="12"/>
  <c r="DF34" i="12"/>
  <c r="DE34" i="12"/>
  <c r="DD34" i="12"/>
  <c r="DC34" i="12"/>
  <c r="DB34" i="12"/>
  <c r="DA34" i="12"/>
  <c r="CZ34" i="12"/>
  <c r="CY34" i="12"/>
  <c r="CX34" i="12"/>
  <c r="CW34" i="12"/>
  <c r="CV34" i="12"/>
  <c r="CU34" i="12"/>
  <c r="CT34" i="12"/>
  <c r="CS34" i="12"/>
  <c r="CR34" i="12"/>
  <c r="CQ34" i="12"/>
  <c r="CP34" i="12"/>
  <c r="CO34" i="12"/>
  <c r="CN34" i="12"/>
  <c r="CM34" i="12"/>
  <c r="CL34" i="12"/>
  <c r="CK34" i="12"/>
  <c r="CJ34" i="12"/>
  <c r="CI34" i="12"/>
  <c r="CH34" i="12"/>
  <c r="CG34" i="12"/>
  <c r="CF34" i="12"/>
  <c r="CE34" i="12"/>
  <c r="CD34" i="12"/>
  <c r="CC34" i="12"/>
  <c r="CB34" i="12"/>
  <c r="CA34" i="12"/>
  <c r="BZ34" i="12"/>
  <c r="BY34" i="12"/>
  <c r="BX34" i="12"/>
  <c r="BW34" i="12"/>
  <c r="BV34" i="12"/>
  <c r="BU34" i="12"/>
  <c r="BT34" i="12"/>
  <c r="BS34" i="12"/>
  <c r="BR34" i="12"/>
  <c r="BQ34" i="12"/>
  <c r="BP34" i="12"/>
  <c r="BO34" i="12"/>
  <c r="BN34" i="12"/>
  <c r="BM34" i="12"/>
  <c r="BL34" i="12"/>
  <c r="BK34" i="12"/>
  <c r="BJ34" i="12"/>
  <c r="BI34" i="12"/>
  <c r="BH34"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I34" i="12"/>
  <c r="H34" i="12"/>
  <c r="G34" i="12"/>
  <c r="F34" i="12"/>
  <c r="E34" i="12"/>
  <c r="D34" i="12"/>
  <c r="C34" i="12"/>
  <c r="B34" i="12"/>
  <c r="JP33" i="12"/>
  <c r="JO33" i="12"/>
  <c r="JN33" i="12"/>
  <c r="JM33" i="12"/>
  <c r="JL33" i="12"/>
  <c r="JK33" i="12"/>
  <c r="JJ33" i="12"/>
  <c r="JI33" i="12"/>
  <c r="JH33" i="12"/>
  <c r="JG33" i="12"/>
  <c r="JF33" i="12"/>
  <c r="JE33" i="12"/>
  <c r="JD33" i="12"/>
  <c r="JC33" i="12"/>
  <c r="JB33" i="12"/>
  <c r="JA33" i="12"/>
  <c r="IZ33" i="12"/>
  <c r="IY33" i="12"/>
  <c r="IX33" i="12"/>
  <c r="IW33" i="12"/>
  <c r="IV33" i="12"/>
  <c r="IU33" i="12"/>
  <c r="IT33" i="12"/>
  <c r="IS33" i="12"/>
  <c r="IR33" i="12"/>
  <c r="IQ33" i="12"/>
  <c r="IP33" i="12"/>
  <c r="IO33" i="12"/>
  <c r="IN33" i="12"/>
  <c r="IM33" i="12"/>
  <c r="IL33" i="12"/>
  <c r="IK33" i="12"/>
  <c r="IJ33" i="12"/>
  <c r="II33" i="12"/>
  <c r="IH33" i="12"/>
  <c r="IG33" i="12"/>
  <c r="IF33" i="12"/>
  <c r="IE33" i="12"/>
  <c r="ID33" i="12"/>
  <c r="IC33" i="12"/>
  <c r="IB33" i="12"/>
  <c r="IA33" i="12"/>
  <c r="HZ33" i="12"/>
  <c r="HY33" i="12"/>
  <c r="HX33" i="12"/>
  <c r="HW33" i="12"/>
  <c r="HV33" i="12"/>
  <c r="HU33" i="12"/>
  <c r="HT33" i="12"/>
  <c r="HS33" i="12"/>
  <c r="HR33" i="12"/>
  <c r="HQ33" i="12"/>
  <c r="HP33" i="12"/>
  <c r="HO33" i="12"/>
  <c r="HN33" i="12"/>
  <c r="HM33" i="12"/>
  <c r="HL33" i="12"/>
  <c r="HK33" i="12"/>
  <c r="HJ33" i="12"/>
  <c r="HI33" i="12"/>
  <c r="HH33" i="12"/>
  <c r="HG33" i="12"/>
  <c r="HF33" i="12"/>
  <c r="HE33" i="12"/>
  <c r="HD33" i="12"/>
  <c r="HC33" i="12"/>
  <c r="HB33" i="12"/>
  <c r="HA33" i="12"/>
  <c r="GZ33" i="12"/>
  <c r="GY33" i="12"/>
  <c r="GX33" i="12"/>
  <c r="GW33" i="12"/>
  <c r="GV33" i="12"/>
  <c r="GU33" i="12"/>
  <c r="GT33" i="12"/>
  <c r="GS33" i="12"/>
  <c r="GR33" i="12"/>
  <c r="GQ33" i="12"/>
  <c r="GP33" i="12"/>
  <c r="GO33" i="12"/>
  <c r="GN33" i="12"/>
  <c r="GM33" i="12"/>
  <c r="GL33" i="12"/>
  <c r="GK33" i="12"/>
  <c r="GJ33" i="12"/>
  <c r="GI33" i="12"/>
  <c r="GH33" i="12"/>
  <c r="GG33" i="12"/>
  <c r="GF33" i="12"/>
  <c r="GE33" i="12"/>
  <c r="GD33" i="12"/>
  <c r="GC33" i="12"/>
  <c r="GB33" i="12"/>
  <c r="GA33" i="12"/>
  <c r="FZ33" i="12"/>
  <c r="FY33" i="12"/>
  <c r="FX33" i="12"/>
  <c r="FW33" i="12"/>
  <c r="FV33" i="12"/>
  <c r="FU33" i="12"/>
  <c r="FT33" i="12"/>
  <c r="FS33" i="12"/>
  <c r="FR33" i="12"/>
  <c r="FQ33" i="12"/>
  <c r="FP33" i="12"/>
  <c r="FO33" i="12"/>
  <c r="FN33" i="12"/>
  <c r="FM33" i="12"/>
  <c r="FL33" i="12"/>
  <c r="FK33" i="12"/>
  <c r="FJ33" i="12"/>
  <c r="FI33" i="12"/>
  <c r="FH33" i="12"/>
  <c r="FG33" i="12"/>
  <c r="FF33" i="12"/>
  <c r="FE33" i="12"/>
  <c r="FD33" i="12"/>
  <c r="FC33" i="12"/>
  <c r="FB33" i="12"/>
  <c r="FA33" i="12"/>
  <c r="EZ33" i="12"/>
  <c r="EY33" i="12"/>
  <c r="EX33" i="12"/>
  <c r="EW33" i="12"/>
  <c r="EV33" i="12"/>
  <c r="EU33" i="12"/>
  <c r="ET33" i="12"/>
  <c r="ES33" i="12"/>
  <c r="ER33" i="12"/>
  <c r="EQ33" i="12"/>
  <c r="EP33" i="12"/>
  <c r="EO33" i="12"/>
  <c r="EN33" i="12"/>
  <c r="EM33" i="12"/>
  <c r="EL33" i="12"/>
  <c r="EK33" i="12"/>
  <c r="EJ33" i="12"/>
  <c r="EI33" i="12"/>
  <c r="EH33" i="12"/>
  <c r="EG33" i="12"/>
  <c r="EF33" i="12"/>
  <c r="EE33" i="12"/>
  <c r="ED33" i="12"/>
  <c r="EC33" i="12"/>
  <c r="EB33" i="12"/>
  <c r="EA33" i="12"/>
  <c r="DZ33" i="12"/>
  <c r="DY33" i="12"/>
  <c r="DX33" i="12"/>
  <c r="DW33" i="12"/>
  <c r="DV33" i="12"/>
  <c r="DU33" i="12"/>
  <c r="DT33" i="12"/>
  <c r="DS33" i="12"/>
  <c r="DR33" i="12"/>
  <c r="DQ33" i="12"/>
  <c r="DP33" i="12"/>
  <c r="DO33" i="12"/>
  <c r="DN33" i="12"/>
  <c r="DM33" i="12"/>
  <c r="DL33" i="12"/>
  <c r="DK33" i="12"/>
  <c r="DJ33" i="12"/>
  <c r="DI33" i="12"/>
  <c r="DH33" i="12"/>
  <c r="DG33" i="12"/>
  <c r="DF33" i="12"/>
  <c r="DE33" i="12"/>
  <c r="DD33" i="12"/>
  <c r="DC33" i="12"/>
  <c r="DB33" i="12"/>
  <c r="DA33" i="12"/>
  <c r="CZ33" i="12"/>
  <c r="CY33" i="12"/>
  <c r="CX33" i="12"/>
  <c r="CW33" i="12"/>
  <c r="CV33" i="12"/>
  <c r="CU33" i="12"/>
  <c r="CT33" i="12"/>
  <c r="CS33" i="12"/>
  <c r="CR33" i="12"/>
  <c r="CQ33" i="12"/>
  <c r="CP33" i="12"/>
  <c r="CO33" i="12"/>
  <c r="CN33" i="12"/>
  <c r="CM33" i="12"/>
  <c r="CL33" i="12"/>
  <c r="CK33" i="12"/>
  <c r="CJ33" i="12"/>
  <c r="CI33" i="12"/>
  <c r="CH33" i="12"/>
  <c r="CG33" i="12"/>
  <c r="CF33" i="12"/>
  <c r="CE33" i="12"/>
  <c r="CD33" i="12"/>
  <c r="CC33" i="12"/>
  <c r="CB33" i="12"/>
  <c r="CA33" i="12"/>
  <c r="BZ33" i="12"/>
  <c r="BY33" i="12"/>
  <c r="BX33" i="12"/>
  <c r="BW33" i="12"/>
  <c r="BV33" i="12"/>
  <c r="BU33" i="12"/>
  <c r="BT33" i="12"/>
  <c r="BS33" i="12"/>
  <c r="BR33" i="12"/>
  <c r="BQ33" i="12"/>
  <c r="BP33" i="12"/>
  <c r="BO33" i="12"/>
  <c r="BN33" i="12"/>
  <c r="BM33" i="12"/>
  <c r="BL33" i="12"/>
  <c r="BK33" i="12"/>
  <c r="BJ33" i="12"/>
  <c r="BI33" i="12"/>
  <c r="BH33" i="12"/>
  <c r="BG33" i="12"/>
  <c r="BF33" i="12"/>
  <c r="BE33" i="12"/>
  <c r="BD33" i="12"/>
  <c r="BC33" i="12"/>
  <c r="BB33" i="12"/>
  <c r="BA33" i="12"/>
  <c r="AZ33" i="12"/>
  <c r="AY33" i="12"/>
  <c r="AX33" i="12"/>
  <c r="AW33" i="12"/>
  <c r="AV33" i="12"/>
  <c r="AU33" i="12"/>
  <c r="AT33" i="12"/>
  <c r="AS33" i="12"/>
  <c r="AR33" i="12"/>
  <c r="AQ33" i="12"/>
  <c r="AP33" i="12"/>
  <c r="AO33" i="12"/>
  <c r="AN33"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D33" i="12"/>
  <c r="C33" i="12"/>
  <c r="B33" i="12"/>
  <c r="JP31" i="12"/>
  <c r="JO31" i="12"/>
  <c r="JN31" i="12"/>
  <c r="JM31" i="12"/>
  <c r="JL31" i="12"/>
  <c r="JK31" i="12"/>
  <c r="JJ31" i="12"/>
  <c r="JI31" i="12"/>
  <c r="JH31" i="12"/>
  <c r="JG31" i="12"/>
  <c r="JF31" i="12"/>
  <c r="JE31" i="12"/>
  <c r="JD31" i="12"/>
  <c r="JC31" i="12"/>
  <c r="JB31" i="12"/>
  <c r="JA31" i="12"/>
  <c r="IZ31" i="12"/>
  <c r="IY31" i="12"/>
  <c r="IX31" i="12"/>
  <c r="IW31" i="12"/>
  <c r="IV31" i="12"/>
  <c r="IU31" i="12"/>
  <c r="IT31" i="12"/>
  <c r="IS31" i="12"/>
  <c r="IR31" i="12"/>
  <c r="IQ31" i="12"/>
  <c r="IP31" i="12"/>
  <c r="IO31" i="12"/>
  <c r="IN31" i="12"/>
  <c r="IM31" i="12"/>
  <c r="IL31" i="12"/>
  <c r="IK31" i="12"/>
  <c r="IJ31" i="12"/>
  <c r="II31" i="12"/>
  <c r="IH31" i="12"/>
  <c r="IG31" i="12"/>
  <c r="IF31" i="12"/>
  <c r="IE31" i="12"/>
  <c r="ID31" i="12"/>
  <c r="IC31" i="12"/>
  <c r="IB31" i="12"/>
  <c r="IA31" i="12"/>
  <c r="HZ31" i="12"/>
  <c r="HY31" i="12"/>
  <c r="HX31" i="12"/>
  <c r="HW31" i="12"/>
  <c r="HV31" i="12"/>
  <c r="HU31" i="12"/>
  <c r="HT31" i="12"/>
  <c r="HS31" i="12"/>
  <c r="HR31" i="12"/>
  <c r="HQ31" i="12"/>
  <c r="HP31" i="12"/>
  <c r="HO31" i="12"/>
  <c r="HN31" i="12"/>
  <c r="HM31" i="12"/>
  <c r="HL31" i="12"/>
  <c r="HK31" i="12"/>
  <c r="HJ31" i="12"/>
  <c r="HI31" i="12"/>
  <c r="HH31" i="12"/>
  <c r="HG31" i="12"/>
  <c r="HF31" i="12"/>
  <c r="HE31" i="12"/>
  <c r="HD31" i="12"/>
  <c r="HC31" i="12"/>
  <c r="HB31" i="12"/>
  <c r="HA31" i="12"/>
  <c r="GZ31" i="12"/>
  <c r="GY31" i="12"/>
  <c r="GX31" i="12"/>
  <c r="GW31" i="12"/>
  <c r="GV31" i="12"/>
  <c r="GU31" i="12"/>
  <c r="GT31" i="12"/>
  <c r="GS31" i="12"/>
  <c r="GR31" i="12"/>
  <c r="GQ31" i="12"/>
  <c r="GP31" i="12"/>
  <c r="GO31" i="12"/>
  <c r="GN31" i="12"/>
  <c r="GM31" i="12"/>
  <c r="GL31" i="12"/>
  <c r="GK31" i="12"/>
  <c r="GJ31" i="12"/>
  <c r="GI31" i="12"/>
  <c r="GH31" i="12"/>
  <c r="GG31" i="12"/>
  <c r="GF31" i="12"/>
  <c r="GE31" i="12"/>
  <c r="GD31" i="12"/>
  <c r="GC31" i="12"/>
  <c r="GB31" i="12"/>
  <c r="GA31" i="12"/>
  <c r="FZ31" i="12"/>
  <c r="FY31" i="12"/>
  <c r="FX31" i="12"/>
  <c r="FW31" i="12"/>
  <c r="FV31" i="12"/>
  <c r="FU31" i="12"/>
  <c r="FT31" i="12"/>
  <c r="FS31" i="12"/>
  <c r="FR31" i="12"/>
  <c r="FQ31" i="12"/>
  <c r="FP31" i="12"/>
  <c r="FO31" i="12"/>
  <c r="FN31" i="12"/>
  <c r="FM31" i="12"/>
  <c r="FL31" i="12"/>
  <c r="FK31" i="12"/>
  <c r="FJ31" i="12"/>
  <c r="FI31" i="12"/>
  <c r="FH31" i="12"/>
  <c r="FG31" i="12"/>
  <c r="FF31" i="12"/>
  <c r="FE31" i="12"/>
  <c r="FD31" i="12"/>
  <c r="FC31" i="12"/>
  <c r="FB31" i="12"/>
  <c r="FA31" i="12"/>
  <c r="EZ31" i="12"/>
  <c r="EY31" i="12"/>
  <c r="EX31" i="12"/>
  <c r="EW31" i="12"/>
  <c r="EV31" i="12"/>
  <c r="EU31" i="12"/>
  <c r="ET31" i="12"/>
  <c r="ES31" i="12"/>
  <c r="ER31" i="12"/>
  <c r="EQ31" i="12"/>
  <c r="EP31" i="12"/>
  <c r="EO31" i="12"/>
  <c r="EN31" i="12"/>
  <c r="EM31" i="12"/>
  <c r="EL31" i="12"/>
  <c r="EK31" i="12"/>
  <c r="EJ31" i="12"/>
  <c r="EI31" i="12"/>
  <c r="EH31" i="12"/>
  <c r="EG31" i="12"/>
  <c r="EF31" i="12"/>
  <c r="EE31" i="12"/>
  <c r="ED31" i="12"/>
  <c r="EC31" i="12"/>
  <c r="EB31" i="12"/>
  <c r="EA31" i="12"/>
  <c r="DZ31" i="12"/>
  <c r="DY31" i="12"/>
  <c r="DX31" i="12"/>
  <c r="DW31" i="12"/>
  <c r="DV31" i="12"/>
  <c r="DU31" i="12"/>
  <c r="DT31" i="12"/>
  <c r="DS31" i="12"/>
  <c r="DR31" i="12"/>
  <c r="DQ31" i="12"/>
  <c r="DP31" i="12"/>
  <c r="DO31" i="12"/>
  <c r="DN31" i="12"/>
  <c r="DM31" i="12"/>
  <c r="DL31" i="12"/>
  <c r="DK31" i="12"/>
  <c r="DJ31" i="12"/>
  <c r="DI31" i="12"/>
  <c r="DH31" i="12"/>
  <c r="DG31" i="12"/>
  <c r="DF31" i="12"/>
  <c r="DE31" i="12"/>
  <c r="DD31" i="12"/>
  <c r="DC31" i="12"/>
  <c r="DB31" i="12"/>
  <c r="DA31" i="12"/>
  <c r="CZ31" i="12"/>
  <c r="CY31" i="12"/>
  <c r="CX31" i="12"/>
  <c r="CW31" i="12"/>
  <c r="CV31" i="12"/>
  <c r="CU31" i="12"/>
  <c r="CT31" i="12"/>
  <c r="CS31" i="12"/>
  <c r="CR31" i="12"/>
  <c r="CQ31" i="12"/>
  <c r="CP31" i="12"/>
  <c r="CO31" i="12"/>
  <c r="CN31" i="12"/>
  <c r="CM31" i="12"/>
  <c r="CL31" i="12"/>
  <c r="CK31" i="12"/>
  <c r="CJ31" i="12"/>
  <c r="CI31" i="12"/>
  <c r="CH31" i="12"/>
  <c r="CG31" i="12"/>
  <c r="CF31" i="12"/>
  <c r="CE31" i="12"/>
  <c r="CD31" i="12"/>
  <c r="CC31" i="12"/>
  <c r="CB31" i="12"/>
  <c r="CA31" i="12"/>
  <c r="BZ31" i="12"/>
  <c r="BY31" i="12"/>
  <c r="BX31" i="12"/>
  <c r="BW31" i="12"/>
  <c r="BV31" i="12"/>
  <c r="BU31" i="12"/>
  <c r="BT31" i="12"/>
  <c r="BS31" i="12"/>
  <c r="BR31" i="12"/>
  <c r="BQ31" i="12"/>
  <c r="BP31" i="12"/>
  <c r="BO31" i="12"/>
  <c r="BN31" i="12"/>
  <c r="BM31" i="12"/>
  <c r="BL31" i="12"/>
  <c r="BK31" i="12"/>
  <c r="BJ31" i="12"/>
  <c r="BI31" i="12"/>
  <c r="BH31" i="12"/>
  <c r="BG31" i="12"/>
  <c r="BF31" i="12"/>
  <c r="BE31" i="12"/>
  <c r="BD31" i="12"/>
  <c r="BC31" i="12"/>
  <c r="BB31" i="12"/>
  <c r="BA31" i="12"/>
  <c r="AZ31" i="12"/>
  <c r="AY31" i="12"/>
  <c r="AX31" i="12"/>
  <c r="AW31" i="12"/>
  <c r="AV31" i="12"/>
  <c r="AU31" i="12"/>
  <c r="AT31" i="12"/>
  <c r="AS31" i="12"/>
  <c r="AR31" i="12"/>
  <c r="AQ31" i="12"/>
  <c r="AP31" i="12"/>
  <c r="AO31" i="12"/>
  <c r="AN31"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I31" i="12"/>
  <c r="H31" i="12"/>
  <c r="G31" i="12"/>
  <c r="F31" i="12"/>
  <c r="E31" i="12"/>
  <c r="D31" i="12"/>
  <c r="C31" i="12"/>
  <c r="B31" i="12"/>
  <c r="JP30" i="12"/>
  <c r="JO30" i="12"/>
  <c r="JN30" i="12"/>
  <c r="JM30" i="12"/>
  <c r="JL30" i="12"/>
  <c r="JK30" i="12"/>
  <c r="JJ30" i="12"/>
  <c r="JI30" i="12"/>
  <c r="JH30" i="12"/>
  <c r="JG30" i="12"/>
  <c r="JF30" i="12"/>
  <c r="JE30" i="12"/>
  <c r="JD30" i="12"/>
  <c r="JC30" i="12"/>
  <c r="JB30" i="12"/>
  <c r="JA30" i="12"/>
  <c r="IZ30" i="12"/>
  <c r="IY30" i="12"/>
  <c r="IX30" i="12"/>
  <c r="IW30" i="12"/>
  <c r="IV30" i="12"/>
  <c r="IU30" i="12"/>
  <c r="IT30" i="12"/>
  <c r="IS30" i="12"/>
  <c r="IR30" i="12"/>
  <c r="IQ30" i="12"/>
  <c r="IP30" i="12"/>
  <c r="IO30" i="12"/>
  <c r="IN30" i="12"/>
  <c r="IM30" i="12"/>
  <c r="IL30" i="12"/>
  <c r="IK30" i="12"/>
  <c r="IJ30" i="12"/>
  <c r="II30" i="12"/>
  <c r="IH30" i="12"/>
  <c r="IG30" i="12"/>
  <c r="IF30" i="12"/>
  <c r="IE30" i="12"/>
  <c r="ID30" i="12"/>
  <c r="IC30" i="12"/>
  <c r="IB30" i="12"/>
  <c r="IA30" i="12"/>
  <c r="HZ30" i="12"/>
  <c r="HY30" i="12"/>
  <c r="HX30" i="12"/>
  <c r="HW30" i="12"/>
  <c r="HV30" i="12"/>
  <c r="HU30" i="12"/>
  <c r="HT30" i="12"/>
  <c r="HS30" i="12"/>
  <c r="HR30" i="12"/>
  <c r="HQ30" i="12"/>
  <c r="HP30" i="12"/>
  <c r="HO30" i="12"/>
  <c r="HN30" i="12"/>
  <c r="HM30" i="12"/>
  <c r="HL30" i="12"/>
  <c r="HK30" i="12"/>
  <c r="HJ30" i="12"/>
  <c r="HI30" i="12"/>
  <c r="HH30" i="12"/>
  <c r="HG30" i="12"/>
  <c r="HF30" i="12"/>
  <c r="HE30" i="12"/>
  <c r="HD30" i="12"/>
  <c r="HC30" i="12"/>
  <c r="HB30" i="12"/>
  <c r="HA30" i="12"/>
  <c r="GZ30" i="12"/>
  <c r="GY30" i="12"/>
  <c r="GX30" i="12"/>
  <c r="GW30" i="12"/>
  <c r="GV30" i="12"/>
  <c r="GU30" i="12"/>
  <c r="GT30" i="12"/>
  <c r="GS30" i="12"/>
  <c r="GR30" i="12"/>
  <c r="GQ30" i="12"/>
  <c r="GP30" i="12"/>
  <c r="GO30" i="12"/>
  <c r="GN30" i="12"/>
  <c r="GM30" i="12"/>
  <c r="GL30" i="12"/>
  <c r="GK30" i="12"/>
  <c r="GJ30" i="12"/>
  <c r="GI30" i="12"/>
  <c r="GH30" i="12"/>
  <c r="GG30" i="12"/>
  <c r="GF30" i="12"/>
  <c r="GE30" i="12"/>
  <c r="GD30" i="12"/>
  <c r="GC30" i="12"/>
  <c r="GB30" i="12"/>
  <c r="GA30" i="12"/>
  <c r="FZ30" i="12"/>
  <c r="FY30" i="12"/>
  <c r="FX30" i="12"/>
  <c r="FW30" i="12"/>
  <c r="FV30" i="12"/>
  <c r="FU30" i="12"/>
  <c r="FT30" i="12"/>
  <c r="FS30" i="12"/>
  <c r="FR30" i="12"/>
  <c r="FQ30" i="12"/>
  <c r="FP30" i="12"/>
  <c r="FO30" i="12"/>
  <c r="FN30" i="12"/>
  <c r="FM30" i="12"/>
  <c r="FL30" i="12"/>
  <c r="FK30" i="12"/>
  <c r="FJ30" i="12"/>
  <c r="FI30" i="12"/>
  <c r="FH30" i="12"/>
  <c r="FG30" i="12"/>
  <c r="FF30" i="12"/>
  <c r="FE30" i="12"/>
  <c r="FD30" i="12"/>
  <c r="FC30" i="12"/>
  <c r="FB30" i="12"/>
  <c r="FA30" i="12"/>
  <c r="EZ30" i="12"/>
  <c r="EY30" i="12"/>
  <c r="EX30" i="12"/>
  <c r="EW30" i="12"/>
  <c r="EV30" i="12"/>
  <c r="EU30" i="12"/>
  <c r="ET30" i="12"/>
  <c r="ES30" i="12"/>
  <c r="ER30" i="12"/>
  <c r="EQ30" i="12"/>
  <c r="EP30" i="12"/>
  <c r="EO30" i="12"/>
  <c r="EN30" i="12"/>
  <c r="EM30" i="12"/>
  <c r="EL30" i="12"/>
  <c r="EK30" i="12"/>
  <c r="EJ30" i="12"/>
  <c r="EI30" i="12"/>
  <c r="EH30" i="12"/>
  <c r="EG30" i="12"/>
  <c r="EF30" i="12"/>
  <c r="EE30" i="12"/>
  <c r="ED30" i="12"/>
  <c r="EC30" i="12"/>
  <c r="EB30" i="12"/>
  <c r="EA30" i="12"/>
  <c r="DZ30" i="12"/>
  <c r="DY30" i="12"/>
  <c r="DX30" i="12"/>
  <c r="DW30" i="12"/>
  <c r="DV30" i="12"/>
  <c r="DU30" i="12"/>
  <c r="DT30" i="12"/>
  <c r="DS30" i="12"/>
  <c r="DR30" i="12"/>
  <c r="DQ30" i="12"/>
  <c r="DP30" i="12"/>
  <c r="DO30" i="12"/>
  <c r="DN30" i="12"/>
  <c r="DM30" i="12"/>
  <c r="DL30" i="12"/>
  <c r="DK30" i="12"/>
  <c r="DJ30" i="12"/>
  <c r="DI30" i="12"/>
  <c r="DH30" i="12"/>
  <c r="DG30" i="12"/>
  <c r="DF30" i="12"/>
  <c r="DE30" i="12"/>
  <c r="DD30" i="12"/>
  <c r="DC30" i="12"/>
  <c r="DB30" i="12"/>
  <c r="DA30" i="12"/>
  <c r="CZ30" i="12"/>
  <c r="CY30" i="12"/>
  <c r="CX30" i="12"/>
  <c r="CW30" i="12"/>
  <c r="CV30" i="12"/>
  <c r="CU30" i="12"/>
  <c r="CT30" i="12"/>
  <c r="CS30" i="12"/>
  <c r="CR30" i="12"/>
  <c r="CQ30" i="12"/>
  <c r="CP30" i="12"/>
  <c r="CO30" i="12"/>
  <c r="CN30" i="12"/>
  <c r="CM30" i="12"/>
  <c r="CL30" i="12"/>
  <c r="CK30" i="12"/>
  <c r="CJ30" i="12"/>
  <c r="CI30" i="12"/>
  <c r="CH30" i="12"/>
  <c r="CG30" i="12"/>
  <c r="CF30"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I30" i="12"/>
  <c r="H30" i="12"/>
  <c r="G30" i="12"/>
  <c r="F30" i="12"/>
  <c r="E30" i="12"/>
  <c r="D30" i="12"/>
  <c r="C30" i="12"/>
  <c r="B30" i="12"/>
  <c r="JP28" i="12"/>
  <c r="JO28" i="12"/>
  <c r="JN28" i="12"/>
  <c r="JM28" i="12"/>
  <c r="JL28" i="12"/>
  <c r="JK28" i="12"/>
  <c r="JJ28" i="12"/>
  <c r="JI28" i="12"/>
  <c r="JH28" i="12"/>
  <c r="JG28" i="12"/>
  <c r="JF28" i="12"/>
  <c r="JE28" i="12"/>
  <c r="JD28" i="12"/>
  <c r="JC28" i="12"/>
  <c r="JB28" i="12"/>
  <c r="JA28" i="12"/>
  <c r="IZ28" i="12"/>
  <c r="IY28" i="12"/>
  <c r="IX28" i="12"/>
  <c r="IW28" i="12"/>
  <c r="IV28" i="12"/>
  <c r="IU28" i="12"/>
  <c r="IT28" i="12"/>
  <c r="IS28" i="12"/>
  <c r="IR28" i="12"/>
  <c r="IQ28" i="12"/>
  <c r="IP28" i="12"/>
  <c r="IO28" i="12"/>
  <c r="IN28" i="12"/>
  <c r="IM28" i="12"/>
  <c r="IL28" i="12"/>
  <c r="IK28" i="12"/>
  <c r="IJ28" i="12"/>
  <c r="II28" i="12"/>
  <c r="IH28" i="12"/>
  <c r="IG28" i="12"/>
  <c r="IF28" i="12"/>
  <c r="IE28" i="12"/>
  <c r="ID28" i="12"/>
  <c r="IC28" i="12"/>
  <c r="IB28" i="12"/>
  <c r="IA28" i="12"/>
  <c r="HZ28" i="12"/>
  <c r="HY28" i="12"/>
  <c r="HX28" i="12"/>
  <c r="HW28" i="12"/>
  <c r="HV28" i="12"/>
  <c r="HU28" i="12"/>
  <c r="HT28" i="12"/>
  <c r="HS28" i="12"/>
  <c r="HR28" i="12"/>
  <c r="HQ28" i="12"/>
  <c r="HP28" i="12"/>
  <c r="HO28" i="12"/>
  <c r="HN28" i="12"/>
  <c r="HM28" i="12"/>
  <c r="HL28" i="12"/>
  <c r="HK28" i="12"/>
  <c r="HJ28" i="12"/>
  <c r="HI28" i="12"/>
  <c r="HH28" i="12"/>
  <c r="HG28" i="12"/>
  <c r="HF28" i="12"/>
  <c r="HE28" i="12"/>
  <c r="HD28" i="12"/>
  <c r="HC28" i="12"/>
  <c r="HB28" i="12"/>
  <c r="HA28" i="12"/>
  <c r="GZ28" i="12"/>
  <c r="GY28" i="12"/>
  <c r="GX28" i="12"/>
  <c r="GW28" i="12"/>
  <c r="GV28" i="12"/>
  <c r="GU28" i="12"/>
  <c r="GT28" i="12"/>
  <c r="GS28" i="12"/>
  <c r="GR28" i="12"/>
  <c r="GQ28" i="12"/>
  <c r="GP28" i="12"/>
  <c r="GO28" i="12"/>
  <c r="GN28" i="12"/>
  <c r="GM28" i="12"/>
  <c r="GL28" i="12"/>
  <c r="GK28" i="12"/>
  <c r="GJ28" i="12"/>
  <c r="GI28" i="12"/>
  <c r="GH28" i="12"/>
  <c r="GG28" i="12"/>
  <c r="GF28" i="12"/>
  <c r="GE28" i="12"/>
  <c r="GD28" i="12"/>
  <c r="GC28" i="12"/>
  <c r="GB28" i="12"/>
  <c r="GA28" i="12"/>
  <c r="FZ28" i="12"/>
  <c r="FY28" i="12"/>
  <c r="FX28" i="12"/>
  <c r="FW28" i="12"/>
  <c r="FV28" i="12"/>
  <c r="FU28" i="12"/>
  <c r="FT28" i="12"/>
  <c r="FS28" i="12"/>
  <c r="FR28" i="12"/>
  <c r="FQ28" i="12"/>
  <c r="FP28" i="12"/>
  <c r="FO28" i="12"/>
  <c r="FN28" i="12"/>
  <c r="FM28" i="12"/>
  <c r="FL28" i="12"/>
  <c r="FK28" i="12"/>
  <c r="FJ28" i="12"/>
  <c r="FI28" i="12"/>
  <c r="FH28" i="12"/>
  <c r="FG28" i="12"/>
  <c r="FF28" i="12"/>
  <c r="FE28" i="12"/>
  <c r="FD28" i="12"/>
  <c r="FC28" i="12"/>
  <c r="FB28" i="12"/>
  <c r="FA28" i="12"/>
  <c r="EZ28" i="12"/>
  <c r="EY28" i="12"/>
  <c r="EX28" i="12"/>
  <c r="EW28" i="12"/>
  <c r="EV28" i="12"/>
  <c r="EU28" i="12"/>
  <c r="ET28" i="12"/>
  <c r="ES28" i="12"/>
  <c r="ER28" i="12"/>
  <c r="EQ28" i="12"/>
  <c r="EP28" i="12"/>
  <c r="EO28" i="12"/>
  <c r="EN28" i="12"/>
  <c r="EM28" i="12"/>
  <c r="EL28" i="12"/>
  <c r="EK28" i="12"/>
  <c r="EJ28" i="12"/>
  <c r="EI28" i="12"/>
  <c r="EH28" i="12"/>
  <c r="EG28" i="12"/>
  <c r="EF28" i="12"/>
  <c r="EE28" i="12"/>
  <c r="ED28" i="12"/>
  <c r="EC28" i="12"/>
  <c r="EB28" i="12"/>
  <c r="EA28" i="12"/>
  <c r="DZ28" i="12"/>
  <c r="DY28" i="12"/>
  <c r="DX28" i="12"/>
  <c r="DW28" i="12"/>
  <c r="DV28" i="12"/>
  <c r="DU28" i="12"/>
  <c r="DT28" i="12"/>
  <c r="DS28" i="12"/>
  <c r="DR28" i="12"/>
  <c r="DQ28" i="12"/>
  <c r="DP28" i="12"/>
  <c r="DO28" i="12"/>
  <c r="DN28" i="12"/>
  <c r="DM28" i="12"/>
  <c r="DL28" i="12"/>
  <c r="DK28" i="12"/>
  <c r="DJ28" i="12"/>
  <c r="DI28" i="12"/>
  <c r="DH28" i="12"/>
  <c r="DG28" i="12"/>
  <c r="DF28" i="12"/>
  <c r="DE28" i="12"/>
  <c r="DD28" i="12"/>
  <c r="DC28" i="12"/>
  <c r="DB28" i="12"/>
  <c r="DA28" i="12"/>
  <c r="CZ28" i="12"/>
  <c r="CY28" i="12"/>
  <c r="CX28" i="12"/>
  <c r="CW28" i="12"/>
  <c r="CV28" i="12"/>
  <c r="CU28" i="12"/>
  <c r="CT28" i="12"/>
  <c r="CS28" i="12"/>
  <c r="CR28" i="12"/>
  <c r="CQ28" i="12"/>
  <c r="CP28" i="12"/>
  <c r="CO28" i="12"/>
  <c r="CN28" i="12"/>
  <c r="CM28" i="12"/>
  <c r="CL28" i="12"/>
  <c r="CK28" i="12"/>
  <c r="CJ28" i="12"/>
  <c r="CI28" i="12"/>
  <c r="CH28" i="12"/>
  <c r="CG28" i="12"/>
  <c r="CF28"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I28" i="12"/>
  <c r="H28" i="12"/>
  <c r="G28" i="12"/>
  <c r="F28" i="12"/>
  <c r="E28" i="12"/>
  <c r="D28" i="12"/>
  <c r="C28" i="12"/>
  <c r="B28" i="12"/>
  <c r="JP27" i="12"/>
  <c r="JO27" i="12"/>
  <c r="JN27" i="12"/>
  <c r="JM27" i="12"/>
  <c r="JL27" i="12"/>
  <c r="JK27" i="12"/>
  <c r="JJ27" i="12"/>
  <c r="JI27" i="12"/>
  <c r="JH27" i="12"/>
  <c r="JG27" i="12"/>
  <c r="JF27" i="12"/>
  <c r="JE27" i="12"/>
  <c r="JD27" i="12"/>
  <c r="JC27" i="12"/>
  <c r="JB27" i="12"/>
  <c r="JA27" i="12"/>
  <c r="IZ27" i="12"/>
  <c r="IY27" i="12"/>
  <c r="IX27" i="12"/>
  <c r="IW27" i="12"/>
  <c r="IV27" i="12"/>
  <c r="IU27" i="12"/>
  <c r="IT27" i="12"/>
  <c r="IS27" i="12"/>
  <c r="IR27" i="12"/>
  <c r="IQ27" i="12"/>
  <c r="IP27" i="12"/>
  <c r="IO27" i="12"/>
  <c r="IN27" i="12"/>
  <c r="IM27" i="12"/>
  <c r="IL27" i="12"/>
  <c r="IK27" i="12"/>
  <c r="IJ27" i="12"/>
  <c r="II27" i="12"/>
  <c r="IH27" i="12"/>
  <c r="IG27" i="12"/>
  <c r="IF27" i="12"/>
  <c r="IE27" i="12"/>
  <c r="ID27" i="12"/>
  <c r="IC27" i="12"/>
  <c r="IB27" i="12"/>
  <c r="IA27" i="12"/>
  <c r="HZ27" i="12"/>
  <c r="HY27" i="12"/>
  <c r="HX27" i="12"/>
  <c r="HW27" i="12"/>
  <c r="HV27" i="12"/>
  <c r="HU27" i="12"/>
  <c r="HT27" i="12"/>
  <c r="HS27" i="12"/>
  <c r="HR27" i="12"/>
  <c r="HQ27" i="12"/>
  <c r="HP27" i="12"/>
  <c r="HO27" i="12"/>
  <c r="HN27" i="12"/>
  <c r="HM27" i="12"/>
  <c r="HL27" i="12"/>
  <c r="HK27" i="12"/>
  <c r="HJ27" i="12"/>
  <c r="HI27" i="12"/>
  <c r="HH27" i="12"/>
  <c r="HG27" i="12"/>
  <c r="HF27" i="12"/>
  <c r="HE27" i="12"/>
  <c r="HD27" i="12"/>
  <c r="HC27" i="12"/>
  <c r="HB27" i="12"/>
  <c r="HA27" i="12"/>
  <c r="GZ27" i="12"/>
  <c r="GY27" i="12"/>
  <c r="GX27" i="12"/>
  <c r="GW27" i="12"/>
  <c r="GV27" i="12"/>
  <c r="GU27" i="12"/>
  <c r="GT27" i="12"/>
  <c r="GS27" i="12"/>
  <c r="GR27" i="12"/>
  <c r="GQ27" i="12"/>
  <c r="GP27" i="12"/>
  <c r="GO27" i="12"/>
  <c r="GN27" i="12"/>
  <c r="GM27" i="12"/>
  <c r="GL27" i="12"/>
  <c r="GK27" i="12"/>
  <c r="GJ27" i="12"/>
  <c r="GI27" i="12"/>
  <c r="GH27" i="12"/>
  <c r="GG27" i="12"/>
  <c r="GF27" i="12"/>
  <c r="GE27" i="12"/>
  <c r="GD27" i="12"/>
  <c r="GC27" i="12"/>
  <c r="GB27" i="12"/>
  <c r="GA27" i="12"/>
  <c r="FZ27" i="12"/>
  <c r="FY27" i="12"/>
  <c r="FX27" i="12"/>
  <c r="FW27" i="12"/>
  <c r="FV27" i="12"/>
  <c r="FU27" i="12"/>
  <c r="FT27" i="12"/>
  <c r="FS27" i="12"/>
  <c r="FR27" i="12"/>
  <c r="FQ27" i="12"/>
  <c r="FP27" i="12"/>
  <c r="FO27" i="12"/>
  <c r="FN27" i="12"/>
  <c r="FM27" i="12"/>
  <c r="FL27" i="12"/>
  <c r="FK27" i="12"/>
  <c r="FJ27" i="12"/>
  <c r="FI27" i="12"/>
  <c r="FH27" i="12"/>
  <c r="FG27" i="12"/>
  <c r="FF27" i="12"/>
  <c r="FE27" i="12"/>
  <c r="FD27" i="12"/>
  <c r="FC27" i="12"/>
  <c r="FB27" i="12"/>
  <c r="FA27" i="12"/>
  <c r="EZ27" i="12"/>
  <c r="EY27" i="12"/>
  <c r="EX27" i="12"/>
  <c r="EW27" i="12"/>
  <c r="EV27" i="12"/>
  <c r="EU27" i="12"/>
  <c r="ET27" i="12"/>
  <c r="ES27" i="12"/>
  <c r="ER27" i="12"/>
  <c r="EQ27" i="12"/>
  <c r="EP27" i="12"/>
  <c r="EO27" i="12"/>
  <c r="EN27" i="12"/>
  <c r="EM27" i="12"/>
  <c r="EL27" i="12"/>
  <c r="EK27" i="12"/>
  <c r="EJ27" i="12"/>
  <c r="EI27" i="12"/>
  <c r="EH27" i="12"/>
  <c r="EG27" i="12"/>
  <c r="EF27" i="12"/>
  <c r="EE27" i="12"/>
  <c r="ED27" i="12"/>
  <c r="EC27" i="12"/>
  <c r="EB27" i="12"/>
  <c r="EA27" i="12"/>
  <c r="DZ27" i="12"/>
  <c r="DY27" i="12"/>
  <c r="DX27" i="12"/>
  <c r="DW27" i="12"/>
  <c r="DV27" i="12"/>
  <c r="DU27" i="12"/>
  <c r="DT27" i="12"/>
  <c r="DS27" i="12"/>
  <c r="DR27" i="12"/>
  <c r="DQ27" i="12"/>
  <c r="DP27" i="12"/>
  <c r="DO27" i="12"/>
  <c r="DN27" i="12"/>
  <c r="DM27" i="12"/>
  <c r="DL27" i="12"/>
  <c r="DK27" i="12"/>
  <c r="DJ27" i="12"/>
  <c r="DI27" i="12"/>
  <c r="DH27" i="12"/>
  <c r="DG27" i="12"/>
  <c r="DF27" i="12"/>
  <c r="DE27" i="12"/>
  <c r="DD27" i="12"/>
  <c r="DC27" i="12"/>
  <c r="DB27" i="12"/>
  <c r="DA27" i="12"/>
  <c r="CZ27" i="12"/>
  <c r="CY27" i="12"/>
  <c r="CX27" i="12"/>
  <c r="CW27" i="12"/>
  <c r="CV27" i="12"/>
  <c r="CU27" i="12"/>
  <c r="CT27" i="12"/>
  <c r="CS27" i="12"/>
  <c r="CR27" i="12"/>
  <c r="CQ27" i="12"/>
  <c r="CP27" i="12"/>
  <c r="CO27" i="12"/>
  <c r="CN27" i="12"/>
  <c r="CM27" i="12"/>
  <c r="CL27" i="12"/>
  <c r="CK27" i="12"/>
  <c r="CJ27" i="12"/>
  <c r="CI27" i="12"/>
  <c r="CH27" i="12"/>
  <c r="CG27" i="12"/>
  <c r="CF27" i="12"/>
  <c r="CE27" i="12"/>
  <c r="CD27"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I27" i="12"/>
  <c r="H27" i="12"/>
  <c r="G27" i="12"/>
  <c r="F27" i="12"/>
  <c r="E27" i="12"/>
  <c r="D27" i="12"/>
  <c r="C27" i="12"/>
  <c r="B27" i="12"/>
  <c r="JP25" i="12"/>
  <c r="JO25" i="12"/>
  <c r="JN25" i="12"/>
  <c r="JM25" i="12"/>
  <c r="JL25" i="12"/>
  <c r="JK25" i="12"/>
  <c r="JJ25" i="12"/>
  <c r="JI25" i="12"/>
  <c r="JH25" i="12"/>
  <c r="JG25" i="12"/>
  <c r="JF25" i="12"/>
  <c r="JE25" i="12"/>
  <c r="JD25" i="12"/>
  <c r="JC25" i="12"/>
  <c r="JB25" i="12"/>
  <c r="JA25" i="12"/>
  <c r="IZ25" i="12"/>
  <c r="IY25" i="12"/>
  <c r="IX25" i="12"/>
  <c r="IW25" i="12"/>
  <c r="IV25" i="12"/>
  <c r="IU25" i="12"/>
  <c r="IT25" i="12"/>
  <c r="IS25" i="12"/>
  <c r="IR25" i="12"/>
  <c r="IQ25" i="12"/>
  <c r="IP25" i="12"/>
  <c r="IO25" i="12"/>
  <c r="IN25" i="12"/>
  <c r="IM25" i="12"/>
  <c r="IL25" i="12"/>
  <c r="IK25" i="12"/>
  <c r="IJ25" i="12"/>
  <c r="II25" i="12"/>
  <c r="IH25" i="12"/>
  <c r="IG25" i="12"/>
  <c r="IF25" i="12"/>
  <c r="IE25" i="12"/>
  <c r="ID25" i="12"/>
  <c r="IC25" i="12"/>
  <c r="IB25" i="12"/>
  <c r="IA25" i="12"/>
  <c r="HZ25" i="12"/>
  <c r="HY25" i="12"/>
  <c r="HX25" i="12"/>
  <c r="HW25" i="12"/>
  <c r="HV25" i="12"/>
  <c r="HU25" i="12"/>
  <c r="HT25" i="12"/>
  <c r="HS25" i="12"/>
  <c r="HR25" i="12"/>
  <c r="HQ25" i="12"/>
  <c r="HP25" i="12"/>
  <c r="HO25" i="12"/>
  <c r="HN25" i="12"/>
  <c r="HM25" i="12"/>
  <c r="HL25" i="12"/>
  <c r="HK25" i="12"/>
  <c r="HJ25" i="12"/>
  <c r="HI25" i="12"/>
  <c r="HH25" i="12"/>
  <c r="HG25" i="12"/>
  <c r="HF25" i="12"/>
  <c r="HE25" i="12"/>
  <c r="HD25" i="12"/>
  <c r="HC25" i="12"/>
  <c r="HB25" i="12"/>
  <c r="HA25" i="12"/>
  <c r="GZ25" i="12"/>
  <c r="GY25" i="12"/>
  <c r="GX25" i="12"/>
  <c r="GW25" i="12"/>
  <c r="GV25" i="12"/>
  <c r="GU25" i="12"/>
  <c r="GT25" i="12"/>
  <c r="GS25" i="12"/>
  <c r="GR25" i="12"/>
  <c r="GQ25" i="12"/>
  <c r="GP25" i="12"/>
  <c r="GO25" i="12"/>
  <c r="GN25" i="12"/>
  <c r="GM25" i="12"/>
  <c r="GL25" i="12"/>
  <c r="GK25" i="12"/>
  <c r="GJ25" i="12"/>
  <c r="GI25" i="12"/>
  <c r="GH25" i="12"/>
  <c r="GG25" i="12"/>
  <c r="GF25" i="12"/>
  <c r="GE25" i="12"/>
  <c r="GD25" i="12"/>
  <c r="GC25" i="12"/>
  <c r="GB25" i="12"/>
  <c r="GA25" i="12"/>
  <c r="FZ25" i="12"/>
  <c r="FY25" i="12"/>
  <c r="FX25" i="12"/>
  <c r="FW25" i="12"/>
  <c r="FV25" i="12"/>
  <c r="FU25" i="12"/>
  <c r="FT25" i="12"/>
  <c r="FS25" i="12"/>
  <c r="FR25" i="12"/>
  <c r="FQ25" i="12"/>
  <c r="FP25" i="12"/>
  <c r="FO25" i="12"/>
  <c r="FN25" i="12"/>
  <c r="FM25" i="12"/>
  <c r="FL25" i="12"/>
  <c r="FK25" i="12"/>
  <c r="FJ25" i="12"/>
  <c r="FI25" i="12"/>
  <c r="FH25" i="12"/>
  <c r="FG25" i="12"/>
  <c r="FF25" i="12"/>
  <c r="FE25" i="12"/>
  <c r="FD25" i="12"/>
  <c r="FC25" i="12"/>
  <c r="FB25" i="12"/>
  <c r="FA25" i="12"/>
  <c r="EZ25" i="12"/>
  <c r="EY25" i="12"/>
  <c r="EX25" i="12"/>
  <c r="EW25" i="12"/>
  <c r="EV25" i="12"/>
  <c r="EU25" i="12"/>
  <c r="ET25" i="12"/>
  <c r="ES25" i="12"/>
  <c r="ER25" i="12"/>
  <c r="EQ25" i="12"/>
  <c r="EP25" i="12"/>
  <c r="EO25" i="12"/>
  <c r="EN25" i="12"/>
  <c r="EM25" i="12"/>
  <c r="EL25" i="12"/>
  <c r="EK25" i="12"/>
  <c r="EJ25" i="12"/>
  <c r="EI25" i="12"/>
  <c r="EH25" i="12"/>
  <c r="EG25" i="12"/>
  <c r="EF25" i="12"/>
  <c r="EE25" i="12"/>
  <c r="ED25" i="12"/>
  <c r="EC25" i="12"/>
  <c r="EB25" i="12"/>
  <c r="EA25" i="12"/>
  <c r="DZ25" i="12"/>
  <c r="DY25" i="12"/>
  <c r="DX25" i="12"/>
  <c r="DW25" i="12"/>
  <c r="DV25" i="12"/>
  <c r="DU25" i="12"/>
  <c r="DT25" i="12"/>
  <c r="DS25" i="12"/>
  <c r="DR25" i="12"/>
  <c r="DQ25" i="12"/>
  <c r="DP25" i="12"/>
  <c r="DO25" i="12"/>
  <c r="DN25" i="12"/>
  <c r="DM25" i="12"/>
  <c r="DL25" i="12"/>
  <c r="DK25" i="12"/>
  <c r="DJ25" i="12"/>
  <c r="DI25" i="12"/>
  <c r="DH25" i="12"/>
  <c r="DG25" i="12"/>
  <c r="DF25" i="12"/>
  <c r="DE25" i="12"/>
  <c r="DD25" i="12"/>
  <c r="DC25" i="12"/>
  <c r="DB25" i="12"/>
  <c r="DA25" i="12"/>
  <c r="CZ25" i="12"/>
  <c r="CY25" i="12"/>
  <c r="CX25" i="12"/>
  <c r="CW25" i="12"/>
  <c r="CV25" i="12"/>
  <c r="CU25" i="12"/>
  <c r="CT25" i="12"/>
  <c r="CS25" i="12"/>
  <c r="CR25" i="12"/>
  <c r="CQ25" i="12"/>
  <c r="CP25" i="12"/>
  <c r="CO25" i="12"/>
  <c r="CN25" i="12"/>
  <c r="CM25" i="12"/>
  <c r="CL25" i="12"/>
  <c r="CK25" i="12"/>
  <c r="CJ25" i="12"/>
  <c r="CI25" i="12"/>
  <c r="CH25" i="12"/>
  <c r="CG25" i="12"/>
  <c r="CF25" i="12"/>
  <c r="CE25" i="12"/>
  <c r="CD25" i="12"/>
  <c r="CC25" i="12"/>
  <c r="CB25" i="12"/>
  <c r="CA25" i="12"/>
  <c r="BZ25" i="12"/>
  <c r="BY25" i="12"/>
  <c r="BX25" i="12"/>
  <c r="BW25" i="12"/>
  <c r="BV25" i="12"/>
  <c r="BU25" i="12"/>
  <c r="BT25" i="12"/>
  <c r="BS25" i="12"/>
  <c r="BR25" i="12"/>
  <c r="BQ25" i="12"/>
  <c r="BP25" i="12"/>
  <c r="BO25" i="12"/>
  <c r="BN25" i="12"/>
  <c r="BM25" i="12"/>
  <c r="BL25" i="12"/>
  <c r="BK25" i="12"/>
  <c r="BJ25" i="12"/>
  <c r="BI25" i="12"/>
  <c r="BH25" i="12"/>
  <c r="BG25" i="12"/>
  <c r="BF25" i="12"/>
  <c r="BE25" i="12"/>
  <c r="BD25" i="12"/>
  <c r="BC25" i="12"/>
  <c r="BB25" i="12"/>
  <c r="BA25" i="12"/>
  <c r="AZ25" i="12"/>
  <c r="AY25" i="12"/>
  <c r="AX25" i="12"/>
  <c r="AW25" i="12"/>
  <c r="AV25" i="12"/>
  <c r="AU25" i="12"/>
  <c r="AT25" i="12"/>
  <c r="AS25" i="12"/>
  <c r="AR25" i="12"/>
  <c r="AQ25" i="12"/>
  <c r="AP25" i="12"/>
  <c r="AO25" i="12"/>
  <c r="AN25"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I25" i="12"/>
  <c r="H25" i="12"/>
  <c r="G25" i="12"/>
  <c r="F25" i="12"/>
  <c r="E25" i="12"/>
  <c r="D25" i="12"/>
  <c r="C25" i="12"/>
  <c r="B25" i="12"/>
  <c r="JP24" i="12"/>
  <c r="JO24" i="12"/>
  <c r="JN24" i="12"/>
  <c r="JM24" i="12"/>
  <c r="JL24" i="12"/>
  <c r="JK24" i="12"/>
  <c r="JJ24" i="12"/>
  <c r="JI24" i="12"/>
  <c r="JH24" i="12"/>
  <c r="JG24" i="12"/>
  <c r="JF24" i="12"/>
  <c r="JE24" i="12"/>
  <c r="JD24" i="12"/>
  <c r="JC24" i="12"/>
  <c r="JB24" i="12"/>
  <c r="JA24" i="12"/>
  <c r="IZ24" i="12"/>
  <c r="IY24" i="12"/>
  <c r="IX24" i="12"/>
  <c r="IW24" i="12"/>
  <c r="IV24" i="12"/>
  <c r="IU24" i="12"/>
  <c r="IT24" i="12"/>
  <c r="IS24" i="12"/>
  <c r="IR24" i="12"/>
  <c r="IQ24" i="12"/>
  <c r="IP24" i="12"/>
  <c r="IO24" i="12"/>
  <c r="IN24" i="12"/>
  <c r="IM24" i="12"/>
  <c r="IL24" i="12"/>
  <c r="IK24" i="12"/>
  <c r="IJ24" i="12"/>
  <c r="II24" i="12"/>
  <c r="IH24" i="12"/>
  <c r="IG24" i="12"/>
  <c r="IF24" i="12"/>
  <c r="IE24" i="12"/>
  <c r="ID24" i="12"/>
  <c r="IC24" i="12"/>
  <c r="IB24" i="12"/>
  <c r="IA24" i="12"/>
  <c r="HZ24" i="12"/>
  <c r="HY24" i="12"/>
  <c r="HX24" i="12"/>
  <c r="HW24" i="12"/>
  <c r="HV24" i="12"/>
  <c r="HU24" i="12"/>
  <c r="HT24" i="12"/>
  <c r="HS24" i="12"/>
  <c r="HR24" i="12"/>
  <c r="HQ24" i="12"/>
  <c r="HP24" i="12"/>
  <c r="HO24" i="12"/>
  <c r="HN24" i="12"/>
  <c r="HM24" i="12"/>
  <c r="HL24" i="12"/>
  <c r="HK24" i="12"/>
  <c r="HJ24" i="12"/>
  <c r="HI24" i="12"/>
  <c r="HH24" i="12"/>
  <c r="HG24" i="12"/>
  <c r="HF24" i="12"/>
  <c r="HE24" i="12"/>
  <c r="HD24" i="12"/>
  <c r="HC24" i="12"/>
  <c r="HB24" i="12"/>
  <c r="HA24" i="12"/>
  <c r="GZ24" i="12"/>
  <c r="GY24" i="12"/>
  <c r="GX24" i="12"/>
  <c r="GW24" i="12"/>
  <c r="GV24" i="12"/>
  <c r="GU24" i="12"/>
  <c r="GT24" i="12"/>
  <c r="GS24" i="12"/>
  <c r="GR24" i="12"/>
  <c r="GQ24" i="12"/>
  <c r="GP24" i="12"/>
  <c r="GO24" i="12"/>
  <c r="GN24" i="12"/>
  <c r="GM24" i="12"/>
  <c r="GL24" i="12"/>
  <c r="GK24" i="12"/>
  <c r="GJ24" i="12"/>
  <c r="GI24" i="12"/>
  <c r="GH24" i="12"/>
  <c r="GG24" i="12"/>
  <c r="GF24" i="12"/>
  <c r="GE24" i="12"/>
  <c r="GD24" i="12"/>
  <c r="GC24" i="12"/>
  <c r="GB24" i="12"/>
  <c r="GA24" i="12"/>
  <c r="FZ24" i="12"/>
  <c r="FY24" i="12"/>
  <c r="FX24" i="12"/>
  <c r="FW24" i="12"/>
  <c r="FV24" i="12"/>
  <c r="FU24" i="12"/>
  <c r="FT24" i="12"/>
  <c r="FS24" i="12"/>
  <c r="FR24" i="12"/>
  <c r="FQ24" i="12"/>
  <c r="FP24" i="12"/>
  <c r="FO24" i="12"/>
  <c r="FN24" i="12"/>
  <c r="FM24" i="12"/>
  <c r="FL24" i="12"/>
  <c r="FK24" i="12"/>
  <c r="FJ24" i="12"/>
  <c r="FI24" i="12"/>
  <c r="FH24" i="12"/>
  <c r="FG24" i="12"/>
  <c r="FF24" i="12"/>
  <c r="FE24" i="12"/>
  <c r="FD24" i="12"/>
  <c r="FC24" i="12"/>
  <c r="FB24" i="12"/>
  <c r="FA24" i="12"/>
  <c r="EZ24" i="12"/>
  <c r="EY24" i="12"/>
  <c r="EX24" i="12"/>
  <c r="EW24" i="12"/>
  <c r="EV24" i="12"/>
  <c r="EU24" i="12"/>
  <c r="ET24" i="12"/>
  <c r="ES24" i="12"/>
  <c r="ER24" i="12"/>
  <c r="EQ24" i="12"/>
  <c r="EP24" i="12"/>
  <c r="EO24" i="12"/>
  <c r="EN24" i="12"/>
  <c r="EM24" i="12"/>
  <c r="EL24" i="12"/>
  <c r="EK24" i="12"/>
  <c r="EJ24" i="12"/>
  <c r="EI24" i="12"/>
  <c r="EH24" i="12"/>
  <c r="EG24" i="12"/>
  <c r="EF24" i="12"/>
  <c r="EE24" i="12"/>
  <c r="ED24" i="12"/>
  <c r="EC24" i="12"/>
  <c r="EB24" i="12"/>
  <c r="EA24" i="12"/>
  <c r="DZ24" i="12"/>
  <c r="DY24" i="12"/>
  <c r="DX24" i="12"/>
  <c r="DW24" i="12"/>
  <c r="DV24" i="12"/>
  <c r="DU24" i="12"/>
  <c r="DT24" i="12"/>
  <c r="DS24" i="12"/>
  <c r="DR24" i="12"/>
  <c r="DQ24" i="12"/>
  <c r="DP24" i="12"/>
  <c r="DO24" i="12"/>
  <c r="DN24" i="12"/>
  <c r="DM24" i="12"/>
  <c r="DL24" i="12"/>
  <c r="DK24" i="12"/>
  <c r="DJ24" i="12"/>
  <c r="DI24" i="12"/>
  <c r="DH24" i="12"/>
  <c r="DG24" i="12"/>
  <c r="DF24" i="12"/>
  <c r="DE24" i="12"/>
  <c r="DD24" i="12"/>
  <c r="DC24" i="12"/>
  <c r="DB24" i="12"/>
  <c r="DA24" i="12"/>
  <c r="CZ24" i="12"/>
  <c r="CY24" i="12"/>
  <c r="CX24" i="12"/>
  <c r="CW24" i="12"/>
  <c r="CV24" i="12"/>
  <c r="CU24" i="12"/>
  <c r="CT24" i="12"/>
  <c r="CS24" i="12"/>
  <c r="CR24" i="12"/>
  <c r="CQ24" i="12"/>
  <c r="CP24" i="12"/>
  <c r="CO24" i="12"/>
  <c r="CN24" i="12"/>
  <c r="CM24" i="12"/>
  <c r="CL24" i="12"/>
  <c r="CK24" i="12"/>
  <c r="CJ24"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D24" i="12"/>
  <c r="C24" i="12"/>
  <c r="B24" i="12"/>
  <c r="JP21" i="12"/>
  <c r="JO21" i="12"/>
  <c r="JN21" i="12"/>
  <c r="JM21" i="12"/>
  <c r="JL21" i="12"/>
  <c r="JK21" i="12"/>
  <c r="JJ21" i="12"/>
  <c r="JI21" i="12"/>
  <c r="JH21" i="12"/>
  <c r="JG21" i="12"/>
  <c r="JF21" i="12"/>
  <c r="JE21" i="12"/>
  <c r="JD21" i="12"/>
  <c r="JC21" i="12"/>
  <c r="JB21" i="12"/>
  <c r="JA21" i="12"/>
  <c r="IZ21" i="12"/>
  <c r="IY21" i="12"/>
  <c r="IX21" i="12"/>
  <c r="IW21" i="12"/>
  <c r="IV21" i="12"/>
  <c r="IU21" i="12"/>
  <c r="IT21" i="12"/>
  <c r="IS21" i="12"/>
  <c r="IR21" i="12"/>
  <c r="IQ21" i="12"/>
  <c r="IP21" i="12"/>
  <c r="IO21" i="12"/>
  <c r="IN21" i="12"/>
  <c r="IM21" i="12"/>
  <c r="IL21" i="12"/>
  <c r="IK21" i="12"/>
  <c r="IJ21" i="12"/>
  <c r="II21" i="12"/>
  <c r="IH21" i="12"/>
  <c r="IG21" i="12"/>
  <c r="IF21" i="12"/>
  <c r="IE21" i="12"/>
  <c r="ID21" i="12"/>
  <c r="IC21" i="12"/>
  <c r="IB21" i="12"/>
  <c r="IA21" i="12"/>
  <c r="HZ21" i="12"/>
  <c r="HY21" i="12"/>
  <c r="HX21" i="12"/>
  <c r="HW21" i="12"/>
  <c r="HV21" i="12"/>
  <c r="HU21" i="12"/>
  <c r="HT21" i="12"/>
  <c r="HS21" i="12"/>
  <c r="HR21" i="12"/>
  <c r="HQ21" i="12"/>
  <c r="HP21" i="12"/>
  <c r="HO21" i="12"/>
  <c r="HN21" i="12"/>
  <c r="HM21" i="12"/>
  <c r="HL21" i="12"/>
  <c r="HK21" i="12"/>
  <c r="HJ21" i="12"/>
  <c r="HI21" i="12"/>
  <c r="HH21" i="12"/>
  <c r="HG21" i="12"/>
  <c r="HF21" i="12"/>
  <c r="HE21" i="12"/>
  <c r="HD21" i="12"/>
  <c r="HC21" i="12"/>
  <c r="HB21" i="12"/>
  <c r="HA21" i="12"/>
  <c r="GZ21" i="12"/>
  <c r="GY21" i="12"/>
  <c r="GX21" i="12"/>
  <c r="GW21" i="12"/>
  <c r="GV21" i="12"/>
  <c r="GU21" i="12"/>
  <c r="GT21" i="12"/>
  <c r="GS21" i="12"/>
  <c r="GR21" i="12"/>
  <c r="GQ21" i="12"/>
  <c r="GP21" i="12"/>
  <c r="GO21" i="12"/>
  <c r="GN21" i="12"/>
  <c r="GM21" i="12"/>
  <c r="GL21" i="12"/>
  <c r="GK21" i="12"/>
  <c r="GJ21" i="12"/>
  <c r="GI21" i="12"/>
  <c r="GH21" i="12"/>
  <c r="GG21" i="12"/>
  <c r="GF21" i="12"/>
  <c r="GE21" i="12"/>
  <c r="GD21" i="12"/>
  <c r="GC21" i="12"/>
  <c r="GB21" i="12"/>
  <c r="GA21" i="12"/>
  <c r="FZ21" i="12"/>
  <c r="FY21" i="12"/>
  <c r="FX21" i="12"/>
  <c r="FW21" i="12"/>
  <c r="FV21" i="12"/>
  <c r="FU21" i="12"/>
  <c r="FT21" i="12"/>
  <c r="FS21" i="12"/>
  <c r="FR21" i="12"/>
  <c r="FQ21" i="12"/>
  <c r="FP21" i="12"/>
  <c r="FO21" i="12"/>
  <c r="FN21" i="12"/>
  <c r="FM21" i="12"/>
  <c r="FL21" i="12"/>
  <c r="FK21" i="12"/>
  <c r="FJ21" i="12"/>
  <c r="FI21" i="12"/>
  <c r="FH21" i="12"/>
  <c r="FG21" i="12"/>
  <c r="FF21" i="12"/>
  <c r="FE21" i="12"/>
  <c r="FD21" i="12"/>
  <c r="FC21" i="12"/>
  <c r="FB21" i="12"/>
  <c r="FA21" i="12"/>
  <c r="EZ21" i="12"/>
  <c r="EY21" i="12"/>
  <c r="EX21" i="12"/>
  <c r="EW21" i="12"/>
  <c r="EV21" i="12"/>
  <c r="EU21" i="12"/>
  <c r="ET21" i="12"/>
  <c r="ES21" i="12"/>
  <c r="ER21" i="12"/>
  <c r="EQ21" i="12"/>
  <c r="EP21" i="12"/>
  <c r="EO21" i="12"/>
  <c r="EN21" i="12"/>
  <c r="EM21" i="12"/>
  <c r="EL21" i="12"/>
  <c r="EK21" i="12"/>
  <c r="EJ21" i="12"/>
  <c r="EI21" i="12"/>
  <c r="EH21" i="12"/>
  <c r="EG21" i="12"/>
  <c r="EF21" i="12"/>
  <c r="EE21" i="12"/>
  <c r="ED21" i="12"/>
  <c r="EC21" i="12"/>
  <c r="EB21" i="12"/>
  <c r="EA21" i="12"/>
  <c r="DZ21" i="12"/>
  <c r="DY21" i="12"/>
  <c r="DX21" i="12"/>
  <c r="DW21" i="12"/>
  <c r="DV21" i="12"/>
  <c r="DU21" i="12"/>
  <c r="DT21" i="12"/>
  <c r="DS21" i="12"/>
  <c r="DR21" i="12"/>
  <c r="DQ21" i="12"/>
  <c r="DP21" i="12"/>
  <c r="DO21" i="12"/>
  <c r="DN21" i="12"/>
  <c r="DM21" i="12"/>
  <c r="DL21" i="12"/>
  <c r="DK21" i="12"/>
  <c r="DJ21" i="12"/>
  <c r="DI21" i="12"/>
  <c r="DH21" i="12"/>
  <c r="DG21" i="12"/>
  <c r="DF21" i="12"/>
  <c r="DE21" i="12"/>
  <c r="DD21" i="12"/>
  <c r="DC21" i="12"/>
  <c r="DB21" i="12"/>
  <c r="DA21" i="12"/>
  <c r="CZ21" i="12"/>
  <c r="CY21" i="12"/>
  <c r="CX21" i="12"/>
  <c r="CW21" i="12"/>
  <c r="CV21" i="12"/>
  <c r="CU21" i="12"/>
  <c r="CT21" i="12"/>
  <c r="CS21" i="12"/>
  <c r="CR21" i="12"/>
  <c r="CQ21" i="12"/>
  <c r="CP21" i="12"/>
  <c r="CO21" i="12"/>
  <c r="CN21" i="12"/>
  <c r="CM21" i="12"/>
  <c r="CL21" i="12"/>
  <c r="CK21" i="12"/>
  <c r="CJ21" i="12"/>
  <c r="CI21" i="12"/>
  <c r="CH21" i="12"/>
  <c r="CG21" i="12"/>
  <c r="CF21" i="12"/>
  <c r="CE21" i="12"/>
  <c r="CD21" i="12"/>
  <c r="CC21" i="12"/>
  <c r="CB21" i="12"/>
  <c r="CA21" i="12"/>
  <c r="BZ21" i="12"/>
  <c r="BY21" i="12"/>
  <c r="BX21" i="12"/>
  <c r="BW21"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AY21" i="12"/>
  <c r="AX21" i="12"/>
  <c r="AW21" i="12"/>
  <c r="AV21" i="12"/>
  <c r="AU21" i="12"/>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21" i="12"/>
  <c r="C21" i="12"/>
  <c r="B21" i="12"/>
  <c r="JP20" i="12"/>
  <c r="JO20" i="12"/>
  <c r="JN20" i="12"/>
  <c r="JM20" i="12"/>
  <c r="JL20" i="12"/>
  <c r="JK20" i="12"/>
  <c r="JJ20" i="12"/>
  <c r="JI20" i="12"/>
  <c r="JH20" i="12"/>
  <c r="JG20" i="12"/>
  <c r="JF20" i="12"/>
  <c r="JE20" i="12"/>
  <c r="JD20" i="12"/>
  <c r="JC20" i="12"/>
  <c r="JB20" i="12"/>
  <c r="JA20" i="12"/>
  <c r="IZ20" i="12"/>
  <c r="IY20" i="12"/>
  <c r="IX20" i="12"/>
  <c r="IW20" i="12"/>
  <c r="IV20" i="12"/>
  <c r="IU20" i="12"/>
  <c r="IT20" i="12"/>
  <c r="IS20" i="12"/>
  <c r="IR20" i="12"/>
  <c r="IQ20" i="12"/>
  <c r="IP20" i="12"/>
  <c r="IO20" i="12"/>
  <c r="IN20" i="12"/>
  <c r="IM20" i="12"/>
  <c r="IL20" i="12"/>
  <c r="IK20" i="12"/>
  <c r="IJ20" i="12"/>
  <c r="II20" i="12"/>
  <c r="IH20" i="12"/>
  <c r="IG20" i="12"/>
  <c r="IF20" i="12"/>
  <c r="IE20" i="12"/>
  <c r="ID20" i="12"/>
  <c r="IC20" i="12"/>
  <c r="IB20" i="12"/>
  <c r="IA20" i="12"/>
  <c r="HZ20" i="12"/>
  <c r="HY20" i="12"/>
  <c r="HX20" i="12"/>
  <c r="HW20" i="12"/>
  <c r="HV20" i="12"/>
  <c r="HU20" i="12"/>
  <c r="HT20" i="12"/>
  <c r="HS20" i="12"/>
  <c r="HR20" i="12"/>
  <c r="HQ20" i="12"/>
  <c r="HP20" i="12"/>
  <c r="HO20" i="12"/>
  <c r="HN20" i="12"/>
  <c r="HM20" i="12"/>
  <c r="HL20" i="12"/>
  <c r="HK20" i="12"/>
  <c r="HJ20" i="12"/>
  <c r="HI20" i="12"/>
  <c r="HH20" i="12"/>
  <c r="HG20" i="12"/>
  <c r="HF20" i="12"/>
  <c r="HE20" i="12"/>
  <c r="HD20" i="12"/>
  <c r="HC20" i="12"/>
  <c r="HB20" i="12"/>
  <c r="HA20" i="12"/>
  <c r="GZ20" i="12"/>
  <c r="GY20" i="12"/>
  <c r="GX20" i="12"/>
  <c r="GW20" i="12"/>
  <c r="GV20" i="12"/>
  <c r="GU20" i="12"/>
  <c r="GT20" i="12"/>
  <c r="GS20" i="12"/>
  <c r="GR20" i="12"/>
  <c r="GQ20" i="12"/>
  <c r="GP20" i="12"/>
  <c r="GO20" i="12"/>
  <c r="GN20" i="12"/>
  <c r="GM20" i="12"/>
  <c r="GL20" i="12"/>
  <c r="GK20" i="12"/>
  <c r="GJ20" i="12"/>
  <c r="GI20" i="12"/>
  <c r="GH20" i="12"/>
  <c r="GG20" i="12"/>
  <c r="GF20" i="12"/>
  <c r="GE20" i="12"/>
  <c r="GD20" i="12"/>
  <c r="GC20" i="12"/>
  <c r="GB20" i="12"/>
  <c r="GA20" i="12"/>
  <c r="FZ20" i="12"/>
  <c r="FY20" i="12"/>
  <c r="FX20" i="12"/>
  <c r="FW20" i="12"/>
  <c r="FV20" i="12"/>
  <c r="FU20" i="12"/>
  <c r="FT20" i="12"/>
  <c r="FS20" i="12"/>
  <c r="FR20" i="12"/>
  <c r="FQ20" i="12"/>
  <c r="FP20" i="12"/>
  <c r="FO20" i="12"/>
  <c r="FN20" i="12"/>
  <c r="FM20" i="12"/>
  <c r="FL20" i="12"/>
  <c r="FK20" i="12"/>
  <c r="FJ20" i="12"/>
  <c r="FI20" i="12"/>
  <c r="FH20" i="12"/>
  <c r="FG20" i="12"/>
  <c r="FF20" i="12"/>
  <c r="FE20" i="12"/>
  <c r="FD20" i="12"/>
  <c r="FC20" i="12"/>
  <c r="FB20" i="12"/>
  <c r="FA20" i="12"/>
  <c r="EZ20" i="12"/>
  <c r="EY20" i="12"/>
  <c r="EX20" i="12"/>
  <c r="EW20" i="12"/>
  <c r="EV20" i="12"/>
  <c r="EU20" i="12"/>
  <c r="ET20" i="12"/>
  <c r="ES20" i="12"/>
  <c r="ER20" i="12"/>
  <c r="EQ20" i="12"/>
  <c r="EP20" i="12"/>
  <c r="EO20" i="12"/>
  <c r="EN20" i="12"/>
  <c r="EM20" i="12"/>
  <c r="EL20" i="12"/>
  <c r="EK20" i="12"/>
  <c r="EJ20" i="12"/>
  <c r="EI20" i="12"/>
  <c r="EH20" i="12"/>
  <c r="EG20" i="12"/>
  <c r="EF20" i="12"/>
  <c r="EE20" i="12"/>
  <c r="ED20" i="12"/>
  <c r="EC20" i="12"/>
  <c r="EB20" i="12"/>
  <c r="EA20" i="12"/>
  <c r="DZ20" i="12"/>
  <c r="DY20" i="12"/>
  <c r="DX20" i="12"/>
  <c r="DW20" i="12"/>
  <c r="DV20" i="12"/>
  <c r="DU20" i="12"/>
  <c r="DT20" i="12"/>
  <c r="DS20" i="12"/>
  <c r="DR20" i="12"/>
  <c r="DQ20" i="12"/>
  <c r="DP20" i="12"/>
  <c r="DO20" i="12"/>
  <c r="DN20" i="12"/>
  <c r="DM20" i="12"/>
  <c r="DL20" i="12"/>
  <c r="DK20" i="12"/>
  <c r="DJ20" i="12"/>
  <c r="DI20" i="12"/>
  <c r="DH20" i="12"/>
  <c r="DG20" i="12"/>
  <c r="DF20" i="12"/>
  <c r="DE20" i="12"/>
  <c r="DD20" i="12"/>
  <c r="DC20" i="12"/>
  <c r="DB20" i="12"/>
  <c r="DA20" i="12"/>
  <c r="CZ20" i="12"/>
  <c r="CY20" i="12"/>
  <c r="CX20" i="12"/>
  <c r="CW20" i="12"/>
  <c r="CV20" i="12"/>
  <c r="CU20" i="12"/>
  <c r="CT20" i="12"/>
  <c r="CS20" i="12"/>
  <c r="CR20" i="12"/>
  <c r="CQ20" i="12"/>
  <c r="CP20" i="12"/>
  <c r="CO20" i="12"/>
  <c r="CN20"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D20" i="12"/>
  <c r="C20" i="12"/>
  <c r="B20" i="12"/>
  <c r="JP18" i="12"/>
  <c r="JO18" i="12"/>
  <c r="JN18" i="12"/>
  <c r="JM18" i="12"/>
  <c r="JL18" i="12"/>
  <c r="JK18" i="12"/>
  <c r="JJ18" i="12"/>
  <c r="JI18" i="12"/>
  <c r="JH18" i="12"/>
  <c r="JG18" i="12"/>
  <c r="JF18" i="12"/>
  <c r="JE18" i="12"/>
  <c r="JD18" i="12"/>
  <c r="JC18" i="12"/>
  <c r="JB18" i="12"/>
  <c r="JA18" i="12"/>
  <c r="IZ18" i="12"/>
  <c r="IY18" i="12"/>
  <c r="IX18" i="12"/>
  <c r="IW18" i="12"/>
  <c r="IV18" i="12"/>
  <c r="IU18" i="12"/>
  <c r="IT18" i="12"/>
  <c r="IS18" i="12"/>
  <c r="IR18" i="12"/>
  <c r="IQ18" i="12"/>
  <c r="IP18" i="12"/>
  <c r="IO18" i="12"/>
  <c r="IN18" i="12"/>
  <c r="IM18" i="12"/>
  <c r="IL18" i="12"/>
  <c r="IK18" i="12"/>
  <c r="IJ18" i="12"/>
  <c r="II18" i="12"/>
  <c r="IH18" i="12"/>
  <c r="IG18" i="12"/>
  <c r="IF18" i="12"/>
  <c r="IE18" i="12"/>
  <c r="ID18" i="12"/>
  <c r="IC18" i="12"/>
  <c r="IB18" i="12"/>
  <c r="IA18" i="12"/>
  <c r="HZ18" i="12"/>
  <c r="HY18" i="12"/>
  <c r="HX18" i="12"/>
  <c r="HW18" i="12"/>
  <c r="HV18" i="12"/>
  <c r="HU18" i="12"/>
  <c r="HT18" i="12"/>
  <c r="HS18" i="12"/>
  <c r="HR18" i="12"/>
  <c r="HQ18" i="12"/>
  <c r="HP18" i="12"/>
  <c r="HO18" i="12"/>
  <c r="HN18" i="12"/>
  <c r="HM18" i="12"/>
  <c r="HL18" i="12"/>
  <c r="HK18" i="12"/>
  <c r="HJ18" i="12"/>
  <c r="HI18" i="12"/>
  <c r="HH18" i="12"/>
  <c r="HG18" i="12"/>
  <c r="HF18" i="12"/>
  <c r="HE18" i="12"/>
  <c r="HD18" i="12"/>
  <c r="HC18" i="12"/>
  <c r="HB18" i="12"/>
  <c r="HA18" i="12"/>
  <c r="GZ18" i="12"/>
  <c r="GY18" i="12"/>
  <c r="GX18" i="12"/>
  <c r="GW18" i="12"/>
  <c r="GV18" i="12"/>
  <c r="GU18" i="12"/>
  <c r="GT18" i="12"/>
  <c r="GS18" i="12"/>
  <c r="GR18" i="12"/>
  <c r="GQ18" i="12"/>
  <c r="GP18" i="12"/>
  <c r="GO18" i="12"/>
  <c r="GN18" i="12"/>
  <c r="GM18" i="12"/>
  <c r="GL18" i="12"/>
  <c r="GK18" i="12"/>
  <c r="GJ18" i="12"/>
  <c r="GI18" i="12"/>
  <c r="GH18" i="12"/>
  <c r="GG18" i="12"/>
  <c r="GF18" i="12"/>
  <c r="GE18" i="12"/>
  <c r="GD18" i="12"/>
  <c r="GC18" i="12"/>
  <c r="GB18" i="12"/>
  <c r="GA18" i="12"/>
  <c r="FZ18" i="12"/>
  <c r="FY18" i="12"/>
  <c r="FX18" i="12"/>
  <c r="FW18" i="12"/>
  <c r="FV18" i="12"/>
  <c r="FU18" i="12"/>
  <c r="FT18" i="12"/>
  <c r="FS18" i="12"/>
  <c r="FR18" i="12"/>
  <c r="FQ18" i="12"/>
  <c r="FP18" i="12"/>
  <c r="FO18" i="12"/>
  <c r="FN18" i="12"/>
  <c r="FM18" i="12"/>
  <c r="FL18" i="12"/>
  <c r="FK18" i="12"/>
  <c r="FJ18" i="12"/>
  <c r="FI18" i="12"/>
  <c r="FH18" i="12"/>
  <c r="FG18" i="12"/>
  <c r="FF18" i="12"/>
  <c r="FE18" i="12"/>
  <c r="FD18" i="12"/>
  <c r="FC18" i="12"/>
  <c r="FB18" i="12"/>
  <c r="FA18" i="12"/>
  <c r="EZ18" i="12"/>
  <c r="EY18" i="12"/>
  <c r="EX18" i="12"/>
  <c r="EW18" i="12"/>
  <c r="EV18" i="12"/>
  <c r="EU18" i="12"/>
  <c r="ET18" i="12"/>
  <c r="ES18" i="12"/>
  <c r="ER18" i="12"/>
  <c r="EQ18" i="12"/>
  <c r="EP18" i="12"/>
  <c r="EO18" i="12"/>
  <c r="EN18" i="12"/>
  <c r="EM18" i="12"/>
  <c r="EL18" i="12"/>
  <c r="EK18" i="12"/>
  <c r="EJ18" i="12"/>
  <c r="EI18" i="12"/>
  <c r="EH18" i="12"/>
  <c r="EG18" i="12"/>
  <c r="EF18" i="12"/>
  <c r="EE18" i="12"/>
  <c r="ED18" i="12"/>
  <c r="EC18" i="12"/>
  <c r="EB18" i="12"/>
  <c r="EA18" i="12"/>
  <c r="DZ18" i="12"/>
  <c r="DY18" i="12"/>
  <c r="DX18" i="12"/>
  <c r="DW18" i="12"/>
  <c r="DV18" i="12"/>
  <c r="DU18" i="12"/>
  <c r="DT18" i="12"/>
  <c r="DS18" i="12"/>
  <c r="DR18" i="12"/>
  <c r="DQ18" i="12"/>
  <c r="DP18" i="12"/>
  <c r="DO18" i="12"/>
  <c r="DN18" i="12"/>
  <c r="DM18" i="12"/>
  <c r="DL18" i="12"/>
  <c r="DK18" i="12"/>
  <c r="DJ18" i="12"/>
  <c r="DI18" i="12"/>
  <c r="DH18" i="12"/>
  <c r="DG18" i="12"/>
  <c r="DF18" i="12"/>
  <c r="DE18" i="12"/>
  <c r="DD18" i="12"/>
  <c r="DC18" i="12"/>
  <c r="DB18" i="12"/>
  <c r="DA18" i="12"/>
  <c r="CZ18" i="12"/>
  <c r="CY18" i="12"/>
  <c r="CX18" i="12"/>
  <c r="CW18" i="12"/>
  <c r="CV18" i="12"/>
  <c r="CU18" i="12"/>
  <c r="CT18" i="12"/>
  <c r="CS18" i="12"/>
  <c r="CR18" i="12"/>
  <c r="CQ18" i="12"/>
  <c r="CP18" i="12"/>
  <c r="CO18" i="12"/>
  <c r="CN18" i="12"/>
  <c r="CM18" i="12"/>
  <c r="CL18" i="12"/>
  <c r="CK18" i="12"/>
  <c r="CJ18" i="12"/>
  <c r="CI18" i="12"/>
  <c r="CH18" i="12"/>
  <c r="CG18" i="12"/>
  <c r="CF18" i="12"/>
  <c r="CE18" i="12"/>
  <c r="CD18" i="12"/>
  <c r="CC18" i="12"/>
  <c r="CB18" i="12"/>
  <c r="CA18" i="12"/>
  <c r="BZ18" i="12"/>
  <c r="BY18" i="12"/>
  <c r="BX18" i="12"/>
  <c r="BW18" i="12"/>
  <c r="BV18" i="12"/>
  <c r="BU18" i="12"/>
  <c r="BT18" i="12"/>
  <c r="BS18" i="12"/>
  <c r="BR18" i="12"/>
  <c r="BQ18" i="12"/>
  <c r="BP18" i="12"/>
  <c r="BO18" i="12"/>
  <c r="BN18" i="12"/>
  <c r="BM18" i="12"/>
  <c r="BL18" i="12"/>
  <c r="BK18" i="12"/>
  <c r="BJ18" i="12"/>
  <c r="BI18" i="12"/>
  <c r="BH18" i="12"/>
  <c r="BG18" i="12"/>
  <c r="BF18" i="12"/>
  <c r="BE18" i="12"/>
  <c r="BD18" i="12"/>
  <c r="BC18" i="12"/>
  <c r="BB18" i="12"/>
  <c r="BA18" i="12"/>
  <c r="AZ18" i="12"/>
  <c r="AY18" i="12"/>
  <c r="AX18" i="12"/>
  <c r="AW18" i="12"/>
  <c r="AV18" i="12"/>
  <c r="AU18" i="12"/>
  <c r="AT18" i="12"/>
  <c r="AS18" i="12"/>
  <c r="AR18" i="12"/>
  <c r="AQ18" i="12"/>
  <c r="AP18" i="12"/>
  <c r="AO18" i="12"/>
  <c r="AN18"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D18" i="12"/>
  <c r="C18" i="12"/>
  <c r="B18" i="12"/>
  <c r="JP17" i="12"/>
  <c r="JO17" i="12"/>
  <c r="JN17" i="12"/>
  <c r="JM17" i="12"/>
  <c r="JL17" i="12"/>
  <c r="JK17" i="12"/>
  <c r="JJ17" i="12"/>
  <c r="JI17" i="12"/>
  <c r="JH17" i="12"/>
  <c r="JG17" i="12"/>
  <c r="JF17" i="12"/>
  <c r="JE17" i="12"/>
  <c r="JD17" i="12"/>
  <c r="JC17" i="12"/>
  <c r="JB17" i="12"/>
  <c r="JA17" i="12"/>
  <c r="IZ17" i="12"/>
  <c r="IY17" i="12"/>
  <c r="IX17" i="12"/>
  <c r="IW17" i="12"/>
  <c r="IV17" i="12"/>
  <c r="IU17" i="12"/>
  <c r="IT17" i="12"/>
  <c r="IS17" i="12"/>
  <c r="IR17" i="12"/>
  <c r="IQ17" i="12"/>
  <c r="IP17" i="12"/>
  <c r="IO17" i="12"/>
  <c r="IN17" i="12"/>
  <c r="IM17" i="12"/>
  <c r="IL17" i="12"/>
  <c r="IK17" i="12"/>
  <c r="IJ17" i="12"/>
  <c r="II17" i="12"/>
  <c r="IH17" i="12"/>
  <c r="IG17" i="12"/>
  <c r="IF17" i="12"/>
  <c r="IE17" i="12"/>
  <c r="ID17" i="12"/>
  <c r="IC17" i="12"/>
  <c r="IB17" i="12"/>
  <c r="IA17" i="12"/>
  <c r="HZ17" i="12"/>
  <c r="HY17" i="12"/>
  <c r="HX17" i="12"/>
  <c r="HW17" i="12"/>
  <c r="HV17" i="12"/>
  <c r="HU17" i="12"/>
  <c r="HT17" i="12"/>
  <c r="HS17" i="12"/>
  <c r="HR17" i="12"/>
  <c r="HQ17" i="12"/>
  <c r="HP17" i="12"/>
  <c r="HO17" i="12"/>
  <c r="HN17" i="12"/>
  <c r="HM17" i="12"/>
  <c r="HL17" i="12"/>
  <c r="HK17" i="12"/>
  <c r="HJ17" i="12"/>
  <c r="HI17" i="12"/>
  <c r="HH17" i="12"/>
  <c r="HG17" i="12"/>
  <c r="HF17" i="12"/>
  <c r="HE17" i="12"/>
  <c r="HD17" i="12"/>
  <c r="HC17" i="12"/>
  <c r="HB17" i="12"/>
  <c r="HA17" i="12"/>
  <c r="GZ17" i="12"/>
  <c r="GY17" i="12"/>
  <c r="GX17" i="12"/>
  <c r="GW17" i="12"/>
  <c r="GV17" i="12"/>
  <c r="GU17" i="12"/>
  <c r="GT17" i="12"/>
  <c r="GS17" i="12"/>
  <c r="GR17" i="12"/>
  <c r="GQ17" i="12"/>
  <c r="GP17" i="12"/>
  <c r="GO17" i="12"/>
  <c r="GN17" i="12"/>
  <c r="GM17" i="12"/>
  <c r="GL17" i="12"/>
  <c r="GK17" i="12"/>
  <c r="GJ17" i="12"/>
  <c r="GI17" i="12"/>
  <c r="GH17" i="12"/>
  <c r="GG17" i="12"/>
  <c r="GF17" i="12"/>
  <c r="GE17" i="12"/>
  <c r="GD17" i="12"/>
  <c r="GC17" i="12"/>
  <c r="GB17" i="12"/>
  <c r="GA17" i="12"/>
  <c r="FZ17" i="12"/>
  <c r="FY17" i="12"/>
  <c r="FX17" i="12"/>
  <c r="FW17" i="12"/>
  <c r="FV17" i="12"/>
  <c r="FU17" i="12"/>
  <c r="FT17" i="12"/>
  <c r="FS17" i="12"/>
  <c r="FR17" i="12"/>
  <c r="FQ17" i="12"/>
  <c r="FP17" i="12"/>
  <c r="FO17" i="12"/>
  <c r="FN17" i="12"/>
  <c r="FM17" i="12"/>
  <c r="FL17" i="12"/>
  <c r="FK17" i="12"/>
  <c r="FJ17" i="12"/>
  <c r="FI17" i="12"/>
  <c r="FH17" i="12"/>
  <c r="FG17" i="12"/>
  <c r="FF17" i="12"/>
  <c r="FE17" i="12"/>
  <c r="FD17" i="12"/>
  <c r="FC17" i="12"/>
  <c r="FB17" i="12"/>
  <c r="FA17" i="12"/>
  <c r="EZ17" i="12"/>
  <c r="EY17" i="12"/>
  <c r="EX17" i="12"/>
  <c r="EW17" i="12"/>
  <c r="EV17" i="12"/>
  <c r="EU17" i="12"/>
  <c r="ET17" i="12"/>
  <c r="ES17" i="12"/>
  <c r="ER17" i="12"/>
  <c r="EQ17" i="12"/>
  <c r="EP17" i="12"/>
  <c r="EO17" i="12"/>
  <c r="EN17" i="12"/>
  <c r="EM17" i="12"/>
  <c r="EL17" i="12"/>
  <c r="EK17" i="12"/>
  <c r="EJ17" i="12"/>
  <c r="EI17" i="12"/>
  <c r="EH17" i="12"/>
  <c r="EG17" i="12"/>
  <c r="EF17" i="12"/>
  <c r="EE17" i="12"/>
  <c r="ED17" i="12"/>
  <c r="EC17" i="12"/>
  <c r="EB17" i="12"/>
  <c r="EA17" i="12"/>
  <c r="DZ17" i="12"/>
  <c r="DY17" i="12"/>
  <c r="DX17" i="12"/>
  <c r="DW17" i="12"/>
  <c r="DV17" i="12"/>
  <c r="DU17" i="12"/>
  <c r="DT17" i="12"/>
  <c r="DS17" i="12"/>
  <c r="DR17" i="12"/>
  <c r="DQ17" i="12"/>
  <c r="DP17" i="12"/>
  <c r="DO17" i="12"/>
  <c r="DN17" i="12"/>
  <c r="DM17" i="12"/>
  <c r="DL17" i="12"/>
  <c r="DK17" i="12"/>
  <c r="DJ17" i="12"/>
  <c r="DI17" i="12"/>
  <c r="DH17" i="12"/>
  <c r="DG17" i="12"/>
  <c r="DF17" i="12"/>
  <c r="DE17" i="12"/>
  <c r="DD17" i="12"/>
  <c r="DC17" i="12"/>
  <c r="DB17" i="12"/>
  <c r="DA17" i="12"/>
  <c r="CZ17" i="12"/>
  <c r="CY17" i="12"/>
  <c r="CX17" i="12"/>
  <c r="CW17" i="12"/>
  <c r="CV17" i="12"/>
  <c r="CU17" i="12"/>
  <c r="CT17" i="12"/>
  <c r="CS17" i="12"/>
  <c r="CR17" i="12"/>
  <c r="CQ17" i="12"/>
  <c r="CP17" i="12"/>
  <c r="CO17" i="12"/>
  <c r="CN17" i="12"/>
  <c r="CM17" i="12"/>
  <c r="CL17" i="12"/>
  <c r="CK17" i="12"/>
  <c r="CJ17" i="12"/>
  <c r="CI17" i="12"/>
  <c r="CH17" i="12"/>
  <c r="CG17" i="12"/>
  <c r="CF17" i="12"/>
  <c r="CE17" i="12"/>
  <c r="CD17" i="12"/>
  <c r="CC17" i="12"/>
  <c r="CB17" i="12"/>
  <c r="CA17" i="12"/>
  <c r="BZ17" i="12"/>
  <c r="BY17" i="12"/>
  <c r="BX17" i="12"/>
  <c r="BW17" i="12"/>
  <c r="BV17" i="12"/>
  <c r="BU17" i="12"/>
  <c r="BT17" i="12"/>
  <c r="BS17" i="12"/>
  <c r="BR17" i="12"/>
  <c r="BQ17" i="12"/>
  <c r="BP17" i="12"/>
  <c r="BO17" i="12"/>
  <c r="BN17" i="12"/>
  <c r="BM17" i="12"/>
  <c r="BL17" i="12"/>
  <c r="BK17" i="12"/>
  <c r="BJ17" i="12"/>
  <c r="BI17" i="12"/>
  <c r="BH17" i="12"/>
  <c r="BG17" i="12"/>
  <c r="BF17" i="12"/>
  <c r="BE17" i="12"/>
  <c r="BD17" i="12"/>
  <c r="BC17" i="12"/>
  <c r="BB17" i="12"/>
  <c r="BA17" i="12"/>
  <c r="AZ17" i="12"/>
  <c r="AY17" i="12"/>
  <c r="AX17" i="12"/>
  <c r="AW17" i="12"/>
  <c r="AV17" i="12"/>
  <c r="AU17" i="12"/>
  <c r="AT17" i="12"/>
  <c r="AS17" i="12"/>
  <c r="AR17" i="12"/>
  <c r="AQ17" i="12"/>
  <c r="AP17" i="12"/>
  <c r="AO17" i="12"/>
  <c r="AN17"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I17" i="12"/>
  <c r="H17" i="12"/>
  <c r="G17" i="12"/>
  <c r="F17" i="12"/>
  <c r="E17" i="12"/>
  <c r="D17" i="12"/>
  <c r="C17" i="12"/>
  <c r="B17" i="12"/>
  <c r="JP15" i="12"/>
  <c r="JO15" i="12"/>
  <c r="JN15" i="12"/>
  <c r="JM15" i="12"/>
  <c r="JL15" i="12"/>
  <c r="JK15" i="12"/>
  <c r="JJ15" i="12"/>
  <c r="JI15" i="12"/>
  <c r="JH15" i="12"/>
  <c r="JG15" i="12"/>
  <c r="JF15" i="12"/>
  <c r="JE15" i="12"/>
  <c r="JD15" i="12"/>
  <c r="JC15" i="12"/>
  <c r="JB15" i="12"/>
  <c r="JA15" i="12"/>
  <c r="IZ15" i="12"/>
  <c r="IY15" i="12"/>
  <c r="IX15" i="12"/>
  <c r="IW15" i="12"/>
  <c r="IV15" i="12"/>
  <c r="IU15" i="12"/>
  <c r="IT15" i="12"/>
  <c r="IS15" i="12"/>
  <c r="IR15" i="12"/>
  <c r="IQ15" i="12"/>
  <c r="IP15" i="12"/>
  <c r="IO15" i="12"/>
  <c r="IN15" i="12"/>
  <c r="IM15" i="12"/>
  <c r="IL15" i="12"/>
  <c r="IK15" i="12"/>
  <c r="IJ15" i="12"/>
  <c r="II15" i="12"/>
  <c r="IH15" i="12"/>
  <c r="IG15" i="12"/>
  <c r="IF15" i="12"/>
  <c r="IE15" i="12"/>
  <c r="ID15" i="12"/>
  <c r="IC15" i="12"/>
  <c r="IB15" i="12"/>
  <c r="IA15" i="12"/>
  <c r="HZ15" i="12"/>
  <c r="HY15" i="12"/>
  <c r="HX15" i="12"/>
  <c r="HW15" i="12"/>
  <c r="HV15" i="12"/>
  <c r="HU15" i="12"/>
  <c r="HT15" i="12"/>
  <c r="HS15" i="12"/>
  <c r="HR15" i="12"/>
  <c r="HQ15" i="12"/>
  <c r="HP15" i="12"/>
  <c r="HO15" i="12"/>
  <c r="HN15" i="12"/>
  <c r="HM15" i="12"/>
  <c r="HL15" i="12"/>
  <c r="HK15" i="12"/>
  <c r="HJ15" i="12"/>
  <c r="HI15" i="12"/>
  <c r="HH15" i="12"/>
  <c r="HG15" i="12"/>
  <c r="HF15" i="12"/>
  <c r="HE15" i="12"/>
  <c r="HD15" i="12"/>
  <c r="HC15" i="12"/>
  <c r="HB15" i="12"/>
  <c r="HA15" i="12"/>
  <c r="GZ15" i="12"/>
  <c r="GY15" i="12"/>
  <c r="GX15" i="12"/>
  <c r="GW15" i="12"/>
  <c r="GV15" i="12"/>
  <c r="GU15" i="12"/>
  <c r="GT15" i="12"/>
  <c r="GS15" i="12"/>
  <c r="GR15" i="12"/>
  <c r="GQ15" i="12"/>
  <c r="GP15" i="12"/>
  <c r="GO15" i="12"/>
  <c r="GN15" i="12"/>
  <c r="GM15" i="12"/>
  <c r="GL15" i="12"/>
  <c r="GK15" i="12"/>
  <c r="GJ15" i="12"/>
  <c r="GI15" i="12"/>
  <c r="GH15" i="12"/>
  <c r="GG15" i="12"/>
  <c r="GF15" i="12"/>
  <c r="GE15" i="12"/>
  <c r="GD15" i="12"/>
  <c r="GC15" i="12"/>
  <c r="GB15" i="12"/>
  <c r="GA15" i="12"/>
  <c r="FZ15" i="12"/>
  <c r="FY15" i="12"/>
  <c r="FX15" i="12"/>
  <c r="FW15" i="12"/>
  <c r="FV15" i="12"/>
  <c r="FU15" i="12"/>
  <c r="FT15" i="12"/>
  <c r="FS15" i="12"/>
  <c r="FR15" i="12"/>
  <c r="FQ15" i="12"/>
  <c r="FP15" i="12"/>
  <c r="FO15" i="12"/>
  <c r="FN15" i="12"/>
  <c r="FM15" i="12"/>
  <c r="FL15" i="12"/>
  <c r="FK15" i="12"/>
  <c r="FJ15" i="12"/>
  <c r="FI15" i="12"/>
  <c r="FH15" i="12"/>
  <c r="FG15" i="12"/>
  <c r="FF15" i="12"/>
  <c r="FE15" i="12"/>
  <c r="FD15" i="12"/>
  <c r="FC15" i="12"/>
  <c r="FB15" i="12"/>
  <c r="FA15" i="12"/>
  <c r="EZ15" i="12"/>
  <c r="EY15" i="12"/>
  <c r="EX15" i="12"/>
  <c r="EW15" i="12"/>
  <c r="EV15" i="12"/>
  <c r="EU15" i="12"/>
  <c r="ET15" i="12"/>
  <c r="ES15" i="12"/>
  <c r="ER15" i="12"/>
  <c r="EQ15" i="12"/>
  <c r="EP15" i="12"/>
  <c r="EO15" i="12"/>
  <c r="EN15" i="12"/>
  <c r="EM15" i="12"/>
  <c r="EL15" i="12"/>
  <c r="EK15" i="12"/>
  <c r="EJ15" i="12"/>
  <c r="EI15" i="12"/>
  <c r="EH15" i="12"/>
  <c r="EG15" i="12"/>
  <c r="EF15" i="12"/>
  <c r="EE15" i="12"/>
  <c r="ED15" i="12"/>
  <c r="EC15" i="12"/>
  <c r="EB15" i="12"/>
  <c r="EA15" i="12"/>
  <c r="DZ15" i="12"/>
  <c r="DY15" i="12"/>
  <c r="DX15" i="12"/>
  <c r="DW15" i="12"/>
  <c r="DV15" i="12"/>
  <c r="DU15" i="12"/>
  <c r="DT15" i="12"/>
  <c r="DS15" i="12"/>
  <c r="DR15" i="12"/>
  <c r="DQ15" i="12"/>
  <c r="DP15" i="12"/>
  <c r="DO15" i="12"/>
  <c r="DN15" i="12"/>
  <c r="DM15" i="12"/>
  <c r="DL15" i="12"/>
  <c r="DK15" i="12"/>
  <c r="DJ15" i="12"/>
  <c r="DI15" i="12"/>
  <c r="DH15" i="12"/>
  <c r="DG15" i="12"/>
  <c r="DF15" i="12"/>
  <c r="DE15" i="12"/>
  <c r="DD15" i="12"/>
  <c r="DC15" i="12"/>
  <c r="DB15" i="12"/>
  <c r="DA15" i="12"/>
  <c r="CZ15" i="12"/>
  <c r="CY15" i="12"/>
  <c r="CX15" i="12"/>
  <c r="CW15" i="12"/>
  <c r="CV15" i="12"/>
  <c r="CU15" i="12"/>
  <c r="CT15" i="12"/>
  <c r="CS15" i="12"/>
  <c r="CR15" i="12"/>
  <c r="CQ15" i="12"/>
  <c r="CP15" i="12"/>
  <c r="CO15" i="12"/>
  <c r="CN15" i="12"/>
  <c r="CM15" i="12"/>
  <c r="CL15" i="12"/>
  <c r="CK15" i="12"/>
  <c r="CJ15" i="12"/>
  <c r="CI15" i="12"/>
  <c r="CH15" i="12"/>
  <c r="CG15" i="12"/>
  <c r="CF15" i="12"/>
  <c r="CE15" i="12"/>
  <c r="CD15" i="12"/>
  <c r="CC15" i="12"/>
  <c r="CB15" i="12"/>
  <c r="CA15" i="12"/>
  <c r="BZ15" i="12"/>
  <c r="BY15" i="12"/>
  <c r="BX15" i="12"/>
  <c r="BW15" i="12"/>
  <c r="BV15" i="12"/>
  <c r="BU15" i="12"/>
  <c r="BT15" i="12"/>
  <c r="BS15" i="12"/>
  <c r="BR15" i="12"/>
  <c r="BQ15" i="12"/>
  <c r="BP15" i="12"/>
  <c r="BO15" i="12"/>
  <c r="BN15" i="12"/>
  <c r="BM15" i="12"/>
  <c r="BL15" i="12"/>
  <c r="BK15" i="12"/>
  <c r="BJ15" i="12"/>
  <c r="BI15" i="12"/>
  <c r="BH15" i="12"/>
  <c r="BG15" i="12"/>
  <c r="BF15" i="12"/>
  <c r="BE15" i="12"/>
  <c r="BD15" i="12"/>
  <c r="BC15" i="12"/>
  <c r="BB15" i="12"/>
  <c r="BA15" i="12"/>
  <c r="AZ15" i="12"/>
  <c r="AY15" i="12"/>
  <c r="AX15" i="12"/>
  <c r="AW15" i="12"/>
  <c r="AV15" i="12"/>
  <c r="AU15" i="12"/>
  <c r="AT15" i="12"/>
  <c r="AS15" i="12"/>
  <c r="AR15" i="12"/>
  <c r="AQ15" i="12"/>
  <c r="AP15" i="12"/>
  <c r="AO15" i="12"/>
  <c r="AN15"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I15" i="12"/>
  <c r="H15" i="12"/>
  <c r="G15" i="12"/>
  <c r="F15" i="12"/>
  <c r="E15" i="12"/>
  <c r="D15" i="12"/>
  <c r="C15" i="12"/>
  <c r="B15" i="12"/>
  <c r="JP14" i="12"/>
  <c r="JO14" i="12"/>
  <c r="JN14" i="12"/>
  <c r="JM14" i="12"/>
  <c r="JL14" i="12"/>
  <c r="JK14" i="12"/>
  <c r="JJ14" i="12"/>
  <c r="JI14" i="12"/>
  <c r="JH14" i="12"/>
  <c r="JG14" i="12"/>
  <c r="JF14" i="12"/>
  <c r="JE14" i="12"/>
  <c r="JD14" i="12"/>
  <c r="JC14" i="12"/>
  <c r="JB14" i="12"/>
  <c r="JA14" i="12"/>
  <c r="IZ14" i="12"/>
  <c r="IY14" i="12"/>
  <c r="IX14" i="12"/>
  <c r="IW14" i="12"/>
  <c r="IV14" i="12"/>
  <c r="IU14" i="12"/>
  <c r="IT14" i="12"/>
  <c r="IS14" i="12"/>
  <c r="IR14" i="12"/>
  <c r="IQ14" i="12"/>
  <c r="IP14" i="12"/>
  <c r="IO14" i="12"/>
  <c r="IN14" i="12"/>
  <c r="IM14" i="12"/>
  <c r="IL14" i="12"/>
  <c r="IK14" i="12"/>
  <c r="IJ14" i="12"/>
  <c r="II14" i="12"/>
  <c r="IH14" i="12"/>
  <c r="IG14" i="12"/>
  <c r="IF14" i="12"/>
  <c r="IE14" i="12"/>
  <c r="ID14" i="12"/>
  <c r="IC14" i="12"/>
  <c r="IB14" i="12"/>
  <c r="IA14" i="12"/>
  <c r="HZ14" i="12"/>
  <c r="HY14" i="12"/>
  <c r="HX14" i="12"/>
  <c r="HW14" i="12"/>
  <c r="HV14" i="12"/>
  <c r="HU14" i="12"/>
  <c r="HT14" i="12"/>
  <c r="HS14" i="12"/>
  <c r="HR14" i="12"/>
  <c r="HQ14" i="12"/>
  <c r="HP14" i="12"/>
  <c r="HO14" i="12"/>
  <c r="HN14" i="12"/>
  <c r="HM14" i="12"/>
  <c r="HL14" i="12"/>
  <c r="HK14" i="12"/>
  <c r="HJ14" i="12"/>
  <c r="HI14" i="12"/>
  <c r="HH14" i="12"/>
  <c r="HG14" i="12"/>
  <c r="HF14" i="12"/>
  <c r="HE14" i="12"/>
  <c r="HD14" i="12"/>
  <c r="HC14" i="12"/>
  <c r="HB14" i="12"/>
  <c r="HA14" i="12"/>
  <c r="GZ14" i="12"/>
  <c r="GY14" i="12"/>
  <c r="GX14" i="12"/>
  <c r="GW14" i="12"/>
  <c r="GV14" i="12"/>
  <c r="GU14" i="12"/>
  <c r="GT14" i="12"/>
  <c r="GS14" i="12"/>
  <c r="GR14" i="12"/>
  <c r="GQ14" i="12"/>
  <c r="GP14" i="12"/>
  <c r="GO14" i="12"/>
  <c r="GN14" i="12"/>
  <c r="GM14" i="12"/>
  <c r="GL14" i="12"/>
  <c r="GK14" i="12"/>
  <c r="GJ14" i="12"/>
  <c r="GI14" i="12"/>
  <c r="GH14" i="12"/>
  <c r="GG14" i="12"/>
  <c r="GF14" i="12"/>
  <c r="GE14" i="12"/>
  <c r="GD14" i="12"/>
  <c r="GC14" i="12"/>
  <c r="GB14" i="12"/>
  <c r="GA14" i="12"/>
  <c r="FZ14" i="12"/>
  <c r="FY14" i="12"/>
  <c r="FX14" i="12"/>
  <c r="FW14" i="12"/>
  <c r="FV14" i="12"/>
  <c r="FU14" i="12"/>
  <c r="FT14" i="12"/>
  <c r="FS14" i="12"/>
  <c r="FR14" i="12"/>
  <c r="FQ14" i="12"/>
  <c r="FP14" i="12"/>
  <c r="FO14" i="12"/>
  <c r="FN14" i="12"/>
  <c r="FM14" i="12"/>
  <c r="FL14" i="12"/>
  <c r="FK14" i="12"/>
  <c r="FJ14" i="12"/>
  <c r="FI14" i="12"/>
  <c r="FH14" i="12"/>
  <c r="FG14" i="12"/>
  <c r="FF14" i="12"/>
  <c r="FE14" i="12"/>
  <c r="FD14" i="12"/>
  <c r="FC14" i="12"/>
  <c r="FB14" i="12"/>
  <c r="FA14" i="12"/>
  <c r="EZ14" i="12"/>
  <c r="EY14" i="12"/>
  <c r="EX14" i="12"/>
  <c r="EW14" i="12"/>
  <c r="EV14" i="12"/>
  <c r="EU14" i="12"/>
  <c r="ET14" i="12"/>
  <c r="ES14" i="12"/>
  <c r="ER14" i="12"/>
  <c r="EQ14" i="12"/>
  <c r="EP14" i="12"/>
  <c r="EO14" i="12"/>
  <c r="EN14" i="12"/>
  <c r="EM14" i="12"/>
  <c r="EL14" i="12"/>
  <c r="EK14" i="12"/>
  <c r="EJ14" i="12"/>
  <c r="EI14" i="12"/>
  <c r="EH14" i="12"/>
  <c r="EG14" i="12"/>
  <c r="EF14" i="12"/>
  <c r="EE14" i="12"/>
  <c r="ED14" i="12"/>
  <c r="EC14" i="12"/>
  <c r="EB14" i="12"/>
  <c r="EA14" i="12"/>
  <c r="DZ14" i="12"/>
  <c r="DY14" i="12"/>
  <c r="DX14" i="12"/>
  <c r="DW14" i="12"/>
  <c r="DV14" i="12"/>
  <c r="DU14" i="12"/>
  <c r="DT14" i="12"/>
  <c r="DS14" i="12"/>
  <c r="DR14" i="12"/>
  <c r="DQ14" i="12"/>
  <c r="DP14" i="12"/>
  <c r="DO14" i="12"/>
  <c r="DN14" i="12"/>
  <c r="DM14" i="12"/>
  <c r="DL14" i="12"/>
  <c r="DK14" i="12"/>
  <c r="DJ14" i="12"/>
  <c r="DI14" i="12"/>
  <c r="DH14" i="12"/>
  <c r="DG14" i="12"/>
  <c r="DF14" i="12"/>
  <c r="DE14" i="12"/>
  <c r="DD14" i="12"/>
  <c r="DC14" i="12"/>
  <c r="DB14" i="12"/>
  <c r="DA14" i="12"/>
  <c r="CZ14" i="12"/>
  <c r="CY14" i="12"/>
  <c r="CX14" i="12"/>
  <c r="CW14" i="12"/>
  <c r="CV14" i="12"/>
  <c r="CU14" i="12"/>
  <c r="CT14" i="12"/>
  <c r="CS14" i="12"/>
  <c r="CR14" i="12"/>
  <c r="CQ14" i="12"/>
  <c r="CP14" i="12"/>
  <c r="CO14" i="12"/>
  <c r="CN14" i="12"/>
  <c r="CM14" i="12"/>
  <c r="CL14" i="12"/>
  <c r="CK14" i="12"/>
  <c r="CJ14" i="12"/>
  <c r="CI14" i="12"/>
  <c r="CH14" i="12"/>
  <c r="CG14" i="12"/>
  <c r="CF14" i="12"/>
  <c r="CE14" i="12"/>
  <c r="CD14" i="12"/>
  <c r="CC14" i="12"/>
  <c r="CB14" i="12"/>
  <c r="CA14" i="12"/>
  <c r="BZ14" i="12"/>
  <c r="BY14" i="12"/>
  <c r="BX14" i="12"/>
  <c r="BW14" i="12"/>
  <c r="BV14" i="12"/>
  <c r="BU14" i="12"/>
  <c r="BT14" i="12"/>
  <c r="BS14" i="12"/>
  <c r="BR14" i="12"/>
  <c r="BQ14" i="12"/>
  <c r="BP14" i="12"/>
  <c r="BO14" i="12"/>
  <c r="BN14" i="12"/>
  <c r="BM14" i="12"/>
  <c r="BL14" i="12"/>
  <c r="BK14" i="12"/>
  <c r="BJ14" i="12"/>
  <c r="BI14" i="12"/>
  <c r="BH14" i="12"/>
  <c r="BG14" i="12"/>
  <c r="BF14" i="12"/>
  <c r="BE14" i="12"/>
  <c r="BD14" i="12"/>
  <c r="BC14" i="12"/>
  <c r="BB14" i="12"/>
  <c r="BA14" i="12"/>
  <c r="AZ14" i="12"/>
  <c r="AY14" i="12"/>
  <c r="AX14" i="12"/>
  <c r="AW14" i="12"/>
  <c r="AV14" i="12"/>
  <c r="AU14" i="12"/>
  <c r="AT14" i="12"/>
  <c r="AS14" i="12"/>
  <c r="AR14" i="12"/>
  <c r="AQ14" i="12"/>
  <c r="AP14" i="12"/>
  <c r="AO14" i="12"/>
  <c r="AN14"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I14" i="12"/>
  <c r="H14" i="12"/>
  <c r="G14" i="12"/>
  <c r="F14" i="12"/>
  <c r="E14" i="12"/>
  <c r="D14" i="12"/>
  <c r="C14" i="12"/>
  <c r="B14" i="12"/>
  <c r="JP12" i="12"/>
  <c r="JO12" i="12"/>
  <c r="JN12" i="12"/>
  <c r="JM12" i="12"/>
  <c r="JL12" i="12"/>
  <c r="JK12" i="12"/>
  <c r="JJ12" i="12"/>
  <c r="JI12" i="12"/>
  <c r="JH12" i="12"/>
  <c r="JG12" i="12"/>
  <c r="JF12" i="12"/>
  <c r="JE12" i="12"/>
  <c r="JD12" i="12"/>
  <c r="JC12" i="12"/>
  <c r="JB12" i="12"/>
  <c r="JA12" i="12"/>
  <c r="IZ12" i="12"/>
  <c r="IY12" i="12"/>
  <c r="IX12" i="12"/>
  <c r="IW12" i="12"/>
  <c r="IV12" i="12"/>
  <c r="IU12" i="12"/>
  <c r="IT12" i="12"/>
  <c r="IS12" i="12"/>
  <c r="IR12" i="12"/>
  <c r="IQ12" i="12"/>
  <c r="IP12" i="12"/>
  <c r="IO12" i="12"/>
  <c r="IN12" i="12"/>
  <c r="IM12" i="12"/>
  <c r="IL12" i="12"/>
  <c r="IK12" i="12"/>
  <c r="IJ12" i="12"/>
  <c r="II12" i="12"/>
  <c r="IH12" i="12"/>
  <c r="IG12" i="12"/>
  <c r="IF12" i="12"/>
  <c r="IE12" i="12"/>
  <c r="ID12" i="12"/>
  <c r="IC12" i="12"/>
  <c r="IB12" i="12"/>
  <c r="IA12" i="12"/>
  <c r="HZ12" i="12"/>
  <c r="HY12" i="12"/>
  <c r="HX12" i="12"/>
  <c r="HW12" i="12"/>
  <c r="HV12" i="12"/>
  <c r="HU12" i="12"/>
  <c r="HT12" i="12"/>
  <c r="HS12" i="12"/>
  <c r="HR12" i="12"/>
  <c r="HQ12" i="12"/>
  <c r="HP12" i="12"/>
  <c r="HO12" i="12"/>
  <c r="HN12" i="12"/>
  <c r="HM12" i="12"/>
  <c r="HL12" i="12"/>
  <c r="HK12" i="12"/>
  <c r="HJ12" i="12"/>
  <c r="HI12" i="12"/>
  <c r="HH12" i="12"/>
  <c r="HG12" i="12"/>
  <c r="HF12" i="12"/>
  <c r="HE12" i="12"/>
  <c r="HD12" i="12"/>
  <c r="HC12" i="12"/>
  <c r="HB12" i="12"/>
  <c r="HA12" i="12"/>
  <c r="GZ12" i="12"/>
  <c r="GY12" i="12"/>
  <c r="GX12" i="12"/>
  <c r="GW12" i="12"/>
  <c r="GV12" i="12"/>
  <c r="GU12" i="12"/>
  <c r="GT12" i="12"/>
  <c r="GS12" i="12"/>
  <c r="GR12" i="12"/>
  <c r="GQ12" i="12"/>
  <c r="GP12" i="12"/>
  <c r="GO12" i="12"/>
  <c r="GN12" i="12"/>
  <c r="GM12" i="12"/>
  <c r="GL12" i="12"/>
  <c r="GK12" i="12"/>
  <c r="GJ12" i="12"/>
  <c r="GI12" i="12"/>
  <c r="GH12" i="12"/>
  <c r="GG12" i="12"/>
  <c r="GF12" i="12"/>
  <c r="GE12" i="12"/>
  <c r="GD12" i="12"/>
  <c r="GC12" i="12"/>
  <c r="GB12" i="12"/>
  <c r="GA12" i="12"/>
  <c r="FZ12" i="12"/>
  <c r="FY12" i="12"/>
  <c r="FX12" i="12"/>
  <c r="FW12" i="12"/>
  <c r="FV12" i="12"/>
  <c r="FU12" i="12"/>
  <c r="FT12" i="12"/>
  <c r="FS12" i="12"/>
  <c r="FR12" i="12"/>
  <c r="FQ12" i="12"/>
  <c r="FP12" i="12"/>
  <c r="FO12" i="12"/>
  <c r="FN12" i="12"/>
  <c r="FM12" i="12"/>
  <c r="FL12" i="12"/>
  <c r="FK12" i="12"/>
  <c r="FJ12" i="12"/>
  <c r="FI12" i="12"/>
  <c r="FH12" i="12"/>
  <c r="FG12" i="12"/>
  <c r="FF12" i="12"/>
  <c r="FE12" i="12"/>
  <c r="FD12" i="12"/>
  <c r="FC12" i="12"/>
  <c r="FB12" i="12"/>
  <c r="FA12" i="12"/>
  <c r="EZ12" i="12"/>
  <c r="EY12" i="12"/>
  <c r="EX12" i="12"/>
  <c r="EW12" i="12"/>
  <c r="EV12" i="12"/>
  <c r="EU12" i="12"/>
  <c r="ET12" i="12"/>
  <c r="ES12" i="12"/>
  <c r="ER12" i="12"/>
  <c r="EQ12" i="12"/>
  <c r="EP12" i="12"/>
  <c r="EO12" i="12"/>
  <c r="EN12" i="12"/>
  <c r="EM12" i="12"/>
  <c r="EL12" i="12"/>
  <c r="EK12" i="12"/>
  <c r="EJ12" i="12"/>
  <c r="EI12" i="12"/>
  <c r="EH12" i="12"/>
  <c r="EG12" i="12"/>
  <c r="EF12" i="12"/>
  <c r="EE12" i="12"/>
  <c r="ED12" i="12"/>
  <c r="EC12" i="12"/>
  <c r="EB12" i="12"/>
  <c r="EA12" i="12"/>
  <c r="DZ12" i="12"/>
  <c r="DY12" i="12"/>
  <c r="DX12" i="12"/>
  <c r="DW12" i="12"/>
  <c r="DV12" i="12"/>
  <c r="DU12" i="12"/>
  <c r="DT12" i="12"/>
  <c r="DS12" i="12"/>
  <c r="DR12" i="12"/>
  <c r="DQ12" i="12"/>
  <c r="DP12" i="12"/>
  <c r="DO12" i="12"/>
  <c r="DN12" i="12"/>
  <c r="DM12" i="12"/>
  <c r="DL12" i="12"/>
  <c r="DK12" i="12"/>
  <c r="DJ12" i="12"/>
  <c r="DI12" i="12"/>
  <c r="DH12" i="12"/>
  <c r="DG12" i="12"/>
  <c r="DF12" i="12"/>
  <c r="DE12" i="12"/>
  <c r="DD12" i="12"/>
  <c r="DC12" i="12"/>
  <c r="DB12" i="12"/>
  <c r="DA12" i="12"/>
  <c r="CZ12" i="12"/>
  <c r="CY12" i="12"/>
  <c r="CX12" i="12"/>
  <c r="CW12" i="12"/>
  <c r="CV12" i="12"/>
  <c r="CU12" i="12"/>
  <c r="CT12" i="12"/>
  <c r="CS12" i="12"/>
  <c r="CR12" i="12"/>
  <c r="CQ12" i="12"/>
  <c r="CP12" i="12"/>
  <c r="CO12" i="12"/>
  <c r="CN12" i="12"/>
  <c r="CM12" i="12"/>
  <c r="CL12" i="12"/>
  <c r="CK12" i="12"/>
  <c r="CJ12" i="12"/>
  <c r="CI12" i="12"/>
  <c r="CH12" i="12"/>
  <c r="CG12" i="12"/>
  <c r="CF12" i="12"/>
  <c r="CE12" i="12"/>
  <c r="CD12" i="12"/>
  <c r="CC12" i="12"/>
  <c r="CB12" i="12"/>
  <c r="CA12" i="12"/>
  <c r="BZ12" i="12"/>
  <c r="BY12" i="12"/>
  <c r="BX12" i="12"/>
  <c r="BW12" i="12"/>
  <c r="BV12" i="12"/>
  <c r="BU12" i="12"/>
  <c r="BT12" i="12"/>
  <c r="BS12" i="12"/>
  <c r="BR12" i="12"/>
  <c r="BQ12" i="12"/>
  <c r="BP12" i="12"/>
  <c r="BO12" i="12"/>
  <c r="BN12" i="12"/>
  <c r="BM12" i="12"/>
  <c r="BL12" i="12"/>
  <c r="BK12" i="12"/>
  <c r="BJ12" i="12"/>
  <c r="BI12" i="12"/>
  <c r="BH12" i="12"/>
  <c r="BG12" i="12"/>
  <c r="BF12" i="12"/>
  <c r="BE12" i="12"/>
  <c r="BD12" i="12"/>
  <c r="BC12" i="12"/>
  <c r="BB12" i="12"/>
  <c r="BA12" i="12"/>
  <c r="AZ12" i="12"/>
  <c r="AY12" i="12"/>
  <c r="AX12" i="12"/>
  <c r="AW12" i="12"/>
  <c r="AV12" i="12"/>
  <c r="AU12" i="12"/>
  <c r="AT12" i="12"/>
  <c r="AS12" i="12"/>
  <c r="AR12" i="12"/>
  <c r="AQ12" i="12"/>
  <c r="AP12" i="12"/>
  <c r="AO12" i="12"/>
  <c r="AN12"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I12" i="12"/>
  <c r="H12" i="12"/>
  <c r="G12" i="12"/>
  <c r="F12" i="12"/>
  <c r="E12" i="12"/>
  <c r="D12" i="12"/>
  <c r="C12" i="12"/>
  <c r="B12" i="12"/>
  <c r="JP11" i="12"/>
  <c r="JO11" i="12"/>
  <c r="JN11" i="12"/>
  <c r="JM11" i="12"/>
  <c r="JL11" i="12"/>
  <c r="JK11" i="12"/>
  <c r="JJ11" i="12"/>
  <c r="JI11" i="12"/>
  <c r="JH11" i="12"/>
  <c r="JG11" i="12"/>
  <c r="JF11" i="12"/>
  <c r="JE11" i="12"/>
  <c r="JD11" i="12"/>
  <c r="JC11" i="12"/>
  <c r="JB11" i="12"/>
  <c r="JA11" i="12"/>
  <c r="IZ11" i="12"/>
  <c r="IY11" i="12"/>
  <c r="IX11" i="12"/>
  <c r="IW11" i="12"/>
  <c r="IV11" i="12"/>
  <c r="IU11" i="12"/>
  <c r="IT11" i="12"/>
  <c r="IS11" i="12"/>
  <c r="IR11" i="12"/>
  <c r="IQ11" i="12"/>
  <c r="IP11" i="12"/>
  <c r="IO11" i="12"/>
  <c r="IN11" i="12"/>
  <c r="IM11" i="12"/>
  <c r="IL11" i="12"/>
  <c r="IK11" i="12"/>
  <c r="IJ11" i="12"/>
  <c r="II11" i="12"/>
  <c r="IH11" i="12"/>
  <c r="IG11" i="12"/>
  <c r="IF11" i="12"/>
  <c r="IE11" i="12"/>
  <c r="ID11" i="12"/>
  <c r="IC11" i="12"/>
  <c r="IB11" i="12"/>
  <c r="IA11" i="12"/>
  <c r="HZ11" i="12"/>
  <c r="HY11" i="12"/>
  <c r="HX11" i="12"/>
  <c r="HW11" i="12"/>
  <c r="HV11" i="12"/>
  <c r="HU11" i="12"/>
  <c r="HT11" i="12"/>
  <c r="HS11" i="12"/>
  <c r="HR11" i="12"/>
  <c r="HQ11" i="12"/>
  <c r="HP11" i="12"/>
  <c r="HO11" i="12"/>
  <c r="HN11" i="12"/>
  <c r="HM11" i="12"/>
  <c r="HL11" i="12"/>
  <c r="HK11" i="12"/>
  <c r="HJ11" i="12"/>
  <c r="HI11" i="12"/>
  <c r="HH11" i="12"/>
  <c r="HG11" i="12"/>
  <c r="HF11" i="12"/>
  <c r="HE11" i="12"/>
  <c r="HD11" i="12"/>
  <c r="HC11" i="12"/>
  <c r="HB11" i="12"/>
  <c r="HA11" i="12"/>
  <c r="GZ11" i="12"/>
  <c r="GY11" i="12"/>
  <c r="GX11" i="12"/>
  <c r="GW11" i="12"/>
  <c r="GV11" i="12"/>
  <c r="GU11" i="12"/>
  <c r="GT11" i="12"/>
  <c r="GS11" i="12"/>
  <c r="GR11" i="12"/>
  <c r="GQ11" i="12"/>
  <c r="GP11" i="12"/>
  <c r="GO11" i="12"/>
  <c r="GN11" i="12"/>
  <c r="GM11" i="12"/>
  <c r="GL11" i="12"/>
  <c r="GK11" i="12"/>
  <c r="GJ11" i="12"/>
  <c r="GI11" i="12"/>
  <c r="GH11" i="12"/>
  <c r="GG11" i="12"/>
  <c r="GF11" i="12"/>
  <c r="GE11" i="12"/>
  <c r="GD11" i="12"/>
  <c r="GC11" i="12"/>
  <c r="GB11" i="12"/>
  <c r="GA11" i="12"/>
  <c r="FZ11" i="12"/>
  <c r="FY11" i="12"/>
  <c r="FX11" i="12"/>
  <c r="FW11" i="12"/>
  <c r="FV11" i="12"/>
  <c r="FU11" i="12"/>
  <c r="FT11" i="12"/>
  <c r="FS11" i="12"/>
  <c r="FR11" i="12"/>
  <c r="FQ11" i="12"/>
  <c r="FP11" i="12"/>
  <c r="FO11" i="12"/>
  <c r="FN11" i="12"/>
  <c r="FM11" i="12"/>
  <c r="FL11" i="12"/>
  <c r="FK11" i="12"/>
  <c r="FJ11" i="12"/>
  <c r="FI11" i="12"/>
  <c r="FH11" i="12"/>
  <c r="FG11" i="12"/>
  <c r="FF11" i="12"/>
  <c r="FE11" i="12"/>
  <c r="FD11" i="12"/>
  <c r="FC11" i="12"/>
  <c r="FB11" i="12"/>
  <c r="FA11" i="12"/>
  <c r="EZ11" i="12"/>
  <c r="EY11" i="12"/>
  <c r="EX11" i="12"/>
  <c r="EW11" i="12"/>
  <c r="EV11" i="12"/>
  <c r="EU11" i="12"/>
  <c r="ET11" i="12"/>
  <c r="ES11" i="12"/>
  <c r="ER11" i="12"/>
  <c r="EQ11" i="12"/>
  <c r="EP11" i="12"/>
  <c r="EO11" i="12"/>
  <c r="EN11" i="12"/>
  <c r="EM11" i="12"/>
  <c r="EL11" i="12"/>
  <c r="EK11" i="12"/>
  <c r="EJ11" i="12"/>
  <c r="EI11" i="12"/>
  <c r="EH11" i="12"/>
  <c r="EG11" i="12"/>
  <c r="EF11" i="12"/>
  <c r="EE11" i="12"/>
  <c r="ED11" i="12"/>
  <c r="EC11" i="12"/>
  <c r="EB11" i="12"/>
  <c r="EA11" i="12"/>
  <c r="DZ11" i="12"/>
  <c r="DY11" i="12"/>
  <c r="DX11" i="12"/>
  <c r="DW11" i="12"/>
  <c r="DV11" i="12"/>
  <c r="DU11" i="12"/>
  <c r="DT11" i="12"/>
  <c r="DS11" i="12"/>
  <c r="DR11" i="12"/>
  <c r="DQ11" i="12"/>
  <c r="DP11" i="12"/>
  <c r="DO11" i="12"/>
  <c r="DN11" i="12"/>
  <c r="DM11" i="12"/>
  <c r="DL11" i="12"/>
  <c r="DK11" i="12"/>
  <c r="DJ11" i="12"/>
  <c r="DI11" i="12"/>
  <c r="DH11" i="12"/>
  <c r="DG11" i="12"/>
  <c r="DF11" i="12"/>
  <c r="DE11" i="12"/>
  <c r="DD11" i="12"/>
  <c r="DC11" i="12"/>
  <c r="DB11" i="12"/>
  <c r="DA11" i="12"/>
  <c r="CZ11" i="12"/>
  <c r="CY11" i="12"/>
  <c r="CX11" i="12"/>
  <c r="CW11" i="12"/>
  <c r="CV11" i="12"/>
  <c r="CU11" i="12"/>
  <c r="CT11" i="12"/>
  <c r="CS11" i="12"/>
  <c r="CR11" i="12"/>
  <c r="CQ11" i="12"/>
  <c r="CP11" i="12"/>
  <c r="CO11" i="12"/>
  <c r="CN11" i="12"/>
  <c r="CM11" i="12"/>
  <c r="CL11" i="12"/>
  <c r="CK11" i="12"/>
  <c r="CJ11" i="12"/>
  <c r="CI11" i="12"/>
  <c r="CH11" i="12"/>
  <c r="CG11" i="12"/>
  <c r="CF11" i="12"/>
  <c r="CE11" i="12"/>
  <c r="CD11" i="12"/>
  <c r="CC11" i="12"/>
  <c r="CB11" i="12"/>
  <c r="CA11" i="12"/>
  <c r="BZ11" i="12"/>
  <c r="BY11" i="12"/>
  <c r="BX11" i="12"/>
  <c r="BW11" i="12"/>
  <c r="BV11" i="12"/>
  <c r="BU11" i="12"/>
  <c r="BT11" i="12"/>
  <c r="BS11" i="12"/>
  <c r="BR11" i="12"/>
  <c r="BQ11" i="12"/>
  <c r="BP11" i="12"/>
  <c r="BO11" i="12"/>
  <c r="BN11" i="12"/>
  <c r="BM11" i="12"/>
  <c r="BL11" i="12"/>
  <c r="BK11" i="12"/>
  <c r="BJ11" i="12"/>
  <c r="BI11" i="12"/>
  <c r="BH11" i="12"/>
  <c r="BG11" i="12"/>
  <c r="BF11" i="12"/>
  <c r="BE11" i="12"/>
  <c r="BD11" i="12"/>
  <c r="BC11" i="12"/>
  <c r="BB11" i="12"/>
  <c r="BA11" i="12"/>
  <c r="AZ11" i="12"/>
  <c r="AY11" i="12"/>
  <c r="AX11" i="12"/>
  <c r="AW11" i="12"/>
  <c r="AV11" i="12"/>
  <c r="AU11" i="12"/>
  <c r="AT11" i="12"/>
  <c r="AS11" i="12"/>
  <c r="AR11" i="12"/>
  <c r="AQ11" i="12"/>
  <c r="AP11" i="12"/>
  <c r="AO11" i="12"/>
  <c r="AN11"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I11" i="12"/>
  <c r="H11" i="12"/>
  <c r="G11" i="12"/>
  <c r="F11" i="12"/>
  <c r="E11" i="12"/>
  <c r="D11" i="12"/>
  <c r="C11" i="12"/>
  <c r="B11" i="12"/>
  <c r="JP9" i="12"/>
  <c r="JO9" i="12"/>
  <c r="JN9" i="12"/>
  <c r="JM9" i="12"/>
  <c r="JL9" i="12"/>
  <c r="JK9" i="12"/>
  <c r="JJ9" i="12"/>
  <c r="JI9" i="12"/>
  <c r="JH9" i="12"/>
  <c r="JG9" i="12"/>
  <c r="JF9" i="12"/>
  <c r="JE9" i="12"/>
  <c r="JD9" i="12"/>
  <c r="JC9" i="12"/>
  <c r="JB9" i="12"/>
  <c r="JA9" i="12"/>
  <c r="IZ9" i="12"/>
  <c r="IY9" i="12"/>
  <c r="IX9" i="12"/>
  <c r="IW9" i="12"/>
  <c r="IV9" i="12"/>
  <c r="IU9" i="12"/>
  <c r="IT9" i="12"/>
  <c r="IS9" i="12"/>
  <c r="IR9" i="12"/>
  <c r="IQ9" i="12"/>
  <c r="IP9" i="12"/>
  <c r="IO9" i="12"/>
  <c r="IN9" i="12"/>
  <c r="IM9" i="12"/>
  <c r="IL9" i="12"/>
  <c r="IK9" i="12"/>
  <c r="IJ9" i="12"/>
  <c r="II9" i="12"/>
  <c r="IH9" i="12"/>
  <c r="IG9" i="12"/>
  <c r="IF9" i="12"/>
  <c r="IE9" i="12"/>
  <c r="ID9" i="12"/>
  <c r="IC9" i="12"/>
  <c r="IB9" i="12"/>
  <c r="IA9" i="12"/>
  <c r="HZ9" i="12"/>
  <c r="HY9" i="12"/>
  <c r="HX9" i="12"/>
  <c r="HW9" i="12"/>
  <c r="HV9" i="12"/>
  <c r="HU9" i="12"/>
  <c r="HT9" i="12"/>
  <c r="HS9" i="12"/>
  <c r="HR9" i="12"/>
  <c r="HQ9" i="12"/>
  <c r="HP9" i="12"/>
  <c r="HO9" i="12"/>
  <c r="HN9" i="12"/>
  <c r="HM9" i="12"/>
  <c r="HL9" i="12"/>
  <c r="HK9" i="12"/>
  <c r="HJ9" i="12"/>
  <c r="HI9" i="12"/>
  <c r="HH9" i="12"/>
  <c r="HG9" i="12"/>
  <c r="HF9" i="12"/>
  <c r="HE9" i="12"/>
  <c r="HD9" i="12"/>
  <c r="HC9" i="12"/>
  <c r="HB9" i="12"/>
  <c r="HA9" i="12"/>
  <c r="GZ9" i="12"/>
  <c r="GY9" i="12"/>
  <c r="GX9" i="12"/>
  <c r="GW9" i="12"/>
  <c r="GV9" i="12"/>
  <c r="GU9" i="12"/>
  <c r="GT9" i="12"/>
  <c r="GS9" i="12"/>
  <c r="GR9" i="12"/>
  <c r="GQ9" i="12"/>
  <c r="GP9" i="12"/>
  <c r="GO9" i="12"/>
  <c r="GN9" i="12"/>
  <c r="GM9" i="12"/>
  <c r="GL9" i="12"/>
  <c r="GK9" i="12"/>
  <c r="GJ9" i="12"/>
  <c r="GI9" i="12"/>
  <c r="GH9" i="12"/>
  <c r="GG9" i="12"/>
  <c r="GF9" i="12"/>
  <c r="GE9" i="12"/>
  <c r="GD9" i="12"/>
  <c r="GC9" i="12"/>
  <c r="GB9" i="12"/>
  <c r="GA9" i="12"/>
  <c r="FZ9" i="12"/>
  <c r="FY9" i="12"/>
  <c r="FX9" i="12"/>
  <c r="FW9" i="12"/>
  <c r="FV9" i="12"/>
  <c r="FU9" i="12"/>
  <c r="FT9" i="12"/>
  <c r="FS9" i="12"/>
  <c r="FR9" i="12"/>
  <c r="FQ9" i="12"/>
  <c r="FP9" i="12"/>
  <c r="FO9" i="12"/>
  <c r="FN9" i="12"/>
  <c r="FM9" i="12"/>
  <c r="FL9" i="12"/>
  <c r="FK9" i="12"/>
  <c r="FJ9" i="12"/>
  <c r="FI9" i="12"/>
  <c r="FH9" i="12"/>
  <c r="FG9" i="12"/>
  <c r="FF9" i="12"/>
  <c r="FE9" i="12"/>
  <c r="FD9" i="12"/>
  <c r="FC9" i="12"/>
  <c r="FB9" i="12"/>
  <c r="FA9" i="12"/>
  <c r="EZ9" i="12"/>
  <c r="EY9" i="12"/>
  <c r="EX9" i="12"/>
  <c r="EW9" i="12"/>
  <c r="EV9" i="12"/>
  <c r="EU9" i="12"/>
  <c r="ET9" i="12"/>
  <c r="ES9" i="12"/>
  <c r="ER9" i="12"/>
  <c r="EQ9" i="12"/>
  <c r="EP9" i="12"/>
  <c r="EO9" i="12"/>
  <c r="EN9" i="12"/>
  <c r="EM9" i="12"/>
  <c r="EL9" i="12"/>
  <c r="EK9" i="12"/>
  <c r="EJ9" i="12"/>
  <c r="EI9" i="12"/>
  <c r="EH9" i="12"/>
  <c r="EG9" i="12"/>
  <c r="EF9" i="12"/>
  <c r="EE9" i="12"/>
  <c r="ED9" i="12"/>
  <c r="EC9" i="12"/>
  <c r="EB9" i="12"/>
  <c r="EA9" i="12"/>
  <c r="DZ9" i="12"/>
  <c r="DY9" i="12"/>
  <c r="DX9" i="12"/>
  <c r="DW9" i="12"/>
  <c r="DV9" i="12"/>
  <c r="DU9" i="12"/>
  <c r="DT9" i="12"/>
  <c r="DS9" i="12"/>
  <c r="DR9" i="12"/>
  <c r="DQ9" i="12"/>
  <c r="DP9" i="12"/>
  <c r="DO9" i="12"/>
  <c r="DN9" i="12"/>
  <c r="DM9" i="12"/>
  <c r="DL9" i="12"/>
  <c r="DK9" i="12"/>
  <c r="DJ9" i="12"/>
  <c r="DI9" i="12"/>
  <c r="DH9" i="12"/>
  <c r="DG9" i="12"/>
  <c r="DF9" i="12"/>
  <c r="DE9" i="12"/>
  <c r="DD9" i="12"/>
  <c r="DC9" i="12"/>
  <c r="DB9" i="12"/>
  <c r="DA9" i="12"/>
  <c r="CZ9" i="12"/>
  <c r="CY9" i="12"/>
  <c r="CX9" i="12"/>
  <c r="CW9" i="12"/>
  <c r="CV9" i="12"/>
  <c r="CU9" i="12"/>
  <c r="CT9" i="12"/>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I9" i="12"/>
  <c r="H9" i="12"/>
  <c r="G9" i="12"/>
  <c r="F9" i="12"/>
  <c r="E9" i="12"/>
  <c r="D9" i="12"/>
  <c r="C9" i="12"/>
  <c r="B9" i="12"/>
  <c r="JP8" i="12"/>
  <c r="JO8" i="12"/>
  <c r="JN8" i="12"/>
  <c r="JM8" i="12"/>
  <c r="JL8" i="12"/>
  <c r="JK8" i="12"/>
  <c r="JJ8" i="12"/>
  <c r="JI8" i="12"/>
  <c r="JH8" i="12"/>
  <c r="JG8" i="12"/>
  <c r="JF8" i="12"/>
  <c r="JE8" i="12"/>
  <c r="JD8" i="12"/>
  <c r="JC8" i="12"/>
  <c r="JB8" i="12"/>
  <c r="JA8" i="12"/>
  <c r="IZ8" i="12"/>
  <c r="IY8" i="12"/>
  <c r="IX8" i="12"/>
  <c r="IW8" i="12"/>
  <c r="IV8" i="12"/>
  <c r="IU8" i="12"/>
  <c r="IT8" i="12"/>
  <c r="IS8" i="12"/>
  <c r="IR8" i="12"/>
  <c r="IQ8" i="12"/>
  <c r="IP8" i="12"/>
  <c r="IO8" i="12"/>
  <c r="IN8" i="12"/>
  <c r="IM8" i="12"/>
  <c r="IL8" i="12"/>
  <c r="IK8" i="12"/>
  <c r="IJ8" i="12"/>
  <c r="II8" i="12"/>
  <c r="IH8" i="12"/>
  <c r="IG8" i="12"/>
  <c r="IF8" i="12"/>
  <c r="IE8" i="12"/>
  <c r="ID8" i="12"/>
  <c r="IC8" i="12"/>
  <c r="IB8" i="12"/>
  <c r="IA8" i="12"/>
  <c r="HZ8" i="12"/>
  <c r="HY8" i="12"/>
  <c r="HX8" i="12"/>
  <c r="HW8" i="12"/>
  <c r="HV8" i="12"/>
  <c r="HU8" i="12"/>
  <c r="HT8" i="12"/>
  <c r="HS8" i="12"/>
  <c r="HR8" i="12"/>
  <c r="HQ8" i="12"/>
  <c r="HP8" i="12"/>
  <c r="HO8" i="12"/>
  <c r="HN8" i="12"/>
  <c r="HM8" i="12"/>
  <c r="HL8" i="12"/>
  <c r="HK8" i="12"/>
  <c r="HJ8" i="12"/>
  <c r="HI8" i="12"/>
  <c r="HH8" i="12"/>
  <c r="HG8" i="12"/>
  <c r="HF8" i="12"/>
  <c r="HE8" i="12"/>
  <c r="HD8" i="12"/>
  <c r="HC8" i="12"/>
  <c r="HB8" i="12"/>
  <c r="HA8" i="12"/>
  <c r="GZ8" i="12"/>
  <c r="GY8" i="12"/>
  <c r="GX8" i="12"/>
  <c r="GW8" i="12"/>
  <c r="GV8" i="12"/>
  <c r="GU8" i="12"/>
  <c r="GT8" i="12"/>
  <c r="GS8" i="12"/>
  <c r="GR8" i="12"/>
  <c r="GQ8" i="12"/>
  <c r="GP8" i="12"/>
  <c r="GO8" i="12"/>
  <c r="GN8" i="12"/>
  <c r="GM8" i="12"/>
  <c r="GL8" i="12"/>
  <c r="GK8" i="12"/>
  <c r="GJ8" i="12"/>
  <c r="GI8" i="12"/>
  <c r="GH8" i="12"/>
  <c r="GG8" i="12"/>
  <c r="GF8" i="12"/>
  <c r="GE8" i="12"/>
  <c r="GD8" i="12"/>
  <c r="GC8" i="12"/>
  <c r="GB8" i="12"/>
  <c r="GA8" i="12"/>
  <c r="FZ8" i="12"/>
  <c r="FY8" i="12"/>
  <c r="FX8" i="12"/>
  <c r="FW8" i="12"/>
  <c r="FV8" i="12"/>
  <c r="FU8" i="12"/>
  <c r="FT8" i="12"/>
  <c r="FS8" i="12"/>
  <c r="FR8" i="12"/>
  <c r="FQ8" i="12"/>
  <c r="FP8" i="12"/>
  <c r="FO8" i="12"/>
  <c r="FN8" i="12"/>
  <c r="FM8" i="12"/>
  <c r="FL8" i="12"/>
  <c r="FK8" i="12"/>
  <c r="FJ8" i="12"/>
  <c r="FI8" i="12"/>
  <c r="FH8" i="12"/>
  <c r="FG8" i="12"/>
  <c r="FF8" i="12"/>
  <c r="FE8" i="12"/>
  <c r="FD8" i="12"/>
  <c r="FC8" i="12"/>
  <c r="FB8" i="12"/>
  <c r="FA8" i="12"/>
  <c r="EZ8" i="12"/>
  <c r="EY8" i="12"/>
  <c r="EX8" i="12"/>
  <c r="EW8" i="12"/>
  <c r="EV8" i="12"/>
  <c r="EU8" i="12"/>
  <c r="ET8" i="12"/>
  <c r="ES8" i="12"/>
  <c r="ER8" i="12"/>
  <c r="EQ8" i="12"/>
  <c r="EP8" i="12"/>
  <c r="EO8" i="12"/>
  <c r="EN8" i="12"/>
  <c r="EM8" i="12"/>
  <c r="EL8" i="12"/>
  <c r="EK8" i="12"/>
  <c r="EJ8" i="12"/>
  <c r="EI8" i="12"/>
  <c r="EH8" i="12"/>
  <c r="EG8" i="12"/>
  <c r="EF8" i="12"/>
  <c r="EE8" i="12"/>
  <c r="ED8" i="12"/>
  <c r="EC8" i="12"/>
  <c r="EB8" i="12"/>
  <c r="EA8" i="12"/>
  <c r="DZ8" i="12"/>
  <c r="DY8" i="12"/>
  <c r="DX8" i="12"/>
  <c r="DW8" i="12"/>
  <c r="DV8" i="12"/>
  <c r="DU8" i="12"/>
  <c r="DT8" i="12"/>
  <c r="DS8" i="12"/>
  <c r="DR8" i="12"/>
  <c r="DQ8" i="12"/>
  <c r="DP8" i="12"/>
  <c r="DO8" i="12"/>
  <c r="DN8" i="12"/>
  <c r="DM8" i="12"/>
  <c r="DL8" i="12"/>
  <c r="DK8" i="12"/>
  <c r="DJ8" i="12"/>
  <c r="DI8" i="12"/>
  <c r="DH8" i="12"/>
  <c r="DG8" i="12"/>
  <c r="DF8" i="12"/>
  <c r="DE8" i="12"/>
  <c r="DD8" i="12"/>
  <c r="DC8" i="12"/>
  <c r="DB8" i="12"/>
  <c r="DA8" i="12"/>
  <c r="CZ8" i="12"/>
  <c r="CY8" i="12"/>
  <c r="CX8" i="12"/>
  <c r="CW8" i="12"/>
  <c r="CV8" i="12"/>
  <c r="CU8" i="12"/>
  <c r="CT8" i="12"/>
  <c r="CS8" i="12"/>
  <c r="CR8" i="12"/>
  <c r="CQ8" i="12"/>
  <c r="CP8" i="12"/>
  <c r="CO8" i="12"/>
  <c r="CN8" i="12"/>
  <c r="CM8" i="12"/>
  <c r="CL8" i="12"/>
  <c r="CK8" i="12"/>
  <c r="CJ8" i="12"/>
  <c r="CI8" i="12"/>
  <c r="CH8" i="12"/>
  <c r="CG8" i="12"/>
  <c r="CF8" i="12"/>
  <c r="CE8" i="12"/>
  <c r="CD8"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I8" i="12"/>
  <c r="H8" i="12"/>
  <c r="G8" i="12"/>
  <c r="F8" i="12"/>
  <c r="E8" i="12"/>
  <c r="D8" i="12"/>
  <c r="C8" i="12"/>
  <c r="B8" i="12"/>
  <c r="JP6" i="12"/>
  <c r="JO6" i="12"/>
  <c r="JN6" i="12"/>
  <c r="JM6" i="12"/>
  <c r="JL6" i="12"/>
  <c r="JK6" i="12"/>
  <c r="JJ6" i="12"/>
  <c r="JI6" i="12"/>
  <c r="JH6" i="12"/>
  <c r="JG6" i="12"/>
  <c r="JF6" i="12"/>
  <c r="JE6" i="12"/>
  <c r="JD6" i="12"/>
  <c r="JC6" i="12"/>
  <c r="JB6" i="12"/>
  <c r="JA6" i="12"/>
  <c r="IZ6" i="12"/>
  <c r="IY6" i="12"/>
  <c r="IX6" i="12"/>
  <c r="IW6" i="12"/>
  <c r="IV6" i="12"/>
  <c r="IU6" i="12"/>
  <c r="IT6" i="12"/>
  <c r="IS6" i="12"/>
  <c r="IR6" i="12"/>
  <c r="IQ6" i="12"/>
  <c r="IP6" i="12"/>
  <c r="IO6" i="12"/>
  <c r="IN6" i="12"/>
  <c r="IM6" i="12"/>
  <c r="IL6" i="12"/>
  <c r="IK6" i="12"/>
  <c r="IJ6" i="12"/>
  <c r="II6" i="12"/>
  <c r="IH6" i="12"/>
  <c r="IG6" i="12"/>
  <c r="IF6" i="12"/>
  <c r="IE6" i="12"/>
  <c r="ID6" i="12"/>
  <c r="IC6" i="12"/>
  <c r="IB6" i="12"/>
  <c r="IA6" i="12"/>
  <c r="HZ6" i="12"/>
  <c r="HY6" i="12"/>
  <c r="HX6" i="12"/>
  <c r="HW6" i="12"/>
  <c r="HV6" i="12"/>
  <c r="HU6" i="12"/>
  <c r="HT6" i="12"/>
  <c r="HS6" i="12"/>
  <c r="HR6" i="12"/>
  <c r="HQ6" i="12"/>
  <c r="HP6" i="12"/>
  <c r="HO6" i="12"/>
  <c r="HN6" i="12"/>
  <c r="HM6" i="12"/>
  <c r="HL6" i="12"/>
  <c r="HK6" i="12"/>
  <c r="HJ6" i="12"/>
  <c r="HI6" i="12"/>
  <c r="HH6" i="12"/>
  <c r="HG6" i="12"/>
  <c r="HF6" i="12"/>
  <c r="HE6" i="12"/>
  <c r="HD6" i="12"/>
  <c r="HC6" i="12"/>
  <c r="HB6" i="12"/>
  <c r="HA6" i="12"/>
  <c r="GZ6" i="12"/>
  <c r="GY6" i="12"/>
  <c r="GX6" i="12"/>
  <c r="GW6" i="12"/>
  <c r="GV6" i="12"/>
  <c r="GU6" i="12"/>
  <c r="GT6" i="12"/>
  <c r="GS6" i="12"/>
  <c r="GR6" i="12"/>
  <c r="GQ6" i="12"/>
  <c r="GP6" i="12"/>
  <c r="GO6" i="12"/>
  <c r="GN6" i="12"/>
  <c r="GM6" i="12"/>
  <c r="GL6" i="12"/>
  <c r="GK6" i="12"/>
  <c r="GJ6" i="12"/>
  <c r="GI6" i="12"/>
  <c r="GH6" i="12"/>
  <c r="GG6" i="12"/>
  <c r="GF6" i="12"/>
  <c r="GE6" i="12"/>
  <c r="GD6" i="12"/>
  <c r="GC6" i="12"/>
  <c r="GB6" i="12"/>
  <c r="GA6" i="12"/>
  <c r="FZ6" i="12"/>
  <c r="FY6" i="12"/>
  <c r="FX6" i="12"/>
  <c r="FW6" i="12"/>
  <c r="FV6" i="12"/>
  <c r="FU6" i="12"/>
  <c r="FT6" i="12"/>
  <c r="FS6" i="12"/>
  <c r="FR6" i="12"/>
  <c r="FQ6" i="12"/>
  <c r="FP6" i="12"/>
  <c r="FO6" i="12"/>
  <c r="FN6" i="12"/>
  <c r="FM6" i="12"/>
  <c r="FL6" i="12"/>
  <c r="FK6" i="12"/>
  <c r="FJ6" i="12"/>
  <c r="FI6" i="12"/>
  <c r="FH6" i="12"/>
  <c r="FG6" i="12"/>
  <c r="FF6" i="12"/>
  <c r="FE6" i="12"/>
  <c r="FD6" i="12"/>
  <c r="FC6" i="12"/>
  <c r="FB6" i="12"/>
  <c r="FA6" i="12"/>
  <c r="EZ6" i="12"/>
  <c r="EY6" i="12"/>
  <c r="EX6" i="12"/>
  <c r="EW6" i="12"/>
  <c r="EV6" i="12"/>
  <c r="EU6" i="12"/>
  <c r="ET6" i="12"/>
  <c r="ES6" i="12"/>
  <c r="ER6" i="12"/>
  <c r="EQ6" i="12"/>
  <c r="EP6" i="12"/>
  <c r="EO6" i="12"/>
  <c r="EN6" i="12"/>
  <c r="EM6" i="12"/>
  <c r="EL6" i="12"/>
  <c r="EK6" i="12"/>
  <c r="EJ6" i="12"/>
  <c r="EI6" i="12"/>
  <c r="EH6" i="12"/>
  <c r="EG6" i="12"/>
  <c r="EF6" i="12"/>
  <c r="EE6" i="12"/>
  <c r="ED6" i="12"/>
  <c r="EC6" i="12"/>
  <c r="EB6" i="12"/>
  <c r="EA6" i="12"/>
  <c r="DZ6" i="12"/>
  <c r="DY6" i="12"/>
  <c r="DX6" i="12"/>
  <c r="DW6" i="12"/>
  <c r="DV6" i="12"/>
  <c r="DU6" i="12"/>
  <c r="DT6" i="12"/>
  <c r="DS6" i="12"/>
  <c r="DR6" i="12"/>
  <c r="DQ6" i="12"/>
  <c r="DP6" i="12"/>
  <c r="DO6" i="12"/>
  <c r="DN6" i="12"/>
  <c r="DM6" i="12"/>
  <c r="DL6" i="12"/>
  <c r="DK6" i="12"/>
  <c r="DJ6" i="12"/>
  <c r="DI6" i="12"/>
  <c r="DH6" i="12"/>
  <c r="DG6" i="12"/>
  <c r="DF6" i="12"/>
  <c r="DE6" i="12"/>
  <c r="DD6" i="12"/>
  <c r="DC6" i="12"/>
  <c r="DB6" i="12"/>
  <c r="DA6" i="12"/>
  <c r="CZ6" i="12"/>
  <c r="CY6" i="12"/>
  <c r="CX6" i="12"/>
  <c r="CW6" i="12"/>
  <c r="CV6" i="12"/>
  <c r="CU6" i="12"/>
  <c r="CT6"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c r="BQ6" i="12"/>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I6" i="12"/>
  <c r="H6" i="12"/>
  <c r="G6" i="12"/>
  <c r="F6" i="12"/>
  <c r="E6" i="12"/>
  <c r="D6" i="12"/>
  <c r="C6" i="12"/>
  <c r="B6" i="12"/>
  <c r="JP5" i="12"/>
  <c r="JO5" i="12"/>
  <c r="JN5" i="12"/>
  <c r="JM5" i="12"/>
  <c r="JL5" i="12"/>
  <c r="JK5" i="12"/>
  <c r="JJ5" i="12"/>
  <c r="JI5" i="12"/>
  <c r="JH5" i="12"/>
  <c r="JG5" i="12"/>
  <c r="JF5" i="12"/>
  <c r="JE5" i="12"/>
  <c r="JD5" i="12"/>
  <c r="JC5" i="12"/>
  <c r="JB5" i="12"/>
  <c r="JA5" i="12"/>
  <c r="IZ5" i="12"/>
  <c r="IY5" i="12"/>
  <c r="IX5" i="12"/>
  <c r="IW5" i="12"/>
  <c r="IV5" i="12"/>
  <c r="IU5" i="12"/>
  <c r="IT5" i="12"/>
  <c r="IS5" i="12"/>
  <c r="IR5" i="12"/>
  <c r="IQ5" i="12"/>
  <c r="IP5" i="12"/>
  <c r="IO5" i="12"/>
  <c r="IN5" i="12"/>
  <c r="IM5" i="12"/>
  <c r="IL5" i="12"/>
  <c r="IK5" i="12"/>
  <c r="IJ5" i="12"/>
  <c r="II5" i="12"/>
  <c r="IH5" i="12"/>
  <c r="IG5" i="12"/>
  <c r="IF5" i="12"/>
  <c r="IE5" i="12"/>
  <c r="ID5" i="12"/>
  <c r="IC5" i="12"/>
  <c r="IB5" i="12"/>
  <c r="IA5" i="12"/>
  <c r="HZ5" i="12"/>
  <c r="HY5" i="12"/>
  <c r="HX5" i="12"/>
  <c r="HW5" i="12"/>
  <c r="HV5" i="12"/>
  <c r="HU5" i="12"/>
  <c r="HT5" i="12"/>
  <c r="HS5" i="12"/>
  <c r="HR5" i="12"/>
  <c r="HQ5" i="12"/>
  <c r="HP5" i="12"/>
  <c r="HO5" i="12"/>
  <c r="HN5" i="12"/>
  <c r="HM5" i="12"/>
  <c r="HL5" i="12"/>
  <c r="HK5" i="12"/>
  <c r="HJ5" i="12"/>
  <c r="HI5" i="12"/>
  <c r="HH5" i="12"/>
  <c r="HG5" i="12"/>
  <c r="HF5" i="12"/>
  <c r="HE5" i="12"/>
  <c r="HD5" i="12"/>
  <c r="HC5" i="12"/>
  <c r="HB5" i="12"/>
  <c r="HA5" i="12"/>
  <c r="GZ5" i="12"/>
  <c r="GY5" i="12"/>
  <c r="GX5" i="12"/>
  <c r="GW5" i="12"/>
  <c r="GV5" i="12"/>
  <c r="GU5" i="12"/>
  <c r="GT5" i="12"/>
  <c r="GS5" i="12"/>
  <c r="GR5" i="12"/>
  <c r="GQ5" i="12"/>
  <c r="GP5" i="12"/>
  <c r="GO5" i="12"/>
  <c r="GN5" i="12"/>
  <c r="GM5" i="12"/>
  <c r="GL5" i="12"/>
  <c r="GK5" i="12"/>
  <c r="GJ5" i="12"/>
  <c r="GI5" i="12"/>
  <c r="GH5" i="12"/>
  <c r="GG5" i="12"/>
  <c r="GF5" i="12"/>
  <c r="GE5" i="12"/>
  <c r="GD5" i="12"/>
  <c r="GC5" i="12"/>
  <c r="GB5" i="12"/>
  <c r="GA5" i="12"/>
  <c r="FZ5" i="12"/>
  <c r="FY5" i="12"/>
  <c r="FX5" i="12"/>
  <c r="FW5" i="12"/>
  <c r="FV5" i="12"/>
  <c r="FU5" i="12"/>
  <c r="FT5" i="12"/>
  <c r="FS5" i="12"/>
  <c r="FR5" i="12"/>
  <c r="FQ5" i="12"/>
  <c r="FP5" i="12"/>
  <c r="FO5" i="12"/>
  <c r="FN5" i="12"/>
  <c r="FM5" i="12"/>
  <c r="FL5" i="12"/>
  <c r="FK5" i="12"/>
  <c r="FJ5" i="12"/>
  <c r="FI5" i="12"/>
  <c r="FH5" i="12"/>
  <c r="FG5" i="12"/>
  <c r="FF5" i="12"/>
  <c r="FE5" i="12"/>
  <c r="FD5" i="12"/>
  <c r="FC5" i="12"/>
  <c r="FB5" i="12"/>
  <c r="FA5" i="12"/>
  <c r="EZ5" i="12"/>
  <c r="EY5" i="12"/>
  <c r="EX5" i="12"/>
  <c r="EW5" i="12"/>
  <c r="EV5" i="12"/>
  <c r="EU5" i="12"/>
  <c r="ET5" i="12"/>
  <c r="ES5" i="12"/>
  <c r="ER5" i="12"/>
  <c r="EQ5" i="12"/>
  <c r="EP5" i="12"/>
  <c r="EO5" i="12"/>
  <c r="EN5" i="12"/>
  <c r="EM5" i="12"/>
  <c r="EL5" i="12"/>
  <c r="EK5" i="12"/>
  <c r="EJ5" i="12"/>
  <c r="EI5" i="12"/>
  <c r="EH5" i="12"/>
  <c r="EG5" i="12"/>
  <c r="EF5" i="12"/>
  <c r="EE5" i="12"/>
  <c r="ED5" i="12"/>
  <c r="EC5" i="12"/>
  <c r="EB5" i="12"/>
  <c r="EA5" i="12"/>
  <c r="DZ5" i="12"/>
  <c r="DY5" i="12"/>
  <c r="DX5" i="12"/>
  <c r="DW5" i="12"/>
  <c r="DV5" i="12"/>
  <c r="DU5" i="12"/>
  <c r="DT5" i="12"/>
  <c r="DS5" i="12"/>
  <c r="DR5" i="12"/>
  <c r="DQ5" i="12"/>
  <c r="DP5" i="12"/>
  <c r="DO5" i="12"/>
  <c r="DN5" i="12"/>
  <c r="DM5" i="12"/>
  <c r="DL5" i="12"/>
  <c r="DK5" i="12"/>
  <c r="DJ5" i="12"/>
  <c r="DI5" i="12"/>
  <c r="DH5" i="12"/>
  <c r="DG5" i="12"/>
  <c r="DF5" i="12"/>
  <c r="DE5" i="12"/>
  <c r="DD5" i="12"/>
  <c r="DC5" i="12"/>
  <c r="DB5" i="12"/>
  <c r="DA5" i="12"/>
  <c r="CZ5" i="12"/>
  <c r="CY5" i="12"/>
  <c r="CX5" i="12"/>
  <c r="CW5" i="12"/>
  <c r="CV5" i="12"/>
  <c r="CU5" i="12"/>
  <c r="CT5" i="12"/>
  <c r="CS5" i="12"/>
  <c r="CR5" i="12"/>
  <c r="CQ5" i="12"/>
  <c r="CP5" i="12"/>
  <c r="CO5" i="12"/>
  <c r="CN5" i="12"/>
  <c r="CM5" i="12"/>
  <c r="CL5" i="12"/>
  <c r="CK5" i="12"/>
  <c r="CJ5" i="12"/>
  <c r="CI5" i="12"/>
  <c r="CH5" i="12"/>
  <c r="CG5" i="12"/>
  <c r="CF5" i="12"/>
  <c r="CE5" i="12"/>
  <c r="CD5" i="12"/>
  <c r="CC5" i="12"/>
  <c r="CB5" i="12"/>
  <c r="CA5" i="12"/>
  <c r="BZ5" i="12"/>
  <c r="BY5" i="12"/>
  <c r="BX5" i="12"/>
  <c r="BW5" i="12"/>
  <c r="BV5" i="12"/>
  <c r="BU5" i="12"/>
  <c r="BT5" i="12"/>
  <c r="BS5" i="12"/>
  <c r="BR5" i="12"/>
  <c r="BQ5" i="12"/>
  <c r="BP5" i="12"/>
  <c r="BO5" i="12"/>
  <c r="BN5" i="12"/>
  <c r="BM5" i="12"/>
  <c r="BL5" i="12"/>
  <c r="BK5" i="12"/>
  <c r="BJ5" i="12"/>
  <c r="BI5" i="12"/>
  <c r="BH5" i="12"/>
  <c r="BG5" i="12"/>
  <c r="BF5" i="12"/>
  <c r="BE5" i="12"/>
  <c r="BD5" i="12"/>
  <c r="BC5" i="12"/>
  <c r="BB5" i="12"/>
  <c r="BA5" i="12"/>
  <c r="AZ5" i="12"/>
  <c r="AY5" i="12"/>
  <c r="AX5" i="12"/>
  <c r="AW5" i="12"/>
  <c r="AV5" i="12"/>
  <c r="AU5" i="12"/>
  <c r="AT5" i="12"/>
  <c r="AS5" i="12"/>
  <c r="AR5" i="12"/>
  <c r="AQ5" i="12"/>
  <c r="AP5" i="12"/>
  <c r="AO5" i="12"/>
  <c r="AN5" i="12"/>
  <c r="AM5" i="12"/>
  <c r="AL5" i="12"/>
  <c r="AK5" i="12"/>
  <c r="AJ5" i="12"/>
  <c r="AI5" i="12"/>
  <c r="AH5" i="12"/>
  <c r="AG5" i="12"/>
  <c r="AF5" i="12"/>
  <c r="AE5" i="12"/>
  <c r="AD5" i="12"/>
  <c r="AC5" i="12"/>
  <c r="AB5" i="12"/>
  <c r="AA5" i="12"/>
  <c r="Z5" i="12"/>
  <c r="Y5" i="12"/>
  <c r="X5" i="12"/>
  <c r="W5" i="12"/>
  <c r="V5" i="12"/>
  <c r="U5" i="12"/>
  <c r="T5" i="12"/>
  <c r="S5" i="12"/>
  <c r="R5" i="12"/>
  <c r="Q5" i="12"/>
  <c r="P5" i="12"/>
  <c r="O5" i="12"/>
  <c r="N5" i="12"/>
  <c r="M5" i="12"/>
  <c r="L5" i="12"/>
  <c r="K5" i="12"/>
  <c r="J5" i="12"/>
  <c r="I5" i="12"/>
  <c r="H5" i="12"/>
  <c r="G5" i="12"/>
  <c r="F5" i="12"/>
  <c r="E5" i="12"/>
  <c r="D5" i="12"/>
  <c r="C5" i="12"/>
  <c r="B5" i="12"/>
  <c r="C40" i="116"/>
  <c r="B40" i="116"/>
  <c r="C39" i="116"/>
  <c r="B39" i="116"/>
  <c r="C37" i="116"/>
  <c r="B37" i="116"/>
  <c r="C36" i="116"/>
  <c r="B36" i="116"/>
  <c r="C34" i="116"/>
  <c r="B34" i="116"/>
  <c r="C33" i="116"/>
  <c r="B33" i="116"/>
  <c r="C31" i="116"/>
  <c r="B31" i="116"/>
  <c r="C30" i="116"/>
  <c r="B30" i="116"/>
  <c r="C28" i="116"/>
  <c r="B28" i="116"/>
  <c r="C27" i="116"/>
  <c r="B27" i="116"/>
  <c r="C25" i="116"/>
  <c r="B25" i="116"/>
  <c r="C24" i="116"/>
  <c r="B24" i="116"/>
  <c r="C21" i="116"/>
  <c r="B21" i="116"/>
  <c r="C20" i="116"/>
  <c r="B20" i="116"/>
  <c r="C18" i="116"/>
  <c r="B18" i="116"/>
  <c r="C17" i="116"/>
  <c r="B17" i="116"/>
  <c r="C15" i="116"/>
  <c r="B15" i="116"/>
  <c r="C14" i="116"/>
  <c r="B14" i="116"/>
  <c r="C12" i="116"/>
  <c r="B12" i="116"/>
  <c r="C11" i="116"/>
  <c r="B11" i="116"/>
  <c r="C9" i="116"/>
  <c r="B9" i="116"/>
  <c r="C8" i="116"/>
  <c r="B8" i="116"/>
  <c r="C6" i="116"/>
  <c r="B6" i="116"/>
  <c r="C5" i="116"/>
  <c r="B5" i="116"/>
  <c r="C39" i="115"/>
  <c r="B39" i="115"/>
  <c r="C38" i="115"/>
  <c r="B38" i="115"/>
  <c r="C36" i="115"/>
  <c r="B36" i="115"/>
  <c r="C35" i="115"/>
  <c r="B35" i="115"/>
  <c r="C33" i="115"/>
  <c r="B33" i="115"/>
  <c r="C32" i="115"/>
  <c r="B32" i="115"/>
  <c r="C30" i="115"/>
  <c r="B30" i="115"/>
  <c r="C29" i="115"/>
  <c r="B29" i="115"/>
  <c r="C27" i="115"/>
  <c r="B27" i="115"/>
  <c r="C26" i="115"/>
  <c r="B26" i="115"/>
  <c r="C24" i="115"/>
  <c r="B24" i="115"/>
  <c r="C23" i="115"/>
  <c r="B23" i="115"/>
  <c r="C21" i="115"/>
  <c r="B21" i="115"/>
  <c r="C20" i="115"/>
  <c r="B20" i="115"/>
  <c r="C18" i="115"/>
  <c r="B18" i="115"/>
  <c r="C17" i="115"/>
  <c r="B17" i="115"/>
  <c r="C15" i="115"/>
  <c r="B15" i="115"/>
  <c r="C14" i="115"/>
  <c r="B14" i="115"/>
  <c r="C12" i="115"/>
  <c r="B12" i="115"/>
  <c r="C11" i="115"/>
  <c r="B11" i="115"/>
  <c r="C9" i="115"/>
  <c r="B9" i="115"/>
  <c r="C8" i="115"/>
  <c r="B8" i="115"/>
  <c r="C6" i="115"/>
  <c r="B6" i="115"/>
  <c r="C5" i="115"/>
  <c r="B5" i="115"/>
  <c r="C39" i="114"/>
  <c r="B39" i="114"/>
  <c r="C38" i="114"/>
  <c r="B38" i="114"/>
  <c r="C36" i="114"/>
  <c r="B36" i="114"/>
  <c r="C35" i="114"/>
  <c r="B35" i="114"/>
  <c r="C33" i="114"/>
  <c r="B33" i="114"/>
  <c r="C32" i="114"/>
  <c r="B32" i="114"/>
  <c r="C30" i="114"/>
  <c r="B30" i="114"/>
  <c r="C29" i="114"/>
  <c r="B29" i="114"/>
  <c r="C27" i="114"/>
  <c r="B27" i="114"/>
  <c r="C26" i="114"/>
  <c r="B26" i="114"/>
  <c r="C24" i="114"/>
  <c r="B24" i="114"/>
  <c r="C23" i="114"/>
  <c r="B23" i="114"/>
  <c r="C21" i="114"/>
  <c r="B21" i="114"/>
  <c r="C20" i="114"/>
  <c r="B20" i="114"/>
  <c r="C18" i="114"/>
  <c r="B18" i="114"/>
  <c r="C17" i="114"/>
  <c r="B17" i="114"/>
  <c r="C15" i="114"/>
  <c r="B15" i="114"/>
  <c r="C14" i="114"/>
  <c r="B14" i="114"/>
  <c r="C12" i="114"/>
  <c r="B12" i="114"/>
  <c r="C11" i="114"/>
  <c r="B11" i="114"/>
  <c r="C9" i="114"/>
  <c r="B9" i="114"/>
  <c r="C8" i="114"/>
  <c r="B8" i="114"/>
  <c r="C6" i="114"/>
  <c r="B6" i="114"/>
  <c r="C5" i="114"/>
  <c r="B5" i="114"/>
  <c r="C39" i="113"/>
  <c r="B39" i="113"/>
  <c r="C38" i="113"/>
  <c r="B38" i="113"/>
  <c r="C36" i="113"/>
  <c r="B36" i="113"/>
  <c r="C35" i="113"/>
  <c r="B35" i="113"/>
  <c r="C33" i="113"/>
  <c r="B33" i="113"/>
  <c r="C32" i="113"/>
  <c r="B32" i="113"/>
  <c r="C30" i="113"/>
  <c r="B30" i="113"/>
  <c r="C29" i="113"/>
  <c r="B29" i="113"/>
  <c r="C27" i="113"/>
  <c r="B27" i="113"/>
  <c r="C26" i="113"/>
  <c r="B26" i="113"/>
  <c r="C24" i="113"/>
  <c r="B24" i="113"/>
  <c r="C23" i="113"/>
  <c r="B23" i="113"/>
  <c r="C21" i="113"/>
  <c r="B21" i="113"/>
  <c r="C20" i="113"/>
  <c r="B20" i="113"/>
  <c r="C18" i="113"/>
  <c r="B18" i="113"/>
  <c r="C17" i="113"/>
  <c r="B17" i="113"/>
  <c r="C15" i="113"/>
  <c r="B15" i="113"/>
  <c r="C14" i="113"/>
  <c r="B14" i="113"/>
  <c r="C12" i="113"/>
  <c r="B12" i="113"/>
  <c r="C11" i="113"/>
  <c r="B11" i="113"/>
  <c r="C9" i="113"/>
  <c r="B9" i="113"/>
  <c r="C8" i="113"/>
  <c r="B8" i="113"/>
  <c r="C6" i="113"/>
  <c r="B6" i="113"/>
  <c r="C5" i="113"/>
  <c r="B5" i="113"/>
  <c r="C21" i="112"/>
  <c r="B21" i="112"/>
  <c r="C20" i="112"/>
  <c r="B20" i="112"/>
  <c r="C18" i="112"/>
  <c r="B18" i="112"/>
  <c r="C17" i="112"/>
  <c r="B17" i="112"/>
  <c r="C15" i="112"/>
  <c r="B15" i="112"/>
  <c r="C14" i="112"/>
  <c r="B14" i="112"/>
  <c r="C12" i="112"/>
  <c r="B12" i="112"/>
  <c r="C11" i="112"/>
  <c r="B11" i="112"/>
  <c r="C9" i="112"/>
  <c r="B9" i="112"/>
  <c r="C8" i="112"/>
  <c r="B8" i="112"/>
  <c r="C6" i="112"/>
  <c r="B6" i="112"/>
  <c r="C5" i="112"/>
  <c r="B5" i="112"/>
  <c r="B40" i="72"/>
  <c r="B39" i="72"/>
  <c r="B37" i="72"/>
  <c r="B36" i="72"/>
  <c r="B34" i="72"/>
  <c r="B33" i="72"/>
  <c r="B31" i="72"/>
  <c r="B30" i="72"/>
  <c r="B28" i="72"/>
  <c r="B27" i="72"/>
  <c r="B25" i="72"/>
  <c r="B24" i="72"/>
  <c r="B21" i="72"/>
  <c r="B20" i="72"/>
  <c r="B18" i="72"/>
  <c r="B17" i="72"/>
  <c r="B15" i="72"/>
  <c r="B14" i="72"/>
  <c r="B12" i="72"/>
  <c r="B11" i="72"/>
  <c r="B9" i="72"/>
  <c r="B8" i="72"/>
  <c r="B6" i="72"/>
  <c r="B5" i="72"/>
  <c r="B40" i="71"/>
  <c r="B39" i="71"/>
  <c r="B37" i="71"/>
  <c r="B36" i="71"/>
  <c r="B34" i="71"/>
  <c r="B33" i="71"/>
  <c r="B31" i="71"/>
  <c r="B30" i="71"/>
  <c r="B28" i="71"/>
  <c r="B27" i="71"/>
  <c r="B25" i="71"/>
  <c r="B24" i="71"/>
  <c r="B21" i="71"/>
  <c r="B20" i="71"/>
  <c r="B18" i="71"/>
  <c r="B17" i="71"/>
  <c r="B15" i="71"/>
  <c r="B14" i="71"/>
  <c r="B12" i="71"/>
  <c r="B11" i="71"/>
  <c r="B9" i="71"/>
  <c r="B8" i="71"/>
  <c r="B6" i="71"/>
  <c r="B5" i="71"/>
  <c r="E23" i="75"/>
  <c r="D23" i="75"/>
  <c r="C23" i="75"/>
  <c r="B23" i="75"/>
  <c r="E20" i="75"/>
  <c r="D20" i="75"/>
  <c r="C20" i="75"/>
  <c r="B20" i="75"/>
  <c r="E19" i="75"/>
  <c r="D19" i="75"/>
  <c r="C19" i="75"/>
  <c r="B19" i="75"/>
  <c r="E17" i="75"/>
  <c r="D17" i="75"/>
  <c r="C17" i="75"/>
  <c r="B17" i="75"/>
  <c r="E16" i="75"/>
  <c r="D16" i="75"/>
  <c r="C16" i="75"/>
  <c r="B16" i="75"/>
  <c r="E14" i="75"/>
  <c r="D14" i="75"/>
  <c r="C14" i="75"/>
  <c r="B14" i="75"/>
  <c r="E13" i="75"/>
  <c r="D13" i="75"/>
  <c r="C13" i="75"/>
  <c r="B13" i="75"/>
  <c r="E11" i="75"/>
  <c r="D11" i="75"/>
  <c r="C11" i="75"/>
  <c r="B11" i="75"/>
  <c r="E10" i="75"/>
  <c r="D10" i="75"/>
  <c r="C10" i="75"/>
  <c r="B10" i="75"/>
  <c r="E8" i="75"/>
  <c r="D8" i="75"/>
  <c r="C8" i="75"/>
  <c r="B8" i="75"/>
  <c r="E7" i="75"/>
  <c r="D7" i="75"/>
  <c r="C7" i="75"/>
  <c r="B7" i="75"/>
  <c r="E5" i="75"/>
  <c r="D5" i="75"/>
  <c r="C5" i="75"/>
  <c r="B5" i="75"/>
  <c r="E4" i="75"/>
  <c r="D4" i="75"/>
  <c r="C4" i="75"/>
  <c r="B4" i="75"/>
  <c r="E42" i="74"/>
  <c r="D42" i="74"/>
  <c r="C42" i="74"/>
  <c r="B42" i="74"/>
  <c r="E41" i="74"/>
  <c r="D41" i="74"/>
  <c r="C41" i="74"/>
  <c r="B41" i="74"/>
  <c r="E39" i="74"/>
  <c r="D39" i="74"/>
  <c r="C39" i="74"/>
  <c r="B39" i="74"/>
  <c r="E38" i="74"/>
  <c r="D38" i="74"/>
  <c r="C38" i="74"/>
  <c r="B38" i="74"/>
  <c r="E36" i="74"/>
  <c r="D36" i="74"/>
  <c r="C36" i="74"/>
  <c r="B36" i="74"/>
  <c r="E35" i="74"/>
  <c r="D35" i="74"/>
  <c r="C35" i="74"/>
  <c r="B35" i="74"/>
  <c r="E33" i="74"/>
  <c r="D33" i="74"/>
  <c r="C33" i="74"/>
  <c r="B33" i="74"/>
  <c r="E32" i="74"/>
  <c r="D32" i="74"/>
  <c r="C32" i="74"/>
  <c r="B32" i="74"/>
  <c r="E30" i="74"/>
  <c r="D30" i="74"/>
  <c r="C30" i="74"/>
  <c r="B30" i="74"/>
  <c r="E29" i="74"/>
  <c r="D29" i="74"/>
  <c r="C29" i="74"/>
  <c r="B29" i="74"/>
  <c r="E27" i="74"/>
  <c r="D27" i="74"/>
  <c r="C27" i="74"/>
  <c r="B27" i="74"/>
  <c r="E26" i="74"/>
  <c r="D26" i="74"/>
  <c r="C26" i="74"/>
  <c r="B26" i="74"/>
  <c r="E23" i="74"/>
  <c r="D23" i="74"/>
  <c r="C23" i="74"/>
  <c r="B23" i="74"/>
  <c r="E20" i="74"/>
  <c r="D20" i="74"/>
  <c r="C20" i="74"/>
  <c r="B20" i="74"/>
  <c r="E19" i="74"/>
  <c r="D19" i="74"/>
  <c r="C19" i="74"/>
  <c r="B19" i="74"/>
  <c r="E17" i="74"/>
  <c r="D17" i="74"/>
  <c r="C17" i="74"/>
  <c r="B17" i="74"/>
  <c r="E16" i="74"/>
  <c r="D16" i="74"/>
  <c r="C16" i="74"/>
  <c r="B16" i="74"/>
  <c r="E14" i="74"/>
  <c r="D14" i="74"/>
  <c r="C14" i="74"/>
  <c r="B14" i="74"/>
  <c r="E13" i="74"/>
  <c r="D13" i="74"/>
  <c r="C13" i="74"/>
  <c r="B13" i="74"/>
  <c r="E11" i="74"/>
  <c r="D11" i="74"/>
  <c r="C11" i="74"/>
  <c r="B11" i="74"/>
  <c r="E10" i="74"/>
  <c r="D10" i="74"/>
  <c r="C10" i="74"/>
  <c r="B10" i="74"/>
  <c r="E8" i="74"/>
  <c r="D8" i="74"/>
  <c r="C8" i="74"/>
  <c r="B8" i="74"/>
  <c r="E7" i="74"/>
  <c r="D7" i="74"/>
  <c r="C7" i="74"/>
  <c r="B7" i="74"/>
  <c r="E5" i="74"/>
  <c r="D5" i="74"/>
  <c r="C5" i="74"/>
  <c r="B5" i="74"/>
  <c r="E4" i="74"/>
  <c r="D4" i="74"/>
  <c r="C4" i="74"/>
  <c r="B4" i="74"/>
  <c r="E39" i="85"/>
  <c r="D39" i="85"/>
  <c r="C39" i="85"/>
  <c r="B39" i="85"/>
  <c r="E38" i="85"/>
  <c r="D38" i="85"/>
  <c r="C38" i="85"/>
  <c r="B38" i="85"/>
  <c r="E36" i="85"/>
  <c r="D36" i="85"/>
  <c r="C36" i="85"/>
  <c r="B36" i="85"/>
  <c r="E35" i="85"/>
  <c r="D35" i="85"/>
  <c r="C35" i="85"/>
  <c r="B35" i="85"/>
  <c r="E33" i="85"/>
  <c r="D33" i="85"/>
  <c r="C33" i="85"/>
  <c r="B33" i="85"/>
  <c r="E32" i="85"/>
  <c r="D32" i="85"/>
  <c r="C32" i="85"/>
  <c r="B32" i="85"/>
  <c r="E30" i="85"/>
  <c r="D30" i="85"/>
  <c r="C30" i="85"/>
  <c r="B30" i="85"/>
  <c r="E29" i="85"/>
  <c r="D29" i="85"/>
  <c r="C29" i="85"/>
  <c r="B29" i="85"/>
  <c r="E27" i="85"/>
  <c r="D27" i="85"/>
  <c r="C27" i="85"/>
  <c r="B27" i="85"/>
  <c r="E26" i="85"/>
  <c r="D26" i="85"/>
  <c r="C26" i="85"/>
  <c r="B26" i="85"/>
  <c r="E24" i="85"/>
  <c r="D24" i="85"/>
  <c r="C24" i="85"/>
  <c r="B24" i="85"/>
  <c r="E23" i="85"/>
  <c r="D23" i="85"/>
  <c r="C23" i="85"/>
  <c r="B23" i="85"/>
  <c r="E20" i="85"/>
  <c r="D20" i="85"/>
  <c r="C20" i="85"/>
  <c r="B20" i="85"/>
  <c r="E19" i="85"/>
  <c r="D19" i="85"/>
  <c r="C19" i="85"/>
  <c r="B19" i="85"/>
  <c r="E17" i="85"/>
  <c r="D17" i="85"/>
  <c r="C17" i="85"/>
  <c r="B17" i="85"/>
  <c r="E16" i="85"/>
  <c r="D16" i="85"/>
  <c r="C16" i="85"/>
  <c r="B16" i="85"/>
  <c r="E14" i="85"/>
  <c r="D14" i="85"/>
  <c r="C14" i="85"/>
  <c r="B14" i="85"/>
  <c r="E13" i="85"/>
  <c r="D13" i="85"/>
  <c r="C13" i="85"/>
  <c r="B13" i="85"/>
  <c r="E11" i="85"/>
  <c r="D11" i="85"/>
  <c r="C11" i="85"/>
  <c r="B11" i="85"/>
  <c r="E10" i="85"/>
  <c r="D10" i="85"/>
  <c r="C10" i="85"/>
  <c r="B10" i="85"/>
  <c r="E8" i="85"/>
  <c r="D8" i="85"/>
  <c r="C8" i="85"/>
  <c r="B8" i="85"/>
  <c r="E7" i="85"/>
  <c r="D7" i="85"/>
  <c r="C7" i="85"/>
  <c r="B7" i="85"/>
  <c r="E5" i="85"/>
  <c r="D5" i="85"/>
  <c r="C5" i="85"/>
  <c r="B5" i="85"/>
  <c r="E4" i="85"/>
  <c r="D4" i="85"/>
  <c r="C4" i="85"/>
  <c r="B4" i="85"/>
  <c r="E39" i="86"/>
  <c r="D39" i="86"/>
  <c r="C39" i="86"/>
  <c r="B39" i="86"/>
  <c r="E38" i="86"/>
  <c r="D38" i="86"/>
  <c r="C38" i="86"/>
  <c r="B38" i="86"/>
  <c r="E36" i="86"/>
  <c r="D36" i="86"/>
  <c r="C36" i="86"/>
  <c r="B36" i="86"/>
  <c r="E35" i="86"/>
  <c r="D35" i="86"/>
  <c r="C35" i="86"/>
  <c r="B35" i="86"/>
  <c r="E33" i="86"/>
  <c r="D33" i="86"/>
  <c r="C33" i="86"/>
  <c r="B33" i="86"/>
  <c r="E32" i="86"/>
  <c r="D32" i="86"/>
  <c r="C32" i="86"/>
  <c r="B32" i="86"/>
  <c r="E30" i="86"/>
  <c r="D30" i="86"/>
  <c r="C30" i="86"/>
  <c r="B30" i="86"/>
  <c r="E29" i="86"/>
  <c r="D29" i="86"/>
  <c r="C29" i="86"/>
  <c r="B29" i="86"/>
  <c r="E27" i="86"/>
  <c r="D27" i="86"/>
  <c r="C27" i="86"/>
  <c r="B27" i="86"/>
  <c r="E26" i="86"/>
  <c r="D26" i="86"/>
  <c r="C26" i="86"/>
  <c r="B26" i="86"/>
  <c r="E24" i="86"/>
  <c r="D24" i="86"/>
  <c r="C24" i="86"/>
  <c r="B24" i="86"/>
  <c r="E23" i="86"/>
  <c r="D23" i="86"/>
  <c r="C23" i="86"/>
  <c r="B23" i="86"/>
  <c r="E20" i="86"/>
  <c r="D20" i="86"/>
  <c r="C20" i="86"/>
  <c r="B20" i="86"/>
  <c r="E19" i="86"/>
  <c r="D19" i="86"/>
  <c r="C19" i="86"/>
  <c r="B19" i="86"/>
  <c r="E17" i="86"/>
  <c r="D17" i="86"/>
  <c r="C17" i="86"/>
  <c r="B17" i="86"/>
  <c r="E16" i="86"/>
  <c r="D16" i="86"/>
  <c r="C16" i="86"/>
  <c r="B16" i="86"/>
  <c r="E14" i="86"/>
  <c r="D14" i="86"/>
  <c r="C14" i="86"/>
  <c r="B14" i="86"/>
  <c r="E13" i="86"/>
  <c r="D13" i="86"/>
  <c r="C13" i="86"/>
  <c r="B13" i="86"/>
  <c r="E11" i="86"/>
  <c r="D11" i="86"/>
  <c r="C11" i="86"/>
  <c r="B11" i="86"/>
  <c r="E10" i="86"/>
  <c r="D10" i="86"/>
  <c r="C10" i="86"/>
  <c r="B10" i="86"/>
  <c r="E8" i="86"/>
  <c r="D8" i="86"/>
  <c r="C8" i="86"/>
  <c r="B8" i="86"/>
  <c r="E7" i="86"/>
  <c r="D7" i="86"/>
  <c r="C7" i="86"/>
  <c r="B7" i="86"/>
  <c r="E5" i="86"/>
  <c r="D5" i="86"/>
  <c r="C5" i="86"/>
  <c r="B5" i="86"/>
  <c r="E4" i="86"/>
  <c r="D4" i="86"/>
  <c r="C4" i="86"/>
  <c r="B4" i="86"/>
  <c r="E42" i="18"/>
  <c r="D42" i="18"/>
  <c r="C42" i="18"/>
  <c r="B42" i="18"/>
  <c r="E41" i="18"/>
  <c r="D41" i="18"/>
  <c r="C41" i="18"/>
  <c r="B41" i="18"/>
  <c r="E39" i="18"/>
  <c r="D39" i="18"/>
  <c r="C39" i="18"/>
  <c r="B39" i="18"/>
  <c r="E38" i="18"/>
  <c r="D38" i="18"/>
  <c r="C38" i="18"/>
  <c r="B38" i="18"/>
  <c r="E36" i="18"/>
  <c r="D36" i="18"/>
  <c r="C36" i="18"/>
  <c r="B36" i="18"/>
  <c r="E35" i="18"/>
  <c r="D35" i="18"/>
  <c r="C35" i="18"/>
  <c r="B35" i="18"/>
  <c r="E33" i="18"/>
  <c r="D33" i="18"/>
  <c r="C33" i="18"/>
  <c r="B33" i="18"/>
  <c r="E32" i="18"/>
  <c r="D32" i="18"/>
  <c r="C32" i="18"/>
  <c r="B32" i="18"/>
  <c r="E30" i="18"/>
  <c r="D30" i="18"/>
  <c r="C30" i="18"/>
  <c r="B30" i="18"/>
  <c r="E29" i="18"/>
  <c r="D29" i="18"/>
  <c r="C29" i="18"/>
  <c r="B29" i="18"/>
  <c r="E27" i="18"/>
  <c r="D27" i="18"/>
  <c r="C27" i="18"/>
  <c r="B27" i="18"/>
  <c r="E26" i="18"/>
  <c r="D26" i="18"/>
  <c r="C26" i="18"/>
  <c r="B26" i="18"/>
  <c r="E23" i="18"/>
  <c r="D23" i="18"/>
  <c r="C23" i="18"/>
  <c r="B23" i="18"/>
  <c r="E20" i="18"/>
  <c r="D20" i="18"/>
  <c r="C20" i="18"/>
  <c r="B20" i="18"/>
  <c r="E19" i="18"/>
  <c r="D19" i="18"/>
  <c r="C19" i="18"/>
  <c r="B19" i="18"/>
  <c r="E17" i="18"/>
  <c r="D17" i="18"/>
  <c r="C17" i="18"/>
  <c r="B17" i="18"/>
  <c r="E16" i="18"/>
  <c r="D16" i="18"/>
  <c r="C16" i="18"/>
  <c r="B16" i="18"/>
  <c r="E14" i="18"/>
  <c r="D14" i="18"/>
  <c r="C14" i="18"/>
  <c r="B14" i="18"/>
  <c r="E13" i="18"/>
  <c r="D13" i="18"/>
  <c r="C13" i="18"/>
  <c r="B13" i="18"/>
  <c r="E11" i="18"/>
  <c r="D11" i="18"/>
  <c r="C11" i="18"/>
  <c r="B11" i="18"/>
  <c r="E10" i="18"/>
  <c r="D10" i="18"/>
  <c r="C10" i="18"/>
  <c r="B10" i="18"/>
  <c r="E8" i="18"/>
  <c r="D8" i="18"/>
  <c r="C8" i="18"/>
  <c r="B8" i="18"/>
  <c r="E7" i="18"/>
  <c r="D7" i="18"/>
  <c r="C7" i="18"/>
  <c r="B7" i="18"/>
  <c r="E5" i="18"/>
  <c r="D5" i="18"/>
  <c r="C5" i="18"/>
  <c r="B5" i="18"/>
  <c r="E4" i="18"/>
  <c r="D4" i="18"/>
  <c r="C4" i="18"/>
  <c r="B4" i="18"/>
  <c r="D39" i="104"/>
  <c r="C39" i="104"/>
  <c r="B39" i="104"/>
  <c r="D38" i="104"/>
  <c r="C38" i="104"/>
  <c r="B38" i="104"/>
  <c r="D36" i="104"/>
  <c r="C36" i="104"/>
  <c r="B36" i="104"/>
  <c r="D35" i="104"/>
  <c r="C35" i="104"/>
  <c r="B35" i="104"/>
  <c r="D33" i="104"/>
  <c r="C33" i="104"/>
  <c r="B33" i="104"/>
  <c r="D32" i="104"/>
  <c r="C32" i="104"/>
  <c r="B32" i="104"/>
  <c r="D30" i="104"/>
  <c r="C30" i="104"/>
  <c r="B30" i="104"/>
  <c r="D29" i="104"/>
  <c r="C29" i="104"/>
  <c r="B29" i="104"/>
  <c r="D27" i="104"/>
  <c r="C27" i="104"/>
  <c r="B27" i="104"/>
  <c r="D26" i="104"/>
  <c r="C26" i="104"/>
  <c r="B26" i="104"/>
  <c r="D24" i="104"/>
  <c r="C24" i="104"/>
  <c r="B24" i="104"/>
  <c r="D23" i="104"/>
  <c r="C23" i="104"/>
  <c r="B23" i="104"/>
  <c r="D21" i="104"/>
  <c r="C21" i="104"/>
  <c r="B21" i="104"/>
  <c r="D20" i="104"/>
  <c r="C20" i="104"/>
  <c r="B20" i="104"/>
  <c r="D18" i="104"/>
  <c r="C18" i="104"/>
  <c r="B18" i="104"/>
  <c r="D17" i="104"/>
  <c r="C17" i="104"/>
  <c r="B17" i="104"/>
  <c r="D15" i="104"/>
  <c r="C15" i="104"/>
  <c r="B15" i="104"/>
  <c r="D14" i="104"/>
  <c r="C14" i="104"/>
  <c r="B14" i="104"/>
  <c r="D12" i="104"/>
  <c r="C12" i="104"/>
  <c r="B12" i="104"/>
  <c r="D11" i="104"/>
  <c r="C11" i="104"/>
  <c r="B11" i="104"/>
  <c r="D9" i="104"/>
  <c r="C9" i="104"/>
  <c r="B9" i="104"/>
  <c r="D8" i="104"/>
  <c r="C8" i="104"/>
  <c r="B8" i="104"/>
  <c r="D6" i="104"/>
  <c r="C6" i="104"/>
  <c r="B6" i="104"/>
  <c r="D5" i="104"/>
  <c r="C5" i="104"/>
  <c r="B5" i="104"/>
  <c r="D39" i="102"/>
  <c r="C39" i="102"/>
  <c r="B39" i="102"/>
  <c r="D38" i="102"/>
  <c r="C38" i="102"/>
  <c r="B38" i="102"/>
  <c r="D36" i="102"/>
  <c r="C36" i="102"/>
  <c r="B36" i="102"/>
  <c r="D35" i="102"/>
  <c r="C35" i="102"/>
  <c r="B35" i="102"/>
  <c r="D33" i="102"/>
  <c r="C33" i="102"/>
  <c r="B33" i="102"/>
  <c r="D32" i="102"/>
  <c r="C32" i="102"/>
  <c r="B32" i="102"/>
  <c r="D30" i="102"/>
  <c r="C30" i="102"/>
  <c r="B30" i="102"/>
  <c r="D29" i="102"/>
  <c r="C29" i="102"/>
  <c r="B29" i="102"/>
  <c r="D27" i="102"/>
  <c r="C27" i="102"/>
  <c r="B27" i="102"/>
  <c r="D26" i="102"/>
  <c r="C26" i="102"/>
  <c r="B26" i="102"/>
  <c r="D24" i="102"/>
  <c r="C24" i="102"/>
  <c r="B24" i="102"/>
  <c r="D23" i="102"/>
  <c r="C23" i="102"/>
  <c r="B23" i="102"/>
  <c r="D21" i="102"/>
  <c r="C21" i="102"/>
  <c r="B21" i="102"/>
  <c r="D20" i="102"/>
  <c r="C20" i="102"/>
  <c r="B20" i="102"/>
  <c r="D18" i="102"/>
  <c r="C18" i="102"/>
  <c r="B18" i="102"/>
  <c r="D17" i="102"/>
  <c r="C17" i="102"/>
  <c r="B17" i="102"/>
  <c r="D15" i="102"/>
  <c r="C15" i="102"/>
  <c r="B15" i="102"/>
  <c r="D14" i="102"/>
  <c r="C14" i="102"/>
  <c r="B14" i="102"/>
  <c r="D12" i="102"/>
  <c r="C12" i="102"/>
  <c r="B12" i="102"/>
  <c r="D11" i="102"/>
  <c r="C11" i="102"/>
  <c r="B11" i="102"/>
  <c r="D9" i="102"/>
  <c r="C9" i="102"/>
  <c r="B9" i="102"/>
  <c r="D8" i="102"/>
  <c r="C8" i="102"/>
  <c r="B8" i="102"/>
  <c r="D6" i="102"/>
  <c r="C6" i="102"/>
  <c r="B6" i="102"/>
  <c r="D5" i="102"/>
  <c r="C5" i="102"/>
  <c r="B5" i="102"/>
  <c r="D39" i="103"/>
  <c r="C39" i="103"/>
  <c r="B39" i="103"/>
  <c r="D38" i="103"/>
  <c r="C38" i="103"/>
  <c r="B38" i="103"/>
  <c r="D36" i="103"/>
  <c r="C36" i="103"/>
  <c r="B36" i="103"/>
  <c r="D35" i="103"/>
  <c r="C35" i="103"/>
  <c r="B35" i="103"/>
  <c r="D33" i="103"/>
  <c r="C33" i="103"/>
  <c r="B33" i="103"/>
  <c r="D32" i="103"/>
  <c r="C32" i="103"/>
  <c r="B32" i="103"/>
  <c r="D30" i="103"/>
  <c r="C30" i="103"/>
  <c r="B30" i="103"/>
  <c r="D29" i="103"/>
  <c r="C29" i="103"/>
  <c r="B29" i="103"/>
  <c r="D27" i="103"/>
  <c r="C27" i="103"/>
  <c r="B27" i="103"/>
  <c r="D26" i="103"/>
  <c r="C26" i="103"/>
  <c r="B26" i="103"/>
  <c r="D24" i="103"/>
  <c r="C24" i="103"/>
  <c r="B24" i="103"/>
  <c r="D23" i="103"/>
  <c r="C23" i="103"/>
  <c r="B23" i="103"/>
  <c r="D21" i="103"/>
  <c r="C21" i="103"/>
  <c r="B21" i="103"/>
  <c r="D20" i="103"/>
  <c r="C20" i="103"/>
  <c r="B20" i="103"/>
  <c r="D18" i="103"/>
  <c r="C18" i="103"/>
  <c r="B18" i="103"/>
  <c r="D17" i="103"/>
  <c r="C17" i="103"/>
  <c r="B17" i="103"/>
  <c r="D15" i="103"/>
  <c r="C15" i="103"/>
  <c r="B15" i="103"/>
  <c r="D14" i="103"/>
  <c r="C14" i="103"/>
  <c r="B14" i="103"/>
  <c r="D12" i="103"/>
  <c r="C12" i="103"/>
  <c r="B12" i="103"/>
  <c r="D11" i="103"/>
  <c r="C11" i="103"/>
  <c r="B11" i="103"/>
  <c r="D9" i="103"/>
  <c r="C9" i="103"/>
  <c r="B9" i="103"/>
  <c r="D8" i="103"/>
  <c r="C8" i="103"/>
  <c r="B8" i="103"/>
  <c r="D6" i="103"/>
  <c r="C6" i="103"/>
  <c r="B6" i="103"/>
  <c r="D5" i="103"/>
  <c r="C5" i="103"/>
  <c r="B5" i="103"/>
  <c r="D40" i="101"/>
  <c r="C40" i="101"/>
  <c r="B40" i="101"/>
  <c r="D39" i="101"/>
  <c r="C39" i="101"/>
  <c r="B39" i="101"/>
  <c r="D37" i="101"/>
  <c r="C37" i="101"/>
  <c r="B37" i="101"/>
  <c r="D36" i="101"/>
  <c r="C36" i="101"/>
  <c r="B36" i="101"/>
  <c r="D34" i="101"/>
  <c r="C34" i="101"/>
  <c r="B34" i="101"/>
  <c r="D33" i="101"/>
  <c r="C33" i="101"/>
  <c r="B33" i="101"/>
  <c r="D31" i="101"/>
  <c r="C31" i="101"/>
  <c r="B31" i="101"/>
  <c r="D30" i="101"/>
  <c r="C30" i="101"/>
  <c r="B30" i="101"/>
  <c r="D28" i="101"/>
  <c r="C28" i="101"/>
  <c r="B28" i="101"/>
  <c r="D27" i="101"/>
  <c r="C27" i="101"/>
  <c r="B27" i="101"/>
  <c r="D25" i="101"/>
  <c r="C25" i="101"/>
  <c r="B25" i="101"/>
  <c r="D24" i="101"/>
  <c r="C24" i="101"/>
  <c r="B24" i="101"/>
  <c r="D21" i="101"/>
  <c r="C21" i="101"/>
  <c r="B21" i="101"/>
  <c r="D20" i="101"/>
  <c r="C20" i="101"/>
  <c r="B20" i="101"/>
  <c r="D18" i="101"/>
  <c r="C18" i="101"/>
  <c r="B18" i="101"/>
  <c r="D17" i="101"/>
  <c r="C17" i="101"/>
  <c r="B17" i="101"/>
  <c r="D15" i="101"/>
  <c r="C15" i="101"/>
  <c r="B15" i="101"/>
  <c r="D14" i="101"/>
  <c r="C14" i="101"/>
  <c r="B14" i="101"/>
  <c r="D12" i="101"/>
  <c r="C12" i="101"/>
  <c r="B12" i="101"/>
  <c r="D11" i="101"/>
  <c r="C11" i="101"/>
  <c r="B11" i="101"/>
  <c r="D9" i="101"/>
  <c r="C9" i="101"/>
  <c r="B9" i="101"/>
  <c r="D8" i="101"/>
  <c r="C8" i="101"/>
  <c r="B8" i="101"/>
  <c r="D6" i="101"/>
  <c r="C6" i="101"/>
  <c r="B6" i="101"/>
  <c r="D5" i="101"/>
  <c r="C5" i="101"/>
  <c r="B5" i="101"/>
  <c r="D21" i="99"/>
  <c r="C21" i="99"/>
  <c r="B21" i="99"/>
  <c r="D20" i="99"/>
  <c r="C20" i="99"/>
  <c r="B20" i="99"/>
  <c r="D18" i="99"/>
  <c r="C18" i="99"/>
  <c r="B18" i="99"/>
  <c r="D17" i="99"/>
  <c r="C17" i="99"/>
  <c r="B17" i="99"/>
  <c r="D15" i="99"/>
  <c r="C15" i="99"/>
  <c r="B15" i="99"/>
  <c r="D14" i="99"/>
  <c r="C14" i="99"/>
  <c r="B14" i="99"/>
  <c r="D12" i="99"/>
  <c r="C12" i="99"/>
  <c r="B12" i="99"/>
  <c r="D11" i="99"/>
  <c r="C11" i="99"/>
  <c r="B11" i="99"/>
  <c r="D9" i="99"/>
  <c r="C9" i="99"/>
  <c r="B9" i="99"/>
  <c r="D8" i="99"/>
  <c r="C8" i="99"/>
  <c r="B8" i="99"/>
  <c r="D6" i="99"/>
  <c r="C6" i="99"/>
  <c r="B6" i="99"/>
  <c r="D5" i="99"/>
  <c r="C5" i="99"/>
  <c r="B5" i="99"/>
  <c r="F40" i="111"/>
  <c r="E40" i="111"/>
  <c r="D40" i="111"/>
  <c r="C40" i="111"/>
  <c r="B40" i="111"/>
  <c r="F39" i="111"/>
  <c r="E39" i="111"/>
  <c r="D39" i="111"/>
  <c r="C39" i="111"/>
  <c r="B39" i="111"/>
  <c r="F37" i="111"/>
  <c r="E37" i="111"/>
  <c r="D37" i="111"/>
  <c r="C37" i="111"/>
  <c r="B37" i="111"/>
  <c r="F36" i="111"/>
  <c r="E36" i="111"/>
  <c r="D36" i="111"/>
  <c r="C36" i="111"/>
  <c r="B36" i="111"/>
  <c r="F34" i="111"/>
  <c r="E34" i="111"/>
  <c r="D34" i="111"/>
  <c r="C34" i="111"/>
  <c r="B34" i="111"/>
  <c r="F33" i="111"/>
  <c r="E33" i="111"/>
  <c r="D33" i="111"/>
  <c r="C33" i="111"/>
  <c r="B33" i="111"/>
  <c r="F31" i="111"/>
  <c r="E31" i="111"/>
  <c r="D31" i="111"/>
  <c r="C31" i="111"/>
  <c r="B31" i="111"/>
  <c r="F30" i="111"/>
  <c r="E30" i="111"/>
  <c r="D30" i="111"/>
  <c r="C30" i="111"/>
  <c r="B30" i="111"/>
  <c r="F28" i="111"/>
  <c r="E28" i="111"/>
  <c r="D28" i="111"/>
  <c r="C28" i="111"/>
  <c r="B28" i="111"/>
  <c r="F27" i="111"/>
  <c r="E27" i="111"/>
  <c r="D27" i="111"/>
  <c r="C27" i="111"/>
  <c r="B27" i="111"/>
  <c r="F25" i="111"/>
  <c r="E25" i="111"/>
  <c r="D25" i="111"/>
  <c r="C25" i="111"/>
  <c r="B25" i="111"/>
  <c r="F24" i="111"/>
  <c r="E24" i="111"/>
  <c r="D24" i="111"/>
  <c r="C24" i="111"/>
  <c r="B24" i="111"/>
  <c r="F21" i="111"/>
  <c r="E21" i="111"/>
  <c r="D21" i="111"/>
  <c r="C21" i="111"/>
  <c r="B21" i="111"/>
  <c r="F20" i="111"/>
  <c r="E20" i="111"/>
  <c r="D20" i="111"/>
  <c r="C20" i="111"/>
  <c r="B20" i="111"/>
  <c r="F18" i="111"/>
  <c r="E18" i="111"/>
  <c r="D18" i="111"/>
  <c r="C18" i="111"/>
  <c r="B18" i="111"/>
  <c r="F17" i="111"/>
  <c r="E17" i="111"/>
  <c r="D17" i="111"/>
  <c r="C17" i="111"/>
  <c r="B17" i="111"/>
  <c r="F15" i="111"/>
  <c r="E15" i="111"/>
  <c r="D15" i="111"/>
  <c r="C15" i="111"/>
  <c r="B15" i="111"/>
  <c r="F14" i="111"/>
  <c r="E14" i="111"/>
  <c r="D14" i="111"/>
  <c r="C14" i="111"/>
  <c r="B14" i="111"/>
  <c r="F12" i="111"/>
  <c r="E12" i="111"/>
  <c r="D12" i="111"/>
  <c r="C12" i="111"/>
  <c r="B12" i="111"/>
  <c r="F11" i="111"/>
  <c r="E11" i="111"/>
  <c r="D11" i="111"/>
  <c r="C11" i="111"/>
  <c r="B11" i="111"/>
  <c r="F9" i="111"/>
  <c r="E9" i="111"/>
  <c r="D9" i="111"/>
  <c r="C9" i="111"/>
  <c r="B9" i="111"/>
  <c r="F8" i="111"/>
  <c r="E8" i="111"/>
  <c r="D8" i="111"/>
  <c r="C8" i="111"/>
  <c r="B8" i="111"/>
  <c r="F6" i="111"/>
  <c r="E6" i="111"/>
  <c r="D6" i="111"/>
  <c r="C6" i="111"/>
  <c r="B6" i="111"/>
  <c r="F5" i="111"/>
  <c r="E5" i="111"/>
  <c r="D5" i="111"/>
  <c r="C5" i="111"/>
  <c r="B5" i="111"/>
  <c r="F40" i="110"/>
  <c r="E40" i="110"/>
  <c r="D40" i="110"/>
  <c r="C40" i="110"/>
  <c r="B40" i="110"/>
  <c r="F39" i="110"/>
  <c r="E39" i="110"/>
  <c r="D39" i="110"/>
  <c r="C39" i="110"/>
  <c r="B39" i="110"/>
  <c r="F37" i="110"/>
  <c r="E37" i="110"/>
  <c r="D37" i="110"/>
  <c r="C37" i="110"/>
  <c r="B37" i="110"/>
  <c r="F36" i="110"/>
  <c r="E36" i="110"/>
  <c r="D36" i="110"/>
  <c r="C36" i="110"/>
  <c r="B36" i="110"/>
  <c r="F34" i="110"/>
  <c r="E34" i="110"/>
  <c r="D34" i="110"/>
  <c r="C34" i="110"/>
  <c r="B34" i="110"/>
  <c r="F33" i="110"/>
  <c r="E33" i="110"/>
  <c r="D33" i="110"/>
  <c r="C33" i="110"/>
  <c r="B33" i="110"/>
  <c r="F31" i="110"/>
  <c r="E31" i="110"/>
  <c r="D31" i="110"/>
  <c r="C31" i="110"/>
  <c r="B31" i="110"/>
  <c r="F30" i="110"/>
  <c r="E30" i="110"/>
  <c r="D30" i="110"/>
  <c r="C30" i="110"/>
  <c r="B30" i="110"/>
  <c r="F28" i="110"/>
  <c r="E28" i="110"/>
  <c r="D28" i="110"/>
  <c r="C28" i="110"/>
  <c r="B28" i="110"/>
  <c r="F27" i="110"/>
  <c r="E27" i="110"/>
  <c r="D27" i="110"/>
  <c r="C27" i="110"/>
  <c r="B27" i="110"/>
  <c r="F25" i="110"/>
  <c r="E25" i="110"/>
  <c r="D25" i="110"/>
  <c r="C25" i="110"/>
  <c r="B25" i="110"/>
  <c r="F24" i="110"/>
  <c r="E24" i="110"/>
  <c r="D24" i="110"/>
  <c r="C24" i="110"/>
  <c r="B24" i="110"/>
  <c r="F21" i="110"/>
  <c r="E21" i="110"/>
  <c r="D21" i="110"/>
  <c r="C21" i="110"/>
  <c r="B21" i="110"/>
  <c r="F20" i="110"/>
  <c r="E20" i="110"/>
  <c r="D20" i="110"/>
  <c r="C20" i="110"/>
  <c r="B20" i="110"/>
  <c r="F18" i="110"/>
  <c r="E18" i="110"/>
  <c r="D18" i="110"/>
  <c r="C18" i="110"/>
  <c r="B18" i="110"/>
  <c r="F17" i="110"/>
  <c r="E17" i="110"/>
  <c r="D17" i="110"/>
  <c r="C17" i="110"/>
  <c r="B17" i="110"/>
  <c r="F15" i="110"/>
  <c r="E15" i="110"/>
  <c r="D15" i="110"/>
  <c r="C15" i="110"/>
  <c r="B15" i="110"/>
  <c r="F14" i="110"/>
  <c r="E14" i="110"/>
  <c r="D14" i="110"/>
  <c r="C14" i="110"/>
  <c r="B14" i="110"/>
  <c r="F12" i="110"/>
  <c r="E12" i="110"/>
  <c r="D12" i="110"/>
  <c r="C12" i="110"/>
  <c r="B12" i="110"/>
  <c r="F11" i="110"/>
  <c r="E11" i="110"/>
  <c r="D11" i="110"/>
  <c r="C11" i="110"/>
  <c r="B11" i="110"/>
  <c r="F9" i="110"/>
  <c r="E9" i="110"/>
  <c r="D9" i="110"/>
  <c r="C9" i="110"/>
  <c r="B9" i="110"/>
  <c r="F8" i="110"/>
  <c r="E8" i="110"/>
  <c r="D8" i="110"/>
  <c r="C8" i="110"/>
  <c r="B8" i="110"/>
  <c r="F6" i="110"/>
  <c r="E6" i="110"/>
  <c r="D6" i="110"/>
  <c r="C6" i="110"/>
  <c r="B6" i="110"/>
  <c r="F5" i="110"/>
  <c r="E5" i="110"/>
  <c r="D5" i="110"/>
  <c r="C5" i="110"/>
  <c r="B5" i="110"/>
  <c r="E40" i="24"/>
  <c r="D40" i="24"/>
  <c r="C40" i="24"/>
  <c r="B40" i="24"/>
  <c r="E39" i="24"/>
  <c r="D39" i="24"/>
  <c r="C39" i="24"/>
  <c r="B39" i="24"/>
  <c r="E37" i="24"/>
  <c r="D37" i="24"/>
  <c r="C37" i="24"/>
  <c r="B37" i="24"/>
  <c r="E36" i="24"/>
  <c r="D36" i="24"/>
  <c r="C36" i="24"/>
  <c r="B36" i="24"/>
  <c r="E34" i="24"/>
  <c r="D34" i="24"/>
  <c r="C34" i="24"/>
  <c r="B34" i="24"/>
  <c r="E33" i="24"/>
  <c r="D33" i="24"/>
  <c r="C33" i="24"/>
  <c r="B33" i="24"/>
  <c r="E31" i="24"/>
  <c r="D31" i="24"/>
  <c r="C31" i="24"/>
  <c r="B31" i="24"/>
  <c r="E30" i="24"/>
  <c r="D30" i="24"/>
  <c r="C30" i="24"/>
  <c r="B30" i="24"/>
  <c r="E28" i="24"/>
  <c r="D28" i="24"/>
  <c r="C28" i="24"/>
  <c r="B28" i="24"/>
  <c r="E27" i="24"/>
  <c r="D27" i="24"/>
  <c r="C27" i="24"/>
  <c r="B27" i="24"/>
  <c r="E25" i="24"/>
  <c r="D25" i="24"/>
  <c r="C25" i="24"/>
  <c r="B25" i="24"/>
  <c r="E24" i="24"/>
  <c r="D24" i="24"/>
  <c r="C24" i="24"/>
  <c r="B24" i="24"/>
  <c r="E21" i="24"/>
  <c r="D21" i="24"/>
  <c r="C21" i="24"/>
  <c r="B21" i="24"/>
  <c r="E20" i="24"/>
  <c r="D20" i="24"/>
  <c r="C20" i="24"/>
  <c r="B20" i="24"/>
  <c r="E18" i="24"/>
  <c r="D18" i="24"/>
  <c r="C18" i="24"/>
  <c r="B18" i="24"/>
  <c r="E17" i="24"/>
  <c r="D17" i="24"/>
  <c r="C17" i="24"/>
  <c r="B17" i="24"/>
  <c r="E15" i="24"/>
  <c r="D15" i="24"/>
  <c r="C15" i="24"/>
  <c r="B15" i="24"/>
  <c r="E14" i="24"/>
  <c r="D14" i="24"/>
  <c r="C14" i="24"/>
  <c r="B14" i="24"/>
  <c r="E12" i="24"/>
  <c r="D12" i="24"/>
  <c r="C12" i="24"/>
  <c r="B12" i="24"/>
  <c r="E11" i="24"/>
  <c r="D11" i="24"/>
  <c r="C11" i="24"/>
  <c r="B11" i="24"/>
  <c r="E9" i="24"/>
  <c r="D9" i="24"/>
  <c r="C9" i="24"/>
  <c r="B9" i="24"/>
  <c r="E8" i="24"/>
  <c r="D8" i="24"/>
  <c r="C8" i="24"/>
  <c r="B8" i="24"/>
  <c r="E6" i="24"/>
  <c r="D6" i="24"/>
  <c r="C6" i="24"/>
  <c r="B6" i="24"/>
  <c r="E5" i="24"/>
  <c r="D5" i="24"/>
  <c r="C5" i="24"/>
  <c r="B5" i="24"/>
  <c r="E39" i="96"/>
  <c r="D39" i="96"/>
  <c r="C39" i="96"/>
  <c r="B39" i="96"/>
  <c r="E38" i="96"/>
  <c r="D38" i="96"/>
  <c r="C38" i="96"/>
  <c r="B38" i="96"/>
  <c r="E36" i="96"/>
  <c r="D36" i="96"/>
  <c r="C36" i="96"/>
  <c r="B36" i="96"/>
  <c r="E35" i="96"/>
  <c r="D35" i="96"/>
  <c r="C35" i="96"/>
  <c r="B35" i="96"/>
  <c r="E33" i="96"/>
  <c r="D33" i="96"/>
  <c r="C33" i="96"/>
  <c r="B33" i="96"/>
  <c r="E32" i="96"/>
  <c r="D32" i="96"/>
  <c r="C32" i="96"/>
  <c r="B32" i="96"/>
  <c r="E30" i="96"/>
  <c r="D30" i="96"/>
  <c r="C30" i="96"/>
  <c r="B30" i="96"/>
  <c r="E29" i="96"/>
  <c r="D29" i="96"/>
  <c r="C29" i="96"/>
  <c r="B29" i="96"/>
  <c r="E27" i="96"/>
  <c r="D27" i="96"/>
  <c r="C27" i="96"/>
  <c r="B27" i="96"/>
  <c r="E26" i="96"/>
  <c r="D26" i="96"/>
  <c r="C26" i="96"/>
  <c r="B26" i="96"/>
  <c r="E24" i="96"/>
  <c r="D24" i="96"/>
  <c r="C24" i="96"/>
  <c r="B24" i="96"/>
  <c r="E23" i="96"/>
  <c r="D23" i="96"/>
  <c r="C23" i="96"/>
  <c r="B23" i="96"/>
  <c r="E21" i="96"/>
  <c r="D21" i="96"/>
  <c r="C21" i="96"/>
  <c r="B21" i="96"/>
  <c r="E20" i="96"/>
  <c r="D20" i="96"/>
  <c r="C20" i="96"/>
  <c r="B20" i="96"/>
  <c r="E18" i="96"/>
  <c r="D18" i="96"/>
  <c r="C18" i="96"/>
  <c r="B18" i="96"/>
  <c r="E17" i="96"/>
  <c r="D17" i="96"/>
  <c r="C17" i="96"/>
  <c r="B17" i="96"/>
  <c r="E15" i="96"/>
  <c r="D15" i="96"/>
  <c r="C15" i="96"/>
  <c r="B15" i="96"/>
  <c r="E14" i="96"/>
  <c r="D14" i="96"/>
  <c r="C14" i="96"/>
  <c r="B14" i="96"/>
  <c r="E12" i="96"/>
  <c r="D12" i="96"/>
  <c r="C12" i="96"/>
  <c r="B12" i="96"/>
  <c r="E11" i="96"/>
  <c r="D11" i="96"/>
  <c r="C11" i="96"/>
  <c r="B11" i="96"/>
  <c r="E9" i="96"/>
  <c r="D9" i="96"/>
  <c r="C9" i="96"/>
  <c r="B9" i="96"/>
  <c r="E8" i="96"/>
  <c r="D8" i="96"/>
  <c r="C8" i="96"/>
  <c r="B8" i="96"/>
  <c r="E6" i="96"/>
  <c r="D6" i="96"/>
  <c r="C6" i="96"/>
  <c r="B6" i="96"/>
  <c r="E5" i="96"/>
  <c r="D5" i="96"/>
  <c r="C5" i="96"/>
  <c r="B5" i="96"/>
  <c r="E39" i="97"/>
  <c r="D39" i="97"/>
  <c r="C39" i="97"/>
  <c r="B39" i="97"/>
  <c r="E38" i="97"/>
  <c r="D38" i="97"/>
  <c r="C38" i="97"/>
  <c r="B38" i="97"/>
  <c r="E36" i="97"/>
  <c r="D36" i="97"/>
  <c r="C36" i="97"/>
  <c r="B36" i="97"/>
  <c r="E35" i="97"/>
  <c r="D35" i="97"/>
  <c r="C35" i="97"/>
  <c r="B35" i="97"/>
  <c r="E33" i="97"/>
  <c r="D33" i="97"/>
  <c r="C33" i="97"/>
  <c r="B33" i="97"/>
  <c r="E32" i="97"/>
  <c r="D32" i="97"/>
  <c r="C32" i="97"/>
  <c r="B32" i="97"/>
  <c r="E30" i="97"/>
  <c r="D30" i="97"/>
  <c r="C30" i="97"/>
  <c r="B30" i="97"/>
  <c r="E29" i="97"/>
  <c r="D29" i="97"/>
  <c r="C29" i="97"/>
  <c r="B29" i="97"/>
  <c r="E27" i="97"/>
  <c r="D27" i="97"/>
  <c r="C27" i="97"/>
  <c r="B27" i="97"/>
  <c r="E26" i="97"/>
  <c r="D26" i="97"/>
  <c r="C26" i="97"/>
  <c r="B26" i="97"/>
  <c r="E24" i="97"/>
  <c r="D24" i="97"/>
  <c r="C24" i="97"/>
  <c r="B24" i="97"/>
  <c r="E23" i="97"/>
  <c r="D23" i="97"/>
  <c r="C23" i="97"/>
  <c r="B23" i="97"/>
  <c r="E21" i="97"/>
  <c r="D21" i="97"/>
  <c r="C21" i="97"/>
  <c r="B21" i="97"/>
  <c r="E20" i="97"/>
  <c r="D20" i="97"/>
  <c r="C20" i="97"/>
  <c r="B20" i="97"/>
  <c r="E18" i="97"/>
  <c r="D18" i="97"/>
  <c r="C18" i="97"/>
  <c r="B18" i="97"/>
  <c r="E17" i="97"/>
  <c r="D17" i="97"/>
  <c r="C17" i="97"/>
  <c r="B17" i="97"/>
  <c r="E15" i="97"/>
  <c r="D15" i="97"/>
  <c r="C15" i="97"/>
  <c r="B15" i="97"/>
  <c r="E14" i="97"/>
  <c r="D14" i="97"/>
  <c r="C14" i="97"/>
  <c r="B14" i="97"/>
  <c r="E12" i="97"/>
  <c r="D12" i="97"/>
  <c r="C12" i="97"/>
  <c r="B12" i="97"/>
  <c r="E11" i="97"/>
  <c r="D11" i="97"/>
  <c r="C11" i="97"/>
  <c r="B11" i="97"/>
  <c r="E9" i="97"/>
  <c r="D9" i="97"/>
  <c r="C9" i="97"/>
  <c r="B9" i="97"/>
  <c r="E8" i="97"/>
  <c r="D8" i="97"/>
  <c r="C8" i="97"/>
  <c r="B8" i="97"/>
  <c r="E6" i="97"/>
  <c r="D6" i="97"/>
  <c r="C6" i="97"/>
  <c r="B6" i="97"/>
  <c r="E5" i="97"/>
  <c r="D5" i="97"/>
  <c r="C5" i="97"/>
  <c r="B5" i="97"/>
  <c r="E39" i="95"/>
  <c r="D39" i="95"/>
  <c r="C39" i="95"/>
  <c r="B39" i="95"/>
  <c r="E38" i="95"/>
  <c r="D38" i="95"/>
  <c r="C38" i="95"/>
  <c r="B38" i="95"/>
  <c r="E36" i="95"/>
  <c r="D36" i="95"/>
  <c r="C36" i="95"/>
  <c r="B36" i="95"/>
  <c r="E35" i="95"/>
  <c r="D35" i="95"/>
  <c r="C35" i="95"/>
  <c r="B35" i="95"/>
  <c r="E33" i="95"/>
  <c r="D33" i="95"/>
  <c r="C33" i="95"/>
  <c r="B33" i="95"/>
  <c r="E32" i="95"/>
  <c r="D32" i="95"/>
  <c r="C32" i="95"/>
  <c r="B32" i="95"/>
  <c r="E30" i="95"/>
  <c r="D30" i="95"/>
  <c r="C30" i="95"/>
  <c r="B30" i="95"/>
  <c r="E29" i="95"/>
  <c r="D29" i="95"/>
  <c r="C29" i="95"/>
  <c r="B29" i="95"/>
  <c r="E27" i="95"/>
  <c r="D27" i="95"/>
  <c r="C27" i="95"/>
  <c r="B27" i="95"/>
  <c r="E26" i="95"/>
  <c r="D26" i="95"/>
  <c r="C26" i="95"/>
  <c r="B26" i="95"/>
  <c r="E24" i="95"/>
  <c r="D24" i="95"/>
  <c r="C24" i="95"/>
  <c r="B24" i="95"/>
  <c r="E23" i="95"/>
  <c r="D23" i="95"/>
  <c r="C23" i="95"/>
  <c r="B23" i="95"/>
  <c r="E21" i="95"/>
  <c r="D21" i="95"/>
  <c r="C21" i="95"/>
  <c r="B21" i="95"/>
  <c r="E20" i="95"/>
  <c r="D20" i="95"/>
  <c r="C20" i="95"/>
  <c r="B20" i="95"/>
  <c r="E18" i="95"/>
  <c r="D18" i="95"/>
  <c r="C18" i="95"/>
  <c r="B18" i="95"/>
  <c r="E17" i="95"/>
  <c r="D17" i="95"/>
  <c r="C17" i="95"/>
  <c r="B17" i="95"/>
  <c r="E15" i="95"/>
  <c r="D15" i="95"/>
  <c r="C15" i="95"/>
  <c r="B15" i="95"/>
  <c r="E14" i="95"/>
  <c r="D14" i="95"/>
  <c r="C14" i="95"/>
  <c r="B14" i="95"/>
  <c r="E12" i="95"/>
  <c r="D12" i="95"/>
  <c r="C12" i="95"/>
  <c r="B12" i="95"/>
  <c r="E11" i="95"/>
  <c r="D11" i="95"/>
  <c r="C11" i="95"/>
  <c r="B11" i="95"/>
  <c r="E9" i="95"/>
  <c r="D9" i="95"/>
  <c r="C9" i="95"/>
  <c r="B9" i="95"/>
  <c r="E8" i="95"/>
  <c r="D8" i="95"/>
  <c r="C8" i="95"/>
  <c r="B8" i="95"/>
  <c r="E6" i="95"/>
  <c r="D6" i="95"/>
  <c r="C6" i="95"/>
  <c r="B6" i="95"/>
  <c r="E5" i="95"/>
  <c r="D5" i="95"/>
  <c r="C5" i="95"/>
  <c r="B5" i="95"/>
  <c r="E21" i="98"/>
  <c r="D21" i="98"/>
  <c r="C21" i="98"/>
  <c r="B21" i="98"/>
  <c r="E20" i="98"/>
  <c r="D20" i="98"/>
  <c r="C20" i="98"/>
  <c r="B20" i="98"/>
  <c r="E18" i="98"/>
  <c r="D18" i="98"/>
  <c r="C18" i="98"/>
  <c r="B18" i="98"/>
  <c r="E17" i="98"/>
  <c r="D17" i="98"/>
  <c r="C17" i="98"/>
  <c r="B17" i="98"/>
  <c r="E15" i="98"/>
  <c r="D15" i="98"/>
  <c r="C15" i="98"/>
  <c r="B15" i="98"/>
  <c r="E14" i="98"/>
  <c r="D14" i="98"/>
  <c r="C14" i="98"/>
  <c r="B14" i="98"/>
  <c r="E12" i="98"/>
  <c r="D12" i="98"/>
  <c r="C12" i="98"/>
  <c r="B12" i="98"/>
  <c r="E11" i="98"/>
  <c r="D11" i="98"/>
  <c r="C11" i="98"/>
  <c r="B11" i="98"/>
  <c r="E9" i="98"/>
  <c r="D9" i="98"/>
  <c r="C9" i="98"/>
  <c r="B9" i="98"/>
  <c r="E8" i="98"/>
  <c r="D8" i="98"/>
  <c r="C8" i="98"/>
  <c r="B8" i="98"/>
  <c r="E6" i="98"/>
  <c r="D6" i="98"/>
  <c r="C6" i="98"/>
  <c r="B6" i="98"/>
  <c r="E5" i="98"/>
  <c r="D5" i="98"/>
  <c r="C5" i="98"/>
  <c r="B5" i="98"/>
  <c r="C40" i="78"/>
  <c r="B40" i="78"/>
  <c r="C39" i="78"/>
  <c r="B39" i="78"/>
  <c r="C37" i="78"/>
  <c r="B37" i="78"/>
  <c r="C36" i="78"/>
  <c r="B36" i="78"/>
  <c r="C34" i="78"/>
  <c r="B34" i="78"/>
  <c r="C33" i="78"/>
  <c r="B33" i="78"/>
  <c r="C31" i="78"/>
  <c r="B31" i="78"/>
  <c r="C30" i="78"/>
  <c r="B30" i="78"/>
  <c r="C28" i="78"/>
  <c r="B28" i="78"/>
  <c r="C27" i="78"/>
  <c r="B27" i="78"/>
  <c r="C25" i="78"/>
  <c r="B25" i="78"/>
  <c r="C24" i="78"/>
  <c r="B24" i="78"/>
  <c r="C21" i="78"/>
  <c r="B21" i="78"/>
  <c r="C20" i="78"/>
  <c r="B20" i="78"/>
  <c r="C18" i="78"/>
  <c r="B18" i="78"/>
  <c r="C17" i="78"/>
  <c r="B17" i="78"/>
  <c r="C15" i="78"/>
  <c r="B15" i="78"/>
  <c r="C14" i="78"/>
  <c r="B14" i="78"/>
  <c r="C12" i="78"/>
  <c r="B12" i="78"/>
  <c r="C11" i="78"/>
  <c r="B11" i="78"/>
  <c r="C9" i="78"/>
  <c r="B9" i="78"/>
  <c r="C8" i="78"/>
  <c r="B8" i="78"/>
  <c r="C6" i="78"/>
  <c r="B6" i="78"/>
  <c r="C5" i="78"/>
  <c r="B5" i="78"/>
  <c r="C40" i="77"/>
  <c r="B40" i="77"/>
  <c r="C39" i="77"/>
  <c r="B39" i="77"/>
  <c r="C37" i="77"/>
  <c r="B37" i="77"/>
  <c r="C36" i="77"/>
  <c r="B36" i="77"/>
  <c r="C34" i="77"/>
  <c r="B34" i="77"/>
  <c r="C33" i="77"/>
  <c r="B33" i="77"/>
  <c r="C31" i="77"/>
  <c r="B31" i="77"/>
  <c r="C30" i="77"/>
  <c r="B30" i="77"/>
  <c r="C28" i="77"/>
  <c r="B28" i="77"/>
  <c r="C27" i="77"/>
  <c r="B27" i="77"/>
  <c r="C25" i="77"/>
  <c r="B25" i="77"/>
  <c r="C24" i="77"/>
  <c r="B24" i="77"/>
  <c r="C21" i="77"/>
  <c r="B21" i="77"/>
  <c r="C20" i="77"/>
  <c r="B20" i="77"/>
  <c r="C18" i="77"/>
  <c r="B18" i="77"/>
  <c r="C17" i="77"/>
  <c r="B17" i="77"/>
  <c r="C15" i="77"/>
  <c r="B15" i="77"/>
  <c r="C14" i="77"/>
  <c r="B14" i="77"/>
  <c r="C12" i="77"/>
  <c r="B12" i="77"/>
  <c r="C11" i="77"/>
  <c r="B11" i="77"/>
  <c r="C9" i="77"/>
  <c r="B9" i="77"/>
  <c r="C8" i="77"/>
  <c r="B8" i="77"/>
  <c r="C6" i="77"/>
  <c r="B6" i="77"/>
  <c r="C5" i="77"/>
  <c r="B5" i="77"/>
  <c r="CQ40" i="105"/>
  <c r="CP40" i="105"/>
  <c r="CO40" i="105"/>
  <c r="CN40" i="105"/>
  <c r="CM40" i="105"/>
  <c r="CL40" i="105"/>
  <c r="CK40" i="105"/>
  <c r="CJ40" i="105"/>
  <c r="CI40" i="105"/>
  <c r="CH40" i="105"/>
  <c r="CG40" i="105"/>
  <c r="CF40" i="105"/>
  <c r="CE40" i="105"/>
  <c r="CD40" i="105"/>
  <c r="CC40" i="105"/>
  <c r="CB40" i="105"/>
  <c r="CA40" i="105"/>
  <c r="BZ40" i="105"/>
  <c r="BY40" i="105"/>
  <c r="BX40" i="105"/>
  <c r="BW40" i="105"/>
  <c r="BV40" i="105"/>
  <c r="BU40" i="105"/>
  <c r="BT40" i="105"/>
  <c r="BS40" i="105"/>
  <c r="BR40" i="105"/>
  <c r="BQ40" i="105"/>
  <c r="BP40" i="105"/>
  <c r="BO40" i="105"/>
  <c r="BN40" i="105"/>
  <c r="BM40" i="105"/>
  <c r="BL40" i="105"/>
  <c r="BK40" i="105"/>
  <c r="BJ40" i="105"/>
  <c r="BI40" i="105"/>
  <c r="BH40" i="105"/>
  <c r="BG40" i="105"/>
  <c r="BF40" i="105"/>
  <c r="BE40" i="105"/>
  <c r="BD40" i="105"/>
  <c r="BC40" i="105"/>
  <c r="BB40" i="105"/>
  <c r="BA40" i="105"/>
  <c r="AZ40" i="105"/>
  <c r="AY40" i="105"/>
  <c r="AX40" i="105"/>
  <c r="AW40" i="105"/>
  <c r="AV40" i="105"/>
  <c r="AU40" i="105"/>
  <c r="AT40" i="105"/>
  <c r="AS40" i="105"/>
  <c r="AR40" i="105"/>
  <c r="AQ40" i="105"/>
  <c r="AP40" i="105"/>
  <c r="AO40" i="105"/>
  <c r="AN40" i="105"/>
  <c r="AM40" i="105"/>
  <c r="AL40" i="105"/>
  <c r="AK40" i="105"/>
  <c r="AJ40" i="105"/>
  <c r="AI40" i="105"/>
  <c r="AH40" i="105"/>
  <c r="AG40" i="105"/>
  <c r="AF40" i="105"/>
  <c r="AE40" i="105"/>
  <c r="AD40" i="105"/>
  <c r="AC40" i="105"/>
  <c r="AB40" i="105"/>
  <c r="AA40" i="105"/>
  <c r="Z40" i="105"/>
  <c r="Y40" i="105"/>
  <c r="X40" i="105"/>
  <c r="W40" i="105"/>
  <c r="V40" i="105"/>
  <c r="U40" i="105"/>
  <c r="T40" i="105"/>
  <c r="S40" i="105"/>
  <c r="R40" i="105"/>
  <c r="Q40" i="105"/>
  <c r="P40" i="105"/>
  <c r="O40" i="105"/>
  <c r="N40" i="105"/>
  <c r="M40" i="105"/>
  <c r="L40" i="105"/>
  <c r="K40" i="105"/>
  <c r="J40" i="105"/>
  <c r="I40" i="105"/>
  <c r="H40" i="105"/>
  <c r="G40" i="105"/>
  <c r="F40" i="105"/>
  <c r="E40" i="105"/>
  <c r="D40" i="105"/>
  <c r="C40" i="105"/>
  <c r="B40" i="105"/>
  <c r="CQ39" i="105"/>
  <c r="CP39" i="105"/>
  <c r="CO39" i="105"/>
  <c r="CN39" i="105"/>
  <c r="CM39" i="105"/>
  <c r="CL39" i="105"/>
  <c r="CK39" i="105"/>
  <c r="CJ39" i="105"/>
  <c r="CI39" i="105"/>
  <c r="CH39" i="105"/>
  <c r="CG39" i="105"/>
  <c r="CF39" i="105"/>
  <c r="CE39" i="105"/>
  <c r="CD39" i="105"/>
  <c r="CC39" i="105"/>
  <c r="CB39" i="105"/>
  <c r="CA39" i="105"/>
  <c r="BZ39" i="105"/>
  <c r="BY39" i="105"/>
  <c r="BX39" i="105"/>
  <c r="BW39" i="105"/>
  <c r="BV39" i="105"/>
  <c r="BU39" i="105"/>
  <c r="BT39" i="105"/>
  <c r="BS39" i="105"/>
  <c r="BR39" i="105"/>
  <c r="BQ39" i="105"/>
  <c r="BP39" i="105"/>
  <c r="BO39" i="105"/>
  <c r="BN39" i="105"/>
  <c r="BM39" i="105"/>
  <c r="BL39" i="105"/>
  <c r="BK39" i="105"/>
  <c r="BJ39" i="105"/>
  <c r="BI39" i="105"/>
  <c r="BH39" i="105"/>
  <c r="BG39" i="105"/>
  <c r="BF39" i="105"/>
  <c r="BE39" i="105"/>
  <c r="BD39" i="105"/>
  <c r="BC39" i="105"/>
  <c r="BB39" i="105"/>
  <c r="BA39" i="105"/>
  <c r="AZ39" i="105"/>
  <c r="AY39" i="105"/>
  <c r="AX39" i="105"/>
  <c r="AW39" i="105"/>
  <c r="AV39" i="105"/>
  <c r="AU39" i="105"/>
  <c r="AT39" i="105"/>
  <c r="AS39" i="105"/>
  <c r="AR39" i="105"/>
  <c r="AQ39" i="105"/>
  <c r="AP39" i="105"/>
  <c r="AO39" i="105"/>
  <c r="AN39" i="105"/>
  <c r="AM39" i="105"/>
  <c r="AL39" i="105"/>
  <c r="AK39" i="105"/>
  <c r="AJ39" i="105"/>
  <c r="AI39" i="105"/>
  <c r="AH39" i="105"/>
  <c r="AG39" i="105"/>
  <c r="AF39" i="105"/>
  <c r="AE39" i="105"/>
  <c r="AD39" i="105"/>
  <c r="AC39" i="105"/>
  <c r="AB39" i="105"/>
  <c r="AA39" i="105"/>
  <c r="Z39" i="105"/>
  <c r="Y39" i="105"/>
  <c r="X39" i="105"/>
  <c r="W39" i="105"/>
  <c r="V39" i="105"/>
  <c r="U39" i="105"/>
  <c r="T39" i="105"/>
  <c r="S39" i="105"/>
  <c r="R39" i="105"/>
  <c r="Q39" i="105"/>
  <c r="P39" i="105"/>
  <c r="O39" i="105"/>
  <c r="N39" i="105"/>
  <c r="M39" i="105"/>
  <c r="L39" i="105"/>
  <c r="K39" i="105"/>
  <c r="J39" i="105"/>
  <c r="I39" i="105"/>
  <c r="H39" i="105"/>
  <c r="G39" i="105"/>
  <c r="F39" i="105"/>
  <c r="E39" i="105"/>
  <c r="D39" i="105"/>
  <c r="C39" i="105"/>
  <c r="B39" i="105"/>
  <c r="CQ37" i="105"/>
  <c r="CP37" i="105"/>
  <c r="CO37" i="105"/>
  <c r="CN37" i="105"/>
  <c r="CM37" i="105"/>
  <c r="CL37" i="105"/>
  <c r="CK37" i="105"/>
  <c r="CJ37" i="105"/>
  <c r="CI37" i="105"/>
  <c r="CH37" i="105"/>
  <c r="CG37" i="105"/>
  <c r="CF37" i="105"/>
  <c r="CE37" i="105"/>
  <c r="CD37" i="105"/>
  <c r="CC37" i="105"/>
  <c r="CB37" i="105"/>
  <c r="CA37" i="105"/>
  <c r="BZ37" i="105"/>
  <c r="BY37" i="105"/>
  <c r="BX37" i="105"/>
  <c r="BW37" i="105"/>
  <c r="BV37" i="105"/>
  <c r="BU37" i="105"/>
  <c r="BT37" i="105"/>
  <c r="BS37" i="105"/>
  <c r="BR37" i="105"/>
  <c r="BQ37" i="105"/>
  <c r="BP37" i="105"/>
  <c r="BO37" i="105"/>
  <c r="BN37" i="105"/>
  <c r="BM37" i="105"/>
  <c r="BL37" i="105"/>
  <c r="BK37" i="105"/>
  <c r="BJ37" i="105"/>
  <c r="BI37" i="105"/>
  <c r="BH37" i="105"/>
  <c r="BG37" i="105"/>
  <c r="BF37" i="105"/>
  <c r="BE37" i="105"/>
  <c r="BD37" i="105"/>
  <c r="BC37" i="105"/>
  <c r="BB37" i="105"/>
  <c r="BA37" i="105"/>
  <c r="AZ37" i="105"/>
  <c r="AY37" i="105"/>
  <c r="AX37" i="105"/>
  <c r="AW37" i="105"/>
  <c r="AV37" i="105"/>
  <c r="AU37" i="105"/>
  <c r="AT37" i="105"/>
  <c r="AS37" i="105"/>
  <c r="AR37" i="105"/>
  <c r="AQ37" i="105"/>
  <c r="AP37" i="105"/>
  <c r="AO37" i="105"/>
  <c r="AN37" i="105"/>
  <c r="AM37" i="105"/>
  <c r="AL37" i="105"/>
  <c r="AK37" i="105"/>
  <c r="AJ37" i="105"/>
  <c r="AI37" i="105"/>
  <c r="AH37" i="105"/>
  <c r="AG37" i="105"/>
  <c r="AF37" i="105"/>
  <c r="AE37" i="105"/>
  <c r="AD37" i="105"/>
  <c r="AC37" i="105"/>
  <c r="AB37" i="105"/>
  <c r="AA37" i="105"/>
  <c r="Z37" i="105"/>
  <c r="Y37" i="105"/>
  <c r="X37" i="105"/>
  <c r="W37" i="105"/>
  <c r="V37" i="105"/>
  <c r="U37" i="105"/>
  <c r="T37" i="105"/>
  <c r="S37" i="105"/>
  <c r="R37" i="105"/>
  <c r="Q37" i="105"/>
  <c r="P37" i="105"/>
  <c r="O37" i="105"/>
  <c r="N37" i="105"/>
  <c r="M37" i="105"/>
  <c r="L37" i="105"/>
  <c r="K37" i="105"/>
  <c r="J37" i="105"/>
  <c r="I37" i="105"/>
  <c r="H37" i="105"/>
  <c r="G37" i="105"/>
  <c r="F37" i="105"/>
  <c r="E37" i="105"/>
  <c r="D37" i="105"/>
  <c r="C37" i="105"/>
  <c r="B37" i="105"/>
  <c r="CQ36" i="105"/>
  <c r="CP36" i="105"/>
  <c r="CO36" i="105"/>
  <c r="CN36" i="105"/>
  <c r="CM36" i="105"/>
  <c r="CL36" i="105"/>
  <c r="CK36" i="105"/>
  <c r="CJ36" i="105"/>
  <c r="CI36" i="105"/>
  <c r="CH36" i="105"/>
  <c r="CG36" i="105"/>
  <c r="CF36" i="105"/>
  <c r="CE36" i="105"/>
  <c r="CD36" i="105"/>
  <c r="CC36" i="105"/>
  <c r="CB36" i="105"/>
  <c r="CA36" i="105"/>
  <c r="BZ36" i="105"/>
  <c r="BY36" i="105"/>
  <c r="BX36" i="105"/>
  <c r="BW36" i="105"/>
  <c r="BV36" i="105"/>
  <c r="BU36" i="105"/>
  <c r="BT36" i="105"/>
  <c r="BS36" i="105"/>
  <c r="BR36" i="105"/>
  <c r="BQ36" i="105"/>
  <c r="BP36" i="105"/>
  <c r="BO36" i="105"/>
  <c r="BN36" i="105"/>
  <c r="BM36" i="105"/>
  <c r="BL36" i="105"/>
  <c r="BK36" i="105"/>
  <c r="BJ36" i="105"/>
  <c r="BI36" i="105"/>
  <c r="BH36" i="105"/>
  <c r="BG36" i="105"/>
  <c r="BF36" i="105"/>
  <c r="BE36" i="105"/>
  <c r="BD36" i="105"/>
  <c r="BC36" i="105"/>
  <c r="BB36" i="105"/>
  <c r="BA36" i="105"/>
  <c r="AZ36" i="105"/>
  <c r="AY36" i="105"/>
  <c r="AX36" i="105"/>
  <c r="AW36" i="105"/>
  <c r="AV36" i="105"/>
  <c r="AU36" i="105"/>
  <c r="AT36" i="105"/>
  <c r="AS36" i="105"/>
  <c r="AR36" i="105"/>
  <c r="AQ36" i="105"/>
  <c r="AP36" i="105"/>
  <c r="AO36" i="105"/>
  <c r="AN36" i="105"/>
  <c r="AM36" i="105"/>
  <c r="AL36" i="105"/>
  <c r="AK36" i="105"/>
  <c r="AJ36" i="105"/>
  <c r="AI36" i="105"/>
  <c r="AH36" i="105"/>
  <c r="AG36" i="105"/>
  <c r="AF36" i="105"/>
  <c r="AE36" i="105"/>
  <c r="AD36" i="105"/>
  <c r="AC36" i="105"/>
  <c r="AB36" i="105"/>
  <c r="AA36" i="105"/>
  <c r="Z36" i="105"/>
  <c r="Y36" i="105"/>
  <c r="X36" i="105"/>
  <c r="W36" i="105"/>
  <c r="V36" i="105"/>
  <c r="U36" i="105"/>
  <c r="T36" i="105"/>
  <c r="S36" i="105"/>
  <c r="R36" i="105"/>
  <c r="Q36" i="105"/>
  <c r="P36" i="105"/>
  <c r="O36" i="105"/>
  <c r="N36" i="105"/>
  <c r="M36" i="105"/>
  <c r="L36" i="105"/>
  <c r="K36" i="105"/>
  <c r="J36" i="105"/>
  <c r="I36" i="105"/>
  <c r="H36" i="105"/>
  <c r="G36" i="105"/>
  <c r="F36" i="105"/>
  <c r="E36" i="105"/>
  <c r="D36" i="105"/>
  <c r="C36" i="105"/>
  <c r="B36" i="105"/>
  <c r="CQ34" i="105"/>
  <c r="CP34" i="105"/>
  <c r="CO34" i="105"/>
  <c r="CN34" i="105"/>
  <c r="CM34" i="105"/>
  <c r="CL34" i="105"/>
  <c r="CK34" i="105"/>
  <c r="CJ34" i="105"/>
  <c r="CI34" i="105"/>
  <c r="CH34" i="105"/>
  <c r="CG34" i="105"/>
  <c r="CF34" i="105"/>
  <c r="CE34" i="105"/>
  <c r="CD34" i="105"/>
  <c r="CC34" i="105"/>
  <c r="CB34" i="105"/>
  <c r="CA34" i="105"/>
  <c r="BZ34" i="105"/>
  <c r="BY34" i="105"/>
  <c r="BX34" i="105"/>
  <c r="BW34" i="105"/>
  <c r="BV34" i="105"/>
  <c r="BU34" i="105"/>
  <c r="BT34" i="105"/>
  <c r="BS34" i="105"/>
  <c r="BR34" i="105"/>
  <c r="BQ34" i="105"/>
  <c r="BP34" i="105"/>
  <c r="BO34" i="105"/>
  <c r="BN34" i="105"/>
  <c r="BM34" i="105"/>
  <c r="BL34" i="105"/>
  <c r="BK34" i="105"/>
  <c r="BJ34" i="105"/>
  <c r="BI34" i="105"/>
  <c r="BH34" i="105"/>
  <c r="BG34" i="105"/>
  <c r="BF34" i="105"/>
  <c r="BE34" i="105"/>
  <c r="BD34" i="105"/>
  <c r="BC34" i="105"/>
  <c r="BB34" i="105"/>
  <c r="BA34" i="105"/>
  <c r="AZ34" i="105"/>
  <c r="AY34" i="105"/>
  <c r="AX34" i="105"/>
  <c r="AW34" i="105"/>
  <c r="AV34" i="105"/>
  <c r="AU34" i="105"/>
  <c r="AT34" i="105"/>
  <c r="AS34" i="105"/>
  <c r="AR34" i="105"/>
  <c r="AQ34" i="105"/>
  <c r="AP34" i="105"/>
  <c r="AO34" i="105"/>
  <c r="AN34" i="105"/>
  <c r="AM34" i="105"/>
  <c r="AL34" i="105"/>
  <c r="AK34" i="105"/>
  <c r="AJ34" i="105"/>
  <c r="AI34" i="105"/>
  <c r="AH34" i="105"/>
  <c r="AG34" i="105"/>
  <c r="AF34" i="105"/>
  <c r="AE34" i="105"/>
  <c r="AD34" i="105"/>
  <c r="AC34" i="105"/>
  <c r="AB34" i="105"/>
  <c r="AA34" i="105"/>
  <c r="Z34" i="105"/>
  <c r="Y34" i="105"/>
  <c r="X34" i="105"/>
  <c r="W34" i="105"/>
  <c r="V34" i="105"/>
  <c r="U34" i="105"/>
  <c r="T34" i="105"/>
  <c r="S34" i="105"/>
  <c r="R34" i="105"/>
  <c r="Q34" i="105"/>
  <c r="P34" i="105"/>
  <c r="O34" i="105"/>
  <c r="N34" i="105"/>
  <c r="M34" i="105"/>
  <c r="L34" i="105"/>
  <c r="K34" i="105"/>
  <c r="J34" i="105"/>
  <c r="I34" i="105"/>
  <c r="H34" i="105"/>
  <c r="G34" i="105"/>
  <c r="F34" i="105"/>
  <c r="E34" i="105"/>
  <c r="D34" i="105"/>
  <c r="C34" i="105"/>
  <c r="B34" i="105"/>
  <c r="CQ33" i="105"/>
  <c r="CP33" i="105"/>
  <c r="CO33" i="105"/>
  <c r="CN33" i="105"/>
  <c r="CM33" i="105"/>
  <c r="CL33" i="105"/>
  <c r="CK33" i="105"/>
  <c r="CJ33" i="105"/>
  <c r="CI33" i="105"/>
  <c r="CH33" i="105"/>
  <c r="CG33" i="105"/>
  <c r="CF33" i="105"/>
  <c r="CE33" i="105"/>
  <c r="CD33" i="105"/>
  <c r="CC33" i="105"/>
  <c r="CB33" i="105"/>
  <c r="CA33" i="105"/>
  <c r="BZ33" i="105"/>
  <c r="BY33" i="105"/>
  <c r="BX33" i="105"/>
  <c r="BW33" i="105"/>
  <c r="BV33" i="105"/>
  <c r="BU33" i="105"/>
  <c r="BT33" i="105"/>
  <c r="BS33" i="105"/>
  <c r="BR33" i="105"/>
  <c r="BQ33" i="105"/>
  <c r="BP33" i="105"/>
  <c r="BO33" i="105"/>
  <c r="BN33" i="105"/>
  <c r="BM33" i="105"/>
  <c r="BL33" i="105"/>
  <c r="BK33" i="105"/>
  <c r="BJ33" i="105"/>
  <c r="BI33" i="105"/>
  <c r="BH33" i="105"/>
  <c r="BG33" i="105"/>
  <c r="BF33" i="105"/>
  <c r="BE33" i="105"/>
  <c r="BD33" i="105"/>
  <c r="BC33" i="105"/>
  <c r="BB33" i="105"/>
  <c r="BA33" i="105"/>
  <c r="AZ33" i="105"/>
  <c r="AY33" i="105"/>
  <c r="AX33" i="105"/>
  <c r="AW33" i="105"/>
  <c r="AV33" i="105"/>
  <c r="AU33" i="105"/>
  <c r="AT33" i="105"/>
  <c r="AS33" i="105"/>
  <c r="AR33" i="105"/>
  <c r="AQ33" i="105"/>
  <c r="AP33" i="105"/>
  <c r="AO33" i="105"/>
  <c r="AN33" i="105"/>
  <c r="AM33" i="105"/>
  <c r="AL33" i="105"/>
  <c r="AK33" i="105"/>
  <c r="AJ33" i="105"/>
  <c r="AI33" i="105"/>
  <c r="AH33" i="105"/>
  <c r="AG33" i="105"/>
  <c r="AF33" i="105"/>
  <c r="AE33" i="105"/>
  <c r="AD33" i="105"/>
  <c r="AC33" i="105"/>
  <c r="AB33" i="105"/>
  <c r="AA33" i="105"/>
  <c r="Z33" i="105"/>
  <c r="Y33" i="105"/>
  <c r="X33" i="105"/>
  <c r="W33" i="105"/>
  <c r="V33" i="105"/>
  <c r="U33" i="105"/>
  <c r="T33" i="105"/>
  <c r="S33" i="105"/>
  <c r="R33" i="105"/>
  <c r="Q33" i="105"/>
  <c r="P33" i="105"/>
  <c r="O33" i="105"/>
  <c r="N33" i="105"/>
  <c r="M33" i="105"/>
  <c r="L33" i="105"/>
  <c r="K33" i="105"/>
  <c r="J33" i="105"/>
  <c r="I33" i="105"/>
  <c r="H33" i="105"/>
  <c r="G33" i="105"/>
  <c r="F33" i="105"/>
  <c r="E33" i="105"/>
  <c r="D33" i="105"/>
  <c r="C33" i="105"/>
  <c r="B33" i="105"/>
  <c r="CQ31" i="105"/>
  <c r="CP31" i="105"/>
  <c r="CO31" i="105"/>
  <c r="CN31" i="105"/>
  <c r="CM31" i="105"/>
  <c r="CL31" i="105"/>
  <c r="CK31" i="105"/>
  <c r="CJ31" i="105"/>
  <c r="CI31" i="105"/>
  <c r="CH31" i="105"/>
  <c r="CG31" i="105"/>
  <c r="CF31" i="105"/>
  <c r="CE31" i="105"/>
  <c r="CD31" i="105"/>
  <c r="CC31" i="105"/>
  <c r="CB31" i="105"/>
  <c r="CA31" i="105"/>
  <c r="BZ31" i="105"/>
  <c r="BY31" i="105"/>
  <c r="BX31" i="105"/>
  <c r="BW31" i="105"/>
  <c r="BV31" i="105"/>
  <c r="BU31" i="105"/>
  <c r="BT31" i="105"/>
  <c r="BS31" i="105"/>
  <c r="BR31" i="105"/>
  <c r="BQ31" i="105"/>
  <c r="BP31" i="105"/>
  <c r="BO31" i="105"/>
  <c r="BN31" i="105"/>
  <c r="BM31" i="105"/>
  <c r="BL31" i="105"/>
  <c r="BK31" i="105"/>
  <c r="BJ31" i="105"/>
  <c r="BI31" i="105"/>
  <c r="BH31" i="105"/>
  <c r="BG31" i="105"/>
  <c r="BF31" i="105"/>
  <c r="BE31" i="105"/>
  <c r="BD31" i="105"/>
  <c r="BC31" i="105"/>
  <c r="BB31" i="105"/>
  <c r="BA31" i="105"/>
  <c r="AZ31" i="105"/>
  <c r="AY31" i="105"/>
  <c r="AX31" i="105"/>
  <c r="AW31" i="105"/>
  <c r="AV31" i="105"/>
  <c r="AU31" i="105"/>
  <c r="AT31" i="105"/>
  <c r="AS31" i="105"/>
  <c r="AR31" i="105"/>
  <c r="AQ31" i="105"/>
  <c r="AP31" i="105"/>
  <c r="AO31" i="105"/>
  <c r="AN31" i="105"/>
  <c r="AM31" i="105"/>
  <c r="AL31" i="105"/>
  <c r="AK31" i="105"/>
  <c r="AJ31" i="105"/>
  <c r="AI31" i="105"/>
  <c r="AH31" i="105"/>
  <c r="AG31" i="105"/>
  <c r="AF31" i="105"/>
  <c r="AE31" i="105"/>
  <c r="AD31" i="105"/>
  <c r="AC31" i="105"/>
  <c r="AB31" i="105"/>
  <c r="AA31" i="105"/>
  <c r="Z31" i="105"/>
  <c r="Y31" i="105"/>
  <c r="X31" i="105"/>
  <c r="W31" i="105"/>
  <c r="V31" i="105"/>
  <c r="U31" i="105"/>
  <c r="T31" i="105"/>
  <c r="S31" i="105"/>
  <c r="R31" i="105"/>
  <c r="Q31" i="105"/>
  <c r="P31" i="105"/>
  <c r="O31" i="105"/>
  <c r="N31" i="105"/>
  <c r="M31" i="105"/>
  <c r="L31" i="105"/>
  <c r="K31" i="105"/>
  <c r="J31" i="105"/>
  <c r="I31" i="105"/>
  <c r="H31" i="105"/>
  <c r="G31" i="105"/>
  <c r="F31" i="105"/>
  <c r="E31" i="105"/>
  <c r="D31" i="105"/>
  <c r="C31" i="105"/>
  <c r="B31" i="105"/>
  <c r="CQ30" i="105"/>
  <c r="CP30" i="105"/>
  <c r="CO30" i="105"/>
  <c r="CN30" i="105"/>
  <c r="CM30" i="105"/>
  <c r="CL30" i="105"/>
  <c r="CK30" i="105"/>
  <c r="CJ30" i="105"/>
  <c r="CI30" i="105"/>
  <c r="CH30" i="105"/>
  <c r="CG30" i="105"/>
  <c r="CF30" i="105"/>
  <c r="CE30" i="105"/>
  <c r="CD30" i="105"/>
  <c r="CC30" i="105"/>
  <c r="CB30" i="105"/>
  <c r="CA30" i="105"/>
  <c r="BZ30" i="105"/>
  <c r="BY30" i="105"/>
  <c r="BX30" i="105"/>
  <c r="BW30" i="105"/>
  <c r="BV30" i="105"/>
  <c r="BU30" i="105"/>
  <c r="BT30" i="105"/>
  <c r="BS30" i="105"/>
  <c r="BR30" i="105"/>
  <c r="BQ30" i="105"/>
  <c r="BP30" i="105"/>
  <c r="BO30" i="105"/>
  <c r="BN30" i="105"/>
  <c r="BM30" i="105"/>
  <c r="BL30" i="105"/>
  <c r="BK30" i="105"/>
  <c r="BJ30" i="105"/>
  <c r="BI30" i="105"/>
  <c r="BH30" i="105"/>
  <c r="BG30" i="105"/>
  <c r="BF30" i="105"/>
  <c r="BE30" i="105"/>
  <c r="BD30" i="105"/>
  <c r="BC30" i="105"/>
  <c r="BB30" i="105"/>
  <c r="BA30" i="105"/>
  <c r="AZ30" i="105"/>
  <c r="AY30" i="105"/>
  <c r="AX30" i="105"/>
  <c r="AW30" i="105"/>
  <c r="AV30" i="105"/>
  <c r="AU30" i="105"/>
  <c r="AT30" i="105"/>
  <c r="AS30" i="105"/>
  <c r="AR30" i="105"/>
  <c r="AQ30" i="105"/>
  <c r="AP30" i="105"/>
  <c r="AO30" i="105"/>
  <c r="AN30" i="105"/>
  <c r="AM30" i="105"/>
  <c r="AL30" i="105"/>
  <c r="AK30" i="105"/>
  <c r="AJ30" i="105"/>
  <c r="AI30" i="105"/>
  <c r="AH30" i="105"/>
  <c r="AG30" i="105"/>
  <c r="AF30" i="105"/>
  <c r="AE30" i="105"/>
  <c r="AD30" i="105"/>
  <c r="AC30" i="105"/>
  <c r="AB30" i="105"/>
  <c r="AA30" i="105"/>
  <c r="Z30" i="105"/>
  <c r="Y30" i="105"/>
  <c r="X30" i="105"/>
  <c r="W30" i="105"/>
  <c r="V30" i="105"/>
  <c r="U30" i="105"/>
  <c r="T30" i="105"/>
  <c r="S30" i="105"/>
  <c r="R30" i="105"/>
  <c r="Q30" i="105"/>
  <c r="P30" i="105"/>
  <c r="O30" i="105"/>
  <c r="N30" i="105"/>
  <c r="M30" i="105"/>
  <c r="L30" i="105"/>
  <c r="K30" i="105"/>
  <c r="J30" i="105"/>
  <c r="I30" i="105"/>
  <c r="H30" i="105"/>
  <c r="G30" i="105"/>
  <c r="F30" i="105"/>
  <c r="E30" i="105"/>
  <c r="D30" i="105"/>
  <c r="C30" i="105"/>
  <c r="B30" i="105"/>
  <c r="CQ28" i="105"/>
  <c r="CP28" i="105"/>
  <c r="CO28" i="105"/>
  <c r="CN28" i="105"/>
  <c r="CM28" i="105"/>
  <c r="CL28" i="105"/>
  <c r="CK28" i="105"/>
  <c r="CJ28" i="105"/>
  <c r="CI28" i="105"/>
  <c r="CH28" i="105"/>
  <c r="CG28" i="105"/>
  <c r="CF28" i="105"/>
  <c r="CE28" i="105"/>
  <c r="CD28" i="105"/>
  <c r="CC28" i="105"/>
  <c r="CB28" i="105"/>
  <c r="CA28" i="105"/>
  <c r="BZ28" i="105"/>
  <c r="BY28" i="105"/>
  <c r="BX28" i="105"/>
  <c r="BW28" i="105"/>
  <c r="BV28" i="105"/>
  <c r="BU28" i="105"/>
  <c r="BT28" i="105"/>
  <c r="BS28" i="105"/>
  <c r="BR28" i="105"/>
  <c r="BQ28" i="105"/>
  <c r="BP28" i="105"/>
  <c r="BO28" i="105"/>
  <c r="BN28" i="105"/>
  <c r="BM28" i="105"/>
  <c r="BL28" i="105"/>
  <c r="BK28" i="105"/>
  <c r="BJ28" i="105"/>
  <c r="BI28" i="105"/>
  <c r="BH28" i="105"/>
  <c r="BG28" i="105"/>
  <c r="BF28" i="105"/>
  <c r="BE28" i="105"/>
  <c r="BD28" i="105"/>
  <c r="BC28" i="105"/>
  <c r="BB28" i="105"/>
  <c r="BA28" i="105"/>
  <c r="AZ28" i="105"/>
  <c r="AY28" i="105"/>
  <c r="AX28" i="105"/>
  <c r="AW28" i="105"/>
  <c r="AV28" i="105"/>
  <c r="AU28" i="105"/>
  <c r="AT28" i="105"/>
  <c r="AS28" i="105"/>
  <c r="AR28" i="105"/>
  <c r="AQ28" i="105"/>
  <c r="AP28" i="105"/>
  <c r="AO28" i="105"/>
  <c r="AN28" i="105"/>
  <c r="AM28" i="105"/>
  <c r="AL28" i="105"/>
  <c r="AK28" i="105"/>
  <c r="AJ28" i="105"/>
  <c r="AI28" i="105"/>
  <c r="AH28" i="105"/>
  <c r="AG28" i="105"/>
  <c r="AF28" i="105"/>
  <c r="AE28" i="105"/>
  <c r="AD28" i="105"/>
  <c r="AC28" i="105"/>
  <c r="AB28" i="105"/>
  <c r="AA28" i="105"/>
  <c r="Z28" i="105"/>
  <c r="Y28" i="105"/>
  <c r="X28" i="105"/>
  <c r="W28" i="105"/>
  <c r="V28" i="105"/>
  <c r="U28" i="105"/>
  <c r="T28" i="105"/>
  <c r="S28" i="105"/>
  <c r="R28" i="105"/>
  <c r="Q28" i="105"/>
  <c r="P28" i="105"/>
  <c r="O28" i="105"/>
  <c r="N28" i="105"/>
  <c r="M28" i="105"/>
  <c r="L28" i="105"/>
  <c r="K28" i="105"/>
  <c r="J28" i="105"/>
  <c r="I28" i="105"/>
  <c r="H28" i="105"/>
  <c r="G28" i="105"/>
  <c r="F28" i="105"/>
  <c r="E28" i="105"/>
  <c r="D28" i="105"/>
  <c r="C28" i="105"/>
  <c r="B28" i="105"/>
  <c r="CQ27" i="105"/>
  <c r="CP27" i="105"/>
  <c r="CO27" i="105"/>
  <c r="CN27" i="105"/>
  <c r="CM27" i="105"/>
  <c r="CL27" i="105"/>
  <c r="CK27" i="105"/>
  <c r="CJ27" i="105"/>
  <c r="CI27" i="105"/>
  <c r="CH27" i="105"/>
  <c r="CG27" i="105"/>
  <c r="CF27" i="105"/>
  <c r="CE27" i="105"/>
  <c r="CD27" i="105"/>
  <c r="CC27" i="105"/>
  <c r="CB27" i="105"/>
  <c r="CA27" i="105"/>
  <c r="BZ27" i="105"/>
  <c r="BY27" i="105"/>
  <c r="BX27" i="105"/>
  <c r="BW27" i="105"/>
  <c r="BV27" i="105"/>
  <c r="BU27" i="105"/>
  <c r="BT27" i="105"/>
  <c r="BS27" i="105"/>
  <c r="BR27" i="105"/>
  <c r="BQ27" i="105"/>
  <c r="BP27" i="105"/>
  <c r="BO27" i="105"/>
  <c r="BN27" i="105"/>
  <c r="BM27" i="105"/>
  <c r="BL27" i="105"/>
  <c r="BK27" i="105"/>
  <c r="BJ27" i="105"/>
  <c r="BI27" i="105"/>
  <c r="BH27" i="105"/>
  <c r="BG27" i="105"/>
  <c r="BF27" i="105"/>
  <c r="BE27" i="105"/>
  <c r="BD27" i="105"/>
  <c r="BC27" i="105"/>
  <c r="BB27" i="105"/>
  <c r="BA27" i="105"/>
  <c r="AZ27" i="105"/>
  <c r="AY27" i="105"/>
  <c r="AX27" i="105"/>
  <c r="AW27" i="105"/>
  <c r="AV27" i="105"/>
  <c r="AU27" i="105"/>
  <c r="AT27" i="105"/>
  <c r="AS27" i="105"/>
  <c r="AR27" i="105"/>
  <c r="AQ27" i="105"/>
  <c r="AP27" i="105"/>
  <c r="AO27" i="105"/>
  <c r="AN27" i="105"/>
  <c r="AM27" i="105"/>
  <c r="AL27" i="105"/>
  <c r="AK27" i="105"/>
  <c r="AJ27" i="105"/>
  <c r="AI27" i="105"/>
  <c r="AH27" i="105"/>
  <c r="AG27" i="105"/>
  <c r="AF27" i="105"/>
  <c r="AE27" i="105"/>
  <c r="AD27" i="105"/>
  <c r="AC27" i="105"/>
  <c r="AB27" i="105"/>
  <c r="AA27" i="105"/>
  <c r="Z27" i="105"/>
  <c r="Y27" i="105"/>
  <c r="X27" i="105"/>
  <c r="W27" i="105"/>
  <c r="V27" i="105"/>
  <c r="U27" i="105"/>
  <c r="T27" i="105"/>
  <c r="S27" i="105"/>
  <c r="R27" i="105"/>
  <c r="Q27" i="105"/>
  <c r="P27" i="105"/>
  <c r="O27" i="105"/>
  <c r="N27" i="105"/>
  <c r="M27" i="105"/>
  <c r="L27" i="105"/>
  <c r="K27" i="105"/>
  <c r="J27" i="105"/>
  <c r="I27" i="105"/>
  <c r="H27" i="105"/>
  <c r="G27" i="105"/>
  <c r="F27" i="105"/>
  <c r="E27" i="105"/>
  <c r="D27" i="105"/>
  <c r="C27" i="105"/>
  <c r="B27" i="105"/>
  <c r="CQ25" i="105"/>
  <c r="CP25" i="105"/>
  <c r="CO25" i="105"/>
  <c r="CN25" i="105"/>
  <c r="CM25" i="105"/>
  <c r="CL25" i="105"/>
  <c r="CK25" i="105"/>
  <c r="CJ25" i="105"/>
  <c r="CI25" i="105"/>
  <c r="CH25" i="105"/>
  <c r="CG25" i="105"/>
  <c r="CF25" i="105"/>
  <c r="CE25" i="105"/>
  <c r="CD25" i="105"/>
  <c r="CC25" i="105"/>
  <c r="CB25" i="105"/>
  <c r="CA25" i="105"/>
  <c r="BZ25" i="105"/>
  <c r="BY25" i="105"/>
  <c r="BX25" i="105"/>
  <c r="BW25" i="105"/>
  <c r="BV25" i="105"/>
  <c r="BU25" i="105"/>
  <c r="BT25" i="105"/>
  <c r="BS25" i="105"/>
  <c r="BR25" i="105"/>
  <c r="BQ25" i="105"/>
  <c r="BP25" i="105"/>
  <c r="BO25" i="105"/>
  <c r="BN25" i="105"/>
  <c r="BM25" i="105"/>
  <c r="BL25" i="105"/>
  <c r="BK25" i="105"/>
  <c r="BJ25" i="105"/>
  <c r="BI25" i="105"/>
  <c r="BH25" i="105"/>
  <c r="BG25" i="105"/>
  <c r="BF25" i="105"/>
  <c r="BE25" i="105"/>
  <c r="BD25" i="105"/>
  <c r="BC25" i="105"/>
  <c r="BB25" i="105"/>
  <c r="BA25" i="105"/>
  <c r="AZ25" i="105"/>
  <c r="AY25" i="105"/>
  <c r="AX25" i="105"/>
  <c r="AW25" i="105"/>
  <c r="AV25" i="105"/>
  <c r="AU25" i="105"/>
  <c r="AT25" i="105"/>
  <c r="AS25" i="105"/>
  <c r="AR25" i="105"/>
  <c r="AQ25" i="105"/>
  <c r="AP25" i="105"/>
  <c r="AO25" i="105"/>
  <c r="AN25" i="105"/>
  <c r="AM25" i="105"/>
  <c r="AL25" i="105"/>
  <c r="AK25" i="105"/>
  <c r="AJ25" i="105"/>
  <c r="AI25" i="105"/>
  <c r="AH25" i="105"/>
  <c r="AG25" i="105"/>
  <c r="AF25" i="105"/>
  <c r="AE25" i="105"/>
  <c r="AD25" i="105"/>
  <c r="AC25" i="105"/>
  <c r="AB25" i="105"/>
  <c r="AA25" i="105"/>
  <c r="Z25" i="105"/>
  <c r="Y25" i="105"/>
  <c r="X25" i="105"/>
  <c r="W25" i="105"/>
  <c r="V25" i="105"/>
  <c r="U25" i="105"/>
  <c r="T25" i="105"/>
  <c r="S25" i="105"/>
  <c r="R25" i="105"/>
  <c r="Q25" i="105"/>
  <c r="P25" i="105"/>
  <c r="O25" i="105"/>
  <c r="N25" i="105"/>
  <c r="M25" i="105"/>
  <c r="L25" i="105"/>
  <c r="K25" i="105"/>
  <c r="J25" i="105"/>
  <c r="I25" i="105"/>
  <c r="H25" i="105"/>
  <c r="G25" i="105"/>
  <c r="F25" i="105"/>
  <c r="E25" i="105"/>
  <c r="D25" i="105"/>
  <c r="C25" i="105"/>
  <c r="B25" i="105"/>
  <c r="CQ24" i="105"/>
  <c r="CP24" i="105"/>
  <c r="CO24" i="105"/>
  <c r="CN24" i="105"/>
  <c r="CM24" i="105"/>
  <c r="CL24" i="105"/>
  <c r="CK24" i="105"/>
  <c r="CJ24" i="105"/>
  <c r="CI24" i="105"/>
  <c r="CH24" i="105"/>
  <c r="CG24" i="105"/>
  <c r="CF24" i="105"/>
  <c r="CE24" i="105"/>
  <c r="CD24" i="105"/>
  <c r="CC24" i="105"/>
  <c r="CB24" i="105"/>
  <c r="CA24" i="105"/>
  <c r="BZ24" i="105"/>
  <c r="BY24" i="105"/>
  <c r="BX24" i="105"/>
  <c r="BW24" i="105"/>
  <c r="BV24" i="105"/>
  <c r="BU24" i="105"/>
  <c r="BT24" i="105"/>
  <c r="BS24" i="105"/>
  <c r="BR24" i="105"/>
  <c r="BQ24" i="105"/>
  <c r="BP24" i="105"/>
  <c r="BO24" i="105"/>
  <c r="BN24" i="105"/>
  <c r="BM24" i="105"/>
  <c r="BL24" i="105"/>
  <c r="BK24" i="105"/>
  <c r="BJ24" i="105"/>
  <c r="BI24" i="105"/>
  <c r="BH24" i="105"/>
  <c r="BG24" i="105"/>
  <c r="BF24" i="105"/>
  <c r="BE24" i="105"/>
  <c r="BD24" i="105"/>
  <c r="BC24" i="105"/>
  <c r="BB24" i="105"/>
  <c r="BA24" i="105"/>
  <c r="AZ24" i="105"/>
  <c r="AY24" i="105"/>
  <c r="AX24" i="105"/>
  <c r="AW24" i="105"/>
  <c r="AV24" i="105"/>
  <c r="AU24" i="105"/>
  <c r="AT24" i="105"/>
  <c r="AS24" i="105"/>
  <c r="AR24" i="105"/>
  <c r="AQ24" i="105"/>
  <c r="AP24" i="105"/>
  <c r="AO24" i="105"/>
  <c r="AN24" i="105"/>
  <c r="AM24" i="105"/>
  <c r="AL24" i="105"/>
  <c r="AK24" i="105"/>
  <c r="AJ24" i="105"/>
  <c r="AI24" i="105"/>
  <c r="AH24" i="105"/>
  <c r="AG24" i="105"/>
  <c r="AF24" i="105"/>
  <c r="AE24" i="105"/>
  <c r="AD24" i="105"/>
  <c r="AC24" i="105"/>
  <c r="AB24" i="105"/>
  <c r="AA24" i="105"/>
  <c r="Z24" i="105"/>
  <c r="Y24" i="105"/>
  <c r="X24" i="105"/>
  <c r="W24" i="105"/>
  <c r="V24" i="105"/>
  <c r="U24" i="105"/>
  <c r="T24" i="105"/>
  <c r="S24" i="105"/>
  <c r="R24" i="105"/>
  <c r="Q24" i="105"/>
  <c r="P24" i="105"/>
  <c r="O24" i="105"/>
  <c r="N24" i="105"/>
  <c r="M24" i="105"/>
  <c r="L24" i="105"/>
  <c r="K24" i="105"/>
  <c r="J24" i="105"/>
  <c r="I24" i="105"/>
  <c r="H24" i="105"/>
  <c r="G24" i="105"/>
  <c r="F24" i="105"/>
  <c r="E24" i="105"/>
  <c r="D24" i="105"/>
  <c r="C24" i="105"/>
  <c r="B24" i="105"/>
  <c r="CQ21" i="105"/>
  <c r="CP21" i="105"/>
  <c r="CO21" i="105"/>
  <c r="CN21" i="105"/>
  <c r="CM21" i="105"/>
  <c r="CL21" i="105"/>
  <c r="CK21" i="105"/>
  <c r="CJ21" i="105"/>
  <c r="CI21" i="105"/>
  <c r="CH21" i="105"/>
  <c r="CG21" i="105"/>
  <c r="CF21" i="105"/>
  <c r="CE21" i="105"/>
  <c r="CD21" i="105"/>
  <c r="CC21" i="105"/>
  <c r="CB21" i="105"/>
  <c r="CA21" i="105"/>
  <c r="BZ21" i="105"/>
  <c r="BY21" i="105"/>
  <c r="BX21" i="105"/>
  <c r="BW21" i="105"/>
  <c r="BV21" i="105"/>
  <c r="BU21" i="105"/>
  <c r="BT21" i="105"/>
  <c r="BS21" i="105"/>
  <c r="BR21" i="105"/>
  <c r="BQ21" i="105"/>
  <c r="BP21" i="105"/>
  <c r="BO21" i="105"/>
  <c r="BN21" i="105"/>
  <c r="BM21" i="105"/>
  <c r="BL21" i="105"/>
  <c r="BK21" i="105"/>
  <c r="BJ21" i="105"/>
  <c r="BI21" i="105"/>
  <c r="BH21" i="105"/>
  <c r="BG21" i="105"/>
  <c r="BF21" i="105"/>
  <c r="BE21" i="105"/>
  <c r="BD21" i="105"/>
  <c r="BC21" i="105"/>
  <c r="BB21" i="105"/>
  <c r="BA21" i="105"/>
  <c r="AZ21" i="105"/>
  <c r="AY21" i="105"/>
  <c r="AX21" i="105"/>
  <c r="AW21" i="105"/>
  <c r="AV21" i="105"/>
  <c r="AU21" i="105"/>
  <c r="AT21" i="105"/>
  <c r="AS21" i="105"/>
  <c r="AR21" i="105"/>
  <c r="AQ21" i="105"/>
  <c r="AP21" i="105"/>
  <c r="AO21" i="105"/>
  <c r="AN21" i="105"/>
  <c r="AM21" i="105"/>
  <c r="AL21" i="105"/>
  <c r="AK21" i="105"/>
  <c r="AJ21" i="105"/>
  <c r="AI21" i="105"/>
  <c r="AH21" i="105"/>
  <c r="AG21" i="105"/>
  <c r="AF21" i="105"/>
  <c r="AE21" i="105"/>
  <c r="AD21" i="105"/>
  <c r="AC21" i="105"/>
  <c r="AB21" i="105"/>
  <c r="AA21" i="105"/>
  <c r="Z21" i="105"/>
  <c r="Y21" i="105"/>
  <c r="X21" i="105"/>
  <c r="W21" i="105"/>
  <c r="V21" i="105"/>
  <c r="U21" i="105"/>
  <c r="T21" i="105"/>
  <c r="S21" i="105"/>
  <c r="R21" i="105"/>
  <c r="Q21" i="105"/>
  <c r="P21" i="105"/>
  <c r="O21" i="105"/>
  <c r="N21" i="105"/>
  <c r="M21" i="105"/>
  <c r="L21" i="105"/>
  <c r="K21" i="105"/>
  <c r="J21" i="105"/>
  <c r="I21" i="105"/>
  <c r="H21" i="105"/>
  <c r="G21" i="105"/>
  <c r="F21" i="105"/>
  <c r="E21" i="105"/>
  <c r="D21" i="105"/>
  <c r="C21" i="105"/>
  <c r="B21" i="105"/>
  <c r="CQ20" i="105"/>
  <c r="CP20" i="105"/>
  <c r="CO20" i="105"/>
  <c r="CN20" i="105"/>
  <c r="CM20" i="105"/>
  <c r="CL20" i="105"/>
  <c r="CK20" i="105"/>
  <c r="CJ20" i="105"/>
  <c r="CI20" i="105"/>
  <c r="CH20" i="105"/>
  <c r="CG20" i="105"/>
  <c r="CF20" i="105"/>
  <c r="CE20" i="105"/>
  <c r="CD20" i="105"/>
  <c r="CC20" i="105"/>
  <c r="CB20" i="105"/>
  <c r="CA20" i="105"/>
  <c r="BZ20" i="105"/>
  <c r="BY20" i="105"/>
  <c r="BX20" i="105"/>
  <c r="BW20" i="105"/>
  <c r="BV20" i="105"/>
  <c r="BU20" i="105"/>
  <c r="BT20" i="105"/>
  <c r="BS20" i="105"/>
  <c r="BR20" i="105"/>
  <c r="BQ20" i="105"/>
  <c r="BP20" i="105"/>
  <c r="BO20" i="105"/>
  <c r="BN20" i="105"/>
  <c r="BM20" i="105"/>
  <c r="BL20" i="105"/>
  <c r="BK20" i="105"/>
  <c r="BJ20" i="105"/>
  <c r="BI20" i="105"/>
  <c r="BH20" i="105"/>
  <c r="BG20" i="105"/>
  <c r="BF20" i="105"/>
  <c r="BE20" i="105"/>
  <c r="BD20" i="105"/>
  <c r="BC20" i="105"/>
  <c r="BB20" i="105"/>
  <c r="BA20" i="105"/>
  <c r="AZ20" i="105"/>
  <c r="AY20" i="105"/>
  <c r="AX20" i="105"/>
  <c r="AW20" i="105"/>
  <c r="AV20" i="105"/>
  <c r="AU20" i="105"/>
  <c r="AT20" i="105"/>
  <c r="AS20" i="105"/>
  <c r="AR20" i="105"/>
  <c r="AQ20" i="105"/>
  <c r="AP20" i="105"/>
  <c r="AO20" i="105"/>
  <c r="AN20" i="105"/>
  <c r="AM20" i="105"/>
  <c r="AL20" i="105"/>
  <c r="AK20" i="105"/>
  <c r="AJ20" i="105"/>
  <c r="AI20" i="105"/>
  <c r="AH20" i="105"/>
  <c r="AG20" i="105"/>
  <c r="AF20" i="105"/>
  <c r="AE20" i="105"/>
  <c r="AD20" i="105"/>
  <c r="AC20" i="105"/>
  <c r="AB20" i="105"/>
  <c r="AA20" i="105"/>
  <c r="Z20" i="105"/>
  <c r="Y20" i="105"/>
  <c r="X20" i="105"/>
  <c r="W20" i="105"/>
  <c r="V20" i="105"/>
  <c r="U20" i="105"/>
  <c r="T20" i="105"/>
  <c r="S20" i="105"/>
  <c r="R20" i="105"/>
  <c r="Q20" i="105"/>
  <c r="P20" i="105"/>
  <c r="O20" i="105"/>
  <c r="N20" i="105"/>
  <c r="M20" i="105"/>
  <c r="L20" i="105"/>
  <c r="K20" i="105"/>
  <c r="J20" i="105"/>
  <c r="I20" i="105"/>
  <c r="H20" i="105"/>
  <c r="G20" i="105"/>
  <c r="F20" i="105"/>
  <c r="E20" i="105"/>
  <c r="D20" i="105"/>
  <c r="C20" i="105"/>
  <c r="B20" i="105"/>
  <c r="CQ18" i="105"/>
  <c r="CP18" i="105"/>
  <c r="CO18" i="105"/>
  <c r="CN18" i="105"/>
  <c r="CM18" i="105"/>
  <c r="CL18" i="105"/>
  <c r="CK18" i="105"/>
  <c r="CJ18" i="105"/>
  <c r="CI18" i="105"/>
  <c r="CH18" i="105"/>
  <c r="CG18" i="105"/>
  <c r="CF18" i="105"/>
  <c r="CE18" i="105"/>
  <c r="CD18" i="105"/>
  <c r="CC18" i="105"/>
  <c r="CB18" i="105"/>
  <c r="CA18" i="105"/>
  <c r="BZ18" i="105"/>
  <c r="BY18" i="105"/>
  <c r="BX18" i="105"/>
  <c r="BW18" i="105"/>
  <c r="BV18" i="105"/>
  <c r="BU18" i="105"/>
  <c r="BT18" i="105"/>
  <c r="BS18" i="105"/>
  <c r="BR18" i="105"/>
  <c r="BQ18" i="105"/>
  <c r="BP18" i="105"/>
  <c r="BO18" i="105"/>
  <c r="BN18" i="105"/>
  <c r="BM18" i="105"/>
  <c r="BL18" i="105"/>
  <c r="BK18" i="105"/>
  <c r="BJ18" i="105"/>
  <c r="BI18" i="105"/>
  <c r="BH18" i="105"/>
  <c r="BG18" i="105"/>
  <c r="BF18" i="105"/>
  <c r="BE18" i="105"/>
  <c r="BD18" i="105"/>
  <c r="BC18" i="105"/>
  <c r="BB18" i="105"/>
  <c r="BA18" i="105"/>
  <c r="AZ18" i="105"/>
  <c r="AY18" i="105"/>
  <c r="AX18" i="105"/>
  <c r="AW18" i="105"/>
  <c r="AV18" i="105"/>
  <c r="AU18" i="105"/>
  <c r="AT18" i="105"/>
  <c r="AS18" i="105"/>
  <c r="AR18" i="105"/>
  <c r="AQ18" i="105"/>
  <c r="AP18" i="105"/>
  <c r="AO18" i="105"/>
  <c r="AN18" i="105"/>
  <c r="AM18" i="105"/>
  <c r="AL18" i="105"/>
  <c r="AK18" i="105"/>
  <c r="AJ18" i="105"/>
  <c r="AI18" i="105"/>
  <c r="AH18" i="105"/>
  <c r="AG18" i="105"/>
  <c r="AF18" i="105"/>
  <c r="AE18" i="105"/>
  <c r="AD18" i="105"/>
  <c r="AC18" i="105"/>
  <c r="AB18" i="105"/>
  <c r="AA18" i="105"/>
  <c r="Z18" i="105"/>
  <c r="Y18" i="105"/>
  <c r="X18" i="105"/>
  <c r="W18" i="105"/>
  <c r="V18" i="105"/>
  <c r="U18" i="105"/>
  <c r="T18" i="105"/>
  <c r="S18" i="105"/>
  <c r="R18" i="105"/>
  <c r="Q18" i="105"/>
  <c r="P18" i="105"/>
  <c r="O18" i="105"/>
  <c r="N18" i="105"/>
  <c r="M18" i="105"/>
  <c r="L18" i="105"/>
  <c r="K18" i="105"/>
  <c r="J18" i="105"/>
  <c r="I18" i="105"/>
  <c r="H18" i="105"/>
  <c r="G18" i="105"/>
  <c r="F18" i="105"/>
  <c r="E18" i="105"/>
  <c r="D18" i="105"/>
  <c r="C18" i="105"/>
  <c r="B18" i="105"/>
  <c r="CQ17" i="105"/>
  <c r="CP17" i="105"/>
  <c r="CO17" i="105"/>
  <c r="CN17" i="105"/>
  <c r="CM17" i="105"/>
  <c r="CL17" i="105"/>
  <c r="CK17" i="105"/>
  <c r="CJ17" i="105"/>
  <c r="CI17" i="105"/>
  <c r="CH17" i="105"/>
  <c r="CG17" i="105"/>
  <c r="CF17" i="105"/>
  <c r="CE17" i="105"/>
  <c r="CD17" i="105"/>
  <c r="CC17" i="105"/>
  <c r="CB17" i="105"/>
  <c r="CA17" i="105"/>
  <c r="BZ17" i="105"/>
  <c r="BY17" i="105"/>
  <c r="BX17" i="105"/>
  <c r="BW17" i="105"/>
  <c r="BV17" i="105"/>
  <c r="BU17" i="105"/>
  <c r="BT17" i="105"/>
  <c r="BS17" i="105"/>
  <c r="BR17" i="105"/>
  <c r="BQ17" i="105"/>
  <c r="BP17" i="105"/>
  <c r="BO17" i="105"/>
  <c r="BN17" i="105"/>
  <c r="BM17" i="105"/>
  <c r="BL17" i="105"/>
  <c r="BK17" i="105"/>
  <c r="BJ17" i="105"/>
  <c r="BI17" i="105"/>
  <c r="BH17" i="105"/>
  <c r="BG17" i="105"/>
  <c r="BF17" i="105"/>
  <c r="BE17" i="105"/>
  <c r="BD17" i="105"/>
  <c r="BC17" i="105"/>
  <c r="BB17" i="105"/>
  <c r="BA17" i="105"/>
  <c r="AZ17" i="105"/>
  <c r="AY17" i="105"/>
  <c r="AX17" i="105"/>
  <c r="AW17" i="105"/>
  <c r="AV17" i="105"/>
  <c r="AU17" i="105"/>
  <c r="AT17" i="105"/>
  <c r="AS17" i="105"/>
  <c r="AR17" i="105"/>
  <c r="AQ17" i="105"/>
  <c r="AP17" i="105"/>
  <c r="AO17" i="105"/>
  <c r="AN17" i="105"/>
  <c r="AM17" i="105"/>
  <c r="AL17" i="105"/>
  <c r="AK17" i="105"/>
  <c r="AJ17" i="105"/>
  <c r="AI17" i="105"/>
  <c r="AH17" i="105"/>
  <c r="AG17" i="105"/>
  <c r="AF17" i="105"/>
  <c r="AE17" i="105"/>
  <c r="AD17" i="105"/>
  <c r="AC17" i="105"/>
  <c r="AB17" i="105"/>
  <c r="AA17" i="105"/>
  <c r="Z17" i="105"/>
  <c r="Y17" i="105"/>
  <c r="X17" i="105"/>
  <c r="W17" i="105"/>
  <c r="V17" i="105"/>
  <c r="U17" i="105"/>
  <c r="T17" i="105"/>
  <c r="S17" i="105"/>
  <c r="R17" i="105"/>
  <c r="Q17" i="105"/>
  <c r="P17" i="105"/>
  <c r="O17" i="105"/>
  <c r="N17" i="105"/>
  <c r="M17" i="105"/>
  <c r="L17" i="105"/>
  <c r="K17" i="105"/>
  <c r="J17" i="105"/>
  <c r="I17" i="105"/>
  <c r="H17" i="105"/>
  <c r="G17" i="105"/>
  <c r="F17" i="105"/>
  <c r="E17" i="105"/>
  <c r="D17" i="105"/>
  <c r="C17" i="105"/>
  <c r="B17" i="105"/>
  <c r="CQ15" i="105"/>
  <c r="CP15" i="105"/>
  <c r="CO15" i="105"/>
  <c r="CN15" i="105"/>
  <c r="CM15" i="105"/>
  <c r="CL15" i="105"/>
  <c r="CK15" i="105"/>
  <c r="CJ15" i="105"/>
  <c r="CI15" i="105"/>
  <c r="CH15" i="105"/>
  <c r="CG15" i="105"/>
  <c r="CF15" i="105"/>
  <c r="CE15" i="105"/>
  <c r="CD15" i="105"/>
  <c r="CC15" i="105"/>
  <c r="CB15" i="105"/>
  <c r="CA15" i="105"/>
  <c r="BZ15" i="105"/>
  <c r="BY15" i="105"/>
  <c r="BX15" i="105"/>
  <c r="BW15" i="105"/>
  <c r="BV15" i="105"/>
  <c r="BU15" i="105"/>
  <c r="BT15" i="105"/>
  <c r="BS15" i="105"/>
  <c r="BR15" i="105"/>
  <c r="BQ15" i="105"/>
  <c r="BP15" i="105"/>
  <c r="BO15" i="105"/>
  <c r="BN15" i="105"/>
  <c r="BM15" i="105"/>
  <c r="BL15" i="105"/>
  <c r="BK15" i="105"/>
  <c r="BJ15" i="105"/>
  <c r="BI15" i="105"/>
  <c r="BH15" i="105"/>
  <c r="BG15" i="105"/>
  <c r="BF15" i="105"/>
  <c r="BE15" i="105"/>
  <c r="BD15" i="105"/>
  <c r="BC15" i="105"/>
  <c r="BB15" i="105"/>
  <c r="BA15" i="105"/>
  <c r="AZ15" i="105"/>
  <c r="AY15" i="105"/>
  <c r="AX15" i="105"/>
  <c r="AW15" i="105"/>
  <c r="AV15" i="105"/>
  <c r="AU15" i="105"/>
  <c r="AT15" i="105"/>
  <c r="AS15" i="105"/>
  <c r="AR15" i="105"/>
  <c r="AQ15" i="105"/>
  <c r="AP15" i="105"/>
  <c r="AO15" i="105"/>
  <c r="AN15" i="105"/>
  <c r="AM15" i="105"/>
  <c r="AL15" i="105"/>
  <c r="AK15" i="105"/>
  <c r="AJ15" i="105"/>
  <c r="AI15" i="105"/>
  <c r="AH15" i="105"/>
  <c r="AG15" i="105"/>
  <c r="AF15" i="105"/>
  <c r="AE15" i="105"/>
  <c r="AD15" i="105"/>
  <c r="AC15" i="105"/>
  <c r="AB15" i="105"/>
  <c r="AA15" i="105"/>
  <c r="Z15" i="105"/>
  <c r="Y15" i="105"/>
  <c r="X15" i="105"/>
  <c r="W15" i="105"/>
  <c r="V15" i="105"/>
  <c r="U15" i="105"/>
  <c r="T15" i="105"/>
  <c r="S15" i="105"/>
  <c r="R15" i="105"/>
  <c r="Q15" i="105"/>
  <c r="P15" i="105"/>
  <c r="O15" i="105"/>
  <c r="N15" i="105"/>
  <c r="M15" i="105"/>
  <c r="L15" i="105"/>
  <c r="K15" i="105"/>
  <c r="J15" i="105"/>
  <c r="I15" i="105"/>
  <c r="H15" i="105"/>
  <c r="G15" i="105"/>
  <c r="F15" i="105"/>
  <c r="E15" i="105"/>
  <c r="D15" i="105"/>
  <c r="C15" i="105"/>
  <c r="B15" i="105"/>
  <c r="CQ14" i="105"/>
  <c r="CP14" i="105"/>
  <c r="CO14" i="105"/>
  <c r="CN14" i="105"/>
  <c r="CM14" i="105"/>
  <c r="CL14" i="105"/>
  <c r="CK14" i="105"/>
  <c r="CJ14" i="105"/>
  <c r="CI14" i="105"/>
  <c r="CH14" i="105"/>
  <c r="CG14" i="105"/>
  <c r="CF14" i="105"/>
  <c r="CE14" i="105"/>
  <c r="CD14" i="105"/>
  <c r="CC14" i="105"/>
  <c r="CB14" i="105"/>
  <c r="CA14" i="105"/>
  <c r="BZ14" i="105"/>
  <c r="BY14" i="105"/>
  <c r="BX14" i="105"/>
  <c r="BW14" i="105"/>
  <c r="BV14" i="105"/>
  <c r="BU14" i="105"/>
  <c r="BT14" i="105"/>
  <c r="BS14" i="105"/>
  <c r="BR14" i="105"/>
  <c r="BQ14" i="105"/>
  <c r="BP14" i="105"/>
  <c r="BO14" i="105"/>
  <c r="BN14" i="105"/>
  <c r="BM14" i="105"/>
  <c r="BL14" i="105"/>
  <c r="BK14" i="105"/>
  <c r="BJ14" i="105"/>
  <c r="BI14" i="105"/>
  <c r="BH14" i="105"/>
  <c r="BG14" i="105"/>
  <c r="BF14" i="105"/>
  <c r="BE14" i="105"/>
  <c r="BD14" i="105"/>
  <c r="BC14" i="105"/>
  <c r="BB14" i="105"/>
  <c r="BA14" i="105"/>
  <c r="AZ14" i="105"/>
  <c r="AY14" i="105"/>
  <c r="AX14" i="105"/>
  <c r="AW14" i="105"/>
  <c r="AV14" i="105"/>
  <c r="AU14" i="105"/>
  <c r="AT14" i="105"/>
  <c r="AS14" i="105"/>
  <c r="AR14" i="105"/>
  <c r="AQ14" i="105"/>
  <c r="AP14" i="105"/>
  <c r="AO14" i="105"/>
  <c r="AN14" i="105"/>
  <c r="AM14" i="105"/>
  <c r="AL14" i="105"/>
  <c r="AK14" i="105"/>
  <c r="AJ14" i="105"/>
  <c r="AI14" i="105"/>
  <c r="AH14" i="105"/>
  <c r="AG14" i="105"/>
  <c r="AF14" i="105"/>
  <c r="AE14" i="105"/>
  <c r="AD14" i="105"/>
  <c r="AC14" i="105"/>
  <c r="AB14" i="105"/>
  <c r="AA14" i="105"/>
  <c r="Z14" i="105"/>
  <c r="Y14" i="105"/>
  <c r="X14" i="105"/>
  <c r="W14" i="105"/>
  <c r="V14" i="105"/>
  <c r="U14" i="105"/>
  <c r="T14" i="105"/>
  <c r="S14" i="105"/>
  <c r="R14" i="105"/>
  <c r="Q14" i="105"/>
  <c r="P14" i="105"/>
  <c r="O14" i="105"/>
  <c r="N14" i="105"/>
  <c r="M14" i="105"/>
  <c r="L14" i="105"/>
  <c r="K14" i="105"/>
  <c r="J14" i="105"/>
  <c r="I14" i="105"/>
  <c r="H14" i="105"/>
  <c r="G14" i="105"/>
  <c r="F14" i="105"/>
  <c r="E14" i="105"/>
  <c r="D14" i="105"/>
  <c r="C14" i="105"/>
  <c r="B14" i="105"/>
  <c r="CQ12" i="105"/>
  <c r="CP12" i="105"/>
  <c r="CO12" i="105"/>
  <c r="CN12" i="105"/>
  <c r="CM12" i="105"/>
  <c r="CL12" i="105"/>
  <c r="CK12" i="105"/>
  <c r="CJ12" i="105"/>
  <c r="CI12" i="105"/>
  <c r="CH12" i="105"/>
  <c r="CG12" i="105"/>
  <c r="CF12" i="105"/>
  <c r="CE12" i="105"/>
  <c r="CD12" i="105"/>
  <c r="CC12" i="105"/>
  <c r="CB12" i="105"/>
  <c r="CA12" i="105"/>
  <c r="BZ12" i="105"/>
  <c r="BY12" i="105"/>
  <c r="BX12" i="105"/>
  <c r="BW12" i="105"/>
  <c r="BV12" i="105"/>
  <c r="BU12" i="105"/>
  <c r="BT12" i="105"/>
  <c r="BS12" i="105"/>
  <c r="BR12" i="105"/>
  <c r="BQ12" i="105"/>
  <c r="BP12" i="105"/>
  <c r="BO12" i="105"/>
  <c r="BN12" i="105"/>
  <c r="BM12" i="105"/>
  <c r="BL12" i="105"/>
  <c r="BK12" i="105"/>
  <c r="BJ12" i="105"/>
  <c r="BI12" i="105"/>
  <c r="BH12" i="105"/>
  <c r="BG12" i="105"/>
  <c r="BF12" i="105"/>
  <c r="BE12" i="105"/>
  <c r="BD12" i="105"/>
  <c r="BC12" i="105"/>
  <c r="BB12" i="105"/>
  <c r="BA12" i="105"/>
  <c r="AZ12" i="105"/>
  <c r="AY12" i="105"/>
  <c r="AX12" i="105"/>
  <c r="AW12" i="105"/>
  <c r="AV12" i="105"/>
  <c r="AU12" i="105"/>
  <c r="AT12" i="105"/>
  <c r="AS12" i="105"/>
  <c r="AR12" i="105"/>
  <c r="AQ12" i="105"/>
  <c r="AP12" i="105"/>
  <c r="AO12" i="105"/>
  <c r="AN12" i="105"/>
  <c r="AM12" i="105"/>
  <c r="AL12" i="105"/>
  <c r="AK12" i="105"/>
  <c r="AJ12" i="105"/>
  <c r="AI12" i="105"/>
  <c r="AH12" i="105"/>
  <c r="AG12" i="105"/>
  <c r="AF12" i="105"/>
  <c r="AE12" i="105"/>
  <c r="AD12" i="105"/>
  <c r="AC12" i="105"/>
  <c r="AB12" i="105"/>
  <c r="AA12" i="105"/>
  <c r="Z12" i="105"/>
  <c r="Y12" i="105"/>
  <c r="X12" i="105"/>
  <c r="W12" i="105"/>
  <c r="V12" i="105"/>
  <c r="U12" i="105"/>
  <c r="T12" i="105"/>
  <c r="S12" i="105"/>
  <c r="R12" i="105"/>
  <c r="Q12" i="105"/>
  <c r="P12" i="105"/>
  <c r="O12" i="105"/>
  <c r="N12" i="105"/>
  <c r="M12" i="105"/>
  <c r="L12" i="105"/>
  <c r="K12" i="105"/>
  <c r="J12" i="105"/>
  <c r="I12" i="105"/>
  <c r="H12" i="105"/>
  <c r="G12" i="105"/>
  <c r="F12" i="105"/>
  <c r="E12" i="105"/>
  <c r="D12" i="105"/>
  <c r="C12" i="105"/>
  <c r="B12" i="105"/>
  <c r="CQ11" i="105"/>
  <c r="CP11" i="105"/>
  <c r="CO11" i="105"/>
  <c r="CN11" i="105"/>
  <c r="CM11" i="105"/>
  <c r="CL11" i="105"/>
  <c r="CK11" i="105"/>
  <c r="CJ11" i="105"/>
  <c r="CI11" i="105"/>
  <c r="CH11" i="105"/>
  <c r="CG11" i="105"/>
  <c r="CF11" i="105"/>
  <c r="CE11" i="105"/>
  <c r="CD11" i="105"/>
  <c r="CC11" i="105"/>
  <c r="CB11" i="105"/>
  <c r="CA11" i="105"/>
  <c r="BZ11" i="105"/>
  <c r="BY11" i="105"/>
  <c r="BX11" i="105"/>
  <c r="BW11" i="105"/>
  <c r="BV11" i="105"/>
  <c r="BU11" i="105"/>
  <c r="BT11" i="105"/>
  <c r="BS11" i="105"/>
  <c r="BR11" i="105"/>
  <c r="BQ11" i="105"/>
  <c r="BP11" i="105"/>
  <c r="BO11" i="105"/>
  <c r="BN11" i="105"/>
  <c r="BM11" i="105"/>
  <c r="BL11" i="105"/>
  <c r="BK11" i="105"/>
  <c r="BJ11" i="105"/>
  <c r="BI11" i="105"/>
  <c r="BH11" i="105"/>
  <c r="BG11" i="105"/>
  <c r="BF11" i="105"/>
  <c r="BE11" i="105"/>
  <c r="BD11" i="105"/>
  <c r="BC11" i="105"/>
  <c r="BB11" i="105"/>
  <c r="BA11" i="105"/>
  <c r="AZ11" i="105"/>
  <c r="AY11" i="105"/>
  <c r="AX11" i="105"/>
  <c r="AW11" i="105"/>
  <c r="AV11" i="105"/>
  <c r="AU11" i="105"/>
  <c r="AT11" i="105"/>
  <c r="AS11" i="105"/>
  <c r="AR11" i="105"/>
  <c r="AQ11" i="105"/>
  <c r="AP11" i="105"/>
  <c r="AO11" i="105"/>
  <c r="AN11" i="105"/>
  <c r="AM11" i="105"/>
  <c r="AL11" i="105"/>
  <c r="AK11" i="105"/>
  <c r="AJ11" i="105"/>
  <c r="AI11" i="105"/>
  <c r="AH11" i="105"/>
  <c r="AG11" i="105"/>
  <c r="AF11" i="105"/>
  <c r="AE11" i="105"/>
  <c r="AD11" i="105"/>
  <c r="AC11" i="105"/>
  <c r="AB11" i="105"/>
  <c r="AA11" i="105"/>
  <c r="Z11" i="105"/>
  <c r="Y11" i="105"/>
  <c r="X11" i="105"/>
  <c r="W11" i="105"/>
  <c r="V11" i="105"/>
  <c r="U11" i="105"/>
  <c r="T11" i="105"/>
  <c r="S11" i="105"/>
  <c r="R11" i="105"/>
  <c r="Q11" i="105"/>
  <c r="P11" i="105"/>
  <c r="O11" i="105"/>
  <c r="N11" i="105"/>
  <c r="M11" i="105"/>
  <c r="L11" i="105"/>
  <c r="K11" i="105"/>
  <c r="J11" i="105"/>
  <c r="I11" i="105"/>
  <c r="H11" i="105"/>
  <c r="G11" i="105"/>
  <c r="F11" i="105"/>
  <c r="E11" i="105"/>
  <c r="D11" i="105"/>
  <c r="C11" i="105"/>
  <c r="B11" i="105"/>
  <c r="CQ9" i="105"/>
  <c r="CP9" i="105"/>
  <c r="CO9" i="105"/>
  <c r="CN9" i="105"/>
  <c r="CM9" i="105"/>
  <c r="CL9" i="105"/>
  <c r="CK9" i="105"/>
  <c r="CJ9" i="105"/>
  <c r="CI9" i="105"/>
  <c r="CH9" i="105"/>
  <c r="CG9" i="105"/>
  <c r="CF9" i="105"/>
  <c r="CE9" i="105"/>
  <c r="CD9" i="105"/>
  <c r="CC9" i="105"/>
  <c r="CB9" i="105"/>
  <c r="CA9" i="105"/>
  <c r="BZ9" i="105"/>
  <c r="BY9" i="105"/>
  <c r="BX9" i="105"/>
  <c r="BW9" i="105"/>
  <c r="BV9" i="105"/>
  <c r="BU9" i="105"/>
  <c r="BT9" i="105"/>
  <c r="BS9" i="105"/>
  <c r="BR9" i="105"/>
  <c r="BQ9" i="105"/>
  <c r="BP9" i="105"/>
  <c r="BO9" i="105"/>
  <c r="BN9" i="105"/>
  <c r="BM9" i="105"/>
  <c r="BL9" i="105"/>
  <c r="BK9" i="105"/>
  <c r="BJ9" i="105"/>
  <c r="BI9" i="105"/>
  <c r="BH9" i="105"/>
  <c r="BG9" i="105"/>
  <c r="BF9" i="105"/>
  <c r="BE9" i="105"/>
  <c r="BD9" i="105"/>
  <c r="BC9" i="105"/>
  <c r="BB9" i="105"/>
  <c r="BA9" i="105"/>
  <c r="AZ9" i="105"/>
  <c r="AY9" i="105"/>
  <c r="AX9" i="105"/>
  <c r="AW9" i="105"/>
  <c r="AV9" i="105"/>
  <c r="AU9" i="105"/>
  <c r="AT9" i="105"/>
  <c r="AS9" i="105"/>
  <c r="AR9" i="105"/>
  <c r="AQ9" i="105"/>
  <c r="AP9" i="105"/>
  <c r="AO9" i="105"/>
  <c r="AN9" i="105"/>
  <c r="AM9" i="105"/>
  <c r="AL9" i="105"/>
  <c r="AK9" i="105"/>
  <c r="AJ9" i="105"/>
  <c r="AI9" i="105"/>
  <c r="AH9" i="105"/>
  <c r="AG9" i="105"/>
  <c r="AF9" i="105"/>
  <c r="AE9" i="105"/>
  <c r="AD9" i="105"/>
  <c r="AC9" i="105"/>
  <c r="AB9" i="105"/>
  <c r="AA9" i="105"/>
  <c r="Z9" i="105"/>
  <c r="Y9" i="105"/>
  <c r="X9" i="105"/>
  <c r="W9" i="105"/>
  <c r="V9" i="105"/>
  <c r="U9" i="105"/>
  <c r="T9" i="105"/>
  <c r="S9" i="105"/>
  <c r="R9" i="105"/>
  <c r="Q9" i="105"/>
  <c r="P9" i="105"/>
  <c r="O9" i="105"/>
  <c r="N9" i="105"/>
  <c r="M9" i="105"/>
  <c r="L9" i="105"/>
  <c r="K9" i="105"/>
  <c r="J9" i="105"/>
  <c r="I9" i="105"/>
  <c r="H9" i="105"/>
  <c r="G9" i="105"/>
  <c r="F9" i="105"/>
  <c r="E9" i="105"/>
  <c r="D9" i="105"/>
  <c r="C9" i="105"/>
  <c r="B9" i="105"/>
  <c r="CQ8" i="105"/>
  <c r="CP8" i="105"/>
  <c r="CO8" i="105"/>
  <c r="CN8" i="105"/>
  <c r="CM8" i="105"/>
  <c r="CL8" i="105"/>
  <c r="CK8" i="105"/>
  <c r="CJ8" i="105"/>
  <c r="CI8" i="105"/>
  <c r="CH8" i="105"/>
  <c r="CG8" i="105"/>
  <c r="CF8" i="105"/>
  <c r="CE8" i="105"/>
  <c r="CD8" i="105"/>
  <c r="CC8" i="105"/>
  <c r="CB8" i="105"/>
  <c r="CA8" i="105"/>
  <c r="BZ8" i="105"/>
  <c r="BY8" i="105"/>
  <c r="BX8" i="105"/>
  <c r="BW8" i="105"/>
  <c r="BV8" i="105"/>
  <c r="BU8" i="105"/>
  <c r="BT8" i="105"/>
  <c r="BS8" i="105"/>
  <c r="BR8" i="105"/>
  <c r="BQ8" i="105"/>
  <c r="BP8" i="105"/>
  <c r="BO8" i="105"/>
  <c r="BN8" i="105"/>
  <c r="BM8" i="105"/>
  <c r="BL8" i="105"/>
  <c r="BK8" i="105"/>
  <c r="BJ8" i="105"/>
  <c r="BI8" i="105"/>
  <c r="BH8" i="105"/>
  <c r="BG8" i="105"/>
  <c r="BF8" i="105"/>
  <c r="BE8" i="105"/>
  <c r="BD8" i="105"/>
  <c r="BC8" i="105"/>
  <c r="BB8" i="105"/>
  <c r="BA8" i="105"/>
  <c r="AZ8" i="105"/>
  <c r="AY8" i="105"/>
  <c r="AX8" i="105"/>
  <c r="AW8" i="105"/>
  <c r="AV8" i="105"/>
  <c r="AU8" i="105"/>
  <c r="AT8" i="105"/>
  <c r="AS8" i="105"/>
  <c r="AR8" i="105"/>
  <c r="AQ8" i="105"/>
  <c r="AP8" i="105"/>
  <c r="AO8" i="105"/>
  <c r="AN8" i="105"/>
  <c r="AM8" i="105"/>
  <c r="AL8" i="105"/>
  <c r="AK8" i="105"/>
  <c r="AJ8" i="105"/>
  <c r="AI8" i="105"/>
  <c r="AH8" i="105"/>
  <c r="AG8" i="105"/>
  <c r="AF8" i="105"/>
  <c r="AE8" i="105"/>
  <c r="AD8" i="105"/>
  <c r="AC8" i="105"/>
  <c r="AB8" i="105"/>
  <c r="AA8" i="105"/>
  <c r="Z8" i="105"/>
  <c r="Y8" i="105"/>
  <c r="X8" i="105"/>
  <c r="W8" i="105"/>
  <c r="V8" i="105"/>
  <c r="U8" i="105"/>
  <c r="T8" i="105"/>
  <c r="S8" i="105"/>
  <c r="R8" i="105"/>
  <c r="Q8" i="105"/>
  <c r="P8" i="105"/>
  <c r="O8" i="105"/>
  <c r="N8" i="105"/>
  <c r="M8" i="105"/>
  <c r="L8" i="105"/>
  <c r="K8" i="105"/>
  <c r="J8" i="105"/>
  <c r="I8" i="105"/>
  <c r="H8" i="105"/>
  <c r="G8" i="105"/>
  <c r="F8" i="105"/>
  <c r="E8" i="105"/>
  <c r="D8" i="105"/>
  <c r="C8" i="105"/>
  <c r="B8" i="105"/>
  <c r="CQ6" i="105"/>
  <c r="CP6" i="105"/>
  <c r="CO6" i="105"/>
  <c r="CN6" i="105"/>
  <c r="CM6" i="105"/>
  <c r="CL6" i="105"/>
  <c r="CK6" i="105"/>
  <c r="CJ6" i="105"/>
  <c r="CI6" i="105"/>
  <c r="CH6" i="105"/>
  <c r="CG6" i="105"/>
  <c r="CF6" i="105"/>
  <c r="CE6" i="105"/>
  <c r="CD6" i="105"/>
  <c r="CC6" i="105"/>
  <c r="CB6" i="105"/>
  <c r="CA6" i="105"/>
  <c r="BZ6" i="105"/>
  <c r="BY6" i="105"/>
  <c r="BX6" i="105"/>
  <c r="BW6" i="105"/>
  <c r="BV6" i="105"/>
  <c r="BU6" i="105"/>
  <c r="BT6" i="105"/>
  <c r="BS6" i="105"/>
  <c r="BR6" i="105"/>
  <c r="BQ6" i="105"/>
  <c r="BP6" i="105"/>
  <c r="BO6" i="105"/>
  <c r="BN6" i="105"/>
  <c r="BM6" i="105"/>
  <c r="BL6" i="105"/>
  <c r="BK6" i="105"/>
  <c r="BJ6" i="105"/>
  <c r="BI6" i="105"/>
  <c r="BH6" i="105"/>
  <c r="BG6" i="105"/>
  <c r="BF6" i="105"/>
  <c r="BE6" i="105"/>
  <c r="BD6" i="105"/>
  <c r="BC6" i="105"/>
  <c r="BB6" i="105"/>
  <c r="BA6" i="105"/>
  <c r="AZ6" i="105"/>
  <c r="AY6" i="105"/>
  <c r="AX6" i="105"/>
  <c r="AW6" i="105"/>
  <c r="AV6" i="105"/>
  <c r="AU6" i="105"/>
  <c r="AT6" i="105"/>
  <c r="AS6" i="105"/>
  <c r="AR6" i="105"/>
  <c r="AQ6" i="105"/>
  <c r="AP6" i="105"/>
  <c r="AO6" i="105"/>
  <c r="AN6" i="105"/>
  <c r="AM6" i="105"/>
  <c r="AL6" i="105"/>
  <c r="AK6" i="105"/>
  <c r="AJ6" i="105"/>
  <c r="AI6" i="105"/>
  <c r="AH6" i="105"/>
  <c r="AG6" i="105"/>
  <c r="AF6" i="105"/>
  <c r="AE6" i="105"/>
  <c r="AD6" i="105"/>
  <c r="AC6" i="105"/>
  <c r="AB6" i="105"/>
  <c r="AA6" i="105"/>
  <c r="Z6" i="105"/>
  <c r="Y6" i="105"/>
  <c r="X6" i="105"/>
  <c r="W6" i="105"/>
  <c r="V6" i="105"/>
  <c r="U6" i="105"/>
  <c r="T6" i="105"/>
  <c r="S6" i="105"/>
  <c r="R6" i="105"/>
  <c r="Q6" i="105"/>
  <c r="P6" i="105"/>
  <c r="O6" i="105"/>
  <c r="N6" i="105"/>
  <c r="M6" i="105"/>
  <c r="L6" i="105"/>
  <c r="K6" i="105"/>
  <c r="J6" i="105"/>
  <c r="I6" i="105"/>
  <c r="H6" i="105"/>
  <c r="G6" i="105"/>
  <c r="F6" i="105"/>
  <c r="E6" i="105"/>
  <c r="D6" i="105"/>
  <c r="C6" i="105"/>
  <c r="B6" i="105"/>
  <c r="CQ5" i="105"/>
  <c r="CP5" i="105"/>
  <c r="CO5" i="105"/>
  <c r="CN5" i="105"/>
  <c r="CM5" i="105"/>
  <c r="CL5" i="105"/>
  <c r="CK5" i="105"/>
  <c r="CJ5" i="105"/>
  <c r="CI5" i="105"/>
  <c r="CH5" i="105"/>
  <c r="CG5" i="105"/>
  <c r="CF5" i="105"/>
  <c r="CE5" i="105"/>
  <c r="CD5" i="105"/>
  <c r="CC5" i="105"/>
  <c r="CB5" i="105"/>
  <c r="CA5" i="105"/>
  <c r="BZ5" i="105"/>
  <c r="BY5" i="105"/>
  <c r="BX5" i="105"/>
  <c r="BW5" i="105"/>
  <c r="BV5" i="105"/>
  <c r="BU5" i="105"/>
  <c r="BT5" i="105"/>
  <c r="BS5" i="105"/>
  <c r="BR5" i="105"/>
  <c r="BQ5" i="105"/>
  <c r="BP5" i="105"/>
  <c r="BO5" i="105"/>
  <c r="BN5" i="105"/>
  <c r="BM5" i="105"/>
  <c r="BL5" i="105"/>
  <c r="BK5" i="105"/>
  <c r="BJ5" i="105"/>
  <c r="BI5" i="105"/>
  <c r="BH5" i="105"/>
  <c r="BG5" i="105"/>
  <c r="BF5" i="105"/>
  <c r="BE5" i="105"/>
  <c r="BD5" i="105"/>
  <c r="BC5" i="105"/>
  <c r="BB5" i="105"/>
  <c r="BA5" i="105"/>
  <c r="AZ5" i="105"/>
  <c r="AY5" i="105"/>
  <c r="AX5" i="105"/>
  <c r="AW5" i="105"/>
  <c r="AV5" i="105"/>
  <c r="AU5" i="105"/>
  <c r="AT5" i="105"/>
  <c r="AS5" i="105"/>
  <c r="AR5" i="105"/>
  <c r="AQ5" i="105"/>
  <c r="AP5" i="105"/>
  <c r="AO5" i="105"/>
  <c r="AN5" i="105"/>
  <c r="AM5" i="105"/>
  <c r="AL5" i="105"/>
  <c r="AK5" i="105"/>
  <c r="AJ5" i="105"/>
  <c r="AI5" i="105"/>
  <c r="AH5" i="105"/>
  <c r="AG5" i="105"/>
  <c r="AF5" i="105"/>
  <c r="AE5" i="105"/>
  <c r="AD5" i="105"/>
  <c r="AC5" i="105"/>
  <c r="AB5" i="105"/>
  <c r="AA5" i="105"/>
  <c r="Z5" i="105"/>
  <c r="Y5" i="105"/>
  <c r="X5" i="105"/>
  <c r="W5" i="105"/>
  <c r="V5" i="105"/>
  <c r="U5" i="105"/>
  <c r="T5" i="105"/>
  <c r="S5" i="105"/>
  <c r="R5" i="105"/>
  <c r="Q5" i="105"/>
  <c r="P5" i="105"/>
  <c r="O5" i="105"/>
  <c r="N5" i="105"/>
  <c r="M5" i="105"/>
  <c r="L5" i="105"/>
  <c r="K5" i="105"/>
  <c r="J5" i="105"/>
  <c r="I5" i="105"/>
  <c r="H5" i="105"/>
  <c r="G5" i="105"/>
  <c r="F5" i="105"/>
  <c r="E5" i="105"/>
  <c r="D5" i="105"/>
  <c r="C5" i="105"/>
  <c r="B5" i="105"/>
  <c r="CQ40" i="106"/>
  <c r="CP40" i="106"/>
  <c r="CO40" i="106"/>
  <c r="CN40" i="106"/>
  <c r="CM40" i="106"/>
  <c r="CL40" i="106"/>
  <c r="CK40" i="106"/>
  <c r="CJ40" i="106"/>
  <c r="CI40" i="106"/>
  <c r="CH40" i="106"/>
  <c r="CG40" i="106"/>
  <c r="CF40" i="106"/>
  <c r="CE40" i="106"/>
  <c r="CD40" i="106"/>
  <c r="CC40" i="106"/>
  <c r="CB40" i="106"/>
  <c r="CA40" i="106"/>
  <c r="BZ40" i="106"/>
  <c r="BY40" i="106"/>
  <c r="BX40" i="106"/>
  <c r="BW40" i="106"/>
  <c r="BV40" i="106"/>
  <c r="BU40" i="106"/>
  <c r="BT40" i="106"/>
  <c r="BS40" i="106"/>
  <c r="BR40" i="106"/>
  <c r="BQ40" i="106"/>
  <c r="BP40" i="106"/>
  <c r="BO40" i="106"/>
  <c r="BN40" i="106"/>
  <c r="BM40" i="106"/>
  <c r="BL40" i="106"/>
  <c r="BK40" i="106"/>
  <c r="BJ40" i="106"/>
  <c r="BI40" i="106"/>
  <c r="BH40" i="106"/>
  <c r="BG40" i="106"/>
  <c r="BF40" i="106"/>
  <c r="BE40" i="106"/>
  <c r="BD40" i="106"/>
  <c r="BC40" i="106"/>
  <c r="BB40" i="106"/>
  <c r="BA40" i="106"/>
  <c r="AZ40" i="106"/>
  <c r="AY40" i="106"/>
  <c r="AX40" i="106"/>
  <c r="AW40" i="106"/>
  <c r="AV40" i="106"/>
  <c r="AU40" i="106"/>
  <c r="AT40" i="106"/>
  <c r="AS40" i="106"/>
  <c r="AR40" i="106"/>
  <c r="AQ40" i="106"/>
  <c r="AP40" i="106"/>
  <c r="AO40" i="106"/>
  <c r="AN40" i="106"/>
  <c r="AM40" i="106"/>
  <c r="AL40" i="106"/>
  <c r="AK40" i="106"/>
  <c r="AJ40" i="106"/>
  <c r="AI40" i="106"/>
  <c r="AH40" i="106"/>
  <c r="AG40" i="106"/>
  <c r="AF40" i="106"/>
  <c r="AE40" i="106"/>
  <c r="AD40" i="106"/>
  <c r="AC40" i="106"/>
  <c r="AB40" i="106"/>
  <c r="AA40" i="106"/>
  <c r="Z40" i="106"/>
  <c r="Y40" i="106"/>
  <c r="X40" i="106"/>
  <c r="W40" i="106"/>
  <c r="V40" i="106"/>
  <c r="U40" i="106"/>
  <c r="T40" i="106"/>
  <c r="S40" i="106"/>
  <c r="R40" i="106"/>
  <c r="Q40" i="106"/>
  <c r="P40" i="106"/>
  <c r="O40" i="106"/>
  <c r="N40" i="106"/>
  <c r="M40" i="106"/>
  <c r="L40" i="106"/>
  <c r="K40" i="106"/>
  <c r="J40" i="106"/>
  <c r="I40" i="106"/>
  <c r="H40" i="106"/>
  <c r="G40" i="106"/>
  <c r="F40" i="106"/>
  <c r="E40" i="106"/>
  <c r="D40" i="106"/>
  <c r="C40" i="106"/>
  <c r="B40" i="106"/>
  <c r="CQ39" i="106"/>
  <c r="CP39" i="106"/>
  <c r="CO39" i="106"/>
  <c r="CN39" i="106"/>
  <c r="CM39" i="106"/>
  <c r="CL39" i="106"/>
  <c r="CK39" i="106"/>
  <c r="CJ39" i="106"/>
  <c r="CI39" i="106"/>
  <c r="CH39" i="106"/>
  <c r="CG39" i="106"/>
  <c r="CF39" i="106"/>
  <c r="CE39" i="106"/>
  <c r="CD39" i="106"/>
  <c r="CC39" i="106"/>
  <c r="CB39" i="106"/>
  <c r="CA39" i="106"/>
  <c r="BZ39" i="106"/>
  <c r="BY39" i="106"/>
  <c r="BX39" i="106"/>
  <c r="BW39" i="106"/>
  <c r="BV39" i="106"/>
  <c r="BU39" i="106"/>
  <c r="BT39" i="106"/>
  <c r="BS39" i="106"/>
  <c r="BR39" i="106"/>
  <c r="BQ39" i="106"/>
  <c r="BP39" i="106"/>
  <c r="BO39" i="106"/>
  <c r="BN39" i="106"/>
  <c r="BM39" i="106"/>
  <c r="BL39" i="106"/>
  <c r="BK39" i="106"/>
  <c r="BJ39" i="106"/>
  <c r="BI39" i="106"/>
  <c r="BH39" i="106"/>
  <c r="BG39" i="106"/>
  <c r="BF39" i="106"/>
  <c r="BE39" i="106"/>
  <c r="BD39" i="106"/>
  <c r="BC39" i="106"/>
  <c r="BB39" i="106"/>
  <c r="BA39" i="106"/>
  <c r="AZ39" i="106"/>
  <c r="AY39" i="106"/>
  <c r="AX39" i="106"/>
  <c r="AW39" i="106"/>
  <c r="AV39" i="106"/>
  <c r="AU39" i="106"/>
  <c r="AT39" i="106"/>
  <c r="AS39" i="106"/>
  <c r="AR39" i="106"/>
  <c r="AQ39" i="106"/>
  <c r="AP39" i="106"/>
  <c r="AO39" i="106"/>
  <c r="AN39" i="106"/>
  <c r="AM39" i="106"/>
  <c r="AL39" i="106"/>
  <c r="AK39" i="106"/>
  <c r="AJ39" i="106"/>
  <c r="AI39" i="106"/>
  <c r="AH39" i="106"/>
  <c r="AG39" i="106"/>
  <c r="AF39" i="106"/>
  <c r="AE39" i="106"/>
  <c r="AD39" i="106"/>
  <c r="AC39" i="106"/>
  <c r="AB39" i="106"/>
  <c r="AA39" i="106"/>
  <c r="Z39" i="106"/>
  <c r="Y39" i="106"/>
  <c r="X39" i="106"/>
  <c r="W39" i="106"/>
  <c r="V39" i="106"/>
  <c r="U39" i="106"/>
  <c r="T39" i="106"/>
  <c r="S39" i="106"/>
  <c r="R39" i="106"/>
  <c r="Q39" i="106"/>
  <c r="P39" i="106"/>
  <c r="O39" i="106"/>
  <c r="N39" i="106"/>
  <c r="M39" i="106"/>
  <c r="L39" i="106"/>
  <c r="K39" i="106"/>
  <c r="J39" i="106"/>
  <c r="I39" i="106"/>
  <c r="H39" i="106"/>
  <c r="G39" i="106"/>
  <c r="F39" i="106"/>
  <c r="E39" i="106"/>
  <c r="D39" i="106"/>
  <c r="C39" i="106"/>
  <c r="B39" i="106"/>
  <c r="CQ37" i="106"/>
  <c r="CP37" i="106"/>
  <c r="CO37" i="106"/>
  <c r="CN37" i="106"/>
  <c r="CM37" i="106"/>
  <c r="CL37" i="106"/>
  <c r="CK37" i="106"/>
  <c r="CJ37" i="106"/>
  <c r="CI37" i="106"/>
  <c r="CH37" i="106"/>
  <c r="CG37" i="106"/>
  <c r="CF37" i="106"/>
  <c r="CE37" i="106"/>
  <c r="CD37" i="106"/>
  <c r="CC37" i="106"/>
  <c r="CB37" i="106"/>
  <c r="CA37" i="106"/>
  <c r="BZ37" i="106"/>
  <c r="BY37" i="106"/>
  <c r="BX37" i="106"/>
  <c r="BW37" i="106"/>
  <c r="BV37" i="106"/>
  <c r="BU37" i="106"/>
  <c r="BT37" i="106"/>
  <c r="BS37" i="106"/>
  <c r="BR37" i="106"/>
  <c r="BQ37" i="106"/>
  <c r="BP37" i="106"/>
  <c r="BO37" i="106"/>
  <c r="BN37" i="106"/>
  <c r="BM37" i="106"/>
  <c r="BL37" i="106"/>
  <c r="BK37" i="106"/>
  <c r="BJ37" i="106"/>
  <c r="BI37" i="106"/>
  <c r="BH37" i="106"/>
  <c r="BG37" i="106"/>
  <c r="BF37" i="106"/>
  <c r="BE37" i="106"/>
  <c r="BD37" i="106"/>
  <c r="BC37" i="106"/>
  <c r="BB37" i="106"/>
  <c r="BA37" i="106"/>
  <c r="AZ37" i="106"/>
  <c r="AY37" i="106"/>
  <c r="AX37" i="106"/>
  <c r="AW37" i="106"/>
  <c r="AV37" i="106"/>
  <c r="AU37" i="106"/>
  <c r="AT37" i="106"/>
  <c r="AS37" i="106"/>
  <c r="AR37" i="106"/>
  <c r="AQ37" i="106"/>
  <c r="AP37" i="106"/>
  <c r="AO37" i="106"/>
  <c r="AN37" i="106"/>
  <c r="AM37" i="106"/>
  <c r="AL37" i="106"/>
  <c r="AK37" i="106"/>
  <c r="AJ37" i="106"/>
  <c r="AI37" i="106"/>
  <c r="AH37" i="106"/>
  <c r="AG37" i="106"/>
  <c r="AF37" i="106"/>
  <c r="AE37" i="106"/>
  <c r="AD37" i="106"/>
  <c r="AC37" i="106"/>
  <c r="AB37" i="106"/>
  <c r="AA37" i="106"/>
  <c r="Z37" i="106"/>
  <c r="Y37" i="106"/>
  <c r="X37" i="106"/>
  <c r="W37" i="106"/>
  <c r="V37" i="106"/>
  <c r="U37" i="106"/>
  <c r="T37" i="106"/>
  <c r="S37" i="106"/>
  <c r="R37" i="106"/>
  <c r="Q37" i="106"/>
  <c r="P37" i="106"/>
  <c r="O37" i="106"/>
  <c r="N37" i="106"/>
  <c r="M37" i="106"/>
  <c r="L37" i="106"/>
  <c r="K37" i="106"/>
  <c r="J37" i="106"/>
  <c r="I37" i="106"/>
  <c r="H37" i="106"/>
  <c r="G37" i="106"/>
  <c r="F37" i="106"/>
  <c r="E37" i="106"/>
  <c r="D37" i="106"/>
  <c r="C37" i="106"/>
  <c r="B37" i="106"/>
  <c r="CQ36" i="106"/>
  <c r="CP36" i="106"/>
  <c r="CO36" i="106"/>
  <c r="CN36" i="106"/>
  <c r="CM36" i="106"/>
  <c r="CL36" i="106"/>
  <c r="CK36" i="106"/>
  <c r="CJ36" i="106"/>
  <c r="CI36" i="106"/>
  <c r="CH36" i="106"/>
  <c r="CG36" i="106"/>
  <c r="CF36" i="106"/>
  <c r="CE36" i="106"/>
  <c r="CD36" i="106"/>
  <c r="CC36" i="106"/>
  <c r="CB36" i="106"/>
  <c r="CA36" i="106"/>
  <c r="BZ36" i="106"/>
  <c r="BY36" i="106"/>
  <c r="BX36" i="106"/>
  <c r="BW36" i="106"/>
  <c r="BV36" i="106"/>
  <c r="BU36" i="106"/>
  <c r="BT36" i="106"/>
  <c r="BS36" i="106"/>
  <c r="BR36" i="106"/>
  <c r="BQ36" i="106"/>
  <c r="BP36" i="106"/>
  <c r="BO36" i="106"/>
  <c r="BN36" i="106"/>
  <c r="BM36" i="106"/>
  <c r="BL36" i="106"/>
  <c r="BK36" i="106"/>
  <c r="BJ36" i="106"/>
  <c r="BI36" i="106"/>
  <c r="BH36" i="106"/>
  <c r="BG36" i="106"/>
  <c r="BF36" i="106"/>
  <c r="BE36" i="106"/>
  <c r="BD36" i="106"/>
  <c r="BC36" i="106"/>
  <c r="BB36" i="106"/>
  <c r="BA36" i="106"/>
  <c r="AZ36" i="106"/>
  <c r="AY36" i="106"/>
  <c r="AX36" i="106"/>
  <c r="AW36" i="106"/>
  <c r="AV36" i="106"/>
  <c r="AU36" i="106"/>
  <c r="AT36" i="106"/>
  <c r="AS36" i="106"/>
  <c r="AR36" i="106"/>
  <c r="AQ36" i="106"/>
  <c r="AP36" i="106"/>
  <c r="AO36" i="106"/>
  <c r="AN36" i="106"/>
  <c r="AM36" i="106"/>
  <c r="AL36" i="106"/>
  <c r="AK36" i="106"/>
  <c r="AJ36" i="106"/>
  <c r="AI36" i="106"/>
  <c r="AH36" i="106"/>
  <c r="AG36" i="106"/>
  <c r="AF36" i="106"/>
  <c r="AE36" i="106"/>
  <c r="AD36" i="106"/>
  <c r="AC36" i="106"/>
  <c r="AB36" i="106"/>
  <c r="AA36" i="106"/>
  <c r="Z36" i="106"/>
  <c r="Y36" i="106"/>
  <c r="X36" i="106"/>
  <c r="W36" i="106"/>
  <c r="V36" i="106"/>
  <c r="U36" i="106"/>
  <c r="T36" i="106"/>
  <c r="S36" i="106"/>
  <c r="R36" i="106"/>
  <c r="Q36" i="106"/>
  <c r="P36" i="106"/>
  <c r="O36" i="106"/>
  <c r="N36" i="106"/>
  <c r="M36" i="106"/>
  <c r="L36" i="106"/>
  <c r="K36" i="106"/>
  <c r="J36" i="106"/>
  <c r="I36" i="106"/>
  <c r="H36" i="106"/>
  <c r="G36" i="106"/>
  <c r="F36" i="106"/>
  <c r="E36" i="106"/>
  <c r="D36" i="106"/>
  <c r="C36" i="106"/>
  <c r="B36" i="106"/>
  <c r="CQ34" i="106"/>
  <c r="CP34" i="106"/>
  <c r="CO34" i="106"/>
  <c r="CN34" i="106"/>
  <c r="CM34" i="106"/>
  <c r="CL34" i="106"/>
  <c r="CK34" i="106"/>
  <c r="CJ34" i="106"/>
  <c r="CI34" i="106"/>
  <c r="CH34" i="106"/>
  <c r="CG34" i="106"/>
  <c r="CF34" i="106"/>
  <c r="CE34" i="106"/>
  <c r="CD34" i="106"/>
  <c r="CC34" i="106"/>
  <c r="CB34" i="106"/>
  <c r="CA34" i="106"/>
  <c r="BZ34" i="106"/>
  <c r="BY34" i="106"/>
  <c r="BX34" i="106"/>
  <c r="BW34" i="106"/>
  <c r="BV34" i="106"/>
  <c r="BU34" i="106"/>
  <c r="BT34" i="106"/>
  <c r="BS34" i="106"/>
  <c r="BR34" i="106"/>
  <c r="BQ34" i="106"/>
  <c r="BP34" i="106"/>
  <c r="BO34" i="106"/>
  <c r="BN34" i="106"/>
  <c r="BM34" i="106"/>
  <c r="BL34" i="106"/>
  <c r="BK34" i="106"/>
  <c r="BJ34" i="106"/>
  <c r="BI34" i="106"/>
  <c r="BH34" i="106"/>
  <c r="BG34" i="106"/>
  <c r="BF34" i="106"/>
  <c r="BE34" i="106"/>
  <c r="BD34" i="106"/>
  <c r="BC34" i="106"/>
  <c r="BB34" i="106"/>
  <c r="BA34" i="106"/>
  <c r="AZ34" i="106"/>
  <c r="AY34" i="106"/>
  <c r="AX34" i="106"/>
  <c r="AW34" i="106"/>
  <c r="AV34" i="106"/>
  <c r="AU34" i="106"/>
  <c r="AT34" i="106"/>
  <c r="AS34" i="106"/>
  <c r="AR34" i="106"/>
  <c r="AQ34" i="106"/>
  <c r="AP34" i="106"/>
  <c r="AO34" i="106"/>
  <c r="AN34" i="106"/>
  <c r="AM34" i="106"/>
  <c r="AL34" i="106"/>
  <c r="AK34" i="106"/>
  <c r="AJ34" i="106"/>
  <c r="AI34" i="106"/>
  <c r="AH34" i="106"/>
  <c r="AG34" i="106"/>
  <c r="AF34" i="106"/>
  <c r="AE34" i="106"/>
  <c r="AD34" i="106"/>
  <c r="AC34" i="106"/>
  <c r="AB34" i="106"/>
  <c r="AA34" i="106"/>
  <c r="Z34" i="106"/>
  <c r="Y34" i="106"/>
  <c r="X34" i="106"/>
  <c r="W34" i="106"/>
  <c r="V34" i="106"/>
  <c r="U34" i="106"/>
  <c r="T34" i="106"/>
  <c r="S34" i="106"/>
  <c r="R34" i="106"/>
  <c r="Q34" i="106"/>
  <c r="P34" i="106"/>
  <c r="O34" i="106"/>
  <c r="N34" i="106"/>
  <c r="M34" i="106"/>
  <c r="L34" i="106"/>
  <c r="K34" i="106"/>
  <c r="J34" i="106"/>
  <c r="I34" i="106"/>
  <c r="H34" i="106"/>
  <c r="G34" i="106"/>
  <c r="F34" i="106"/>
  <c r="E34" i="106"/>
  <c r="D34" i="106"/>
  <c r="C34" i="106"/>
  <c r="B34" i="106"/>
  <c r="CQ33" i="106"/>
  <c r="CP33" i="106"/>
  <c r="CO33" i="106"/>
  <c r="CN33" i="106"/>
  <c r="CM33" i="106"/>
  <c r="CL33" i="106"/>
  <c r="CK33" i="106"/>
  <c r="CJ33" i="106"/>
  <c r="CI33" i="106"/>
  <c r="CH33" i="106"/>
  <c r="CG33" i="106"/>
  <c r="CF33" i="106"/>
  <c r="CE33" i="106"/>
  <c r="CD33" i="106"/>
  <c r="CC33" i="106"/>
  <c r="CB33" i="106"/>
  <c r="CA33" i="106"/>
  <c r="BZ33" i="106"/>
  <c r="BY33" i="106"/>
  <c r="BX33" i="106"/>
  <c r="BW33" i="106"/>
  <c r="BV33" i="106"/>
  <c r="BU33" i="106"/>
  <c r="BT33" i="106"/>
  <c r="BS33" i="106"/>
  <c r="BR33" i="106"/>
  <c r="BQ33" i="106"/>
  <c r="BP33" i="106"/>
  <c r="BO33" i="106"/>
  <c r="BN33" i="106"/>
  <c r="BM33" i="106"/>
  <c r="BL33" i="106"/>
  <c r="BK33" i="106"/>
  <c r="BJ33" i="106"/>
  <c r="BI33" i="106"/>
  <c r="BH33" i="106"/>
  <c r="BG33" i="106"/>
  <c r="BF33" i="106"/>
  <c r="BE33" i="106"/>
  <c r="BD33" i="106"/>
  <c r="BC33" i="106"/>
  <c r="BB33" i="106"/>
  <c r="BA33" i="106"/>
  <c r="AZ33" i="106"/>
  <c r="AY33" i="106"/>
  <c r="AX33" i="106"/>
  <c r="AW33" i="106"/>
  <c r="AV33" i="106"/>
  <c r="AU33" i="106"/>
  <c r="AT33" i="106"/>
  <c r="AS33" i="106"/>
  <c r="AR33" i="106"/>
  <c r="AQ33" i="106"/>
  <c r="AP33" i="106"/>
  <c r="AO33" i="106"/>
  <c r="AN33" i="106"/>
  <c r="AM33" i="106"/>
  <c r="AL33" i="106"/>
  <c r="AK33" i="106"/>
  <c r="AJ33" i="106"/>
  <c r="AI33" i="106"/>
  <c r="AH33" i="106"/>
  <c r="AG33" i="106"/>
  <c r="AF33" i="106"/>
  <c r="AE33" i="106"/>
  <c r="AD33" i="106"/>
  <c r="AC33" i="106"/>
  <c r="AB33" i="106"/>
  <c r="AA33" i="106"/>
  <c r="Z33" i="106"/>
  <c r="Y33" i="106"/>
  <c r="X33" i="106"/>
  <c r="W33" i="106"/>
  <c r="V33" i="106"/>
  <c r="U33" i="106"/>
  <c r="T33" i="106"/>
  <c r="S33" i="106"/>
  <c r="R33" i="106"/>
  <c r="Q33" i="106"/>
  <c r="P33" i="106"/>
  <c r="O33" i="106"/>
  <c r="N33" i="106"/>
  <c r="M33" i="106"/>
  <c r="L33" i="106"/>
  <c r="K33" i="106"/>
  <c r="J33" i="106"/>
  <c r="I33" i="106"/>
  <c r="H33" i="106"/>
  <c r="G33" i="106"/>
  <c r="F33" i="106"/>
  <c r="E33" i="106"/>
  <c r="D33" i="106"/>
  <c r="C33" i="106"/>
  <c r="B33" i="106"/>
  <c r="CQ31" i="106"/>
  <c r="CP31" i="106"/>
  <c r="CO31" i="106"/>
  <c r="CN31" i="106"/>
  <c r="CM31" i="106"/>
  <c r="CL31" i="106"/>
  <c r="CK31" i="106"/>
  <c r="CJ31" i="106"/>
  <c r="CI31" i="106"/>
  <c r="CH31" i="106"/>
  <c r="CG31" i="106"/>
  <c r="CF31" i="106"/>
  <c r="CE31" i="106"/>
  <c r="CD31" i="106"/>
  <c r="CC31" i="106"/>
  <c r="CB31" i="106"/>
  <c r="CA31" i="106"/>
  <c r="BZ31" i="106"/>
  <c r="BY31" i="106"/>
  <c r="BX31" i="106"/>
  <c r="BW31" i="106"/>
  <c r="BV31" i="106"/>
  <c r="BU31" i="106"/>
  <c r="BT31" i="106"/>
  <c r="BS31" i="106"/>
  <c r="BR31" i="106"/>
  <c r="BQ31" i="106"/>
  <c r="BP31" i="106"/>
  <c r="BO31" i="106"/>
  <c r="BN31" i="106"/>
  <c r="BM31" i="106"/>
  <c r="BL31" i="106"/>
  <c r="BK31" i="106"/>
  <c r="BJ31" i="106"/>
  <c r="BI31" i="106"/>
  <c r="BH31" i="106"/>
  <c r="BG31" i="106"/>
  <c r="BF31" i="106"/>
  <c r="BE31" i="106"/>
  <c r="BD31" i="106"/>
  <c r="BC31" i="106"/>
  <c r="BB31" i="106"/>
  <c r="BA31" i="106"/>
  <c r="AZ31" i="106"/>
  <c r="AY31" i="106"/>
  <c r="AX31" i="106"/>
  <c r="AW31" i="106"/>
  <c r="AV31" i="106"/>
  <c r="AU31" i="106"/>
  <c r="AT31" i="106"/>
  <c r="AS31" i="106"/>
  <c r="AR31" i="106"/>
  <c r="AQ31" i="106"/>
  <c r="AP31" i="106"/>
  <c r="AO31" i="106"/>
  <c r="AN31" i="106"/>
  <c r="AM31" i="106"/>
  <c r="AL31" i="106"/>
  <c r="AK31" i="106"/>
  <c r="AJ31" i="106"/>
  <c r="AI31" i="106"/>
  <c r="AH31" i="106"/>
  <c r="AG31" i="106"/>
  <c r="AF31" i="106"/>
  <c r="AE31" i="106"/>
  <c r="AD31" i="106"/>
  <c r="AC31" i="106"/>
  <c r="AB31" i="106"/>
  <c r="AA31" i="106"/>
  <c r="Z31" i="106"/>
  <c r="Y31" i="106"/>
  <c r="X31" i="106"/>
  <c r="W31" i="106"/>
  <c r="V31" i="106"/>
  <c r="U31" i="106"/>
  <c r="T31" i="106"/>
  <c r="S31" i="106"/>
  <c r="R31" i="106"/>
  <c r="Q31" i="106"/>
  <c r="P31" i="106"/>
  <c r="O31" i="106"/>
  <c r="N31" i="106"/>
  <c r="M31" i="106"/>
  <c r="L31" i="106"/>
  <c r="K31" i="106"/>
  <c r="J31" i="106"/>
  <c r="I31" i="106"/>
  <c r="H31" i="106"/>
  <c r="G31" i="106"/>
  <c r="F31" i="106"/>
  <c r="E31" i="106"/>
  <c r="D31" i="106"/>
  <c r="C31" i="106"/>
  <c r="B31" i="106"/>
  <c r="CQ30" i="106"/>
  <c r="CP30" i="106"/>
  <c r="CO30" i="106"/>
  <c r="CN30" i="106"/>
  <c r="CM30" i="106"/>
  <c r="CL30" i="106"/>
  <c r="CK30" i="106"/>
  <c r="CJ30" i="106"/>
  <c r="CI30" i="106"/>
  <c r="CH30" i="106"/>
  <c r="CG30" i="106"/>
  <c r="CF30" i="106"/>
  <c r="CE30" i="106"/>
  <c r="CD30" i="106"/>
  <c r="CC30" i="106"/>
  <c r="CB30" i="106"/>
  <c r="CA30" i="106"/>
  <c r="BZ30" i="106"/>
  <c r="BY30" i="106"/>
  <c r="BX30" i="106"/>
  <c r="BW30" i="106"/>
  <c r="BV30" i="106"/>
  <c r="BU30" i="106"/>
  <c r="BT30" i="106"/>
  <c r="BS30" i="106"/>
  <c r="BR30" i="106"/>
  <c r="BQ30" i="106"/>
  <c r="BP30" i="106"/>
  <c r="BO30" i="106"/>
  <c r="BN30" i="106"/>
  <c r="BM30" i="106"/>
  <c r="BL30" i="106"/>
  <c r="BK30" i="106"/>
  <c r="BJ30" i="106"/>
  <c r="BI30" i="106"/>
  <c r="BH30" i="106"/>
  <c r="BG30" i="106"/>
  <c r="BF30" i="106"/>
  <c r="BE30" i="106"/>
  <c r="BD30" i="106"/>
  <c r="BC30" i="106"/>
  <c r="BB30" i="106"/>
  <c r="BA30" i="106"/>
  <c r="AZ30" i="106"/>
  <c r="AY30" i="106"/>
  <c r="AX30" i="106"/>
  <c r="AW30" i="106"/>
  <c r="AV30" i="106"/>
  <c r="AU30" i="106"/>
  <c r="AT30" i="106"/>
  <c r="AS30" i="106"/>
  <c r="AR30" i="106"/>
  <c r="AQ30" i="106"/>
  <c r="AP30" i="106"/>
  <c r="AO30" i="106"/>
  <c r="AN30" i="106"/>
  <c r="AM30" i="106"/>
  <c r="AL30" i="106"/>
  <c r="AK30" i="106"/>
  <c r="AJ30" i="106"/>
  <c r="AI30" i="106"/>
  <c r="AH30" i="106"/>
  <c r="AG30" i="106"/>
  <c r="AF30" i="106"/>
  <c r="AE30" i="106"/>
  <c r="AD30" i="106"/>
  <c r="AC30" i="106"/>
  <c r="AB30" i="106"/>
  <c r="AA30" i="106"/>
  <c r="Z30" i="106"/>
  <c r="Y30" i="106"/>
  <c r="X30" i="106"/>
  <c r="W30" i="106"/>
  <c r="V30" i="106"/>
  <c r="U30" i="106"/>
  <c r="T30" i="106"/>
  <c r="S30" i="106"/>
  <c r="R30" i="106"/>
  <c r="Q30" i="106"/>
  <c r="P30" i="106"/>
  <c r="O30" i="106"/>
  <c r="N30" i="106"/>
  <c r="M30" i="106"/>
  <c r="L30" i="106"/>
  <c r="K30" i="106"/>
  <c r="J30" i="106"/>
  <c r="I30" i="106"/>
  <c r="H30" i="106"/>
  <c r="G30" i="106"/>
  <c r="F30" i="106"/>
  <c r="E30" i="106"/>
  <c r="D30" i="106"/>
  <c r="C30" i="106"/>
  <c r="B30" i="106"/>
  <c r="CQ28" i="106"/>
  <c r="CP28" i="106"/>
  <c r="CO28" i="106"/>
  <c r="CN28" i="106"/>
  <c r="CM28" i="106"/>
  <c r="CL28" i="106"/>
  <c r="CK28" i="106"/>
  <c r="CJ28" i="106"/>
  <c r="CI28" i="106"/>
  <c r="CH28" i="106"/>
  <c r="CG28" i="106"/>
  <c r="CF28" i="106"/>
  <c r="CE28" i="106"/>
  <c r="CD28" i="106"/>
  <c r="CC28" i="106"/>
  <c r="CB28" i="106"/>
  <c r="CA28" i="106"/>
  <c r="BZ28" i="106"/>
  <c r="BY28" i="106"/>
  <c r="BX28" i="106"/>
  <c r="BW28" i="106"/>
  <c r="BV28" i="106"/>
  <c r="BU28" i="106"/>
  <c r="BT28" i="106"/>
  <c r="BS28" i="106"/>
  <c r="BR28" i="106"/>
  <c r="BQ28" i="106"/>
  <c r="BP28" i="106"/>
  <c r="BO28" i="106"/>
  <c r="BN28" i="106"/>
  <c r="BM28" i="106"/>
  <c r="BL28" i="106"/>
  <c r="BK28" i="106"/>
  <c r="BJ28" i="106"/>
  <c r="BI28" i="106"/>
  <c r="BH28" i="106"/>
  <c r="BG28" i="106"/>
  <c r="BF28" i="106"/>
  <c r="BE28" i="106"/>
  <c r="BD28" i="106"/>
  <c r="BC28" i="106"/>
  <c r="BB28" i="106"/>
  <c r="BA28" i="106"/>
  <c r="AZ28" i="106"/>
  <c r="AY28" i="106"/>
  <c r="AX28" i="106"/>
  <c r="AW28" i="106"/>
  <c r="AV28" i="106"/>
  <c r="AU28" i="106"/>
  <c r="AT28" i="106"/>
  <c r="AS28" i="106"/>
  <c r="AR28" i="106"/>
  <c r="AQ28" i="106"/>
  <c r="AP28" i="106"/>
  <c r="AO28" i="106"/>
  <c r="AN28" i="106"/>
  <c r="AM28" i="106"/>
  <c r="AL28" i="106"/>
  <c r="AK28" i="106"/>
  <c r="AJ28" i="106"/>
  <c r="AI28" i="106"/>
  <c r="AH28" i="106"/>
  <c r="AG28" i="106"/>
  <c r="AF28" i="106"/>
  <c r="AE28" i="106"/>
  <c r="AD28" i="106"/>
  <c r="AC28" i="106"/>
  <c r="AB28" i="106"/>
  <c r="AA28" i="106"/>
  <c r="Z28" i="106"/>
  <c r="Y28" i="106"/>
  <c r="X28" i="106"/>
  <c r="W28" i="106"/>
  <c r="V28" i="106"/>
  <c r="U28" i="106"/>
  <c r="T28" i="106"/>
  <c r="S28" i="106"/>
  <c r="R28" i="106"/>
  <c r="Q28" i="106"/>
  <c r="P28" i="106"/>
  <c r="O28" i="106"/>
  <c r="N28" i="106"/>
  <c r="M28" i="106"/>
  <c r="L28" i="106"/>
  <c r="K28" i="106"/>
  <c r="J28" i="106"/>
  <c r="I28" i="106"/>
  <c r="H28" i="106"/>
  <c r="G28" i="106"/>
  <c r="F28" i="106"/>
  <c r="E28" i="106"/>
  <c r="D28" i="106"/>
  <c r="C28" i="106"/>
  <c r="B28" i="106"/>
  <c r="CQ27" i="106"/>
  <c r="CP27" i="106"/>
  <c r="CO27" i="106"/>
  <c r="CN27" i="106"/>
  <c r="CM27" i="106"/>
  <c r="CL27" i="106"/>
  <c r="CK27" i="106"/>
  <c r="CJ27" i="106"/>
  <c r="CI27" i="106"/>
  <c r="CH27" i="106"/>
  <c r="CG27" i="106"/>
  <c r="CF27" i="106"/>
  <c r="CE27" i="106"/>
  <c r="CD27" i="106"/>
  <c r="CC27" i="106"/>
  <c r="CB27" i="106"/>
  <c r="CA27" i="106"/>
  <c r="BZ27" i="106"/>
  <c r="BY27" i="106"/>
  <c r="BX27" i="106"/>
  <c r="BW27" i="106"/>
  <c r="BV27" i="106"/>
  <c r="BU27" i="106"/>
  <c r="BT27" i="106"/>
  <c r="BS27" i="106"/>
  <c r="BR27" i="106"/>
  <c r="BQ27" i="106"/>
  <c r="BP27" i="106"/>
  <c r="BO27" i="106"/>
  <c r="BN27" i="106"/>
  <c r="BM27" i="106"/>
  <c r="BL27" i="106"/>
  <c r="BK27" i="106"/>
  <c r="BJ27" i="106"/>
  <c r="BI27" i="106"/>
  <c r="BH27" i="106"/>
  <c r="BG27" i="106"/>
  <c r="BF27" i="106"/>
  <c r="BE27" i="106"/>
  <c r="BD27" i="106"/>
  <c r="BC27" i="106"/>
  <c r="BB27" i="106"/>
  <c r="BA27" i="106"/>
  <c r="AZ27" i="106"/>
  <c r="AY27" i="106"/>
  <c r="AX27" i="106"/>
  <c r="AW27" i="106"/>
  <c r="AV27" i="106"/>
  <c r="AU27" i="106"/>
  <c r="AT27" i="106"/>
  <c r="AS27" i="106"/>
  <c r="AR27" i="106"/>
  <c r="AQ27" i="106"/>
  <c r="AP27" i="106"/>
  <c r="AO27" i="106"/>
  <c r="AN27" i="106"/>
  <c r="AM27" i="106"/>
  <c r="AL27" i="106"/>
  <c r="AK27" i="106"/>
  <c r="AJ27" i="106"/>
  <c r="AI27" i="106"/>
  <c r="AH27" i="106"/>
  <c r="AG27" i="106"/>
  <c r="AF27" i="106"/>
  <c r="AE27" i="106"/>
  <c r="AD27" i="106"/>
  <c r="AC27" i="106"/>
  <c r="AB27" i="106"/>
  <c r="AA27" i="106"/>
  <c r="Z27" i="106"/>
  <c r="Y27" i="106"/>
  <c r="X27" i="106"/>
  <c r="W27" i="106"/>
  <c r="V27" i="106"/>
  <c r="U27" i="106"/>
  <c r="T27" i="106"/>
  <c r="S27" i="106"/>
  <c r="R27" i="106"/>
  <c r="Q27" i="106"/>
  <c r="P27" i="106"/>
  <c r="O27" i="106"/>
  <c r="N27" i="106"/>
  <c r="M27" i="106"/>
  <c r="L27" i="106"/>
  <c r="K27" i="106"/>
  <c r="J27" i="106"/>
  <c r="I27" i="106"/>
  <c r="H27" i="106"/>
  <c r="G27" i="106"/>
  <c r="F27" i="106"/>
  <c r="E27" i="106"/>
  <c r="D27" i="106"/>
  <c r="C27" i="106"/>
  <c r="B27" i="106"/>
  <c r="CQ25" i="106"/>
  <c r="CP25" i="106"/>
  <c r="CO25" i="106"/>
  <c r="CN25" i="106"/>
  <c r="CM25" i="106"/>
  <c r="CL25" i="106"/>
  <c r="CK25" i="106"/>
  <c r="CJ25" i="106"/>
  <c r="CI25" i="106"/>
  <c r="CH25" i="106"/>
  <c r="CG25" i="106"/>
  <c r="CF25" i="106"/>
  <c r="CE25" i="106"/>
  <c r="CD25" i="106"/>
  <c r="CC25" i="106"/>
  <c r="CB25" i="106"/>
  <c r="CA25" i="106"/>
  <c r="BZ25" i="106"/>
  <c r="BY25" i="106"/>
  <c r="BX25" i="106"/>
  <c r="BW25" i="106"/>
  <c r="BV25" i="106"/>
  <c r="BU25" i="106"/>
  <c r="BT25" i="106"/>
  <c r="BS25" i="106"/>
  <c r="BR25" i="106"/>
  <c r="BQ25" i="106"/>
  <c r="BP25" i="106"/>
  <c r="BO25" i="106"/>
  <c r="BN25" i="106"/>
  <c r="BM25" i="106"/>
  <c r="BL25" i="106"/>
  <c r="BK25" i="106"/>
  <c r="BJ25" i="106"/>
  <c r="BI25" i="106"/>
  <c r="BH25" i="106"/>
  <c r="BG25" i="106"/>
  <c r="BF25" i="106"/>
  <c r="BE25" i="106"/>
  <c r="BD25" i="106"/>
  <c r="BC25" i="106"/>
  <c r="BB25" i="106"/>
  <c r="BA25" i="106"/>
  <c r="AZ25" i="106"/>
  <c r="AY25" i="106"/>
  <c r="AX25" i="106"/>
  <c r="AW25" i="106"/>
  <c r="AV25" i="106"/>
  <c r="AU25" i="106"/>
  <c r="AT25" i="106"/>
  <c r="AS25" i="106"/>
  <c r="AR25" i="106"/>
  <c r="AQ25" i="106"/>
  <c r="AP25" i="106"/>
  <c r="AO25" i="106"/>
  <c r="AN25" i="106"/>
  <c r="AM25" i="106"/>
  <c r="AL25" i="106"/>
  <c r="AK25" i="106"/>
  <c r="AJ25" i="106"/>
  <c r="AI25" i="106"/>
  <c r="AH25" i="106"/>
  <c r="AG25" i="106"/>
  <c r="AF25" i="106"/>
  <c r="AE25" i="106"/>
  <c r="AD25" i="106"/>
  <c r="AC25" i="106"/>
  <c r="AB25" i="106"/>
  <c r="AA25" i="106"/>
  <c r="Z25" i="106"/>
  <c r="Y25" i="106"/>
  <c r="X25" i="106"/>
  <c r="W25" i="106"/>
  <c r="V25" i="106"/>
  <c r="U25" i="106"/>
  <c r="T25" i="106"/>
  <c r="S25" i="106"/>
  <c r="R25" i="106"/>
  <c r="Q25" i="106"/>
  <c r="P25" i="106"/>
  <c r="O25" i="106"/>
  <c r="N25" i="106"/>
  <c r="M25" i="106"/>
  <c r="L25" i="106"/>
  <c r="K25" i="106"/>
  <c r="J25" i="106"/>
  <c r="I25" i="106"/>
  <c r="H25" i="106"/>
  <c r="G25" i="106"/>
  <c r="F25" i="106"/>
  <c r="E25" i="106"/>
  <c r="D25" i="106"/>
  <c r="C25" i="106"/>
  <c r="B25" i="106"/>
  <c r="CQ24" i="106"/>
  <c r="CP24" i="106"/>
  <c r="CO24" i="106"/>
  <c r="CN24" i="106"/>
  <c r="CM24" i="106"/>
  <c r="CL24" i="106"/>
  <c r="CK24" i="106"/>
  <c r="CJ24" i="106"/>
  <c r="CI24" i="106"/>
  <c r="CH24" i="106"/>
  <c r="CG24" i="106"/>
  <c r="CF24" i="106"/>
  <c r="CE24" i="106"/>
  <c r="CD24" i="106"/>
  <c r="CC24" i="106"/>
  <c r="CB24" i="106"/>
  <c r="CA24" i="106"/>
  <c r="BZ24" i="106"/>
  <c r="BY24" i="106"/>
  <c r="BX24" i="106"/>
  <c r="BW24" i="106"/>
  <c r="BV24" i="106"/>
  <c r="BU24" i="106"/>
  <c r="BT24" i="106"/>
  <c r="BS24" i="106"/>
  <c r="BR24" i="106"/>
  <c r="BQ24" i="106"/>
  <c r="BP24" i="106"/>
  <c r="BO24" i="106"/>
  <c r="BN24" i="106"/>
  <c r="BM24" i="106"/>
  <c r="BL24" i="106"/>
  <c r="BK24" i="106"/>
  <c r="BJ24" i="106"/>
  <c r="BI24" i="106"/>
  <c r="BH24" i="106"/>
  <c r="BG24" i="106"/>
  <c r="BF24" i="106"/>
  <c r="BE24" i="106"/>
  <c r="BD24" i="106"/>
  <c r="BC24" i="106"/>
  <c r="BB24" i="106"/>
  <c r="BA24" i="106"/>
  <c r="AZ24" i="106"/>
  <c r="AY24" i="106"/>
  <c r="AX24" i="106"/>
  <c r="AW24" i="106"/>
  <c r="AV24" i="106"/>
  <c r="AU24" i="106"/>
  <c r="AT24" i="106"/>
  <c r="AS24" i="106"/>
  <c r="AR24" i="106"/>
  <c r="AQ24" i="106"/>
  <c r="AP24" i="106"/>
  <c r="AO24" i="106"/>
  <c r="AN24" i="106"/>
  <c r="AM24" i="106"/>
  <c r="AL24" i="106"/>
  <c r="AK24" i="106"/>
  <c r="AJ24" i="106"/>
  <c r="AI24" i="106"/>
  <c r="AH24" i="106"/>
  <c r="AG24" i="106"/>
  <c r="AF24" i="106"/>
  <c r="AE24" i="106"/>
  <c r="AD24" i="106"/>
  <c r="AC24" i="106"/>
  <c r="AB24" i="106"/>
  <c r="AA24" i="106"/>
  <c r="Z24" i="106"/>
  <c r="Y24" i="106"/>
  <c r="X24" i="106"/>
  <c r="W24" i="106"/>
  <c r="V24" i="106"/>
  <c r="U24" i="106"/>
  <c r="T24" i="106"/>
  <c r="S24" i="106"/>
  <c r="R24" i="106"/>
  <c r="Q24" i="106"/>
  <c r="P24" i="106"/>
  <c r="O24" i="106"/>
  <c r="N24" i="106"/>
  <c r="M24" i="106"/>
  <c r="L24" i="106"/>
  <c r="K24" i="106"/>
  <c r="J24" i="106"/>
  <c r="I24" i="106"/>
  <c r="H24" i="106"/>
  <c r="G24" i="106"/>
  <c r="F24" i="106"/>
  <c r="E24" i="106"/>
  <c r="D24" i="106"/>
  <c r="C24" i="106"/>
  <c r="B24" i="106"/>
  <c r="CQ21" i="106"/>
  <c r="CP21" i="106"/>
  <c r="CO21" i="106"/>
  <c r="CN21" i="106"/>
  <c r="CM21" i="106"/>
  <c r="CL21" i="106"/>
  <c r="CK21" i="106"/>
  <c r="CJ21" i="106"/>
  <c r="CI21" i="106"/>
  <c r="CH21" i="106"/>
  <c r="CG21" i="106"/>
  <c r="CF21" i="106"/>
  <c r="CE21" i="106"/>
  <c r="CD21" i="106"/>
  <c r="CC21" i="106"/>
  <c r="CB21" i="106"/>
  <c r="CA21" i="106"/>
  <c r="BZ21" i="106"/>
  <c r="BY21" i="106"/>
  <c r="BX21" i="106"/>
  <c r="BW21" i="106"/>
  <c r="BV21" i="106"/>
  <c r="BU21" i="106"/>
  <c r="BT21" i="106"/>
  <c r="BS21" i="106"/>
  <c r="BR21" i="106"/>
  <c r="BQ21" i="106"/>
  <c r="BP21" i="106"/>
  <c r="BO21" i="106"/>
  <c r="BN21" i="106"/>
  <c r="BM21" i="106"/>
  <c r="BL21" i="106"/>
  <c r="BK21" i="106"/>
  <c r="BJ21" i="106"/>
  <c r="BI21" i="106"/>
  <c r="BH21" i="106"/>
  <c r="BG21" i="106"/>
  <c r="BF21" i="106"/>
  <c r="BE21" i="106"/>
  <c r="BD21" i="106"/>
  <c r="BC21" i="106"/>
  <c r="BB21" i="106"/>
  <c r="BA21" i="106"/>
  <c r="AZ21" i="106"/>
  <c r="AY21" i="106"/>
  <c r="AX21" i="106"/>
  <c r="AW21" i="106"/>
  <c r="AV21" i="106"/>
  <c r="AU21" i="106"/>
  <c r="AT21" i="106"/>
  <c r="AS21" i="106"/>
  <c r="AR21" i="106"/>
  <c r="AQ21" i="106"/>
  <c r="AP21" i="106"/>
  <c r="AO21" i="106"/>
  <c r="AN21" i="106"/>
  <c r="AM21" i="106"/>
  <c r="AL21" i="106"/>
  <c r="AK21" i="106"/>
  <c r="AJ21" i="106"/>
  <c r="AI21" i="106"/>
  <c r="AH21" i="106"/>
  <c r="AG21" i="106"/>
  <c r="AF21" i="106"/>
  <c r="AE21" i="106"/>
  <c r="AD21" i="106"/>
  <c r="AC21" i="106"/>
  <c r="AB21" i="106"/>
  <c r="AA21" i="106"/>
  <c r="Z21" i="106"/>
  <c r="Y21" i="106"/>
  <c r="X21" i="106"/>
  <c r="W21" i="106"/>
  <c r="V21" i="106"/>
  <c r="U21" i="106"/>
  <c r="T21" i="106"/>
  <c r="S21" i="106"/>
  <c r="R21" i="106"/>
  <c r="Q21" i="106"/>
  <c r="P21" i="106"/>
  <c r="O21" i="106"/>
  <c r="N21" i="106"/>
  <c r="M21" i="106"/>
  <c r="L21" i="106"/>
  <c r="K21" i="106"/>
  <c r="J21" i="106"/>
  <c r="I21" i="106"/>
  <c r="H21" i="106"/>
  <c r="G21" i="106"/>
  <c r="F21" i="106"/>
  <c r="E21" i="106"/>
  <c r="D21" i="106"/>
  <c r="C21" i="106"/>
  <c r="B21" i="106"/>
  <c r="CQ20" i="106"/>
  <c r="CP20" i="106"/>
  <c r="CO20" i="106"/>
  <c r="CN20" i="106"/>
  <c r="CM20" i="106"/>
  <c r="CL20" i="106"/>
  <c r="CK20" i="106"/>
  <c r="CJ20" i="106"/>
  <c r="CI20" i="106"/>
  <c r="CH20" i="106"/>
  <c r="CG20" i="106"/>
  <c r="CF20" i="106"/>
  <c r="CE20" i="106"/>
  <c r="CD20" i="106"/>
  <c r="CC20" i="106"/>
  <c r="CB20" i="106"/>
  <c r="CA20" i="106"/>
  <c r="BZ20" i="106"/>
  <c r="BY20" i="106"/>
  <c r="BX20" i="106"/>
  <c r="BW20" i="106"/>
  <c r="BV20" i="106"/>
  <c r="BU20" i="106"/>
  <c r="BT20" i="106"/>
  <c r="BS20" i="106"/>
  <c r="BR20" i="106"/>
  <c r="BQ20" i="106"/>
  <c r="BP20" i="106"/>
  <c r="BO20" i="106"/>
  <c r="BN20" i="106"/>
  <c r="BM20" i="106"/>
  <c r="BL20" i="106"/>
  <c r="BK20" i="106"/>
  <c r="BJ20" i="106"/>
  <c r="BI20" i="106"/>
  <c r="BH20" i="106"/>
  <c r="BG20" i="106"/>
  <c r="BF20" i="106"/>
  <c r="BE20" i="106"/>
  <c r="BD20" i="106"/>
  <c r="BC20" i="106"/>
  <c r="BB20" i="106"/>
  <c r="BA20" i="106"/>
  <c r="AZ20" i="106"/>
  <c r="AY20" i="106"/>
  <c r="AX20" i="106"/>
  <c r="AW20" i="106"/>
  <c r="AV20" i="106"/>
  <c r="AU20" i="106"/>
  <c r="AT20" i="106"/>
  <c r="AS20" i="106"/>
  <c r="AR20" i="106"/>
  <c r="AQ20" i="106"/>
  <c r="AP20" i="106"/>
  <c r="AO20" i="106"/>
  <c r="AN20" i="106"/>
  <c r="AM20" i="106"/>
  <c r="AL20" i="106"/>
  <c r="AK20" i="106"/>
  <c r="AJ20" i="106"/>
  <c r="AI20" i="106"/>
  <c r="AH20" i="106"/>
  <c r="AG20" i="106"/>
  <c r="AF20" i="106"/>
  <c r="AE20" i="106"/>
  <c r="AD20" i="106"/>
  <c r="AC20" i="106"/>
  <c r="AB20" i="106"/>
  <c r="AA20" i="106"/>
  <c r="Z20" i="106"/>
  <c r="Y20" i="106"/>
  <c r="X20" i="106"/>
  <c r="W20" i="106"/>
  <c r="V20" i="106"/>
  <c r="U20" i="106"/>
  <c r="T20" i="106"/>
  <c r="S20" i="106"/>
  <c r="R20" i="106"/>
  <c r="Q20" i="106"/>
  <c r="P20" i="106"/>
  <c r="O20" i="106"/>
  <c r="N20" i="106"/>
  <c r="M20" i="106"/>
  <c r="L20" i="106"/>
  <c r="K20" i="106"/>
  <c r="J20" i="106"/>
  <c r="I20" i="106"/>
  <c r="H20" i="106"/>
  <c r="G20" i="106"/>
  <c r="F20" i="106"/>
  <c r="E20" i="106"/>
  <c r="D20" i="106"/>
  <c r="C20" i="106"/>
  <c r="B20" i="106"/>
  <c r="CQ18" i="106"/>
  <c r="CP18" i="106"/>
  <c r="CO18" i="106"/>
  <c r="CN18" i="106"/>
  <c r="CM18" i="106"/>
  <c r="CL18" i="106"/>
  <c r="CK18" i="106"/>
  <c r="CJ18" i="106"/>
  <c r="CI18" i="106"/>
  <c r="CH18" i="106"/>
  <c r="CG18" i="106"/>
  <c r="CF18" i="106"/>
  <c r="CE18" i="106"/>
  <c r="CD18" i="106"/>
  <c r="CC18" i="106"/>
  <c r="CB18" i="106"/>
  <c r="CA18" i="106"/>
  <c r="BZ18" i="106"/>
  <c r="BY18" i="106"/>
  <c r="BX18" i="106"/>
  <c r="BW18" i="106"/>
  <c r="BV18" i="106"/>
  <c r="BU18" i="106"/>
  <c r="BT18" i="106"/>
  <c r="BS18" i="106"/>
  <c r="BR18" i="106"/>
  <c r="BQ18" i="106"/>
  <c r="BP18" i="106"/>
  <c r="BO18" i="106"/>
  <c r="BN18" i="106"/>
  <c r="BM18" i="106"/>
  <c r="BL18" i="106"/>
  <c r="BK18" i="106"/>
  <c r="BJ18" i="106"/>
  <c r="BI18" i="106"/>
  <c r="BH18" i="106"/>
  <c r="BG18" i="106"/>
  <c r="BF18" i="106"/>
  <c r="BE18" i="106"/>
  <c r="BD18" i="106"/>
  <c r="BC18" i="106"/>
  <c r="BB18" i="106"/>
  <c r="BA18" i="106"/>
  <c r="AZ18" i="106"/>
  <c r="AY18" i="106"/>
  <c r="AX18" i="106"/>
  <c r="AW18" i="106"/>
  <c r="AV18" i="106"/>
  <c r="AU18" i="106"/>
  <c r="AT18" i="106"/>
  <c r="AS18" i="106"/>
  <c r="AR18" i="106"/>
  <c r="AQ18" i="106"/>
  <c r="AP18" i="106"/>
  <c r="AO18" i="106"/>
  <c r="AN18" i="106"/>
  <c r="AM18" i="106"/>
  <c r="AL18" i="106"/>
  <c r="AK18" i="106"/>
  <c r="AJ18" i="106"/>
  <c r="AI18" i="106"/>
  <c r="AH18" i="106"/>
  <c r="AG18" i="106"/>
  <c r="AF18" i="106"/>
  <c r="AE18" i="106"/>
  <c r="AD18" i="106"/>
  <c r="AC18" i="106"/>
  <c r="AB18" i="106"/>
  <c r="AA18" i="106"/>
  <c r="Z18" i="106"/>
  <c r="Y18" i="106"/>
  <c r="X18" i="106"/>
  <c r="W18" i="106"/>
  <c r="V18" i="106"/>
  <c r="U18" i="106"/>
  <c r="T18" i="106"/>
  <c r="S18" i="106"/>
  <c r="R18" i="106"/>
  <c r="Q18" i="106"/>
  <c r="P18" i="106"/>
  <c r="O18" i="106"/>
  <c r="N18" i="106"/>
  <c r="M18" i="106"/>
  <c r="L18" i="106"/>
  <c r="K18" i="106"/>
  <c r="J18" i="106"/>
  <c r="I18" i="106"/>
  <c r="H18" i="106"/>
  <c r="G18" i="106"/>
  <c r="F18" i="106"/>
  <c r="E18" i="106"/>
  <c r="D18" i="106"/>
  <c r="C18" i="106"/>
  <c r="B18" i="106"/>
  <c r="CQ17" i="106"/>
  <c r="CP17" i="106"/>
  <c r="CO17" i="106"/>
  <c r="CN17" i="106"/>
  <c r="CM17" i="106"/>
  <c r="CL17" i="106"/>
  <c r="CK17" i="106"/>
  <c r="CJ17" i="106"/>
  <c r="CI17" i="106"/>
  <c r="CH17" i="106"/>
  <c r="CG17" i="106"/>
  <c r="CF17" i="106"/>
  <c r="CE17" i="106"/>
  <c r="CD17" i="106"/>
  <c r="CC17" i="106"/>
  <c r="CB17" i="106"/>
  <c r="CA17" i="106"/>
  <c r="BZ17" i="106"/>
  <c r="BY17" i="106"/>
  <c r="BX17" i="106"/>
  <c r="BW17" i="106"/>
  <c r="BV17" i="106"/>
  <c r="BU17" i="106"/>
  <c r="BT17" i="106"/>
  <c r="BS17" i="106"/>
  <c r="BR17" i="106"/>
  <c r="BQ17" i="106"/>
  <c r="BP17" i="106"/>
  <c r="BO17" i="106"/>
  <c r="BN17" i="106"/>
  <c r="BM17" i="106"/>
  <c r="BL17" i="106"/>
  <c r="BK17" i="106"/>
  <c r="BJ17" i="106"/>
  <c r="BI17" i="106"/>
  <c r="BH17" i="106"/>
  <c r="BG17" i="106"/>
  <c r="BF17" i="106"/>
  <c r="BE17" i="106"/>
  <c r="BD17" i="106"/>
  <c r="BC17" i="106"/>
  <c r="BB17" i="106"/>
  <c r="BA17" i="106"/>
  <c r="AZ17" i="106"/>
  <c r="AY17" i="106"/>
  <c r="AX17" i="106"/>
  <c r="AW17" i="106"/>
  <c r="AV17" i="106"/>
  <c r="AU17" i="106"/>
  <c r="AT17" i="106"/>
  <c r="AS17" i="106"/>
  <c r="AR17" i="106"/>
  <c r="AQ17" i="106"/>
  <c r="AP17" i="106"/>
  <c r="AO17" i="106"/>
  <c r="AN17" i="106"/>
  <c r="AM17" i="106"/>
  <c r="AL17" i="106"/>
  <c r="AK17" i="106"/>
  <c r="AJ17" i="106"/>
  <c r="AI17" i="106"/>
  <c r="AH17" i="106"/>
  <c r="AG17" i="106"/>
  <c r="AF17" i="106"/>
  <c r="AE17" i="106"/>
  <c r="AD17" i="106"/>
  <c r="AC17" i="106"/>
  <c r="AB17" i="106"/>
  <c r="AA17" i="106"/>
  <c r="Z17" i="106"/>
  <c r="Y17" i="106"/>
  <c r="X17" i="106"/>
  <c r="W17" i="106"/>
  <c r="V17" i="106"/>
  <c r="U17" i="106"/>
  <c r="T17" i="106"/>
  <c r="S17" i="106"/>
  <c r="R17" i="106"/>
  <c r="Q17" i="106"/>
  <c r="P17" i="106"/>
  <c r="O17" i="106"/>
  <c r="N17" i="106"/>
  <c r="M17" i="106"/>
  <c r="L17" i="106"/>
  <c r="K17" i="106"/>
  <c r="J17" i="106"/>
  <c r="I17" i="106"/>
  <c r="H17" i="106"/>
  <c r="G17" i="106"/>
  <c r="F17" i="106"/>
  <c r="E17" i="106"/>
  <c r="D17" i="106"/>
  <c r="C17" i="106"/>
  <c r="B17" i="106"/>
  <c r="CQ15" i="106"/>
  <c r="CP15" i="106"/>
  <c r="CO15" i="106"/>
  <c r="CN15" i="106"/>
  <c r="CM15" i="106"/>
  <c r="CL15" i="106"/>
  <c r="CK15" i="106"/>
  <c r="CJ15" i="106"/>
  <c r="CI15" i="106"/>
  <c r="CH15" i="106"/>
  <c r="CG15" i="106"/>
  <c r="CF15" i="106"/>
  <c r="CE15" i="106"/>
  <c r="CD15" i="106"/>
  <c r="CC15" i="106"/>
  <c r="CB15" i="106"/>
  <c r="CA15" i="106"/>
  <c r="BZ15" i="106"/>
  <c r="BY15" i="106"/>
  <c r="BX15" i="106"/>
  <c r="BW15" i="106"/>
  <c r="BV15" i="106"/>
  <c r="BU15" i="106"/>
  <c r="BT15" i="106"/>
  <c r="BS15" i="106"/>
  <c r="BR15" i="106"/>
  <c r="BQ15" i="106"/>
  <c r="BP15" i="106"/>
  <c r="BO15" i="106"/>
  <c r="BN15" i="106"/>
  <c r="BM15" i="106"/>
  <c r="BL15" i="106"/>
  <c r="BK15" i="106"/>
  <c r="BJ15" i="106"/>
  <c r="BI15" i="106"/>
  <c r="BH15" i="106"/>
  <c r="BG15" i="106"/>
  <c r="BF15" i="106"/>
  <c r="BE15" i="106"/>
  <c r="BD15" i="106"/>
  <c r="BC15" i="106"/>
  <c r="BB15" i="106"/>
  <c r="BA15" i="106"/>
  <c r="AZ15" i="106"/>
  <c r="AY15" i="106"/>
  <c r="AX15" i="106"/>
  <c r="AW15" i="106"/>
  <c r="AV15" i="106"/>
  <c r="AU15" i="106"/>
  <c r="AT15" i="106"/>
  <c r="AS15" i="106"/>
  <c r="AR15" i="106"/>
  <c r="AQ15" i="106"/>
  <c r="AP15" i="106"/>
  <c r="AO15" i="106"/>
  <c r="AN15" i="106"/>
  <c r="AM15" i="106"/>
  <c r="AL15" i="106"/>
  <c r="AK15" i="106"/>
  <c r="AJ15" i="106"/>
  <c r="AI15" i="106"/>
  <c r="AH15" i="106"/>
  <c r="AG15" i="106"/>
  <c r="AF15" i="106"/>
  <c r="AE15" i="106"/>
  <c r="AD15" i="106"/>
  <c r="AC15" i="106"/>
  <c r="AB15" i="106"/>
  <c r="AA15" i="106"/>
  <c r="Z15" i="106"/>
  <c r="Y15" i="106"/>
  <c r="X15" i="106"/>
  <c r="W15" i="106"/>
  <c r="V15" i="106"/>
  <c r="U15" i="106"/>
  <c r="T15" i="106"/>
  <c r="S15" i="106"/>
  <c r="R15" i="106"/>
  <c r="Q15" i="106"/>
  <c r="P15" i="106"/>
  <c r="O15" i="106"/>
  <c r="N15" i="106"/>
  <c r="M15" i="106"/>
  <c r="L15" i="106"/>
  <c r="K15" i="106"/>
  <c r="J15" i="106"/>
  <c r="I15" i="106"/>
  <c r="H15" i="106"/>
  <c r="G15" i="106"/>
  <c r="F15" i="106"/>
  <c r="E15" i="106"/>
  <c r="D15" i="106"/>
  <c r="C15" i="106"/>
  <c r="B15" i="106"/>
  <c r="CQ14" i="106"/>
  <c r="CP14" i="106"/>
  <c r="CO14" i="106"/>
  <c r="CN14" i="106"/>
  <c r="CM14" i="106"/>
  <c r="CL14" i="106"/>
  <c r="CK14" i="106"/>
  <c r="CJ14" i="106"/>
  <c r="CI14" i="106"/>
  <c r="CH14" i="106"/>
  <c r="CG14" i="106"/>
  <c r="CF14" i="106"/>
  <c r="CE14" i="106"/>
  <c r="CD14" i="106"/>
  <c r="CC14" i="106"/>
  <c r="CB14" i="106"/>
  <c r="CA14" i="106"/>
  <c r="BZ14" i="106"/>
  <c r="BY14" i="106"/>
  <c r="BX14" i="106"/>
  <c r="BW14" i="106"/>
  <c r="BV14" i="106"/>
  <c r="BU14" i="106"/>
  <c r="BT14" i="106"/>
  <c r="BS14" i="106"/>
  <c r="BR14" i="106"/>
  <c r="BQ14" i="106"/>
  <c r="BP14" i="106"/>
  <c r="BO14" i="106"/>
  <c r="BN14" i="106"/>
  <c r="BM14" i="106"/>
  <c r="BL14" i="106"/>
  <c r="BK14" i="106"/>
  <c r="BJ14" i="106"/>
  <c r="BI14" i="106"/>
  <c r="BH14" i="106"/>
  <c r="BG14" i="106"/>
  <c r="BF14" i="106"/>
  <c r="BE14" i="106"/>
  <c r="BD14" i="106"/>
  <c r="BC14" i="106"/>
  <c r="BB14" i="106"/>
  <c r="BA14" i="106"/>
  <c r="AZ14" i="106"/>
  <c r="AY14" i="106"/>
  <c r="AX14" i="106"/>
  <c r="AW14" i="106"/>
  <c r="AV14" i="106"/>
  <c r="AU14" i="106"/>
  <c r="AT14" i="106"/>
  <c r="AS14" i="106"/>
  <c r="AR14" i="106"/>
  <c r="AQ14" i="106"/>
  <c r="AP14" i="106"/>
  <c r="AO14" i="106"/>
  <c r="AN14" i="106"/>
  <c r="AM14" i="106"/>
  <c r="AL14" i="106"/>
  <c r="AK14" i="106"/>
  <c r="AJ14" i="106"/>
  <c r="AI14" i="106"/>
  <c r="AH14" i="106"/>
  <c r="AG14" i="106"/>
  <c r="AF14" i="106"/>
  <c r="AE14" i="106"/>
  <c r="AD14" i="106"/>
  <c r="AC14" i="106"/>
  <c r="AB14" i="106"/>
  <c r="AA14" i="106"/>
  <c r="Z14" i="106"/>
  <c r="Y14" i="106"/>
  <c r="X14" i="106"/>
  <c r="W14" i="106"/>
  <c r="V14" i="106"/>
  <c r="U14" i="106"/>
  <c r="T14" i="106"/>
  <c r="S14" i="106"/>
  <c r="R14" i="106"/>
  <c r="Q14" i="106"/>
  <c r="P14" i="106"/>
  <c r="O14" i="106"/>
  <c r="N14" i="106"/>
  <c r="M14" i="106"/>
  <c r="L14" i="106"/>
  <c r="K14" i="106"/>
  <c r="J14" i="106"/>
  <c r="I14" i="106"/>
  <c r="H14" i="106"/>
  <c r="G14" i="106"/>
  <c r="F14" i="106"/>
  <c r="E14" i="106"/>
  <c r="D14" i="106"/>
  <c r="C14" i="106"/>
  <c r="B14" i="106"/>
  <c r="CQ12" i="106"/>
  <c r="CP12" i="106"/>
  <c r="CO12" i="106"/>
  <c r="CN12" i="106"/>
  <c r="CM12" i="106"/>
  <c r="CL12" i="106"/>
  <c r="CK12" i="106"/>
  <c r="CJ12" i="106"/>
  <c r="CI12" i="106"/>
  <c r="CH12" i="106"/>
  <c r="CG12" i="106"/>
  <c r="CF12" i="106"/>
  <c r="CE12" i="106"/>
  <c r="CD12" i="106"/>
  <c r="CC12" i="106"/>
  <c r="CB12" i="106"/>
  <c r="CA12" i="106"/>
  <c r="BZ12" i="106"/>
  <c r="BY12" i="106"/>
  <c r="BX12" i="106"/>
  <c r="BW12" i="106"/>
  <c r="BV12" i="106"/>
  <c r="BU12" i="106"/>
  <c r="BT12" i="106"/>
  <c r="BS12" i="106"/>
  <c r="BR12" i="106"/>
  <c r="BQ12" i="106"/>
  <c r="BP12" i="106"/>
  <c r="BO12" i="106"/>
  <c r="BN12" i="106"/>
  <c r="BM12" i="106"/>
  <c r="BL12" i="106"/>
  <c r="BK12" i="106"/>
  <c r="BJ12" i="106"/>
  <c r="BI12" i="106"/>
  <c r="BH12" i="106"/>
  <c r="BG12" i="106"/>
  <c r="BF12" i="106"/>
  <c r="BE12" i="106"/>
  <c r="BD12" i="106"/>
  <c r="BC12" i="106"/>
  <c r="BB12" i="106"/>
  <c r="BA12" i="106"/>
  <c r="AZ12" i="106"/>
  <c r="AY12" i="106"/>
  <c r="AX12" i="106"/>
  <c r="AW12" i="106"/>
  <c r="AV12" i="106"/>
  <c r="AU12" i="106"/>
  <c r="AT12" i="106"/>
  <c r="AS12" i="106"/>
  <c r="AR12" i="106"/>
  <c r="AQ12" i="106"/>
  <c r="AP12" i="106"/>
  <c r="AO12" i="106"/>
  <c r="AN12" i="106"/>
  <c r="AM12" i="106"/>
  <c r="AL12" i="106"/>
  <c r="AK12" i="106"/>
  <c r="AJ12" i="106"/>
  <c r="AI12" i="106"/>
  <c r="AH12" i="106"/>
  <c r="AG12" i="106"/>
  <c r="AF12" i="106"/>
  <c r="AE12" i="106"/>
  <c r="AD12" i="106"/>
  <c r="AC12" i="106"/>
  <c r="AB12" i="106"/>
  <c r="AA12" i="106"/>
  <c r="Z12" i="106"/>
  <c r="Y12" i="106"/>
  <c r="X12" i="106"/>
  <c r="W12" i="106"/>
  <c r="V12" i="106"/>
  <c r="U12" i="106"/>
  <c r="T12" i="106"/>
  <c r="S12" i="106"/>
  <c r="R12" i="106"/>
  <c r="Q12" i="106"/>
  <c r="P12" i="106"/>
  <c r="O12" i="106"/>
  <c r="N12" i="106"/>
  <c r="M12" i="106"/>
  <c r="L12" i="106"/>
  <c r="K12" i="106"/>
  <c r="J12" i="106"/>
  <c r="I12" i="106"/>
  <c r="H12" i="106"/>
  <c r="G12" i="106"/>
  <c r="F12" i="106"/>
  <c r="E12" i="106"/>
  <c r="D12" i="106"/>
  <c r="C12" i="106"/>
  <c r="B12" i="106"/>
  <c r="CQ11" i="106"/>
  <c r="CP11" i="106"/>
  <c r="CO11" i="106"/>
  <c r="CN11" i="106"/>
  <c r="CM11" i="106"/>
  <c r="CL11" i="106"/>
  <c r="CK11" i="106"/>
  <c r="CJ11" i="106"/>
  <c r="CI11" i="106"/>
  <c r="CH11" i="106"/>
  <c r="CG11" i="106"/>
  <c r="CF11" i="106"/>
  <c r="CE11" i="106"/>
  <c r="CD11" i="106"/>
  <c r="CC11" i="106"/>
  <c r="CB11" i="106"/>
  <c r="CA11" i="106"/>
  <c r="BZ11" i="106"/>
  <c r="BY11" i="106"/>
  <c r="BX11" i="106"/>
  <c r="BW11" i="106"/>
  <c r="BV11" i="106"/>
  <c r="BU11" i="106"/>
  <c r="BT11" i="106"/>
  <c r="BS11" i="106"/>
  <c r="BR11" i="106"/>
  <c r="BQ11" i="106"/>
  <c r="BP11" i="106"/>
  <c r="BO11" i="106"/>
  <c r="BN11" i="106"/>
  <c r="BM11" i="106"/>
  <c r="BL11" i="106"/>
  <c r="BK11" i="106"/>
  <c r="BJ11" i="106"/>
  <c r="BI11" i="106"/>
  <c r="BH11" i="106"/>
  <c r="BG11" i="106"/>
  <c r="BF11" i="106"/>
  <c r="BE11" i="106"/>
  <c r="BD11" i="106"/>
  <c r="BC11" i="106"/>
  <c r="BB11" i="106"/>
  <c r="BA11" i="106"/>
  <c r="AZ11" i="106"/>
  <c r="AY11" i="106"/>
  <c r="AX11" i="106"/>
  <c r="AW11" i="106"/>
  <c r="AV11" i="106"/>
  <c r="AU11" i="106"/>
  <c r="AT11" i="106"/>
  <c r="AS11" i="106"/>
  <c r="AR11" i="106"/>
  <c r="AQ11" i="106"/>
  <c r="AP11" i="106"/>
  <c r="AO11" i="106"/>
  <c r="AN11" i="106"/>
  <c r="AM11" i="106"/>
  <c r="AL11" i="106"/>
  <c r="AK11" i="106"/>
  <c r="AJ11" i="106"/>
  <c r="AI11" i="106"/>
  <c r="AH11" i="106"/>
  <c r="AG11" i="106"/>
  <c r="AF11" i="106"/>
  <c r="AE11" i="106"/>
  <c r="AD11" i="106"/>
  <c r="AC11" i="106"/>
  <c r="AB11" i="106"/>
  <c r="AA11" i="106"/>
  <c r="Z11" i="106"/>
  <c r="Y11" i="106"/>
  <c r="X11" i="106"/>
  <c r="W11" i="106"/>
  <c r="V11" i="106"/>
  <c r="U11" i="106"/>
  <c r="T11" i="106"/>
  <c r="S11" i="106"/>
  <c r="R11" i="106"/>
  <c r="Q11" i="106"/>
  <c r="P11" i="106"/>
  <c r="O11" i="106"/>
  <c r="N11" i="106"/>
  <c r="M11" i="106"/>
  <c r="L11" i="106"/>
  <c r="K11" i="106"/>
  <c r="J11" i="106"/>
  <c r="I11" i="106"/>
  <c r="H11" i="106"/>
  <c r="G11" i="106"/>
  <c r="F11" i="106"/>
  <c r="E11" i="106"/>
  <c r="D11" i="106"/>
  <c r="C11" i="106"/>
  <c r="B11" i="106"/>
  <c r="CQ9" i="106"/>
  <c r="CP9" i="106"/>
  <c r="CO9" i="106"/>
  <c r="CN9" i="106"/>
  <c r="CM9" i="106"/>
  <c r="CL9" i="106"/>
  <c r="CK9" i="106"/>
  <c r="CJ9" i="106"/>
  <c r="CI9" i="106"/>
  <c r="CH9" i="106"/>
  <c r="CG9" i="106"/>
  <c r="CF9" i="106"/>
  <c r="CE9" i="106"/>
  <c r="CD9" i="106"/>
  <c r="CC9" i="106"/>
  <c r="CB9" i="106"/>
  <c r="CA9" i="106"/>
  <c r="BZ9" i="106"/>
  <c r="BY9" i="106"/>
  <c r="BX9" i="106"/>
  <c r="BW9" i="106"/>
  <c r="BV9" i="106"/>
  <c r="BU9" i="106"/>
  <c r="BT9" i="106"/>
  <c r="BS9" i="106"/>
  <c r="BR9" i="106"/>
  <c r="BQ9" i="106"/>
  <c r="BP9" i="106"/>
  <c r="BO9" i="106"/>
  <c r="BN9" i="106"/>
  <c r="BM9" i="106"/>
  <c r="BL9" i="106"/>
  <c r="BK9" i="106"/>
  <c r="BJ9" i="106"/>
  <c r="BI9" i="106"/>
  <c r="BH9" i="106"/>
  <c r="BG9" i="106"/>
  <c r="BF9" i="106"/>
  <c r="BE9" i="106"/>
  <c r="BD9" i="106"/>
  <c r="BC9" i="106"/>
  <c r="BB9" i="106"/>
  <c r="BA9" i="106"/>
  <c r="AZ9" i="106"/>
  <c r="AY9" i="106"/>
  <c r="AX9" i="106"/>
  <c r="AW9" i="106"/>
  <c r="AV9" i="106"/>
  <c r="AU9" i="106"/>
  <c r="AT9" i="106"/>
  <c r="AS9" i="106"/>
  <c r="AR9" i="106"/>
  <c r="AQ9" i="106"/>
  <c r="AP9" i="106"/>
  <c r="AO9" i="106"/>
  <c r="AN9" i="106"/>
  <c r="AM9" i="106"/>
  <c r="AL9" i="106"/>
  <c r="AK9" i="106"/>
  <c r="AJ9" i="106"/>
  <c r="AI9" i="106"/>
  <c r="AH9" i="106"/>
  <c r="AG9" i="106"/>
  <c r="AF9" i="106"/>
  <c r="AE9" i="106"/>
  <c r="AD9" i="106"/>
  <c r="AC9" i="106"/>
  <c r="AB9" i="106"/>
  <c r="AA9" i="106"/>
  <c r="Z9" i="106"/>
  <c r="Y9" i="106"/>
  <c r="X9" i="106"/>
  <c r="W9" i="106"/>
  <c r="V9" i="106"/>
  <c r="U9" i="106"/>
  <c r="T9" i="106"/>
  <c r="S9" i="106"/>
  <c r="R9" i="106"/>
  <c r="Q9" i="106"/>
  <c r="P9" i="106"/>
  <c r="O9" i="106"/>
  <c r="N9" i="106"/>
  <c r="M9" i="106"/>
  <c r="L9" i="106"/>
  <c r="K9" i="106"/>
  <c r="J9" i="106"/>
  <c r="I9" i="106"/>
  <c r="H9" i="106"/>
  <c r="G9" i="106"/>
  <c r="F9" i="106"/>
  <c r="E9" i="106"/>
  <c r="D9" i="106"/>
  <c r="C9" i="106"/>
  <c r="B9" i="106"/>
  <c r="CQ8" i="106"/>
  <c r="CP8" i="106"/>
  <c r="CO8" i="106"/>
  <c r="CN8" i="106"/>
  <c r="CM8" i="106"/>
  <c r="CL8" i="106"/>
  <c r="CK8" i="106"/>
  <c r="CJ8" i="106"/>
  <c r="CI8" i="106"/>
  <c r="CH8" i="106"/>
  <c r="CG8" i="106"/>
  <c r="CF8" i="106"/>
  <c r="CE8" i="106"/>
  <c r="CD8" i="106"/>
  <c r="CC8" i="106"/>
  <c r="CB8" i="106"/>
  <c r="CA8" i="106"/>
  <c r="BZ8" i="106"/>
  <c r="BY8" i="106"/>
  <c r="BX8" i="106"/>
  <c r="BW8" i="106"/>
  <c r="BV8" i="106"/>
  <c r="BU8" i="106"/>
  <c r="BT8" i="106"/>
  <c r="BS8" i="106"/>
  <c r="BR8" i="106"/>
  <c r="BQ8" i="106"/>
  <c r="BP8" i="106"/>
  <c r="BO8" i="106"/>
  <c r="BN8" i="106"/>
  <c r="BM8" i="106"/>
  <c r="BL8" i="106"/>
  <c r="BK8" i="106"/>
  <c r="BJ8" i="106"/>
  <c r="BI8" i="106"/>
  <c r="BH8" i="106"/>
  <c r="BG8" i="106"/>
  <c r="BF8" i="106"/>
  <c r="BE8" i="106"/>
  <c r="BD8" i="106"/>
  <c r="BC8" i="106"/>
  <c r="BB8" i="106"/>
  <c r="BA8" i="106"/>
  <c r="AZ8" i="106"/>
  <c r="AY8" i="106"/>
  <c r="AX8" i="106"/>
  <c r="AW8" i="106"/>
  <c r="AV8" i="106"/>
  <c r="AU8" i="106"/>
  <c r="AT8" i="106"/>
  <c r="AS8" i="106"/>
  <c r="AR8" i="106"/>
  <c r="AQ8" i="106"/>
  <c r="AP8" i="106"/>
  <c r="AO8" i="106"/>
  <c r="AN8" i="106"/>
  <c r="AM8" i="106"/>
  <c r="AL8" i="106"/>
  <c r="AK8" i="106"/>
  <c r="AJ8" i="106"/>
  <c r="AI8" i="106"/>
  <c r="AH8" i="106"/>
  <c r="AG8" i="106"/>
  <c r="AF8" i="106"/>
  <c r="AE8" i="106"/>
  <c r="AD8" i="106"/>
  <c r="AC8" i="106"/>
  <c r="AB8" i="106"/>
  <c r="AA8" i="106"/>
  <c r="Z8" i="106"/>
  <c r="Y8" i="106"/>
  <c r="X8" i="106"/>
  <c r="W8" i="106"/>
  <c r="V8" i="106"/>
  <c r="U8" i="106"/>
  <c r="T8" i="106"/>
  <c r="S8" i="106"/>
  <c r="R8" i="106"/>
  <c r="Q8" i="106"/>
  <c r="P8" i="106"/>
  <c r="O8" i="106"/>
  <c r="N8" i="106"/>
  <c r="M8" i="106"/>
  <c r="L8" i="106"/>
  <c r="K8" i="106"/>
  <c r="J8" i="106"/>
  <c r="I8" i="106"/>
  <c r="H8" i="106"/>
  <c r="G8" i="106"/>
  <c r="F8" i="106"/>
  <c r="E8" i="106"/>
  <c r="D8" i="106"/>
  <c r="C8" i="106"/>
  <c r="B8" i="106"/>
  <c r="CQ6" i="106"/>
  <c r="CP6" i="106"/>
  <c r="CO6" i="106"/>
  <c r="CN6" i="106"/>
  <c r="CM6" i="106"/>
  <c r="CL6" i="106"/>
  <c r="CK6" i="106"/>
  <c r="CJ6" i="106"/>
  <c r="CI6" i="106"/>
  <c r="CH6" i="106"/>
  <c r="CG6" i="106"/>
  <c r="CF6" i="106"/>
  <c r="CE6" i="106"/>
  <c r="CD6" i="106"/>
  <c r="CC6" i="106"/>
  <c r="CB6" i="106"/>
  <c r="CA6" i="106"/>
  <c r="BZ6" i="106"/>
  <c r="BY6" i="106"/>
  <c r="BX6" i="106"/>
  <c r="BW6" i="106"/>
  <c r="BV6" i="106"/>
  <c r="BU6" i="106"/>
  <c r="BT6" i="106"/>
  <c r="BS6" i="106"/>
  <c r="BR6" i="106"/>
  <c r="BQ6" i="106"/>
  <c r="BP6" i="106"/>
  <c r="BO6" i="106"/>
  <c r="BN6" i="106"/>
  <c r="BM6" i="106"/>
  <c r="BL6" i="106"/>
  <c r="BK6" i="106"/>
  <c r="BJ6" i="106"/>
  <c r="BI6" i="106"/>
  <c r="BH6" i="106"/>
  <c r="BG6" i="106"/>
  <c r="BF6" i="106"/>
  <c r="BE6" i="106"/>
  <c r="BD6" i="106"/>
  <c r="BC6" i="106"/>
  <c r="BB6" i="106"/>
  <c r="BA6" i="106"/>
  <c r="AZ6" i="106"/>
  <c r="AY6" i="106"/>
  <c r="AX6" i="106"/>
  <c r="AW6" i="106"/>
  <c r="AV6" i="106"/>
  <c r="AU6" i="106"/>
  <c r="AT6" i="106"/>
  <c r="AS6" i="106"/>
  <c r="AR6" i="106"/>
  <c r="AQ6" i="106"/>
  <c r="AP6" i="106"/>
  <c r="AO6" i="106"/>
  <c r="AN6" i="106"/>
  <c r="AM6" i="106"/>
  <c r="AL6" i="106"/>
  <c r="AK6" i="106"/>
  <c r="AJ6" i="106"/>
  <c r="AI6" i="106"/>
  <c r="AH6" i="106"/>
  <c r="AG6" i="106"/>
  <c r="AF6" i="106"/>
  <c r="AE6" i="106"/>
  <c r="AD6" i="106"/>
  <c r="AC6" i="106"/>
  <c r="AB6" i="106"/>
  <c r="AA6" i="106"/>
  <c r="Z6" i="106"/>
  <c r="Y6" i="106"/>
  <c r="X6" i="106"/>
  <c r="W6" i="106"/>
  <c r="V6" i="106"/>
  <c r="U6" i="106"/>
  <c r="T6" i="106"/>
  <c r="S6" i="106"/>
  <c r="R6" i="106"/>
  <c r="Q6" i="106"/>
  <c r="P6" i="106"/>
  <c r="O6" i="106"/>
  <c r="N6" i="106"/>
  <c r="M6" i="106"/>
  <c r="L6" i="106"/>
  <c r="K6" i="106"/>
  <c r="J6" i="106"/>
  <c r="I6" i="106"/>
  <c r="H6" i="106"/>
  <c r="G6" i="106"/>
  <c r="F6" i="106"/>
  <c r="E6" i="106"/>
  <c r="D6" i="106"/>
  <c r="C6" i="106"/>
  <c r="B6" i="106"/>
  <c r="CQ5" i="106"/>
  <c r="CP5" i="106"/>
  <c r="CO5" i="106"/>
  <c r="CN5" i="106"/>
  <c r="CM5" i="106"/>
  <c r="CL5" i="106"/>
  <c r="CK5" i="106"/>
  <c r="CJ5" i="106"/>
  <c r="CI5" i="106"/>
  <c r="CH5" i="106"/>
  <c r="CG5" i="106"/>
  <c r="CF5" i="106"/>
  <c r="CE5" i="106"/>
  <c r="CD5" i="106"/>
  <c r="CC5" i="106"/>
  <c r="CB5" i="106"/>
  <c r="CA5" i="106"/>
  <c r="BZ5" i="106"/>
  <c r="BY5" i="106"/>
  <c r="BX5" i="106"/>
  <c r="BW5" i="106"/>
  <c r="BV5" i="106"/>
  <c r="BU5" i="106"/>
  <c r="BT5" i="106"/>
  <c r="BS5" i="106"/>
  <c r="BR5" i="106"/>
  <c r="BQ5" i="106"/>
  <c r="BP5" i="106"/>
  <c r="BO5" i="106"/>
  <c r="BN5" i="106"/>
  <c r="BM5" i="106"/>
  <c r="BL5" i="106"/>
  <c r="BK5" i="106"/>
  <c r="BJ5" i="106"/>
  <c r="BI5" i="106"/>
  <c r="BH5" i="106"/>
  <c r="BG5" i="106"/>
  <c r="BF5" i="106"/>
  <c r="BE5" i="106"/>
  <c r="BD5" i="106"/>
  <c r="BC5" i="106"/>
  <c r="BB5" i="106"/>
  <c r="BA5" i="106"/>
  <c r="AZ5" i="106"/>
  <c r="AY5" i="106"/>
  <c r="AX5" i="106"/>
  <c r="AW5" i="106"/>
  <c r="AV5" i="106"/>
  <c r="AU5" i="106"/>
  <c r="AT5" i="106"/>
  <c r="AS5" i="106"/>
  <c r="AR5" i="106"/>
  <c r="AQ5" i="106"/>
  <c r="AP5" i="106"/>
  <c r="AO5" i="106"/>
  <c r="AN5" i="106"/>
  <c r="AM5" i="106"/>
  <c r="AL5" i="106"/>
  <c r="AK5" i="106"/>
  <c r="AJ5" i="106"/>
  <c r="AI5" i="106"/>
  <c r="AH5" i="106"/>
  <c r="AG5" i="106"/>
  <c r="AF5" i="106"/>
  <c r="AE5" i="106"/>
  <c r="AD5" i="106"/>
  <c r="AC5" i="106"/>
  <c r="AB5" i="106"/>
  <c r="AA5" i="106"/>
  <c r="Z5" i="106"/>
  <c r="Y5" i="106"/>
  <c r="X5" i="106"/>
  <c r="W5" i="106"/>
  <c r="V5" i="106"/>
  <c r="U5" i="106"/>
  <c r="T5" i="106"/>
  <c r="S5" i="106"/>
  <c r="R5" i="106"/>
  <c r="Q5" i="106"/>
  <c r="P5" i="106"/>
  <c r="O5" i="106"/>
  <c r="N5" i="106"/>
  <c r="M5" i="106"/>
  <c r="L5" i="106"/>
  <c r="K5" i="106"/>
  <c r="J5" i="106"/>
  <c r="I5" i="106"/>
  <c r="H5" i="106"/>
  <c r="G5" i="106"/>
  <c r="F5" i="106"/>
  <c r="E5" i="106"/>
  <c r="D5" i="106"/>
  <c r="C5" i="106"/>
  <c r="B5" i="106"/>
  <c r="CQ40" i="107"/>
  <c r="CP40" i="107"/>
  <c r="CO40" i="107"/>
  <c r="CN40" i="107"/>
  <c r="CM40" i="107"/>
  <c r="CL40" i="107"/>
  <c r="CK40" i="107"/>
  <c r="CJ40" i="107"/>
  <c r="CI40" i="107"/>
  <c r="CH40" i="107"/>
  <c r="CG40" i="107"/>
  <c r="CF40" i="107"/>
  <c r="CE40" i="107"/>
  <c r="CD40" i="107"/>
  <c r="CC40" i="107"/>
  <c r="CB40" i="107"/>
  <c r="CA40" i="107"/>
  <c r="BZ40" i="107"/>
  <c r="BY40" i="107"/>
  <c r="BX40" i="107"/>
  <c r="BW40" i="107"/>
  <c r="BV40" i="107"/>
  <c r="BU40" i="107"/>
  <c r="BT40" i="107"/>
  <c r="BS40" i="107"/>
  <c r="BR40" i="107"/>
  <c r="BQ40" i="107"/>
  <c r="BP40" i="107"/>
  <c r="BO40" i="107"/>
  <c r="BN40" i="107"/>
  <c r="BM40" i="107"/>
  <c r="BL40" i="107"/>
  <c r="BK40" i="107"/>
  <c r="BJ40" i="107"/>
  <c r="BI40" i="107"/>
  <c r="BH40" i="107"/>
  <c r="BG40" i="107"/>
  <c r="BF40" i="107"/>
  <c r="BE40" i="107"/>
  <c r="BD40" i="107"/>
  <c r="BC40" i="107"/>
  <c r="BB40" i="107"/>
  <c r="BA40" i="107"/>
  <c r="AZ40" i="107"/>
  <c r="AY40" i="107"/>
  <c r="AX40" i="107"/>
  <c r="AW40" i="107"/>
  <c r="AV40" i="107"/>
  <c r="AU40" i="107"/>
  <c r="AT40" i="107"/>
  <c r="AS40" i="107"/>
  <c r="AR40" i="107"/>
  <c r="AQ40" i="107"/>
  <c r="AP40" i="107"/>
  <c r="AO40" i="107"/>
  <c r="AN40" i="107"/>
  <c r="AM40" i="107"/>
  <c r="AL40" i="107"/>
  <c r="AK40" i="107"/>
  <c r="AJ40" i="107"/>
  <c r="AI40" i="107"/>
  <c r="AH40" i="107"/>
  <c r="AG40" i="107"/>
  <c r="AF40" i="107"/>
  <c r="AE40" i="107"/>
  <c r="AD40" i="107"/>
  <c r="AC40" i="107"/>
  <c r="AB40" i="107"/>
  <c r="AA40" i="107"/>
  <c r="Z40" i="107"/>
  <c r="Y40" i="107"/>
  <c r="X40" i="107"/>
  <c r="W40" i="107"/>
  <c r="V40" i="107"/>
  <c r="U40" i="107"/>
  <c r="T40" i="107"/>
  <c r="S40" i="107"/>
  <c r="R40" i="107"/>
  <c r="Q40" i="107"/>
  <c r="P40" i="107"/>
  <c r="O40" i="107"/>
  <c r="N40" i="107"/>
  <c r="M40" i="107"/>
  <c r="L40" i="107"/>
  <c r="K40" i="107"/>
  <c r="J40" i="107"/>
  <c r="I40" i="107"/>
  <c r="H40" i="107"/>
  <c r="G40" i="107"/>
  <c r="F40" i="107"/>
  <c r="E40" i="107"/>
  <c r="D40" i="107"/>
  <c r="C40" i="107"/>
  <c r="B40" i="107"/>
  <c r="CQ39" i="107"/>
  <c r="CP39" i="107"/>
  <c r="CO39" i="107"/>
  <c r="CN39" i="107"/>
  <c r="CM39" i="107"/>
  <c r="CL39" i="107"/>
  <c r="CK39" i="107"/>
  <c r="CJ39" i="107"/>
  <c r="CI39" i="107"/>
  <c r="CH39" i="107"/>
  <c r="CG39" i="107"/>
  <c r="CF39" i="107"/>
  <c r="CE39" i="107"/>
  <c r="CD39" i="107"/>
  <c r="CC39" i="107"/>
  <c r="CB39" i="107"/>
  <c r="CA39" i="107"/>
  <c r="BZ39" i="107"/>
  <c r="BY39" i="107"/>
  <c r="BX39" i="107"/>
  <c r="BW39" i="107"/>
  <c r="BV39" i="107"/>
  <c r="BU39" i="107"/>
  <c r="BT39" i="107"/>
  <c r="BS39" i="107"/>
  <c r="BR39" i="107"/>
  <c r="BQ39" i="107"/>
  <c r="BP39" i="107"/>
  <c r="BO39" i="107"/>
  <c r="BN39" i="107"/>
  <c r="BM39" i="107"/>
  <c r="BL39" i="107"/>
  <c r="BK39" i="107"/>
  <c r="BJ39" i="107"/>
  <c r="BI39" i="107"/>
  <c r="BH39" i="107"/>
  <c r="BG39" i="107"/>
  <c r="BF39" i="107"/>
  <c r="BE39" i="107"/>
  <c r="BD39" i="107"/>
  <c r="BC39" i="107"/>
  <c r="BB39" i="107"/>
  <c r="BA39" i="107"/>
  <c r="AZ39" i="107"/>
  <c r="AY39" i="107"/>
  <c r="AX39" i="107"/>
  <c r="AW39" i="107"/>
  <c r="AV39" i="107"/>
  <c r="AU39" i="107"/>
  <c r="AT39" i="107"/>
  <c r="AS39" i="107"/>
  <c r="AR39" i="107"/>
  <c r="AQ39" i="107"/>
  <c r="AP39" i="107"/>
  <c r="AO39" i="107"/>
  <c r="AN39" i="107"/>
  <c r="AM39" i="107"/>
  <c r="AL39" i="107"/>
  <c r="AK39" i="107"/>
  <c r="AJ39" i="107"/>
  <c r="AI39" i="107"/>
  <c r="AH39" i="107"/>
  <c r="AG39" i="107"/>
  <c r="AF39" i="107"/>
  <c r="AE39" i="107"/>
  <c r="AD39" i="107"/>
  <c r="AC39" i="107"/>
  <c r="AB39" i="107"/>
  <c r="AA39" i="107"/>
  <c r="Z39" i="107"/>
  <c r="Y39" i="107"/>
  <c r="X39" i="107"/>
  <c r="W39" i="107"/>
  <c r="V39" i="107"/>
  <c r="U39" i="107"/>
  <c r="T39" i="107"/>
  <c r="S39" i="107"/>
  <c r="R39" i="107"/>
  <c r="Q39" i="107"/>
  <c r="P39" i="107"/>
  <c r="O39" i="107"/>
  <c r="N39" i="107"/>
  <c r="M39" i="107"/>
  <c r="L39" i="107"/>
  <c r="K39" i="107"/>
  <c r="J39" i="107"/>
  <c r="I39" i="107"/>
  <c r="H39" i="107"/>
  <c r="G39" i="107"/>
  <c r="F39" i="107"/>
  <c r="E39" i="107"/>
  <c r="D39" i="107"/>
  <c r="C39" i="107"/>
  <c r="B39" i="107"/>
  <c r="CQ37" i="107"/>
  <c r="CP37" i="107"/>
  <c r="CO37" i="107"/>
  <c r="CN37" i="107"/>
  <c r="CM37" i="107"/>
  <c r="CL37" i="107"/>
  <c r="CK37" i="107"/>
  <c r="CJ37" i="107"/>
  <c r="CI37" i="107"/>
  <c r="CH37" i="107"/>
  <c r="CG37" i="107"/>
  <c r="CF37" i="107"/>
  <c r="CE37" i="107"/>
  <c r="CD37" i="107"/>
  <c r="CC37" i="107"/>
  <c r="CB37" i="107"/>
  <c r="CA37" i="107"/>
  <c r="BZ37" i="107"/>
  <c r="BY37" i="107"/>
  <c r="BX37" i="107"/>
  <c r="BW37" i="107"/>
  <c r="BV37" i="107"/>
  <c r="BU37" i="107"/>
  <c r="BT37" i="107"/>
  <c r="BS37" i="107"/>
  <c r="BR37" i="107"/>
  <c r="BQ37" i="107"/>
  <c r="BP37" i="107"/>
  <c r="BO37" i="107"/>
  <c r="BN37" i="107"/>
  <c r="BM37" i="107"/>
  <c r="BL37" i="107"/>
  <c r="BK37" i="107"/>
  <c r="BJ37" i="107"/>
  <c r="BI37" i="107"/>
  <c r="BH37" i="107"/>
  <c r="BG37" i="107"/>
  <c r="BF37" i="107"/>
  <c r="BE37" i="107"/>
  <c r="BD37" i="107"/>
  <c r="BC37" i="107"/>
  <c r="BB37" i="107"/>
  <c r="BA37" i="107"/>
  <c r="AZ37" i="107"/>
  <c r="AY37" i="107"/>
  <c r="AX37" i="107"/>
  <c r="AW37" i="107"/>
  <c r="AV37" i="107"/>
  <c r="AU37" i="107"/>
  <c r="AT37" i="107"/>
  <c r="AS37" i="107"/>
  <c r="AR37" i="107"/>
  <c r="AQ37" i="107"/>
  <c r="AP37" i="107"/>
  <c r="AO37" i="107"/>
  <c r="AN37" i="107"/>
  <c r="AM37" i="107"/>
  <c r="AL37" i="107"/>
  <c r="AK37" i="107"/>
  <c r="AJ37" i="107"/>
  <c r="AI37" i="107"/>
  <c r="AH37" i="107"/>
  <c r="AG37" i="107"/>
  <c r="AF37" i="107"/>
  <c r="AE37" i="107"/>
  <c r="AD37" i="107"/>
  <c r="AC37" i="107"/>
  <c r="AB37" i="107"/>
  <c r="AA37" i="107"/>
  <c r="Z37" i="107"/>
  <c r="Y37" i="107"/>
  <c r="X37" i="107"/>
  <c r="W37" i="107"/>
  <c r="V37" i="107"/>
  <c r="U37" i="107"/>
  <c r="T37" i="107"/>
  <c r="S37" i="107"/>
  <c r="R37" i="107"/>
  <c r="Q37" i="107"/>
  <c r="P37" i="107"/>
  <c r="O37" i="107"/>
  <c r="N37" i="107"/>
  <c r="M37" i="107"/>
  <c r="L37" i="107"/>
  <c r="K37" i="107"/>
  <c r="J37" i="107"/>
  <c r="I37" i="107"/>
  <c r="H37" i="107"/>
  <c r="G37" i="107"/>
  <c r="F37" i="107"/>
  <c r="E37" i="107"/>
  <c r="D37" i="107"/>
  <c r="C37" i="107"/>
  <c r="B37" i="107"/>
  <c r="CQ36" i="107"/>
  <c r="CP36" i="107"/>
  <c r="CO36" i="107"/>
  <c r="CN36" i="107"/>
  <c r="CM36" i="107"/>
  <c r="CL36" i="107"/>
  <c r="CK36" i="107"/>
  <c r="CJ36" i="107"/>
  <c r="CI36" i="107"/>
  <c r="CH36" i="107"/>
  <c r="CG36" i="107"/>
  <c r="CF36" i="107"/>
  <c r="CE36" i="107"/>
  <c r="CD36" i="107"/>
  <c r="CC36" i="107"/>
  <c r="CB36" i="107"/>
  <c r="CA36" i="107"/>
  <c r="BZ36" i="107"/>
  <c r="BY36" i="107"/>
  <c r="BX36" i="107"/>
  <c r="BW36" i="107"/>
  <c r="BV36" i="107"/>
  <c r="BU36" i="107"/>
  <c r="BT36" i="107"/>
  <c r="BS36" i="107"/>
  <c r="BR36" i="107"/>
  <c r="BQ36" i="107"/>
  <c r="BP36" i="107"/>
  <c r="BO36" i="107"/>
  <c r="BN36" i="107"/>
  <c r="BM36" i="107"/>
  <c r="BL36" i="107"/>
  <c r="BK36" i="107"/>
  <c r="BJ36" i="107"/>
  <c r="BI36" i="107"/>
  <c r="BH36" i="107"/>
  <c r="BG36" i="107"/>
  <c r="BF36" i="107"/>
  <c r="BE36" i="107"/>
  <c r="BD36" i="107"/>
  <c r="BC36" i="107"/>
  <c r="BB36" i="107"/>
  <c r="BA36" i="107"/>
  <c r="AZ36" i="107"/>
  <c r="AY36" i="107"/>
  <c r="AX36" i="107"/>
  <c r="AW36" i="107"/>
  <c r="AV36" i="107"/>
  <c r="AU36" i="107"/>
  <c r="AT36" i="107"/>
  <c r="AS36" i="107"/>
  <c r="AR36" i="107"/>
  <c r="AQ36" i="107"/>
  <c r="AP36" i="107"/>
  <c r="AO36" i="107"/>
  <c r="AN36" i="107"/>
  <c r="AM36" i="107"/>
  <c r="AL36" i="107"/>
  <c r="AK36" i="107"/>
  <c r="AJ36" i="107"/>
  <c r="AI36" i="107"/>
  <c r="AH36" i="107"/>
  <c r="AG36" i="107"/>
  <c r="AF36" i="107"/>
  <c r="AE36" i="107"/>
  <c r="AD36" i="107"/>
  <c r="AC36" i="107"/>
  <c r="AB36" i="107"/>
  <c r="AA36" i="107"/>
  <c r="Z36" i="107"/>
  <c r="Y36" i="107"/>
  <c r="X36" i="107"/>
  <c r="W36" i="107"/>
  <c r="V36" i="107"/>
  <c r="U36" i="107"/>
  <c r="T36" i="107"/>
  <c r="S36" i="107"/>
  <c r="R36" i="107"/>
  <c r="Q36" i="107"/>
  <c r="P36" i="107"/>
  <c r="O36" i="107"/>
  <c r="N36" i="107"/>
  <c r="M36" i="107"/>
  <c r="L36" i="107"/>
  <c r="K36" i="107"/>
  <c r="J36" i="107"/>
  <c r="I36" i="107"/>
  <c r="H36" i="107"/>
  <c r="G36" i="107"/>
  <c r="F36" i="107"/>
  <c r="E36" i="107"/>
  <c r="D36" i="107"/>
  <c r="C36" i="107"/>
  <c r="B36" i="107"/>
  <c r="CQ34" i="107"/>
  <c r="CP34" i="107"/>
  <c r="CO34" i="107"/>
  <c r="CN34" i="107"/>
  <c r="CM34" i="107"/>
  <c r="CL34" i="107"/>
  <c r="CK34" i="107"/>
  <c r="CJ34" i="107"/>
  <c r="CI34" i="107"/>
  <c r="CH34" i="107"/>
  <c r="CG34" i="107"/>
  <c r="CF34" i="107"/>
  <c r="CE34" i="107"/>
  <c r="CD34" i="107"/>
  <c r="CC34" i="107"/>
  <c r="CB34" i="107"/>
  <c r="CA34" i="107"/>
  <c r="BZ34" i="107"/>
  <c r="BY34" i="107"/>
  <c r="BX34" i="107"/>
  <c r="BW34" i="107"/>
  <c r="BV34" i="107"/>
  <c r="BU34" i="107"/>
  <c r="BT34" i="107"/>
  <c r="BS34" i="107"/>
  <c r="BR34" i="107"/>
  <c r="BQ34" i="107"/>
  <c r="BP34" i="107"/>
  <c r="BO34" i="107"/>
  <c r="BN34" i="107"/>
  <c r="BM34" i="107"/>
  <c r="BL34" i="107"/>
  <c r="BK34" i="107"/>
  <c r="BJ34" i="107"/>
  <c r="BI34" i="107"/>
  <c r="BH34" i="107"/>
  <c r="BG34" i="107"/>
  <c r="BF34" i="107"/>
  <c r="BE34" i="107"/>
  <c r="BD34" i="107"/>
  <c r="BC34" i="107"/>
  <c r="BB34" i="107"/>
  <c r="BA34" i="107"/>
  <c r="AZ34" i="107"/>
  <c r="AY34" i="107"/>
  <c r="AX34" i="107"/>
  <c r="AW34" i="107"/>
  <c r="AV34" i="107"/>
  <c r="AU34" i="107"/>
  <c r="AT34" i="107"/>
  <c r="AS34" i="107"/>
  <c r="AR34" i="107"/>
  <c r="AQ34" i="107"/>
  <c r="AP34" i="107"/>
  <c r="AO34" i="107"/>
  <c r="AN34" i="107"/>
  <c r="AM34" i="107"/>
  <c r="AL34" i="107"/>
  <c r="AK34" i="107"/>
  <c r="AJ34" i="107"/>
  <c r="AI34" i="107"/>
  <c r="AH34" i="107"/>
  <c r="AG34" i="107"/>
  <c r="AF34" i="107"/>
  <c r="AE34" i="107"/>
  <c r="AD34" i="107"/>
  <c r="AC34" i="107"/>
  <c r="AB34" i="107"/>
  <c r="AA34" i="107"/>
  <c r="Z34" i="107"/>
  <c r="Y34" i="107"/>
  <c r="X34" i="107"/>
  <c r="W34" i="107"/>
  <c r="V34" i="107"/>
  <c r="U34" i="107"/>
  <c r="T34" i="107"/>
  <c r="S34" i="107"/>
  <c r="R34" i="107"/>
  <c r="Q34" i="107"/>
  <c r="P34" i="107"/>
  <c r="O34" i="107"/>
  <c r="N34" i="107"/>
  <c r="M34" i="107"/>
  <c r="L34" i="107"/>
  <c r="K34" i="107"/>
  <c r="J34" i="107"/>
  <c r="I34" i="107"/>
  <c r="H34" i="107"/>
  <c r="G34" i="107"/>
  <c r="F34" i="107"/>
  <c r="E34" i="107"/>
  <c r="D34" i="107"/>
  <c r="C34" i="107"/>
  <c r="B34" i="107"/>
  <c r="CQ33" i="107"/>
  <c r="CP33" i="107"/>
  <c r="CO33" i="107"/>
  <c r="CN33" i="107"/>
  <c r="CM33" i="107"/>
  <c r="CL33" i="107"/>
  <c r="CK33" i="107"/>
  <c r="CJ33" i="107"/>
  <c r="CI33" i="107"/>
  <c r="CH33" i="107"/>
  <c r="CG33" i="107"/>
  <c r="CF33" i="107"/>
  <c r="CE33" i="107"/>
  <c r="CD33" i="107"/>
  <c r="CC33" i="107"/>
  <c r="CB33" i="107"/>
  <c r="CA33" i="107"/>
  <c r="BZ33" i="107"/>
  <c r="BY33" i="107"/>
  <c r="BX33" i="107"/>
  <c r="BW33" i="107"/>
  <c r="BV33" i="107"/>
  <c r="BU33" i="107"/>
  <c r="BT33" i="107"/>
  <c r="BS33" i="107"/>
  <c r="BR33" i="107"/>
  <c r="BQ33" i="107"/>
  <c r="BP33" i="107"/>
  <c r="BO33" i="107"/>
  <c r="BN33" i="107"/>
  <c r="BM33" i="107"/>
  <c r="BL33" i="107"/>
  <c r="BK33" i="107"/>
  <c r="BJ33" i="107"/>
  <c r="BI33" i="107"/>
  <c r="BH33" i="107"/>
  <c r="BG33" i="107"/>
  <c r="BF33" i="107"/>
  <c r="BE33" i="107"/>
  <c r="BD33" i="107"/>
  <c r="BC33" i="107"/>
  <c r="BB33" i="107"/>
  <c r="BA33" i="107"/>
  <c r="AZ33" i="107"/>
  <c r="AY33" i="107"/>
  <c r="AX33" i="107"/>
  <c r="AW33" i="107"/>
  <c r="AV33" i="107"/>
  <c r="AU33" i="107"/>
  <c r="AT33" i="107"/>
  <c r="AS33" i="107"/>
  <c r="AR33" i="107"/>
  <c r="AQ33" i="107"/>
  <c r="AP33" i="107"/>
  <c r="AO33" i="107"/>
  <c r="AN33" i="107"/>
  <c r="AM33" i="107"/>
  <c r="AL33" i="107"/>
  <c r="AK33" i="107"/>
  <c r="AJ33" i="107"/>
  <c r="AI33" i="107"/>
  <c r="AH33" i="107"/>
  <c r="AG33" i="107"/>
  <c r="AF33" i="107"/>
  <c r="AE33" i="107"/>
  <c r="AD33" i="107"/>
  <c r="AC33" i="107"/>
  <c r="AB33" i="107"/>
  <c r="AA33" i="107"/>
  <c r="Z33" i="107"/>
  <c r="Y33" i="107"/>
  <c r="X33" i="107"/>
  <c r="W33" i="107"/>
  <c r="V33" i="107"/>
  <c r="U33" i="107"/>
  <c r="T33" i="107"/>
  <c r="S33" i="107"/>
  <c r="R33" i="107"/>
  <c r="Q33" i="107"/>
  <c r="P33" i="107"/>
  <c r="O33" i="107"/>
  <c r="N33" i="107"/>
  <c r="M33" i="107"/>
  <c r="L33" i="107"/>
  <c r="K33" i="107"/>
  <c r="J33" i="107"/>
  <c r="I33" i="107"/>
  <c r="H33" i="107"/>
  <c r="G33" i="107"/>
  <c r="F33" i="107"/>
  <c r="E33" i="107"/>
  <c r="D33" i="107"/>
  <c r="C33" i="107"/>
  <c r="B33" i="107"/>
  <c r="CQ31" i="107"/>
  <c r="CP31" i="107"/>
  <c r="CO31" i="107"/>
  <c r="CN31" i="107"/>
  <c r="CM31" i="107"/>
  <c r="CL31" i="107"/>
  <c r="CK31" i="107"/>
  <c r="CJ31" i="107"/>
  <c r="CI31" i="107"/>
  <c r="CH31" i="107"/>
  <c r="CG31" i="107"/>
  <c r="CF31" i="107"/>
  <c r="CE31" i="107"/>
  <c r="CD31" i="107"/>
  <c r="CC31" i="107"/>
  <c r="CB31" i="107"/>
  <c r="CA31" i="107"/>
  <c r="BZ31" i="107"/>
  <c r="BY31" i="107"/>
  <c r="BX31" i="107"/>
  <c r="BW31" i="107"/>
  <c r="BV31" i="107"/>
  <c r="BU31" i="107"/>
  <c r="BT31" i="107"/>
  <c r="BS31" i="107"/>
  <c r="BR31" i="107"/>
  <c r="BQ31" i="107"/>
  <c r="BP31" i="107"/>
  <c r="BO31" i="107"/>
  <c r="BN31" i="107"/>
  <c r="BM31" i="107"/>
  <c r="BL31" i="107"/>
  <c r="BK31" i="107"/>
  <c r="BJ31" i="107"/>
  <c r="BI31" i="107"/>
  <c r="BH31" i="107"/>
  <c r="BG31" i="107"/>
  <c r="BF31" i="107"/>
  <c r="BE31" i="107"/>
  <c r="BD31" i="107"/>
  <c r="BC31" i="107"/>
  <c r="BB31" i="107"/>
  <c r="BA31" i="107"/>
  <c r="AZ31" i="107"/>
  <c r="AY31" i="107"/>
  <c r="AX31" i="107"/>
  <c r="AW31" i="107"/>
  <c r="AV31" i="107"/>
  <c r="AU31" i="107"/>
  <c r="AT31" i="107"/>
  <c r="AS31" i="107"/>
  <c r="AR31" i="107"/>
  <c r="AQ31" i="107"/>
  <c r="AP31" i="107"/>
  <c r="AO31" i="107"/>
  <c r="AN31" i="107"/>
  <c r="AM31" i="107"/>
  <c r="AL31" i="107"/>
  <c r="AK31" i="107"/>
  <c r="AJ31" i="107"/>
  <c r="AI31" i="107"/>
  <c r="AH31" i="107"/>
  <c r="AG31" i="107"/>
  <c r="AF31" i="107"/>
  <c r="AE31" i="107"/>
  <c r="AD31" i="107"/>
  <c r="AC31" i="107"/>
  <c r="AB31" i="107"/>
  <c r="AA31" i="107"/>
  <c r="Z31" i="107"/>
  <c r="Y31" i="107"/>
  <c r="X31" i="107"/>
  <c r="W31" i="107"/>
  <c r="V31" i="107"/>
  <c r="U31" i="107"/>
  <c r="T31" i="107"/>
  <c r="S31" i="107"/>
  <c r="R31" i="107"/>
  <c r="Q31" i="107"/>
  <c r="P31" i="107"/>
  <c r="O31" i="107"/>
  <c r="N31" i="107"/>
  <c r="M31" i="107"/>
  <c r="L31" i="107"/>
  <c r="K31" i="107"/>
  <c r="J31" i="107"/>
  <c r="I31" i="107"/>
  <c r="H31" i="107"/>
  <c r="G31" i="107"/>
  <c r="F31" i="107"/>
  <c r="E31" i="107"/>
  <c r="D31" i="107"/>
  <c r="C31" i="107"/>
  <c r="B31" i="107"/>
  <c r="CQ30" i="107"/>
  <c r="CP30" i="107"/>
  <c r="CO30" i="107"/>
  <c r="CN30" i="107"/>
  <c r="CM30" i="107"/>
  <c r="CL30" i="107"/>
  <c r="CK30" i="107"/>
  <c r="CJ30" i="107"/>
  <c r="CI30" i="107"/>
  <c r="CH30" i="107"/>
  <c r="CG30" i="107"/>
  <c r="CF30" i="107"/>
  <c r="CE30" i="107"/>
  <c r="CD30" i="107"/>
  <c r="CC30" i="107"/>
  <c r="CB30" i="107"/>
  <c r="CA30" i="107"/>
  <c r="BZ30" i="107"/>
  <c r="BY30" i="107"/>
  <c r="BX30" i="107"/>
  <c r="BW30" i="107"/>
  <c r="BV30" i="107"/>
  <c r="BU30" i="107"/>
  <c r="BT30" i="107"/>
  <c r="BS30" i="107"/>
  <c r="BR30" i="107"/>
  <c r="BQ30" i="107"/>
  <c r="BP30" i="107"/>
  <c r="BO30" i="107"/>
  <c r="BN30" i="107"/>
  <c r="BM30" i="107"/>
  <c r="BL30" i="107"/>
  <c r="BK30" i="107"/>
  <c r="BJ30" i="107"/>
  <c r="BI30" i="107"/>
  <c r="BH30" i="107"/>
  <c r="BG30" i="107"/>
  <c r="BF30" i="107"/>
  <c r="BE30" i="107"/>
  <c r="BD30" i="107"/>
  <c r="BC30" i="107"/>
  <c r="BB30" i="107"/>
  <c r="BA30" i="107"/>
  <c r="AZ30" i="107"/>
  <c r="AY30" i="107"/>
  <c r="AX30" i="107"/>
  <c r="AW30" i="107"/>
  <c r="AV30" i="107"/>
  <c r="AU30" i="107"/>
  <c r="AT30" i="107"/>
  <c r="AS30" i="107"/>
  <c r="AR30" i="107"/>
  <c r="AQ30" i="107"/>
  <c r="AP30" i="107"/>
  <c r="AO30" i="107"/>
  <c r="AN30" i="107"/>
  <c r="AM30" i="107"/>
  <c r="AL30" i="107"/>
  <c r="AK30" i="107"/>
  <c r="AJ30" i="107"/>
  <c r="AI30" i="107"/>
  <c r="AH30" i="107"/>
  <c r="AG30" i="107"/>
  <c r="AF30" i="107"/>
  <c r="AE30" i="107"/>
  <c r="AD30" i="107"/>
  <c r="AC30" i="107"/>
  <c r="AB30" i="107"/>
  <c r="AA30" i="107"/>
  <c r="Z30" i="107"/>
  <c r="Y30" i="107"/>
  <c r="X30" i="107"/>
  <c r="W30" i="107"/>
  <c r="V30" i="107"/>
  <c r="U30" i="107"/>
  <c r="T30" i="107"/>
  <c r="S30" i="107"/>
  <c r="R30" i="107"/>
  <c r="Q30" i="107"/>
  <c r="P30" i="107"/>
  <c r="O30" i="107"/>
  <c r="N30" i="107"/>
  <c r="M30" i="107"/>
  <c r="L30" i="107"/>
  <c r="K30" i="107"/>
  <c r="J30" i="107"/>
  <c r="I30" i="107"/>
  <c r="H30" i="107"/>
  <c r="G30" i="107"/>
  <c r="F30" i="107"/>
  <c r="E30" i="107"/>
  <c r="D30" i="107"/>
  <c r="C30" i="107"/>
  <c r="B30" i="107"/>
  <c r="CQ28" i="107"/>
  <c r="CP28" i="107"/>
  <c r="CO28" i="107"/>
  <c r="CN28" i="107"/>
  <c r="CM28" i="107"/>
  <c r="CL28" i="107"/>
  <c r="CK28" i="107"/>
  <c r="CJ28" i="107"/>
  <c r="CI28" i="107"/>
  <c r="CH28" i="107"/>
  <c r="CG28" i="107"/>
  <c r="CF28" i="107"/>
  <c r="CE28" i="107"/>
  <c r="CD28" i="107"/>
  <c r="CC28" i="107"/>
  <c r="CB28" i="107"/>
  <c r="CA28" i="107"/>
  <c r="BZ28" i="107"/>
  <c r="BY28" i="107"/>
  <c r="BX28" i="107"/>
  <c r="BW28" i="107"/>
  <c r="BV28" i="107"/>
  <c r="BU28" i="107"/>
  <c r="BT28" i="107"/>
  <c r="BS28" i="107"/>
  <c r="BR28" i="107"/>
  <c r="BQ28" i="107"/>
  <c r="BP28" i="107"/>
  <c r="BO28" i="107"/>
  <c r="BN28" i="107"/>
  <c r="BM28" i="107"/>
  <c r="BL28" i="107"/>
  <c r="BK28" i="107"/>
  <c r="BJ28" i="107"/>
  <c r="BI28" i="107"/>
  <c r="BH28" i="107"/>
  <c r="BG28" i="107"/>
  <c r="BF28" i="107"/>
  <c r="BE28" i="107"/>
  <c r="BD28" i="107"/>
  <c r="BC28" i="107"/>
  <c r="BB28" i="107"/>
  <c r="BA28" i="107"/>
  <c r="AZ28" i="107"/>
  <c r="AY28" i="107"/>
  <c r="AX28" i="107"/>
  <c r="AW28" i="107"/>
  <c r="AV28" i="107"/>
  <c r="AU28" i="107"/>
  <c r="AT28" i="107"/>
  <c r="AS28" i="107"/>
  <c r="AR28" i="107"/>
  <c r="AQ28" i="107"/>
  <c r="AP28" i="107"/>
  <c r="AO28" i="107"/>
  <c r="AN28" i="107"/>
  <c r="AM28" i="107"/>
  <c r="AL28" i="107"/>
  <c r="AK28" i="107"/>
  <c r="AJ28" i="107"/>
  <c r="AI28" i="107"/>
  <c r="AH28" i="107"/>
  <c r="AG28" i="107"/>
  <c r="AF28" i="107"/>
  <c r="AE28" i="107"/>
  <c r="AD28" i="107"/>
  <c r="AC28" i="107"/>
  <c r="AB28" i="107"/>
  <c r="AA28" i="107"/>
  <c r="Z28" i="107"/>
  <c r="Y28" i="107"/>
  <c r="X28" i="107"/>
  <c r="W28" i="107"/>
  <c r="V28" i="107"/>
  <c r="U28" i="107"/>
  <c r="T28" i="107"/>
  <c r="S28" i="107"/>
  <c r="R28" i="107"/>
  <c r="Q28" i="107"/>
  <c r="P28" i="107"/>
  <c r="O28" i="107"/>
  <c r="N28" i="107"/>
  <c r="M28" i="107"/>
  <c r="L28" i="107"/>
  <c r="K28" i="107"/>
  <c r="J28" i="107"/>
  <c r="I28" i="107"/>
  <c r="H28" i="107"/>
  <c r="G28" i="107"/>
  <c r="F28" i="107"/>
  <c r="E28" i="107"/>
  <c r="D28" i="107"/>
  <c r="C28" i="107"/>
  <c r="B28" i="107"/>
  <c r="CQ27" i="107"/>
  <c r="CP27" i="107"/>
  <c r="CO27" i="107"/>
  <c r="CN27" i="107"/>
  <c r="CM27" i="107"/>
  <c r="CL27" i="107"/>
  <c r="CK27" i="107"/>
  <c r="CJ27" i="107"/>
  <c r="CI27" i="107"/>
  <c r="CH27" i="107"/>
  <c r="CG27" i="107"/>
  <c r="CF27" i="107"/>
  <c r="CE27" i="107"/>
  <c r="CD27" i="107"/>
  <c r="CC27" i="107"/>
  <c r="CB27" i="107"/>
  <c r="CA27" i="107"/>
  <c r="BZ27" i="107"/>
  <c r="BY27" i="107"/>
  <c r="BX27" i="107"/>
  <c r="BW27" i="107"/>
  <c r="BV27" i="107"/>
  <c r="BU27" i="107"/>
  <c r="BT27" i="107"/>
  <c r="BS27" i="107"/>
  <c r="BR27" i="107"/>
  <c r="BQ27" i="107"/>
  <c r="BP27" i="107"/>
  <c r="BO27" i="107"/>
  <c r="BN27" i="107"/>
  <c r="BM27" i="107"/>
  <c r="BL27" i="107"/>
  <c r="BK27" i="107"/>
  <c r="BJ27" i="107"/>
  <c r="BI27" i="107"/>
  <c r="BH27" i="107"/>
  <c r="BG27" i="107"/>
  <c r="BF27" i="107"/>
  <c r="BE27" i="107"/>
  <c r="BD27" i="107"/>
  <c r="BC27" i="107"/>
  <c r="BB27" i="107"/>
  <c r="BA27" i="107"/>
  <c r="AZ27" i="107"/>
  <c r="AY27" i="107"/>
  <c r="AX27" i="107"/>
  <c r="AW27" i="107"/>
  <c r="AV27" i="107"/>
  <c r="AU27" i="107"/>
  <c r="AT27" i="107"/>
  <c r="AS27" i="107"/>
  <c r="AR27" i="107"/>
  <c r="AQ27" i="107"/>
  <c r="AP27" i="107"/>
  <c r="AO27" i="107"/>
  <c r="AN27" i="107"/>
  <c r="AM27" i="107"/>
  <c r="AL27" i="107"/>
  <c r="AK27" i="107"/>
  <c r="AJ27" i="107"/>
  <c r="AI27" i="107"/>
  <c r="AH27" i="107"/>
  <c r="AG27" i="107"/>
  <c r="AF27" i="107"/>
  <c r="AE27" i="107"/>
  <c r="AD27" i="107"/>
  <c r="AC27" i="107"/>
  <c r="AB27" i="107"/>
  <c r="AA27" i="107"/>
  <c r="Z27" i="107"/>
  <c r="Y27" i="107"/>
  <c r="X27" i="107"/>
  <c r="W27" i="107"/>
  <c r="V27" i="107"/>
  <c r="U27" i="107"/>
  <c r="T27" i="107"/>
  <c r="S27" i="107"/>
  <c r="R27" i="107"/>
  <c r="Q27" i="107"/>
  <c r="P27" i="107"/>
  <c r="O27" i="107"/>
  <c r="N27" i="107"/>
  <c r="M27" i="107"/>
  <c r="L27" i="107"/>
  <c r="K27" i="107"/>
  <c r="J27" i="107"/>
  <c r="I27" i="107"/>
  <c r="H27" i="107"/>
  <c r="G27" i="107"/>
  <c r="F27" i="107"/>
  <c r="E27" i="107"/>
  <c r="D27" i="107"/>
  <c r="C27" i="107"/>
  <c r="B27" i="107"/>
  <c r="CQ25" i="107"/>
  <c r="CP25" i="107"/>
  <c r="CO25" i="107"/>
  <c r="CN25" i="107"/>
  <c r="CM25" i="107"/>
  <c r="CL25" i="107"/>
  <c r="CK25" i="107"/>
  <c r="CJ25" i="107"/>
  <c r="CI25" i="107"/>
  <c r="CH25" i="107"/>
  <c r="CG25" i="107"/>
  <c r="CF25" i="107"/>
  <c r="CE25" i="107"/>
  <c r="CD25" i="107"/>
  <c r="CC25" i="107"/>
  <c r="CB25" i="107"/>
  <c r="CA25" i="107"/>
  <c r="BZ25" i="107"/>
  <c r="BY25" i="107"/>
  <c r="BX25" i="107"/>
  <c r="BW25" i="107"/>
  <c r="BV25" i="107"/>
  <c r="BU25" i="107"/>
  <c r="BT25" i="107"/>
  <c r="BS25" i="107"/>
  <c r="BR25" i="107"/>
  <c r="BQ25" i="107"/>
  <c r="BP25" i="107"/>
  <c r="BO25" i="107"/>
  <c r="BN25" i="107"/>
  <c r="BM25" i="107"/>
  <c r="BL25" i="107"/>
  <c r="BK25" i="107"/>
  <c r="BJ25" i="107"/>
  <c r="BI25" i="107"/>
  <c r="BH25" i="107"/>
  <c r="BG25" i="107"/>
  <c r="BF25" i="107"/>
  <c r="BE25" i="107"/>
  <c r="BD25" i="107"/>
  <c r="BC25" i="107"/>
  <c r="BB25" i="107"/>
  <c r="BA25" i="107"/>
  <c r="AZ25" i="107"/>
  <c r="AY25" i="107"/>
  <c r="AX25" i="107"/>
  <c r="AW25" i="107"/>
  <c r="AV25" i="107"/>
  <c r="AU25" i="107"/>
  <c r="AT25" i="107"/>
  <c r="AS25" i="107"/>
  <c r="AR25" i="107"/>
  <c r="AQ25" i="107"/>
  <c r="AP25" i="107"/>
  <c r="AO25" i="107"/>
  <c r="AN25" i="107"/>
  <c r="AM25" i="107"/>
  <c r="AL25" i="107"/>
  <c r="AK25" i="107"/>
  <c r="AJ25" i="107"/>
  <c r="AI25" i="107"/>
  <c r="AH25" i="107"/>
  <c r="AG25" i="107"/>
  <c r="AF25" i="107"/>
  <c r="AE25" i="107"/>
  <c r="AD25" i="107"/>
  <c r="AC25" i="107"/>
  <c r="AB25" i="107"/>
  <c r="AA25" i="107"/>
  <c r="Z25" i="107"/>
  <c r="Y25" i="107"/>
  <c r="X25" i="107"/>
  <c r="W25" i="107"/>
  <c r="V25" i="107"/>
  <c r="U25" i="107"/>
  <c r="T25" i="107"/>
  <c r="S25" i="107"/>
  <c r="R25" i="107"/>
  <c r="Q25" i="107"/>
  <c r="P25" i="107"/>
  <c r="O25" i="107"/>
  <c r="N25" i="107"/>
  <c r="M25" i="107"/>
  <c r="L25" i="107"/>
  <c r="K25" i="107"/>
  <c r="J25" i="107"/>
  <c r="I25" i="107"/>
  <c r="H25" i="107"/>
  <c r="G25" i="107"/>
  <c r="F25" i="107"/>
  <c r="E25" i="107"/>
  <c r="D25" i="107"/>
  <c r="C25" i="107"/>
  <c r="B25" i="107"/>
  <c r="CQ24" i="107"/>
  <c r="CP24" i="107"/>
  <c r="CO24" i="107"/>
  <c r="CN24" i="107"/>
  <c r="CM24" i="107"/>
  <c r="CL24" i="107"/>
  <c r="CK24" i="107"/>
  <c r="CJ24" i="107"/>
  <c r="CI24" i="107"/>
  <c r="CH24" i="107"/>
  <c r="CG24" i="107"/>
  <c r="CF24" i="107"/>
  <c r="CE24" i="107"/>
  <c r="CD24" i="107"/>
  <c r="CC24" i="107"/>
  <c r="CB24" i="107"/>
  <c r="CA24" i="107"/>
  <c r="BZ24" i="107"/>
  <c r="BY24" i="107"/>
  <c r="BX24" i="107"/>
  <c r="BW24" i="107"/>
  <c r="BV24" i="107"/>
  <c r="BU24" i="107"/>
  <c r="BT24" i="107"/>
  <c r="BS24" i="107"/>
  <c r="BR24" i="107"/>
  <c r="BQ24" i="107"/>
  <c r="BP24" i="107"/>
  <c r="BO24" i="107"/>
  <c r="BN24" i="107"/>
  <c r="BM24" i="107"/>
  <c r="BL24" i="107"/>
  <c r="BK24" i="107"/>
  <c r="BJ24" i="107"/>
  <c r="BI24" i="107"/>
  <c r="BH24" i="107"/>
  <c r="BG24" i="107"/>
  <c r="BF24" i="107"/>
  <c r="BE24" i="107"/>
  <c r="BD24" i="107"/>
  <c r="BC24" i="107"/>
  <c r="BB24" i="107"/>
  <c r="BA24" i="107"/>
  <c r="AZ24" i="107"/>
  <c r="AY24" i="107"/>
  <c r="AX24" i="107"/>
  <c r="AW24" i="107"/>
  <c r="AV24" i="107"/>
  <c r="AU24" i="107"/>
  <c r="AT24" i="107"/>
  <c r="AS24" i="107"/>
  <c r="AR24" i="107"/>
  <c r="AQ24" i="107"/>
  <c r="AP24" i="107"/>
  <c r="AO24" i="107"/>
  <c r="AN24" i="107"/>
  <c r="AM24" i="107"/>
  <c r="AL24" i="107"/>
  <c r="AK24" i="107"/>
  <c r="AJ24" i="107"/>
  <c r="AI24" i="107"/>
  <c r="AH24" i="107"/>
  <c r="AG24" i="107"/>
  <c r="AF24" i="107"/>
  <c r="AE24" i="107"/>
  <c r="AD24" i="107"/>
  <c r="AC24" i="107"/>
  <c r="AB24" i="107"/>
  <c r="AA24" i="107"/>
  <c r="Z24" i="107"/>
  <c r="Y24" i="107"/>
  <c r="X24" i="107"/>
  <c r="W24" i="107"/>
  <c r="V24" i="107"/>
  <c r="U24" i="107"/>
  <c r="T24" i="107"/>
  <c r="S24" i="107"/>
  <c r="R24" i="107"/>
  <c r="Q24" i="107"/>
  <c r="P24" i="107"/>
  <c r="O24" i="107"/>
  <c r="N24" i="107"/>
  <c r="M24" i="107"/>
  <c r="L24" i="107"/>
  <c r="K24" i="107"/>
  <c r="J24" i="107"/>
  <c r="I24" i="107"/>
  <c r="H24" i="107"/>
  <c r="G24" i="107"/>
  <c r="F24" i="107"/>
  <c r="E24" i="107"/>
  <c r="D24" i="107"/>
  <c r="C24" i="107"/>
  <c r="B24" i="107"/>
  <c r="CQ21" i="107"/>
  <c r="CP21" i="107"/>
  <c r="CO21" i="107"/>
  <c r="CN21" i="107"/>
  <c r="CM21" i="107"/>
  <c r="CL21" i="107"/>
  <c r="CK21" i="107"/>
  <c r="CJ21" i="107"/>
  <c r="CI21" i="107"/>
  <c r="CH21" i="107"/>
  <c r="CG21" i="107"/>
  <c r="CF21" i="107"/>
  <c r="CE21" i="107"/>
  <c r="CD21" i="107"/>
  <c r="CC21" i="107"/>
  <c r="CB21" i="107"/>
  <c r="CA21" i="107"/>
  <c r="BZ21" i="107"/>
  <c r="BY21" i="107"/>
  <c r="BX21" i="107"/>
  <c r="BW21" i="107"/>
  <c r="BV21" i="107"/>
  <c r="BU21" i="107"/>
  <c r="BT21" i="107"/>
  <c r="BS21" i="107"/>
  <c r="BR21" i="107"/>
  <c r="BQ21" i="107"/>
  <c r="BP21" i="107"/>
  <c r="BO21" i="107"/>
  <c r="BN21" i="107"/>
  <c r="BM21" i="107"/>
  <c r="BL21" i="107"/>
  <c r="BK21" i="107"/>
  <c r="BJ21" i="107"/>
  <c r="BI21" i="107"/>
  <c r="BH21" i="107"/>
  <c r="BG21" i="107"/>
  <c r="BF21" i="107"/>
  <c r="BE21" i="107"/>
  <c r="BD21" i="107"/>
  <c r="BC21" i="107"/>
  <c r="BB21" i="107"/>
  <c r="BA21" i="107"/>
  <c r="AZ21" i="107"/>
  <c r="AY21" i="107"/>
  <c r="AX21" i="107"/>
  <c r="AW21" i="107"/>
  <c r="AV21" i="107"/>
  <c r="AU21" i="107"/>
  <c r="AT21" i="107"/>
  <c r="AS21" i="107"/>
  <c r="AR21" i="107"/>
  <c r="AQ21" i="107"/>
  <c r="AP21" i="107"/>
  <c r="AO21" i="107"/>
  <c r="AN21" i="107"/>
  <c r="AM21" i="107"/>
  <c r="AL21" i="107"/>
  <c r="AK21" i="107"/>
  <c r="AJ21" i="107"/>
  <c r="AI21" i="107"/>
  <c r="AH21" i="107"/>
  <c r="AG21" i="107"/>
  <c r="AF21" i="107"/>
  <c r="AE21" i="107"/>
  <c r="AD21" i="107"/>
  <c r="AC21" i="107"/>
  <c r="AB21" i="107"/>
  <c r="AA21" i="107"/>
  <c r="Z21" i="107"/>
  <c r="Y21" i="107"/>
  <c r="X21" i="107"/>
  <c r="W21" i="107"/>
  <c r="V21" i="107"/>
  <c r="U21" i="107"/>
  <c r="T21" i="107"/>
  <c r="S21" i="107"/>
  <c r="R21" i="107"/>
  <c r="Q21" i="107"/>
  <c r="P21" i="107"/>
  <c r="O21" i="107"/>
  <c r="N21" i="107"/>
  <c r="M21" i="107"/>
  <c r="L21" i="107"/>
  <c r="K21" i="107"/>
  <c r="J21" i="107"/>
  <c r="I21" i="107"/>
  <c r="H21" i="107"/>
  <c r="G21" i="107"/>
  <c r="F21" i="107"/>
  <c r="E21" i="107"/>
  <c r="D21" i="107"/>
  <c r="C21" i="107"/>
  <c r="B21" i="107"/>
  <c r="CQ20" i="107"/>
  <c r="CP20" i="107"/>
  <c r="CO20" i="107"/>
  <c r="CN20" i="107"/>
  <c r="CM20" i="107"/>
  <c r="CL20" i="107"/>
  <c r="CK20" i="107"/>
  <c r="CJ20" i="107"/>
  <c r="CI20" i="107"/>
  <c r="CH20" i="107"/>
  <c r="CG20" i="107"/>
  <c r="CF20" i="107"/>
  <c r="CE20" i="107"/>
  <c r="CD20" i="107"/>
  <c r="CC20" i="107"/>
  <c r="CB20" i="107"/>
  <c r="CA20" i="107"/>
  <c r="BZ20" i="107"/>
  <c r="BY20" i="107"/>
  <c r="BX20" i="107"/>
  <c r="BW20" i="107"/>
  <c r="BV20" i="107"/>
  <c r="BU20" i="107"/>
  <c r="BT20" i="107"/>
  <c r="BS20" i="107"/>
  <c r="BR20" i="107"/>
  <c r="BQ20" i="107"/>
  <c r="BP20" i="107"/>
  <c r="BO20" i="107"/>
  <c r="BN20" i="107"/>
  <c r="BM20" i="107"/>
  <c r="BL20" i="107"/>
  <c r="BK20" i="107"/>
  <c r="BJ20" i="107"/>
  <c r="BI20" i="107"/>
  <c r="BH20" i="107"/>
  <c r="BG20" i="107"/>
  <c r="BF20" i="107"/>
  <c r="BE20" i="107"/>
  <c r="BD20" i="107"/>
  <c r="BC20" i="107"/>
  <c r="BB20" i="107"/>
  <c r="BA20" i="107"/>
  <c r="AZ20" i="107"/>
  <c r="AY20" i="107"/>
  <c r="AX20" i="107"/>
  <c r="AW20" i="107"/>
  <c r="AV20" i="107"/>
  <c r="AU20" i="107"/>
  <c r="AT20" i="107"/>
  <c r="AS20" i="107"/>
  <c r="AR20" i="107"/>
  <c r="AQ20" i="107"/>
  <c r="AP20" i="107"/>
  <c r="AO20" i="107"/>
  <c r="AN20" i="107"/>
  <c r="AM20" i="107"/>
  <c r="AL20" i="107"/>
  <c r="AK20" i="107"/>
  <c r="AJ20" i="107"/>
  <c r="AI20" i="107"/>
  <c r="AH20" i="107"/>
  <c r="AG20" i="107"/>
  <c r="AF20" i="107"/>
  <c r="AE20" i="107"/>
  <c r="AD20" i="107"/>
  <c r="AC20" i="107"/>
  <c r="AB20" i="107"/>
  <c r="AA20" i="107"/>
  <c r="Z20" i="107"/>
  <c r="Y20" i="107"/>
  <c r="X20" i="107"/>
  <c r="W20" i="107"/>
  <c r="V20" i="107"/>
  <c r="U20" i="107"/>
  <c r="T20" i="107"/>
  <c r="S20" i="107"/>
  <c r="R20" i="107"/>
  <c r="Q20" i="107"/>
  <c r="P20" i="107"/>
  <c r="O20" i="107"/>
  <c r="N20" i="107"/>
  <c r="M20" i="107"/>
  <c r="L20" i="107"/>
  <c r="K20" i="107"/>
  <c r="J20" i="107"/>
  <c r="I20" i="107"/>
  <c r="H20" i="107"/>
  <c r="G20" i="107"/>
  <c r="F20" i="107"/>
  <c r="E20" i="107"/>
  <c r="D20" i="107"/>
  <c r="C20" i="107"/>
  <c r="B20" i="107"/>
  <c r="CQ18" i="107"/>
  <c r="CP18" i="107"/>
  <c r="CO18" i="107"/>
  <c r="CN18" i="107"/>
  <c r="CM18" i="107"/>
  <c r="CL18" i="107"/>
  <c r="CK18" i="107"/>
  <c r="CJ18" i="107"/>
  <c r="CI18" i="107"/>
  <c r="CH18" i="107"/>
  <c r="CG18" i="107"/>
  <c r="CF18" i="107"/>
  <c r="CE18" i="107"/>
  <c r="CD18" i="107"/>
  <c r="CC18" i="107"/>
  <c r="CB18" i="107"/>
  <c r="CA18" i="107"/>
  <c r="BZ18" i="107"/>
  <c r="BY18" i="107"/>
  <c r="BX18" i="107"/>
  <c r="BW18" i="107"/>
  <c r="BV18" i="107"/>
  <c r="BU18" i="107"/>
  <c r="BT18" i="107"/>
  <c r="BS18" i="107"/>
  <c r="BR18" i="107"/>
  <c r="BQ18" i="107"/>
  <c r="BP18" i="107"/>
  <c r="BO18" i="107"/>
  <c r="BN18" i="107"/>
  <c r="BM18" i="107"/>
  <c r="BL18" i="107"/>
  <c r="BK18" i="107"/>
  <c r="BJ18" i="107"/>
  <c r="BI18" i="107"/>
  <c r="BH18" i="107"/>
  <c r="BG18" i="107"/>
  <c r="BF18" i="107"/>
  <c r="BE18" i="107"/>
  <c r="BD18" i="107"/>
  <c r="BC18" i="107"/>
  <c r="BB18" i="107"/>
  <c r="BA18" i="107"/>
  <c r="AZ18" i="107"/>
  <c r="AY18" i="107"/>
  <c r="AX18" i="107"/>
  <c r="AW18" i="107"/>
  <c r="AV18" i="107"/>
  <c r="AU18" i="107"/>
  <c r="AT18" i="107"/>
  <c r="AS18" i="107"/>
  <c r="AR18" i="107"/>
  <c r="AQ18" i="107"/>
  <c r="AP18" i="107"/>
  <c r="AO18" i="107"/>
  <c r="AN18" i="107"/>
  <c r="AM18" i="107"/>
  <c r="AL18" i="107"/>
  <c r="AK18" i="107"/>
  <c r="AJ18" i="107"/>
  <c r="AI18" i="107"/>
  <c r="AH18" i="107"/>
  <c r="AG18" i="107"/>
  <c r="AF18" i="107"/>
  <c r="AE18" i="107"/>
  <c r="AD18" i="107"/>
  <c r="AC18" i="107"/>
  <c r="AB18" i="107"/>
  <c r="AA18" i="107"/>
  <c r="Z18" i="107"/>
  <c r="Y18" i="107"/>
  <c r="X18" i="107"/>
  <c r="W18" i="107"/>
  <c r="V18" i="107"/>
  <c r="U18" i="107"/>
  <c r="T18" i="107"/>
  <c r="S18" i="107"/>
  <c r="R18" i="107"/>
  <c r="Q18" i="107"/>
  <c r="P18" i="107"/>
  <c r="O18" i="107"/>
  <c r="N18" i="107"/>
  <c r="M18" i="107"/>
  <c r="L18" i="107"/>
  <c r="K18" i="107"/>
  <c r="J18" i="107"/>
  <c r="I18" i="107"/>
  <c r="H18" i="107"/>
  <c r="G18" i="107"/>
  <c r="F18" i="107"/>
  <c r="E18" i="107"/>
  <c r="D18" i="107"/>
  <c r="C18" i="107"/>
  <c r="B18" i="107"/>
  <c r="CQ17" i="107"/>
  <c r="CP17" i="107"/>
  <c r="CO17" i="107"/>
  <c r="CN17" i="107"/>
  <c r="CM17" i="107"/>
  <c r="CL17" i="107"/>
  <c r="CK17" i="107"/>
  <c r="CJ17" i="107"/>
  <c r="CI17" i="107"/>
  <c r="CH17" i="107"/>
  <c r="CG17" i="107"/>
  <c r="CF17" i="107"/>
  <c r="CE17" i="107"/>
  <c r="CD17" i="107"/>
  <c r="CC17" i="107"/>
  <c r="CB17" i="107"/>
  <c r="CA17" i="107"/>
  <c r="BZ17" i="107"/>
  <c r="BY17" i="107"/>
  <c r="BX17" i="107"/>
  <c r="BW17" i="107"/>
  <c r="BV17" i="107"/>
  <c r="BU17" i="107"/>
  <c r="BT17" i="107"/>
  <c r="BS17" i="107"/>
  <c r="BR17" i="107"/>
  <c r="BQ17" i="107"/>
  <c r="BP17" i="107"/>
  <c r="BO17" i="107"/>
  <c r="BN17" i="107"/>
  <c r="BM17" i="107"/>
  <c r="BL17" i="107"/>
  <c r="BK17" i="107"/>
  <c r="BJ17" i="107"/>
  <c r="BI17" i="107"/>
  <c r="BH17" i="107"/>
  <c r="BG17" i="107"/>
  <c r="BF17" i="107"/>
  <c r="BE17" i="107"/>
  <c r="BD17" i="107"/>
  <c r="BC17" i="107"/>
  <c r="BB17" i="107"/>
  <c r="BA17" i="107"/>
  <c r="AZ17" i="107"/>
  <c r="AY17" i="107"/>
  <c r="AX17" i="107"/>
  <c r="AW17" i="107"/>
  <c r="AV17" i="107"/>
  <c r="AU17" i="107"/>
  <c r="AT17" i="107"/>
  <c r="AS17" i="107"/>
  <c r="AR17" i="107"/>
  <c r="AQ17" i="107"/>
  <c r="AP17" i="107"/>
  <c r="AO17" i="107"/>
  <c r="AN17" i="107"/>
  <c r="AM17" i="107"/>
  <c r="AL17" i="107"/>
  <c r="AK17" i="107"/>
  <c r="AJ17" i="107"/>
  <c r="AI17" i="107"/>
  <c r="AH17" i="107"/>
  <c r="AG17" i="107"/>
  <c r="AF17" i="107"/>
  <c r="AE17" i="107"/>
  <c r="AD17" i="107"/>
  <c r="AC17" i="107"/>
  <c r="AB17" i="107"/>
  <c r="AA17" i="107"/>
  <c r="Z17" i="107"/>
  <c r="Y17" i="107"/>
  <c r="X17" i="107"/>
  <c r="W17" i="107"/>
  <c r="V17" i="107"/>
  <c r="U17" i="107"/>
  <c r="T17" i="107"/>
  <c r="S17" i="107"/>
  <c r="R17" i="107"/>
  <c r="Q17" i="107"/>
  <c r="P17" i="107"/>
  <c r="O17" i="107"/>
  <c r="N17" i="107"/>
  <c r="M17" i="107"/>
  <c r="L17" i="107"/>
  <c r="K17" i="107"/>
  <c r="J17" i="107"/>
  <c r="I17" i="107"/>
  <c r="H17" i="107"/>
  <c r="G17" i="107"/>
  <c r="F17" i="107"/>
  <c r="E17" i="107"/>
  <c r="D17" i="107"/>
  <c r="C17" i="107"/>
  <c r="B17" i="107"/>
  <c r="CQ15" i="107"/>
  <c r="CP15" i="107"/>
  <c r="CO15" i="107"/>
  <c r="CN15" i="107"/>
  <c r="CM15" i="107"/>
  <c r="CL15" i="107"/>
  <c r="CK15" i="107"/>
  <c r="CJ15" i="107"/>
  <c r="CI15" i="107"/>
  <c r="CH15" i="107"/>
  <c r="CG15" i="107"/>
  <c r="CF15" i="107"/>
  <c r="CE15" i="107"/>
  <c r="CD15" i="107"/>
  <c r="CC15" i="107"/>
  <c r="CB15" i="107"/>
  <c r="CA15" i="107"/>
  <c r="BZ15" i="107"/>
  <c r="BY15" i="107"/>
  <c r="BX15" i="107"/>
  <c r="BW15" i="107"/>
  <c r="BV15" i="107"/>
  <c r="BU15" i="107"/>
  <c r="BT15" i="107"/>
  <c r="BS15" i="107"/>
  <c r="BR15" i="107"/>
  <c r="BQ15" i="107"/>
  <c r="BP15" i="107"/>
  <c r="BO15" i="107"/>
  <c r="BN15" i="107"/>
  <c r="BM15" i="107"/>
  <c r="BL15" i="107"/>
  <c r="BK15" i="107"/>
  <c r="BJ15" i="107"/>
  <c r="BI15" i="107"/>
  <c r="BH15" i="107"/>
  <c r="BG15" i="107"/>
  <c r="BF15" i="107"/>
  <c r="BE15" i="107"/>
  <c r="BD15" i="107"/>
  <c r="BC15" i="107"/>
  <c r="BB15" i="107"/>
  <c r="BA15" i="107"/>
  <c r="AZ15" i="107"/>
  <c r="AY15" i="107"/>
  <c r="AX15" i="107"/>
  <c r="AW15" i="107"/>
  <c r="AV15" i="107"/>
  <c r="AU15" i="107"/>
  <c r="AT15" i="107"/>
  <c r="AS15" i="107"/>
  <c r="AR15" i="107"/>
  <c r="AQ15" i="107"/>
  <c r="AP15" i="107"/>
  <c r="AO15" i="107"/>
  <c r="AN15" i="107"/>
  <c r="AM15" i="107"/>
  <c r="AL15" i="107"/>
  <c r="AK15" i="107"/>
  <c r="AJ15" i="107"/>
  <c r="AI15" i="107"/>
  <c r="AH15" i="107"/>
  <c r="AG15" i="107"/>
  <c r="AF15" i="107"/>
  <c r="AE15" i="107"/>
  <c r="AD15" i="107"/>
  <c r="AC15" i="107"/>
  <c r="AB15" i="107"/>
  <c r="AA15" i="107"/>
  <c r="Z15" i="107"/>
  <c r="Y15" i="107"/>
  <c r="X15" i="107"/>
  <c r="W15" i="107"/>
  <c r="V15" i="107"/>
  <c r="U15" i="107"/>
  <c r="T15" i="107"/>
  <c r="S15" i="107"/>
  <c r="R15" i="107"/>
  <c r="Q15" i="107"/>
  <c r="P15" i="107"/>
  <c r="O15" i="107"/>
  <c r="N15" i="107"/>
  <c r="M15" i="107"/>
  <c r="L15" i="107"/>
  <c r="K15" i="107"/>
  <c r="J15" i="107"/>
  <c r="I15" i="107"/>
  <c r="H15" i="107"/>
  <c r="G15" i="107"/>
  <c r="F15" i="107"/>
  <c r="E15" i="107"/>
  <c r="D15" i="107"/>
  <c r="C15" i="107"/>
  <c r="B15" i="107"/>
  <c r="CQ14" i="107"/>
  <c r="CP14" i="107"/>
  <c r="CO14" i="107"/>
  <c r="CN14" i="107"/>
  <c r="CM14" i="107"/>
  <c r="CL14" i="107"/>
  <c r="CK14" i="107"/>
  <c r="CJ14" i="107"/>
  <c r="CI14" i="107"/>
  <c r="CH14" i="107"/>
  <c r="CG14" i="107"/>
  <c r="CF14" i="107"/>
  <c r="CE14" i="107"/>
  <c r="CD14" i="107"/>
  <c r="CC14" i="107"/>
  <c r="CB14" i="107"/>
  <c r="CA14" i="107"/>
  <c r="BZ14" i="107"/>
  <c r="BY14" i="107"/>
  <c r="BX14" i="107"/>
  <c r="BW14" i="107"/>
  <c r="BV14" i="107"/>
  <c r="BU14" i="107"/>
  <c r="BT14" i="107"/>
  <c r="BS14" i="107"/>
  <c r="BR14" i="107"/>
  <c r="BQ14" i="107"/>
  <c r="BP14" i="107"/>
  <c r="BO14" i="107"/>
  <c r="BN14" i="107"/>
  <c r="BM14" i="107"/>
  <c r="BL14" i="107"/>
  <c r="BK14" i="107"/>
  <c r="BJ14" i="107"/>
  <c r="BI14" i="107"/>
  <c r="BH14" i="107"/>
  <c r="BG14" i="107"/>
  <c r="BF14" i="107"/>
  <c r="BE14" i="107"/>
  <c r="BD14" i="107"/>
  <c r="BC14" i="107"/>
  <c r="BB14" i="107"/>
  <c r="BA14" i="107"/>
  <c r="AZ14" i="107"/>
  <c r="AY14" i="107"/>
  <c r="AX14" i="107"/>
  <c r="AW14" i="107"/>
  <c r="AV14" i="107"/>
  <c r="AU14" i="107"/>
  <c r="AT14" i="107"/>
  <c r="AS14" i="107"/>
  <c r="AR14" i="107"/>
  <c r="AQ14" i="107"/>
  <c r="AP14" i="107"/>
  <c r="AO14" i="107"/>
  <c r="AN14" i="107"/>
  <c r="AM14" i="107"/>
  <c r="AL14" i="107"/>
  <c r="AK14" i="107"/>
  <c r="AJ14" i="107"/>
  <c r="AI14" i="107"/>
  <c r="AH14" i="107"/>
  <c r="AG14" i="107"/>
  <c r="AF14" i="107"/>
  <c r="AE14" i="107"/>
  <c r="AD14" i="107"/>
  <c r="AC14" i="107"/>
  <c r="AB14" i="107"/>
  <c r="AA14" i="107"/>
  <c r="Z14" i="107"/>
  <c r="Y14" i="107"/>
  <c r="X14" i="107"/>
  <c r="W14" i="107"/>
  <c r="V14" i="107"/>
  <c r="U14" i="107"/>
  <c r="T14" i="107"/>
  <c r="S14" i="107"/>
  <c r="R14" i="107"/>
  <c r="Q14" i="107"/>
  <c r="P14" i="107"/>
  <c r="O14" i="107"/>
  <c r="N14" i="107"/>
  <c r="M14" i="107"/>
  <c r="L14" i="107"/>
  <c r="K14" i="107"/>
  <c r="J14" i="107"/>
  <c r="I14" i="107"/>
  <c r="H14" i="107"/>
  <c r="G14" i="107"/>
  <c r="F14" i="107"/>
  <c r="E14" i="107"/>
  <c r="D14" i="107"/>
  <c r="C14" i="107"/>
  <c r="B14" i="107"/>
  <c r="CQ12" i="107"/>
  <c r="CP12" i="107"/>
  <c r="CO12" i="107"/>
  <c r="CN12" i="107"/>
  <c r="CM12" i="107"/>
  <c r="CL12" i="107"/>
  <c r="CK12" i="107"/>
  <c r="CJ12" i="107"/>
  <c r="CI12" i="107"/>
  <c r="CH12" i="107"/>
  <c r="CG12" i="107"/>
  <c r="CF12" i="107"/>
  <c r="CE12" i="107"/>
  <c r="CD12" i="107"/>
  <c r="CC12" i="107"/>
  <c r="CB12" i="107"/>
  <c r="CA12" i="107"/>
  <c r="BZ12" i="107"/>
  <c r="BY12" i="107"/>
  <c r="BX12" i="107"/>
  <c r="BW12" i="107"/>
  <c r="BV12" i="107"/>
  <c r="BU12" i="107"/>
  <c r="BT12" i="107"/>
  <c r="BS12" i="107"/>
  <c r="BR12" i="107"/>
  <c r="BQ12" i="107"/>
  <c r="BP12" i="107"/>
  <c r="BO12" i="107"/>
  <c r="BN12" i="107"/>
  <c r="BM12" i="107"/>
  <c r="BL12" i="107"/>
  <c r="BK12" i="107"/>
  <c r="BJ12" i="107"/>
  <c r="BI12" i="107"/>
  <c r="BH12" i="107"/>
  <c r="BG12" i="107"/>
  <c r="BF12" i="107"/>
  <c r="BE12" i="107"/>
  <c r="BD12" i="107"/>
  <c r="BC12" i="107"/>
  <c r="BB12" i="107"/>
  <c r="BA12" i="107"/>
  <c r="AZ12" i="107"/>
  <c r="AY12" i="107"/>
  <c r="AX12" i="107"/>
  <c r="AW12" i="107"/>
  <c r="AV12" i="107"/>
  <c r="AU12" i="107"/>
  <c r="AT12" i="107"/>
  <c r="AS12" i="107"/>
  <c r="AR12" i="107"/>
  <c r="AQ12" i="107"/>
  <c r="AP12" i="107"/>
  <c r="AO12" i="107"/>
  <c r="AN12" i="107"/>
  <c r="AM12" i="107"/>
  <c r="AL12" i="107"/>
  <c r="AK12" i="107"/>
  <c r="AJ12" i="107"/>
  <c r="AI12" i="107"/>
  <c r="AH12" i="107"/>
  <c r="AG12" i="107"/>
  <c r="AF12" i="107"/>
  <c r="AE12" i="107"/>
  <c r="AD12" i="107"/>
  <c r="AC12" i="107"/>
  <c r="AB12" i="107"/>
  <c r="AA12" i="107"/>
  <c r="Z12" i="107"/>
  <c r="Y12" i="107"/>
  <c r="X12" i="107"/>
  <c r="W12" i="107"/>
  <c r="V12" i="107"/>
  <c r="U12" i="107"/>
  <c r="T12" i="107"/>
  <c r="S12" i="107"/>
  <c r="R12" i="107"/>
  <c r="Q12" i="107"/>
  <c r="P12" i="107"/>
  <c r="O12" i="107"/>
  <c r="N12" i="107"/>
  <c r="M12" i="107"/>
  <c r="L12" i="107"/>
  <c r="K12" i="107"/>
  <c r="J12" i="107"/>
  <c r="I12" i="107"/>
  <c r="H12" i="107"/>
  <c r="G12" i="107"/>
  <c r="F12" i="107"/>
  <c r="E12" i="107"/>
  <c r="D12" i="107"/>
  <c r="C12" i="107"/>
  <c r="B12" i="107"/>
  <c r="CQ11" i="107"/>
  <c r="CP11" i="107"/>
  <c r="CO11" i="107"/>
  <c r="CN11" i="107"/>
  <c r="CM11" i="107"/>
  <c r="CL11" i="107"/>
  <c r="CK11" i="107"/>
  <c r="CJ11" i="107"/>
  <c r="CI11" i="107"/>
  <c r="CH11" i="107"/>
  <c r="CG11" i="107"/>
  <c r="CF11" i="107"/>
  <c r="CE11" i="107"/>
  <c r="CD11" i="107"/>
  <c r="CC11" i="107"/>
  <c r="CB11" i="107"/>
  <c r="CA11" i="107"/>
  <c r="BZ11" i="107"/>
  <c r="BY11" i="107"/>
  <c r="BX11" i="107"/>
  <c r="BW11" i="107"/>
  <c r="BV11" i="107"/>
  <c r="BU11" i="107"/>
  <c r="BT11" i="107"/>
  <c r="BS11" i="107"/>
  <c r="BR11" i="107"/>
  <c r="BQ11" i="107"/>
  <c r="BP11" i="107"/>
  <c r="BO11" i="107"/>
  <c r="BN11" i="107"/>
  <c r="BM11" i="107"/>
  <c r="BL11" i="107"/>
  <c r="BK11" i="107"/>
  <c r="BJ11" i="107"/>
  <c r="BI11" i="107"/>
  <c r="BH11" i="107"/>
  <c r="BG11" i="107"/>
  <c r="BF11" i="107"/>
  <c r="BE11" i="107"/>
  <c r="BD11" i="107"/>
  <c r="BC11" i="107"/>
  <c r="BB11" i="107"/>
  <c r="BA11" i="107"/>
  <c r="AZ11" i="107"/>
  <c r="AY11" i="107"/>
  <c r="AX11" i="107"/>
  <c r="AW11" i="107"/>
  <c r="AV11" i="107"/>
  <c r="AU11" i="107"/>
  <c r="AT11" i="107"/>
  <c r="AS11" i="107"/>
  <c r="AR11" i="107"/>
  <c r="AQ11" i="107"/>
  <c r="AP11" i="107"/>
  <c r="AO11" i="107"/>
  <c r="AN11" i="107"/>
  <c r="AM11" i="107"/>
  <c r="AL11" i="107"/>
  <c r="AK11" i="107"/>
  <c r="AJ11" i="107"/>
  <c r="AI11" i="107"/>
  <c r="AH11" i="107"/>
  <c r="AG11" i="107"/>
  <c r="AF11" i="107"/>
  <c r="AE11" i="107"/>
  <c r="AD11" i="107"/>
  <c r="AC11" i="107"/>
  <c r="AB11" i="107"/>
  <c r="AA11" i="107"/>
  <c r="Z11" i="107"/>
  <c r="Y11" i="107"/>
  <c r="X11" i="107"/>
  <c r="W11" i="107"/>
  <c r="V11" i="107"/>
  <c r="U11" i="107"/>
  <c r="T11" i="107"/>
  <c r="S11" i="107"/>
  <c r="R11" i="107"/>
  <c r="Q11" i="107"/>
  <c r="P11" i="107"/>
  <c r="O11" i="107"/>
  <c r="N11" i="107"/>
  <c r="M11" i="107"/>
  <c r="L11" i="107"/>
  <c r="K11" i="107"/>
  <c r="J11" i="107"/>
  <c r="I11" i="107"/>
  <c r="H11" i="107"/>
  <c r="G11" i="107"/>
  <c r="F11" i="107"/>
  <c r="E11" i="107"/>
  <c r="D11" i="107"/>
  <c r="C11" i="107"/>
  <c r="B11" i="107"/>
  <c r="CQ9" i="107"/>
  <c r="CP9" i="107"/>
  <c r="CO9" i="107"/>
  <c r="CN9" i="107"/>
  <c r="CM9" i="107"/>
  <c r="CL9" i="107"/>
  <c r="CK9" i="107"/>
  <c r="CJ9" i="107"/>
  <c r="CI9" i="107"/>
  <c r="CH9" i="107"/>
  <c r="CG9" i="107"/>
  <c r="CF9" i="107"/>
  <c r="CE9" i="107"/>
  <c r="CD9" i="107"/>
  <c r="CC9" i="107"/>
  <c r="CB9" i="107"/>
  <c r="CA9" i="107"/>
  <c r="BZ9" i="107"/>
  <c r="BY9" i="107"/>
  <c r="BX9" i="107"/>
  <c r="BW9" i="107"/>
  <c r="BV9" i="107"/>
  <c r="BU9" i="107"/>
  <c r="BT9" i="107"/>
  <c r="BS9" i="107"/>
  <c r="BR9" i="107"/>
  <c r="BQ9" i="107"/>
  <c r="BP9" i="107"/>
  <c r="BO9" i="107"/>
  <c r="BN9" i="107"/>
  <c r="BM9" i="107"/>
  <c r="BL9" i="107"/>
  <c r="BK9" i="107"/>
  <c r="BJ9" i="107"/>
  <c r="BI9" i="107"/>
  <c r="BH9" i="107"/>
  <c r="BG9" i="107"/>
  <c r="BF9" i="107"/>
  <c r="BE9" i="107"/>
  <c r="BD9" i="107"/>
  <c r="BC9" i="107"/>
  <c r="BB9" i="107"/>
  <c r="BA9" i="107"/>
  <c r="AZ9" i="107"/>
  <c r="AY9" i="107"/>
  <c r="AX9" i="107"/>
  <c r="AW9" i="107"/>
  <c r="AV9" i="107"/>
  <c r="AU9" i="107"/>
  <c r="AT9" i="107"/>
  <c r="AS9" i="107"/>
  <c r="AR9" i="107"/>
  <c r="AQ9" i="107"/>
  <c r="AP9" i="107"/>
  <c r="AO9" i="107"/>
  <c r="AN9" i="107"/>
  <c r="AM9" i="107"/>
  <c r="AL9" i="107"/>
  <c r="AK9" i="107"/>
  <c r="AJ9" i="107"/>
  <c r="AI9" i="107"/>
  <c r="AH9" i="107"/>
  <c r="AG9" i="107"/>
  <c r="AF9" i="107"/>
  <c r="AE9" i="107"/>
  <c r="AD9" i="107"/>
  <c r="AC9" i="107"/>
  <c r="AB9" i="107"/>
  <c r="AA9" i="107"/>
  <c r="Z9" i="107"/>
  <c r="Y9" i="107"/>
  <c r="X9" i="107"/>
  <c r="W9" i="107"/>
  <c r="V9" i="107"/>
  <c r="U9" i="107"/>
  <c r="T9" i="107"/>
  <c r="S9" i="107"/>
  <c r="R9" i="107"/>
  <c r="Q9" i="107"/>
  <c r="P9" i="107"/>
  <c r="O9" i="107"/>
  <c r="N9" i="107"/>
  <c r="M9" i="107"/>
  <c r="L9" i="107"/>
  <c r="K9" i="107"/>
  <c r="J9" i="107"/>
  <c r="I9" i="107"/>
  <c r="H9" i="107"/>
  <c r="G9" i="107"/>
  <c r="F9" i="107"/>
  <c r="E9" i="107"/>
  <c r="D9" i="107"/>
  <c r="C9" i="107"/>
  <c r="B9" i="107"/>
  <c r="CQ8" i="107"/>
  <c r="CP8" i="107"/>
  <c r="CO8" i="107"/>
  <c r="CN8" i="107"/>
  <c r="CM8" i="107"/>
  <c r="CL8" i="107"/>
  <c r="CK8" i="107"/>
  <c r="CJ8" i="107"/>
  <c r="CI8" i="107"/>
  <c r="CH8" i="107"/>
  <c r="CG8" i="107"/>
  <c r="CF8" i="107"/>
  <c r="CE8" i="107"/>
  <c r="CD8" i="107"/>
  <c r="CC8" i="107"/>
  <c r="CB8" i="107"/>
  <c r="CA8" i="107"/>
  <c r="BZ8" i="107"/>
  <c r="BY8" i="107"/>
  <c r="BX8" i="107"/>
  <c r="BW8" i="107"/>
  <c r="BV8" i="107"/>
  <c r="BU8" i="107"/>
  <c r="BT8" i="107"/>
  <c r="BS8" i="107"/>
  <c r="BR8" i="107"/>
  <c r="BQ8" i="107"/>
  <c r="BP8" i="107"/>
  <c r="BO8" i="107"/>
  <c r="BN8" i="107"/>
  <c r="BM8" i="107"/>
  <c r="BL8" i="107"/>
  <c r="BK8" i="107"/>
  <c r="BJ8" i="107"/>
  <c r="BI8" i="107"/>
  <c r="BH8" i="107"/>
  <c r="BG8" i="107"/>
  <c r="BF8" i="107"/>
  <c r="BE8" i="107"/>
  <c r="BD8" i="107"/>
  <c r="BC8" i="107"/>
  <c r="BB8" i="107"/>
  <c r="BA8" i="107"/>
  <c r="AZ8" i="107"/>
  <c r="AY8" i="107"/>
  <c r="AX8" i="107"/>
  <c r="AW8" i="107"/>
  <c r="AV8" i="107"/>
  <c r="AU8" i="107"/>
  <c r="AT8" i="107"/>
  <c r="AS8" i="107"/>
  <c r="AR8" i="107"/>
  <c r="AQ8" i="107"/>
  <c r="AP8" i="107"/>
  <c r="AO8" i="107"/>
  <c r="AN8" i="107"/>
  <c r="AM8" i="107"/>
  <c r="AL8" i="107"/>
  <c r="AK8" i="107"/>
  <c r="AJ8" i="107"/>
  <c r="AI8" i="107"/>
  <c r="AH8" i="107"/>
  <c r="AG8" i="107"/>
  <c r="AF8" i="107"/>
  <c r="AE8" i="107"/>
  <c r="AD8" i="107"/>
  <c r="AC8" i="107"/>
  <c r="AB8" i="107"/>
  <c r="AA8" i="107"/>
  <c r="Z8" i="107"/>
  <c r="Y8" i="107"/>
  <c r="X8" i="107"/>
  <c r="W8" i="107"/>
  <c r="V8" i="107"/>
  <c r="U8" i="107"/>
  <c r="T8" i="107"/>
  <c r="S8" i="107"/>
  <c r="R8" i="107"/>
  <c r="Q8" i="107"/>
  <c r="P8" i="107"/>
  <c r="O8" i="107"/>
  <c r="N8" i="107"/>
  <c r="M8" i="107"/>
  <c r="L8" i="107"/>
  <c r="K8" i="107"/>
  <c r="J8" i="107"/>
  <c r="I8" i="107"/>
  <c r="H8" i="107"/>
  <c r="G8" i="107"/>
  <c r="F8" i="107"/>
  <c r="E8" i="107"/>
  <c r="D8" i="107"/>
  <c r="C8" i="107"/>
  <c r="B8" i="107"/>
  <c r="CQ6" i="107"/>
  <c r="CP6" i="107"/>
  <c r="CO6" i="107"/>
  <c r="CN6" i="107"/>
  <c r="CM6" i="107"/>
  <c r="CL6" i="107"/>
  <c r="CK6" i="107"/>
  <c r="CJ6" i="107"/>
  <c r="CI6" i="107"/>
  <c r="CH6" i="107"/>
  <c r="CG6" i="107"/>
  <c r="CF6" i="107"/>
  <c r="CE6" i="107"/>
  <c r="CD6" i="107"/>
  <c r="CC6" i="107"/>
  <c r="CB6" i="107"/>
  <c r="CA6" i="107"/>
  <c r="BZ6" i="107"/>
  <c r="BY6" i="107"/>
  <c r="BX6" i="107"/>
  <c r="BW6" i="107"/>
  <c r="BV6" i="107"/>
  <c r="BU6" i="107"/>
  <c r="BT6" i="107"/>
  <c r="BS6" i="107"/>
  <c r="BR6" i="107"/>
  <c r="BQ6" i="107"/>
  <c r="BP6" i="107"/>
  <c r="BO6" i="107"/>
  <c r="BN6" i="107"/>
  <c r="BM6" i="107"/>
  <c r="BL6" i="107"/>
  <c r="BK6" i="107"/>
  <c r="BJ6" i="107"/>
  <c r="BI6" i="107"/>
  <c r="BH6" i="107"/>
  <c r="BG6" i="107"/>
  <c r="BF6" i="107"/>
  <c r="BE6" i="107"/>
  <c r="BD6" i="107"/>
  <c r="BC6" i="107"/>
  <c r="BB6" i="107"/>
  <c r="BA6" i="107"/>
  <c r="AZ6" i="107"/>
  <c r="AY6" i="107"/>
  <c r="AX6" i="107"/>
  <c r="AW6" i="107"/>
  <c r="AV6" i="107"/>
  <c r="AU6" i="107"/>
  <c r="AT6" i="107"/>
  <c r="AS6" i="107"/>
  <c r="AR6" i="107"/>
  <c r="AQ6" i="107"/>
  <c r="AP6" i="107"/>
  <c r="AO6" i="107"/>
  <c r="AN6" i="107"/>
  <c r="AM6" i="107"/>
  <c r="AL6" i="107"/>
  <c r="AK6" i="107"/>
  <c r="AJ6" i="107"/>
  <c r="AI6" i="107"/>
  <c r="AH6" i="107"/>
  <c r="AG6" i="107"/>
  <c r="AF6" i="107"/>
  <c r="AE6" i="107"/>
  <c r="AD6" i="107"/>
  <c r="AC6" i="107"/>
  <c r="AB6" i="107"/>
  <c r="AA6" i="107"/>
  <c r="Z6" i="107"/>
  <c r="Y6" i="107"/>
  <c r="X6" i="107"/>
  <c r="W6" i="107"/>
  <c r="V6" i="107"/>
  <c r="U6" i="107"/>
  <c r="T6" i="107"/>
  <c r="S6" i="107"/>
  <c r="R6" i="107"/>
  <c r="Q6" i="107"/>
  <c r="P6" i="107"/>
  <c r="O6" i="107"/>
  <c r="N6" i="107"/>
  <c r="M6" i="107"/>
  <c r="L6" i="107"/>
  <c r="K6" i="107"/>
  <c r="J6" i="107"/>
  <c r="I6" i="107"/>
  <c r="H6" i="107"/>
  <c r="G6" i="107"/>
  <c r="F6" i="107"/>
  <c r="E6" i="107"/>
  <c r="D6" i="107"/>
  <c r="C6" i="107"/>
  <c r="B6" i="107"/>
  <c r="CQ5" i="107"/>
  <c r="CP5" i="107"/>
  <c r="CO5" i="107"/>
  <c r="CN5" i="107"/>
  <c r="CM5" i="107"/>
  <c r="CL5" i="107"/>
  <c r="CK5" i="107"/>
  <c r="CJ5" i="107"/>
  <c r="CI5" i="107"/>
  <c r="CH5" i="107"/>
  <c r="CG5" i="107"/>
  <c r="CF5" i="107"/>
  <c r="CE5" i="107"/>
  <c r="CD5" i="107"/>
  <c r="CC5" i="107"/>
  <c r="CB5" i="107"/>
  <c r="CA5" i="107"/>
  <c r="BZ5" i="107"/>
  <c r="BY5" i="107"/>
  <c r="BX5" i="107"/>
  <c r="BW5" i="107"/>
  <c r="BV5" i="107"/>
  <c r="BU5" i="107"/>
  <c r="BT5" i="107"/>
  <c r="BS5" i="107"/>
  <c r="BR5" i="107"/>
  <c r="BQ5" i="107"/>
  <c r="BP5" i="107"/>
  <c r="BO5" i="107"/>
  <c r="BN5" i="107"/>
  <c r="BM5" i="107"/>
  <c r="BL5" i="107"/>
  <c r="BK5" i="107"/>
  <c r="BJ5" i="107"/>
  <c r="BI5" i="107"/>
  <c r="BH5" i="107"/>
  <c r="BG5" i="107"/>
  <c r="BF5" i="107"/>
  <c r="BE5" i="107"/>
  <c r="BD5" i="107"/>
  <c r="BC5" i="107"/>
  <c r="BB5" i="107"/>
  <c r="BA5" i="107"/>
  <c r="AZ5" i="107"/>
  <c r="AY5" i="107"/>
  <c r="AX5" i="107"/>
  <c r="AW5" i="107"/>
  <c r="AV5" i="107"/>
  <c r="AU5" i="107"/>
  <c r="AT5" i="107"/>
  <c r="AS5" i="107"/>
  <c r="AR5" i="107"/>
  <c r="AQ5" i="107"/>
  <c r="AP5" i="107"/>
  <c r="AO5" i="107"/>
  <c r="AN5" i="107"/>
  <c r="AM5" i="107"/>
  <c r="AL5" i="107"/>
  <c r="AK5" i="107"/>
  <c r="AJ5" i="107"/>
  <c r="AI5" i="107"/>
  <c r="AH5" i="107"/>
  <c r="AG5" i="107"/>
  <c r="AF5" i="107"/>
  <c r="AE5" i="107"/>
  <c r="AD5" i="107"/>
  <c r="AC5" i="107"/>
  <c r="AB5" i="107"/>
  <c r="AA5" i="107"/>
  <c r="Z5" i="107"/>
  <c r="Y5" i="107"/>
  <c r="X5" i="107"/>
  <c r="W5" i="107"/>
  <c r="V5" i="107"/>
  <c r="U5" i="107"/>
  <c r="T5" i="107"/>
  <c r="S5" i="107"/>
  <c r="R5" i="107"/>
  <c r="Q5" i="107"/>
  <c r="P5" i="107"/>
  <c r="O5" i="107"/>
  <c r="N5" i="107"/>
  <c r="M5" i="107"/>
  <c r="L5" i="107"/>
  <c r="K5" i="107"/>
  <c r="J5" i="107"/>
  <c r="I5" i="107"/>
  <c r="H5" i="107"/>
  <c r="G5" i="107"/>
  <c r="F5" i="107"/>
  <c r="E5" i="107"/>
  <c r="D5" i="107"/>
  <c r="C5" i="107"/>
  <c r="B5" i="107"/>
  <c r="CQ40" i="109"/>
  <c r="CP40" i="109"/>
  <c r="CO40" i="109"/>
  <c r="CN40" i="109"/>
  <c r="CM40" i="109"/>
  <c r="CL40" i="109"/>
  <c r="CK40" i="109"/>
  <c r="CJ40" i="109"/>
  <c r="CI40" i="109"/>
  <c r="CH40" i="109"/>
  <c r="CG40" i="109"/>
  <c r="CF40" i="109"/>
  <c r="CE40" i="109"/>
  <c r="CD40" i="109"/>
  <c r="CC40" i="109"/>
  <c r="CB40" i="109"/>
  <c r="CA40" i="109"/>
  <c r="BZ40" i="109"/>
  <c r="BY40" i="109"/>
  <c r="BX40" i="109"/>
  <c r="BW40" i="109"/>
  <c r="BV40" i="109"/>
  <c r="BU40" i="109"/>
  <c r="BT40" i="109"/>
  <c r="BS40" i="109"/>
  <c r="BR40" i="109"/>
  <c r="BQ40" i="109"/>
  <c r="BP40" i="109"/>
  <c r="BO40" i="109"/>
  <c r="BN40" i="109"/>
  <c r="BM40" i="109"/>
  <c r="BL40" i="109"/>
  <c r="BK40" i="109"/>
  <c r="BJ40" i="109"/>
  <c r="BI40" i="109"/>
  <c r="BH40" i="109"/>
  <c r="BG40" i="109"/>
  <c r="BF40" i="109"/>
  <c r="BE40" i="109"/>
  <c r="BD40" i="109"/>
  <c r="BC40" i="109"/>
  <c r="BB40" i="109"/>
  <c r="BA40" i="109"/>
  <c r="AZ40" i="109"/>
  <c r="AY40" i="109"/>
  <c r="AX40" i="109"/>
  <c r="AW40" i="109"/>
  <c r="AV40" i="109"/>
  <c r="AU40" i="109"/>
  <c r="AT40" i="109"/>
  <c r="AS40" i="109"/>
  <c r="AR40" i="109"/>
  <c r="AQ40" i="109"/>
  <c r="AP40" i="109"/>
  <c r="AO40" i="109"/>
  <c r="AN40" i="109"/>
  <c r="AM40" i="109"/>
  <c r="AL40" i="109"/>
  <c r="AK40" i="109"/>
  <c r="AJ40" i="109"/>
  <c r="AI40" i="109"/>
  <c r="AH40" i="109"/>
  <c r="AG40" i="109"/>
  <c r="AF40" i="109"/>
  <c r="AE40" i="109"/>
  <c r="AD40" i="109"/>
  <c r="AC40" i="109"/>
  <c r="AB40" i="109"/>
  <c r="AA40" i="109"/>
  <c r="Z40" i="109"/>
  <c r="Y40" i="109"/>
  <c r="X40" i="109"/>
  <c r="W40" i="109"/>
  <c r="V40" i="109"/>
  <c r="U40" i="109"/>
  <c r="T40" i="109"/>
  <c r="S40" i="109"/>
  <c r="R40" i="109"/>
  <c r="Q40" i="109"/>
  <c r="P40" i="109"/>
  <c r="O40" i="109"/>
  <c r="N40" i="109"/>
  <c r="M40" i="109"/>
  <c r="L40" i="109"/>
  <c r="K40" i="109"/>
  <c r="J40" i="109"/>
  <c r="I40" i="109"/>
  <c r="H40" i="109"/>
  <c r="G40" i="109"/>
  <c r="F40" i="109"/>
  <c r="E40" i="109"/>
  <c r="D40" i="109"/>
  <c r="C40" i="109"/>
  <c r="B40" i="109"/>
  <c r="CQ39" i="109"/>
  <c r="CP39" i="109"/>
  <c r="CO39" i="109"/>
  <c r="CN39" i="109"/>
  <c r="CM39" i="109"/>
  <c r="CL39" i="109"/>
  <c r="CK39" i="109"/>
  <c r="CJ39" i="109"/>
  <c r="CI39" i="109"/>
  <c r="CH39" i="109"/>
  <c r="CG39" i="109"/>
  <c r="CF39" i="109"/>
  <c r="CE39" i="109"/>
  <c r="CD39" i="109"/>
  <c r="CC39" i="109"/>
  <c r="CB39" i="109"/>
  <c r="CA39" i="109"/>
  <c r="BZ39" i="109"/>
  <c r="BY39" i="109"/>
  <c r="BX39" i="109"/>
  <c r="BW39" i="109"/>
  <c r="BV39" i="109"/>
  <c r="BU39" i="109"/>
  <c r="BT39" i="109"/>
  <c r="BS39" i="109"/>
  <c r="BR39" i="109"/>
  <c r="BQ39" i="109"/>
  <c r="BP39" i="109"/>
  <c r="BO39" i="109"/>
  <c r="BN39" i="109"/>
  <c r="BM39" i="109"/>
  <c r="BL39" i="109"/>
  <c r="BK39" i="109"/>
  <c r="BJ39" i="109"/>
  <c r="BI39" i="109"/>
  <c r="BH39" i="109"/>
  <c r="BG39" i="109"/>
  <c r="BF39" i="109"/>
  <c r="BE39" i="109"/>
  <c r="BD39" i="109"/>
  <c r="BC39" i="109"/>
  <c r="BB39" i="109"/>
  <c r="BA39" i="109"/>
  <c r="AZ39" i="109"/>
  <c r="AY39" i="109"/>
  <c r="AX39" i="109"/>
  <c r="AW39" i="109"/>
  <c r="AV39" i="109"/>
  <c r="AU39" i="109"/>
  <c r="AT39" i="109"/>
  <c r="AS39" i="109"/>
  <c r="AR39" i="109"/>
  <c r="AQ39" i="109"/>
  <c r="AP39" i="109"/>
  <c r="AO39" i="109"/>
  <c r="AN39" i="109"/>
  <c r="AM39" i="109"/>
  <c r="AL39" i="109"/>
  <c r="AK39" i="109"/>
  <c r="AJ39" i="109"/>
  <c r="AI39" i="109"/>
  <c r="AH39" i="109"/>
  <c r="AG39" i="109"/>
  <c r="AF39" i="109"/>
  <c r="AE39" i="109"/>
  <c r="AD39" i="109"/>
  <c r="AC39" i="109"/>
  <c r="AB39" i="109"/>
  <c r="AA39" i="109"/>
  <c r="Z39" i="109"/>
  <c r="Y39" i="109"/>
  <c r="X39" i="109"/>
  <c r="W39" i="109"/>
  <c r="V39" i="109"/>
  <c r="U39" i="109"/>
  <c r="T39" i="109"/>
  <c r="S39" i="109"/>
  <c r="R39" i="109"/>
  <c r="Q39" i="109"/>
  <c r="P39" i="109"/>
  <c r="O39" i="109"/>
  <c r="N39" i="109"/>
  <c r="M39" i="109"/>
  <c r="L39" i="109"/>
  <c r="K39" i="109"/>
  <c r="J39" i="109"/>
  <c r="I39" i="109"/>
  <c r="H39" i="109"/>
  <c r="G39" i="109"/>
  <c r="F39" i="109"/>
  <c r="E39" i="109"/>
  <c r="D39" i="109"/>
  <c r="C39" i="109"/>
  <c r="B39" i="109"/>
  <c r="CQ37" i="109"/>
  <c r="CP37" i="109"/>
  <c r="CO37" i="109"/>
  <c r="CN37" i="109"/>
  <c r="CM37" i="109"/>
  <c r="CL37" i="109"/>
  <c r="CK37" i="109"/>
  <c r="CJ37" i="109"/>
  <c r="CI37" i="109"/>
  <c r="CH37" i="109"/>
  <c r="CG37" i="109"/>
  <c r="CF37" i="109"/>
  <c r="CE37" i="109"/>
  <c r="CD37" i="109"/>
  <c r="CC37" i="109"/>
  <c r="CB37" i="109"/>
  <c r="CA37" i="109"/>
  <c r="BZ37" i="109"/>
  <c r="BY37" i="109"/>
  <c r="BX37" i="109"/>
  <c r="BW37" i="109"/>
  <c r="BV37" i="109"/>
  <c r="BU37" i="109"/>
  <c r="BT37" i="109"/>
  <c r="BS37" i="109"/>
  <c r="BR37" i="109"/>
  <c r="BQ37" i="109"/>
  <c r="BP37" i="109"/>
  <c r="BO37" i="109"/>
  <c r="BN37" i="109"/>
  <c r="BM37" i="109"/>
  <c r="BL37" i="109"/>
  <c r="BK37" i="109"/>
  <c r="BJ37" i="109"/>
  <c r="BI37" i="109"/>
  <c r="BH37" i="109"/>
  <c r="BG37" i="109"/>
  <c r="BF37" i="109"/>
  <c r="BE37" i="109"/>
  <c r="BD37" i="109"/>
  <c r="BC37" i="109"/>
  <c r="BB37" i="109"/>
  <c r="BA37" i="109"/>
  <c r="AZ37" i="109"/>
  <c r="AY37" i="109"/>
  <c r="AX37" i="109"/>
  <c r="AW37" i="109"/>
  <c r="AV37" i="109"/>
  <c r="AU37" i="109"/>
  <c r="AT37" i="109"/>
  <c r="AS37" i="109"/>
  <c r="AR37" i="109"/>
  <c r="AQ37" i="109"/>
  <c r="AP37" i="109"/>
  <c r="AO37" i="109"/>
  <c r="AN37" i="109"/>
  <c r="AM37" i="109"/>
  <c r="AL37" i="109"/>
  <c r="AK37" i="109"/>
  <c r="AJ37" i="109"/>
  <c r="AI37" i="109"/>
  <c r="AH37" i="109"/>
  <c r="AG37" i="109"/>
  <c r="AF37" i="109"/>
  <c r="AE37" i="109"/>
  <c r="AD37" i="109"/>
  <c r="AC37" i="109"/>
  <c r="AB37" i="109"/>
  <c r="AA37" i="109"/>
  <c r="Z37" i="109"/>
  <c r="Y37" i="109"/>
  <c r="X37" i="109"/>
  <c r="W37" i="109"/>
  <c r="V37" i="109"/>
  <c r="U37" i="109"/>
  <c r="T37" i="109"/>
  <c r="S37" i="109"/>
  <c r="R37" i="109"/>
  <c r="Q37" i="109"/>
  <c r="P37" i="109"/>
  <c r="O37" i="109"/>
  <c r="N37" i="109"/>
  <c r="M37" i="109"/>
  <c r="L37" i="109"/>
  <c r="K37" i="109"/>
  <c r="J37" i="109"/>
  <c r="I37" i="109"/>
  <c r="H37" i="109"/>
  <c r="G37" i="109"/>
  <c r="F37" i="109"/>
  <c r="E37" i="109"/>
  <c r="D37" i="109"/>
  <c r="C37" i="109"/>
  <c r="B37" i="109"/>
  <c r="CQ36" i="109"/>
  <c r="CP36" i="109"/>
  <c r="CO36" i="109"/>
  <c r="CN36" i="109"/>
  <c r="CM36" i="109"/>
  <c r="CL36" i="109"/>
  <c r="CK36" i="109"/>
  <c r="CJ36" i="109"/>
  <c r="CI36" i="109"/>
  <c r="CH36" i="109"/>
  <c r="CG36" i="109"/>
  <c r="CF36" i="109"/>
  <c r="CE36" i="109"/>
  <c r="CD36" i="109"/>
  <c r="CC36" i="109"/>
  <c r="CB36" i="109"/>
  <c r="CA36" i="109"/>
  <c r="BZ36" i="109"/>
  <c r="BY36" i="109"/>
  <c r="BX36" i="109"/>
  <c r="BW36" i="109"/>
  <c r="BV36" i="109"/>
  <c r="BU36" i="109"/>
  <c r="BT36" i="109"/>
  <c r="BS36" i="109"/>
  <c r="BR36" i="109"/>
  <c r="BQ36" i="109"/>
  <c r="BP36" i="109"/>
  <c r="BO36" i="109"/>
  <c r="BN36" i="109"/>
  <c r="BM36" i="109"/>
  <c r="BL36" i="109"/>
  <c r="BK36" i="109"/>
  <c r="BJ36" i="109"/>
  <c r="BI36" i="109"/>
  <c r="BH36" i="109"/>
  <c r="BG36" i="109"/>
  <c r="BF36" i="109"/>
  <c r="BE36" i="109"/>
  <c r="BD36" i="109"/>
  <c r="BC36" i="109"/>
  <c r="BB36" i="109"/>
  <c r="BA36" i="109"/>
  <c r="AZ36" i="109"/>
  <c r="AY36" i="109"/>
  <c r="AX36" i="109"/>
  <c r="AW36" i="109"/>
  <c r="AV36" i="109"/>
  <c r="AU36" i="109"/>
  <c r="AT36" i="109"/>
  <c r="AS36" i="109"/>
  <c r="AR36" i="109"/>
  <c r="AQ36" i="109"/>
  <c r="AP36" i="109"/>
  <c r="AO36" i="109"/>
  <c r="AN36" i="109"/>
  <c r="AM36" i="109"/>
  <c r="AL36" i="109"/>
  <c r="AK36" i="109"/>
  <c r="AJ36" i="109"/>
  <c r="AI36" i="109"/>
  <c r="AH36" i="109"/>
  <c r="AG36" i="109"/>
  <c r="AF36" i="109"/>
  <c r="AE36" i="109"/>
  <c r="AD36" i="109"/>
  <c r="AC36" i="109"/>
  <c r="AB36" i="109"/>
  <c r="AA36" i="109"/>
  <c r="Z36" i="109"/>
  <c r="Y36" i="109"/>
  <c r="X36" i="109"/>
  <c r="W36" i="109"/>
  <c r="V36" i="109"/>
  <c r="U36" i="109"/>
  <c r="T36" i="109"/>
  <c r="S36" i="109"/>
  <c r="R36" i="109"/>
  <c r="Q36" i="109"/>
  <c r="P36" i="109"/>
  <c r="O36" i="109"/>
  <c r="N36" i="109"/>
  <c r="M36" i="109"/>
  <c r="L36" i="109"/>
  <c r="K36" i="109"/>
  <c r="J36" i="109"/>
  <c r="I36" i="109"/>
  <c r="H36" i="109"/>
  <c r="G36" i="109"/>
  <c r="F36" i="109"/>
  <c r="E36" i="109"/>
  <c r="D36" i="109"/>
  <c r="C36" i="109"/>
  <c r="B36" i="109"/>
  <c r="CQ34" i="109"/>
  <c r="CP34" i="109"/>
  <c r="CO34" i="109"/>
  <c r="CN34" i="109"/>
  <c r="CM34" i="109"/>
  <c r="CL34" i="109"/>
  <c r="CK34" i="109"/>
  <c r="CJ34" i="109"/>
  <c r="CI34" i="109"/>
  <c r="CH34" i="109"/>
  <c r="CG34" i="109"/>
  <c r="CF34" i="109"/>
  <c r="CE34" i="109"/>
  <c r="CD34" i="109"/>
  <c r="CC34" i="109"/>
  <c r="CB34" i="109"/>
  <c r="CA34" i="109"/>
  <c r="BZ34" i="109"/>
  <c r="BY34" i="109"/>
  <c r="BX34" i="109"/>
  <c r="BW34" i="109"/>
  <c r="BV34" i="109"/>
  <c r="BU34" i="109"/>
  <c r="BT34" i="109"/>
  <c r="BS34" i="109"/>
  <c r="BR34" i="109"/>
  <c r="BQ34" i="109"/>
  <c r="BP34" i="109"/>
  <c r="BO34" i="109"/>
  <c r="BN34" i="109"/>
  <c r="BM34" i="109"/>
  <c r="BL34" i="109"/>
  <c r="BK34" i="109"/>
  <c r="BJ34" i="109"/>
  <c r="BI34" i="109"/>
  <c r="BH34" i="109"/>
  <c r="BG34" i="109"/>
  <c r="BF34" i="109"/>
  <c r="BE34" i="109"/>
  <c r="BD34" i="109"/>
  <c r="BC34" i="109"/>
  <c r="BB34" i="109"/>
  <c r="BA34" i="109"/>
  <c r="AZ34" i="109"/>
  <c r="AY34" i="109"/>
  <c r="AX34" i="109"/>
  <c r="AW34" i="109"/>
  <c r="AV34" i="109"/>
  <c r="AU34" i="109"/>
  <c r="AT34" i="109"/>
  <c r="AS34" i="109"/>
  <c r="AR34" i="109"/>
  <c r="AQ34" i="109"/>
  <c r="AP34" i="109"/>
  <c r="AO34" i="109"/>
  <c r="AN34" i="109"/>
  <c r="AM34" i="109"/>
  <c r="AL34" i="109"/>
  <c r="AK34" i="109"/>
  <c r="AJ34" i="109"/>
  <c r="AI34" i="109"/>
  <c r="AH34" i="109"/>
  <c r="AG34" i="109"/>
  <c r="AF34" i="109"/>
  <c r="AE34" i="109"/>
  <c r="AD34" i="109"/>
  <c r="AC34" i="109"/>
  <c r="AB34" i="109"/>
  <c r="AA34" i="109"/>
  <c r="Z34" i="109"/>
  <c r="Y34" i="109"/>
  <c r="X34" i="109"/>
  <c r="W34" i="109"/>
  <c r="V34" i="109"/>
  <c r="U34" i="109"/>
  <c r="T34" i="109"/>
  <c r="S34" i="109"/>
  <c r="R34" i="109"/>
  <c r="Q34" i="109"/>
  <c r="P34" i="109"/>
  <c r="O34" i="109"/>
  <c r="N34" i="109"/>
  <c r="M34" i="109"/>
  <c r="L34" i="109"/>
  <c r="K34" i="109"/>
  <c r="J34" i="109"/>
  <c r="I34" i="109"/>
  <c r="H34" i="109"/>
  <c r="G34" i="109"/>
  <c r="F34" i="109"/>
  <c r="E34" i="109"/>
  <c r="D34" i="109"/>
  <c r="C34" i="109"/>
  <c r="B34" i="109"/>
  <c r="CQ33" i="109"/>
  <c r="CP33" i="109"/>
  <c r="CO33" i="109"/>
  <c r="CN33" i="109"/>
  <c r="CM33" i="109"/>
  <c r="CL33" i="109"/>
  <c r="CK33" i="109"/>
  <c r="CJ33" i="109"/>
  <c r="CI33" i="109"/>
  <c r="CH33" i="109"/>
  <c r="CG33" i="109"/>
  <c r="CF33" i="109"/>
  <c r="CE33" i="109"/>
  <c r="CD33" i="109"/>
  <c r="CC33" i="109"/>
  <c r="CB33" i="109"/>
  <c r="CA33" i="109"/>
  <c r="BZ33" i="109"/>
  <c r="BY33" i="109"/>
  <c r="BX33" i="109"/>
  <c r="BW33" i="109"/>
  <c r="BV33" i="109"/>
  <c r="BU33" i="109"/>
  <c r="BT33" i="109"/>
  <c r="BS33" i="109"/>
  <c r="BR33" i="109"/>
  <c r="BQ33" i="109"/>
  <c r="BP33" i="109"/>
  <c r="BO33" i="109"/>
  <c r="BN33" i="109"/>
  <c r="BM33" i="109"/>
  <c r="BL33" i="109"/>
  <c r="BK33" i="109"/>
  <c r="BJ33" i="109"/>
  <c r="BI33" i="109"/>
  <c r="BH33" i="109"/>
  <c r="BG33" i="109"/>
  <c r="BF33" i="109"/>
  <c r="BE33" i="109"/>
  <c r="BD33" i="109"/>
  <c r="BC33" i="109"/>
  <c r="BB33" i="109"/>
  <c r="BA33" i="109"/>
  <c r="AZ33" i="109"/>
  <c r="AY33" i="109"/>
  <c r="AX33" i="109"/>
  <c r="AW33" i="109"/>
  <c r="AV33" i="109"/>
  <c r="AU33" i="109"/>
  <c r="AT33" i="109"/>
  <c r="AS33" i="109"/>
  <c r="AR33" i="109"/>
  <c r="AQ33" i="109"/>
  <c r="AP33" i="109"/>
  <c r="AO33" i="109"/>
  <c r="AN33" i="109"/>
  <c r="AM33" i="109"/>
  <c r="AL33" i="109"/>
  <c r="AK33" i="109"/>
  <c r="AJ33" i="109"/>
  <c r="AI33" i="109"/>
  <c r="AH33" i="109"/>
  <c r="AG33" i="109"/>
  <c r="AF33" i="109"/>
  <c r="AE33" i="109"/>
  <c r="AD33" i="109"/>
  <c r="AC33" i="109"/>
  <c r="AB33" i="109"/>
  <c r="AA33" i="109"/>
  <c r="Z33" i="109"/>
  <c r="Y33" i="109"/>
  <c r="X33" i="109"/>
  <c r="W33" i="109"/>
  <c r="V33" i="109"/>
  <c r="U33" i="109"/>
  <c r="T33" i="109"/>
  <c r="S33" i="109"/>
  <c r="R33" i="109"/>
  <c r="Q33" i="109"/>
  <c r="P33" i="109"/>
  <c r="O33" i="109"/>
  <c r="N33" i="109"/>
  <c r="M33" i="109"/>
  <c r="L33" i="109"/>
  <c r="K33" i="109"/>
  <c r="J33" i="109"/>
  <c r="I33" i="109"/>
  <c r="H33" i="109"/>
  <c r="G33" i="109"/>
  <c r="F33" i="109"/>
  <c r="E33" i="109"/>
  <c r="D33" i="109"/>
  <c r="C33" i="109"/>
  <c r="B33" i="109"/>
  <c r="CQ31" i="109"/>
  <c r="CP31" i="109"/>
  <c r="CO31" i="109"/>
  <c r="CN31" i="109"/>
  <c r="CM31" i="109"/>
  <c r="CL31" i="109"/>
  <c r="CK31" i="109"/>
  <c r="CJ31" i="109"/>
  <c r="CI31" i="109"/>
  <c r="CH31" i="109"/>
  <c r="CG31" i="109"/>
  <c r="CF31" i="109"/>
  <c r="CE31" i="109"/>
  <c r="CD31" i="109"/>
  <c r="CC31" i="109"/>
  <c r="CB31" i="109"/>
  <c r="CA31" i="109"/>
  <c r="BZ31" i="109"/>
  <c r="BY31" i="109"/>
  <c r="BX31" i="109"/>
  <c r="BW31" i="109"/>
  <c r="BV31" i="109"/>
  <c r="BU31" i="109"/>
  <c r="BT31" i="109"/>
  <c r="BS31" i="109"/>
  <c r="BR31" i="109"/>
  <c r="BQ31" i="109"/>
  <c r="BP31" i="109"/>
  <c r="BO31" i="109"/>
  <c r="BN31" i="109"/>
  <c r="BM31" i="109"/>
  <c r="BL31" i="109"/>
  <c r="BK31" i="109"/>
  <c r="BJ31" i="109"/>
  <c r="BI31" i="109"/>
  <c r="BH31" i="109"/>
  <c r="BG31" i="109"/>
  <c r="BF31" i="109"/>
  <c r="BE31" i="109"/>
  <c r="BD31" i="109"/>
  <c r="BC31" i="109"/>
  <c r="BB31" i="109"/>
  <c r="BA31" i="109"/>
  <c r="AZ31" i="109"/>
  <c r="AY31" i="109"/>
  <c r="AX31" i="109"/>
  <c r="AW31" i="109"/>
  <c r="AV31" i="109"/>
  <c r="AU31" i="109"/>
  <c r="AT31" i="109"/>
  <c r="AS31" i="109"/>
  <c r="AR31" i="109"/>
  <c r="AQ31" i="109"/>
  <c r="AP31" i="109"/>
  <c r="AO31" i="109"/>
  <c r="AN31" i="109"/>
  <c r="AM31" i="109"/>
  <c r="AL31" i="109"/>
  <c r="AK31" i="109"/>
  <c r="AJ31" i="109"/>
  <c r="AI31" i="109"/>
  <c r="AH31" i="109"/>
  <c r="AG31" i="109"/>
  <c r="AF31" i="109"/>
  <c r="AE31" i="109"/>
  <c r="AD31" i="109"/>
  <c r="AC31" i="109"/>
  <c r="AB31" i="109"/>
  <c r="AA31" i="109"/>
  <c r="Z31" i="109"/>
  <c r="Y31" i="109"/>
  <c r="X31" i="109"/>
  <c r="W31" i="109"/>
  <c r="V31" i="109"/>
  <c r="U31" i="109"/>
  <c r="T31" i="109"/>
  <c r="S31" i="109"/>
  <c r="R31" i="109"/>
  <c r="Q31" i="109"/>
  <c r="P31" i="109"/>
  <c r="O31" i="109"/>
  <c r="N31" i="109"/>
  <c r="M31" i="109"/>
  <c r="L31" i="109"/>
  <c r="K31" i="109"/>
  <c r="J31" i="109"/>
  <c r="I31" i="109"/>
  <c r="H31" i="109"/>
  <c r="G31" i="109"/>
  <c r="F31" i="109"/>
  <c r="E31" i="109"/>
  <c r="D31" i="109"/>
  <c r="C31" i="109"/>
  <c r="B31" i="109"/>
  <c r="CQ30" i="109"/>
  <c r="CP30" i="109"/>
  <c r="CO30" i="109"/>
  <c r="CN30" i="109"/>
  <c r="CM30" i="109"/>
  <c r="CL30" i="109"/>
  <c r="CK30" i="109"/>
  <c r="CJ30" i="109"/>
  <c r="CI30" i="109"/>
  <c r="CH30" i="109"/>
  <c r="CG30" i="109"/>
  <c r="CF30" i="109"/>
  <c r="CE30" i="109"/>
  <c r="CD30" i="109"/>
  <c r="CC30" i="109"/>
  <c r="CB30" i="109"/>
  <c r="CA30" i="109"/>
  <c r="BZ30" i="109"/>
  <c r="BY30" i="109"/>
  <c r="BX30" i="109"/>
  <c r="BW30" i="109"/>
  <c r="BV30" i="109"/>
  <c r="BU30" i="109"/>
  <c r="BT30" i="109"/>
  <c r="BS30" i="109"/>
  <c r="BR30" i="109"/>
  <c r="BQ30" i="109"/>
  <c r="BP30" i="109"/>
  <c r="BO30" i="109"/>
  <c r="BN30" i="109"/>
  <c r="BM30" i="109"/>
  <c r="BL30" i="109"/>
  <c r="BK30" i="109"/>
  <c r="BJ30" i="109"/>
  <c r="BI30" i="109"/>
  <c r="BH30" i="109"/>
  <c r="BG30" i="109"/>
  <c r="BF30" i="109"/>
  <c r="BE30" i="109"/>
  <c r="BD30" i="109"/>
  <c r="BC30" i="109"/>
  <c r="BB30" i="109"/>
  <c r="BA30" i="109"/>
  <c r="AZ30" i="109"/>
  <c r="AY30" i="109"/>
  <c r="AX30" i="109"/>
  <c r="AW30" i="109"/>
  <c r="AV30" i="109"/>
  <c r="AU30" i="109"/>
  <c r="AT30" i="109"/>
  <c r="AS30" i="109"/>
  <c r="AR30" i="109"/>
  <c r="AQ30" i="109"/>
  <c r="AP30" i="109"/>
  <c r="AO30" i="109"/>
  <c r="AN30" i="109"/>
  <c r="AM30" i="109"/>
  <c r="AL30" i="109"/>
  <c r="AK30" i="109"/>
  <c r="AJ30" i="109"/>
  <c r="AI30" i="109"/>
  <c r="AH30" i="109"/>
  <c r="AG30" i="109"/>
  <c r="AF30" i="109"/>
  <c r="AE30" i="109"/>
  <c r="AD30" i="109"/>
  <c r="AC30" i="109"/>
  <c r="AB30" i="109"/>
  <c r="AA30" i="109"/>
  <c r="Z30" i="109"/>
  <c r="Y30" i="109"/>
  <c r="X30" i="109"/>
  <c r="W30" i="109"/>
  <c r="V30" i="109"/>
  <c r="U30" i="109"/>
  <c r="T30" i="109"/>
  <c r="S30" i="109"/>
  <c r="R30" i="109"/>
  <c r="Q30" i="109"/>
  <c r="P30" i="109"/>
  <c r="O30" i="109"/>
  <c r="N30" i="109"/>
  <c r="M30" i="109"/>
  <c r="L30" i="109"/>
  <c r="K30" i="109"/>
  <c r="J30" i="109"/>
  <c r="I30" i="109"/>
  <c r="H30" i="109"/>
  <c r="G30" i="109"/>
  <c r="F30" i="109"/>
  <c r="E30" i="109"/>
  <c r="D30" i="109"/>
  <c r="C30" i="109"/>
  <c r="B30" i="109"/>
  <c r="CQ28" i="109"/>
  <c r="CP28" i="109"/>
  <c r="CO28" i="109"/>
  <c r="CN28" i="109"/>
  <c r="CM28" i="109"/>
  <c r="CL28" i="109"/>
  <c r="CK28" i="109"/>
  <c r="CJ28" i="109"/>
  <c r="CI28" i="109"/>
  <c r="CH28" i="109"/>
  <c r="CG28" i="109"/>
  <c r="CF28" i="109"/>
  <c r="CE28" i="109"/>
  <c r="CD28" i="109"/>
  <c r="CC28" i="109"/>
  <c r="CB28" i="109"/>
  <c r="CA28" i="109"/>
  <c r="BZ28" i="109"/>
  <c r="BY28" i="109"/>
  <c r="BX28" i="109"/>
  <c r="BW28" i="109"/>
  <c r="BV28" i="109"/>
  <c r="BU28" i="109"/>
  <c r="BT28" i="109"/>
  <c r="BS28" i="109"/>
  <c r="BR28" i="109"/>
  <c r="BQ28" i="109"/>
  <c r="BP28" i="109"/>
  <c r="BO28" i="109"/>
  <c r="BN28" i="109"/>
  <c r="BM28" i="109"/>
  <c r="BL28" i="109"/>
  <c r="BK28" i="109"/>
  <c r="BJ28" i="109"/>
  <c r="BI28" i="109"/>
  <c r="BH28" i="109"/>
  <c r="BG28" i="109"/>
  <c r="BF28" i="109"/>
  <c r="BE28" i="109"/>
  <c r="BD28" i="109"/>
  <c r="BC28" i="109"/>
  <c r="BB28" i="109"/>
  <c r="BA28" i="109"/>
  <c r="AZ28" i="109"/>
  <c r="AY28" i="109"/>
  <c r="AX28" i="109"/>
  <c r="AW28" i="109"/>
  <c r="AV28" i="109"/>
  <c r="AU28" i="109"/>
  <c r="AT28" i="109"/>
  <c r="AS28" i="109"/>
  <c r="AR28" i="109"/>
  <c r="AQ28" i="109"/>
  <c r="AP28" i="109"/>
  <c r="AO28" i="109"/>
  <c r="AN28" i="109"/>
  <c r="AM28" i="109"/>
  <c r="AL28" i="109"/>
  <c r="AK28" i="109"/>
  <c r="AJ28" i="109"/>
  <c r="AI28" i="109"/>
  <c r="AH28" i="109"/>
  <c r="AG28" i="109"/>
  <c r="AF28" i="109"/>
  <c r="AE28" i="109"/>
  <c r="AD28" i="109"/>
  <c r="AC28" i="109"/>
  <c r="AB28" i="109"/>
  <c r="AA28" i="109"/>
  <c r="Z28" i="109"/>
  <c r="Y28" i="109"/>
  <c r="X28" i="109"/>
  <c r="W28" i="109"/>
  <c r="V28" i="109"/>
  <c r="U28" i="109"/>
  <c r="T28" i="109"/>
  <c r="S28" i="109"/>
  <c r="R28" i="109"/>
  <c r="Q28" i="109"/>
  <c r="P28" i="109"/>
  <c r="O28" i="109"/>
  <c r="N28" i="109"/>
  <c r="M28" i="109"/>
  <c r="L28" i="109"/>
  <c r="K28" i="109"/>
  <c r="J28" i="109"/>
  <c r="I28" i="109"/>
  <c r="H28" i="109"/>
  <c r="G28" i="109"/>
  <c r="F28" i="109"/>
  <c r="E28" i="109"/>
  <c r="D28" i="109"/>
  <c r="C28" i="109"/>
  <c r="B28" i="109"/>
  <c r="CQ27" i="109"/>
  <c r="CP27" i="109"/>
  <c r="CO27" i="109"/>
  <c r="CN27" i="109"/>
  <c r="CM27" i="109"/>
  <c r="CL27" i="109"/>
  <c r="CK27" i="109"/>
  <c r="CJ27" i="109"/>
  <c r="CI27" i="109"/>
  <c r="CH27" i="109"/>
  <c r="CG27" i="109"/>
  <c r="CF27" i="109"/>
  <c r="CE27" i="109"/>
  <c r="CD27" i="109"/>
  <c r="CC27" i="109"/>
  <c r="CB27" i="109"/>
  <c r="CA27" i="109"/>
  <c r="BZ27" i="109"/>
  <c r="BY27" i="109"/>
  <c r="BX27" i="109"/>
  <c r="BW27" i="109"/>
  <c r="BV27" i="109"/>
  <c r="BU27" i="109"/>
  <c r="BT27" i="109"/>
  <c r="BS27" i="109"/>
  <c r="BR27" i="109"/>
  <c r="BQ27" i="109"/>
  <c r="BP27" i="109"/>
  <c r="BO27" i="109"/>
  <c r="BN27" i="109"/>
  <c r="BM27" i="109"/>
  <c r="BL27" i="109"/>
  <c r="BK27" i="109"/>
  <c r="BJ27" i="109"/>
  <c r="BI27" i="109"/>
  <c r="BH27" i="109"/>
  <c r="BG27" i="109"/>
  <c r="BF27" i="109"/>
  <c r="BE27" i="109"/>
  <c r="BD27" i="109"/>
  <c r="BC27" i="109"/>
  <c r="BB27" i="109"/>
  <c r="BA27" i="109"/>
  <c r="AZ27" i="109"/>
  <c r="AY27" i="109"/>
  <c r="AX27" i="109"/>
  <c r="AW27" i="109"/>
  <c r="AV27" i="109"/>
  <c r="AU27" i="109"/>
  <c r="AT27" i="109"/>
  <c r="AS27" i="109"/>
  <c r="AR27" i="109"/>
  <c r="AQ27" i="109"/>
  <c r="AP27" i="109"/>
  <c r="AO27" i="109"/>
  <c r="AN27" i="109"/>
  <c r="AM27" i="109"/>
  <c r="AL27" i="109"/>
  <c r="AK27" i="109"/>
  <c r="AJ27" i="109"/>
  <c r="AI27" i="109"/>
  <c r="AH27" i="109"/>
  <c r="AG27" i="109"/>
  <c r="AF27" i="109"/>
  <c r="AE27" i="109"/>
  <c r="AD27" i="109"/>
  <c r="AC27" i="109"/>
  <c r="AB27" i="109"/>
  <c r="AA27" i="109"/>
  <c r="Z27" i="109"/>
  <c r="Y27" i="109"/>
  <c r="X27" i="109"/>
  <c r="W27" i="109"/>
  <c r="V27" i="109"/>
  <c r="U27" i="109"/>
  <c r="T27" i="109"/>
  <c r="S27" i="109"/>
  <c r="R27" i="109"/>
  <c r="Q27" i="109"/>
  <c r="P27" i="109"/>
  <c r="O27" i="109"/>
  <c r="N27" i="109"/>
  <c r="M27" i="109"/>
  <c r="L27" i="109"/>
  <c r="K27" i="109"/>
  <c r="J27" i="109"/>
  <c r="I27" i="109"/>
  <c r="H27" i="109"/>
  <c r="G27" i="109"/>
  <c r="F27" i="109"/>
  <c r="E27" i="109"/>
  <c r="D27" i="109"/>
  <c r="C27" i="109"/>
  <c r="B27" i="109"/>
  <c r="CQ25" i="109"/>
  <c r="CP25" i="109"/>
  <c r="CO25" i="109"/>
  <c r="CN25" i="109"/>
  <c r="CM25" i="109"/>
  <c r="CL25" i="109"/>
  <c r="CK25" i="109"/>
  <c r="CJ25" i="109"/>
  <c r="CI25" i="109"/>
  <c r="CH25" i="109"/>
  <c r="CG25" i="109"/>
  <c r="CF25" i="109"/>
  <c r="CE25" i="109"/>
  <c r="CD25" i="109"/>
  <c r="CC25" i="109"/>
  <c r="CB25" i="109"/>
  <c r="CA25" i="109"/>
  <c r="BZ25" i="109"/>
  <c r="BY25" i="109"/>
  <c r="BX25" i="109"/>
  <c r="BW25" i="109"/>
  <c r="BV25" i="109"/>
  <c r="BU25" i="109"/>
  <c r="BT25" i="109"/>
  <c r="BS25" i="109"/>
  <c r="BR25" i="109"/>
  <c r="BQ25" i="109"/>
  <c r="BP25" i="109"/>
  <c r="BO25" i="109"/>
  <c r="BN25" i="109"/>
  <c r="BM25" i="109"/>
  <c r="BL25" i="109"/>
  <c r="BK25" i="109"/>
  <c r="BJ25" i="109"/>
  <c r="BI25" i="109"/>
  <c r="BH25" i="109"/>
  <c r="BG25" i="109"/>
  <c r="BF25" i="109"/>
  <c r="BE25" i="109"/>
  <c r="BD25" i="109"/>
  <c r="BC25" i="109"/>
  <c r="BB25" i="109"/>
  <c r="BA25" i="109"/>
  <c r="AZ25" i="109"/>
  <c r="AY25" i="109"/>
  <c r="AX25" i="109"/>
  <c r="AW25" i="109"/>
  <c r="AV25" i="109"/>
  <c r="AU25" i="109"/>
  <c r="AT25" i="109"/>
  <c r="AS25" i="109"/>
  <c r="AR25" i="109"/>
  <c r="AQ25" i="109"/>
  <c r="AP25" i="109"/>
  <c r="AO25" i="109"/>
  <c r="AN25" i="109"/>
  <c r="AM25" i="109"/>
  <c r="AL25" i="109"/>
  <c r="AK25" i="109"/>
  <c r="AJ25" i="109"/>
  <c r="AI25" i="109"/>
  <c r="AH25" i="109"/>
  <c r="AG25" i="109"/>
  <c r="AF25" i="109"/>
  <c r="AE25" i="109"/>
  <c r="AD25" i="109"/>
  <c r="AC25" i="109"/>
  <c r="AB25" i="109"/>
  <c r="AA25" i="109"/>
  <c r="Z25" i="109"/>
  <c r="Y25" i="109"/>
  <c r="X25" i="109"/>
  <c r="W25" i="109"/>
  <c r="V25" i="109"/>
  <c r="U25" i="109"/>
  <c r="T25" i="109"/>
  <c r="S25" i="109"/>
  <c r="R25" i="109"/>
  <c r="Q25" i="109"/>
  <c r="P25" i="109"/>
  <c r="O25" i="109"/>
  <c r="N25" i="109"/>
  <c r="M25" i="109"/>
  <c r="L25" i="109"/>
  <c r="K25" i="109"/>
  <c r="J25" i="109"/>
  <c r="I25" i="109"/>
  <c r="H25" i="109"/>
  <c r="G25" i="109"/>
  <c r="F25" i="109"/>
  <c r="E25" i="109"/>
  <c r="D25" i="109"/>
  <c r="C25" i="109"/>
  <c r="B25" i="109"/>
  <c r="CQ24" i="109"/>
  <c r="CP24" i="109"/>
  <c r="CO24" i="109"/>
  <c r="CN24" i="109"/>
  <c r="CM24" i="109"/>
  <c r="CL24" i="109"/>
  <c r="CK24" i="109"/>
  <c r="CJ24" i="109"/>
  <c r="CI24" i="109"/>
  <c r="CH24" i="109"/>
  <c r="CG24" i="109"/>
  <c r="CF24" i="109"/>
  <c r="CE24" i="109"/>
  <c r="CD24" i="109"/>
  <c r="CC24" i="109"/>
  <c r="CB24" i="109"/>
  <c r="CA24" i="109"/>
  <c r="BZ24" i="109"/>
  <c r="BY24" i="109"/>
  <c r="BX24" i="109"/>
  <c r="BW24" i="109"/>
  <c r="BV24" i="109"/>
  <c r="BU24" i="109"/>
  <c r="BT24" i="109"/>
  <c r="BS24" i="109"/>
  <c r="BR24" i="109"/>
  <c r="BQ24" i="109"/>
  <c r="BP24" i="109"/>
  <c r="BO24" i="109"/>
  <c r="BN24" i="109"/>
  <c r="BM24" i="109"/>
  <c r="BL24" i="109"/>
  <c r="BK24" i="109"/>
  <c r="BJ24" i="109"/>
  <c r="BI24" i="109"/>
  <c r="BH24" i="109"/>
  <c r="BG24" i="109"/>
  <c r="BF24" i="109"/>
  <c r="BE24" i="109"/>
  <c r="BD24" i="109"/>
  <c r="BC24" i="109"/>
  <c r="BB24" i="109"/>
  <c r="BA24" i="109"/>
  <c r="AZ24" i="109"/>
  <c r="AY24" i="109"/>
  <c r="AX24" i="109"/>
  <c r="AW24" i="109"/>
  <c r="AV24" i="109"/>
  <c r="AU24" i="109"/>
  <c r="AT24" i="109"/>
  <c r="AS24" i="109"/>
  <c r="AR24" i="109"/>
  <c r="AQ24" i="109"/>
  <c r="AP24" i="109"/>
  <c r="AO24" i="109"/>
  <c r="AN24" i="109"/>
  <c r="AM24" i="109"/>
  <c r="AL24" i="109"/>
  <c r="AK24" i="109"/>
  <c r="AJ24" i="109"/>
  <c r="AI24" i="109"/>
  <c r="AH24" i="109"/>
  <c r="AG24" i="109"/>
  <c r="AF24" i="109"/>
  <c r="AE24" i="109"/>
  <c r="AD24" i="109"/>
  <c r="AC24" i="109"/>
  <c r="AB24" i="109"/>
  <c r="AA24" i="109"/>
  <c r="Z24" i="109"/>
  <c r="Y24" i="109"/>
  <c r="X24" i="109"/>
  <c r="W24" i="109"/>
  <c r="V24" i="109"/>
  <c r="U24" i="109"/>
  <c r="T24" i="109"/>
  <c r="S24" i="109"/>
  <c r="R24" i="109"/>
  <c r="Q24" i="109"/>
  <c r="P24" i="109"/>
  <c r="O24" i="109"/>
  <c r="N24" i="109"/>
  <c r="M24" i="109"/>
  <c r="L24" i="109"/>
  <c r="K24" i="109"/>
  <c r="J24" i="109"/>
  <c r="I24" i="109"/>
  <c r="H24" i="109"/>
  <c r="G24" i="109"/>
  <c r="F24" i="109"/>
  <c r="E24" i="109"/>
  <c r="D24" i="109"/>
  <c r="C24" i="109"/>
  <c r="B24" i="109"/>
  <c r="CQ21" i="109"/>
  <c r="CP21" i="109"/>
  <c r="CO21" i="109"/>
  <c r="CN21" i="109"/>
  <c r="CM21" i="109"/>
  <c r="CL21" i="109"/>
  <c r="CK21" i="109"/>
  <c r="CJ21" i="109"/>
  <c r="CI21" i="109"/>
  <c r="CH21" i="109"/>
  <c r="CG21" i="109"/>
  <c r="CF21" i="109"/>
  <c r="CE21" i="109"/>
  <c r="CD21" i="109"/>
  <c r="CC21" i="109"/>
  <c r="CB21" i="109"/>
  <c r="CA21" i="109"/>
  <c r="BZ21" i="109"/>
  <c r="BY21" i="109"/>
  <c r="BX21" i="109"/>
  <c r="BW21" i="109"/>
  <c r="BV21" i="109"/>
  <c r="BU21" i="109"/>
  <c r="BT21" i="109"/>
  <c r="BS21" i="109"/>
  <c r="BR21" i="109"/>
  <c r="BQ21" i="109"/>
  <c r="BP21" i="109"/>
  <c r="BO21" i="109"/>
  <c r="BN21" i="109"/>
  <c r="BM21" i="109"/>
  <c r="BL21" i="109"/>
  <c r="BK21" i="109"/>
  <c r="BJ21" i="109"/>
  <c r="BI21" i="109"/>
  <c r="BH21" i="109"/>
  <c r="BG21" i="109"/>
  <c r="BF21" i="109"/>
  <c r="BE21" i="109"/>
  <c r="BD21" i="109"/>
  <c r="BC21" i="109"/>
  <c r="BB21" i="109"/>
  <c r="BA21" i="109"/>
  <c r="AZ21" i="109"/>
  <c r="AY21" i="109"/>
  <c r="AX21" i="109"/>
  <c r="AW21" i="109"/>
  <c r="AV21" i="109"/>
  <c r="AU21" i="109"/>
  <c r="AT21" i="109"/>
  <c r="AS21" i="109"/>
  <c r="AR21" i="109"/>
  <c r="AQ21" i="109"/>
  <c r="AP21" i="109"/>
  <c r="AO21" i="109"/>
  <c r="AN21" i="109"/>
  <c r="AM21" i="109"/>
  <c r="AL21" i="109"/>
  <c r="AK21" i="109"/>
  <c r="AJ21" i="109"/>
  <c r="AI21" i="109"/>
  <c r="AH21" i="109"/>
  <c r="AG21" i="109"/>
  <c r="AF21" i="109"/>
  <c r="AE21" i="109"/>
  <c r="AD21" i="109"/>
  <c r="AC21" i="109"/>
  <c r="AB21" i="109"/>
  <c r="AA21" i="109"/>
  <c r="Z21" i="109"/>
  <c r="Y21" i="109"/>
  <c r="X21" i="109"/>
  <c r="W21" i="109"/>
  <c r="V21" i="109"/>
  <c r="U21" i="109"/>
  <c r="T21" i="109"/>
  <c r="S21" i="109"/>
  <c r="R21" i="109"/>
  <c r="Q21" i="109"/>
  <c r="P21" i="109"/>
  <c r="O21" i="109"/>
  <c r="N21" i="109"/>
  <c r="M21" i="109"/>
  <c r="L21" i="109"/>
  <c r="K21" i="109"/>
  <c r="J21" i="109"/>
  <c r="I21" i="109"/>
  <c r="H21" i="109"/>
  <c r="G21" i="109"/>
  <c r="F21" i="109"/>
  <c r="E21" i="109"/>
  <c r="D21" i="109"/>
  <c r="C21" i="109"/>
  <c r="B21" i="109"/>
  <c r="CQ20" i="109"/>
  <c r="CP20" i="109"/>
  <c r="CO20" i="109"/>
  <c r="CN20" i="109"/>
  <c r="CM20" i="109"/>
  <c r="CL20" i="109"/>
  <c r="CK20" i="109"/>
  <c r="CJ20" i="109"/>
  <c r="CI20" i="109"/>
  <c r="CH20" i="109"/>
  <c r="CG20" i="109"/>
  <c r="CF20" i="109"/>
  <c r="CE20" i="109"/>
  <c r="CD20" i="109"/>
  <c r="CC20" i="109"/>
  <c r="CB20" i="109"/>
  <c r="CA20" i="109"/>
  <c r="BZ20" i="109"/>
  <c r="BY20" i="109"/>
  <c r="BX20" i="109"/>
  <c r="BW20" i="109"/>
  <c r="BV20" i="109"/>
  <c r="BU20" i="109"/>
  <c r="BT20" i="109"/>
  <c r="BS20" i="109"/>
  <c r="BR20" i="109"/>
  <c r="BQ20" i="109"/>
  <c r="BP20" i="109"/>
  <c r="BO20" i="109"/>
  <c r="BN20" i="109"/>
  <c r="BM20" i="109"/>
  <c r="BL20" i="109"/>
  <c r="BK20" i="109"/>
  <c r="BJ20" i="109"/>
  <c r="BI20" i="109"/>
  <c r="BH20" i="109"/>
  <c r="BG20" i="109"/>
  <c r="BF20" i="109"/>
  <c r="BE20" i="109"/>
  <c r="BD20" i="109"/>
  <c r="BC20" i="109"/>
  <c r="BB20" i="109"/>
  <c r="BA20" i="109"/>
  <c r="AZ20" i="109"/>
  <c r="AY20" i="109"/>
  <c r="AX20" i="109"/>
  <c r="AW20" i="109"/>
  <c r="AV20" i="109"/>
  <c r="AU20" i="109"/>
  <c r="AT20" i="109"/>
  <c r="AS20" i="109"/>
  <c r="AR20" i="109"/>
  <c r="AQ20" i="109"/>
  <c r="AP20" i="109"/>
  <c r="AO20" i="109"/>
  <c r="AN20" i="109"/>
  <c r="AM20" i="109"/>
  <c r="AL20" i="109"/>
  <c r="AK20" i="109"/>
  <c r="AJ20" i="109"/>
  <c r="AI20" i="109"/>
  <c r="AH20" i="109"/>
  <c r="AG20" i="109"/>
  <c r="AF20" i="109"/>
  <c r="AE20" i="109"/>
  <c r="AD20" i="109"/>
  <c r="AC20" i="109"/>
  <c r="AB20" i="109"/>
  <c r="AA20" i="109"/>
  <c r="Z20" i="109"/>
  <c r="Y20" i="109"/>
  <c r="X20" i="109"/>
  <c r="W20" i="109"/>
  <c r="V20" i="109"/>
  <c r="U20" i="109"/>
  <c r="T20" i="109"/>
  <c r="S20" i="109"/>
  <c r="R20" i="109"/>
  <c r="Q20" i="109"/>
  <c r="P20" i="109"/>
  <c r="O20" i="109"/>
  <c r="N20" i="109"/>
  <c r="M20" i="109"/>
  <c r="L20" i="109"/>
  <c r="K20" i="109"/>
  <c r="J20" i="109"/>
  <c r="I20" i="109"/>
  <c r="H20" i="109"/>
  <c r="G20" i="109"/>
  <c r="F20" i="109"/>
  <c r="E20" i="109"/>
  <c r="D20" i="109"/>
  <c r="C20" i="109"/>
  <c r="B20" i="109"/>
  <c r="CQ18" i="109"/>
  <c r="CP18" i="109"/>
  <c r="CO18" i="109"/>
  <c r="CN18" i="109"/>
  <c r="CM18" i="109"/>
  <c r="CL18" i="109"/>
  <c r="CK18" i="109"/>
  <c r="CJ18" i="109"/>
  <c r="CI18" i="109"/>
  <c r="CH18" i="109"/>
  <c r="CG18" i="109"/>
  <c r="CF18" i="109"/>
  <c r="CE18" i="109"/>
  <c r="CD18" i="109"/>
  <c r="CC18" i="109"/>
  <c r="CB18" i="109"/>
  <c r="CA18" i="109"/>
  <c r="BZ18" i="109"/>
  <c r="BY18" i="109"/>
  <c r="BX18" i="109"/>
  <c r="BW18" i="109"/>
  <c r="BV18" i="109"/>
  <c r="BU18" i="109"/>
  <c r="BT18" i="109"/>
  <c r="BS18" i="109"/>
  <c r="BR18" i="109"/>
  <c r="BQ18" i="109"/>
  <c r="BP18" i="109"/>
  <c r="BO18" i="109"/>
  <c r="BN18" i="109"/>
  <c r="BM18" i="109"/>
  <c r="BL18" i="109"/>
  <c r="BK18" i="109"/>
  <c r="BJ18" i="109"/>
  <c r="BI18" i="109"/>
  <c r="BH18" i="109"/>
  <c r="BG18" i="109"/>
  <c r="BF18" i="109"/>
  <c r="BE18" i="109"/>
  <c r="BD18" i="109"/>
  <c r="BC18" i="109"/>
  <c r="BB18" i="109"/>
  <c r="BA18" i="109"/>
  <c r="AZ18" i="109"/>
  <c r="AY18" i="109"/>
  <c r="AX18" i="109"/>
  <c r="AW18" i="109"/>
  <c r="AV18" i="109"/>
  <c r="AU18" i="109"/>
  <c r="AT18" i="109"/>
  <c r="AS18" i="109"/>
  <c r="AR18" i="109"/>
  <c r="AQ18" i="109"/>
  <c r="AP18" i="109"/>
  <c r="AO18" i="109"/>
  <c r="AN18" i="109"/>
  <c r="AM18" i="109"/>
  <c r="AL18" i="109"/>
  <c r="AK18" i="109"/>
  <c r="AJ18" i="109"/>
  <c r="AI18" i="109"/>
  <c r="AH18" i="109"/>
  <c r="AG18" i="109"/>
  <c r="AF18" i="109"/>
  <c r="AE18" i="109"/>
  <c r="AD18" i="109"/>
  <c r="AC18" i="109"/>
  <c r="AB18" i="109"/>
  <c r="AA18" i="109"/>
  <c r="Z18" i="109"/>
  <c r="Y18" i="109"/>
  <c r="X18" i="109"/>
  <c r="W18" i="109"/>
  <c r="V18" i="109"/>
  <c r="U18" i="109"/>
  <c r="T18" i="109"/>
  <c r="S18" i="109"/>
  <c r="R18" i="109"/>
  <c r="Q18" i="109"/>
  <c r="P18" i="109"/>
  <c r="O18" i="109"/>
  <c r="N18" i="109"/>
  <c r="M18" i="109"/>
  <c r="L18" i="109"/>
  <c r="K18" i="109"/>
  <c r="J18" i="109"/>
  <c r="I18" i="109"/>
  <c r="H18" i="109"/>
  <c r="G18" i="109"/>
  <c r="F18" i="109"/>
  <c r="E18" i="109"/>
  <c r="D18" i="109"/>
  <c r="C18" i="109"/>
  <c r="B18" i="109"/>
  <c r="CQ17" i="109"/>
  <c r="CP17" i="109"/>
  <c r="CO17" i="109"/>
  <c r="CN17" i="109"/>
  <c r="CM17" i="109"/>
  <c r="CL17" i="109"/>
  <c r="CK17" i="109"/>
  <c r="CJ17" i="109"/>
  <c r="CI17" i="109"/>
  <c r="CH17" i="109"/>
  <c r="CG17" i="109"/>
  <c r="CF17" i="109"/>
  <c r="CE17" i="109"/>
  <c r="CD17" i="109"/>
  <c r="CC17" i="109"/>
  <c r="CB17" i="109"/>
  <c r="CA17" i="109"/>
  <c r="BZ17" i="109"/>
  <c r="BY17" i="109"/>
  <c r="BX17" i="109"/>
  <c r="BW17" i="109"/>
  <c r="BV17" i="109"/>
  <c r="BU17" i="109"/>
  <c r="BT17" i="109"/>
  <c r="BS17" i="109"/>
  <c r="BR17" i="109"/>
  <c r="BQ17" i="109"/>
  <c r="BP17" i="109"/>
  <c r="BO17" i="109"/>
  <c r="BN17" i="109"/>
  <c r="BM17" i="109"/>
  <c r="BL17" i="109"/>
  <c r="BK17" i="109"/>
  <c r="BJ17" i="109"/>
  <c r="BI17" i="109"/>
  <c r="BH17" i="109"/>
  <c r="BG17" i="109"/>
  <c r="BF17" i="109"/>
  <c r="BE17" i="109"/>
  <c r="BD17" i="109"/>
  <c r="BC17" i="109"/>
  <c r="BB17" i="109"/>
  <c r="BA17" i="109"/>
  <c r="AZ17" i="109"/>
  <c r="AY17" i="109"/>
  <c r="AX17" i="109"/>
  <c r="AW17" i="109"/>
  <c r="AV17" i="109"/>
  <c r="AU17" i="109"/>
  <c r="AT17" i="109"/>
  <c r="AS17" i="109"/>
  <c r="AR17" i="109"/>
  <c r="AQ17" i="109"/>
  <c r="AP17" i="109"/>
  <c r="AO17" i="109"/>
  <c r="AN17" i="109"/>
  <c r="AM17" i="109"/>
  <c r="AL17" i="109"/>
  <c r="AK17" i="109"/>
  <c r="AJ17" i="109"/>
  <c r="AI17" i="109"/>
  <c r="AH17" i="109"/>
  <c r="AG17" i="109"/>
  <c r="AF17" i="109"/>
  <c r="AE17" i="109"/>
  <c r="AD17" i="109"/>
  <c r="AC17" i="109"/>
  <c r="AB17" i="109"/>
  <c r="AA17" i="109"/>
  <c r="Z17" i="109"/>
  <c r="Y17" i="109"/>
  <c r="X17" i="109"/>
  <c r="W17" i="109"/>
  <c r="V17" i="109"/>
  <c r="U17" i="109"/>
  <c r="T17" i="109"/>
  <c r="S17" i="109"/>
  <c r="R17" i="109"/>
  <c r="Q17" i="109"/>
  <c r="P17" i="109"/>
  <c r="O17" i="109"/>
  <c r="N17" i="109"/>
  <c r="M17" i="109"/>
  <c r="L17" i="109"/>
  <c r="K17" i="109"/>
  <c r="J17" i="109"/>
  <c r="I17" i="109"/>
  <c r="H17" i="109"/>
  <c r="G17" i="109"/>
  <c r="F17" i="109"/>
  <c r="E17" i="109"/>
  <c r="D17" i="109"/>
  <c r="C17" i="109"/>
  <c r="B17" i="109"/>
  <c r="CQ15" i="109"/>
  <c r="CP15" i="109"/>
  <c r="CO15" i="109"/>
  <c r="CN15" i="109"/>
  <c r="CM15" i="109"/>
  <c r="CL15" i="109"/>
  <c r="CK15" i="109"/>
  <c r="CJ15" i="109"/>
  <c r="CI15" i="109"/>
  <c r="CH15" i="109"/>
  <c r="CG15" i="109"/>
  <c r="CF15" i="109"/>
  <c r="CE15" i="109"/>
  <c r="CD15" i="109"/>
  <c r="CC15" i="109"/>
  <c r="CB15" i="109"/>
  <c r="CA15" i="109"/>
  <c r="BZ15" i="109"/>
  <c r="BY15" i="109"/>
  <c r="BX15" i="109"/>
  <c r="BW15" i="109"/>
  <c r="BV15" i="109"/>
  <c r="BU15" i="109"/>
  <c r="BT15" i="109"/>
  <c r="BS15" i="109"/>
  <c r="BR15" i="109"/>
  <c r="BQ15" i="109"/>
  <c r="BP15" i="109"/>
  <c r="BO15" i="109"/>
  <c r="BN15" i="109"/>
  <c r="BM15" i="109"/>
  <c r="BL15" i="109"/>
  <c r="BK15" i="109"/>
  <c r="BJ15" i="109"/>
  <c r="BI15" i="109"/>
  <c r="BH15" i="109"/>
  <c r="BG15" i="109"/>
  <c r="BF15" i="109"/>
  <c r="BE15" i="109"/>
  <c r="BD15" i="109"/>
  <c r="BC15" i="109"/>
  <c r="BB15" i="109"/>
  <c r="BA15" i="109"/>
  <c r="AZ15" i="109"/>
  <c r="AY15" i="109"/>
  <c r="AX15" i="109"/>
  <c r="AW15" i="109"/>
  <c r="AV15" i="109"/>
  <c r="AU15" i="109"/>
  <c r="AT15" i="109"/>
  <c r="AS15" i="109"/>
  <c r="AR15" i="109"/>
  <c r="AQ15" i="109"/>
  <c r="AP15" i="109"/>
  <c r="AO15" i="109"/>
  <c r="AN15" i="109"/>
  <c r="AM15" i="109"/>
  <c r="AL15" i="109"/>
  <c r="AK15" i="109"/>
  <c r="AJ15" i="109"/>
  <c r="AI15" i="109"/>
  <c r="AH15" i="109"/>
  <c r="AG15" i="109"/>
  <c r="AF15" i="109"/>
  <c r="AE15" i="109"/>
  <c r="AD15" i="109"/>
  <c r="AC15" i="109"/>
  <c r="AB15" i="109"/>
  <c r="AA15" i="109"/>
  <c r="Z15" i="109"/>
  <c r="Y15" i="109"/>
  <c r="X15" i="109"/>
  <c r="W15" i="109"/>
  <c r="V15" i="109"/>
  <c r="U15" i="109"/>
  <c r="T15" i="109"/>
  <c r="S15" i="109"/>
  <c r="R15" i="109"/>
  <c r="Q15" i="109"/>
  <c r="P15" i="109"/>
  <c r="O15" i="109"/>
  <c r="N15" i="109"/>
  <c r="M15" i="109"/>
  <c r="L15" i="109"/>
  <c r="K15" i="109"/>
  <c r="J15" i="109"/>
  <c r="I15" i="109"/>
  <c r="H15" i="109"/>
  <c r="G15" i="109"/>
  <c r="F15" i="109"/>
  <c r="E15" i="109"/>
  <c r="D15" i="109"/>
  <c r="C15" i="109"/>
  <c r="B15" i="109"/>
  <c r="CQ14" i="109"/>
  <c r="CP14" i="109"/>
  <c r="CO14" i="109"/>
  <c r="CN14" i="109"/>
  <c r="CM14" i="109"/>
  <c r="CL14" i="109"/>
  <c r="CK14" i="109"/>
  <c r="CJ14" i="109"/>
  <c r="CI14" i="109"/>
  <c r="CH14" i="109"/>
  <c r="CG14" i="109"/>
  <c r="CF14" i="109"/>
  <c r="CE14" i="109"/>
  <c r="CD14" i="109"/>
  <c r="CC14" i="109"/>
  <c r="CB14" i="109"/>
  <c r="CA14" i="109"/>
  <c r="BZ14" i="109"/>
  <c r="BY14" i="109"/>
  <c r="BX14" i="109"/>
  <c r="BW14" i="109"/>
  <c r="BV14" i="109"/>
  <c r="BU14" i="109"/>
  <c r="BT14" i="109"/>
  <c r="BS14" i="109"/>
  <c r="BR14" i="109"/>
  <c r="BQ14" i="109"/>
  <c r="BP14" i="109"/>
  <c r="BO14" i="109"/>
  <c r="BN14" i="109"/>
  <c r="BM14" i="109"/>
  <c r="BL14" i="109"/>
  <c r="BK14" i="109"/>
  <c r="BJ14" i="109"/>
  <c r="BI14" i="109"/>
  <c r="BH14" i="109"/>
  <c r="BG14" i="109"/>
  <c r="BF14" i="109"/>
  <c r="BE14" i="109"/>
  <c r="BD14" i="109"/>
  <c r="BC14" i="109"/>
  <c r="BB14" i="109"/>
  <c r="BA14" i="109"/>
  <c r="AZ14" i="109"/>
  <c r="AY14" i="109"/>
  <c r="AX14" i="109"/>
  <c r="AW14" i="109"/>
  <c r="AV14" i="109"/>
  <c r="AU14" i="109"/>
  <c r="AT14" i="109"/>
  <c r="AS14" i="109"/>
  <c r="AR14" i="109"/>
  <c r="AQ14" i="109"/>
  <c r="AP14" i="109"/>
  <c r="AO14" i="109"/>
  <c r="AN14" i="109"/>
  <c r="AM14" i="109"/>
  <c r="AL14" i="109"/>
  <c r="AK14" i="109"/>
  <c r="AJ14" i="109"/>
  <c r="AI14" i="109"/>
  <c r="AH14" i="109"/>
  <c r="AG14" i="109"/>
  <c r="AF14" i="109"/>
  <c r="AE14" i="109"/>
  <c r="AD14" i="109"/>
  <c r="AC14" i="109"/>
  <c r="AB14" i="109"/>
  <c r="AA14" i="109"/>
  <c r="Z14" i="109"/>
  <c r="Y14" i="109"/>
  <c r="X14" i="109"/>
  <c r="W14" i="109"/>
  <c r="V14" i="109"/>
  <c r="U14" i="109"/>
  <c r="T14" i="109"/>
  <c r="S14" i="109"/>
  <c r="R14" i="109"/>
  <c r="Q14" i="109"/>
  <c r="P14" i="109"/>
  <c r="O14" i="109"/>
  <c r="N14" i="109"/>
  <c r="M14" i="109"/>
  <c r="L14" i="109"/>
  <c r="K14" i="109"/>
  <c r="J14" i="109"/>
  <c r="I14" i="109"/>
  <c r="H14" i="109"/>
  <c r="G14" i="109"/>
  <c r="F14" i="109"/>
  <c r="E14" i="109"/>
  <c r="D14" i="109"/>
  <c r="C14" i="109"/>
  <c r="B14" i="109"/>
  <c r="CQ12" i="109"/>
  <c r="CP12" i="109"/>
  <c r="CO12" i="109"/>
  <c r="CN12" i="109"/>
  <c r="CM12" i="109"/>
  <c r="CL12" i="109"/>
  <c r="CK12" i="109"/>
  <c r="CJ12" i="109"/>
  <c r="CI12" i="109"/>
  <c r="CH12" i="109"/>
  <c r="CG12" i="109"/>
  <c r="CF12" i="109"/>
  <c r="CE12" i="109"/>
  <c r="CD12" i="109"/>
  <c r="CC12" i="109"/>
  <c r="CB12" i="109"/>
  <c r="CA12" i="109"/>
  <c r="BZ12" i="109"/>
  <c r="BY12" i="109"/>
  <c r="BX12" i="109"/>
  <c r="BW12" i="109"/>
  <c r="BV12" i="109"/>
  <c r="BU12" i="109"/>
  <c r="BT12" i="109"/>
  <c r="BS12" i="109"/>
  <c r="BR12" i="109"/>
  <c r="BQ12" i="109"/>
  <c r="BP12" i="109"/>
  <c r="BO12" i="109"/>
  <c r="BN12" i="109"/>
  <c r="BM12" i="109"/>
  <c r="BL12" i="109"/>
  <c r="BK12" i="109"/>
  <c r="BJ12" i="109"/>
  <c r="BI12" i="109"/>
  <c r="BH12" i="109"/>
  <c r="BG12" i="109"/>
  <c r="BF12" i="109"/>
  <c r="BE12" i="109"/>
  <c r="BD12" i="109"/>
  <c r="BC12" i="109"/>
  <c r="BB12" i="109"/>
  <c r="BA12" i="109"/>
  <c r="AZ12" i="109"/>
  <c r="AY12" i="109"/>
  <c r="AX12" i="109"/>
  <c r="AW12" i="109"/>
  <c r="AV12" i="109"/>
  <c r="AU12" i="109"/>
  <c r="AT12" i="109"/>
  <c r="AS12" i="109"/>
  <c r="AR12" i="109"/>
  <c r="AQ12" i="109"/>
  <c r="AP12" i="109"/>
  <c r="AO12" i="109"/>
  <c r="AN12" i="109"/>
  <c r="AM12" i="109"/>
  <c r="AL12" i="109"/>
  <c r="AK12" i="109"/>
  <c r="AJ12" i="109"/>
  <c r="AI12" i="109"/>
  <c r="AH12" i="109"/>
  <c r="AG12" i="109"/>
  <c r="AF12" i="109"/>
  <c r="AE12" i="109"/>
  <c r="AD12" i="109"/>
  <c r="AC12" i="109"/>
  <c r="AB12" i="109"/>
  <c r="AA12" i="109"/>
  <c r="Z12" i="109"/>
  <c r="Y12" i="109"/>
  <c r="X12" i="109"/>
  <c r="W12" i="109"/>
  <c r="V12" i="109"/>
  <c r="U12" i="109"/>
  <c r="T12" i="109"/>
  <c r="S12" i="109"/>
  <c r="R12" i="109"/>
  <c r="Q12" i="109"/>
  <c r="P12" i="109"/>
  <c r="O12" i="109"/>
  <c r="N12" i="109"/>
  <c r="M12" i="109"/>
  <c r="L12" i="109"/>
  <c r="K12" i="109"/>
  <c r="J12" i="109"/>
  <c r="I12" i="109"/>
  <c r="H12" i="109"/>
  <c r="G12" i="109"/>
  <c r="F12" i="109"/>
  <c r="E12" i="109"/>
  <c r="D12" i="109"/>
  <c r="C12" i="109"/>
  <c r="B12" i="109"/>
  <c r="CQ11" i="109"/>
  <c r="CP11" i="109"/>
  <c r="CO11" i="109"/>
  <c r="CN11" i="109"/>
  <c r="CM11" i="109"/>
  <c r="CL11" i="109"/>
  <c r="CK11" i="109"/>
  <c r="CJ11" i="109"/>
  <c r="CI11" i="109"/>
  <c r="CH11" i="109"/>
  <c r="CG11" i="109"/>
  <c r="CF11" i="109"/>
  <c r="CE11" i="109"/>
  <c r="CD11" i="109"/>
  <c r="CC11" i="109"/>
  <c r="CB11" i="109"/>
  <c r="CA11" i="109"/>
  <c r="BZ11" i="109"/>
  <c r="BY11" i="109"/>
  <c r="BX11" i="109"/>
  <c r="BW11" i="109"/>
  <c r="BV11" i="109"/>
  <c r="BU11" i="109"/>
  <c r="BT11" i="109"/>
  <c r="BS11" i="109"/>
  <c r="BR11" i="109"/>
  <c r="BQ11" i="109"/>
  <c r="BP11" i="109"/>
  <c r="BO11" i="109"/>
  <c r="BN11" i="109"/>
  <c r="BM11" i="109"/>
  <c r="BL11" i="109"/>
  <c r="BK11" i="109"/>
  <c r="BJ11" i="109"/>
  <c r="BI11" i="109"/>
  <c r="BH11" i="109"/>
  <c r="BG11" i="109"/>
  <c r="BF11" i="109"/>
  <c r="BE11" i="109"/>
  <c r="BD11" i="109"/>
  <c r="BC11" i="109"/>
  <c r="BB11" i="109"/>
  <c r="BA11" i="109"/>
  <c r="AZ11" i="109"/>
  <c r="AY11" i="109"/>
  <c r="AX11" i="109"/>
  <c r="AW11" i="109"/>
  <c r="AV11" i="109"/>
  <c r="AU11" i="109"/>
  <c r="AT11" i="109"/>
  <c r="AS11" i="109"/>
  <c r="AR11" i="109"/>
  <c r="AQ11" i="109"/>
  <c r="AP11" i="109"/>
  <c r="AO11" i="109"/>
  <c r="AN11" i="109"/>
  <c r="AM11" i="109"/>
  <c r="AL11" i="109"/>
  <c r="AK11" i="109"/>
  <c r="AJ11" i="109"/>
  <c r="AI11" i="109"/>
  <c r="AH11" i="109"/>
  <c r="AG11" i="109"/>
  <c r="AF11" i="109"/>
  <c r="AE11" i="109"/>
  <c r="AD11" i="109"/>
  <c r="AC11" i="109"/>
  <c r="AB11" i="109"/>
  <c r="AA11" i="109"/>
  <c r="Z11" i="109"/>
  <c r="Y11" i="109"/>
  <c r="X11" i="109"/>
  <c r="W11" i="109"/>
  <c r="V11" i="109"/>
  <c r="U11" i="109"/>
  <c r="T11" i="109"/>
  <c r="S11" i="109"/>
  <c r="R11" i="109"/>
  <c r="Q11" i="109"/>
  <c r="P11" i="109"/>
  <c r="O11" i="109"/>
  <c r="N11" i="109"/>
  <c r="M11" i="109"/>
  <c r="L11" i="109"/>
  <c r="K11" i="109"/>
  <c r="J11" i="109"/>
  <c r="I11" i="109"/>
  <c r="H11" i="109"/>
  <c r="G11" i="109"/>
  <c r="F11" i="109"/>
  <c r="E11" i="109"/>
  <c r="D11" i="109"/>
  <c r="C11" i="109"/>
  <c r="B11" i="109"/>
  <c r="CQ9" i="109"/>
  <c r="CP9" i="109"/>
  <c r="CO9" i="109"/>
  <c r="CN9" i="109"/>
  <c r="CM9" i="109"/>
  <c r="CL9" i="109"/>
  <c r="CK9" i="109"/>
  <c r="CJ9" i="109"/>
  <c r="CI9" i="109"/>
  <c r="CH9" i="109"/>
  <c r="CG9" i="109"/>
  <c r="CF9" i="109"/>
  <c r="CE9" i="109"/>
  <c r="CD9" i="109"/>
  <c r="CC9" i="109"/>
  <c r="CB9" i="109"/>
  <c r="CA9" i="109"/>
  <c r="BZ9" i="109"/>
  <c r="BY9" i="109"/>
  <c r="BX9" i="109"/>
  <c r="BW9" i="109"/>
  <c r="BV9" i="109"/>
  <c r="BU9" i="109"/>
  <c r="BT9" i="109"/>
  <c r="BS9" i="109"/>
  <c r="BR9" i="109"/>
  <c r="BQ9" i="109"/>
  <c r="BP9" i="109"/>
  <c r="BO9" i="109"/>
  <c r="BN9" i="109"/>
  <c r="BM9" i="109"/>
  <c r="BL9" i="109"/>
  <c r="BK9" i="109"/>
  <c r="BJ9" i="109"/>
  <c r="BI9" i="109"/>
  <c r="BH9" i="109"/>
  <c r="BG9" i="109"/>
  <c r="BF9" i="109"/>
  <c r="BE9" i="109"/>
  <c r="BD9" i="109"/>
  <c r="BC9" i="109"/>
  <c r="BB9" i="109"/>
  <c r="BA9" i="109"/>
  <c r="AZ9" i="109"/>
  <c r="AY9" i="109"/>
  <c r="AX9" i="109"/>
  <c r="AW9" i="109"/>
  <c r="AV9" i="109"/>
  <c r="AU9" i="109"/>
  <c r="AT9" i="109"/>
  <c r="AS9" i="109"/>
  <c r="AR9" i="109"/>
  <c r="AQ9" i="109"/>
  <c r="AP9" i="109"/>
  <c r="AO9" i="109"/>
  <c r="AN9" i="109"/>
  <c r="AM9" i="109"/>
  <c r="AL9" i="109"/>
  <c r="AK9" i="109"/>
  <c r="AJ9" i="109"/>
  <c r="AI9" i="109"/>
  <c r="AH9" i="109"/>
  <c r="AG9" i="109"/>
  <c r="AF9" i="109"/>
  <c r="AE9" i="109"/>
  <c r="AD9" i="109"/>
  <c r="AC9" i="109"/>
  <c r="AB9" i="109"/>
  <c r="AA9" i="109"/>
  <c r="Z9" i="109"/>
  <c r="Y9" i="109"/>
  <c r="X9" i="109"/>
  <c r="W9" i="109"/>
  <c r="V9" i="109"/>
  <c r="U9" i="109"/>
  <c r="T9" i="109"/>
  <c r="S9" i="109"/>
  <c r="R9" i="109"/>
  <c r="Q9" i="109"/>
  <c r="P9" i="109"/>
  <c r="O9" i="109"/>
  <c r="N9" i="109"/>
  <c r="M9" i="109"/>
  <c r="L9" i="109"/>
  <c r="K9" i="109"/>
  <c r="J9" i="109"/>
  <c r="I9" i="109"/>
  <c r="H9" i="109"/>
  <c r="G9" i="109"/>
  <c r="F9" i="109"/>
  <c r="E9" i="109"/>
  <c r="D9" i="109"/>
  <c r="C9" i="109"/>
  <c r="B9" i="109"/>
  <c r="CQ8" i="109"/>
  <c r="CP8" i="109"/>
  <c r="CO8" i="109"/>
  <c r="CN8" i="109"/>
  <c r="CM8" i="109"/>
  <c r="CL8" i="109"/>
  <c r="CK8" i="109"/>
  <c r="CJ8" i="109"/>
  <c r="CI8" i="109"/>
  <c r="CH8" i="109"/>
  <c r="CG8" i="109"/>
  <c r="CF8" i="109"/>
  <c r="CE8" i="109"/>
  <c r="CD8" i="109"/>
  <c r="CC8" i="109"/>
  <c r="CB8" i="109"/>
  <c r="CA8" i="109"/>
  <c r="BZ8" i="109"/>
  <c r="BY8" i="109"/>
  <c r="BX8" i="109"/>
  <c r="BW8" i="109"/>
  <c r="BV8" i="109"/>
  <c r="BU8" i="109"/>
  <c r="BT8" i="109"/>
  <c r="BS8" i="109"/>
  <c r="BR8" i="109"/>
  <c r="BQ8" i="109"/>
  <c r="BP8" i="109"/>
  <c r="BO8" i="109"/>
  <c r="BN8" i="109"/>
  <c r="BM8" i="109"/>
  <c r="BL8" i="109"/>
  <c r="BK8" i="109"/>
  <c r="BJ8" i="109"/>
  <c r="BI8" i="109"/>
  <c r="BH8" i="109"/>
  <c r="BG8" i="109"/>
  <c r="BF8" i="109"/>
  <c r="BE8" i="109"/>
  <c r="BD8" i="109"/>
  <c r="BC8" i="109"/>
  <c r="BB8" i="109"/>
  <c r="BA8" i="109"/>
  <c r="AZ8" i="109"/>
  <c r="AY8" i="109"/>
  <c r="AX8" i="109"/>
  <c r="AW8" i="109"/>
  <c r="AV8" i="109"/>
  <c r="AU8" i="109"/>
  <c r="AT8" i="109"/>
  <c r="AS8" i="109"/>
  <c r="AR8" i="109"/>
  <c r="AQ8" i="109"/>
  <c r="AP8" i="109"/>
  <c r="AO8" i="109"/>
  <c r="AN8" i="109"/>
  <c r="AM8" i="109"/>
  <c r="AL8" i="109"/>
  <c r="AK8" i="109"/>
  <c r="AJ8" i="109"/>
  <c r="AI8" i="109"/>
  <c r="AH8" i="109"/>
  <c r="AG8" i="109"/>
  <c r="AF8" i="109"/>
  <c r="AE8" i="109"/>
  <c r="AD8" i="109"/>
  <c r="AC8" i="109"/>
  <c r="AB8" i="109"/>
  <c r="AA8" i="109"/>
  <c r="Z8" i="109"/>
  <c r="Y8" i="109"/>
  <c r="X8" i="109"/>
  <c r="W8" i="109"/>
  <c r="V8" i="109"/>
  <c r="U8" i="109"/>
  <c r="T8" i="109"/>
  <c r="S8" i="109"/>
  <c r="R8" i="109"/>
  <c r="Q8" i="109"/>
  <c r="P8" i="109"/>
  <c r="O8" i="109"/>
  <c r="N8" i="109"/>
  <c r="M8" i="109"/>
  <c r="L8" i="109"/>
  <c r="K8" i="109"/>
  <c r="J8" i="109"/>
  <c r="I8" i="109"/>
  <c r="H8" i="109"/>
  <c r="G8" i="109"/>
  <c r="F8" i="109"/>
  <c r="E8" i="109"/>
  <c r="D8" i="109"/>
  <c r="C8" i="109"/>
  <c r="B8" i="109"/>
  <c r="CQ6" i="109"/>
  <c r="CP6" i="109"/>
  <c r="CO6" i="109"/>
  <c r="CN6" i="109"/>
  <c r="CM6" i="109"/>
  <c r="CL6" i="109"/>
  <c r="CK6" i="109"/>
  <c r="CJ6" i="109"/>
  <c r="CI6" i="109"/>
  <c r="CH6" i="109"/>
  <c r="CG6" i="109"/>
  <c r="CF6" i="109"/>
  <c r="CE6" i="109"/>
  <c r="CD6" i="109"/>
  <c r="CC6" i="109"/>
  <c r="CB6" i="109"/>
  <c r="CA6" i="109"/>
  <c r="BZ6" i="109"/>
  <c r="BY6" i="109"/>
  <c r="BX6" i="109"/>
  <c r="BW6" i="109"/>
  <c r="BV6" i="109"/>
  <c r="BU6" i="109"/>
  <c r="BT6" i="109"/>
  <c r="BS6" i="109"/>
  <c r="BR6" i="109"/>
  <c r="BQ6" i="109"/>
  <c r="BP6" i="109"/>
  <c r="BO6" i="109"/>
  <c r="BN6" i="109"/>
  <c r="BM6" i="109"/>
  <c r="BL6" i="109"/>
  <c r="BK6" i="109"/>
  <c r="BJ6" i="109"/>
  <c r="BI6" i="109"/>
  <c r="BH6" i="109"/>
  <c r="BG6" i="109"/>
  <c r="BF6" i="109"/>
  <c r="BE6" i="109"/>
  <c r="BD6" i="109"/>
  <c r="BC6" i="109"/>
  <c r="BB6" i="109"/>
  <c r="BA6" i="109"/>
  <c r="AZ6" i="109"/>
  <c r="AY6" i="109"/>
  <c r="AX6" i="109"/>
  <c r="AW6" i="109"/>
  <c r="AV6" i="109"/>
  <c r="AU6" i="109"/>
  <c r="AT6" i="109"/>
  <c r="AS6" i="109"/>
  <c r="AR6" i="109"/>
  <c r="AQ6" i="109"/>
  <c r="AP6" i="109"/>
  <c r="AO6" i="109"/>
  <c r="AN6" i="109"/>
  <c r="AM6" i="109"/>
  <c r="AL6" i="109"/>
  <c r="AK6" i="109"/>
  <c r="AJ6" i="109"/>
  <c r="AI6" i="109"/>
  <c r="AH6" i="109"/>
  <c r="AG6" i="109"/>
  <c r="AF6" i="109"/>
  <c r="AE6" i="109"/>
  <c r="AD6" i="109"/>
  <c r="AC6" i="109"/>
  <c r="AB6" i="109"/>
  <c r="AA6" i="109"/>
  <c r="Z6" i="109"/>
  <c r="Y6" i="109"/>
  <c r="X6" i="109"/>
  <c r="W6" i="109"/>
  <c r="V6" i="109"/>
  <c r="U6" i="109"/>
  <c r="T6" i="109"/>
  <c r="S6" i="109"/>
  <c r="R6" i="109"/>
  <c r="Q6" i="109"/>
  <c r="P6" i="109"/>
  <c r="O6" i="109"/>
  <c r="N6" i="109"/>
  <c r="M6" i="109"/>
  <c r="L6" i="109"/>
  <c r="K6" i="109"/>
  <c r="J6" i="109"/>
  <c r="I6" i="109"/>
  <c r="H6" i="109"/>
  <c r="G6" i="109"/>
  <c r="F6" i="109"/>
  <c r="E6" i="109"/>
  <c r="D6" i="109"/>
  <c r="C6" i="109"/>
  <c r="B6" i="109"/>
  <c r="CQ5" i="109"/>
  <c r="CP5" i="109"/>
  <c r="CO5" i="109"/>
  <c r="CN5" i="109"/>
  <c r="CM5" i="109"/>
  <c r="CL5" i="109"/>
  <c r="CK5" i="109"/>
  <c r="CJ5" i="109"/>
  <c r="CI5" i="109"/>
  <c r="CH5" i="109"/>
  <c r="CG5" i="109"/>
  <c r="CF5" i="109"/>
  <c r="CE5" i="109"/>
  <c r="CD5" i="109"/>
  <c r="CC5" i="109"/>
  <c r="CB5" i="109"/>
  <c r="CA5" i="109"/>
  <c r="BZ5" i="109"/>
  <c r="BY5" i="109"/>
  <c r="BX5" i="109"/>
  <c r="BW5" i="109"/>
  <c r="BV5" i="109"/>
  <c r="BU5" i="109"/>
  <c r="BT5" i="109"/>
  <c r="BS5" i="109"/>
  <c r="BR5" i="109"/>
  <c r="BQ5" i="109"/>
  <c r="BP5" i="109"/>
  <c r="BO5" i="109"/>
  <c r="BN5" i="109"/>
  <c r="BM5" i="109"/>
  <c r="BL5" i="109"/>
  <c r="BK5" i="109"/>
  <c r="BJ5" i="109"/>
  <c r="BI5" i="109"/>
  <c r="BH5" i="109"/>
  <c r="BG5" i="109"/>
  <c r="BF5" i="109"/>
  <c r="BE5" i="109"/>
  <c r="BD5" i="109"/>
  <c r="BC5" i="109"/>
  <c r="BB5" i="109"/>
  <c r="BA5" i="109"/>
  <c r="AZ5" i="109"/>
  <c r="AY5" i="109"/>
  <c r="AX5" i="109"/>
  <c r="AW5" i="109"/>
  <c r="AV5" i="109"/>
  <c r="AU5" i="109"/>
  <c r="AT5" i="109"/>
  <c r="AS5" i="109"/>
  <c r="AR5" i="109"/>
  <c r="AQ5" i="109"/>
  <c r="AP5" i="109"/>
  <c r="AO5" i="109"/>
  <c r="AN5" i="109"/>
  <c r="AM5" i="109"/>
  <c r="AL5" i="109"/>
  <c r="AK5" i="109"/>
  <c r="AJ5" i="109"/>
  <c r="AI5" i="109"/>
  <c r="AH5" i="109"/>
  <c r="AG5" i="109"/>
  <c r="AF5" i="109"/>
  <c r="AE5" i="109"/>
  <c r="AD5" i="109"/>
  <c r="AC5" i="109"/>
  <c r="AB5" i="109"/>
  <c r="AA5" i="109"/>
  <c r="Z5" i="109"/>
  <c r="Y5" i="109"/>
  <c r="X5" i="109"/>
  <c r="W5" i="109"/>
  <c r="V5" i="109"/>
  <c r="U5" i="109"/>
  <c r="T5" i="109"/>
  <c r="S5" i="109"/>
  <c r="R5" i="109"/>
  <c r="Q5" i="109"/>
  <c r="P5" i="109"/>
  <c r="O5" i="109"/>
  <c r="N5" i="109"/>
  <c r="M5" i="109"/>
  <c r="L5" i="109"/>
  <c r="K5" i="109"/>
  <c r="J5" i="109"/>
  <c r="I5" i="109"/>
  <c r="H5" i="109"/>
  <c r="G5" i="109"/>
  <c r="F5" i="109"/>
  <c r="E5" i="109"/>
  <c r="D5" i="109"/>
  <c r="C5" i="109"/>
  <c r="B5" i="109"/>
  <c r="CQ21" i="108"/>
  <c r="CP21" i="108"/>
  <c r="CO21" i="108"/>
  <c r="CN21" i="108"/>
  <c r="CM21" i="108"/>
  <c r="CL21" i="108"/>
  <c r="CK21" i="108"/>
  <c r="CJ21" i="108"/>
  <c r="CI21" i="108"/>
  <c r="CH21" i="108"/>
  <c r="CG21" i="108"/>
  <c r="CF21" i="108"/>
  <c r="CE21" i="108"/>
  <c r="CD21" i="108"/>
  <c r="CC21" i="108"/>
  <c r="CB21" i="108"/>
  <c r="CA21" i="108"/>
  <c r="BZ21" i="108"/>
  <c r="BY21" i="108"/>
  <c r="BX21" i="108"/>
  <c r="BW21" i="108"/>
  <c r="BV21" i="108"/>
  <c r="BU21" i="108"/>
  <c r="BT21" i="108"/>
  <c r="BS21" i="108"/>
  <c r="BR21" i="108"/>
  <c r="BQ21" i="108"/>
  <c r="BP21" i="108"/>
  <c r="BO21" i="108"/>
  <c r="BN21" i="108"/>
  <c r="BM21" i="108"/>
  <c r="BL21" i="108"/>
  <c r="BK21" i="108"/>
  <c r="BJ21" i="108"/>
  <c r="BI21" i="108"/>
  <c r="BH21" i="108"/>
  <c r="BG21" i="108"/>
  <c r="BF21" i="108"/>
  <c r="BE21" i="108"/>
  <c r="BD21" i="108"/>
  <c r="BC21" i="108"/>
  <c r="BB21" i="108"/>
  <c r="BA21" i="108"/>
  <c r="AZ21" i="108"/>
  <c r="AY21" i="108"/>
  <c r="AX21" i="108"/>
  <c r="AW21" i="108"/>
  <c r="AV21" i="108"/>
  <c r="AU21" i="108"/>
  <c r="AT21" i="108"/>
  <c r="AS21" i="108"/>
  <c r="AR21" i="108"/>
  <c r="AQ21" i="108"/>
  <c r="AP21" i="108"/>
  <c r="AO21" i="108"/>
  <c r="AN21" i="108"/>
  <c r="AM21" i="108"/>
  <c r="AL21" i="108"/>
  <c r="AK21" i="108"/>
  <c r="AJ21" i="108"/>
  <c r="AI21" i="108"/>
  <c r="AH21" i="108"/>
  <c r="AG21" i="108"/>
  <c r="AF21" i="108"/>
  <c r="AE21" i="108"/>
  <c r="AD21" i="108"/>
  <c r="AC21" i="108"/>
  <c r="AB21" i="108"/>
  <c r="AA21" i="108"/>
  <c r="Z21" i="108"/>
  <c r="Y21" i="108"/>
  <c r="X21" i="108"/>
  <c r="W21" i="108"/>
  <c r="V21" i="108"/>
  <c r="U21" i="108"/>
  <c r="T21" i="108"/>
  <c r="S21" i="108"/>
  <c r="R21" i="108"/>
  <c r="Q21" i="108"/>
  <c r="P21" i="108"/>
  <c r="O21" i="108"/>
  <c r="N21" i="108"/>
  <c r="M21" i="108"/>
  <c r="L21" i="108"/>
  <c r="K21" i="108"/>
  <c r="J21" i="108"/>
  <c r="I21" i="108"/>
  <c r="H21" i="108"/>
  <c r="G21" i="108"/>
  <c r="F21" i="108"/>
  <c r="E21" i="108"/>
  <c r="D21" i="108"/>
  <c r="C21" i="108"/>
  <c r="B21" i="108"/>
  <c r="CQ20" i="108"/>
  <c r="CP20" i="108"/>
  <c r="CO20" i="108"/>
  <c r="CN20" i="108"/>
  <c r="CM20" i="108"/>
  <c r="CL20" i="108"/>
  <c r="CK20" i="108"/>
  <c r="CJ20" i="108"/>
  <c r="CI20" i="108"/>
  <c r="CH20" i="108"/>
  <c r="CG20" i="108"/>
  <c r="CF20" i="108"/>
  <c r="CE20" i="108"/>
  <c r="CD20" i="108"/>
  <c r="CC20" i="108"/>
  <c r="CB20" i="108"/>
  <c r="CA20" i="108"/>
  <c r="BZ20" i="108"/>
  <c r="BY20" i="108"/>
  <c r="BX20" i="108"/>
  <c r="BW20" i="108"/>
  <c r="BV20" i="108"/>
  <c r="BU20" i="108"/>
  <c r="BT20" i="108"/>
  <c r="BS20" i="108"/>
  <c r="BR20" i="108"/>
  <c r="BQ20" i="108"/>
  <c r="BP20" i="108"/>
  <c r="BO20" i="108"/>
  <c r="BN20" i="108"/>
  <c r="BM20" i="108"/>
  <c r="BL20" i="108"/>
  <c r="BK20" i="108"/>
  <c r="BJ20" i="108"/>
  <c r="BI20" i="108"/>
  <c r="BH20" i="108"/>
  <c r="BG20" i="108"/>
  <c r="BF20" i="108"/>
  <c r="BE20" i="108"/>
  <c r="BD20" i="108"/>
  <c r="BC20" i="108"/>
  <c r="BB20" i="108"/>
  <c r="BA20" i="108"/>
  <c r="AZ20" i="108"/>
  <c r="AY20" i="108"/>
  <c r="AX20" i="108"/>
  <c r="AW20" i="108"/>
  <c r="AV20" i="108"/>
  <c r="AU20" i="108"/>
  <c r="AT20" i="108"/>
  <c r="AS20" i="108"/>
  <c r="AR20" i="108"/>
  <c r="AQ20" i="108"/>
  <c r="AP20" i="108"/>
  <c r="AO20" i="108"/>
  <c r="AN20" i="108"/>
  <c r="AM20" i="108"/>
  <c r="AL20" i="108"/>
  <c r="AK20" i="108"/>
  <c r="AJ20" i="108"/>
  <c r="AI20" i="108"/>
  <c r="AH20" i="108"/>
  <c r="AG20" i="108"/>
  <c r="AF20" i="108"/>
  <c r="AE20" i="108"/>
  <c r="AD20" i="108"/>
  <c r="AC20" i="108"/>
  <c r="AB20" i="108"/>
  <c r="AA20" i="108"/>
  <c r="Z20" i="108"/>
  <c r="Y20" i="108"/>
  <c r="X20" i="108"/>
  <c r="W20" i="108"/>
  <c r="V20" i="108"/>
  <c r="U20" i="108"/>
  <c r="T20" i="108"/>
  <c r="S20" i="108"/>
  <c r="R20" i="108"/>
  <c r="Q20" i="108"/>
  <c r="P20" i="108"/>
  <c r="O20" i="108"/>
  <c r="N20" i="108"/>
  <c r="M20" i="108"/>
  <c r="L20" i="108"/>
  <c r="K20" i="108"/>
  <c r="J20" i="108"/>
  <c r="I20" i="108"/>
  <c r="H20" i="108"/>
  <c r="G20" i="108"/>
  <c r="F20" i="108"/>
  <c r="E20" i="108"/>
  <c r="D20" i="108"/>
  <c r="C20" i="108"/>
  <c r="B20" i="108"/>
  <c r="CQ18" i="108"/>
  <c r="CP18" i="108"/>
  <c r="CO18" i="108"/>
  <c r="CN18" i="108"/>
  <c r="CM18" i="108"/>
  <c r="CL18" i="108"/>
  <c r="CK18" i="108"/>
  <c r="CJ18" i="108"/>
  <c r="CI18" i="108"/>
  <c r="CH18" i="108"/>
  <c r="CG18" i="108"/>
  <c r="CF18" i="108"/>
  <c r="CE18" i="108"/>
  <c r="CD18" i="108"/>
  <c r="CC18" i="108"/>
  <c r="CB18" i="108"/>
  <c r="CA18" i="108"/>
  <c r="BZ18" i="108"/>
  <c r="BY18" i="108"/>
  <c r="BX18" i="108"/>
  <c r="BW18" i="108"/>
  <c r="BV18" i="108"/>
  <c r="BU18" i="108"/>
  <c r="BT18" i="108"/>
  <c r="BS18" i="108"/>
  <c r="BR18" i="108"/>
  <c r="BQ18" i="108"/>
  <c r="BP18" i="108"/>
  <c r="BO18" i="108"/>
  <c r="BN18" i="108"/>
  <c r="BM18" i="108"/>
  <c r="BL18" i="108"/>
  <c r="BK18" i="108"/>
  <c r="BJ18" i="108"/>
  <c r="BI18" i="108"/>
  <c r="BH18" i="108"/>
  <c r="BG18" i="108"/>
  <c r="BF18" i="108"/>
  <c r="BE18" i="108"/>
  <c r="BD18" i="108"/>
  <c r="BC18" i="108"/>
  <c r="BB18" i="108"/>
  <c r="BA18" i="108"/>
  <c r="AZ18" i="108"/>
  <c r="AY18" i="108"/>
  <c r="AX18" i="108"/>
  <c r="AW18" i="108"/>
  <c r="AV18" i="108"/>
  <c r="AU18" i="108"/>
  <c r="AT18" i="108"/>
  <c r="AS18" i="108"/>
  <c r="AR18" i="108"/>
  <c r="AQ18" i="108"/>
  <c r="AP18" i="108"/>
  <c r="AO18" i="108"/>
  <c r="AN18" i="108"/>
  <c r="AM18" i="108"/>
  <c r="AL18" i="108"/>
  <c r="AK18" i="108"/>
  <c r="AJ18" i="108"/>
  <c r="AI18" i="108"/>
  <c r="AH18" i="108"/>
  <c r="AG18" i="108"/>
  <c r="AF18" i="108"/>
  <c r="AE18" i="108"/>
  <c r="AD18" i="108"/>
  <c r="AC18" i="108"/>
  <c r="AB18" i="108"/>
  <c r="AA18" i="108"/>
  <c r="Z18" i="108"/>
  <c r="Y18" i="108"/>
  <c r="X18" i="108"/>
  <c r="W18" i="108"/>
  <c r="V18" i="108"/>
  <c r="U18" i="108"/>
  <c r="T18" i="108"/>
  <c r="S18" i="108"/>
  <c r="R18" i="108"/>
  <c r="Q18" i="108"/>
  <c r="P18" i="108"/>
  <c r="O18" i="108"/>
  <c r="N18" i="108"/>
  <c r="M18" i="108"/>
  <c r="L18" i="108"/>
  <c r="K18" i="108"/>
  <c r="J18" i="108"/>
  <c r="I18" i="108"/>
  <c r="H18" i="108"/>
  <c r="G18" i="108"/>
  <c r="F18" i="108"/>
  <c r="E18" i="108"/>
  <c r="D18" i="108"/>
  <c r="C18" i="108"/>
  <c r="B18" i="108"/>
  <c r="CQ17" i="108"/>
  <c r="CP17" i="108"/>
  <c r="CO17" i="108"/>
  <c r="CN17" i="108"/>
  <c r="CM17" i="108"/>
  <c r="CL17" i="108"/>
  <c r="CK17" i="108"/>
  <c r="CJ17" i="108"/>
  <c r="CI17" i="108"/>
  <c r="CH17" i="108"/>
  <c r="CG17" i="108"/>
  <c r="CF17" i="108"/>
  <c r="CE17" i="108"/>
  <c r="CD17" i="108"/>
  <c r="CC17" i="108"/>
  <c r="CB17" i="108"/>
  <c r="CA17" i="108"/>
  <c r="BZ17" i="108"/>
  <c r="BY17" i="108"/>
  <c r="BX17" i="108"/>
  <c r="BW17" i="108"/>
  <c r="BV17" i="108"/>
  <c r="BU17" i="108"/>
  <c r="BT17" i="108"/>
  <c r="BS17" i="108"/>
  <c r="BR17" i="108"/>
  <c r="BQ17" i="108"/>
  <c r="BP17" i="108"/>
  <c r="BO17" i="108"/>
  <c r="BN17" i="108"/>
  <c r="BM17" i="108"/>
  <c r="BL17" i="108"/>
  <c r="BK17" i="108"/>
  <c r="BJ17" i="108"/>
  <c r="BI17" i="108"/>
  <c r="BH17" i="108"/>
  <c r="BG17" i="108"/>
  <c r="BF17" i="108"/>
  <c r="BE17" i="108"/>
  <c r="BD17" i="108"/>
  <c r="BC17" i="108"/>
  <c r="BB17" i="108"/>
  <c r="BA17" i="108"/>
  <c r="AZ17" i="108"/>
  <c r="AY17" i="108"/>
  <c r="AX17" i="108"/>
  <c r="AW17" i="108"/>
  <c r="AV17" i="108"/>
  <c r="AU17" i="108"/>
  <c r="AT17" i="108"/>
  <c r="AS17" i="108"/>
  <c r="AR17" i="108"/>
  <c r="AQ17" i="108"/>
  <c r="AP17" i="108"/>
  <c r="AO17" i="108"/>
  <c r="AN17" i="108"/>
  <c r="AM17" i="108"/>
  <c r="AL17" i="108"/>
  <c r="AK17" i="108"/>
  <c r="AJ17" i="108"/>
  <c r="AI17" i="108"/>
  <c r="AH17" i="108"/>
  <c r="AG17" i="108"/>
  <c r="AF17" i="108"/>
  <c r="AE17" i="108"/>
  <c r="AD17" i="108"/>
  <c r="AC17" i="108"/>
  <c r="AB17" i="108"/>
  <c r="AA17" i="108"/>
  <c r="Z17" i="108"/>
  <c r="Y17" i="108"/>
  <c r="X17" i="108"/>
  <c r="W17" i="108"/>
  <c r="V17" i="108"/>
  <c r="U17" i="108"/>
  <c r="T17" i="108"/>
  <c r="S17" i="108"/>
  <c r="R17" i="108"/>
  <c r="Q17" i="108"/>
  <c r="P17" i="108"/>
  <c r="O17" i="108"/>
  <c r="N17" i="108"/>
  <c r="M17" i="108"/>
  <c r="L17" i="108"/>
  <c r="K17" i="108"/>
  <c r="J17" i="108"/>
  <c r="I17" i="108"/>
  <c r="H17" i="108"/>
  <c r="G17" i="108"/>
  <c r="F17" i="108"/>
  <c r="E17" i="108"/>
  <c r="D17" i="108"/>
  <c r="C17" i="108"/>
  <c r="B17" i="108"/>
  <c r="CQ15" i="108"/>
  <c r="CP15" i="108"/>
  <c r="CO15" i="108"/>
  <c r="CN15" i="108"/>
  <c r="CM15" i="108"/>
  <c r="CL15" i="108"/>
  <c r="CK15" i="108"/>
  <c r="CJ15" i="108"/>
  <c r="CI15" i="108"/>
  <c r="CH15" i="108"/>
  <c r="CG15" i="108"/>
  <c r="CF15" i="108"/>
  <c r="CE15" i="108"/>
  <c r="CD15" i="108"/>
  <c r="CC15" i="108"/>
  <c r="CB15" i="108"/>
  <c r="CA15" i="108"/>
  <c r="BZ15" i="108"/>
  <c r="BY15" i="108"/>
  <c r="BX15" i="108"/>
  <c r="BW15" i="108"/>
  <c r="BV15" i="108"/>
  <c r="BU15" i="108"/>
  <c r="BT15" i="108"/>
  <c r="BS15" i="108"/>
  <c r="BR15" i="108"/>
  <c r="BQ15" i="108"/>
  <c r="BP15" i="108"/>
  <c r="BO15" i="108"/>
  <c r="BN15" i="108"/>
  <c r="BM15" i="108"/>
  <c r="BL15" i="108"/>
  <c r="BK15" i="108"/>
  <c r="BJ15" i="108"/>
  <c r="BI15" i="108"/>
  <c r="BH15" i="108"/>
  <c r="BG15" i="108"/>
  <c r="BF15" i="108"/>
  <c r="BE15" i="108"/>
  <c r="BD15" i="108"/>
  <c r="BC15" i="108"/>
  <c r="BB15" i="108"/>
  <c r="BA15" i="108"/>
  <c r="AZ15" i="108"/>
  <c r="AY15" i="108"/>
  <c r="AX15" i="108"/>
  <c r="AW15" i="108"/>
  <c r="AV15" i="108"/>
  <c r="AU15" i="108"/>
  <c r="AT15" i="108"/>
  <c r="AS15" i="108"/>
  <c r="AR15" i="108"/>
  <c r="AQ15" i="108"/>
  <c r="AP15" i="108"/>
  <c r="AO15" i="108"/>
  <c r="AN15" i="108"/>
  <c r="AM15" i="108"/>
  <c r="AL15" i="108"/>
  <c r="AK15" i="108"/>
  <c r="AJ15" i="108"/>
  <c r="AI15" i="108"/>
  <c r="AH15" i="108"/>
  <c r="AG15" i="108"/>
  <c r="AF15" i="108"/>
  <c r="AE15" i="108"/>
  <c r="AD15" i="108"/>
  <c r="AC15" i="108"/>
  <c r="AB15" i="108"/>
  <c r="AA15" i="108"/>
  <c r="Z15" i="108"/>
  <c r="Y15" i="108"/>
  <c r="X15" i="108"/>
  <c r="W15" i="108"/>
  <c r="V15" i="108"/>
  <c r="U15" i="108"/>
  <c r="T15" i="108"/>
  <c r="S15" i="108"/>
  <c r="R15" i="108"/>
  <c r="Q15" i="108"/>
  <c r="P15" i="108"/>
  <c r="O15" i="108"/>
  <c r="N15" i="108"/>
  <c r="M15" i="108"/>
  <c r="L15" i="108"/>
  <c r="K15" i="108"/>
  <c r="J15" i="108"/>
  <c r="I15" i="108"/>
  <c r="H15" i="108"/>
  <c r="G15" i="108"/>
  <c r="F15" i="108"/>
  <c r="E15" i="108"/>
  <c r="D15" i="108"/>
  <c r="C15" i="108"/>
  <c r="B15" i="108"/>
  <c r="CQ14" i="108"/>
  <c r="CP14" i="108"/>
  <c r="CO14" i="108"/>
  <c r="CN14" i="108"/>
  <c r="CM14" i="108"/>
  <c r="CL14" i="108"/>
  <c r="CK14" i="108"/>
  <c r="CJ14" i="108"/>
  <c r="CI14" i="108"/>
  <c r="CH14" i="108"/>
  <c r="CG14" i="108"/>
  <c r="CF14" i="108"/>
  <c r="CE14" i="108"/>
  <c r="CD14" i="108"/>
  <c r="CC14" i="108"/>
  <c r="CB14" i="108"/>
  <c r="CA14" i="108"/>
  <c r="BZ14" i="108"/>
  <c r="BY14" i="108"/>
  <c r="BX14" i="108"/>
  <c r="BW14" i="108"/>
  <c r="BV14" i="108"/>
  <c r="BU14" i="108"/>
  <c r="BT14" i="108"/>
  <c r="BS14" i="108"/>
  <c r="BR14" i="108"/>
  <c r="BQ14" i="108"/>
  <c r="BP14" i="108"/>
  <c r="BO14" i="108"/>
  <c r="BN14" i="108"/>
  <c r="BM14" i="108"/>
  <c r="BL14" i="108"/>
  <c r="BK14" i="108"/>
  <c r="BJ14" i="108"/>
  <c r="BI14" i="108"/>
  <c r="BH14" i="108"/>
  <c r="BG14" i="108"/>
  <c r="BF14" i="108"/>
  <c r="BE14" i="108"/>
  <c r="BD14" i="108"/>
  <c r="BC14" i="108"/>
  <c r="BB14" i="108"/>
  <c r="BA14" i="108"/>
  <c r="AZ14" i="108"/>
  <c r="AY14" i="108"/>
  <c r="AX14" i="108"/>
  <c r="AW14" i="108"/>
  <c r="AV14" i="108"/>
  <c r="AU14" i="108"/>
  <c r="AT14" i="108"/>
  <c r="AS14" i="108"/>
  <c r="AR14" i="108"/>
  <c r="AQ14" i="108"/>
  <c r="AP14" i="108"/>
  <c r="AO14" i="108"/>
  <c r="AN14" i="108"/>
  <c r="AM14" i="108"/>
  <c r="AL14" i="108"/>
  <c r="AK14" i="108"/>
  <c r="AJ14" i="108"/>
  <c r="AI14" i="108"/>
  <c r="AH14" i="108"/>
  <c r="AG14" i="108"/>
  <c r="AF14" i="108"/>
  <c r="AE14" i="108"/>
  <c r="AD14" i="108"/>
  <c r="AC14" i="108"/>
  <c r="AB14" i="108"/>
  <c r="AA14" i="108"/>
  <c r="Z14" i="108"/>
  <c r="Y14" i="108"/>
  <c r="X14" i="108"/>
  <c r="W14" i="108"/>
  <c r="V14" i="108"/>
  <c r="U14" i="108"/>
  <c r="T14" i="108"/>
  <c r="S14" i="108"/>
  <c r="R14" i="108"/>
  <c r="Q14" i="108"/>
  <c r="P14" i="108"/>
  <c r="O14" i="108"/>
  <c r="N14" i="108"/>
  <c r="M14" i="108"/>
  <c r="L14" i="108"/>
  <c r="K14" i="108"/>
  <c r="J14" i="108"/>
  <c r="I14" i="108"/>
  <c r="H14" i="108"/>
  <c r="G14" i="108"/>
  <c r="F14" i="108"/>
  <c r="E14" i="108"/>
  <c r="D14" i="108"/>
  <c r="C14" i="108"/>
  <c r="B14" i="108"/>
  <c r="CQ12" i="108"/>
  <c r="CP12" i="108"/>
  <c r="CO12" i="108"/>
  <c r="CN12" i="108"/>
  <c r="CM12" i="108"/>
  <c r="CL12" i="108"/>
  <c r="CK12" i="108"/>
  <c r="CJ12" i="108"/>
  <c r="CI12" i="108"/>
  <c r="CH12" i="108"/>
  <c r="CG12" i="108"/>
  <c r="CF12" i="108"/>
  <c r="CE12" i="108"/>
  <c r="CD12" i="108"/>
  <c r="CC12" i="108"/>
  <c r="CB12" i="108"/>
  <c r="CA12" i="108"/>
  <c r="BZ12" i="108"/>
  <c r="BY12" i="108"/>
  <c r="BX12" i="108"/>
  <c r="BW12" i="108"/>
  <c r="BV12" i="108"/>
  <c r="BU12" i="108"/>
  <c r="BT12" i="108"/>
  <c r="BS12" i="108"/>
  <c r="BR12" i="108"/>
  <c r="BQ12" i="108"/>
  <c r="BP12" i="108"/>
  <c r="BO12" i="108"/>
  <c r="BN12" i="108"/>
  <c r="BM12" i="108"/>
  <c r="BL12" i="108"/>
  <c r="BK12" i="108"/>
  <c r="BJ12" i="108"/>
  <c r="BI12" i="108"/>
  <c r="BH12" i="108"/>
  <c r="BG12" i="108"/>
  <c r="BF12" i="108"/>
  <c r="BE12" i="108"/>
  <c r="BD12" i="108"/>
  <c r="BC12" i="108"/>
  <c r="BB12" i="108"/>
  <c r="BA12" i="108"/>
  <c r="AZ12" i="108"/>
  <c r="AY12" i="108"/>
  <c r="AX12" i="108"/>
  <c r="AW12" i="108"/>
  <c r="AV12" i="108"/>
  <c r="AU12" i="108"/>
  <c r="AT12" i="108"/>
  <c r="AS12" i="108"/>
  <c r="AR12" i="108"/>
  <c r="AQ12" i="108"/>
  <c r="AP12" i="108"/>
  <c r="AO12" i="108"/>
  <c r="AN12" i="108"/>
  <c r="AM12" i="108"/>
  <c r="AL12" i="108"/>
  <c r="AK12" i="108"/>
  <c r="AJ12" i="108"/>
  <c r="AI12" i="108"/>
  <c r="AH12" i="108"/>
  <c r="AG12" i="108"/>
  <c r="AF12" i="108"/>
  <c r="AE12" i="108"/>
  <c r="AD12" i="108"/>
  <c r="AC12" i="108"/>
  <c r="AB12" i="108"/>
  <c r="AA12" i="108"/>
  <c r="Z12" i="108"/>
  <c r="Y12" i="108"/>
  <c r="X12" i="108"/>
  <c r="W12" i="108"/>
  <c r="V12" i="108"/>
  <c r="U12" i="108"/>
  <c r="T12" i="108"/>
  <c r="S12" i="108"/>
  <c r="R12" i="108"/>
  <c r="Q12" i="108"/>
  <c r="P12" i="108"/>
  <c r="O12" i="108"/>
  <c r="N12" i="108"/>
  <c r="M12" i="108"/>
  <c r="L12" i="108"/>
  <c r="K12" i="108"/>
  <c r="J12" i="108"/>
  <c r="I12" i="108"/>
  <c r="H12" i="108"/>
  <c r="G12" i="108"/>
  <c r="F12" i="108"/>
  <c r="E12" i="108"/>
  <c r="D12" i="108"/>
  <c r="C12" i="108"/>
  <c r="B12" i="108"/>
  <c r="CQ11" i="108"/>
  <c r="CP11" i="108"/>
  <c r="CO11" i="108"/>
  <c r="CN11" i="108"/>
  <c r="CM11" i="108"/>
  <c r="CL11" i="108"/>
  <c r="CK11" i="108"/>
  <c r="CJ11" i="108"/>
  <c r="CI11" i="108"/>
  <c r="CH11" i="108"/>
  <c r="CG11" i="108"/>
  <c r="CF11" i="108"/>
  <c r="CE11" i="108"/>
  <c r="CD11" i="108"/>
  <c r="CC11" i="108"/>
  <c r="CB11" i="108"/>
  <c r="CA11" i="108"/>
  <c r="BZ11" i="108"/>
  <c r="BY11" i="108"/>
  <c r="BX11" i="108"/>
  <c r="BW11" i="108"/>
  <c r="BV11" i="108"/>
  <c r="BU11" i="108"/>
  <c r="BT11" i="108"/>
  <c r="BS11" i="108"/>
  <c r="BR11" i="108"/>
  <c r="BQ11" i="108"/>
  <c r="BP11" i="108"/>
  <c r="BO11" i="108"/>
  <c r="BN11" i="108"/>
  <c r="BM11" i="108"/>
  <c r="BL11" i="108"/>
  <c r="BK11" i="108"/>
  <c r="BJ11" i="108"/>
  <c r="BI11" i="108"/>
  <c r="BH11" i="108"/>
  <c r="BG11" i="108"/>
  <c r="BF11" i="108"/>
  <c r="BE11" i="108"/>
  <c r="BD11" i="108"/>
  <c r="BC11" i="108"/>
  <c r="BB11" i="108"/>
  <c r="BA11" i="108"/>
  <c r="AZ11" i="108"/>
  <c r="AY11" i="108"/>
  <c r="AX11" i="108"/>
  <c r="AW11" i="108"/>
  <c r="AV11" i="108"/>
  <c r="AU11" i="108"/>
  <c r="AT11" i="108"/>
  <c r="AS11" i="108"/>
  <c r="AR11" i="108"/>
  <c r="AQ11" i="108"/>
  <c r="AP11" i="108"/>
  <c r="AO11" i="108"/>
  <c r="AN11" i="108"/>
  <c r="AM11" i="108"/>
  <c r="AL11" i="108"/>
  <c r="AK11" i="108"/>
  <c r="AJ11" i="108"/>
  <c r="AI11" i="108"/>
  <c r="AH11" i="108"/>
  <c r="AG11" i="108"/>
  <c r="AF11" i="108"/>
  <c r="AE11" i="108"/>
  <c r="AD11" i="108"/>
  <c r="AC11" i="108"/>
  <c r="AB11" i="108"/>
  <c r="AA11" i="108"/>
  <c r="Z11" i="108"/>
  <c r="Y11" i="108"/>
  <c r="X11" i="108"/>
  <c r="W11" i="108"/>
  <c r="V11" i="108"/>
  <c r="U11" i="108"/>
  <c r="T11" i="108"/>
  <c r="S11" i="108"/>
  <c r="R11" i="108"/>
  <c r="Q11" i="108"/>
  <c r="P11" i="108"/>
  <c r="O11" i="108"/>
  <c r="N11" i="108"/>
  <c r="M11" i="108"/>
  <c r="L11" i="108"/>
  <c r="K11" i="108"/>
  <c r="J11" i="108"/>
  <c r="I11" i="108"/>
  <c r="H11" i="108"/>
  <c r="G11" i="108"/>
  <c r="F11" i="108"/>
  <c r="E11" i="108"/>
  <c r="D11" i="108"/>
  <c r="C11" i="108"/>
  <c r="B11" i="108"/>
  <c r="CQ9" i="108"/>
  <c r="CP9" i="108"/>
  <c r="CO9" i="108"/>
  <c r="CN9" i="108"/>
  <c r="CM9" i="108"/>
  <c r="CL9" i="108"/>
  <c r="CK9" i="108"/>
  <c r="CJ9" i="108"/>
  <c r="CI9" i="108"/>
  <c r="CH9" i="108"/>
  <c r="CG9" i="108"/>
  <c r="CF9" i="108"/>
  <c r="CE9" i="108"/>
  <c r="CD9" i="108"/>
  <c r="CC9" i="108"/>
  <c r="CB9" i="108"/>
  <c r="CA9" i="108"/>
  <c r="BZ9" i="108"/>
  <c r="BY9" i="108"/>
  <c r="BX9" i="108"/>
  <c r="BW9" i="108"/>
  <c r="BV9" i="108"/>
  <c r="BU9" i="108"/>
  <c r="BT9" i="108"/>
  <c r="BS9" i="108"/>
  <c r="BR9" i="108"/>
  <c r="BQ9" i="108"/>
  <c r="BP9" i="108"/>
  <c r="BO9" i="108"/>
  <c r="BN9" i="108"/>
  <c r="BM9" i="108"/>
  <c r="BL9" i="108"/>
  <c r="BK9" i="108"/>
  <c r="BJ9" i="108"/>
  <c r="BI9" i="108"/>
  <c r="BH9" i="108"/>
  <c r="BG9" i="108"/>
  <c r="BF9" i="108"/>
  <c r="BE9" i="108"/>
  <c r="BD9" i="108"/>
  <c r="BC9" i="108"/>
  <c r="BB9" i="108"/>
  <c r="BA9" i="108"/>
  <c r="AZ9" i="108"/>
  <c r="AY9" i="108"/>
  <c r="AX9" i="108"/>
  <c r="AW9" i="108"/>
  <c r="AV9" i="108"/>
  <c r="AU9" i="108"/>
  <c r="AT9" i="108"/>
  <c r="AS9" i="108"/>
  <c r="AR9" i="108"/>
  <c r="AQ9" i="108"/>
  <c r="AP9" i="108"/>
  <c r="AO9" i="108"/>
  <c r="AN9" i="108"/>
  <c r="AM9" i="108"/>
  <c r="AL9" i="108"/>
  <c r="AK9" i="108"/>
  <c r="AJ9" i="108"/>
  <c r="AI9" i="108"/>
  <c r="AH9" i="108"/>
  <c r="AG9" i="108"/>
  <c r="AF9" i="108"/>
  <c r="AE9" i="108"/>
  <c r="AD9" i="108"/>
  <c r="AC9" i="108"/>
  <c r="AB9" i="108"/>
  <c r="AA9" i="108"/>
  <c r="Z9" i="108"/>
  <c r="Y9" i="108"/>
  <c r="X9" i="108"/>
  <c r="W9" i="108"/>
  <c r="V9" i="108"/>
  <c r="U9" i="108"/>
  <c r="T9" i="108"/>
  <c r="S9" i="108"/>
  <c r="R9" i="108"/>
  <c r="Q9" i="108"/>
  <c r="P9" i="108"/>
  <c r="O9" i="108"/>
  <c r="N9" i="108"/>
  <c r="M9" i="108"/>
  <c r="L9" i="108"/>
  <c r="K9" i="108"/>
  <c r="J9" i="108"/>
  <c r="I9" i="108"/>
  <c r="H9" i="108"/>
  <c r="G9" i="108"/>
  <c r="F9" i="108"/>
  <c r="E9" i="108"/>
  <c r="D9" i="108"/>
  <c r="C9" i="108"/>
  <c r="B9" i="108"/>
  <c r="CQ8" i="108"/>
  <c r="CP8" i="108"/>
  <c r="CO8" i="108"/>
  <c r="CN8" i="108"/>
  <c r="CM8" i="108"/>
  <c r="CL8" i="108"/>
  <c r="CK8" i="108"/>
  <c r="CJ8" i="108"/>
  <c r="CI8" i="108"/>
  <c r="CH8" i="108"/>
  <c r="CG8" i="108"/>
  <c r="CF8" i="108"/>
  <c r="CE8" i="108"/>
  <c r="CD8" i="108"/>
  <c r="CC8" i="108"/>
  <c r="CB8" i="108"/>
  <c r="CA8" i="108"/>
  <c r="BZ8" i="108"/>
  <c r="BY8" i="108"/>
  <c r="BX8" i="108"/>
  <c r="BW8" i="108"/>
  <c r="BV8" i="108"/>
  <c r="BU8" i="108"/>
  <c r="BT8" i="108"/>
  <c r="BS8" i="108"/>
  <c r="BR8" i="108"/>
  <c r="BQ8" i="108"/>
  <c r="BP8" i="108"/>
  <c r="BO8" i="108"/>
  <c r="BN8" i="108"/>
  <c r="BM8" i="108"/>
  <c r="BL8" i="108"/>
  <c r="BK8" i="108"/>
  <c r="BJ8" i="108"/>
  <c r="BI8" i="108"/>
  <c r="BH8" i="108"/>
  <c r="BG8" i="108"/>
  <c r="BF8" i="108"/>
  <c r="BE8" i="108"/>
  <c r="BD8" i="108"/>
  <c r="BC8" i="108"/>
  <c r="BB8" i="108"/>
  <c r="BA8" i="108"/>
  <c r="AZ8" i="108"/>
  <c r="AY8" i="108"/>
  <c r="AX8" i="108"/>
  <c r="AW8" i="108"/>
  <c r="AV8" i="108"/>
  <c r="AU8" i="108"/>
  <c r="AT8" i="108"/>
  <c r="AS8" i="108"/>
  <c r="AR8" i="108"/>
  <c r="AQ8" i="108"/>
  <c r="AP8" i="108"/>
  <c r="AO8" i="108"/>
  <c r="AN8" i="108"/>
  <c r="AM8" i="108"/>
  <c r="AL8" i="108"/>
  <c r="AK8" i="108"/>
  <c r="AJ8" i="108"/>
  <c r="AI8" i="108"/>
  <c r="AH8" i="108"/>
  <c r="AG8" i="108"/>
  <c r="AF8" i="108"/>
  <c r="AE8" i="108"/>
  <c r="AD8" i="108"/>
  <c r="AC8" i="108"/>
  <c r="AB8" i="108"/>
  <c r="AA8" i="108"/>
  <c r="Z8" i="108"/>
  <c r="Y8" i="108"/>
  <c r="X8" i="108"/>
  <c r="W8" i="108"/>
  <c r="V8" i="108"/>
  <c r="U8" i="108"/>
  <c r="T8" i="108"/>
  <c r="S8" i="108"/>
  <c r="R8" i="108"/>
  <c r="Q8" i="108"/>
  <c r="P8" i="108"/>
  <c r="O8" i="108"/>
  <c r="N8" i="108"/>
  <c r="M8" i="108"/>
  <c r="L8" i="108"/>
  <c r="K8" i="108"/>
  <c r="J8" i="108"/>
  <c r="I8" i="108"/>
  <c r="H8" i="108"/>
  <c r="G8" i="108"/>
  <c r="F8" i="108"/>
  <c r="E8" i="108"/>
  <c r="D8" i="108"/>
  <c r="C8" i="108"/>
  <c r="B8" i="108"/>
  <c r="CQ6" i="108"/>
  <c r="CP6" i="108"/>
  <c r="CO6" i="108"/>
  <c r="CN6" i="108"/>
  <c r="CM6" i="108"/>
  <c r="CL6" i="108"/>
  <c r="CK6" i="108"/>
  <c r="CJ6" i="108"/>
  <c r="CI6" i="108"/>
  <c r="CH6" i="108"/>
  <c r="CG6" i="108"/>
  <c r="CF6" i="108"/>
  <c r="CE6" i="108"/>
  <c r="CD6" i="108"/>
  <c r="CC6" i="108"/>
  <c r="CB6" i="108"/>
  <c r="CA6" i="108"/>
  <c r="BZ6" i="108"/>
  <c r="BY6" i="108"/>
  <c r="BX6" i="108"/>
  <c r="BW6" i="108"/>
  <c r="BV6" i="108"/>
  <c r="BU6" i="108"/>
  <c r="BT6" i="108"/>
  <c r="BS6" i="108"/>
  <c r="BR6" i="108"/>
  <c r="BQ6" i="108"/>
  <c r="BP6" i="108"/>
  <c r="BO6" i="108"/>
  <c r="BN6" i="108"/>
  <c r="BM6" i="108"/>
  <c r="BL6" i="108"/>
  <c r="BK6" i="108"/>
  <c r="BJ6" i="108"/>
  <c r="BI6" i="108"/>
  <c r="BH6" i="108"/>
  <c r="BG6" i="108"/>
  <c r="BF6" i="108"/>
  <c r="BE6" i="108"/>
  <c r="BD6" i="108"/>
  <c r="BC6" i="108"/>
  <c r="BB6" i="108"/>
  <c r="BA6" i="108"/>
  <c r="AZ6" i="108"/>
  <c r="AY6" i="108"/>
  <c r="AX6" i="108"/>
  <c r="AW6" i="108"/>
  <c r="AV6" i="108"/>
  <c r="AU6" i="108"/>
  <c r="AT6" i="108"/>
  <c r="AS6" i="108"/>
  <c r="AR6" i="108"/>
  <c r="AQ6" i="108"/>
  <c r="AP6" i="108"/>
  <c r="AO6" i="108"/>
  <c r="AN6" i="108"/>
  <c r="AM6" i="108"/>
  <c r="AL6" i="108"/>
  <c r="AK6" i="108"/>
  <c r="AJ6" i="108"/>
  <c r="AI6" i="108"/>
  <c r="AH6" i="108"/>
  <c r="AG6" i="108"/>
  <c r="AF6" i="108"/>
  <c r="AE6" i="108"/>
  <c r="AD6" i="108"/>
  <c r="AC6" i="108"/>
  <c r="AB6" i="108"/>
  <c r="AA6" i="108"/>
  <c r="Z6" i="108"/>
  <c r="Y6" i="108"/>
  <c r="X6" i="108"/>
  <c r="W6" i="108"/>
  <c r="V6" i="108"/>
  <c r="U6" i="108"/>
  <c r="T6" i="108"/>
  <c r="S6" i="108"/>
  <c r="R6" i="108"/>
  <c r="Q6" i="108"/>
  <c r="P6" i="108"/>
  <c r="O6" i="108"/>
  <c r="N6" i="108"/>
  <c r="M6" i="108"/>
  <c r="L6" i="108"/>
  <c r="K6" i="108"/>
  <c r="J6" i="108"/>
  <c r="I6" i="108"/>
  <c r="H6" i="108"/>
  <c r="G6" i="108"/>
  <c r="F6" i="108"/>
  <c r="E6" i="108"/>
  <c r="D6" i="108"/>
  <c r="C6" i="108"/>
  <c r="B6" i="108"/>
  <c r="CQ5" i="108"/>
  <c r="CP5" i="108"/>
  <c r="CO5" i="108"/>
  <c r="CN5" i="108"/>
  <c r="CM5" i="108"/>
  <c r="CL5" i="108"/>
  <c r="CK5" i="108"/>
  <c r="CJ5" i="108"/>
  <c r="CI5" i="108"/>
  <c r="CH5" i="108"/>
  <c r="CG5" i="108"/>
  <c r="CF5" i="108"/>
  <c r="CE5" i="108"/>
  <c r="CD5" i="108"/>
  <c r="CC5" i="108"/>
  <c r="CB5" i="108"/>
  <c r="CA5" i="108"/>
  <c r="BZ5" i="108"/>
  <c r="BY5" i="108"/>
  <c r="BX5" i="108"/>
  <c r="BW5" i="108"/>
  <c r="BV5" i="108"/>
  <c r="BU5" i="108"/>
  <c r="BT5" i="108"/>
  <c r="BS5" i="108"/>
  <c r="BR5" i="108"/>
  <c r="BQ5" i="108"/>
  <c r="BP5" i="108"/>
  <c r="BO5" i="108"/>
  <c r="BN5" i="108"/>
  <c r="BM5" i="108"/>
  <c r="BL5" i="108"/>
  <c r="BK5" i="108"/>
  <c r="BJ5" i="108"/>
  <c r="BI5" i="108"/>
  <c r="BH5" i="108"/>
  <c r="BG5" i="108"/>
  <c r="BF5" i="108"/>
  <c r="BE5" i="108"/>
  <c r="BD5" i="108"/>
  <c r="BC5" i="108"/>
  <c r="BB5" i="108"/>
  <c r="BA5" i="108"/>
  <c r="AZ5" i="108"/>
  <c r="AY5" i="108"/>
  <c r="AX5" i="108"/>
  <c r="AW5" i="108"/>
  <c r="AV5" i="108"/>
  <c r="AU5" i="108"/>
  <c r="AT5" i="108"/>
  <c r="AS5" i="108"/>
  <c r="AR5" i="108"/>
  <c r="AQ5" i="108"/>
  <c r="AP5" i="108"/>
  <c r="AO5" i="108"/>
  <c r="AN5" i="108"/>
  <c r="AM5" i="108"/>
  <c r="AL5" i="108"/>
  <c r="AK5" i="108"/>
  <c r="AJ5" i="108"/>
  <c r="AI5" i="108"/>
  <c r="AH5" i="108"/>
  <c r="AG5" i="108"/>
  <c r="AF5" i="108"/>
  <c r="AE5" i="108"/>
  <c r="AD5" i="108"/>
  <c r="AC5" i="108"/>
  <c r="AB5" i="108"/>
  <c r="AA5" i="108"/>
  <c r="Z5" i="108"/>
  <c r="Y5" i="108"/>
  <c r="X5" i="108"/>
  <c r="W5" i="108"/>
  <c r="V5" i="108"/>
  <c r="U5" i="108"/>
  <c r="T5" i="108"/>
  <c r="S5" i="108"/>
  <c r="R5" i="108"/>
  <c r="Q5" i="108"/>
  <c r="P5" i="108"/>
  <c r="O5" i="108"/>
  <c r="N5" i="108"/>
  <c r="M5" i="108"/>
  <c r="L5" i="108"/>
  <c r="K5" i="108"/>
  <c r="J5" i="108"/>
  <c r="I5" i="108"/>
  <c r="H5" i="108"/>
  <c r="G5" i="108"/>
  <c r="F5" i="108"/>
  <c r="E5" i="108"/>
  <c r="D5" i="108"/>
  <c r="C5" i="108"/>
  <c r="B5" i="108"/>
  <c r="JP21" i="3"/>
  <c r="JO21" i="3"/>
  <c r="JN21" i="3"/>
  <c r="JM21" i="3"/>
  <c r="JL21" i="3"/>
  <c r="JK21" i="3"/>
  <c r="JJ21" i="3"/>
  <c r="JI21" i="3"/>
  <c r="JH21" i="3"/>
  <c r="JG21" i="3"/>
  <c r="JF21" i="3"/>
  <c r="JE21" i="3"/>
  <c r="JD21" i="3"/>
  <c r="JC21" i="3"/>
  <c r="JB21" i="3"/>
  <c r="JA21" i="3"/>
  <c r="IZ21" i="3"/>
  <c r="IY21" i="3"/>
  <c r="IX21" i="3"/>
  <c r="IW21" i="3"/>
  <c r="IV21" i="3"/>
  <c r="IU21" i="3"/>
  <c r="IT21" i="3"/>
  <c r="IS21" i="3"/>
  <c r="IR21" i="3"/>
  <c r="IQ21" i="3"/>
  <c r="IP21" i="3"/>
  <c r="IO21" i="3"/>
  <c r="IN21" i="3"/>
  <c r="IM21" i="3"/>
  <c r="IL21" i="3"/>
  <c r="IK21" i="3"/>
  <c r="IJ21" i="3"/>
  <c r="II21" i="3"/>
  <c r="IH21" i="3"/>
  <c r="IG21" i="3"/>
  <c r="IF21" i="3"/>
  <c r="IE21" i="3"/>
  <c r="ID21" i="3"/>
  <c r="IC21" i="3"/>
  <c r="IB21" i="3"/>
  <c r="IA21" i="3"/>
  <c r="HZ21" i="3"/>
  <c r="HY21" i="3"/>
  <c r="HX21" i="3"/>
  <c r="HW21" i="3"/>
  <c r="HV21" i="3"/>
  <c r="HU21" i="3"/>
  <c r="HT21" i="3"/>
  <c r="HS21" i="3"/>
  <c r="HR21" i="3"/>
  <c r="HQ21" i="3"/>
  <c r="HP21" i="3"/>
  <c r="HO21" i="3"/>
  <c r="HN21" i="3"/>
  <c r="HM21" i="3"/>
  <c r="HL21" i="3"/>
  <c r="HK21" i="3"/>
  <c r="HJ21" i="3"/>
  <c r="HI21" i="3"/>
  <c r="HH21" i="3"/>
  <c r="HG21" i="3"/>
  <c r="HF21" i="3"/>
  <c r="HE21" i="3"/>
  <c r="HD21" i="3"/>
  <c r="HC21" i="3"/>
  <c r="HB21" i="3"/>
  <c r="HA21" i="3"/>
  <c r="GZ21" i="3"/>
  <c r="GY21" i="3"/>
  <c r="GX21" i="3"/>
  <c r="GW21" i="3"/>
  <c r="GV21" i="3"/>
  <c r="GU21" i="3"/>
  <c r="GT21" i="3"/>
  <c r="GS21" i="3"/>
  <c r="GR21" i="3"/>
  <c r="GQ21" i="3"/>
  <c r="GP21" i="3"/>
  <c r="GO21" i="3"/>
  <c r="GN21" i="3"/>
  <c r="GM21" i="3"/>
  <c r="GL21" i="3"/>
  <c r="GK21" i="3"/>
  <c r="GJ21" i="3"/>
  <c r="GI21" i="3"/>
  <c r="GH21" i="3"/>
  <c r="GG21" i="3"/>
  <c r="GF21" i="3"/>
  <c r="GE21" i="3"/>
  <c r="GD21" i="3"/>
  <c r="GC21" i="3"/>
  <c r="GB21" i="3"/>
  <c r="GA21" i="3"/>
  <c r="FZ21" i="3"/>
  <c r="FY21" i="3"/>
  <c r="FX21" i="3"/>
  <c r="FW21" i="3"/>
  <c r="FV21" i="3"/>
  <c r="FU21" i="3"/>
  <c r="FT21" i="3"/>
  <c r="FS21" i="3"/>
  <c r="FR21" i="3"/>
  <c r="FQ21" i="3"/>
  <c r="FP21" i="3"/>
  <c r="FO21" i="3"/>
  <c r="FN21" i="3"/>
  <c r="FM21" i="3"/>
  <c r="FL21" i="3"/>
  <c r="FK21" i="3"/>
  <c r="FJ21" i="3"/>
  <c r="FI21" i="3"/>
  <c r="FH21" i="3"/>
  <c r="FG21" i="3"/>
  <c r="FF21" i="3"/>
  <c r="FE21" i="3"/>
  <c r="FD21" i="3"/>
  <c r="FC21" i="3"/>
  <c r="FB21" i="3"/>
  <c r="FA21" i="3"/>
  <c r="EZ21" i="3"/>
  <c r="EY21" i="3"/>
  <c r="EX21" i="3"/>
  <c r="EW21" i="3"/>
  <c r="EV21" i="3"/>
  <c r="EU21" i="3"/>
  <c r="ET21" i="3"/>
  <c r="ES21" i="3"/>
  <c r="ER21" i="3"/>
  <c r="EQ21" i="3"/>
  <c r="EP21" i="3"/>
  <c r="EO21" i="3"/>
  <c r="EN21" i="3"/>
  <c r="EM21" i="3"/>
  <c r="EL21" i="3"/>
  <c r="EK21" i="3"/>
  <c r="EJ21" i="3"/>
  <c r="EI21" i="3"/>
  <c r="EH21" i="3"/>
  <c r="EG21" i="3"/>
  <c r="EF21" i="3"/>
  <c r="EE21" i="3"/>
  <c r="ED21"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D21" i="3"/>
  <c r="C21" i="3"/>
  <c r="B21" i="3"/>
  <c r="JP20" i="3"/>
  <c r="JO20" i="3"/>
  <c r="JN20" i="3"/>
  <c r="JM20" i="3"/>
  <c r="JL20" i="3"/>
  <c r="JK20" i="3"/>
  <c r="JJ20" i="3"/>
  <c r="JI20" i="3"/>
  <c r="JH20" i="3"/>
  <c r="JG20" i="3"/>
  <c r="JF20" i="3"/>
  <c r="JE20" i="3"/>
  <c r="JD20" i="3"/>
  <c r="JC20" i="3"/>
  <c r="JB20" i="3"/>
  <c r="JA20" i="3"/>
  <c r="IZ20" i="3"/>
  <c r="IY20" i="3"/>
  <c r="IX20" i="3"/>
  <c r="IW20" i="3"/>
  <c r="IV20" i="3"/>
  <c r="IU20" i="3"/>
  <c r="IT20" i="3"/>
  <c r="IS20" i="3"/>
  <c r="IR20" i="3"/>
  <c r="IQ20" i="3"/>
  <c r="IP20" i="3"/>
  <c r="IO20" i="3"/>
  <c r="IN20" i="3"/>
  <c r="IM20" i="3"/>
  <c r="IL20" i="3"/>
  <c r="IK20" i="3"/>
  <c r="IJ20" i="3"/>
  <c r="II20" i="3"/>
  <c r="IH20" i="3"/>
  <c r="IG20" i="3"/>
  <c r="IF20" i="3"/>
  <c r="IE20" i="3"/>
  <c r="ID20" i="3"/>
  <c r="IC20" i="3"/>
  <c r="IB20" i="3"/>
  <c r="IA20" i="3"/>
  <c r="HZ20" i="3"/>
  <c r="HY20" i="3"/>
  <c r="HX20" i="3"/>
  <c r="HW20" i="3"/>
  <c r="HV20" i="3"/>
  <c r="HU20" i="3"/>
  <c r="HT20" i="3"/>
  <c r="HS20" i="3"/>
  <c r="HR20" i="3"/>
  <c r="HQ20" i="3"/>
  <c r="HP20" i="3"/>
  <c r="HO20" i="3"/>
  <c r="HN20" i="3"/>
  <c r="HM20" i="3"/>
  <c r="HL20" i="3"/>
  <c r="HK20" i="3"/>
  <c r="HJ20" i="3"/>
  <c r="HI20" i="3"/>
  <c r="HH20" i="3"/>
  <c r="HG20" i="3"/>
  <c r="HF20" i="3"/>
  <c r="HE20" i="3"/>
  <c r="HD20" i="3"/>
  <c r="HC20" i="3"/>
  <c r="HB20" i="3"/>
  <c r="HA20" i="3"/>
  <c r="GZ20" i="3"/>
  <c r="GY20" i="3"/>
  <c r="GX20" i="3"/>
  <c r="GW20" i="3"/>
  <c r="GV20" i="3"/>
  <c r="GU20" i="3"/>
  <c r="GT20" i="3"/>
  <c r="GS20" i="3"/>
  <c r="GR20" i="3"/>
  <c r="GQ20" i="3"/>
  <c r="GP20" i="3"/>
  <c r="GO20" i="3"/>
  <c r="GN20" i="3"/>
  <c r="GM20" i="3"/>
  <c r="GL20" i="3"/>
  <c r="GK20" i="3"/>
  <c r="GJ20" i="3"/>
  <c r="GI20" i="3"/>
  <c r="GH20" i="3"/>
  <c r="GG20" i="3"/>
  <c r="GF20" i="3"/>
  <c r="GE20" i="3"/>
  <c r="GD20" i="3"/>
  <c r="GC20" i="3"/>
  <c r="GB20" i="3"/>
  <c r="GA20" i="3"/>
  <c r="FZ20" i="3"/>
  <c r="FY20" i="3"/>
  <c r="FX20" i="3"/>
  <c r="FW20" i="3"/>
  <c r="FV20" i="3"/>
  <c r="FU20" i="3"/>
  <c r="FT20" i="3"/>
  <c r="FS20" i="3"/>
  <c r="FR20" i="3"/>
  <c r="FQ20" i="3"/>
  <c r="FP20" i="3"/>
  <c r="FO20" i="3"/>
  <c r="FN20" i="3"/>
  <c r="FM20" i="3"/>
  <c r="FL20" i="3"/>
  <c r="FK20" i="3"/>
  <c r="FJ20" i="3"/>
  <c r="FI20" i="3"/>
  <c r="FH20" i="3"/>
  <c r="FG20" i="3"/>
  <c r="FF20" i="3"/>
  <c r="FE20" i="3"/>
  <c r="FD20" i="3"/>
  <c r="FC20" i="3"/>
  <c r="FB20" i="3"/>
  <c r="FA20" i="3"/>
  <c r="EZ20" i="3"/>
  <c r="EY20" i="3"/>
  <c r="EX20" i="3"/>
  <c r="EW20" i="3"/>
  <c r="EV20" i="3"/>
  <c r="EU20" i="3"/>
  <c r="ET20" i="3"/>
  <c r="ES20" i="3"/>
  <c r="ER20" i="3"/>
  <c r="EQ20" i="3"/>
  <c r="EP20" i="3"/>
  <c r="EO20" i="3"/>
  <c r="EN20" i="3"/>
  <c r="EM20" i="3"/>
  <c r="EL20" i="3"/>
  <c r="EK20" i="3"/>
  <c r="EJ20" i="3"/>
  <c r="EI20" i="3"/>
  <c r="EH20" i="3"/>
  <c r="EG20" i="3"/>
  <c r="EF20" i="3"/>
  <c r="EE20" i="3"/>
  <c r="ED20" i="3"/>
  <c r="EC20" i="3"/>
  <c r="EB20" i="3"/>
  <c r="EA20" i="3"/>
  <c r="DZ20" i="3"/>
  <c r="DY20" i="3"/>
  <c r="DX20" i="3"/>
  <c r="DW20" i="3"/>
  <c r="DV20" i="3"/>
  <c r="DU20" i="3"/>
  <c r="DT20" i="3"/>
  <c r="DS20" i="3"/>
  <c r="DR20" i="3"/>
  <c r="DQ20" i="3"/>
  <c r="DP20" i="3"/>
  <c r="DO20" i="3"/>
  <c r="DN20" i="3"/>
  <c r="DM20" i="3"/>
  <c r="DL20" i="3"/>
  <c r="DK20" i="3"/>
  <c r="DJ20" i="3"/>
  <c r="DI20" i="3"/>
  <c r="DH20" i="3"/>
  <c r="DG20" i="3"/>
  <c r="DF20" i="3"/>
  <c r="DE20" i="3"/>
  <c r="DD20" i="3"/>
  <c r="DC20" i="3"/>
  <c r="DB20" i="3"/>
  <c r="DA20" i="3"/>
  <c r="CZ20" i="3"/>
  <c r="CY20" i="3"/>
  <c r="CX20" i="3"/>
  <c r="CW20" i="3"/>
  <c r="CV20" i="3"/>
  <c r="CU20" i="3"/>
  <c r="CT20" i="3"/>
  <c r="CS20" i="3"/>
  <c r="CR20"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D20" i="3"/>
  <c r="C20" i="3"/>
  <c r="B20" i="3"/>
  <c r="JP18" i="3"/>
  <c r="JO18" i="3"/>
  <c r="JN18" i="3"/>
  <c r="JM18" i="3"/>
  <c r="JL18" i="3"/>
  <c r="JK18" i="3"/>
  <c r="JJ18" i="3"/>
  <c r="JI18" i="3"/>
  <c r="JH18" i="3"/>
  <c r="JG18" i="3"/>
  <c r="JF18" i="3"/>
  <c r="JE18" i="3"/>
  <c r="JD18" i="3"/>
  <c r="JC18" i="3"/>
  <c r="JB18" i="3"/>
  <c r="JA18" i="3"/>
  <c r="IZ18" i="3"/>
  <c r="IY18" i="3"/>
  <c r="IX18" i="3"/>
  <c r="IW18" i="3"/>
  <c r="IV18" i="3"/>
  <c r="IU18" i="3"/>
  <c r="IT18" i="3"/>
  <c r="IS18" i="3"/>
  <c r="IR18" i="3"/>
  <c r="IQ18" i="3"/>
  <c r="IP18" i="3"/>
  <c r="IO18" i="3"/>
  <c r="IN18" i="3"/>
  <c r="IM18" i="3"/>
  <c r="IL18" i="3"/>
  <c r="IK18" i="3"/>
  <c r="IJ18" i="3"/>
  <c r="II18" i="3"/>
  <c r="IH18" i="3"/>
  <c r="IG18" i="3"/>
  <c r="IF18" i="3"/>
  <c r="IE18" i="3"/>
  <c r="ID18" i="3"/>
  <c r="IC18" i="3"/>
  <c r="IB18" i="3"/>
  <c r="IA18" i="3"/>
  <c r="HZ18" i="3"/>
  <c r="HY18" i="3"/>
  <c r="HX18" i="3"/>
  <c r="HW18" i="3"/>
  <c r="HV18" i="3"/>
  <c r="HU18" i="3"/>
  <c r="HT18" i="3"/>
  <c r="HS18" i="3"/>
  <c r="HR18" i="3"/>
  <c r="HQ18" i="3"/>
  <c r="HP18" i="3"/>
  <c r="HO18" i="3"/>
  <c r="HN18" i="3"/>
  <c r="HM18" i="3"/>
  <c r="HL18" i="3"/>
  <c r="HK18" i="3"/>
  <c r="HJ18" i="3"/>
  <c r="HI18" i="3"/>
  <c r="HH18" i="3"/>
  <c r="HG18" i="3"/>
  <c r="HF18" i="3"/>
  <c r="HE18" i="3"/>
  <c r="HD18" i="3"/>
  <c r="HC18" i="3"/>
  <c r="HB18" i="3"/>
  <c r="HA18" i="3"/>
  <c r="GZ18" i="3"/>
  <c r="GY18" i="3"/>
  <c r="GX18" i="3"/>
  <c r="GW18" i="3"/>
  <c r="GV18" i="3"/>
  <c r="GU18" i="3"/>
  <c r="GT18" i="3"/>
  <c r="GS18" i="3"/>
  <c r="GR18" i="3"/>
  <c r="GQ18" i="3"/>
  <c r="GP18" i="3"/>
  <c r="GO18" i="3"/>
  <c r="GN18" i="3"/>
  <c r="GM18" i="3"/>
  <c r="GL18" i="3"/>
  <c r="GK18" i="3"/>
  <c r="GJ18" i="3"/>
  <c r="GI18" i="3"/>
  <c r="GH18" i="3"/>
  <c r="GG18" i="3"/>
  <c r="GF18" i="3"/>
  <c r="GE18" i="3"/>
  <c r="GD18" i="3"/>
  <c r="GC18" i="3"/>
  <c r="GB18" i="3"/>
  <c r="GA18" i="3"/>
  <c r="FZ18" i="3"/>
  <c r="FY18" i="3"/>
  <c r="FX18" i="3"/>
  <c r="FW18" i="3"/>
  <c r="FV18" i="3"/>
  <c r="FU18" i="3"/>
  <c r="FT18" i="3"/>
  <c r="FS18" i="3"/>
  <c r="FR18" i="3"/>
  <c r="FQ18" i="3"/>
  <c r="FP18" i="3"/>
  <c r="FO18" i="3"/>
  <c r="FN18" i="3"/>
  <c r="FM18" i="3"/>
  <c r="FL18" i="3"/>
  <c r="FK18" i="3"/>
  <c r="FJ18" i="3"/>
  <c r="FI18" i="3"/>
  <c r="FH18" i="3"/>
  <c r="FG18" i="3"/>
  <c r="FF18" i="3"/>
  <c r="FE18" i="3"/>
  <c r="FD18" i="3"/>
  <c r="FC18" i="3"/>
  <c r="FB18" i="3"/>
  <c r="FA18" i="3"/>
  <c r="EZ18" i="3"/>
  <c r="EY18" i="3"/>
  <c r="EX18" i="3"/>
  <c r="EW18" i="3"/>
  <c r="EV18" i="3"/>
  <c r="EU18" i="3"/>
  <c r="ET18" i="3"/>
  <c r="ES18" i="3"/>
  <c r="ER18" i="3"/>
  <c r="EQ18" i="3"/>
  <c r="EP18" i="3"/>
  <c r="EO18" i="3"/>
  <c r="EN18" i="3"/>
  <c r="EM18" i="3"/>
  <c r="EL18" i="3"/>
  <c r="EK18" i="3"/>
  <c r="EJ18" i="3"/>
  <c r="EI18" i="3"/>
  <c r="EH18" i="3"/>
  <c r="EG18" i="3"/>
  <c r="EF18" i="3"/>
  <c r="EE18" i="3"/>
  <c r="ED18" i="3"/>
  <c r="EC18" i="3"/>
  <c r="EB18" i="3"/>
  <c r="EA18" i="3"/>
  <c r="DZ18" i="3"/>
  <c r="DY18" i="3"/>
  <c r="DX18" i="3"/>
  <c r="DW18" i="3"/>
  <c r="DV18" i="3"/>
  <c r="DU18" i="3"/>
  <c r="DT18" i="3"/>
  <c r="DS18" i="3"/>
  <c r="DR18" i="3"/>
  <c r="DQ18" i="3"/>
  <c r="DP18" i="3"/>
  <c r="DO18" i="3"/>
  <c r="DN18" i="3"/>
  <c r="DM18" i="3"/>
  <c r="DL18" i="3"/>
  <c r="DK18" i="3"/>
  <c r="DJ18" i="3"/>
  <c r="DI18" i="3"/>
  <c r="DH18" i="3"/>
  <c r="DG18" i="3"/>
  <c r="DF18" i="3"/>
  <c r="DE18" i="3"/>
  <c r="DD18" i="3"/>
  <c r="DC18" i="3"/>
  <c r="DB18" i="3"/>
  <c r="DA18" i="3"/>
  <c r="CZ18" i="3"/>
  <c r="CY18" i="3"/>
  <c r="CX18" i="3"/>
  <c r="CW18" i="3"/>
  <c r="CV18" i="3"/>
  <c r="CU18" i="3"/>
  <c r="CT18" i="3"/>
  <c r="CS18" i="3"/>
  <c r="CR18" i="3"/>
  <c r="CQ18" i="3"/>
  <c r="CP18" i="3"/>
  <c r="CO18" i="3"/>
  <c r="CN18" i="3"/>
  <c r="CM18" i="3"/>
  <c r="CL18" i="3"/>
  <c r="CK18" i="3"/>
  <c r="CJ18" i="3"/>
  <c r="CI18" i="3"/>
  <c r="CH18" i="3"/>
  <c r="CG18" i="3"/>
  <c r="CF18" i="3"/>
  <c r="CE18" i="3"/>
  <c r="CD18" i="3"/>
  <c r="CC18" i="3"/>
  <c r="CB18" i="3"/>
  <c r="CA18" i="3"/>
  <c r="BZ18" i="3"/>
  <c r="BY18" i="3"/>
  <c r="BX18" i="3"/>
  <c r="BW18" i="3"/>
  <c r="BV18" i="3"/>
  <c r="BU18"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H18" i="3"/>
  <c r="G18" i="3"/>
  <c r="F18" i="3"/>
  <c r="E18" i="3"/>
  <c r="D18" i="3"/>
  <c r="C18" i="3"/>
  <c r="B18" i="3"/>
  <c r="JP17" i="3"/>
  <c r="JO17" i="3"/>
  <c r="JN17" i="3"/>
  <c r="JM17" i="3"/>
  <c r="JL17" i="3"/>
  <c r="JK17" i="3"/>
  <c r="JJ17" i="3"/>
  <c r="JI17" i="3"/>
  <c r="JH17" i="3"/>
  <c r="JG17" i="3"/>
  <c r="JF17" i="3"/>
  <c r="JE17" i="3"/>
  <c r="JD17" i="3"/>
  <c r="JC17" i="3"/>
  <c r="JB17" i="3"/>
  <c r="JA17" i="3"/>
  <c r="IZ17" i="3"/>
  <c r="IY17" i="3"/>
  <c r="IX17" i="3"/>
  <c r="IW17" i="3"/>
  <c r="IV17" i="3"/>
  <c r="IU17" i="3"/>
  <c r="IT17" i="3"/>
  <c r="IS17" i="3"/>
  <c r="IR17" i="3"/>
  <c r="IQ17" i="3"/>
  <c r="IP17" i="3"/>
  <c r="IO17" i="3"/>
  <c r="IN17" i="3"/>
  <c r="IM17" i="3"/>
  <c r="IL17" i="3"/>
  <c r="IK17" i="3"/>
  <c r="IJ17" i="3"/>
  <c r="II17" i="3"/>
  <c r="IH17" i="3"/>
  <c r="IG17" i="3"/>
  <c r="IF17" i="3"/>
  <c r="IE17" i="3"/>
  <c r="ID17" i="3"/>
  <c r="IC17" i="3"/>
  <c r="IB17" i="3"/>
  <c r="IA17" i="3"/>
  <c r="HZ17" i="3"/>
  <c r="HY17" i="3"/>
  <c r="HX17" i="3"/>
  <c r="HW17" i="3"/>
  <c r="HV17" i="3"/>
  <c r="HU17" i="3"/>
  <c r="HT17" i="3"/>
  <c r="HS17" i="3"/>
  <c r="HR17" i="3"/>
  <c r="HQ17" i="3"/>
  <c r="HP17" i="3"/>
  <c r="HO17" i="3"/>
  <c r="HN17" i="3"/>
  <c r="HM17" i="3"/>
  <c r="HL17" i="3"/>
  <c r="HK17" i="3"/>
  <c r="HJ17" i="3"/>
  <c r="HI17" i="3"/>
  <c r="HH17" i="3"/>
  <c r="HG17" i="3"/>
  <c r="HF17" i="3"/>
  <c r="HE17" i="3"/>
  <c r="HD17" i="3"/>
  <c r="HC17" i="3"/>
  <c r="HB17" i="3"/>
  <c r="HA17" i="3"/>
  <c r="GZ17" i="3"/>
  <c r="GY17" i="3"/>
  <c r="GX17" i="3"/>
  <c r="GW17" i="3"/>
  <c r="GV17" i="3"/>
  <c r="GU17" i="3"/>
  <c r="GT17" i="3"/>
  <c r="GS17" i="3"/>
  <c r="GR17" i="3"/>
  <c r="GQ17" i="3"/>
  <c r="GP17" i="3"/>
  <c r="GO17" i="3"/>
  <c r="GN17" i="3"/>
  <c r="GM17" i="3"/>
  <c r="GL17" i="3"/>
  <c r="GK17" i="3"/>
  <c r="GJ17" i="3"/>
  <c r="GI17" i="3"/>
  <c r="GH17" i="3"/>
  <c r="GG17" i="3"/>
  <c r="GF17" i="3"/>
  <c r="GE17" i="3"/>
  <c r="GD17" i="3"/>
  <c r="GC17" i="3"/>
  <c r="GB17" i="3"/>
  <c r="GA17" i="3"/>
  <c r="FZ17" i="3"/>
  <c r="FY17" i="3"/>
  <c r="FX17" i="3"/>
  <c r="FW17" i="3"/>
  <c r="FV17" i="3"/>
  <c r="FU17" i="3"/>
  <c r="FT17" i="3"/>
  <c r="FS17" i="3"/>
  <c r="FR17" i="3"/>
  <c r="FQ17" i="3"/>
  <c r="FP17" i="3"/>
  <c r="FO17" i="3"/>
  <c r="FN17" i="3"/>
  <c r="FM17" i="3"/>
  <c r="FL17" i="3"/>
  <c r="FK17" i="3"/>
  <c r="FJ17" i="3"/>
  <c r="FI17" i="3"/>
  <c r="FH17" i="3"/>
  <c r="FG17" i="3"/>
  <c r="FF17" i="3"/>
  <c r="FE17" i="3"/>
  <c r="FD17" i="3"/>
  <c r="FC17" i="3"/>
  <c r="FB17" i="3"/>
  <c r="FA17" i="3"/>
  <c r="EZ17" i="3"/>
  <c r="EY17" i="3"/>
  <c r="EX17" i="3"/>
  <c r="EW17" i="3"/>
  <c r="EV17" i="3"/>
  <c r="EU17" i="3"/>
  <c r="ET17" i="3"/>
  <c r="ES17" i="3"/>
  <c r="ER17" i="3"/>
  <c r="EQ17" i="3"/>
  <c r="EP17" i="3"/>
  <c r="EO17" i="3"/>
  <c r="EN17" i="3"/>
  <c r="EM17" i="3"/>
  <c r="EL17" i="3"/>
  <c r="EK17" i="3"/>
  <c r="EJ17" i="3"/>
  <c r="EI17" i="3"/>
  <c r="EH17" i="3"/>
  <c r="EG17" i="3"/>
  <c r="EF17" i="3"/>
  <c r="EE17" i="3"/>
  <c r="ED17" i="3"/>
  <c r="EC17" i="3"/>
  <c r="EB17" i="3"/>
  <c r="EA17" i="3"/>
  <c r="DZ17" i="3"/>
  <c r="DY17" i="3"/>
  <c r="DX17" i="3"/>
  <c r="DW17" i="3"/>
  <c r="DV17" i="3"/>
  <c r="DU17" i="3"/>
  <c r="DT17" i="3"/>
  <c r="DS17" i="3"/>
  <c r="DR17" i="3"/>
  <c r="DQ17" i="3"/>
  <c r="DP17" i="3"/>
  <c r="DO17" i="3"/>
  <c r="DN17" i="3"/>
  <c r="DM17" i="3"/>
  <c r="DL17" i="3"/>
  <c r="DK17" i="3"/>
  <c r="DJ17" i="3"/>
  <c r="DI17" i="3"/>
  <c r="DH17" i="3"/>
  <c r="DG17" i="3"/>
  <c r="DF17" i="3"/>
  <c r="DE17" i="3"/>
  <c r="DD17" i="3"/>
  <c r="DC17" i="3"/>
  <c r="DB17" i="3"/>
  <c r="DA17" i="3"/>
  <c r="CZ17" i="3"/>
  <c r="CY17" i="3"/>
  <c r="CX17" i="3"/>
  <c r="CW17" i="3"/>
  <c r="CV17" i="3"/>
  <c r="CU17" i="3"/>
  <c r="CT17" i="3"/>
  <c r="CS17" i="3"/>
  <c r="CR17" i="3"/>
  <c r="CQ17" i="3"/>
  <c r="CP17" i="3"/>
  <c r="CO17" i="3"/>
  <c r="CN17" i="3"/>
  <c r="CM17" i="3"/>
  <c r="CL17" i="3"/>
  <c r="CK17" i="3"/>
  <c r="CJ17" i="3"/>
  <c r="CI17" i="3"/>
  <c r="CH17" i="3"/>
  <c r="CG17" i="3"/>
  <c r="CF17" i="3"/>
  <c r="CE17" i="3"/>
  <c r="CD17" i="3"/>
  <c r="CC17" i="3"/>
  <c r="CB17" i="3"/>
  <c r="CA17" i="3"/>
  <c r="BZ17" i="3"/>
  <c r="BY17" i="3"/>
  <c r="BX17" i="3"/>
  <c r="BW17" i="3"/>
  <c r="BV17" i="3"/>
  <c r="BU17"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U17" i="3"/>
  <c r="AT17" i="3"/>
  <c r="AS17" i="3"/>
  <c r="AR17" i="3"/>
  <c r="AQ17" i="3"/>
  <c r="AP17" i="3"/>
  <c r="AO17" i="3"/>
  <c r="AN17" i="3"/>
  <c r="AM17" i="3"/>
  <c r="AL17" i="3"/>
  <c r="AK17" i="3"/>
  <c r="AJ17" i="3"/>
  <c r="AI17" i="3"/>
  <c r="AH17" i="3"/>
  <c r="AG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D17" i="3"/>
  <c r="C17" i="3"/>
  <c r="B17" i="3"/>
  <c r="JP15" i="3"/>
  <c r="JO15" i="3"/>
  <c r="JN15" i="3"/>
  <c r="JM15" i="3"/>
  <c r="JL15" i="3"/>
  <c r="JK15" i="3"/>
  <c r="JJ15" i="3"/>
  <c r="JI15" i="3"/>
  <c r="JH15" i="3"/>
  <c r="JG15" i="3"/>
  <c r="JF15" i="3"/>
  <c r="JE15" i="3"/>
  <c r="JD15" i="3"/>
  <c r="JC15" i="3"/>
  <c r="JB15" i="3"/>
  <c r="JA15" i="3"/>
  <c r="IZ15" i="3"/>
  <c r="IY15" i="3"/>
  <c r="IX15" i="3"/>
  <c r="IW15" i="3"/>
  <c r="IV15" i="3"/>
  <c r="IU15" i="3"/>
  <c r="IT15" i="3"/>
  <c r="IS15" i="3"/>
  <c r="IR15" i="3"/>
  <c r="IQ15" i="3"/>
  <c r="IP15" i="3"/>
  <c r="IO15" i="3"/>
  <c r="IN15" i="3"/>
  <c r="IM15" i="3"/>
  <c r="IL15" i="3"/>
  <c r="IK15" i="3"/>
  <c r="IJ15" i="3"/>
  <c r="II15" i="3"/>
  <c r="IH15" i="3"/>
  <c r="IG15" i="3"/>
  <c r="IF15" i="3"/>
  <c r="IE15" i="3"/>
  <c r="ID15" i="3"/>
  <c r="IC15" i="3"/>
  <c r="IB15" i="3"/>
  <c r="IA15" i="3"/>
  <c r="HZ15" i="3"/>
  <c r="HY15" i="3"/>
  <c r="HX15" i="3"/>
  <c r="HW15" i="3"/>
  <c r="HV15" i="3"/>
  <c r="HU15" i="3"/>
  <c r="HT15" i="3"/>
  <c r="HS15" i="3"/>
  <c r="HR15" i="3"/>
  <c r="HQ15" i="3"/>
  <c r="HP15" i="3"/>
  <c r="HO15" i="3"/>
  <c r="HN15" i="3"/>
  <c r="HM15" i="3"/>
  <c r="HL15" i="3"/>
  <c r="HK15" i="3"/>
  <c r="HJ15" i="3"/>
  <c r="HI15" i="3"/>
  <c r="HH15" i="3"/>
  <c r="HG15" i="3"/>
  <c r="HF15" i="3"/>
  <c r="HE15" i="3"/>
  <c r="HD15" i="3"/>
  <c r="HC15" i="3"/>
  <c r="HB15" i="3"/>
  <c r="HA15" i="3"/>
  <c r="GZ15" i="3"/>
  <c r="GY15" i="3"/>
  <c r="GX15" i="3"/>
  <c r="GW15" i="3"/>
  <c r="GV15" i="3"/>
  <c r="GU15" i="3"/>
  <c r="GT15" i="3"/>
  <c r="GS15" i="3"/>
  <c r="GR15" i="3"/>
  <c r="GQ15" i="3"/>
  <c r="GP15" i="3"/>
  <c r="GO15" i="3"/>
  <c r="GN15" i="3"/>
  <c r="GM15" i="3"/>
  <c r="GL15" i="3"/>
  <c r="GK15" i="3"/>
  <c r="GJ15" i="3"/>
  <c r="GI15" i="3"/>
  <c r="GH15" i="3"/>
  <c r="GG15" i="3"/>
  <c r="GF15" i="3"/>
  <c r="GE15" i="3"/>
  <c r="GD15" i="3"/>
  <c r="GC15" i="3"/>
  <c r="GB15" i="3"/>
  <c r="GA15" i="3"/>
  <c r="FZ15" i="3"/>
  <c r="FY15" i="3"/>
  <c r="FX15" i="3"/>
  <c r="FW15" i="3"/>
  <c r="FV15" i="3"/>
  <c r="FU15" i="3"/>
  <c r="FT15" i="3"/>
  <c r="FS15" i="3"/>
  <c r="FR15" i="3"/>
  <c r="FQ15" i="3"/>
  <c r="FP15" i="3"/>
  <c r="FO15" i="3"/>
  <c r="FN15" i="3"/>
  <c r="FM15" i="3"/>
  <c r="FL15" i="3"/>
  <c r="FK15" i="3"/>
  <c r="FJ15" i="3"/>
  <c r="FI15" i="3"/>
  <c r="FH15" i="3"/>
  <c r="FG15" i="3"/>
  <c r="FF15" i="3"/>
  <c r="FE15" i="3"/>
  <c r="FD15" i="3"/>
  <c r="FC15" i="3"/>
  <c r="FB15" i="3"/>
  <c r="FA15" i="3"/>
  <c r="EZ15" i="3"/>
  <c r="EY15" i="3"/>
  <c r="EX15" i="3"/>
  <c r="EW15" i="3"/>
  <c r="EV15" i="3"/>
  <c r="EU15" i="3"/>
  <c r="ET15" i="3"/>
  <c r="ES15" i="3"/>
  <c r="ER15" i="3"/>
  <c r="EQ15" i="3"/>
  <c r="EP15" i="3"/>
  <c r="EO15" i="3"/>
  <c r="EN15" i="3"/>
  <c r="EM15" i="3"/>
  <c r="EL15" i="3"/>
  <c r="EK15" i="3"/>
  <c r="EJ15" i="3"/>
  <c r="EI15" i="3"/>
  <c r="EH15" i="3"/>
  <c r="EG15" i="3"/>
  <c r="EF15" i="3"/>
  <c r="EE15" i="3"/>
  <c r="ED15" i="3"/>
  <c r="EC15" i="3"/>
  <c r="EB15" i="3"/>
  <c r="EA15" i="3"/>
  <c r="DZ15" i="3"/>
  <c r="DY15" i="3"/>
  <c r="DX15" i="3"/>
  <c r="DW15" i="3"/>
  <c r="DV15" i="3"/>
  <c r="DU15" i="3"/>
  <c r="DT15" i="3"/>
  <c r="DS15" i="3"/>
  <c r="DR15" i="3"/>
  <c r="DQ15" i="3"/>
  <c r="DP15" i="3"/>
  <c r="DO15" i="3"/>
  <c r="DN15" i="3"/>
  <c r="DM15" i="3"/>
  <c r="DL15" i="3"/>
  <c r="DK15" i="3"/>
  <c r="DJ15" i="3"/>
  <c r="DI15" i="3"/>
  <c r="DH15" i="3"/>
  <c r="DG15" i="3"/>
  <c r="DF15" i="3"/>
  <c r="DE15" i="3"/>
  <c r="DD15" i="3"/>
  <c r="DC15" i="3"/>
  <c r="DB15" i="3"/>
  <c r="DA15" i="3"/>
  <c r="CZ15" i="3"/>
  <c r="CY15" i="3"/>
  <c r="CX15" i="3"/>
  <c r="CW15" i="3"/>
  <c r="CV15" i="3"/>
  <c r="CU15" i="3"/>
  <c r="CT15" i="3"/>
  <c r="CS15" i="3"/>
  <c r="CR15" i="3"/>
  <c r="CQ15" i="3"/>
  <c r="CP15" i="3"/>
  <c r="CO15" i="3"/>
  <c r="CN15" i="3"/>
  <c r="CM15" i="3"/>
  <c r="CL15" i="3"/>
  <c r="CK15" i="3"/>
  <c r="CJ15" i="3"/>
  <c r="CI15" i="3"/>
  <c r="CH15" i="3"/>
  <c r="CG15" i="3"/>
  <c r="CF15" i="3"/>
  <c r="CE15" i="3"/>
  <c r="CD15" i="3"/>
  <c r="CC15" i="3"/>
  <c r="CB15" i="3"/>
  <c r="CA15" i="3"/>
  <c r="BZ15" i="3"/>
  <c r="BY15" i="3"/>
  <c r="BX15" i="3"/>
  <c r="BW15" i="3"/>
  <c r="BV15" i="3"/>
  <c r="BU15"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D15" i="3"/>
  <c r="C15" i="3"/>
  <c r="B15" i="3"/>
  <c r="JP14" i="3"/>
  <c r="JO14" i="3"/>
  <c r="JN14" i="3"/>
  <c r="JM14" i="3"/>
  <c r="JL14" i="3"/>
  <c r="JK14" i="3"/>
  <c r="JJ14" i="3"/>
  <c r="JI14" i="3"/>
  <c r="JH14" i="3"/>
  <c r="JG14" i="3"/>
  <c r="JF14" i="3"/>
  <c r="JE14" i="3"/>
  <c r="JD14" i="3"/>
  <c r="JC14" i="3"/>
  <c r="JB14" i="3"/>
  <c r="JA14" i="3"/>
  <c r="IZ14" i="3"/>
  <c r="IY14" i="3"/>
  <c r="IX14" i="3"/>
  <c r="IW14" i="3"/>
  <c r="IV14" i="3"/>
  <c r="IU14" i="3"/>
  <c r="IT14" i="3"/>
  <c r="IS14" i="3"/>
  <c r="IR14" i="3"/>
  <c r="IQ14" i="3"/>
  <c r="IP14" i="3"/>
  <c r="IO14" i="3"/>
  <c r="IN14" i="3"/>
  <c r="IM14" i="3"/>
  <c r="IL14" i="3"/>
  <c r="IK14" i="3"/>
  <c r="IJ14" i="3"/>
  <c r="II14" i="3"/>
  <c r="IH14" i="3"/>
  <c r="IG14" i="3"/>
  <c r="IF14" i="3"/>
  <c r="IE14" i="3"/>
  <c r="ID14" i="3"/>
  <c r="IC14" i="3"/>
  <c r="IB14" i="3"/>
  <c r="IA14" i="3"/>
  <c r="HZ14" i="3"/>
  <c r="HY14" i="3"/>
  <c r="HX14" i="3"/>
  <c r="HW14" i="3"/>
  <c r="HV14" i="3"/>
  <c r="HU14" i="3"/>
  <c r="HT14" i="3"/>
  <c r="HS14" i="3"/>
  <c r="HR14" i="3"/>
  <c r="HQ14" i="3"/>
  <c r="HP14" i="3"/>
  <c r="HO14" i="3"/>
  <c r="HN14" i="3"/>
  <c r="HM14" i="3"/>
  <c r="HL14" i="3"/>
  <c r="HK14" i="3"/>
  <c r="HJ14" i="3"/>
  <c r="HI14" i="3"/>
  <c r="HH14" i="3"/>
  <c r="HG14" i="3"/>
  <c r="HF14" i="3"/>
  <c r="HE14" i="3"/>
  <c r="HD14" i="3"/>
  <c r="HC14" i="3"/>
  <c r="HB14" i="3"/>
  <c r="HA14" i="3"/>
  <c r="GZ14" i="3"/>
  <c r="GY14" i="3"/>
  <c r="GX14" i="3"/>
  <c r="GW14" i="3"/>
  <c r="GV14" i="3"/>
  <c r="GU14" i="3"/>
  <c r="GT14" i="3"/>
  <c r="GS14" i="3"/>
  <c r="GR14" i="3"/>
  <c r="GQ14" i="3"/>
  <c r="GP14" i="3"/>
  <c r="GO14" i="3"/>
  <c r="GN14" i="3"/>
  <c r="GM14" i="3"/>
  <c r="GL14" i="3"/>
  <c r="GK14" i="3"/>
  <c r="GJ14" i="3"/>
  <c r="GI14" i="3"/>
  <c r="GH14" i="3"/>
  <c r="GG14" i="3"/>
  <c r="GF14" i="3"/>
  <c r="GE14" i="3"/>
  <c r="GD14" i="3"/>
  <c r="GC14" i="3"/>
  <c r="GB14" i="3"/>
  <c r="GA14" i="3"/>
  <c r="FZ14" i="3"/>
  <c r="FY14" i="3"/>
  <c r="FX14" i="3"/>
  <c r="FW14" i="3"/>
  <c r="FV14" i="3"/>
  <c r="FU14" i="3"/>
  <c r="FT14" i="3"/>
  <c r="FS14" i="3"/>
  <c r="FR14" i="3"/>
  <c r="FQ14" i="3"/>
  <c r="FP14" i="3"/>
  <c r="FO14" i="3"/>
  <c r="FN14" i="3"/>
  <c r="FM14" i="3"/>
  <c r="FL14" i="3"/>
  <c r="FK14" i="3"/>
  <c r="FJ14" i="3"/>
  <c r="FI14" i="3"/>
  <c r="FH14" i="3"/>
  <c r="FG14" i="3"/>
  <c r="FF14" i="3"/>
  <c r="FE14" i="3"/>
  <c r="FD14" i="3"/>
  <c r="FC14" i="3"/>
  <c r="FB14" i="3"/>
  <c r="FA14" i="3"/>
  <c r="EZ14" i="3"/>
  <c r="EY14" i="3"/>
  <c r="EX14" i="3"/>
  <c r="EW14" i="3"/>
  <c r="EV14" i="3"/>
  <c r="EU14" i="3"/>
  <c r="ET14" i="3"/>
  <c r="ES14" i="3"/>
  <c r="ER14" i="3"/>
  <c r="EQ14" i="3"/>
  <c r="EP14" i="3"/>
  <c r="EO14" i="3"/>
  <c r="EN14" i="3"/>
  <c r="EM14" i="3"/>
  <c r="EL14" i="3"/>
  <c r="EK14" i="3"/>
  <c r="EJ14" i="3"/>
  <c r="EI14" i="3"/>
  <c r="EH14" i="3"/>
  <c r="EG14" i="3"/>
  <c r="EF14" i="3"/>
  <c r="EE14" i="3"/>
  <c r="ED14" i="3"/>
  <c r="EC14" i="3"/>
  <c r="EB14" i="3"/>
  <c r="EA14" i="3"/>
  <c r="DZ14" i="3"/>
  <c r="DY14" i="3"/>
  <c r="DX14" i="3"/>
  <c r="DW14" i="3"/>
  <c r="DV14" i="3"/>
  <c r="DU14" i="3"/>
  <c r="DT14" i="3"/>
  <c r="DS14" i="3"/>
  <c r="DR14" i="3"/>
  <c r="DQ14" i="3"/>
  <c r="DP14" i="3"/>
  <c r="DO14" i="3"/>
  <c r="DN14" i="3"/>
  <c r="DM14" i="3"/>
  <c r="DL14" i="3"/>
  <c r="DK14" i="3"/>
  <c r="DJ14" i="3"/>
  <c r="DI14" i="3"/>
  <c r="DH14" i="3"/>
  <c r="DG14" i="3"/>
  <c r="DF14" i="3"/>
  <c r="DE14" i="3"/>
  <c r="DD14" i="3"/>
  <c r="DC14" i="3"/>
  <c r="DB14" i="3"/>
  <c r="DA14" i="3"/>
  <c r="CZ14" i="3"/>
  <c r="CY14" i="3"/>
  <c r="CX14" i="3"/>
  <c r="CW14" i="3"/>
  <c r="CV14" i="3"/>
  <c r="CU14" i="3"/>
  <c r="CT14" i="3"/>
  <c r="CS14" i="3"/>
  <c r="CR14" i="3"/>
  <c r="CQ14" i="3"/>
  <c r="CP14" i="3"/>
  <c r="CO14" i="3"/>
  <c r="CN14" i="3"/>
  <c r="CM14" i="3"/>
  <c r="CL14" i="3"/>
  <c r="CK14" i="3"/>
  <c r="CJ14" i="3"/>
  <c r="CI14" i="3"/>
  <c r="CH14" i="3"/>
  <c r="CG14" i="3"/>
  <c r="CF14" i="3"/>
  <c r="CE14" i="3"/>
  <c r="CD14" i="3"/>
  <c r="CC14" i="3"/>
  <c r="CB14" i="3"/>
  <c r="CA14" i="3"/>
  <c r="BZ14" i="3"/>
  <c r="BY14" i="3"/>
  <c r="BX14" i="3"/>
  <c r="BW14" i="3"/>
  <c r="BV14" i="3"/>
  <c r="BU14"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D14" i="3"/>
  <c r="C14" i="3"/>
  <c r="B14" i="3"/>
  <c r="JP12" i="3"/>
  <c r="JO12" i="3"/>
  <c r="JN12" i="3"/>
  <c r="JM12" i="3"/>
  <c r="JL12" i="3"/>
  <c r="JK12" i="3"/>
  <c r="JJ12" i="3"/>
  <c r="JI12" i="3"/>
  <c r="JH12" i="3"/>
  <c r="JG12" i="3"/>
  <c r="JF12" i="3"/>
  <c r="JE12" i="3"/>
  <c r="JD12" i="3"/>
  <c r="JC12" i="3"/>
  <c r="JB12" i="3"/>
  <c r="JA12" i="3"/>
  <c r="IZ12" i="3"/>
  <c r="IY12" i="3"/>
  <c r="IX12" i="3"/>
  <c r="IW12" i="3"/>
  <c r="IV12" i="3"/>
  <c r="IU12" i="3"/>
  <c r="IT12" i="3"/>
  <c r="IS12" i="3"/>
  <c r="IR12" i="3"/>
  <c r="IQ12" i="3"/>
  <c r="IP12" i="3"/>
  <c r="IO12" i="3"/>
  <c r="IN12" i="3"/>
  <c r="IM12" i="3"/>
  <c r="IL12" i="3"/>
  <c r="IK12" i="3"/>
  <c r="IJ12" i="3"/>
  <c r="II12" i="3"/>
  <c r="IH12" i="3"/>
  <c r="IG12" i="3"/>
  <c r="IF12" i="3"/>
  <c r="IE12" i="3"/>
  <c r="ID12" i="3"/>
  <c r="IC12" i="3"/>
  <c r="IB12" i="3"/>
  <c r="IA12" i="3"/>
  <c r="HZ12" i="3"/>
  <c r="HY12" i="3"/>
  <c r="HX12" i="3"/>
  <c r="HW12" i="3"/>
  <c r="HV12" i="3"/>
  <c r="HU12" i="3"/>
  <c r="HT12" i="3"/>
  <c r="HS12" i="3"/>
  <c r="HR12" i="3"/>
  <c r="HQ12" i="3"/>
  <c r="HP12" i="3"/>
  <c r="HO12" i="3"/>
  <c r="HN12" i="3"/>
  <c r="HM12" i="3"/>
  <c r="HL12" i="3"/>
  <c r="HK12" i="3"/>
  <c r="HJ12" i="3"/>
  <c r="HI12" i="3"/>
  <c r="HH12" i="3"/>
  <c r="HG12" i="3"/>
  <c r="HF12" i="3"/>
  <c r="HE12" i="3"/>
  <c r="HD12" i="3"/>
  <c r="HC12" i="3"/>
  <c r="HB12" i="3"/>
  <c r="HA12" i="3"/>
  <c r="GZ12" i="3"/>
  <c r="GY12" i="3"/>
  <c r="GX12" i="3"/>
  <c r="GW12" i="3"/>
  <c r="GV12" i="3"/>
  <c r="GU12" i="3"/>
  <c r="GT12" i="3"/>
  <c r="GS12" i="3"/>
  <c r="GR12" i="3"/>
  <c r="GQ12" i="3"/>
  <c r="GP12" i="3"/>
  <c r="GO12" i="3"/>
  <c r="GN12" i="3"/>
  <c r="GM12" i="3"/>
  <c r="GL12" i="3"/>
  <c r="GK12" i="3"/>
  <c r="GJ12" i="3"/>
  <c r="GI12" i="3"/>
  <c r="GH12" i="3"/>
  <c r="GG12" i="3"/>
  <c r="GF12" i="3"/>
  <c r="GE12" i="3"/>
  <c r="GD12" i="3"/>
  <c r="GC12" i="3"/>
  <c r="GB12" i="3"/>
  <c r="GA12" i="3"/>
  <c r="FZ12" i="3"/>
  <c r="FY12" i="3"/>
  <c r="FX12" i="3"/>
  <c r="FW12" i="3"/>
  <c r="FV12" i="3"/>
  <c r="FU12" i="3"/>
  <c r="FT12" i="3"/>
  <c r="FS12" i="3"/>
  <c r="FR12" i="3"/>
  <c r="FQ12" i="3"/>
  <c r="FP12" i="3"/>
  <c r="FO12" i="3"/>
  <c r="FN12" i="3"/>
  <c r="FM12" i="3"/>
  <c r="FL12" i="3"/>
  <c r="FK12" i="3"/>
  <c r="FJ12" i="3"/>
  <c r="FI12" i="3"/>
  <c r="FH12" i="3"/>
  <c r="FG12" i="3"/>
  <c r="FF12" i="3"/>
  <c r="FE12" i="3"/>
  <c r="FD12" i="3"/>
  <c r="FC12" i="3"/>
  <c r="FB12" i="3"/>
  <c r="FA12" i="3"/>
  <c r="EZ12" i="3"/>
  <c r="EY12" i="3"/>
  <c r="EX12" i="3"/>
  <c r="EW12" i="3"/>
  <c r="EV12" i="3"/>
  <c r="EU12" i="3"/>
  <c r="ET12" i="3"/>
  <c r="ES12" i="3"/>
  <c r="ER12" i="3"/>
  <c r="EQ12" i="3"/>
  <c r="EP12" i="3"/>
  <c r="EO12" i="3"/>
  <c r="EN12" i="3"/>
  <c r="EM12" i="3"/>
  <c r="EL12" i="3"/>
  <c r="EK12" i="3"/>
  <c r="EJ12" i="3"/>
  <c r="EI12" i="3"/>
  <c r="EH12" i="3"/>
  <c r="EG12" i="3"/>
  <c r="EF12" i="3"/>
  <c r="EE12" i="3"/>
  <c r="ED12" i="3"/>
  <c r="EC12" i="3"/>
  <c r="EB12" i="3"/>
  <c r="EA12" i="3"/>
  <c r="DZ12" i="3"/>
  <c r="DY12" i="3"/>
  <c r="DX12" i="3"/>
  <c r="DW12" i="3"/>
  <c r="DV12" i="3"/>
  <c r="DU12" i="3"/>
  <c r="DT12" i="3"/>
  <c r="DS12" i="3"/>
  <c r="DR12" i="3"/>
  <c r="DQ12" i="3"/>
  <c r="DP12" i="3"/>
  <c r="DO12" i="3"/>
  <c r="DN12" i="3"/>
  <c r="DM12" i="3"/>
  <c r="DL12" i="3"/>
  <c r="DK12" i="3"/>
  <c r="DJ12" i="3"/>
  <c r="DI12" i="3"/>
  <c r="DH12" i="3"/>
  <c r="DG12" i="3"/>
  <c r="DF12" i="3"/>
  <c r="DE12" i="3"/>
  <c r="DD12" i="3"/>
  <c r="DC12" i="3"/>
  <c r="DB12" i="3"/>
  <c r="DA12" i="3"/>
  <c r="CZ12" i="3"/>
  <c r="CY12" i="3"/>
  <c r="CX12" i="3"/>
  <c r="CW12" i="3"/>
  <c r="CV12" i="3"/>
  <c r="CU12" i="3"/>
  <c r="CT12" i="3"/>
  <c r="CS12" i="3"/>
  <c r="CR12" i="3"/>
  <c r="CQ12" i="3"/>
  <c r="CP12" i="3"/>
  <c r="CO12" i="3"/>
  <c r="CN12" i="3"/>
  <c r="CM12" i="3"/>
  <c r="CL12" i="3"/>
  <c r="CK12" i="3"/>
  <c r="CJ12" i="3"/>
  <c r="CI12" i="3"/>
  <c r="CH12" i="3"/>
  <c r="CG12" i="3"/>
  <c r="CF12" i="3"/>
  <c r="CE12" i="3"/>
  <c r="CD12" i="3"/>
  <c r="CC12" i="3"/>
  <c r="CB12" i="3"/>
  <c r="CA12" i="3"/>
  <c r="BZ12" i="3"/>
  <c r="BY12" i="3"/>
  <c r="BX12" i="3"/>
  <c r="BW12" i="3"/>
  <c r="BV12" i="3"/>
  <c r="BU12" i="3"/>
  <c r="BT12" i="3"/>
  <c r="BS12" i="3"/>
  <c r="BR12" i="3"/>
  <c r="BQ12" i="3"/>
  <c r="BP12" i="3"/>
  <c r="BO12" i="3"/>
  <c r="BN12" i="3"/>
  <c r="BM12" i="3"/>
  <c r="BL12" i="3"/>
  <c r="BK12" i="3"/>
  <c r="BJ12" i="3"/>
  <c r="BI12" i="3"/>
  <c r="BH12" i="3"/>
  <c r="BG12" i="3"/>
  <c r="BF12" i="3"/>
  <c r="BE12" i="3"/>
  <c r="BD12" i="3"/>
  <c r="BC12" i="3"/>
  <c r="BB12" i="3"/>
  <c r="BA12" i="3"/>
  <c r="AZ12" i="3"/>
  <c r="AY12" i="3"/>
  <c r="AX12" i="3"/>
  <c r="AW12" i="3"/>
  <c r="AV12" i="3"/>
  <c r="AU12" i="3"/>
  <c r="AT12" i="3"/>
  <c r="AS12" i="3"/>
  <c r="AR12" i="3"/>
  <c r="AQ12" i="3"/>
  <c r="AP12" i="3"/>
  <c r="AO12" i="3"/>
  <c r="AN12" i="3"/>
  <c r="AM12" i="3"/>
  <c r="AL12" i="3"/>
  <c r="AK12" i="3"/>
  <c r="AJ12" i="3"/>
  <c r="AI12" i="3"/>
  <c r="AH12" i="3"/>
  <c r="AG12" i="3"/>
  <c r="AF12" i="3"/>
  <c r="AE12" i="3"/>
  <c r="AD12" i="3"/>
  <c r="AC12" i="3"/>
  <c r="AB12" i="3"/>
  <c r="AA12" i="3"/>
  <c r="Z12" i="3"/>
  <c r="Y12" i="3"/>
  <c r="X12" i="3"/>
  <c r="W12" i="3"/>
  <c r="V12" i="3"/>
  <c r="U12" i="3"/>
  <c r="T12" i="3"/>
  <c r="S12" i="3"/>
  <c r="R12" i="3"/>
  <c r="Q12" i="3"/>
  <c r="P12" i="3"/>
  <c r="O12" i="3"/>
  <c r="N12" i="3"/>
  <c r="M12" i="3"/>
  <c r="L12" i="3"/>
  <c r="K12" i="3"/>
  <c r="J12" i="3"/>
  <c r="I12" i="3"/>
  <c r="H12" i="3"/>
  <c r="G12" i="3"/>
  <c r="F12" i="3"/>
  <c r="E12" i="3"/>
  <c r="D12" i="3"/>
  <c r="C12" i="3"/>
  <c r="B12" i="3"/>
  <c r="JP11" i="3"/>
  <c r="JO11" i="3"/>
  <c r="JN11" i="3"/>
  <c r="JM11" i="3"/>
  <c r="JL11" i="3"/>
  <c r="JK11" i="3"/>
  <c r="JJ11" i="3"/>
  <c r="JI11" i="3"/>
  <c r="JH11" i="3"/>
  <c r="JG11" i="3"/>
  <c r="JF11" i="3"/>
  <c r="JE11" i="3"/>
  <c r="JD11" i="3"/>
  <c r="JC11" i="3"/>
  <c r="JB11" i="3"/>
  <c r="JA11" i="3"/>
  <c r="IZ11" i="3"/>
  <c r="IY11" i="3"/>
  <c r="IX11" i="3"/>
  <c r="IW11" i="3"/>
  <c r="IV11" i="3"/>
  <c r="IU11" i="3"/>
  <c r="IT11" i="3"/>
  <c r="IS11" i="3"/>
  <c r="IR11" i="3"/>
  <c r="IQ11" i="3"/>
  <c r="IP11" i="3"/>
  <c r="IO11" i="3"/>
  <c r="IN11" i="3"/>
  <c r="IM11" i="3"/>
  <c r="IL11" i="3"/>
  <c r="IK11" i="3"/>
  <c r="IJ11" i="3"/>
  <c r="II11" i="3"/>
  <c r="IH11" i="3"/>
  <c r="IG11" i="3"/>
  <c r="IF11" i="3"/>
  <c r="IE11" i="3"/>
  <c r="ID11" i="3"/>
  <c r="IC11" i="3"/>
  <c r="IB11" i="3"/>
  <c r="IA11" i="3"/>
  <c r="HZ11" i="3"/>
  <c r="HY11" i="3"/>
  <c r="HX11" i="3"/>
  <c r="HW11" i="3"/>
  <c r="HV11" i="3"/>
  <c r="HU11" i="3"/>
  <c r="HT11" i="3"/>
  <c r="HS11" i="3"/>
  <c r="HR11" i="3"/>
  <c r="HQ11" i="3"/>
  <c r="HP11" i="3"/>
  <c r="HO11" i="3"/>
  <c r="HN11" i="3"/>
  <c r="HM11" i="3"/>
  <c r="HL11" i="3"/>
  <c r="HK11" i="3"/>
  <c r="HJ11" i="3"/>
  <c r="HI11" i="3"/>
  <c r="HH11" i="3"/>
  <c r="HG11" i="3"/>
  <c r="HF11" i="3"/>
  <c r="HE11" i="3"/>
  <c r="HD11" i="3"/>
  <c r="HC11" i="3"/>
  <c r="HB11" i="3"/>
  <c r="HA11" i="3"/>
  <c r="GZ11" i="3"/>
  <c r="GY11" i="3"/>
  <c r="GX11" i="3"/>
  <c r="GW11" i="3"/>
  <c r="GV11" i="3"/>
  <c r="GU11" i="3"/>
  <c r="GT11" i="3"/>
  <c r="GS11" i="3"/>
  <c r="GR11" i="3"/>
  <c r="GQ11" i="3"/>
  <c r="GP11" i="3"/>
  <c r="GO11" i="3"/>
  <c r="GN11" i="3"/>
  <c r="GM11" i="3"/>
  <c r="GL11" i="3"/>
  <c r="GK11" i="3"/>
  <c r="GJ11" i="3"/>
  <c r="GI11" i="3"/>
  <c r="GH11" i="3"/>
  <c r="GG11" i="3"/>
  <c r="GF11" i="3"/>
  <c r="GE11" i="3"/>
  <c r="GD11" i="3"/>
  <c r="GC11" i="3"/>
  <c r="GB11" i="3"/>
  <c r="GA11" i="3"/>
  <c r="FZ11" i="3"/>
  <c r="FY11" i="3"/>
  <c r="FX11" i="3"/>
  <c r="FW11" i="3"/>
  <c r="FV11" i="3"/>
  <c r="FU11" i="3"/>
  <c r="FT11" i="3"/>
  <c r="FS11" i="3"/>
  <c r="FR11" i="3"/>
  <c r="FQ11" i="3"/>
  <c r="FP11" i="3"/>
  <c r="FO11" i="3"/>
  <c r="FN11" i="3"/>
  <c r="FM11" i="3"/>
  <c r="FL11" i="3"/>
  <c r="FK11" i="3"/>
  <c r="FJ11" i="3"/>
  <c r="FI11" i="3"/>
  <c r="FH11" i="3"/>
  <c r="FG11" i="3"/>
  <c r="FF11" i="3"/>
  <c r="FE11" i="3"/>
  <c r="FD11" i="3"/>
  <c r="FC11" i="3"/>
  <c r="FB11" i="3"/>
  <c r="FA11" i="3"/>
  <c r="EZ11" i="3"/>
  <c r="EY11" i="3"/>
  <c r="EX11" i="3"/>
  <c r="EW11" i="3"/>
  <c r="EV11" i="3"/>
  <c r="EU11" i="3"/>
  <c r="ET11" i="3"/>
  <c r="ES11" i="3"/>
  <c r="ER11" i="3"/>
  <c r="EQ11" i="3"/>
  <c r="EP11" i="3"/>
  <c r="EO11" i="3"/>
  <c r="EN11" i="3"/>
  <c r="EM11" i="3"/>
  <c r="EL11" i="3"/>
  <c r="EK11" i="3"/>
  <c r="EJ11" i="3"/>
  <c r="EI11" i="3"/>
  <c r="EH11" i="3"/>
  <c r="EG11" i="3"/>
  <c r="EF11" i="3"/>
  <c r="EE11" i="3"/>
  <c r="ED11" i="3"/>
  <c r="EC11" i="3"/>
  <c r="EB11" i="3"/>
  <c r="EA11" i="3"/>
  <c r="DZ11" i="3"/>
  <c r="DY11" i="3"/>
  <c r="DX11" i="3"/>
  <c r="DW11" i="3"/>
  <c r="DV11" i="3"/>
  <c r="DU11" i="3"/>
  <c r="DT11" i="3"/>
  <c r="DS11" i="3"/>
  <c r="DR11" i="3"/>
  <c r="DQ11" i="3"/>
  <c r="DP11" i="3"/>
  <c r="DO11" i="3"/>
  <c r="DN11" i="3"/>
  <c r="DM11" i="3"/>
  <c r="DL11" i="3"/>
  <c r="DK11" i="3"/>
  <c r="DJ11" i="3"/>
  <c r="DI11" i="3"/>
  <c r="DH11" i="3"/>
  <c r="DG11" i="3"/>
  <c r="DF11" i="3"/>
  <c r="DE11" i="3"/>
  <c r="DD11" i="3"/>
  <c r="DC11" i="3"/>
  <c r="DB11" i="3"/>
  <c r="DA11" i="3"/>
  <c r="CZ11" i="3"/>
  <c r="CY11" i="3"/>
  <c r="CX11" i="3"/>
  <c r="CW11" i="3"/>
  <c r="CV11" i="3"/>
  <c r="CU11" i="3"/>
  <c r="CT11" i="3"/>
  <c r="CS11" i="3"/>
  <c r="CR11" i="3"/>
  <c r="CQ11" i="3"/>
  <c r="CP11" i="3"/>
  <c r="CO11" i="3"/>
  <c r="CN11" i="3"/>
  <c r="CM11" i="3"/>
  <c r="CL11" i="3"/>
  <c r="CK11" i="3"/>
  <c r="CJ11" i="3"/>
  <c r="CI11" i="3"/>
  <c r="CH11" i="3"/>
  <c r="CG11" i="3"/>
  <c r="CF11" i="3"/>
  <c r="CE11" i="3"/>
  <c r="CD11" i="3"/>
  <c r="CC11" i="3"/>
  <c r="CB11" i="3"/>
  <c r="CA11" i="3"/>
  <c r="BZ11" i="3"/>
  <c r="BY11" i="3"/>
  <c r="BX11" i="3"/>
  <c r="BW11" i="3"/>
  <c r="BV11" i="3"/>
  <c r="BU11" i="3"/>
  <c r="BT11" i="3"/>
  <c r="BS11" i="3"/>
  <c r="BR11" i="3"/>
  <c r="BQ11" i="3"/>
  <c r="BP11" i="3"/>
  <c r="BO11" i="3"/>
  <c r="BN11" i="3"/>
  <c r="BM11" i="3"/>
  <c r="BL11" i="3"/>
  <c r="BK11" i="3"/>
  <c r="BJ11" i="3"/>
  <c r="BI11" i="3"/>
  <c r="BH11" i="3"/>
  <c r="BG11" i="3"/>
  <c r="BF11" i="3"/>
  <c r="BE11" i="3"/>
  <c r="BD11" i="3"/>
  <c r="BC11" i="3"/>
  <c r="BB11" i="3"/>
  <c r="BA11" i="3"/>
  <c r="AZ11" i="3"/>
  <c r="AY11" i="3"/>
  <c r="AX11" i="3"/>
  <c r="AW11" i="3"/>
  <c r="AV11" i="3"/>
  <c r="AU11" i="3"/>
  <c r="AT11" i="3"/>
  <c r="AS11" i="3"/>
  <c r="AR11" i="3"/>
  <c r="AQ11" i="3"/>
  <c r="AP11" i="3"/>
  <c r="AO11" i="3"/>
  <c r="AN11" i="3"/>
  <c r="AM11" i="3"/>
  <c r="AL11" i="3"/>
  <c r="AK11" i="3"/>
  <c r="AJ11" i="3"/>
  <c r="AI11" i="3"/>
  <c r="AH11" i="3"/>
  <c r="AG11"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D11" i="3"/>
  <c r="C11" i="3"/>
  <c r="B11" i="3"/>
  <c r="JP9" i="3"/>
  <c r="JO9" i="3"/>
  <c r="JN9" i="3"/>
  <c r="JM9" i="3"/>
  <c r="JL9" i="3"/>
  <c r="JK9" i="3"/>
  <c r="JJ9" i="3"/>
  <c r="JI9" i="3"/>
  <c r="JH9" i="3"/>
  <c r="JG9" i="3"/>
  <c r="JF9" i="3"/>
  <c r="JE9" i="3"/>
  <c r="JD9" i="3"/>
  <c r="JC9" i="3"/>
  <c r="JB9" i="3"/>
  <c r="JA9" i="3"/>
  <c r="IZ9" i="3"/>
  <c r="IY9" i="3"/>
  <c r="IX9" i="3"/>
  <c r="IW9" i="3"/>
  <c r="IV9" i="3"/>
  <c r="IU9" i="3"/>
  <c r="IT9" i="3"/>
  <c r="IS9" i="3"/>
  <c r="IR9" i="3"/>
  <c r="IQ9" i="3"/>
  <c r="IP9" i="3"/>
  <c r="IO9" i="3"/>
  <c r="IN9" i="3"/>
  <c r="IM9" i="3"/>
  <c r="IL9" i="3"/>
  <c r="IK9" i="3"/>
  <c r="IJ9" i="3"/>
  <c r="II9" i="3"/>
  <c r="IH9" i="3"/>
  <c r="IG9" i="3"/>
  <c r="IF9" i="3"/>
  <c r="IE9" i="3"/>
  <c r="ID9" i="3"/>
  <c r="IC9" i="3"/>
  <c r="IB9" i="3"/>
  <c r="IA9" i="3"/>
  <c r="HZ9" i="3"/>
  <c r="HY9" i="3"/>
  <c r="HX9" i="3"/>
  <c r="HW9" i="3"/>
  <c r="HV9" i="3"/>
  <c r="HU9" i="3"/>
  <c r="HT9" i="3"/>
  <c r="HS9" i="3"/>
  <c r="HR9" i="3"/>
  <c r="HQ9" i="3"/>
  <c r="HP9" i="3"/>
  <c r="HO9" i="3"/>
  <c r="HN9" i="3"/>
  <c r="HM9" i="3"/>
  <c r="HL9" i="3"/>
  <c r="HK9" i="3"/>
  <c r="HJ9" i="3"/>
  <c r="HI9" i="3"/>
  <c r="HH9" i="3"/>
  <c r="HG9" i="3"/>
  <c r="HF9" i="3"/>
  <c r="HE9" i="3"/>
  <c r="HD9" i="3"/>
  <c r="HC9" i="3"/>
  <c r="HB9" i="3"/>
  <c r="HA9" i="3"/>
  <c r="GZ9" i="3"/>
  <c r="GY9" i="3"/>
  <c r="GX9" i="3"/>
  <c r="GW9" i="3"/>
  <c r="GV9" i="3"/>
  <c r="GU9" i="3"/>
  <c r="GT9" i="3"/>
  <c r="GS9" i="3"/>
  <c r="GR9" i="3"/>
  <c r="GQ9" i="3"/>
  <c r="GP9" i="3"/>
  <c r="GO9" i="3"/>
  <c r="GN9" i="3"/>
  <c r="GM9" i="3"/>
  <c r="GL9" i="3"/>
  <c r="GK9" i="3"/>
  <c r="GJ9" i="3"/>
  <c r="GI9" i="3"/>
  <c r="GH9" i="3"/>
  <c r="GG9" i="3"/>
  <c r="GF9" i="3"/>
  <c r="GE9" i="3"/>
  <c r="GD9" i="3"/>
  <c r="GC9" i="3"/>
  <c r="GB9" i="3"/>
  <c r="GA9" i="3"/>
  <c r="FZ9" i="3"/>
  <c r="FY9" i="3"/>
  <c r="FX9" i="3"/>
  <c r="FW9" i="3"/>
  <c r="FV9" i="3"/>
  <c r="FU9" i="3"/>
  <c r="FT9" i="3"/>
  <c r="FS9" i="3"/>
  <c r="FR9" i="3"/>
  <c r="FQ9" i="3"/>
  <c r="FP9" i="3"/>
  <c r="FO9" i="3"/>
  <c r="FN9" i="3"/>
  <c r="FM9" i="3"/>
  <c r="FL9" i="3"/>
  <c r="FK9" i="3"/>
  <c r="FJ9" i="3"/>
  <c r="FI9" i="3"/>
  <c r="FH9" i="3"/>
  <c r="FG9" i="3"/>
  <c r="FF9" i="3"/>
  <c r="FE9" i="3"/>
  <c r="FD9" i="3"/>
  <c r="FC9" i="3"/>
  <c r="FB9" i="3"/>
  <c r="FA9" i="3"/>
  <c r="EZ9" i="3"/>
  <c r="EY9" i="3"/>
  <c r="EX9" i="3"/>
  <c r="EW9" i="3"/>
  <c r="EV9" i="3"/>
  <c r="EU9" i="3"/>
  <c r="ET9" i="3"/>
  <c r="ES9" i="3"/>
  <c r="ER9" i="3"/>
  <c r="EQ9" i="3"/>
  <c r="EP9" i="3"/>
  <c r="EO9" i="3"/>
  <c r="EN9" i="3"/>
  <c r="EM9" i="3"/>
  <c r="EL9" i="3"/>
  <c r="EK9" i="3"/>
  <c r="EJ9" i="3"/>
  <c r="EI9" i="3"/>
  <c r="EH9" i="3"/>
  <c r="EG9" i="3"/>
  <c r="EF9" i="3"/>
  <c r="EE9" i="3"/>
  <c r="ED9" i="3"/>
  <c r="EC9" i="3"/>
  <c r="EB9" i="3"/>
  <c r="EA9" i="3"/>
  <c r="DZ9" i="3"/>
  <c r="DY9" i="3"/>
  <c r="DX9" i="3"/>
  <c r="DW9" i="3"/>
  <c r="DV9" i="3"/>
  <c r="DU9" i="3"/>
  <c r="DT9" i="3"/>
  <c r="DS9" i="3"/>
  <c r="DR9" i="3"/>
  <c r="DQ9" i="3"/>
  <c r="DP9" i="3"/>
  <c r="DO9" i="3"/>
  <c r="DN9" i="3"/>
  <c r="DM9" i="3"/>
  <c r="DL9" i="3"/>
  <c r="DK9" i="3"/>
  <c r="DJ9" i="3"/>
  <c r="DI9" i="3"/>
  <c r="DH9" i="3"/>
  <c r="DG9" i="3"/>
  <c r="DF9" i="3"/>
  <c r="DE9" i="3"/>
  <c r="DD9" i="3"/>
  <c r="DC9" i="3"/>
  <c r="DB9" i="3"/>
  <c r="DA9" i="3"/>
  <c r="CZ9" i="3"/>
  <c r="CY9" i="3"/>
  <c r="CX9" i="3"/>
  <c r="CW9" i="3"/>
  <c r="CV9" i="3"/>
  <c r="CU9" i="3"/>
  <c r="CT9" i="3"/>
  <c r="CS9" i="3"/>
  <c r="CR9" i="3"/>
  <c r="CQ9" i="3"/>
  <c r="CP9" i="3"/>
  <c r="CO9" i="3"/>
  <c r="CN9" i="3"/>
  <c r="CM9" i="3"/>
  <c r="CL9" i="3"/>
  <c r="CK9" i="3"/>
  <c r="CJ9" i="3"/>
  <c r="CI9" i="3"/>
  <c r="CH9" i="3"/>
  <c r="CG9" i="3"/>
  <c r="CF9" i="3"/>
  <c r="CE9" i="3"/>
  <c r="CD9" i="3"/>
  <c r="CC9" i="3"/>
  <c r="CB9" i="3"/>
  <c r="CA9" i="3"/>
  <c r="BZ9" i="3"/>
  <c r="BY9" i="3"/>
  <c r="BX9" i="3"/>
  <c r="BW9" i="3"/>
  <c r="BV9" i="3"/>
  <c r="BU9" i="3"/>
  <c r="BT9" i="3"/>
  <c r="BS9" i="3"/>
  <c r="BR9" i="3"/>
  <c r="BQ9" i="3"/>
  <c r="BP9" i="3"/>
  <c r="BO9" i="3"/>
  <c r="BN9" i="3"/>
  <c r="BM9" i="3"/>
  <c r="BL9" i="3"/>
  <c r="BK9" i="3"/>
  <c r="BJ9" i="3"/>
  <c r="BI9" i="3"/>
  <c r="BH9" i="3"/>
  <c r="BG9" i="3"/>
  <c r="BF9" i="3"/>
  <c r="BE9" i="3"/>
  <c r="BD9" i="3"/>
  <c r="BC9" i="3"/>
  <c r="BB9" i="3"/>
  <c r="BA9" i="3"/>
  <c r="AZ9" i="3"/>
  <c r="AY9" i="3"/>
  <c r="AX9" i="3"/>
  <c r="AW9" i="3"/>
  <c r="AV9" i="3"/>
  <c r="AU9" i="3"/>
  <c r="AT9" i="3"/>
  <c r="AS9" i="3"/>
  <c r="AR9" i="3"/>
  <c r="AQ9" i="3"/>
  <c r="AP9" i="3"/>
  <c r="AO9" i="3"/>
  <c r="AN9" i="3"/>
  <c r="AM9" i="3"/>
  <c r="AL9" i="3"/>
  <c r="AK9" i="3"/>
  <c r="AJ9" i="3"/>
  <c r="AI9" i="3"/>
  <c r="AH9" i="3"/>
  <c r="AG9" i="3"/>
  <c r="AF9" i="3"/>
  <c r="AE9" i="3"/>
  <c r="AD9" i="3"/>
  <c r="AC9" i="3"/>
  <c r="AB9" i="3"/>
  <c r="AA9" i="3"/>
  <c r="Z9" i="3"/>
  <c r="Y9" i="3"/>
  <c r="X9" i="3"/>
  <c r="W9" i="3"/>
  <c r="V9" i="3"/>
  <c r="U9" i="3"/>
  <c r="T9" i="3"/>
  <c r="S9" i="3"/>
  <c r="R9" i="3"/>
  <c r="Q9" i="3"/>
  <c r="P9" i="3"/>
  <c r="O9" i="3"/>
  <c r="N9" i="3"/>
  <c r="M9" i="3"/>
  <c r="L9" i="3"/>
  <c r="K9" i="3"/>
  <c r="J9" i="3"/>
  <c r="I9" i="3"/>
  <c r="H9" i="3"/>
  <c r="G9" i="3"/>
  <c r="F9" i="3"/>
  <c r="E9" i="3"/>
  <c r="D9" i="3"/>
  <c r="C9" i="3"/>
  <c r="B9" i="3"/>
</calcChain>
</file>

<file path=xl/sharedStrings.xml><?xml version="1.0" encoding="utf-8"?>
<sst xmlns="http://schemas.openxmlformats.org/spreadsheetml/2006/main" count="2728" uniqueCount="244">
  <si>
    <t>Новотель Фит Красная Поляна 4*/ Novotel Fit Krasnaya Polyana 4*</t>
  </si>
  <si>
    <t>Тариф "C завтраками"/ "Bed and breakfast" rates</t>
  </si>
  <si>
    <t>Открытые тарифы/ Open rates</t>
  </si>
  <si>
    <t>C завтраками/ Bed and breakfast</t>
  </si>
  <si>
    <t>Стандарт с одной большой кроватью/с двумя раздельными кроватями/ Standart (king, twin)</t>
  </si>
  <si>
    <t>Супериор с одной большой кроватью/с двумя раздельными кроватями с балконом / Superior (king, twin)</t>
  </si>
  <si>
    <t>Люкс Джуниор / Junior Suite</t>
  </si>
  <si>
    <t>Люкс c двуспальной кроватью / двумя раздельными кроватями / Suite King /Twin</t>
  </si>
  <si>
    <t>Улучшенный Люкс c двуспальной крватью / двумя раздельными кроватями/ Superior Suite  King /Twin</t>
  </si>
  <si>
    <t>В стоимость включено/ Rates include:</t>
  </si>
  <si>
    <t>Бесплатный беспроводной интернет на всей территории отеля/ Wi-Fi;</t>
  </si>
  <si>
    <t>Чай/кофе, вода в номера/tea and coffee in the room;</t>
  </si>
  <si>
    <t>Подъем до уровня +960 м./ Free of charge access to a cable car "Krasnaya Polyana" К-1  (Polyana 540 - Polyana 960);</t>
  </si>
  <si>
    <t>в том числе НДС, предусмотренный НК РФ</t>
  </si>
  <si>
    <t>Условия аннуляции/ Cancellation policy:</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</si>
  <si>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charset val="134"/>
      </rPr>
      <t>На период 29.12.2025-08.01.2026,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134"/>
      </rPr>
      <t xml:space="preserve"> For the period 29.12.2025-08.01.2026 inclusive, - free cancellation 45 days before arrival. Reservation must be 100% prepaid by the Customer. Cancellation after the specified time - a penalty - 100% of the cost of the reservation.</t>
    </r>
    <r>
      <rPr>
        <sz val="9"/>
        <color theme="1"/>
        <rFont val="Times New Roman"/>
        <charset val="204"/>
      </rPr>
      <t xml:space="preserve">
</t>
    </r>
    <r>
      <rPr>
        <sz val="9"/>
        <color indexed="8"/>
        <rFont val="Times New Roman"/>
        <charset val="204"/>
      </rPr>
      <t xml:space="preserve">
</t>
    </r>
  </si>
  <si>
    <t xml:space="preserve">Ограничения / Restrictions </t>
  </si>
  <si>
    <r>
      <rPr>
        <b/>
        <sz val="9"/>
        <rFont val="Times New Roman"/>
        <charset val="204"/>
      </rPr>
      <t>Закрытые даты:</t>
    </r>
    <r>
      <rPr>
        <sz val="9"/>
        <rFont val="Times New Roman"/>
        <charset val="204"/>
      </rPr>
      <t xml:space="preserve"> 07-11.06.2026 / </t>
    </r>
    <r>
      <rPr>
        <b/>
        <sz val="9"/>
        <rFont val="Times New Roman"/>
        <charset val="204"/>
      </rPr>
      <t>Stop sale:</t>
    </r>
    <r>
      <rPr>
        <sz val="9"/>
        <rFont val="Times New Roman"/>
        <charset val="204"/>
      </rPr>
      <t xml:space="preserve"> 07-11.06.2026</t>
    </r>
  </si>
  <si>
    <t>Специальное предложение "Отдыхай и катай"  / Special offer "Rest and Ski"</t>
  </si>
  <si>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12.12.2025 - 29.12.2025, 09.01.2025 - 12.04.2026 inclusively - 3500 rubles. When placing additional guests, also for each day of stay, ski passes for each guest are added to the application price 12.12.2025 - 29.12.2025, 09.01.2025 - 12.04.2026 inclusively - 3500 rubles.</t>
    </r>
  </si>
  <si>
    <t xml:space="preserve">Завтрак "Шведский стол" </t>
  </si>
  <si>
    <r>
      <rPr>
        <sz val="9"/>
        <rFont val="Times New Roman"/>
        <charset val="204"/>
      </rPr>
      <t>Дневной спортивный ски-пасс на каждый день проживания в отеле</t>
    </r>
    <r>
      <rPr>
        <b/>
        <i/>
        <sz val="9"/>
        <rFont val="Times New Roman"/>
        <charset val="204"/>
      </rPr>
      <t>*</t>
    </r>
    <r>
      <rPr>
        <b/>
        <sz val="9"/>
        <rFont val="Times New Roman"/>
        <charset val="204"/>
      </rPr>
      <t xml:space="preserve">/ </t>
    </r>
    <r>
      <rPr>
        <sz val="9"/>
        <rFont val="Times New Roman"/>
        <charset val="204"/>
      </rPr>
      <t>Ski-pass (sporty) on a daily basis</t>
    </r>
    <r>
      <rPr>
        <b/>
        <i/>
        <sz val="9"/>
        <rFont val="Times New Roman"/>
        <charset val="204"/>
      </rPr>
      <t>*</t>
    </r>
  </si>
  <si>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t>
  </si>
  <si>
    <t>Условия/ Conditions:</t>
  </si>
  <si>
    <r>
      <rPr>
        <b/>
        <sz val="9"/>
        <rFont val="Times New Roman"/>
        <charset val="204"/>
      </rPr>
      <t>Период продажи:</t>
    </r>
    <r>
      <rPr>
        <sz val="9"/>
        <rFont val="Times New Roman"/>
        <charset val="204"/>
      </rPr>
      <t xml:space="preserve"> </t>
    </r>
    <r>
      <rPr>
        <b/>
        <sz val="9"/>
        <rFont val="Times New Roman"/>
        <charset val="134"/>
      </rPr>
      <t xml:space="preserve">31.10.2025 - 11.04.2026 </t>
    </r>
    <r>
      <rPr>
        <sz val="9"/>
        <rFont val="Times New Roman"/>
        <charset val="204"/>
      </rPr>
      <t xml:space="preserve">/ Period of sales: </t>
    </r>
    <r>
      <rPr>
        <b/>
        <sz val="9"/>
        <rFont val="Times New Roman"/>
        <charset val="204"/>
      </rPr>
      <t>31.10.2025 - 11.04.2026</t>
    </r>
  </si>
  <si>
    <r>
      <rPr>
        <b/>
        <sz val="9"/>
        <rFont val="Times New Roman"/>
        <charset val="204"/>
      </rPr>
      <t>Период проживан</t>
    </r>
    <r>
      <rPr>
        <b/>
        <sz val="9"/>
        <color theme="1"/>
        <rFont val="Times New Roman"/>
        <charset val="134"/>
      </rPr>
      <t xml:space="preserve">ия: </t>
    </r>
    <r>
      <rPr>
        <b/>
        <sz val="9"/>
        <rFont val="Times New Roman"/>
        <charset val="204"/>
      </rPr>
      <t xml:space="preserve">09.01.2025 - 12.04.2026                                                                                                                        </t>
    </r>
    <r>
      <rPr>
        <sz val="9"/>
        <color theme="1"/>
        <rFont val="Times New Roman"/>
        <charset val="134"/>
      </rPr>
      <t>/ Period of stay</t>
    </r>
    <r>
      <rPr>
        <b/>
        <sz val="9"/>
        <color theme="1"/>
        <rFont val="Times New Roman"/>
        <charset val="134"/>
      </rPr>
      <t xml:space="preserve">: </t>
    </r>
    <r>
      <rPr>
        <b/>
        <sz val="9"/>
        <rFont val="Times New Roman"/>
        <charset val="134"/>
      </rPr>
      <t xml:space="preserve">09.01.2025 - 12.04.2026 </t>
    </r>
  </si>
  <si>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</si>
  <si>
    <t>Нетто тарифы/ Net rates</t>
  </si>
  <si>
    <t>Новотель Красная Поляна 4*/ Novotel Krasnaya Polyana 4*</t>
  </si>
  <si>
    <t>Специальный тариф "4=3"</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</si>
  <si>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charset val="204"/>
      </rPr>
      <t xml:space="preserve">
</t>
    </r>
  </si>
  <si>
    <t>Условия / Conditions:</t>
  </si>
  <si>
    <r>
      <rPr>
        <sz val="9"/>
        <color theme="1"/>
        <rFont val="Times New Roman"/>
        <charset val="134"/>
      </rPr>
      <t>Период бронирования</t>
    </r>
    <r>
      <rPr>
        <b/>
        <sz val="9"/>
        <color theme="1"/>
        <rFont val="Times New Roman"/>
        <charset val="204"/>
      </rPr>
      <t xml:space="preserve">: 18.10.2023-22.12.2023 /  </t>
    </r>
    <r>
      <rPr>
        <sz val="9"/>
        <color theme="1"/>
        <rFont val="Times New Roman"/>
        <charset val="134"/>
      </rPr>
      <t>Period of sales</t>
    </r>
    <r>
      <rPr>
        <b/>
        <sz val="9"/>
        <color theme="1"/>
        <rFont val="Times New Roman"/>
        <charset val="204"/>
      </rPr>
      <t xml:space="preserve">: 18.10.2023-22.12.2023 </t>
    </r>
  </si>
  <si>
    <r>
      <rPr>
        <sz val="9"/>
        <rFont val="Times New Roman"/>
        <charset val="204"/>
      </rPr>
      <t xml:space="preserve">Период проживания: </t>
    </r>
    <r>
      <rPr>
        <b/>
        <sz val="9"/>
        <rFont val="Times New Roman"/>
        <charset val="134"/>
      </rPr>
      <t>06.11.2023-25.12.2023</t>
    </r>
    <r>
      <rPr>
        <b/>
        <sz val="9"/>
        <rFont val="Times New Roman"/>
        <charset val="204"/>
      </rPr>
      <t xml:space="preserve"> </t>
    </r>
    <r>
      <rPr>
        <sz val="9"/>
        <rFont val="Times New Roman"/>
        <charset val="204"/>
      </rPr>
      <t xml:space="preserve">/ Period of stay: </t>
    </r>
    <r>
      <rPr>
        <b/>
        <sz val="9"/>
        <rFont val="Times New Roman"/>
        <charset val="134"/>
      </rPr>
      <t>06.11.2023-25.12.2023</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</si>
  <si>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</si>
  <si>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</si>
  <si>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</si>
  <si>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Специальный тариф "Каникулы в горах" / Special offer "Mountain vacations"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</si>
  <si>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charset val="204"/>
      </rPr>
      <t>20</t>
    </r>
    <r>
      <rPr>
        <b/>
        <sz val="11"/>
        <color theme="1"/>
        <rFont val="Calibri"/>
        <charset val="134"/>
      </rPr>
      <t>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200</t>
    </r>
    <r>
      <rPr>
        <b/>
        <sz val="11"/>
        <color theme="1"/>
        <rFont val="Calibri"/>
        <charset val="134"/>
      </rPr>
      <t>0</t>
    </r>
    <r>
      <rPr>
        <sz val="11"/>
        <color theme="1"/>
        <rFont val="Calibri"/>
        <charset val="204"/>
      </rPr>
      <t xml:space="preserve"> руб. (возраст от 16 лет). Стоимость прогулочных ски-пассов на всех взрослых просим сразу добавлять в заявку. / Extra pay  for ski-passes per every adult at once (ages from 16 y.o. and up). Cost  - </t>
    </r>
    <r>
      <rPr>
        <b/>
        <sz val="11"/>
        <color theme="1"/>
        <rFont val="Calibri"/>
        <charset val="204"/>
      </rPr>
      <t>20</t>
    </r>
    <r>
      <rPr>
        <b/>
        <sz val="11"/>
        <color theme="1"/>
        <rFont val="Calibri"/>
        <charset val="134"/>
      </rPr>
      <t>00</t>
    </r>
    <r>
      <rPr>
        <sz val="11"/>
        <color theme="1"/>
        <rFont val="Calibri"/>
        <charset val="204"/>
      </rPr>
      <t xml:space="preserve"> rub per adult (ages from 16 y.o. and up).  The cost of the ski-passes for each guest (at extra bed)  is also added - </t>
    </r>
    <r>
      <rPr>
        <b/>
        <sz val="11"/>
        <color theme="1"/>
        <rFont val="Calibri"/>
        <charset val="204"/>
      </rPr>
      <t>20</t>
    </r>
    <r>
      <rPr>
        <b/>
        <sz val="11"/>
        <color theme="1"/>
        <rFont val="Calibri"/>
        <charset val="134"/>
      </rPr>
      <t>00</t>
    </r>
    <r>
      <rPr>
        <sz val="11"/>
        <color theme="1"/>
        <rFont val="Calibri"/>
        <charset val="204"/>
      </rPr>
      <t xml:space="preserve"> rub per adult (ages from 16 y.o. and up). Please, add the cost of ski-passes for all adults to the application immediately.</t>
    </r>
  </si>
  <si>
    <r>
      <rPr>
        <sz val="9"/>
        <rFont val="Times New Roman"/>
        <charset val="204"/>
      </rPr>
      <t xml:space="preserve">Период продажи: </t>
    </r>
    <r>
      <rPr>
        <b/>
        <sz val="9"/>
        <rFont val="Times New Roman"/>
        <charset val="204"/>
      </rPr>
      <t>10.09</t>
    </r>
    <r>
      <rPr>
        <b/>
        <sz val="9"/>
        <rFont val="Times New Roman"/>
        <charset val="134"/>
      </rPr>
      <t>.2025</t>
    </r>
    <r>
      <rPr>
        <b/>
        <sz val="9"/>
        <rFont val="Times New Roman"/>
        <charset val="204"/>
      </rPr>
      <t xml:space="preserve"> - 28.11.2025 </t>
    </r>
    <r>
      <rPr>
        <sz val="9"/>
        <rFont val="Times New Roman"/>
        <charset val="204"/>
      </rPr>
      <t xml:space="preserve">/ Period of sales: </t>
    </r>
    <r>
      <rPr>
        <b/>
        <sz val="9"/>
        <rFont val="Times New Roman"/>
        <charset val="204"/>
      </rPr>
      <t>10.09.2025 - 28.11.2025</t>
    </r>
  </si>
  <si>
    <r>
      <rPr>
        <sz val="9"/>
        <rFont val="Times New Roman"/>
        <charset val="204"/>
      </rPr>
      <t xml:space="preserve">Период проживания: </t>
    </r>
    <r>
      <rPr>
        <b/>
        <sz val="9"/>
        <rFont val="Times New Roman"/>
        <charset val="134"/>
      </rPr>
      <t>01.10.2025</t>
    </r>
    <r>
      <rPr>
        <b/>
        <sz val="9"/>
        <rFont val="Times New Roman"/>
        <charset val="204"/>
      </rPr>
      <t xml:space="preserve"> - 30.11.2025 ​</t>
    </r>
    <r>
      <rPr>
        <sz val="9"/>
        <rFont val="Times New Roman"/>
        <charset val="204"/>
      </rPr>
      <t xml:space="preserve">/ Period of stay: </t>
    </r>
    <r>
      <rPr>
        <b/>
        <sz val="9"/>
        <rFont val="Times New Roman"/>
        <charset val="204"/>
      </rPr>
      <t>01.10.2025 - 30.11.2025</t>
    </r>
  </si>
  <si>
    <t>Завтрак/ Breakfast;</t>
  </si>
  <si>
    <t xml:space="preserve">Парковка на Поляне 960; </t>
  </si>
  <si>
    <t>Бесплатное размещение 2 детей возрастом до 15 лет, включая завтрак и доп.место /  Free accommodation for 2 children under 15 years old, including breakfast and extra bed.</t>
  </si>
  <si>
    <r>
      <rPr>
        <b/>
        <sz val="9"/>
        <color theme="1"/>
        <rFont val="Times New Roman"/>
        <charset val="204"/>
      </rPr>
      <t xml:space="preserve">По купонной книге в предложение </t>
    </r>
    <r>
      <rPr>
        <b/>
        <sz val="10"/>
        <rFont val="Times New Roman"/>
        <charset val="204"/>
      </rPr>
      <t>«Каникулы в горах»</t>
    </r>
    <r>
      <rPr>
        <sz val="10"/>
        <rFont val="Times New Roman"/>
        <charset val="204"/>
      </rPr>
      <t xml:space="preserve"> входят </t>
    </r>
    <r>
      <rPr>
        <i/>
        <sz val="10"/>
        <rFont val="Times New Roman"/>
        <charset val="204"/>
      </rPr>
      <t>бесплатно* / The special offer "Mountain vacations" includes free of charge (for hotel guests):</t>
    </r>
  </si>
  <si>
    <r>
      <rPr>
        <b/>
        <sz val="9"/>
        <color rgb="FF000000"/>
        <rFont val="Verdana"/>
        <charset val="134"/>
      </rPr>
      <t>1. Прогулочные билеты на подъёмники "Панорама Красной Поляны"</t>
    </r>
    <r>
      <rPr>
        <sz val="9"/>
        <color rgb="FF000000"/>
        <rFont val="Verdana"/>
        <charset val="134"/>
      </rPr>
      <t> (для всех гостей в номере на все открытые канатные дороги) / Walking tickets for the "Panorama of Krasnaya Polyana" elevators (for all guests in the room for all open ropeways);</t>
    </r>
  </si>
  <si>
    <r>
      <rPr>
        <b/>
        <sz val="9"/>
        <color rgb="FF000000"/>
        <rFont val="Verdana"/>
        <charset val="134"/>
      </rPr>
      <t xml:space="preserve">2. Малый маршрут подвесного моста </t>
    </r>
    <r>
      <rPr>
        <sz val="9"/>
        <color rgb="FF000000"/>
        <rFont val="Verdana"/>
        <charset val="204"/>
      </rPr>
      <t>(для всех гостей в номере) / A small route of the suspension bridge (for all in-room guests);</t>
    </r>
  </si>
  <si>
    <r>
      <rPr>
        <b/>
        <sz val="9"/>
        <color rgb="FF000000"/>
        <rFont val="Verdana"/>
        <charset val="134"/>
      </rPr>
      <t>3. Обзорная экскурсия по высотам Курорта</t>
    </r>
    <r>
      <rPr>
        <sz val="9"/>
        <color rgb="FF000000"/>
        <rFont val="Verdana"/>
        <charset val="134"/>
      </rPr>
      <t> (для всех гостей в номере) / A sightseeing tour of the Heights Resort (for all in-room guests);</t>
    </r>
  </si>
  <si>
    <r>
      <rPr>
        <b/>
        <sz val="9"/>
        <color rgb="FF000000"/>
        <rFont val="Verdana"/>
        <charset val="134"/>
      </rPr>
      <t>4. 1 час проката городского велосипеда или 1 час аренды роликов</t>
    </r>
    <r>
      <rPr>
        <sz val="9"/>
        <color rgb="FF000000"/>
        <rFont val="Verdana"/>
        <charset val="134"/>
      </rPr>
      <t> (для всех гостей в номере) / 1 hour city bike rental or 1 hour of roller skate rental (for all in-room guests);</t>
    </r>
  </si>
  <si>
    <r>
      <rPr>
        <b/>
        <sz val="9"/>
        <color rgb="FF000000"/>
        <rFont val="Verdana"/>
        <charset val="134"/>
      </rPr>
      <t>5. 1 маршрут верёвочного парка на выбор</t>
    </r>
    <r>
      <rPr>
        <sz val="9"/>
        <color rgb="FF000000"/>
        <rFont val="Verdana"/>
        <charset val="134"/>
      </rPr>
      <t> (для всех гостей в номере) / 1 rope park route of your choice (for all in-room guests);</t>
    </r>
  </si>
  <si>
    <r>
      <rPr>
        <b/>
        <sz val="9"/>
        <color rgb="FF000000"/>
        <rFont val="Verdana"/>
        <charset val="134"/>
      </rPr>
      <t>6. Стикерпак в подарок</t>
    </r>
    <r>
      <rPr>
        <sz val="9"/>
        <color rgb="FF000000"/>
        <rFont val="Verdana"/>
        <charset val="134"/>
      </rPr>
      <t> (предоставляется один стикерпак на номер) / Stickerpack as a gift(one stickerpack per room is provided);</t>
    </r>
  </si>
  <si>
    <r>
      <rPr>
        <b/>
        <sz val="9"/>
        <color rgb="FF000000"/>
        <rFont val="Verdana"/>
        <charset val="204"/>
      </rPr>
      <t>Важно:</t>
    </r>
    <r>
      <rPr>
        <sz val="9"/>
        <color rgb="FF000000"/>
        <rFont val="Verdana"/>
        <charset val="204"/>
      </rPr>
      <t xml:space="preserve"> Подвесной мост работает до 02.11.2025, верёвочный парк — до 31.10.2025. 
Обзорная экскурсия от Поляны 540 до Поляны 2200 - Доступно до закрытия центрального сектора канатной дороги
</t>
    </r>
  </si>
  <si>
    <t xml:space="preserve">В период проведения регламентных работ на канатной дороге Прогулочные билеты "Панорама Красной Поляны" будут заменены на "Восточный лес" до водопада Поликаря
03-30.11 Хаски центр дети до 4 х лет бесплатно, для детей от 4х лет и взрослым стоимость 450руб. чай для всех гостей бесплатно
03-30.11 Посещение Леса чудес и Фермы северных оленей
</t>
  </si>
  <si>
    <r>
      <rPr>
        <b/>
        <sz val="8"/>
        <color rgb="FF000000"/>
        <rFont val="Verdana"/>
        <charset val="204"/>
      </rPr>
      <t>*</t>
    </r>
    <r>
      <rPr>
        <sz val="8"/>
        <color indexed="8"/>
        <rFont val="Verdana"/>
        <charset val="204"/>
      </rPr>
      <t> </t>
    </r>
    <r>
      <rPr>
        <u/>
        <sz val="8"/>
        <color indexed="8"/>
        <rFont val="Verdana"/>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</si>
  <si>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</si>
  <si>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</si>
  <si>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rPr>
        <sz val="8"/>
        <color rgb="FF000000"/>
        <rFont val="Verdana"/>
        <charset val="204"/>
      </rPr>
      <t>Предложение ограничено и не комбинируется с</t>
    </r>
    <r>
      <rPr>
        <i/>
        <sz val="8"/>
        <color indexed="8"/>
        <rFont val="Verdana"/>
        <charset val="204"/>
      </rPr>
      <t> </t>
    </r>
    <r>
      <rPr>
        <sz val="8"/>
        <color indexed="8"/>
        <rFont val="Verdana"/>
        <charset val="204"/>
      </rPr>
      <t>другими действующими акциями отеля / The offer is limited and cannot be combined with other current hotel promotions.</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</si>
  <si>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</si>
  <si>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</si>
  <si>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 xml:space="preserve">NETTO  RATES </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</si>
  <si>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134"/>
      </rPr>
      <t xml:space="preserve"> </t>
    </r>
    <r>
      <rPr>
        <sz val="9"/>
        <color indexed="8"/>
        <rFont val="Times New Roman"/>
        <charset val="204"/>
      </rPr>
      <t xml:space="preserve">
</t>
    </r>
  </si>
  <si>
    <r>
      <rPr>
        <sz val="9"/>
        <color theme="1"/>
        <rFont val="Times New Roman"/>
        <charset val="134"/>
      </rPr>
      <t>Период бронирования</t>
    </r>
    <r>
      <rPr>
        <b/>
        <sz val="9"/>
        <color theme="1"/>
        <rFont val="Times New Roman"/>
        <charset val="204"/>
      </rPr>
      <t xml:space="preserve">: 20.06.2025-27.12.2025/  </t>
    </r>
    <r>
      <rPr>
        <sz val="9"/>
        <color theme="1"/>
        <rFont val="Times New Roman"/>
        <charset val="134"/>
      </rPr>
      <t>Period of sales</t>
    </r>
    <r>
      <rPr>
        <b/>
        <sz val="9"/>
        <color theme="1"/>
        <rFont val="Times New Roman"/>
        <charset val="204"/>
      </rPr>
      <t>: 20.06.2025-27.12.2025</t>
    </r>
  </si>
  <si>
    <r>
      <rPr>
        <sz val="9"/>
        <color theme="1"/>
        <rFont val="Times New Roman"/>
        <charset val="204"/>
      </rPr>
      <t xml:space="preserve">Период проживания: </t>
    </r>
    <r>
      <rPr>
        <b/>
        <sz val="9"/>
        <color theme="1"/>
        <rFont val="Times New Roman"/>
        <charset val="204"/>
      </rPr>
      <t>28.06.2025-28.12.2025 включительно</t>
    </r>
    <r>
      <rPr>
        <sz val="9"/>
        <color theme="1"/>
        <rFont val="Times New Roman"/>
        <charset val="204"/>
      </rPr>
      <t xml:space="preserve">/ Period of stay: </t>
    </r>
    <r>
      <rPr>
        <b/>
        <sz val="9"/>
        <color theme="1"/>
        <rFont val="Times New Roman"/>
        <charset val="134"/>
      </rPr>
      <t>28.06.2025-28.12.2025</t>
    </r>
  </si>
  <si>
    <t>Ограничения / Restrictions:</t>
  </si>
  <si>
    <t>Специальный тариф "Наполни своё лето" / Special offer "Fill up your summer"</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</si>
  <si>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134"/>
      </rPr>
      <t xml:space="preserve">(возраст от </t>
    </r>
    <r>
      <rPr>
        <b/>
        <sz val="11"/>
        <color theme="1"/>
        <rFont val="Calibri"/>
        <charset val="134"/>
      </rPr>
      <t>16</t>
    </r>
    <r>
      <rPr>
        <sz val="11"/>
        <color theme="1"/>
        <rFont val="Calibri"/>
        <charset val="134"/>
      </rPr>
      <t xml:space="preserve"> лет)</t>
    </r>
    <r>
      <rPr>
        <sz val="11"/>
        <color theme="1"/>
        <rFont val="Calibri"/>
        <charset val="204"/>
      </rPr>
      <t xml:space="preserve">, стоимость - </t>
    </r>
    <r>
      <rPr>
        <b/>
        <sz val="11"/>
        <color theme="1"/>
        <rFont val="Calibri"/>
        <charset val="134"/>
      </rPr>
      <t>2300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2300</t>
    </r>
    <r>
      <rPr>
        <sz val="11"/>
        <color theme="1"/>
        <rFont val="Calibri"/>
        <charset val="204"/>
      </rPr>
      <t xml:space="preserve"> руб</t>
    </r>
    <r>
      <rPr>
        <sz val="11"/>
        <color theme="1"/>
        <rFont val="Calibri"/>
        <charset val="134"/>
      </rPr>
      <t>.</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134"/>
      </rPr>
      <t xml:space="preserve">(ages from </t>
    </r>
    <r>
      <rPr>
        <b/>
        <sz val="11"/>
        <color theme="1"/>
        <rFont val="Calibri"/>
        <charset val="134"/>
      </rPr>
      <t>16</t>
    </r>
    <r>
      <rPr>
        <sz val="11"/>
        <color theme="1"/>
        <rFont val="Calibri"/>
        <charset val="134"/>
      </rPr>
      <t xml:space="preserve"> y.o. and up</t>
    </r>
    <r>
      <rPr>
        <sz val="11"/>
        <color theme="1"/>
        <rFont val="Calibri"/>
        <charset val="204"/>
      </rPr>
      <t xml:space="preserve">). Cost  - </t>
    </r>
    <r>
      <rPr>
        <b/>
        <sz val="11"/>
        <color theme="1"/>
        <rFont val="Calibri"/>
        <charset val="134"/>
      </rPr>
      <t>2300</t>
    </r>
    <r>
      <rPr>
        <sz val="11"/>
        <color theme="1"/>
        <rFont val="Calibri"/>
        <charset val="204"/>
      </rPr>
      <t xml:space="preserve"> rub per adult</t>
    </r>
    <r>
      <rPr>
        <sz val="11"/>
        <color theme="1"/>
        <rFont val="Calibri"/>
        <charset val="134"/>
      </rPr>
      <t>.</t>
    </r>
    <r>
      <rPr>
        <sz val="11"/>
        <color theme="1"/>
        <rFont val="Calibri"/>
        <charset val="204"/>
      </rPr>
      <t xml:space="preserve">  The cost of the ski-passes for each guest (at extra bed)  is also added - </t>
    </r>
    <r>
      <rPr>
        <b/>
        <sz val="11"/>
        <color theme="1"/>
        <rFont val="Calibri"/>
        <charset val="134"/>
      </rPr>
      <t>2300</t>
    </r>
    <r>
      <rPr>
        <sz val="11"/>
        <color theme="1"/>
        <rFont val="Calibri"/>
        <charset val="204"/>
      </rPr>
      <t xml:space="preserve"> rub per adult</t>
    </r>
    <r>
      <rPr>
        <sz val="11"/>
        <color theme="1"/>
        <rFont val="Calibri"/>
        <charset val="134"/>
      </rPr>
      <t xml:space="preserve"> (ages from </t>
    </r>
    <r>
      <rPr>
        <b/>
        <sz val="11"/>
        <color theme="1"/>
        <rFont val="Calibri"/>
        <charset val="134"/>
      </rPr>
      <t>16</t>
    </r>
    <r>
      <rPr>
        <sz val="11"/>
        <color theme="1"/>
        <rFont val="Calibri"/>
        <charset val="13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</si>
  <si>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134"/>
      </rPr>
      <t>04.04.2025</t>
    </r>
    <r>
      <rPr>
        <b/>
        <sz val="9"/>
        <rFont val="Times New Roman"/>
        <charset val="204"/>
      </rPr>
      <t xml:space="preserve"> - 29.09.2025 </t>
    </r>
    <r>
      <rPr>
        <sz val="9"/>
        <rFont val="Times New Roman"/>
        <charset val="204"/>
      </rPr>
      <t xml:space="preserve">/ Period of sales: </t>
    </r>
    <r>
      <rPr>
        <b/>
        <sz val="9"/>
        <rFont val="Times New Roman"/>
        <charset val="204"/>
      </rPr>
      <t>04.04.2025 - 29.09.2025</t>
    </r>
  </si>
  <si>
    <r>
      <rPr>
        <sz val="9"/>
        <rFont val="Times New Roman"/>
        <charset val="204"/>
      </rPr>
      <t xml:space="preserve">Период проживания: </t>
    </r>
    <r>
      <rPr>
        <b/>
        <sz val="9"/>
        <rFont val="Times New Roman"/>
        <charset val="134"/>
      </rPr>
      <t>01.06.2025</t>
    </r>
    <r>
      <rPr>
        <b/>
        <sz val="9"/>
        <rFont val="Times New Roman"/>
        <charset val="204"/>
      </rPr>
      <t xml:space="preserve"> - 30.09.2025 ​</t>
    </r>
    <r>
      <rPr>
        <sz val="9"/>
        <rFont val="Times New Roman"/>
        <charset val="204"/>
      </rPr>
      <t xml:space="preserve">/ Period of stay: </t>
    </r>
    <r>
      <rPr>
        <b/>
        <sz val="9"/>
        <rFont val="Times New Roman"/>
        <charset val="204"/>
      </rPr>
      <t>01.06.2025 - 30.09.2025</t>
    </r>
  </si>
  <si>
    <t>Завтрак Шведский стол</t>
  </si>
  <si>
    <t>Парковка на Поляне 960</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</si>
  <si>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предоставления услуг подробно представлены в купонной книге</t>
    </r>
    <r>
      <rPr>
        <sz val="8"/>
        <color indexed="8"/>
        <rFont val="Verdana"/>
        <charset val="204"/>
      </rPr>
      <t>) / The offer "Fill up your summer" includes free of charge (* terms of services are detailed in the coupon book):</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</si>
  <si>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</si>
  <si>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</si>
  <si>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</si>
  <si>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</si>
  <si>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</si>
  <si>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</si>
  <si>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</si>
  <si>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</si>
  <si>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Размещение на основных местах</t>
  </si>
  <si>
    <t>ски-пасс 1 гость (стоимость за сутки)</t>
  </si>
  <si>
    <t>ски-пасс 2 гостя (стоимость за сутки)</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</si>
  <si>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</si>
  <si>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134"/>
      </rPr>
      <t>15.11.2023-30.03.2024</t>
    </r>
    <r>
      <rPr>
        <sz val="9"/>
        <rFont val="Times New Roman"/>
        <charset val="204"/>
      </rPr>
      <t xml:space="preserve">/ Period of sales: </t>
    </r>
    <r>
      <rPr>
        <b/>
        <sz val="9"/>
        <rFont val="Times New Roman"/>
        <charset val="204"/>
      </rPr>
      <t>15.11.2023-30.03.2024</t>
    </r>
  </si>
  <si>
    <r>
      <rPr>
        <b/>
        <sz val="9"/>
        <rFont val="Times New Roman"/>
        <charset val="204"/>
      </rPr>
      <t>Период проживан</t>
    </r>
    <r>
      <rPr>
        <b/>
        <sz val="9"/>
        <color theme="1"/>
        <rFont val="Times New Roman"/>
        <charset val="134"/>
      </rPr>
      <t>ия: 01.12.2023-27.12.2023,</t>
    </r>
    <r>
      <rPr>
        <b/>
        <sz val="9"/>
        <rFont val="Times New Roman"/>
        <charset val="204"/>
      </rPr>
      <t xml:space="preserve"> включительно, 09.01.2024-31.03.2024                                                                                                                             </t>
    </r>
    <r>
      <rPr>
        <sz val="9"/>
        <color theme="1"/>
        <rFont val="Times New Roman"/>
        <charset val="134"/>
      </rPr>
      <t>/ Period of stay:</t>
    </r>
    <r>
      <rPr>
        <b/>
        <sz val="9"/>
        <color theme="1"/>
        <rFont val="Times New Roman"/>
        <charset val="134"/>
      </rPr>
      <t xml:space="preserve"> 01.12.2023-27.12.2023,  inclusively</t>
    </r>
    <r>
      <rPr>
        <b/>
        <sz val="9"/>
        <rFont val="Times New Roman"/>
        <charset val="134"/>
      </rPr>
      <t>, 09.01.2024-31.03.2024</t>
    </r>
  </si>
  <si>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</si>
  <si>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Тарифы на дополнительные ски-пассы (для доп. мест)/ Rates for additional ski passes (for extra beds):</t>
  </si>
  <si>
    <r>
      <rPr>
        <b/>
        <sz val="9"/>
        <color theme="1"/>
        <rFont val="Times New Roman"/>
        <charset val="204"/>
      </rPr>
      <t>15.12.2022-27.12.2023, включительно,</t>
    </r>
    <r>
      <rPr>
        <sz val="9"/>
        <color theme="1"/>
        <rFont val="Times New Roman"/>
        <charset val="204"/>
      </rPr>
      <t xml:space="preserve"> - </t>
    </r>
    <r>
      <rPr>
        <b/>
        <sz val="9"/>
        <color theme="1"/>
        <rFont val="Times New Roman"/>
        <charset val="204"/>
      </rPr>
      <t>2500</t>
    </r>
    <r>
      <rPr>
        <sz val="9"/>
        <color theme="1"/>
        <rFont val="Times New Roman"/>
        <charset val="204"/>
      </rPr>
      <t xml:space="preserve"> рублей - взрослый, </t>
    </r>
    <r>
      <rPr>
        <b/>
        <sz val="9"/>
        <color theme="1"/>
        <rFont val="Times New Roman"/>
        <charset val="204"/>
      </rPr>
      <t>15.12.2022-27.12.2023- 2500</t>
    </r>
    <r>
      <rPr>
        <sz val="9"/>
        <color theme="1"/>
        <rFont val="Times New Roman"/>
        <charset val="204"/>
      </rPr>
      <t xml:space="preserve"> rubles - adult</t>
    </r>
  </si>
  <si>
    <r>
      <rPr>
        <b/>
        <sz val="9"/>
        <color theme="1"/>
        <rFont val="Times New Roman"/>
        <charset val="204"/>
      </rPr>
      <t xml:space="preserve">09.01.2024-31.01.2024,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t>
    </r>
    <r>
      <rPr>
        <b/>
        <sz val="9"/>
        <color theme="1"/>
        <rFont val="Times New Roman"/>
        <charset val="204"/>
      </rPr>
      <t>09.01.2024-31.01.2024 - 2700</t>
    </r>
    <r>
      <rPr>
        <sz val="9"/>
        <color theme="1"/>
        <rFont val="Times New Roman"/>
        <charset val="204"/>
      </rPr>
      <t xml:space="preserve"> rubles - adult</t>
    </r>
  </si>
  <si>
    <r>
      <rPr>
        <b/>
        <sz val="9"/>
        <color theme="1"/>
        <rFont val="Times New Roman"/>
        <charset val="204"/>
      </rPr>
      <t xml:space="preserve">01.02.2024-10.03.2024, включительно </t>
    </r>
    <r>
      <rPr>
        <sz val="9"/>
        <color theme="1"/>
        <rFont val="Times New Roman"/>
        <charset val="204"/>
      </rPr>
      <t xml:space="preserve">- </t>
    </r>
    <r>
      <rPr>
        <b/>
        <sz val="9"/>
        <color theme="1"/>
        <rFont val="Times New Roman"/>
        <charset val="204"/>
      </rPr>
      <t>3500</t>
    </r>
    <r>
      <rPr>
        <sz val="9"/>
        <color theme="1"/>
        <rFont val="Times New Roman"/>
        <charset val="204"/>
      </rPr>
      <t xml:space="preserve"> рублей - взрослый / </t>
    </r>
    <r>
      <rPr>
        <b/>
        <sz val="9"/>
        <color theme="1"/>
        <rFont val="Times New Roman"/>
        <charset val="134"/>
      </rPr>
      <t>01.02.2024-10.03.2024</t>
    </r>
    <r>
      <rPr>
        <b/>
        <sz val="9"/>
        <color theme="1"/>
        <rFont val="Times New Roman"/>
        <charset val="204"/>
      </rPr>
      <t>- 3500</t>
    </r>
    <r>
      <rPr>
        <sz val="9"/>
        <color theme="1"/>
        <rFont val="Times New Roman"/>
        <charset val="204"/>
      </rPr>
      <t xml:space="preserve"> rubles - adult</t>
    </r>
  </si>
  <si>
    <r>
      <rPr>
        <b/>
        <sz val="9"/>
        <color theme="1"/>
        <rFont val="Times New Roman"/>
        <charset val="204"/>
      </rPr>
      <t xml:space="preserve">11.03.2024 -31.03.2024,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t>
    </r>
    <r>
      <rPr>
        <b/>
        <sz val="9"/>
        <color theme="1"/>
        <rFont val="Times New Roman"/>
        <charset val="134"/>
      </rPr>
      <t>11.03.2024 -31.03.2024</t>
    </r>
    <r>
      <rPr>
        <b/>
        <sz val="9"/>
        <color theme="1"/>
        <rFont val="Times New Roman"/>
        <charset val="204"/>
      </rPr>
      <t xml:space="preserve">- 2700 </t>
    </r>
    <r>
      <rPr>
        <sz val="9"/>
        <color theme="1"/>
        <rFont val="Times New Roman"/>
        <charset val="204"/>
      </rPr>
      <t>rubles - adult</t>
    </r>
  </si>
  <si>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09.01.2024 - 31.01.2024 и 11.03.2024-31.03.2024 - 2700 рублей, 01.02.2024-10.03.2024 - 3500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09.01.2024 - 31.01.2024 и 11.03.2024-31.03.2024 - 2700 рублей, 01.02.2024-10.03.2024 - 3500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</si>
  <si>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</si>
  <si>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charset val="204"/>
      </rPr>
      <t>Период продажи:</t>
    </r>
    <r>
      <rPr>
        <sz val="9"/>
        <rFont val="Times New Roman"/>
        <charset val="204"/>
      </rPr>
      <t xml:space="preserve"> </t>
    </r>
    <r>
      <rPr>
        <b/>
        <sz val="9"/>
        <rFont val="Times New Roman"/>
        <charset val="134"/>
      </rPr>
      <t>31.01.2024-30.03.2024</t>
    </r>
    <r>
      <rPr>
        <sz val="9"/>
        <rFont val="Times New Roman"/>
        <charset val="204"/>
      </rPr>
      <t xml:space="preserve">/ Period of sales: </t>
    </r>
    <r>
      <rPr>
        <b/>
        <sz val="9"/>
        <rFont val="Times New Roman"/>
        <charset val="204"/>
      </rPr>
      <t>31.01.2024-30.03.2024</t>
    </r>
  </si>
  <si>
    <r>
      <rPr>
        <b/>
        <sz val="9"/>
        <rFont val="Times New Roman"/>
        <charset val="204"/>
      </rPr>
      <t>Период проживан</t>
    </r>
    <r>
      <rPr>
        <b/>
        <sz val="9"/>
        <color theme="1"/>
        <rFont val="Times New Roman"/>
        <charset val="134"/>
      </rPr>
      <t>ия:31</t>
    </r>
    <r>
      <rPr>
        <b/>
        <sz val="9"/>
        <rFont val="Times New Roman"/>
        <charset val="204"/>
      </rPr>
      <t xml:space="preserve">.01.2024-31.03.2024                                                                                                                             </t>
    </r>
    <r>
      <rPr>
        <sz val="9"/>
        <color theme="1"/>
        <rFont val="Times New Roman"/>
        <charset val="134"/>
      </rPr>
      <t xml:space="preserve">/ </t>
    </r>
    <r>
      <rPr>
        <b/>
        <sz val="9"/>
        <color theme="1"/>
        <rFont val="Times New Roman"/>
        <charset val="134"/>
      </rPr>
      <t>Period of stay: 31</t>
    </r>
    <r>
      <rPr>
        <b/>
        <sz val="9"/>
        <rFont val="Times New Roman"/>
        <charset val="134"/>
      </rPr>
      <t>.01.2024-31.03.2024</t>
    </r>
  </si>
  <si>
    <r>
      <rPr>
        <b/>
        <sz val="9"/>
        <color theme="1"/>
        <rFont val="Times New Roman"/>
        <charset val="204"/>
      </rPr>
      <t xml:space="preserve">31.01.2024-31.01.2024,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31</t>
    </r>
    <r>
      <rPr>
        <b/>
        <sz val="9"/>
        <color theme="1"/>
        <rFont val="Times New Roman"/>
        <charset val="204"/>
      </rPr>
      <t>.01.2024-31.01.2024 - 2700</t>
    </r>
    <r>
      <rPr>
        <sz val="9"/>
        <color theme="1"/>
        <rFont val="Times New Roman"/>
        <charset val="204"/>
      </rPr>
      <t xml:space="preserve"> rubles - adult</t>
    </r>
  </si>
  <si>
    <t>Специальный тариф "Осенние каникулы" / Special offer "Autumn holidays"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</si>
  <si>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charset val="134"/>
      </rPr>
      <t>1800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1800</t>
    </r>
    <r>
      <rPr>
        <sz val="11"/>
        <color theme="1"/>
        <rFont val="Calibri"/>
        <charset val="204"/>
      </rPr>
      <t xml:space="preserve"> руб. (возраст от 16 лет). Стоимость прогулочных ски-пассов на всех взрослых просим сразу добавлять в заявку. / Extra pay  for ski-passes per every adult at once (ages from 16 y.o. and up). Cost  - </t>
    </r>
    <r>
      <rPr>
        <b/>
        <sz val="11"/>
        <color theme="1"/>
        <rFont val="Calibri"/>
        <charset val="134"/>
      </rPr>
      <t>1800</t>
    </r>
    <r>
      <rPr>
        <sz val="11"/>
        <color theme="1"/>
        <rFont val="Calibri"/>
        <charset val="204"/>
      </rPr>
      <t xml:space="preserve"> rub per adult (ages from 16 y.o. and up).  The cost of the ski-passes for each guest (at extra bed)  is also added - </t>
    </r>
    <r>
      <rPr>
        <b/>
        <sz val="11"/>
        <color theme="1"/>
        <rFont val="Calibri"/>
        <charset val="134"/>
      </rPr>
      <t>1800</t>
    </r>
    <r>
      <rPr>
        <sz val="11"/>
        <color theme="1"/>
        <rFont val="Calibri"/>
        <charset val="204"/>
      </rPr>
      <t xml:space="preserve"> rub per adult (ages from 16 y.o. and up). Please, add the cost of ski-passes for all adults to the application immediately.</t>
    </r>
  </si>
  <si>
    <r>
      <rPr>
        <sz val="9"/>
        <rFont val="Times New Roman"/>
        <charset val="204"/>
      </rPr>
      <t xml:space="preserve">Период продажи: </t>
    </r>
    <r>
      <rPr>
        <b/>
        <sz val="9"/>
        <rFont val="Times New Roman"/>
        <charset val="204"/>
      </rPr>
      <t>с 01.08.2023 - 29.11.2023​</t>
    </r>
    <r>
      <rPr>
        <sz val="9"/>
        <rFont val="Times New Roman"/>
        <charset val="204"/>
      </rPr>
      <t xml:space="preserve">/ Period of sales: </t>
    </r>
    <r>
      <rPr>
        <b/>
        <sz val="9"/>
        <rFont val="Times New Roman"/>
        <charset val="204"/>
      </rPr>
      <t>с  01.08.2023 - 29.11.2023</t>
    </r>
  </si>
  <si>
    <r>
      <rPr>
        <sz val="9"/>
        <rFont val="Times New Roman"/>
        <charset val="204"/>
      </rPr>
      <t xml:space="preserve">Период проживания: </t>
    </r>
    <r>
      <rPr>
        <b/>
        <sz val="9"/>
        <rFont val="Times New Roman"/>
        <charset val="204"/>
      </rPr>
      <t xml:space="preserve">с 01.10.2023 - 30.11.202​3 </t>
    </r>
    <r>
      <rPr>
        <sz val="9"/>
        <rFont val="Times New Roman"/>
        <charset val="204"/>
      </rPr>
      <t xml:space="preserve">/ Period of stay: </t>
    </r>
    <r>
      <rPr>
        <b/>
        <sz val="9"/>
        <rFont val="Times New Roman"/>
        <charset val="204"/>
      </rPr>
      <t xml:space="preserve">с 01.10.2023 - 30.11.202​3 </t>
    </r>
  </si>
  <si>
    <r>
      <rPr>
        <b/>
        <sz val="9"/>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</si>
  <si>
    <r>
      <rPr>
        <b/>
        <sz val="9"/>
        <color rgb="FF000000"/>
        <rFont val="Verdana"/>
        <charset val="134"/>
      </rPr>
      <t>2. Обзорная экскурсия по высотам Курорта</t>
    </r>
    <r>
      <rPr>
        <sz val="9"/>
        <color rgb="FF000000"/>
        <rFont val="Verdana"/>
        <charset val="134"/>
      </rPr>
      <t> (для всех гостей в номере) / A sightseeing tour of the Heights Resort (for all in-room guests);</t>
    </r>
  </si>
  <si>
    <r>
      <rPr>
        <b/>
        <sz val="9"/>
        <color rgb="FF000000"/>
        <rFont val="Verdana"/>
        <charset val="134"/>
      </rPr>
      <t>3. 1 час проката городского велосипеда</t>
    </r>
    <r>
      <rPr>
        <sz val="9"/>
        <color rgb="FF000000"/>
        <rFont val="Verdana"/>
        <charset val="134"/>
      </rPr>
      <t> (для 1 взрослого и ребенка до 12 лет) / 1 hour city bike rental (for 1 adult and child under 12 years old);</t>
    </r>
  </si>
  <si>
    <r>
      <rPr>
        <b/>
        <sz val="9"/>
        <color rgb="FF000000"/>
        <rFont val="Verdana"/>
        <charset val="134"/>
      </rPr>
      <t>4. 1 маршрут верёвочного парка на выбор</t>
    </r>
    <r>
      <rPr>
        <sz val="9"/>
        <color rgb="FF000000"/>
        <rFont val="Verdana"/>
        <charset val="134"/>
      </rPr>
      <t> (для всех гостей в номере) / 1 rope park route of your choice (for all in-room guests);</t>
    </r>
  </si>
  <si>
    <r>
      <rPr>
        <b/>
        <sz val="9"/>
        <color rgb="FF000000"/>
        <rFont val="Verdana"/>
        <charset val="134"/>
      </rPr>
      <t>5. Открытка-сувенир</t>
    </r>
    <r>
      <rPr>
        <sz val="9"/>
        <color rgb="FF000000"/>
        <rFont val="Verdana"/>
        <charset val="134"/>
      </rPr>
      <t> (предоставляется 1 открытка на номер) / Souvenir postcard (1 postcard per room is provided);</t>
    </r>
  </si>
  <si>
    <r>
      <rPr>
        <b/>
        <sz val="9"/>
        <color rgb="FF000000"/>
        <rFont val="Verdana"/>
        <charset val="134"/>
      </rPr>
      <t>6. Стикерпак с талисманом курорта Серной Полей</t>
    </r>
    <r>
      <rPr>
        <sz val="9"/>
        <color rgb="FF000000"/>
        <rFont val="Verdana"/>
        <charset val="134"/>
      </rPr>
      <t> (предоставляется один стикерпак на номер) / Stickerpack featuring the Sulphur Pole Resort mascot (one stickerpack per room is provided);</t>
    </r>
  </si>
  <si>
    <r>
      <rPr>
        <b/>
        <sz val="9"/>
        <color rgb="FF000000"/>
        <rFont val="Verdana"/>
        <charset val="134"/>
      </rPr>
      <t>7. Консультация стилиста и визажиста от салона в спа центре SOUL SPA</t>
    </r>
    <r>
      <rPr>
        <sz val="9"/>
        <color rgb="FF000000"/>
        <rFont val="Verdana"/>
        <charset val="134"/>
      </rPr>
      <t> (для всех гостей в номере) / Consultation of stylist and make-up artist from the salon in the SOUL SPA center (for all guests in the room).</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</si>
  <si>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</si>
  <si>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Специальный тариф "Отель + Сочи Парк" / Special offer "Hotel + Sochi Park"</t>
  </si>
  <si>
    <t>Дополнительно ЕДИНОРАЗОВО в стоимость заявки добавляются билеты в Сочи Парк на каждого гостя с 7 лет. Стоимость 1 билета: 
- 05.08 - 16.11.2025 – 1 775 р. на 1 человека, 
- 17.11 - 25.12.2025 – 1 275 р. на 1 человека,                                                                                                                         - дети до 6 лет включительно бесплатно.                                                                                                                     При размещении дополнительных гостей, также ЕДИНОРАЗОВО добавляются в стоимость заявки билеты в Сочи Парк.                                                                                                                                                       Extra pay for  Sochi Park tickets per every person at once (ages 7 y.o. and up). Cost per 1 ticket:                                                                                                                                                                                               - 05.08 - 16.11.2025 – 1 775 rub per person, 
- 17.11 - 25.12.2025 – 1 275 rub per person,                                                                                                                         - children till 6 y.o. for free.                                                                                                                                                            The cost of the Sochi Park Tickets for each guest (at extra bed) is also added (the same price). Please, add the cost of the Sochi Park tickets for all guests to the application immediately.</t>
  </si>
  <si>
    <r>
      <rPr>
        <sz val="9"/>
        <rFont val="Times New Roman"/>
        <charset val="204"/>
      </rPr>
      <t xml:space="preserve">Период продажи: </t>
    </r>
    <r>
      <rPr>
        <b/>
        <sz val="9"/>
        <rFont val="Times New Roman"/>
        <charset val="204"/>
      </rPr>
      <t xml:space="preserve">06.08.2025 - 25.12.2025 </t>
    </r>
    <r>
      <rPr>
        <sz val="9"/>
        <rFont val="Times New Roman"/>
        <charset val="204"/>
      </rPr>
      <t xml:space="preserve">/ Period of sales: </t>
    </r>
    <r>
      <rPr>
        <b/>
        <sz val="9"/>
        <rFont val="Times New Roman"/>
        <charset val="204"/>
      </rPr>
      <t>06.08.2025 - 25.12.2025</t>
    </r>
  </si>
  <si>
    <r>
      <rPr>
        <sz val="9"/>
        <rFont val="Times New Roman"/>
        <charset val="204"/>
      </rPr>
      <t xml:space="preserve">Период проживания: </t>
    </r>
    <r>
      <rPr>
        <b/>
        <sz val="9"/>
        <rFont val="Times New Roman"/>
        <charset val="204"/>
      </rPr>
      <t>08.08.2025 - 25.12.2025 ​</t>
    </r>
    <r>
      <rPr>
        <sz val="9"/>
        <rFont val="Times New Roman"/>
        <charset val="204"/>
      </rPr>
      <t xml:space="preserve">/ Period of stay: </t>
    </r>
    <r>
      <rPr>
        <b/>
        <sz val="9"/>
        <rFont val="Times New Roman"/>
        <charset val="204"/>
      </rPr>
      <t>08.08.2025 - 25.12.2025</t>
    </r>
  </si>
  <si>
    <r>
      <rPr>
        <sz val="9"/>
        <rFont val="Times New Roman"/>
        <charset val="204"/>
      </rPr>
      <t>Минимальная продолжитеьность проживания:</t>
    </r>
    <r>
      <rPr>
        <b/>
        <sz val="9"/>
        <rFont val="Times New Roman"/>
        <charset val="204"/>
      </rPr>
      <t xml:space="preserve"> 2 ночи</t>
    </r>
    <r>
      <rPr>
        <sz val="9"/>
        <rFont val="Times New Roman"/>
        <charset val="204"/>
      </rPr>
      <t xml:space="preserve"> / Minimum stay: </t>
    </r>
    <r>
      <rPr>
        <b/>
        <sz val="9"/>
        <rFont val="Times New Roman"/>
        <charset val="204"/>
      </rPr>
      <t>2 nights.</t>
    </r>
  </si>
  <si>
    <t>Билет в Сочи Парк (единоразовое посещение парка)</t>
  </si>
  <si>
    <t>Тарифы на дополнительные билеты в Сочи Парк (для доп. мест) / Rates for additional Tickets to Sochi Park (for extra beds):</t>
  </si>
  <si>
    <t>Период 05.08.25 - 16.11.2025 - 1 775 рублей - взрослый (7 лет и старше) / 1 775 adult (7 y.o. and up).</t>
  </si>
  <si>
    <t>Период 17.11.2025 - 25.12.2025 - 1 275 рублей - взрослый (7 лет и старше)  / 1 275 adult (7 y.o. and up).</t>
  </si>
  <si>
    <t>** Услуга предоставляется один раз для всех проживающих гостей от 7-ми лет, указанных при бронировании. В случае размещения дополнительных гостей, не указанных в бронировании, все услуги для них приобретаются отдельно по открытой стоимости в Сочи Парке. Дети до 6-ти лет бесплатно.</t>
  </si>
  <si>
    <t>** Воспользоваться данной услугой возможно только в период проживания.</t>
  </si>
  <si>
    <t>Каждому гостю предоставляется один билет, соответствующий сезону. Сезон зависит от вашего первого дня проживания.</t>
  </si>
  <si>
    <t>Условия предоставления билета в парк для гостей, проживающих на курорте Красная Поляна:</t>
  </si>
  <si>
    <t>• Билет предоставляется для гостей от 7 лет включительно при условии бронирования от 2-х ночей. </t>
  </si>
  <si>
    <t>• Гостям до 6-ти лет включительно предоставляется бесплатный проход в парк, при условии сопровождения взрослого от 18-ти лет с действительным билетом по тарифу «Сочи Парк КП» и предъявления при входе в парк документа, подтверждающего возраст ребёнка.</t>
  </si>
  <si>
    <t>• Предоставление документов допускается в электронном виде.</t>
  </si>
  <si>
    <t>• Каждый взрослый от 18 лет с билетом по тарифу «Сочи Парк КП» имеет право сопровождать не более 3-х гостей до 6-ти лет включительно.</t>
  </si>
  <si>
    <t>В стоимость тарифа «Сочи Парк КП» включено:</t>
  </si>
  <si>
    <t>•       Посещение Тематического парка «Сочи Парк» в зависимости от операционного графика работы.</t>
  </si>
  <si>
    <t>•       Скидка в детский развлекательный центр «Медведия» 50 % на тарифы «Медведия»/ «Медведия безлимит», при предъявлении в кассу детского развлекательного центра «Медведия» оригинала билета по тарифу «Сочи Парк SP» (для гостей от 95 см. до 160 см. включительно) с действительным сроком билета «+3 дня» от даты посещения Тематического парка.</t>
  </si>
  <si>
    <t>•       Бесплатный прокат на аттракционе «Богатырские гонки», при предъявлении действующего билета в парк, в день посещения. </t>
  </si>
  <si>
    <t>1 прокат = 2 круга.</t>
  </si>
  <si>
    <t>Для гостей от 4 до 6 лет, весом не более 60 кг.</t>
  </si>
  <si>
    <t>Тематический парк "Сочи Парк" находится по адресу: г. Сочи, Олимпийский просп., 21, режим работы с 10:00 до 22:00</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</si>
  <si>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</si>
  <si>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cancelled without penalty up to 24 hours before arrival. Cancellation after the specified time - a penalty - the cost of the first night of stay.</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</si>
  <si>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t>
    </r>
  </si>
  <si>
    <t>Новотель Конгресс Красная Поляна 4*/ Novotel Congress Krasnaya Polyana 4*</t>
  </si>
  <si>
    <t>Стандартный номер с одной большой кроватью и видом на горы/ Standartd with mountain view (king, twin)</t>
  </si>
  <si>
    <t>Люкс/ Suite</t>
  </si>
  <si>
    <t>Люкс Супериор/ Superior Suite</t>
  </si>
  <si>
    <t xml:space="preserve">% НДС согласно НК РФ </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</si>
  <si>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charset val="204"/>
      </rPr>
      <t>30.12.2022-08.01.2023, включительно</t>
    </r>
    <r>
      <rPr>
        <sz val="9"/>
        <color theme="1"/>
        <rFont val="Times New Roman"/>
        <charset val="204"/>
      </rPr>
      <t>, -  бесплатная отмена бронирования за 3</t>
    </r>
    <r>
      <rPr>
        <b/>
        <sz val="9"/>
        <color theme="1"/>
        <rFont val="Times New Roman"/>
        <charset val="204"/>
      </rPr>
      <t>0</t>
    </r>
    <r>
      <rPr>
        <sz val="9"/>
        <color theme="1"/>
        <rFont val="Times New Roman"/>
        <charset val="204"/>
      </rPr>
      <t xml:space="preserve"> дней до заезда. Бронирование должно быть </t>
    </r>
    <r>
      <rPr>
        <b/>
        <sz val="9"/>
        <color theme="1"/>
        <rFont val="Times New Roman"/>
        <charset val="204"/>
      </rPr>
      <t>100%</t>
    </r>
    <r>
      <rPr>
        <sz val="9"/>
        <color theme="1"/>
        <rFont val="Times New Roman"/>
        <charset val="204"/>
      </rPr>
      <t xml:space="preserve"> предоплаченным Заказчиком. Отмена после указанного времени – штраф в </t>
    </r>
    <r>
      <rPr>
        <b/>
        <sz val="9"/>
        <color theme="1"/>
        <rFont val="Times New Roman"/>
        <charset val="204"/>
      </rPr>
      <t>100%</t>
    </r>
    <r>
      <rPr>
        <sz val="9"/>
        <color theme="1"/>
        <rFont val="Times New Roman"/>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charset val="204"/>
      </rPr>
      <t>30.12.2022-08.01.2023 inclusive</t>
    </r>
    <r>
      <rPr>
        <sz val="9"/>
        <color theme="1"/>
        <rFont val="Times New Roman"/>
        <charset val="204"/>
      </rPr>
      <t>, - free cancellation 3</t>
    </r>
    <r>
      <rPr>
        <b/>
        <sz val="9"/>
        <color theme="1"/>
        <rFont val="Times New Roman"/>
        <charset val="204"/>
      </rPr>
      <t>0</t>
    </r>
    <r>
      <rPr>
        <sz val="9"/>
        <color theme="1"/>
        <rFont val="Times New Roman"/>
        <charset val="204"/>
      </rPr>
      <t xml:space="preserve"> days before arrival. Reservation must be </t>
    </r>
    <r>
      <rPr>
        <b/>
        <sz val="9"/>
        <color theme="1"/>
        <rFont val="Times New Roman"/>
        <charset val="204"/>
      </rPr>
      <t>100%</t>
    </r>
    <r>
      <rPr>
        <sz val="9"/>
        <color theme="1"/>
        <rFont val="Times New Roman"/>
        <charset val="204"/>
      </rPr>
      <t xml:space="preserve"> prepaid by the Customer. Cancellation after the specified time - a penalty - </t>
    </r>
    <r>
      <rPr>
        <b/>
        <sz val="9"/>
        <color theme="1"/>
        <rFont val="Times New Roman"/>
        <charset val="204"/>
      </rPr>
      <t>100%</t>
    </r>
    <r>
      <rPr>
        <sz val="9"/>
        <color theme="1"/>
        <rFont val="Times New Roman"/>
        <charset val="204"/>
      </rPr>
      <t xml:space="preserve"> of the cost of the reservation.</t>
    </r>
    <r>
      <rPr>
        <sz val="9"/>
        <color indexed="8"/>
        <rFont val="Times New Roman"/>
        <charset val="204"/>
      </rPr>
      <t xml:space="preserve">
</t>
    </r>
  </si>
  <si>
    <t xml:space="preserve">Тариф "Раннее бронирование" на базе завтраков/ "Early booking" rates (BB) </t>
  </si>
  <si>
    <t>Мин срок бронирования до заезда: 3 дня/ Min. Booking period before arrival: 3 days.</t>
  </si>
  <si>
    <r>
      <rPr>
        <sz val="9"/>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charset val="204"/>
      </rPr>
      <t xml:space="preserve">100% </t>
    </r>
    <r>
      <rPr>
        <sz val="9"/>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charset val="204"/>
      </rPr>
      <t>100%</t>
    </r>
    <r>
      <rPr>
        <sz val="9"/>
        <color indexed="8"/>
        <rFont val="Times New Roman"/>
        <charset val="204"/>
      </rPr>
      <t xml:space="preserve"> of the cost of the reservation.</t>
    </r>
  </si>
  <si>
    <r>
      <rPr>
        <sz val="9"/>
        <color theme="1"/>
        <rFont val="Times New Roman"/>
        <charset val="204"/>
      </rPr>
      <t>Мин срок бронирования до заезда: 14</t>
    </r>
    <r>
      <rPr>
        <sz val="9"/>
        <color indexed="8"/>
        <rFont val="Times New Roman"/>
        <charset val="204"/>
      </rPr>
      <t xml:space="preserve"> дней/ Min. Booking period before arrival: 14 days.</t>
    </r>
  </si>
  <si>
    <t>Тариф "Без питания"/ "Room only" rates</t>
  </si>
  <si>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</si>
  <si>
    <t>Специальный тариф "Весенние каникулы" / Special offer "Spring holidays"</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</si>
  <si>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</si>
  <si>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charset val="134"/>
      </rPr>
      <t>Период бронирования</t>
    </r>
    <r>
      <rPr>
        <b/>
        <sz val="9"/>
        <color theme="1"/>
        <rFont val="Times New Roman"/>
        <charset val="204"/>
      </rPr>
      <t xml:space="preserve">: 21.02.2022 - 10.04.2022 /  </t>
    </r>
    <r>
      <rPr>
        <sz val="9"/>
        <color theme="1"/>
        <rFont val="Times New Roman"/>
        <charset val="134"/>
      </rPr>
      <t>Period of sales</t>
    </r>
    <r>
      <rPr>
        <b/>
        <sz val="9"/>
        <color theme="1"/>
        <rFont val="Times New Roman"/>
        <charset val="204"/>
      </rPr>
      <t>: 21.02.2022 - 10.04.2022</t>
    </r>
  </si>
  <si>
    <r>
      <rPr>
        <sz val="9"/>
        <rFont val="Times New Roman"/>
        <charset val="204"/>
      </rPr>
      <t xml:space="preserve">Период проживания: </t>
    </r>
    <r>
      <rPr>
        <b/>
        <sz val="9"/>
        <rFont val="Times New Roman"/>
        <charset val="204"/>
      </rPr>
      <t xml:space="preserve">с 18.03.2022 - 11.04.2022 </t>
    </r>
    <r>
      <rPr>
        <sz val="9"/>
        <rFont val="Times New Roman"/>
        <charset val="204"/>
      </rPr>
      <t xml:space="preserve">/ Period of stay: </t>
    </r>
    <r>
      <rPr>
        <b/>
        <sz val="9"/>
        <rFont val="Times New Roman"/>
        <charset val="204"/>
      </rPr>
      <t>18.03.2022 - 11.04.2022</t>
    </r>
  </si>
  <si>
    <t>НДС 20% (в рублях) за номер в сутки/ VAT 20%</t>
  </si>
  <si>
    <t>Бесплатное размещение 2 детей возрастом до 12 лет, включая завтрак и доп.место /  Free accommodation for 2 children under 12 years old, including breakfast and extra bed.</t>
  </si>
  <si>
    <r>
      <rPr>
        <sz val="10"/>
        <color theme="1"/>
        <rFont val="Times New Roman"/>
        <charset val="204"/>
      </rPr>
      <t xml:space="preserve">По купонной книге в предложение </t>
    </r>
    <r>
      <rPr>
        <b/>
        <sz val="10"/>
        <rFont val="Times New Roman"/>
        <charset val="204"/>
      </rPr>
      <t>«Весенние Каникулы»</t>
    </r>
    <r>
      <rPr>
        <sz val="10"/>
        <rFont val="Times New Roman"/>
        <charset val="204"/>
      </rPr>
      <t xml:space="preserve"> входят </t>
    </r>
    <r>
      <rPr>
        <i/>
        <sz val="10"/>
        <rFont val="Times New Roman"/>
        <charset val="204"/>
      </rPr>
      <t>бесплатно* / The special offer "Spring holidays" includes free of charge (for hotel guests):</t>
    </r>
    <r>
      <rPr>
        <sz val="10"/>
        <rFont val="Times New Roman"/>
        <charset val="204"/>
      </rPr>
      <t>:</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</si>
  <si>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</si>
  <si>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</si>
  <si>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</si>
  <si>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</si>
  <si>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</si>
  <si>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</si>
  <si>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</si>
  <si>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</si>
  <si>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</si>
  <si>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</si>
  <si>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Открытый тариф "Зарядись Энергией Гор"</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</si>
  <si>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134"/>
      </rPr>
      <t xml:space="preserve">(возраст от </t>
    </r>
    <r>
      <rPr>
        <b/>
        <sz val="11"/>
        <color theme="1"/>
        <rFont val="Calibri"/>
        <charset val="134"/>
      </rPr>
      <t>16</t>
    </r>
    <r>
      <rPr>
        <sz val="11"/>
        <color theme="1"/>
        <rFont val="Calibri"/>
        <charset val="134"/>
      </rPr>
      <t xml:space="preserve"> лет)</t>
    </r>
    <r>
      <rPr>
        <sz val="11"/>
        <color theme="1"/>
        <rFont val="Calibri"/>
        <charset val="204"/>
      </rPr>
      <t xml:space="preserve">, стоимость - </t>
    </r>
    <r>
      <rPr>
        <b/>
        <sz val="11"/>
        <color theme="1"/>
        <rFont val="Calibri"/>
        <charset val="134"/>
      </rPr>
      <t>1300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1300</t>
    </r>
    <r>
      <rPr>
        <sz val="11"/>
        <color theme="1"/>
        <rFont val="Calibri"/>
        <charset val="204"/>
      </rPr>
      <t xml:space="preserve"> руб.</t>
    </r>
    <r>
      <rPr>
        <sz val="11"/>
        <color theme="1"/>
        <rFont val="Calibri"/>
        <charset val="134"/>
      </rPr>
      <t xml:space="preserve"> (возраст от </t>
    </r>
    <r>
      <rPr>
        <b/>
        <sz val="11"/>
        <color theme="1"/>
        <rFont val="Calibri"/>
        <charset val="134"/>
      </rPr>
      <t>16</t>
    </r>
    <r>
      <rPr>
        <sz val="11"/>
        <color theme="1"/>
        <rFont val="Calibri"/>
        <charset val="13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134"/>
      </rPr>
      <t xml:space="preserve">(ages from </t>
    </r>
    <r>
      <rPr>
        <b/>
        <sz val="11"/>
        <color theme="1"/>
        <rFont val="Calibri"/>
        <charset val="134"/>
      </rPr>
      <t>16</t>
    </r>
    <r>
      <rPr>
        <sz val="11"/>
        <color theme="1"/>
        <rFont val="Calibri"/>
        <charset val="134"/>
      </rPr>
      <t xml:space="preserve"> y.o. and up</t>
    </r>
    <r>
      <rPr>
        <sz val="11"/>
        <color theme="1"/>
        <rFont val="Calibri"/>
        <charset val="204"/>
      </rPr>
      <t xml:space="preserve">). Cost  - </t>
    </r>
    <r>
      <rPr>
        <b/>
        <sz val="11"/>
        <color theme="1"/>
        <rFont val="Calibri"/>
        <charset val="134"/>
      </rPr>
      <t>1300</t>
    </r>
    <r>
      <rPr>
        <sz val="11"/>
        <color theme="1"/>
        <rFont val="Calibri"/>
        <charset val="204"/>
      </rPr>
      <t xml:space="preserve"> rub per adult (</t>
    </r>
    <r>
      <rPr>
        <sz val="11"/>
        <color theme="1"/>
        <rFont val="Calibri"/>
        <charset val="134"/>
      </rPr>
      <t>ages from 16 y.o. and up).</t>
    </r>
    <r>
      <rPr>
        <sz val="11"/>
        <color theme="1"/>
        <rFont val="Calibri"/>
        <charset val="204"/>
      </rPr>
      <t xml:space="preserve">  The cost of the ski-passes for each guest (at extra bed)  is also added - </t>
    </r>
    <r>
      <rPr>
        <b/>
        <sz val="11"/>
        <color theme="1"/>
        <rFont val="Calibri"/>
        <charset val="134"/>
      </rPr>
      <t>1300</t>
    </r>
    <r>
      <rPr>
        <sz val="11"/>
        <color theme="1"/>
        <rFont val="Calibri"/>
        <charset val="204"/>
      </rPr>
      <t xml:space="preserve"> rub per adult</t>
    </r>
    <r>
      <rPr>
        <sz val="11"/>
        <color theme="1"/>
        <rFont val="Calibri"/>
        <charset val="134"/>
      </rPr>
      <t xml:space="preserve"> (ages from </t>
    </r>
    <r>
      <rPr>
        <b/>
        <sz val="11"/>
        <color theme="1"/>
        <rFont val="Calibri"/>
        <charset val="134"/>
      </rPr>
      <t>16</t>
    </r>
    <r>
      <rPr>
        <sz val="11"/>
        <color theme="1"/>
        <rFont val="Calibri"/>
        <charset val="13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</si>
  <si>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134"/>
      </rPr>
      <t>18.03.2022</t>
    </r>
    <r>
      <rPr>
        <b/>
        <sz val="9"/>
        <rFont val="Times New Roman"/>
        <charset val="204"/>
      </rPr>
      <t xml:space="preserve"> - 29.09.2022</t>
    </r>
    <r>
      <rPr>
        <sz val="9"/>
        <rFont val="Times New Roman"/>
        <charset val="204"/>
      </rPr>
      <t xml:space="preserve">/ Period of sales: </t>
    </r>
    <r>
      <rPr>
        <b/>
        <sz val="9"/>
        <rFont val="Times New Roman"/>
        <charset val="204"/>
      </rPr>
      <t>18.03.2022 - 29.09.2022</t>
    </r>
  </si>
  <si>
    <r>
      <rPr>
        <sz val="9"/>
        <rFont val="Times New Roman"/>
        <charset val="204"/>
      </rPr>
      <t xml:space="preserve">Период проживания: </t>
    </r>
    <r>
      <rPr>
        <b/>
        <sz val="9"/>
        <rFont val="Times New Roman"/>
        <charset val="134"/>
      </rPr>
      <t>01.06.2022</t>
    </r>
    <r>
      <rPr>
        <b/>
        <sz val="9"/>
        <rFont val="Times New Roman"/>
        <charset val="204"/>
      </rPr>
      <t xml:space="preserve"> - 30.09.2022​</t>
    </r>
    <r>
      <rPr>
        <sz val="9"/>
        <rFont val="Times New Roman"/>
        <charset val="204"/>
      </rPr>
      <t xml:space="preserve">/ Period of stay: </t>
    </r>
    <r>
      <rPr>
        <b/>
        <sz val="9"/>
        <rFont val="Times New Roman"/>
        <charset val="204"/>
      </rPr>
      <t>01.06.2022 - 30.09.2022​</t>
    </r>
  </si>
  <si>
    <t>Купонная книга с 11 бесплатными активностями курорта и скидками на другие акции</t>
  </si>
  <si>
    <t>Трансфер на пляж Имеретинский</t>
  </si>
  <si>
    <r>
      <rPr>
        <sz val="8"/>
        <color rgb="FF000000"/>
        <rFont val="Verdana"/>
        <charset val="204"/>
      </rPr>
      <t>В предложение «Зарядись энергией гор» входят </t>
    </r>
    <r>
      <rPr>
        <b/>
        <i/>
        <sz val="8"/>
        <color indexed="8"/>
        <rFont val="Verdana"/>
        <charset val="204"/>
      </rPr>
      <t>бесплатно</t>
    </r>
    <r>
      <rPr>
        <b/>
        <sz val="8"/>
        <color indexed="8"/>
        <rFont val="Verdana"/>
        <charset val="204"/>
      </rPr>
      <t> </t>
    </r>
    <r>
      <rPr>
        <sz val="8"/>
        <color indexed="8"/>
        <rFont val="Verdana"/>
        <charset val="204"/>
      </rPr>
      <t>хиты летнего сезона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</si>
  <si>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</si>
  <si>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</si>
  <si>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</si>
  <si>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</si>
  <si>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</si>
  <si>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</si>
  <si>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</si>
  <si>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rPr>
        <sz val="8"/>
        <color rgb="FF000000"/>
        <rFont val="Verdana"/>
        <charset val="204"/>
      </rPr>
      <t>8.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</si>
  <si>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</si>
  <si>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Восхождение на пик Черной Пирамиды / Climbing the peak of the Black Pyramid
</t>
  </si>
  <si>
    <t xml:space="preserve">11. Бесплатный трансфер на морской пляж Курорта Красная Поляна / Free shuttle service to the sea beach of Krasnaya Polyana Resort
</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</si>
  <si>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</si>
  <si>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1300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1300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charset val="134"/>
      </rPr>
      <t>1300</t>
    </r>
    <r>
      <rPr>
        <sz val="11"/>
        <color theme="1"/>
        <rFont val="Calibri"/>
        <charset val="204"/>
      </rPr>
      <t xml:space="preserve"> rub per adult.  The cost of the ski-passes for each guest (at extra bed)  is also added - </t>
    </r>
    <r>
      <rPr>
        <b/>
        <sz val="11"/>
        <color theme="1"/>
        <rFont val="Calibri"/>
        <charset val="134"/>
      </rPr>
      <t>1300</t>
    </r>
    <r>
      <rPr>
        <sz val="11"/>
        <color theme="1"/>
        <rFont val="Calibri"/>
        <charset val="204"/>
      </rPr>
      <t xml:space="preserve"> rub per adult. Please, add the cost of ski-passes for all and adult children to the application immediately.</t>
    </r>
  </si>
  <si>
    <t xml:space="preserve">10.  Видео 360° с панорамной площадки на Поляне 2200. Действует на 1 видео. / 360° video from the panoramic site at Glade 2200. Valid for 1 video
</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</si>
  <si>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134"/>
      </rPr>
      <t xml:space="preserve">(возраст от </t>
    </r>
    <r>
      <rPr>
        <b/>
        <sz val="11"/>
        <color theme="1"/>
        <rFont val="Calibri"/>
        <charset val="134"/>
      </rPr>
      <t>16</t>
    </r>
    <r>
      <rPr>
        <sz val="11"/>
        <color theme="1"/>
        <rFont val="Calibri"/>
        <charset val="134"/>
      </rPr>
      <t xml:space="preserve"> лет)</t>
    </r>
    <r>
      <rPr>
        <sz val="11"/>
        <color theme="1"/>
        <rFont val="Calibri"/>
        <charset val="204"/>
      </rPr>
      <t xml:space="preserve">, стоимость - </t>
    </r>
    <r>
      <rPr>
        <b/>
        <sz val="11"/>
        <color theme="1"/>
        <rFont val="Calibri"/>
        <charset val="134"/>
      </rPr>
      <t>1700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1700</t>
    </r>
    <r>
      <rPr>
        <sz val="11"/>
        <color theme="1"/>
        <rFont val="Calibri"/>
        <charset val="204"/>
      </rPr>
      <t xml:space="preserve"> руб.</t>
    </r>
    <r>
      <rPr>
        <sz val="11"/>
        <color theme="1"/>
        <rFont val="Calibri"/>
        <charset val="134"/>
      </rPr>
      <t xml:space="preserve"> (возраст от </t>
    </r>
    <r>
      <rPr>
        <b/>
        <sz val="11"/>
        <color theme="1"/>
        <rFont val="Calibri"/>
        <charset val="134"/>
      </rPr>
      <t>16</t>
    </r>
    <r>
      <rPr>
        <sz val="11"/>
        <color theme="1"/>
        <rFont val="Calibri"/>
        <charset val="13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134"/>
      </rPr>
      <t xml:space="preserve">(ages from </t>
    </r>
    <r>
      <rPr>
        <b/>
        <sz val="11"/>
        <color theme="1"/>
        <rFont val="Calibri"/>
        <charset val="134"/>
      </rPr>
      <t>16</t>
    </r>
    <r>
      <rPr>
        <sz val="11"/>
        <color theme="1"/>
        <rFont val="Calibri"/>
        <charset val="134"/>
      </rPr>
      <t xml:space="preserve"> y.o. and up</t>
    </r>
    <r>
      <rPr>
        <sz val="11"/>
        <color theme="1"/>
        <rFont val="Calibri"/>
        <charset val="204"/>
      </rPr>
      <t xml:space="preserve">). Cost  - </t>
    </r>
    <r>
      <rPr>
        <b/>
        <sz val="11"/>
        <color theme="1"/>
        <rFont val="Calibri"/>
        <charset val="134"/>
      </rPr>
      <t>1700</t>
    </r>
    <r>
      <rPr>
        <sz val="11"/>
        <color theme="1"/>
        <rFont val="Calibri"/>
        <charset val="204"/>
      </rPr>
      <t xml:space="preserve"> rub per adult (</t>
    </r>
    <r>
      <rPr>
        <sz val="11"/>
        <color theme="1"/>
        <rFont val="Calibri"/>
        <charset val="134"/>
      </rPr>
      <t xml:space="preserve">ages from </t>
    </r>
    <r>
      <rPr>
        <b/>
        <sz val="11"/>
        <color theme="1"/>
        <rFont val="Calibri"/>
        <charset val="134"/>
      </rPr>
      <t>16</t>
    </r>
    <r>
      <rPr>
        <sz val="11"/>
        <color theme="1"/>
        <rFont val="Calibri"/>
        <charset val="134"/>
      </rPr>
      <t xml:space="preserve"> y.o. and up).</t>
    </r>
    <r>
      <rPr>
        <sz val="11"/>
        <color theme="1"/>
        <rFont val="Calibri"/>
        <charset val="204"/>
      </rPr>
      <t xml:space="preserve">  The cost of the ski-passes for each guest (at extra bed)  is also added - </t>
    </r>
    <r>
      <rPr>
        <b/>
        <sz val="11"/>
        <color theme="1"/>
        <rFont val="Calibri"/>
        <charset val="134"/>
      </rPr>
      <t>1700</t>
    </r>
    <r>
      <rPr>
        <sz val="11"/>
        <color theme="1"/>
        <rFont val="Calibri"/>
        <charset val="204"/>
      </rPr>
      <t xml:space="preserve"> rub per adult</t>
    </r>
    <r>
      <rPr>
        <sz val="11"/>
        <color theme="1"/>
        <rFont val="Calibri"/>
        <charset val="134"/>
      </rPr>
      <t xml:space="preserve"> (ages from </t>
    </r>
    <r>
      <rPr>
        <b/>
        <sz val="11"/>
        <color theme="1"/>
        <rFont val="Calibri"/>
        <charset val="134"/>
      </rPr>
      <t>16</t>
    </r>
    <r>
      <rPr>
        <sz val="11"/>
        <color theme="1"/>
        <rFont val="Calibri"/>
        <charset val="13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</si>
  <si>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05.08.2022 - 29.11.2022​</t>
    </r>
    <r>
      <rPr>
        <sz val="9"/>
        <rFont val="Times New Roman"/>
        <charset val="204"/>
      </rPr>
      <t xml:space="preserve">/ Period of sales: </t>
    </r>
    <r>
      <rPr>
        <b/>
        <sz val="9"/>
        <rFont val="Times New Roman"/>
        <charset val="204"/>
      </rPr>
      <t>с 05.08.2022 - 29.11.20212</t>
    </r>
  </si>
  <si>
    <r>
      <rPr>
        <sz val="9"/>
        <rFont val="Times New Roman"/>
        <charset val="204"/>
      </rPr>
      <t xml:space="preserve">Период проживания: </t>
    </r>
    <r>
      <rPr>
        <b/>
        <sz val="9"/>
        <rFont val="Times New Roman"/>
        <charset val="204"/>
      </rPr>
      <t xml:space="preserve">с 01.10.2022 - 30.11.202​2 </t>
    </r>
    <r>
      <rPr>
        <sz val="9"/>
        <rFont val="Times New Roman"/>
        <charset val="204"/>
      </rPr>
      <t xml:space="preserve">/ Period of stay: </t>
    </r>
    <r>
      <rPr>
        <b/>
        <sz val="9"/>
        <rFont val="Times New Roman"/>
        <charset val="204"/>
      </rPr>
      <t>с 01.10.2022 - 30.11.202​2</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</si>
  <si>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</si>
  <si>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</si>
  <si>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</si>
  <si>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</si>
  <si>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</si>
  <si>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</si>
  <si>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</si>
  <si>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</si>
  <si>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</si>
  <si>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</si>
  <si>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Открытые тарифы/ Open rates -10%</t>
  </si>
  <si>
    <t>отдыхай и катай</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</si>
  <si>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</si>
  <si>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134"/>
      </rPr>
      <t>05.10.2022</t>
    </r>
    <r>
      <rPr>
        <b/>
        <sz val="9"/>
        <rFont val="Times New Roman"/>
        <charset val="204"/>
      </rPr>
      <t xml:space="preserve"> - 30.03.2023</t>
    </r>
    <r>
      <rPr>
        <sz val="9"/>
        <rFont val="Times New Roman"/>
        <charset val="204"/>
      </rPr>
      <t xml:space="preserve">/ Period of sales: </t>
    </r>
    <r>
      <rPr>
        <b/>
        <sz val="9"/>
        <rFont val="Times New Roman"/>
        <charset val="204"/>
      </rPr>
      <t>05.10.2022 - 30.03.2023</t>
    </r>
  </si>
  <si>
    <r>
      <rPr>
        <b/>
        <sz val="9"/>
        <rFont val="Times New Roman"/>
        <charset val="204"/>
      </rPr>
      <t>Период проживания</t>
    </r>
    <r>
      <rPr>
        <sz val="9"/>
        <rFont val="Times New Roman"/>
        <charset val="204"/>
      </rPr>
      <t xml:space="preserve">: </t>
    </r>
    <r>
      <rPr>
        <b/>
        <sz val="9"/>
        <rFont val="Times New Roman"/>
        <charset val="204"/>
      </rPr>
      <t>24.12.2022 - 31.03.2023</t>
    </r>
    <r>
      <rPr>
        <sz val="9"/>
        <rFont val="Times New Roman"/>
        <charset val="204"/>
      </rPr>
      <t xml:space="preserve">/ Period of stay: </t>
    </r>
    <r>
      <rPr>
        <b/>
        <sz val="9"/>
        <rFont val="Times New Roman"/>
        <charset val="204"/>
      </rPr>
      <t>24.12.2022 - 31.03.2023</t>
    </r>
  </si>
  <si>
    <t xml:space="preserve">Период 30.12.22-08.01.23 не доступен для бронирования в рамках СПО "Отдыхай и катай"  </t>
  </si>
  <si>
    <t>Тариф включает ски-пассы только на взрослых гостей на основных местах. Стоимость ски-пассов на дополнительных взрослых и детей просим сразу добавлять в заявку. / The rate includes ski passes for adults only at the main places. Please add the cost of ski passes for extra adults and children to the application immediately.</t>
  </si>
  <si>
    <r>
      <rPr>
        <b/>
        <sz val="9"/>
        <color theme="1"/>
        <rFont val="Times New Roman"/>
        <charset val="204"/>
      </rPr>
      <t>16.12.2022-23.12.2022, включительно</t>
    </r>
    <r>
      <rPr>
        <sz val="9"/>
        <color theme="1"/>
        <rFont val="Times New Roman"/>
        <charset val="204"/>
      </rPr>
      <t xml:space="preserve"> - </t>
    </r>
    <r>
      <rPr>
        <b/>
        <sz val="9"/>
        <color theme="1"/>
        <rFont val="Times New Roman"/>
        <charset val="204"/>
      </rPr>
      <t>1750</t>
    </r>
    <r>
      <rPr>
        <sz val="9"/>
        <color theme="1"/>
        <rFont val="Times New Roman"/>
        <charset val="204"/>
      </rPr>
      <t xml:space="preserve"> рублей - взрослый, </t>
    </r>
    <r>
      <rPr>
        <b/>
        <sz val="9"/>
        <color theme="1"/>
        <rFont val="Times New Roman"/>
        <charset val="204"/>
      </rPr>
      <t>1200</t>
    </r>
    <r>
      <rPr>
        <sz val="9"/>
        <color theme="1"/>
        <rFont val="Times New Roman"/>
        <charset val="204"/>
      </rPr>
      <t xml:space="preserve"> рублей - детский / </t>
    </r>
    <r>
      <rPr>
        <b/>
        <sz val="9"/>
        <color theme="1"/>
        <rFont val="Times New Roman"/>
        <charset val="204"/>
      </rPr>
      <t>16.12.2022-23.12.2022 - 1750</t>
    </r>
    <r>
      <rPr>
        <sz val="9"/>
        <color theme="1"/>
        <rFont val="Times New Roman"/>
        <charset val="204"/>
      </rPr>
      <t xml:space="preserve">  rubles - adult, </t>
    </r>
    <r>
      <rPr>
        <b/>
        <sz val="9"/>
        <color theme="1"/>
        <rFont val="Times New Roman"/>
        <charset val="204"/>
      </rPr>
      <t>1200</t>
    </r>
    <r>
      <rPr>
        <sz val="9"/>
        <color theme="1"/>
        <rFont val="Times New Roman"/>
        <charset val="204"/>
      </rPr>
      <t xml:space="preserve"> - child.</t>
    </r>
  </si>
  <si>
    <r>
      <rPr>
        <b/>
        <sz val="9"/>
        <color theme="1"/>
        <rFont val="Times New Roman"/>
        <charset val="204"/>
      </rPr>
      <t>24.12.2022-08.01.2023, включительно,</t>
    </r>
    <r>
      <rPr>
        <sz val="9"/>
        <color theme="1"/>
        <rFont val="Times New Roman"/>
        <charset val="204"/>
      </rPr>
      <t xml:space="preserve"> - </t>
    </r>
    <r>
      <rPr>
        <b/>
        <sz val="9"/>
        <color theme="1"/>
        <rFont val="Times New Roman"/>
        <charset val="204"/>
      </rPr>
      <t>2400</t>
    </r>
    <r>
      <rPr>
        <sz val="9"/>
        <color theme="1"/>
        <rFont val="Times New Roman"/>
        <charset val="204"/>
      </rPr>
      <t xml:space="preserve"> рублей - взрослый, </t>
    </r>
    <r>
      <rPr>
        <b/>
        <sz val="9"/>
        <color theme="1"/>
        <rFont val="Times New Roman"/>
        <charset val="204"/>
      </rPr>
      <t>1500</t>
    </r>
    <r>
      <rPr>
        <sz val="9"/>
        <color theme="1"/>
        <rFont val="Times New Roman"/>
        <charset val="204"/>
      </rPr>
      <t xml:space="preserve"> рублей - детский / </t>
    </r>
    <r>
      <rPr>
        <b/>
        <sz val="9"/>
        <color theme="1"/>
        <rFont val="Times New Roman"/>
        <charset val="204"/>
      </rPr>
      <t>24.12.2022-08.01.2023 - 2400</t>
    </r>
    <r>
      <rPr>
        <sz val="9"/>
        <color theme="1"/>
        <rFont val="Times New Roman"/>
        <charset val="204"/>
      </rPr>
      <t xml:space="preserve"> rubles - adult, </t>
    </r>
    <r>
      <rPr>
        <b/>
        <sz val="9"/>
        <color theme="1"/>
        <rFont val="Times New Roman"/>
        <charset val="204"/>
      </rPr>
      <t>1500</t>
    </r>
    <r>
      <rPr>
        <sz val="9"/>
        <color theme="1"/>
        <rFont val="Times New Roman"/>
        <charset val="204"/>
      </rPr>
      <t xml:space="preserve"> - child.</t>
    </r>
  </si>
  <si>
    <r>
      <rPr>
        <b/>
        <sz val="9"/>
        <color theme="1"/>
        <rFont val="Times New Roman"/>
        <charset val="204"/>
      </rPr>
      <t xml:space="preserve">09.01.2023-31.03.2023, включительно </t>
    </r>
    <r>
      <rPr>
        <sz val="9"/>
        <color theme="1"/>
        <rFont val="Times New Roman"/>
        <charset val="204"/>
      </rPr>
      <t xml:space="preserve">- </t>
    </r>
    <r>
      <rPr>
        <b/>
        <sz val="9"/>
        <color theme="1"/>
        <rFont val="Times New Roman"/>
        <charset val="204"/>
      </rPr>
      <t>2000</t>
    </r>
    <r>
      <rPr>
        <sz val="9"/>
        <color theme="1"/>
        <rFont val="Times New Roman"/>
        <charset val="204"/>
      </rPr>
      <t xml:space="preserve"> рублей - взрослый, </t>
    </r>
    <r>
      <rPr>
        <b/>
        <sz val="9"/>
        <color theme="1"/>
        <rFont val="Times New Roman"/>
        <charset val="204"/>
      </rPr>
      <t xml:space="preserve">1300 </t>
    </r>
    <r>
      <rPr>
        <sz val="9"/>
        <color theme="1"/>
        <rFont val="Times New Roman"/>
        <charset val="204"/>
      </rPr>
      <t xml:space="preserve">рублей - детский / </t>
    </r>
    <r>
      <rPr>
        <b/>
        <sz val="9"/>
        <color theme="1"/>
        <rFont val="Times New Roman"/>
        <charset val="204"/>
      </rPr>
      <t>09.01.2023-31.03.2023  - 2000</t>
    </r>
    <r>
      <rPr>
        <sz val="9"/>
        <color theme="1"/>
        <rFont val="Times New Roman"/>
        <charset val="204"/>
      </rPr>
      <t xml:space="preserve"> rubles - adult, </t>
    </r>
    <r>
      <rPr>
        <b/>
        <sz val="9"/>
        <color theme="1"/>
        <rFont val="Times New Roman"/>
        <charset val="204"/>
      </rPr>
      <t>1300</t>
    </r>
    <r>
      <rPr>
        <sz val="9"/>
        <color theme="1"/>
        <rFont val="Times New Roman"/>
        <charset val="204"/>
      </rPr>
      <t xml:space="preserve"> - child.</t>
    </r>
  </si>
  <si>
    <t>Закрытые даты: 26.12.2025 - 11.04.2026 / Closed Dates: 26.12.2025 - 11.04.2026</t>
  </si>
  <si>
    <t>Тариф доступен до 29.12.2023</t>
  </si>
  <si>
    <t>Бесплатное размещение 2 детей возрастом до 15 лет включительно, включая завтрак и доп.место /  Free accommodation for 2 children under 15 years old inclusive, including breakfast and extra bed.</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</si>
  <si>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134"/>
      </rPr>
      <t>1500</t>
    </r>
    <r>
      <rPr>
        <sz val="11"/>
        <color theme="1"/>
        <rFont val="Calibri"/>
        <charset val="204"/>
      </rPr>
      <t xml:space="preserve"> rub per adult.  The cost of the ski-passes for each guest (at extra bed)  is also added - </t>
    </r>
    <r>
      <rPr>
        <b/>
        <sz val="11"/>
        <color theme="1"/>
        <rFont val="Calibri"/>
        <charset val="134"/>
      </rPr>
      <t>1500</t>
    </r>
    <r>
      <rPr>
        <sz val="11"/>
        <color theme="1"/>
        <rFont val="Calibri"/>
        <charset val="204"/>
      </rPr>
      <t xml:space="preserve"> rub per adult. Please, add the cost of ski-passes for all persons to the application immediately.</t>
    </r>
  </si>
  <si>
    <r>
      <rPr>
        <sz val="9"/>
        <color theme="1"/>
        <rFont val="Times New Roman"/>
        <charset val="134"/>
      </rPr>
      <t>Период бронирования</t>
    </r>
    <r>
      <rPr>
        <b/>
        <sz val="9"/>
        <color theme="1"/>
        <rFont val="Times New Roman"/>
        <charset val="204"/>
      </rPr>
      <t xml:space="preserve">: 08.02.2023 - 30.05.2023 /  </t>
    </r>
    <r>
      <rPr>
        <sz val="9"/>
        <color theme="1"/>
        <rFont val="Times New Roman"/>
        <charset val="134"/>
      </rPr>
      <t>Period of sales</t>
    </r>
    <r>
      <rPr>
        <b/>
        <sz val="9"/>
        <color theme="1"/>
        <rFont val="Times New Roman"/>
        <charset val="204"/>
      </rPr>
      <t>: 08.02.2023 - 30.05.2023</t>
    </r>
  </si>
  <si>
    <r>
      <rPr>
        <sz val="9"/>
        <rFont val="Times New Roman"/>
        <charset val="204"/>
      </rPr>
      <t xml:space="preserve">Период проживания: </t>
    </r>
    <r>
      <rPr>
        <b/>
        <sz val="9"/>
        <rFont val="Times New Roman"/>
        <charset val="204"/>
      </rPr>
      <t xml:space="preserve">с 24.03.2023 - 31.05.2023 </t>
    </r>
    <r>
      <rPr>
        <sz val="9"/>
        <rFont val="Times New Roman"/>
        <charset val="204"/>
      </rPr>
      <t xml:space="preserve">/ Period of stay: </t>
    </r>
    <r>
      <rPr>
        <b/>
        <sz val="9"/>
        <rFont val="Times New Roman"/>
        <charset val="204"/>
      </rPr>
      <t>24.03.2023 - 31.05.2023</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</si>
  <si>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</si>
  <si>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</si>
  <si>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</si>
  <si>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</si>
  <si>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</si>
  <si>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</si>
  <si>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</si>
  <si>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</si>
  <si>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</si>
  <si>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</si>
  <si>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134"/>
      </rPr>
      <t xml:space="preserve">(возраст от </t>
    </r>
    <r>
      <rPr>
        <b/>
        <sz val="11"/>
        <color theme="1"/>
        <rFont val="Calibri"/>
        <charset val="134"/>
      </rPr>
      <t>16</t>
    </r>
    <r>
      <rPr>
        <sz val="11"/>
        <color theme="1"/>
        <rFont val="Calibri"/>
        <charset val="134"/>
      </rPr>
      <t xml:space="preserve"> лет)</t>
    </r>
    <r>
      <rPr>
        <sz val="11"/>
        <color theme="1"/>
        <rFont val="Calibri"/>
        <charset val="204"/>
      </rPr>
      <t xml:space="preserve">, стоимость - </t>
    </r>
    <r>
      <rPr>
        <b/>
        <sz val="11"/>
        <color theme="1"/>
        <rFont val="Calibri"/>
        <charset val="134"/>
      </rPr>
      <t>1650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1650</t>
    </r>
    <r>
      <rPr>
        <sz val="11"/>
        <color theme="1"/>
        <rFont val="Calibri"/>
        <charset val="204"/>
      </rPr>
      <t xml:space="preserve"> руб.</t>
    </r>
    <r>
      <rPr>
        <sz val="11"/>
        <color theme="1"/>
        <rFont val="Calibri"/>
        <charset val="134"/>
      </rPr>
      <t xml:space="preserve"> (возраст от </t>
    </r>
    <r>
      <rPr>
        <b/>
        <sz val="11"/>
        <color theme="1"/>
        <rFont val="Calibri"/>
        <charset val="134"/>
      </rPr>
      <t>16</t>
    </r>
    <r>
      <rPr>
        <sz val="11"/>
        <color theme="1"/>
        <rFont val="Calibri"/>
        <charset val="13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134"/>
      </rPr>
      <t xml:space="preserve">(ages from </t>
    </r>
    <r>
      <rPr>
        <b/>
        <sz val="11"/>
        <color theme="1"/>
        <rFont val="Calibri"/>
        <charset val="134"/>
      </rPr>
      <t>16</t>
    </r>
    <r>
      <rPr>
        <sz val="11"/>
        <color theme="1"/>
        <rFont val="Calibri"/>
        <charset val="134"/>
      </rPr>
      <t xml:space="preserve"> y.o. and up</t>
    </r>
    <r>
      <rPr>
        <sz val="11"/>
        <color theme="1"/>
        <rFont val="Calibri"/>
        <charset val="204"/>
      </rPr>
      <t xml:space="preserve">). Cost  - </t>
    </r>
    <r>
      <rPr>
        <b/>
        <sz val="11"/>
        <color theme="1"/>
        <rFont val="Calibri"/>
        <charset val="134"/>
      </rPr>
      <t>1650</t>
    </r>
    <r>
      <rPr>
        <sz val="11"/>
        <color theme="1"/>
        <rFont val="Calibri"/>
        <charset val="204"/>
      </rPr>
      <t xml:space="preserve"> rub per adult (</t>
    </r>
    <r>
      <rPr>
        <sz val="11"/>
        <color theme="1"/>
        <rFont val="Calibri"/>
        <charset val="134"/>
      </rPr>
      <t>ages from 16 y.o. and up).</t>
    </r>
    <r>
      <rPr>
        <sz val="11"/>
        <color theme="1"/>
        <rFont val="Calibri"/>
        <charset val="204"/>
      </rPr>
      <t xml:space="preserve">  The cost of the ski-passes for each guest (at extra bed)  is also added - </t>
    </r>
    <r>
      <rPr>
        <b/>
        <sz val="11"/>
        <color theme="1"/>
        <rFont val="Calibri"/>
        <charset val="134"/>
      </rPr>
      <t xml:space="preserve">1650 </t>
    </r>
    <r>
      <rPr>
        <sz val="11"/>
        <color theme="1"/>
        <rFont val="Calibri"/>
        <charset val="204"/>
      </rPr>
      <t>rub per adult</t>
    </r>
    <r>
      <rPr>
        <sz val="11"/>
        <color theme="1"/>
        <rFont val="Calibri"/>
        <charset val="134"/>
      </rPr>
      <t xml:space="preserve"> (ages from </t>
    </r>
    <r>
      <rPr>
        <b/>
        <sz val="11"/>
        <color theme="1"/>
        <rFont val="Calibri"/>
        <charset val="134"/>
      </rPr>
      <t>16</t>
    </r>
    <r>
      <rPr>
        <sz val="11"/>
        <color theme="1"/>
        <rFont val="Calibri"/>
        <charset val="13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</si>
  <si>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134"/>
      </rPr>
      <t>22.03.2023</t>
    </r>
    <r>
      <rPr>
        <b/>
        <sz val="9"/>
        <rFont val="Times New Roman"/>
        <charset val="204"/>
      </rPr>
      <t xml:space="preserve"> - 29.09.2023</t>
    </r>
    <r>
      <rPr>
        <sz val="9"/>
        <rFont val="Times New Roman"/>
        <charset val="204"/>
      </rPr>
      <t xml:space="preserve">/ Period of sales: </t>
    </r>
    <r>
      <rPr>
        <b/>
        <sz val="9"/>
        <rFont val="Times New Roman"/>
        <charset val="204"/>
      </rPr>
      <t>22.03.2023 - 29.09.2023</t>
    </r>
  </si>
  <si>
    <r>
      <rPr>
        <sz val="9"/>
        <rFont val="Times New Roman"/>
        <charset val="204"/>
      </rPr>
      <t xml:space="preserve">Период проживания: </t>
    </r>
    <r>
      <rPr>
        <b/>
        <sz val="9"/>
        <rFont val="Times New Roman"/>
        <charset val="134"/>
      </rPr>
      <t>01.06.2023</t>
    </r>
    <r>
      <rPr>
        <b/>
        <sz val="9"/>
        <rFont val="Times New Roman"/>
        <charset val="204"/>
      </rPr>
      <t xml:space="preserve"> - 30.09.2023​</t>
    </r>
    <r>
      <rPr>
        <sz val="9"/>
        <rFont val="Times New Roman"/>
        <charset val="204"/>
      </rPr>
      <t xml:space="preserve">/ Period of stay: </t>
    </r>
    <r>
      <rPr>
        <b/>
        <sz val="9"/>
        <rFont val="Times New Roman"/>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</si>
  <si>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</si>
  <si>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</si>
  <si>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</si>
  <si>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</si>
  <si>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</si>
  <si>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</si>
  <si>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</si>
  <si>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rPr>
        <sz val="8"/>
        <color rgb="FF000000"/>
        <rFont val="Verdana"/>
        <charset val="204"/>
      </rPr>
      <t>7.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</si>
  <si>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r>
      <rPr>
        <sz val="8"/>
        <color rgb="FF000000"/>
        <rFont val="Verdana"/>
        <charset val="204"/>
      </rPr>
      <t>8. VR-экскурсия по курорту. Действует для всех гостей в номере 5+</t>
    </r>
    <r>
      <rPr>
        <sz val="10"/>
        <rFont val="Arial Cyr"/>
        <charset val="204"/>
      </rPr>
      <t xml:space="preserve"> /</t>
    </r>
    <r>
      <rPr>
        <sz val="8"/>
        <color theme="1"/>
        <rFont val="Verdana"/>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</si>
  <si>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</si>
  <si>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</si>
  <si>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 xml:space="preserve">Тариф закрыт на период 29.12.2025-08.01.2026 включительно </t>
  </si>
  <si>
    <t>Мин срок бронирования до заезда: 14 дня/ Min. Booking period before arrival: 14 days.</t>
  </si>
  <si>
    <t>Тариф доступен c 01.04.2024 по 01.06.2024, 10.06.2024-27.06.2024, 01.07.2024-30.09.2024</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</si>
  <si>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9"/>
        <color theme="1"/>
        <rFont val="Times New Roman"/>
        <charset val="134"/>
      </rPr>
      <t>На период 29.12.2025-08.01.2026,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charset val="204"/>
      </rPr>
      <t xml:space="preserve">
</t>
    </r>
    <r>
      <rPr>
        <sz val="9"/>
        <color indexed="8"/>
        <rFont val="Times New Roman"/>
        <charset val="204"/>
      </rPr>
      <t xml:space="preserve">
</t>
    </r>
  </si>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</sst>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8" formatCode="dd\.mm\.yyyy"/>
  </numFmts>
  <fonts count="61">
    <font>
      <sz val="10"/>
      <name val="Arial Cyr"/>
      <charset val="204"/>
    </font>
    <font>
      <sz val="9"/>
      <name val="Times New Roman"/>
      <charset val="204"/>
    </font>
    <font>
      <b/>
      <sz val="9"/>
      <name val="Times New Roman"/>
      <charset val="204"/>
    </font>
    <font>
      <b/>
      <sz val="9"/>
      <color theme="1"/>
      <name val="Times New Roman"/>
      <charset val="204"/>
    </font>
    <font>
      <sz val="10"/>
      <name val="Calibri"/>
      <charset val="204"/>
      <scheme val="minor"/>
    </font>
    <font>
      <sz val="9"/>
      <color theme="1"/>
      <name val="Times New Roman"/>
      <charset val="204"/>
    </font>
    <font>
      <b/>
      <sz val="9"/>
      <color theme="1"/>
      <name val="Times New Roman"/>
      <charset val="134"/>
    </font>
    <font>
      <sz val="9"/>
      <color rgb="FFFF0000"/>
      <name val="Times New Roman"/>
      <charset val="204"/>
    </font>
    <font>
      <sz val="10"/>
      <color rgb="FFFF0000"/>
      <name val="Calibri"/>
      <charset val="204"/>
      <scheme val="minor"/>
    </font>
    <font>
      <b/>
      <sz val="9"/>
      <color rgb="FFFF0000"/>
      <name val="Times New Roman"/>
      <charset val="204"/>
    </font>
    <font>
      <b/>
      <sz val="10"/>
      <name val="Calibri"/>
      <charset val="134"/>
      <scheme val="minor"/>
    </font>
    <font>
      <sz val="11"/>
      <color theme="1"/>
      <name val="Calibri"/>
      <charset val="204"/>
    </font>
    <font>
      <sz val="8"/>
      <color rgb="FF000000"/>
      <name val="Verdana"/>
      <charset val="204"/>
    </font>
    <font>
      <b/>
      <sz val="8"/>
      <color rgb="FF000000"/>
      <name val="Verdana"/>
      <charset val="204"/>
    </font>
    <font>
      <sz val="10"/>
      <color theme="1"/>
      <name val="Times New Roman"/>
      <charset val="204"/>
    </font>
    <font>
      <sz val="9"/>
      <name val="Arial Cyr"/>
      <charset val="204"/>
    </font>
    <font>
      <sz val="10"/>
      <color rgb="FFFF0000"/>
      <name val="Arial Cyr"/>
      <charset val="204"/>
    </font>
    <font>
      <sz val="8"/>
      <name val="Times New Roman"/>
      <charset val="204"/>
    </font>
    <font>
      <sz val="10"/>
      <name val="Times New Roman"/>
      <charset val="204"/>
    </font>
    <font>
      <b/>
      <sz val="8"/>
      <name val="Times New Roman"/>
      <charset val="204"/>
    </font>
    <font>
      <sz val="10"/>
      <color rgb="FFFF0000"/>
      <name val="Times New Roman"/>
      <charset val="204"/>
    </font>
    <font>
      <sz val="8"/>
      <color rgb="FFFF0000"/>
      <name val="Times New Roman"/>
      <charset val="204"/>
    </font>
    <font>
      <b/>
      <sz val="9"/>
      <name val="Times New Roman"/>
      <charset val="134"/>
    </font>
    <font>
      <b/>
      <sz val="9"/>
      <color rgb="FFFF0000"/>
      <name val="Times New Roman"/>
      <charset val="134"/>
    </font>
    <font>
      <b/>
      <sz val="11"/>
      <color rgb="FFFF0000"/>
      <name val="Calibri"/>
      <charset val="204"/>
    </font>
    <font>
      <sz val="9"/>
      <color indexed="8"/>
      <name val="Times New Roman"/>
      <charset val="204"/>
    </font>
    <font>
      <b/>
      <sz val="11"/>
      <name val="Times New Roman"/>
      <charset val="204"/>
    </font>
    <font>
      <b/>
      <sz val="10"/>
      <color theme="1"/>
      <name val="Times New Roman"/>
      <charset val="204"/>
    </font>
    <font>
      <b/>
      <sz val="11"/>
      <color rgb="FFFF0000"/>
      <name val="Times New Roman"/>
      <charset val="134"/>
    </font>
    <font>
      <b/>
      <sz val="8"/>
      <color theme="1"/>
      <name val="Times New Roman"/>
      <charset val="204"/>
    </font>
    <font>
      <b/>
      <sz val="11"/>
      <color theme="1"/>
      <name val="Times New Roman"/>
      <charset val="204"/>
    </font>
    <font>
      <sz val="11"/>
      <color theme="1"/>
      <name val="Times New Roman"/>
      <charset val="204"/>
    </font>
    <font>
      <sz val="10"/>
      <color theme="1"/>
      <name val="Arial"/>
      <charset val="204"/>
    </font>
    <font>
      <sz val="11"/>
      <color rgb="FF000000"/>
      <name val="Verdana"/>
      <charset val="204"/>
    </font>
    <font>
      <b/>
      <sz val="9"/>
      <color rgb="FF000000"/>
      <name val="Verdana"/>
      <charset val="134"/>
    </font>
    <font>
      <b/>
      <sz val="12"/>
      <color theme="1"/>
      <name val="Calibri"/>
      <charset val="204"/>
      <scheme val="minor"/>
    </font>
    <font>
      <sz val="10"/>
      <color theme="1"/>
      <name val="Calibri"/>
      <charset val="204"/>
      <scheme val="minor"/>
    </font>
    <font>
      <sz val="9"/>
      <color rgb="FF000000"/>
      <name val="Verdana"/>
      <charset val="204"/>
    </font>
    <font>
      <sz val="11"/>
      <color theme="1"/>
      <name val="Calibri"/>
      <charset val="134"/>
      <scheme val="minor"/>
    </font>
    <font>
      <sz val="11"/>
      <color theme="1"/>
      <name val="Calibri"/>
      <charset val="204"/>
      <scheme val="minor"/>
    </font>
    <font>
      <sz val="11"/>
      <color theme="1"/>
      <name val="Calibri"/>
      <charset val="134"/>
    </font>
    <font>
      <b/>
      <sz val="11"/>
      <color theme="1"/>
      <name val="Calibri"/>
      <charset val="134"/>
    </font>
    <font>
      <sz val="9"/>
      <color rgb="FF000000"/>
      <name val="Verdana"/>
      <charset val="134"/>
    </font>
    <font>
      <sz val="9"/>
      <color theme="1"/>
      <name val="Times New Roman"/>
      <charset val="134"/>
    </font>
    <font>
      <i/>
      <sz val="8"/>
      <color indexed="8"/>
      <name val="Verdana"/>
      <charset val="204"/>
    </font>
    <font>
      <sz val="8"/>
      <color indexed="8"/>
      <name val="Verdana"/>
      <charset val="204"/>
    </font>
    <font>
      <b/>
      <sz val="9"/>
      <color rgb="FF000000"/>
      <name val="Verdana"/>
      <charset val="204"/>
    </font>
    <font>
      <sz val="8"/>
      <color theme="1"/>
      <name val="Verdana"/>
      <charset val="204"/>
    </font>
    <font>
      <sz val="9"/>
      <color theme="1"/>
      <name val="Verdana"/>
      <charset val="204"/>
    </font>
    <font>
      <b/>
      <sz val="10"/>
      <name val="Times New Roman"/>
      <charset val="204"/>
    </font>
    <font>
      <i/>
      <sz val="10"/>
      <name val="Times New Roman"/>
      <charset val="204"/>
    </font>
    <font>
      <b/>
      <sz val="12"/>
      <color rgb="FFFF0000"/>
      <name val="Calibri"/>
      <charset val="204"/>
      <scheme val="minor"/>
    </font>
    <font>
      <sz val="9"/>
      <color indexed="10"/>
      <name val="Times New Roman"/>
      <charset val="204"/>
    </font>
    <font>
      <b/>
      <sz val="9"/>
      <color indexed="8"/>
      <name val="Times New Roman"/>
      <charset val="204"/>
    </font>
    <font>
      <b/>
      <i/>
      <sz val="9"/>
      <name val="Times New Roman"/>
      <charset val="204"/>
    </font>
    <font>
      <u/>
      <sz val="8"/>
      <color indexed="8"/>
      <name val="Verdana"/>
      <charset val="204"/>
    </font>
    <font>
      <b/>
      <i/>
      <sz val="8"/>
      <color indexed="8"/>
      <name val="Verdana"/>
      <charset val="204"/>
    </font>
    <font>
      <b/>
      <sz val="8"/>
      <color indexed="8"/>
      <name val="Verdana"/>
      <charset val="204"/>
    </font>
    <font>
      <sz val="8"/>
      <color rgb="FFC00000"/>
      <name val="Verdana"/>
      <charset val="204"/>
    </font>
    <font>
      <b/>
      <sz val="11"/>
      <color theme="1"/>
      <name val="Calibri"/>
      <charset val="204"/>
    </font>
    <font>
      <sz val="10"/>
      <name val="Arial Cyr"/>
      <charset val="204"/>
    </font>
  </fonts>
  <fills count="15">
    <fill>
      <patternFill patternType="none"/>
    </fill>
    <fill>
      <patternFill patternType="gray125"/>
    </fill>
    <fill>
      <patternFill patternType="solid">
        <fgColor theme="6" tint="0.39994506668294322"/>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6"/>
        <bgColor indexed="64"/>
      </patternFill>
    </fill>
    <fill>
      <patternFill patternType="solid">
        <fgColor rgb="FFFFFF66"/>
        <bgColor indexed="64"/>
      </patternFill>
    </fill>
    <fill>
      <patternFill patternType="solid">
        <fgColor rgb="FFFFC000"/>
        <bgColor indexed="64"/>
      </patternFill>
    </fill>
    <fill>
      <patternFill patternType="solid">
        <fgColor rgb="FF92D050"/>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rgb="FF00B0F0"/>
        <bgColor indexed="64"/>
      </patternFill>
    </fill>
    <fill>
      <patternFill patternType="solid">
        <fgColor theme="3" tint="0.59999389629810485"/>
        <bgColor indexed="64"/>
      </patternFill>
    </fill>
  </fills>
  <borders count="20">
    <border>
      <left/>
      <right/>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top/>
      <bottom style="thin">
        <color auto="1"/>
      </bottom>
      <diagonal/>
    </border>
    <border>
      <left style="thin">
        <color auto="1"/>
      </left>
      <right style="thin">
        <color auto="1"/>
      </right>
      <top/>
      <bottom/>
      <diagonal/>
    </border>
    <border>
      <left style="medium">
        <color auto="1"/>
      </left>
      <right style="medium">
        <color auto="1"/>
      </right>
      <top/>
      <bottom/>
      <diagonal/>
    </border>
    <border>
      <left/>
      <right/>
      <top style="medium">
        <color auto="1"/>
      </top>
      <bottom/>
      <diagonal/>
    </border>
    <border>
      <left/>
      <right/>
      <top/>
      <bottom style="medium">
        <color auto="1"/>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s>
  <cellStyleXfs count="13">
    <xf numFmtId="0" fontId="0" fillId="0" borderId="0"/>
    <xf numFmtId="0" fontId="39" fillId="0" borderId="0"/>
    <xf numFmtId="0" fontId="60" fillId="0" borderId="0"/>
    <xf numFmtId="0" fontId="39" fillId="0" borderId="0"/>
    <xf numFmtId="0" fontId="60" fillId="0" borderId="0"/>
    <xf numFmtId="0" fontId="38" fillId="0" borderId="0"/>
    <xf numFmtId="0" fontId="38" fillId="0" borderId="0"/>
    <xf numFmtId="0" fontId="39" fillId="0" borderId="0"/>
    <xf numFmtId="0" fontId="39" fillId="0" borderId="0"/>
    <xf numFmtId="0" fontId="39" fillId="0" borderId="0"/>
    <xf numFmtId="0" fontId="38" fillId="0" borderId="0"/>
    <xf numFmtId="0" fontId="38" fillId="0" borderId="0"/>
    <xf numFmtId="0" fontId="60" fillId="0" borderId="0"/>
  </cellStyleXfs>
  <cellXfs count="217">
    <xf numFmtId="0" fontId="0" fillId="0" borderId="0" xfId="0"/>
    <xf numFmtId="0" fontId="1" fillId="0" borderId="0" xfId="0" applyFont="1" applyFill="1" applyAlignment="1">
      <alignment horizontal="center" vertical="center"/>
    </xf>
    <xf numFmtId="0" fontId="1" fillId="0" borderId="0" xfId="0" applyFont="1" applyFill="1"/>
    <xf numFmtId="0" fontId="2" fillId="0" borderId="0" xfId="0" applyFont="1" applyFill="1"/>
    <xf numFmtId="0" fontId="2" fillId="0" borderId="1" xfId="0" applyFont="1" applyFill="1" applyBorder="1" applyAlignment="1">
      <alignment horizontal="left"/>
    </xf>
    <xf numFmtId="0" fontId="2" fillId="2" borderId="2" xfId="0" applyFont="1" applyFill="1" applyBorder="1" applyAlignment="1">
      <alignment horizontal="left" vertical="center"/>
    </xf>
    <xf numFmtId="0" fontId="3" fillId="0" borderId="3" xfId="0" applyFont="1" applyFill="1" applyBorder="1" applyAlignment="1">
      <alignment horizontal="center" vertical="center" wrapText="1"/>
    </xf>
    <xf numFmtId="168" fontId="4" fillId="3" borderId="3" xfId="0" applyNumberFormat="1" applyFont="1" applyFill="1" applyBorder="1" applyAlignment="1">
      <alignment horizontal="center" vertical="center" wrapText="1"/>
    </xf>
    <xf numFmtId="168" fontId="4" fillId="4" borderId="3"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4" borderId="0" xfId="0" applyFont="1" applyFill="1"/>
    <xf numFmtId="0" fontId="1" fillId="0" borderId="3" xfId="0" applyFont="1" applyFill="1" applyBorder="1" applyAlignment="1">
      <alignment horizontal="right"/>
    </xf>
    <xf numFmtId="1" fontId="1" fillId="4" borderId="3" xfId="0" applyNumberFormat="1" applyFont="1" applyFill="1" applyBorder="1"/>
    <xf numFmtId="0" fontId="1" fillId="4" borderId="4" xfId="0" applyFont="1" applyFill="1" applyBorder="1" applyAlignment="1">
      <alignment horizontal="left" wrapText="1"/>
    </xf>
    <xf numFmtId="0" fontId="1" fillId="0" borderId="4" xfId="0" applyFont="1" applyFill="1" applyBorder="1" applyAlignment="1">
      <alignment horizontal="left" wrapText="1"/>
    </xf>
    <xf numFmtId="0" fontId="1" fillId="0" borderId="3" xfId="0" applyFont="1" applyFill="1" applyBorder="1" applyAlignment="1">
      <alignment wrapText="1"/>
    </xf>
    <xf numFmtId="0" fontId="1" fillId="0" borderId="3" xfId="0" applyFont="1" applyFill="1" applyBorder="1"/>
    <xf numFmtId="0" fontId="1" fillId="0" borderId="0" xfId="0" applyFont="1" applyFill="1" applyBorder="1" applyAlignment="1">
      <alignment horizontal="right"/>
    </xf>
    <xf numFmtId="1" fontId="1" fillId="4" borderId="0" xfId="0" applyNumberFormat="1" applyFont="1" applyFill="1" applyBorder="1"/>
    <xf numFmtId="0" fontId="3" fillId="5" borderId="0" xfId="5" applyFont="1" applyFill="1" applyAlignment="1">
      <alignment horizontal="left" vertical="center"/>
    </xf>
    <xf numFmtId="0" fontId="5" fillId="6" borderId="0" xfId="0" applyFont="1" applyFill="1"/>
    <xf numFmtId="0" fontId="5" fillId="0" borderId="0" xfId="0" applyFont="1" applyFill="1"/>
    <xf numFmtId="0" fontId="5" fillId="0" borderId="0" xfId="2" applyFont="1" applyFill="1" applyAlignment="1">
      <alignment horizontal="left" vertical="center"/>
    </xf>
    <xf numFmtId="0" fontId="5" fillId="0" borderId="0" xfId="2" applyFont="1" applyFill="1" applyAlignment="1">
      <alignment horizontal="left" vertical="center" wrapText="1"/>
    </xf>
    <xf numFmtId="0" fontId="3" fillId="5" borderId="0" xfId="10" applyFont="1" applyFill="1" applyAlignment="1">
      <alignment horizontal="left" vertical="center"/>
    </xf>
    <xf numFmtId="0" fontId="5" fillId="0" borderId="0" xfId="10" applyFont="1" applyAlignment="1">
      <alignment vertical="center" wrapText="1"/>
    </xf>
    <xf numFmtId="0" fontId="3" fillId="5" borderId="5" xfId="0" applyFont="1" applyFill="1" applyBorder="1"/>
    <xf numFmtId="0" fontId="6" fillId="3" borderId="0" xfId="0" applyFont="1" applyFill="1" applyAlignment="1">
      <alignment wrapText="1"/>
    </xf>
    <xf numFmtId="0" fontId="2" fillId="2" borderId="2" xfId="0" applyFont="1" applyFill="1" applyBorder="1" applyAlignment="1">
      <alignment vertical="center"/>
    </xf>
    <xf numFmtId="1" fontId="1" fillId="0" borderId="3" xfId="0" applyNumberFormat="1" applyFont="1" applyFill="1" applyBorder="1"/>
    <xf numFmtId="0" fontId="1" fillId="4" borderId="0" xfId="0" applyFont="1" applyFill="1" applyAlignment="1">
      <alignment horizontal="center" vertical="center"/>
    </xf>
    <xf numFmtId="0" fontId="7" fillId="4" borderId="0" xfId="0" applyFont="1" applyFill="1"/>
    <xf numFmtId="168" fontId="8" fillId="4" borderId="3" xfId="0" applyNumberFormat="1" applyFont="1" applyFill="1" applyBorder="1" applyAlignment="1">
      <alignment horizontal="center" vertical="center" wrapText="1"/>
    </xf>
    <xf numFmtId="0" fontId="1" fillId="4" borderId="4" xfId="0" applyFont="1" applyFill="1" applyBorder="1" applyAlignment="1">
      <alignment horizontal="left" vertical="center" wrapText="1"/>
    </xf>
    <xf numFmtId="1" fontId="7" fillId="4" borderId="3" xfId="0" applyNumberFormat="1" applyFont="1" applyFill="1" applyBorder="1"/>
    <xf numFmtId="0" fontId="1" fillId="4" borderId="3" xfId="0" applyFont="1" applyFill="1" applyBorder="1" applyAlignment="1">
      <alignment wrapText="1"/>
    </xf>
    <xf numFmtId="0" fontId="1" fillId="4" borderId="3" xfId="0" applyFont="1" applyFill="1" applyBorder="1"/>
    <xf numFmtId="1" fontId="7" fillId="4" borderId="0" xfId="0" applyNumberFormat="1" applyFont="1" applyFill="1" applyBorder="1"/>
    <xf numFmtId="0" fontId="9" fillId="3" borderId="0" xfId="0" applyFont="1" applyFill="1" applyAlignment="1">
      <alignment wrapText="1"/>
    </xf>
    <xf numFmtId="0" fontId="1" fillId="3" borderId="5" xfId="0" applyFont="1" applyFill="1" applyBorder="1"/>
    <xf numFmtId="0" fontId="2" fillId="3" borderId="0" xfId="0" applyFont="1" applyFill="1" applyAlignment="1">
      <alignment horizontal="center"/>
    </xf>
    <xf numFmtId="0" fontId="3" fillId="7" borderId="6" xfId="0" applyFont="1" applyFill="1" applyBorder="1" applyAlignment="1">
      <alignment horizontal="center" vertical="center"/>
    </xf>
    <xf numFmtId="168" fontId="10" fillId="4" borderId="3" xfId="0" applyNumberFormat="1" applyFont="1" applyFill="1" applyBorder="1" applyAlignment="1">
      <alignment horizontal="center" vertical="center" wrapText="1"/>
    </xf>
    <xf numFmtId="0" fontId="11" fillId="3" borderId="0" xfId="0" applyFont="1" applyFill="1" applyAlignment="1">
      <alignment horizontal="center" vertical="center" wrapText="1"/>
    </xf>
    <xf numFmtId="0" fontId="3" fillId="7" borderId="0" xfId="0" applyFont="1" applyFill="1"/>
    <xf numFmtId="0" fontId="1" fillId="0" borderId="3" xfId="0" applyFont="1" applyFill="1" applyBorder="1" applyAlignment="1">
      <alignment horizontal="left" vertical="top" wrapText="1"/>
    </xf>
    <xf numFmtId="0" fontId="1" fillId="0" borderId="0" xfId="2" applyFont="1" applyFill="1" applyAlignment="1">
      <alignment horizontal="left" vertical="center"/>
    </xf>
    <xf numFmtId="0" fontId="1" fillId="0" borderId="0" xfId="2" applyFont="1" applyFill="1" applyAlignment="1">
      <alignment horizontal="left" vertical="center" wrapText="1"/>
    </xf>
    <xf numFmtId="0" fontId="5" fillId="0" borderId="0" xfId="2" applyFont="1" applyFill="1" applyAlignment="1">
      <alignment horizontal="left" vertical="top" wrapText="1"/>
    </xf>
    <xf numFmtId="0" fontId="12" fillId="7" borderId="0" xfId="0" applyFont="1" applyFill="1" applyAlignment="1">
      <alignment vertical="center" wrapText="1"/>
    </xf>
    <xf numFmtId="0" fontId="12" fillId="8" borderId="7" xfId="0" applyFont="1" applyFill="1" applyBorder="1" applyAlignment="1">
      <alignment horizontal="left" vertical="center" wrapText="1" indent="1"/>
    </xf>
    <xf numFmtId="0" fontId="13" fillId="9" borderId="3" xfId="0" applyFont="1" applyFill="1" applyBorder="1" applyAlignment="1">
      <alignment vertical="center" wrapText="1"/>
    </xf>
    <xf numFmtId="0" fontId="12" fillId="10" borderId="3" xfId="0" applyFont="1" applyFill="1" applyBorder="1" applyAlignment="1">
      <alignment vertical="center" wrapText="1"/>
    </xf>
    <xf numFmtId="0" fontId="12" fillId="0" borderId="3" xfId="0" applyFont="1" applyBorder="1" applyAlignment="1">
      <alignment wrapText="1"/>
    </xf>
    <xf numFmtId="0" fontId="12" fillId="0" borderId="3" xfId="0" applyFont="1" applyBorder="1" applyAlignment="1">
      <alignment vertical="center" wrapText="1"/>
    </xf>
    <xf numFmtId="0" fontId="5" fillId="0" borderId="0" xfId="0" applyFont="1" applyAlignment="1">
      <alignment horizontal="right" vertical="center" wrapText="1"/>
    </xf>
    <xf numFmtId="0" fontId="3" fillId="5" borderId="0" xfId="0" applyFont="1" applyFill="1" applyAlignment="1">
      <alignment horizontal="left" vertical="center" wrapText="1"/>
    </xf>
    <xf numFmtId="0" fontId="5" fillId="0" borderId="0" xfId="0" applyFont="1" applyAlignment="1">
      <alignment horizontal="left" vertical="center" wrapText="1"/>
    </xf>
    <xf numFmtId="0" fontId="2" fillId="7" borderId="2" xfId="0" applyFont="1" applyFill="1" applyBorder="1" applyAlignment="1">
      <alignment horizontal="center" vertical="center"/>
    </xf>
    <xf numFmtId="0" fontId="0" fillId="0" borderId="0" xfId="0" applyFill="1"/>
    <xf numFmtId="0" fontId="2" fillId="10" borderId="0" xfId="0" applyFont="1" applyFill="1" applyBorder="1" applyAlignment="1"/>
    <xf numFmtId="1" fontId="1" fillId="0" borderId="0" xfId="0" applyNumberFormat="1" applyFont="1" applyFill="1" applyBorder="1"/>
    <xf numFmtId="0" fontId="5" fillId="0" borderId="0" xfId="2" applyFont="1" applyAlignment="1">
      <alignment horizontal="left" vertical="center" wrapText="1"/>
    </xf>
    <xf numFmtId="0" fontId="3" fillId="10" borderId="3" xfId="0" applyFont="1" applyFill="1" applyBorder="1" applyAlignment="1">
      <alignment wrapText="1"/>
    </xf>
    <xf numFmtId="0" fontId="6" fillId="10" borderId="5" xfId="0" applyFont="1" applyFill="1" applyBorder="1" applyAlignment="1">
      <alignment horizontal="left" vertical="center"/>
    </xf>
    <xf numFmtId="0" fontId="1" fillId="10" borderId="3" xfId="0" applyFont="1" applyFill="1" applyBorder="1" applyAlignment="1">
      <alignment wrapText="1"/>
    </xf>
    <xf numFmtId="0" fontId="1" fillId="0" borderId="0" xfId="0" applyFont="1" applyFill="1" applyBorder="1" applyAlignment="1">
      <alignment wrapText="1"/>
    </xf>
    <xf numFmtId="0" fontId="14" fillId="10" borderId="3" xfId="0" applyFont="1" applyFill="1" applyBorder="1" applyAlignment="1">
      <alignment horizontal="left" vertical="center" wrapText="1"/>
    </xf>
    <xf numFmtId="0" fontId="12" fillId="3" borderId="3" xfId="0" applyFont="1" applyFill="1" applyBorder="1" applyAlignment="1">
      <alignment horizontal="left" vertical="center" wrapText="1" indent="1"/>
    </xf>
    <xf numFmtId="0" fontId="15" fillId="0" borderId="0" xfId="0" applyFont="1" applyFill="1"/>
    <xf numFmtId="0" fontId="0" fillId="4" borderId="0" xfId="0" applyFill="1"/>
    <xf numFmtId="0" fontId="16" fillId="0" borderId="0" xfId="0" applyFont="1" applyFill="1"/>
    <xf numFmtId="0" fontId="3" fillId="0" borderId="1" xfId="0" applyFont="1" applyFill="1" applyBorder="1" applyAlignment="1">
      <alignment horizontal="left"/>
    </xf>
    <xf numFmtId="0" fontId="17" fillId="0" borderId="3" xfId="0" applyFont="1" applyFill="1" applyBorder="1" applyAlignment="1">
      <alignment wrapText="1"/>
    </xf>
    <xf numFmtId="0" fontId="18" fillId="4" borderId="3" xfId="0" applyFont="1" applyFill="1" applyBorder="1" applyAlignment="1">
      <alignment wrapText="1"/>
    </xf>
    <xf numFmtId="0" fontId="18" fillId="4" borderId="3" xfId="0" applyFont="1" applyFill="1" applyBorder="1"/>
    <xf numFmtId="0" fontId="17" fillId="0" borderId="0" xfId="0" applyFont="1" applyFill="1" applyBorder="1" applyAlignment="1">
      <alignment wrapText="1"/>
    </xf>
    <xf numFmtId="0" fontId="17" fillId="4" borderId="0" xfId="0" applyFont="1" applyFill="1" applyBorder="1" applyAlignment="1">
      <alignment wrapText="1"/>
    </xf>
    <xf numFmtId="0" fontId="19" fillId="2" borderId="0" xfId="0" applyFont="1" applyFill="1"/>
    <xf numFmtId="1" fontId="18" fillId="4" borderId="3" xfId="0" applyNumberFormat="1" applyFont="1" applyFill="1" applyBorder="1" applyAlignment="1">
      <alignment wrapText="1"/>
    </xf>
    <xf numFmtId="0" fontId="3" fillId="5" borderId="0" xfId="2" applyFont="1" applyFill="1" applyBorder="1" applyAlignment="1">
      <alignment horizontal="left" vertical="center"/>
    </xf>
    <xf numFmtId="0" fontId="5" fillId="0" borderId="0" xfId="2" applyFont="1" applyFill="1" applyBorder="1" applyAlignment="1">
      <alignment horizontal="left" vertical="center"/>
    </xf>
    <xf numFmtId="0" fontId="3" fillId="5" borderId="0" xfId="0" applyFont="1" applyFill="1" applyAlignment="1">
      <alignment horizontal="left" vertical="center"/>
    </xf>
    <xf numFmtId="0" fontId="3" fillId="0" borderId="0" xfId="0" applyFont="1" applyFill="1" applyAlignment="1">
      <alignment vertical="center" wrapText="1"/>
    </xf>
    <xf numFmtId="0" fontId="16" fillId="4" borderId="0" xfId="0" applyFont="1" applyFill="1"/>
    <xf numFmtId="0" fontId="20" fillId="4" borderId="3" xfId="0" applyFont="1" applyFill="1" applyBorder="1" applyAlignment="1">
      <alignment wrapText="1"/>
    </xf>
    <xf numFmtId="0" fontId="20" fillId="4" borderId="3" xfId="0" applyFont="1" applyFill="1" applyBorder="1"/>
    <xf numFmtId="0" fontId="21" fillId="4" borderId="0" xfId="0" applyFont="1" applyFill="1" applyBorder="1" applyAlignment="1">
      <alignment wrapText="1"/>
    </xf>
    <xf numFmtId="1" fontId="20" fillId="4" borderId="3" xfId="0" applyNumberFormat="1" applyFont="1" applyFill="1" applyBorder="1" applyAlignment="1">
      <alignment wrapText="1"/>
    </xf>
    <xf numFmtId="0" fontId="7" fillId="0" borderId="0" xfId="0" applyFont="1" applyFill="1"/>
    <xf numFmtId="1" fontId="18" fillId="0" borderId="3" xfId="0" applyNumberFormat="1" applyFont="1" applyFill="1" applyBorder="1" applyAlignment="1">
      <alignment wrapText="1"/>
    </xf>
    <xf numFmtId="1" fontId="20" fillId="0" borderId="3" xfId="0" applyNumberFormat="1" applyFont="1" applyFill="1" applyBorder="1" applyAlignment="1">
      <alignment wrapText="1"/>
    </xf>
    <xf numFmtId="0" fontId="5" fillId="4" borderId="0" xfId="0" applyFont="1" applyFill="1"/>
    <xf numFmtId="0" fontId="0" fillId="4" borderId="0" xfId="0" applyFont="1" applyFill="1"/>
    <xf numFmtId="0" fontId="0" fillId="0" borderId="0" xfId="0" applyFont="1" applyFill="1"/>
    <xf numFmtId="168" fontId="4" fillId="0" borderId="3" xfId="0" applyNumberFormat="1" applyFont="1" applyFill="1" applyBorder="1" applyAlignment="1">
      <alignment horizontal="center" vertical="center" wrapText="1"/>
    </xf>
    <xf numFmtId="0" fontId="1" fillId="10" borderId="0" xfId="0" applyFont="1" applyFill="1" applyBorder="1" applyAlignment="1">
      <alignment horizontal="left" vertical="top"/>
    </xf>
    <xf numFmtId="0" fontId="2" fillId="5" borderId="0" xfId="0" applyFont="1" applyFill="1" applyBorder="1" applyAlignment="1"/>
    <xf numFmtId="168" fontId="4" fillId="0" borderId="3" xfId="0" applyNumberFormat="1" applyFont="1" applyFill="1" applyBorder="1" applyAlignment="1">
      <alignment horizontal="center" vertical="center" wrapText="1"/>
    </xf>
    <xf numFmtId="0" fontId="22" fillId="11" borderId="3" xfId="0" applyFont="1" applyFill="1" applyBorder="1" applyAlignment="1">
      <alignment horizontal="right"/>
    </xf>
    <xf numFmtId="0" fontId="1" fillId="0" borderId="0" xfId="0" applyFont="1" applyFill="1" applyBorder="1"/>
    <xf numFmtId="0" fontId="1" fillId="11" borderId="3" xfId="0" applyFont="1" applyFill="1" applyBorder="1" applyAlignment="1">
      <alignment horizontal="right"/>
    </xf>
    <xf numFmtId="0" fontId="5" fillId="12" borderId="3" xfId="0" applyFont="1" applyFill="1" applyBorder="1" applyAlignment="1">
      <alignment vertical="center"/>
    </xf>
    <xf numFmtId="0" fontId="1" fillId="0" borderId="8" xfId="0" applyFont="1" applyFill="1" applyBorder="1"/>
    <xf numFmtId="0" fontId="1" fillId="0" borderId="3" xfId="0" applyFont="1" applyFill="1" applyBorder="1" applyAlignment="1">
      <alignment horizontal="left" wrapText="1"/>
    </xf>
    <xf numFmtId="0" fontId="12" fillId="0" borderId="0" xfId="0" applyFont="1" applyBorder="1" applyAlignment="1">
      <alignment vertical="center" wrapText="1"/>
    </xf>
    <xf numFmtId="0" fontId="3" fillId="2" borderId="0" xfId="0" applyFont="1" applyFill="1"/>
    <xf numFmtId="0" fontId="1" fillId="3" borderId="0" xfId="0" applyFont="1" applyFill="1"/>
    <xf numFmtId="0" fontId="23" fillId="3" borderId="0" xfId="0" applyFont="1" applyFill="1"/>
    <xf numFmtId="0" fontId="23" fillId="0" borderId="0" xfId="0" applyFont="1" applyFill="1"/>
    <xf numFmtId="0" fontId="3" fillId="2" borderId="11" xfId="0" applyFont="1" applyFill="1" applyBorder="1" applyAlignment="1">
      <alignment vertical="center" wrapText="1"/>
    </xf>
    <xf numFmtId="0" fontId="5" fillId="4" borderId="12" xfId="0" applyFont="1" applyFill="1" applyBorder="1" applyAlignment="1">
      <alignment vertical="center" wrapText="1"/>
    </xf>
    <xf numFmtId="0" fontId="5" fillId="0" borderId="13" xfId="0" applyFont="1" applyFill="1" applyBorder="1" applyAlignment="1">
      <alignment vertical="center" wrapText="1"/>
    </xf>
    <xf numFmtId="0" fontId="5" fillId="0" borderId="0" xfId="0" applyFont="1" applyFill="1" applyBorder="1" applyAlignment="1">
      <alignment vertical="center"/>
    </xf>
    <xf numFmtId="0" fontId="3" fillId="2" borderId="5" xfId="0" applyFont="1" applyFill="1" applyBorder="1" applyAlignment="1">
      <alignment horizontal="left" vertical="center"/>
    </xf>
    <xf numFmtId="0" fontId="25" fillId="0" borderId="0" xfId="0" applyFont="1" applyFill="1" applyAlignment="1">
      <alignment vertical="center" wrapText="1"/>
    </xf>
    <xf numFmtId="0" fontId="2" fillId="3" borderId="2" xfId="0" applyFont="1" applyFill="1" applyBorder="1" applyAlignment="1">
      <alignment horizontal="left" vertical="center"/>
    </xf>
    <xf numFmtId="0" fontId="26" fillId="10" borderId="2" xfId="0" applyFont="1" applyFill="1" applyBorder="1" applyAlignment="1">
      <alignment horizontal="center" vertical="center"/>
    </xf>
    <xf numFmtId="1" fontId="1" fillId="10" borderId="0" xfId="0" applyNumberFormat="1" applyFont="1" applyFill="1" applyBorder="1"/>
    <xf numFmtId="1" fontId="1" fillId="9" borderId="0" xfId="0" applyNumberFormat="1" applyFont="1" applyFill="1" applyBorder="1"/>
    <xf numFmtId="0" fontId="1" fillId="10" borderId="0" xfId="0" applyFont="1" applyFill="1"/>
    <xf numFmtId="0" fontId="1" fillId="9" borderId="0" xfId="0" applyFont="1" applyFill="1"/>
    <xf numFmtId="1" fontId="1" fillId="0" borderId="0" xfId="0" applyNumberFormat="1" applyFont="1" applyFill="1"/>
    <xf numFmtId="1" fontId="1" fillId="13" borderId="0" xfId="0" applyNumberFormat="1" applyFont="1" applyFill="1" applyBorder="1"/>
    <xf numFmtId="0" fontId="1" fillId="13" borderId="0" xfId="0" applyFont="1" applyFill="1"/>
    <xf numFmtId="0" fontId="27" fillId="5" borderId="6" xfId="0" applyFont="1" applyFill="1" applyBorder="1"/>
    <xf numFmtId="0" fontId="2" fillId="5" borderId="0" xfId="2" applyFont="1" applyFill="1" applyAlignment="1">
      <alignment horizontal="left" vertical="center"/>
    </xf>
    <xf numFmtId="0" fontId="3" fillId="7" borderId="0" xfId="0" applyFont="1" applyFill="1" applyAlignment="1">
      <alignment wrapText="1"/>
    </xf>
    <xf numFmtId="0" fontId="12" fillId="0" borderId="3" xfId="0" applyFont="1" applyFill="1" applyBorder="1" applyAlignment="1">
      <alignment horizontal="left" vertical="center" wrapText="1" indent="1"/>
    </xf>
    <xf numFmtId="0" fontId="4" fillId="4" borderId="0" xfId="0" applyFont="1" applyFill="1"/>
    <xf numFmtId="0" fontId="3" fillId="7" borderId="6" xfId="0" applyFont="1" applyFill="1" applyBorder="1"/>
    <xf numFmtId="0" fontId="5" fillId="3" borderId="0" xfId="2" applyFont="1" applyFill="1" applyAlignment="1">
      <alignment horizontal="left" vertical="center"/>
    </xf>
    <xf numFmtId="0" fontId="12" fillId="0" borderId="7" xfId="0" applyFont="1" applyFill="1" applyBorder="1" applyAlignment="1">
      <alignment horizontal="left" vertical="center" wrapText="1" indent="1"/>
    </xf>
    <xf numFmtId="0" fontId="12" fillId="3" borderId="7" xfId="0" applyFont="1" applyFill="1" applyBorder="1" applyAlignment="1">
      <alignment horizontal="left" vertical="center" wrapText="1" indent="1"/>
    </xf>
    <xf numFmtId="0" fontId="12" fillId="3" borderId="7" xfId="0" applyFont="1" applyFill="1" applyBorder="1" applyAlignment="1">
      <alignment vertical="center" wrapText="1"/>
    </xf>
    <xf numFmtId="0" fontId="5" fillId="3" borderId="0" xfId="2" applyFont="1" applyFill="1" applyAlignment="1">
      <alignment horizontal="left" vertical="top" wrapText="1"/>
    </xf>
    <xf numFmtId="0" fontId="18" fillId="0" borderId="3" xfId="0" applyFont="1" applyFill="1" applyBorder="1" applyAlignment="1">
      <alignment wrapText="1"/>
    </xf>
    <xf numFmtId="0" fontId="18" fillId="0" borderId="3" xfId="0" applyFont="1" applyFill="1" applyBorder="1"/>
    <xf numFmtId="0" fontId="28" fillId="0" borderId="0" xfId="0" applyFont="1" applyFill="1" applyAlignment="1">
      <alignment wrapText="1"/>
    </xf>
    <xf numFmtId="0" fontId="19" fillId="3" borderId="0" xfId="0" applyFont="1" applyFill="1"/>
    <xf numFmtId="0" fontId="2" fillId="3" borderId="2" xfId="0" applyFont="1" applyFill="1" applyBorder="1" applyAlignment="1">
      <alignment vertical="center"/>
    </xf>
    <xf numFmtId="0" fontId="17"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pplyBorder="1" applyAlignment="1">
      <alignment horizontal="center"/>
    </xf>
    <xf numFmtId="0" fontId="29" fillId="0" borderId="4" xfId="0" applyFont="1" applyFill="1" applyBorder="1" applyAlignment="1">
      <alignment horizontal="center" vertical="center" wrapText="1"/>
    </xf>
    <xf numFmtId="0" fontId="1" fillId="0" borderId="0" xfId="0" applyFont="1" applyFill="1" applyAlignment="1">
      <alignment wrapText="1"/>
    </xf>
    <xf numFmtId="0" fontId="29" fillId="0" borderId="3" xfId="0" applyFont="1" applyFill="1" applyBorder="1" applyAlignment="1">
      <alignment horizontal="center" vertical="center" wrapText="1"/>
    </xf>
    <xf numFmtId="0" fontId="1" fillId="0" borderId="0" xfId="0" applyFont="1" applyFill="1" applyAlignment="1">
      <alignment vertical="center" wrapText="1"/>
    </xf>
    <xf numFmtId="0" fontId="22" fillId="5" borderId="14" xfId="2" applyFont="1" applyFill="1" applyBorder="1" applyAlignment="1">
      <alignment horizontal="left" vertical="center"/>
    </xf>
    <xf numFmtId="0" fontId="5" fillId="0" borderId="5" xfId="0" applyFont="1" applyFill="1" applyBorder="1" applyAlignment="1">
      <alignment vertical="center" wrapText="1"/>
    </xf>
    <xf numFmtId="0" fontId="17" fillId="4" borderId="0" xfId="0" applyFont="1" applyFill="1" applyAlignment="1">
      <alignment horizontal="center" vertical="center"/>
    </xf>
    <xf numFmtId="0" fontId="1" fillId="4" borderId="0" xfId="0" applyFont="1" applyFill="1" applyAlignment="1">
      <alignment vertical="center"/>
    </xf>
    <xf numFmtId="0" fontId="1" fillId="4" borderId="0" xfId="0" applyFont="1" applyFill="1" applyAlignment="1">
      <alignment wrapText="1"/>
    </xf>
    <xf numFmtId="0" fontId="1" fillId="4" borderId="0" xfId="0" applyFont="1" applyFill="1" applyBorder="1"/>
    <xf numFmtId="0" fontId="1" fillId="4" borderId="0" xfId="0" applyFont="1" applyFill="1" applyAlignment="1">
      <alignment vertical="center" wrapText="1"/>
    </xf>
    <xf numFmtId="0" fontId="5" fillId="3" borderId="5" xfId="0" applyFont="1" applyFill="1" applyBorder="1" applyAlignment="1">
      <alignment vertical="center" wrapText="1"/>
    </xf>
    <xf numFmtId="0" fontId="3" fillId="5" borderId="5" xfId="0" applyFont="1" applyFill="1" applyBorder="1" applyAlignment="1">
      <alignment horizontal="left" vertical="center"/>
    </xf>
    <xf numFmtId="0" fontId="1" fillId="5" borderId="5" xfId="0" applyFont="1" applyFill="1" applyBorder="1"/>
    <xf numFmtId="0" fontId="5" fillId="9" borderId="3" xfId="0" applyFont="1" applyFill="1" applyBorder="1" applyAlignment="1">
      <alignment wrapText="1"/>
    </xf>
    <xf numFmtId="0" fontId="7" fillId="4" borderId="0" xfId="0" applyFont="1" applyFill="1" applyAlignment="1">
      <alignment wrapText="1"/>
    </xf>
    <xf numFmtId="0" fontId="7" fillId="4" borderId="3" xfId="0" applyFont="1" applyFill="1" applyBorder="1"/>
    <xf numFmtId="0" fontId="7" fillId="4" borderId="0" xfId="0" applyFont="1" applyFill="1" applyBorder="1"/>
    <xf numFmtId="0" fontId="7" fillId="4" borderId="0" xfId="0" applyFont="1" applyFill="1" applyAlignment="1">
      <alignment vertical="center" wrapText="1"/>
    </xf>
    <xf numFmtId="0" fontId="1" fillId="4" borderId="3" xfId="0" applyFont="1" applyFill="1" applyBorder="1" applyAlignment="1">
      <alignment horizontal="right"/>
    </xf>
    <xf numFmtId="0" fontId="11" fillId="9" borderId="0" xfId="0" applyFont="1" applyFill="1" applyAlignment="1">
      <alignment horizontal="center" vertical="center" wrapText="1"/>
    </xf>
    <xf numFmtId="0" fontId="1" fillId="0" borderId="0" xfId="2" applyFont="1" applyAlignment="1">
      <alignment horizontal="left" vertical="center"/>
    </xf>
    <xf numFmtId="0" fontId="3" fillId="0" borderId="0" xfId="2" applyFont="1" applyAlignment="1">
      <alignment horizontal="left" vertical="center"/>
    </xf>
    <xf numFmtId="0" fontId="5" fillId="0" borderId="0" xfId="2" applyFont="1" applyAlignment="1">
      <alignment horizontal="left" vertical="center"/>
    </xf>
    <xf numFmtId="0" fontId="1" fillId="0" borderId="0" xfId="0" applyFont="1" applyFill="1" applyAlignment="1">
      <alignment horizontal="left" vertical="center" wrapText="1"/>
    </xf>
    <xf numFmtId="0" fontId="12" fillId="0" borderId="0" xfId="0" applyFont="1" applyFill="1" applyAlignment="1">
      <alignment horizontal="left" vertical="center" wrapText="1" indent="1"/>
    </xf>
    <xf numFmtId="0" fontId="30" fillId="2" borderId="3"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32" fillId="0" borderId="3" xfId="0" applyFont="1" applyFill="1" applyBorder="1" applyAlignment="1">
      <alignment horizontal="left" vertical="center"/>
    </xf>
    <xf numFmtId="0" fontId="33" fillId="0" borderId="3" xfId="0" applyFont="1" applyFill="1" applyBorder="1" applyAlignment="1">
      <alignment horizontal="left" vertical="center" wrapText="1" indent="1"/>
    </xf>
    <xf numFmtId="0" fontId="0" fillId="0" borderId="3" xfId="0" applyFill="1" applyBorder="1" applyAlignment="1">
      <alignment wrapText="1"/>
    </xf>
    <xf numFmtId="0" fontId="1" fillId="4" borderId="0" xfId="0" applyFont="1" applyFill="1" applyBorder="1" applyAlignment="1">
      <alignment horizontal="right"/>
    </xf>
    <xf numFmtId="0" fontId="34" fillId="3" borderId="3" xfId="0" applyFont="1" applyFill="1" applyBorder="1" applyAlignment="1">
      <alignment horizontal="left" vertical="center" wrapText="1" indent="1"/>
    </xf>
    <xf numFmtId="0" fontId="1" fillId="14" borderId="3" xfId="0" applyFont="1" applyFill="1" applyBorder="1" applyAlignment="1">
      <alignment vertical="center"/>
    </xf>
    <xf numFmtId="0" fontId="3" fillId="2" borderId="5" xfId="0" applyFont="1" applyFill="1" applyBorder="1"/>
    <xf numFmtId="0" fontId="1" fillId="3" borderId="15" xfId="0" applyFont="1" applyFill="1" applyBorder="1"/>
    <xf numFmtId="0" fontId="1" fillId="3" borderId="16" xfId="0" applyFont="1" applyFill="1" applyBorder="1" applyAlignment="1">
      <alignment horizontal="left" vertical="top" wrapText="1"/>
    </xf>
    <xf numFmtId="0" fontId="3" fillId="2" borderId="5" xfId="0" applyFont="1" applyFill="1" applyBorder="1" applyAlignment="1">
      <alignment vertical="center" wrapText="1"/>
    </xf>
    <xf numFmtId="0" fontId="5" fillId="3" borderId="15" xfId="0" applyFont="1" applyFill="1" applyBorder="1" applyAlignment="1">
      <alignment vertical="center" wrapText="1"/>
    </xf>
    <xf numFmtId="0" fontId="5" fillId="3" borderId="16" xfId="0" applyFont="1" applyFill="1" applyBorder="1" applyAlignment="1">
      <alignment vertical="center" wrapText="1"/>
    </xf>
    <xf numFmtId="0" fontId="5" fillId="0" borderId="0" xfId="0" applyFont="1" applyFill="1" applyBorder="1" applyAlignment="1">
      <alignment vertical="center" wrapText="1"/>
    </xf>
    <xf numFmtId="0" fontId="5" fillId="14" borderId="3" xfId="0" applyFont="1" applyFill="1" applyBorder="1" applyAlignment="1">
      <alignment vertical="center"/>
    </xf>
    <xf numFmtId="0" fontId="35" fillId="3" borderId="3" xfId="0" applyFont="1" applyFill="1" applyBorder="1" applyAlignment="1">
      <alignment horizontal="center" vertical="center" wrapText="1"/>
    </xf>
    <xf numFmtId="0" fontId="12" fillId="8" borderId="3" xfId="0" applyFont="1" applyFill="1" applyBorder="1" applyAlignment="1">
      <alignment horizontal="left" vertical="center" wrapText="1" indent="1"/>
    </xf>
    <xf numFmtId="0" fontId="5" fillId="0" borderId="0" xfId="0" applyFont="1" applyFill="1" applyAlignment="1">
      <alignment horizontal="left" vertical="center" wrapText="1"/>
    </xf>
    <xf numFmtId="168" fontId="36" fillId="0" borderId="3" xfId="0" applyNumberFormat="1" applyFont="1" applyFill="1" applyBorder="1" applyAlignment="1">
      <alignment horizontal="center" vertical="center" wrapText="1"/>
    </xf>
    <xf numFmtId="0" fontId="5" fillId="4" borderId="0" xfId="0" applyFont="1" applyFill="1" applyAlignment="1">
      <alignment wrapText="1"/>
    </xf>
    <xf numFmtId="0" fontId="5" fillId="4" borderId="3" xfId="0" applyFont="1" applyFill="1" applyBorder="1"/>
    <xf numFmtId="0" fontId="5" fillId="4" borderId="0" xfId="0" applyFont="1" applyFill="1" applyBorder="1"/>
    <xf numFmtId="0" fontId="5" fillId="4" borderId="0" xfId="0" applyFont="1" applyFill="1" applyAlignment="1">
      <alignment vertical="center" wrapText="1"/>
    </xf>
    <xf numFmtId="0" fontId="6" fillId="3" borderId="5" xfId="0" applyFont="1" applyFill="1" applyBorder="1" applyAlignment="1">
      <alignment horizontal="left" vertical="center"/>
    </xf>
    <xf numFmtId="0" fontId="3" fillId="3" borderId="5" xfId="0" applyFont="1" applyFill="1" applyBorder="1" applyAlignment="1">
      <alignment horizontal="left" vertical="center"/>
    </xf>
    <xf numFmtId="0" fontId="37" fillId="3" borderId="3" xfId="0" applyFont="1" applyFill="1" applyBorder="1" applyAlignment="1">
      <alignment horizontal="left" vertical="center" wrapText="1" indent="1"/>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2" fillId="3" borderId="0" xfId="2" applyFont="1" applyFill="1" applyAlignment="1">
      <alignment horizontal="left" vertical="center"/>
    </xf>
    <xf numFmtId="0" fontId="3" fillId="5" borderId="5" xfId="2" applyFont="1" applyFill="1" applyBorder="1" applyAlignment="1">
      <alignment horizontal="left" vertical="center"/>
    </xf>
    <xf numFmtId="0" fontId="25" fillId="0" borderId="0" xfId="2" applyFont="1" applyFill="1" applyAlignment="1">
      <alignment vertical="center" wrapText="1"/>
    </xf>
    <xf numFmtId="0" fontId="1" fillId="3" borderId="3" xfId="0" applyFont="1" applyFill="1" applyBorder="1" applyAlignment="1">
      <alignment wrapText="1"/>
    </xf>
    <xf numFmtId="0" fontId="5" fillId="0" borderId="0" xfId="2" applyFont="1" applyFill="1"/>
    <xf numFmtId="0" fontId="6" fillId="3" borderId="0" xfId="2" applyFont="1" applyFill="1"/>
    <xf numFmtId="0" fontId="22" fillId="5" borderId="0" xfId="1" applyFont="1" applyFill="1" applyBorder="1" applyAlignment="1">
      <alignment horizontal="left" vertical="top"/>
    </xf>
    <xf numFmtId="0" fontId="2" fillId="3" borderId="15" xfId="0" applyFont="1" applyFill="1" applyBorder="1"/>
    <xf numFmtId="0" fontId="3" fillId="2" borderId="14" xfId="0" applyFont="1" applyFill="1" applyBorder="1" applyAlignment="1">
      <alignment horizontal="left" vertical="center"/>
    </xf>
    <xf numFmtId="0" fontId="25" fillId="0" borderId="3" xfId="0" applyFont="1" applyFill="1" applyBorder="1" applyAlignment="1">
      <alignment vertical="center" wrapText="1"/>
    </xf>
    <xf numFmtId="0" fontId="29" fillId="4" borderId="4" xfId="0" applyFont="1" applyFill="1" applyBorder="1" applyAlignment="1">
      <alignment horizontal="center" vertical="center" wrapText="1"/>
    </xf>
    <xf numFmtId="0" fontId="3" fillId="5" borderId="19" xfId="0" applyFont="1" applyFill="1" applyBorder="1"/>
    <xf numFmtId="0" fontId="24" fillId="0" borderId="9"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3" borderId="9" xfId="0" applyFont="1" applyFill="1" applyBorder="1" applyAlignment="1">
      <alignment horizontal="center" vertical="center" wrapText="1"/>
    </xf>
    <xf numFmtId="0" fontId="24" fillId="3" borderId="10" xfId="0" applyFont="1" applyFill="1" applyBorder="1" applyAlignment="1">
      <alignment horizontal="center" vertical="center" wrapText="1"/>
    </xf>
  </cellXfs>
  <cellStyles count="13">
    <cellStyle name="Normal 2" xfId="1" xr:uid="{00000000-0005-0000-0000-000031000000}"/>
    <cellStyle name="Обычный" xfId="0" builtinId="0"/>
    <cellStyle name="Обычный 2" xfId="2" xr:uid="{00000000-0005-0000-0000-000032000000}"/>
    <cellStyle name="Обычный 3" xfId="3" xr:uid="{00000000-0005-0000-0000-000033000000}"/>
    <cellStyle name="Обычный 3 2" xfId="4" xr:uid="{00000000-0005-0000-0000-000034000000}"/>
    <cellStyle name="Обычный 3 3" xfId="5" xr:uid="{00000000-0005-0000-0000-000035000000}"/>
    <cellStyle name="Обычный 3 3 2" xfId="6" xr:uid="{00000000-0005-0000-0000-000036000000}"/>
    <cellStyle name="Обычный 3 4" xfId="7" xr:uid="{00000000-0005-0000-0000-000037000000}"/>
    <cellStyle name="Обычный 4" xfId="8" xr:uid="{00000000-0005-0000-0000-000038000000}"/>
    <cellStyle name="Обычный 4 2" xfId="9" xr:uid="{00000000-0005-0000-0000-000039000000}"/>
    <cellStyle name="Обычный 5" xfId="10" xr:uid="{00000000-0005-0000-0000-00003A000000}"/>
    <cellStyle name="Обычный 5 2" xfId="11" xr:uid="{00000000-0005-0000-0000-00003B000000}"/>
    <cellStyle name="Обычный 7" xfId="12" xr:uid="{00000000-0005-0000-0000-00003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P33"/>
  <sheetViews>
    <sheetView tabSelected="1" workbookViewId="0">
      <pane xSplit="1" topLeftCell="B1" activePane="topRight" state="frozen"/>
      <selection pane="topRight" activeCell="A30" sqref="A30"/>
    </sheetView>
  </sheetViews>
  <sheetFormatPr defaultColWidth="8.5703125" defaultRowHeight="12"/>
  <cols>
    <col min="1" max="1" width="78.28515625" style="2" customWidth="1"/>
    <col min="2" max="160" width="12.28515625" style="2" customWidth="1"/>
    <col min="161" max="165" width="12.28515625" style="90" hidden="1" customWidth="1"/>
    <col min="166" max="276" width="12.28515625" style="2" customWidth="1"/>
    <col min="277" max="16384" width="8.5703125" style="2"/>
  </cols>
  <sheetData>
    <row r="1" spans="1:276" ht="10.7" customHeight="1">
      <c r="A1" s="3" t="s">
        <v>0</v>
      </c>
    </row>
    <row r="2" spans="1:276" ht="10.7" customHeight="1">
      <c r="A2" s="4" t="s">
        <v>1</v>
      </c>
    </row>
    <row r="3" spans="1:276" ht="10.7" customHeight="1">
      <c r="A3" s="144"/>
    </row>
    <row r="4" spans="1:276">
      <c r="A4" s="5" t="s">
        <v>2</v>
      </c>
    </row>
    <row r="5" spans="1:276" s="151" customFormat="1" ht="25.5" customHeight="1">
      <c r="A5" s="211" t="s">
        <v>3</v>
      </c>
      <c r="B5" s="8">
        <v>46021</v>
      </c>
      <c r="C5" s="8">
        <v>46022</v>
      </c>
      <c r="D5" s="8">
        <v>46023</v>
      </c>
      <c r="E5" s="8">
        <v>46024</v>
      </c>
      <c r="F5" s="8">
        <v>46025</v>
      </c>
      <c r="G5" s="8">
        <v>46026</v>
      </c>
      <c r="H5" s="8">
        <v>46027</v>
      </c>
      <c r="I5" s="7">
        <v>46028</v>
      </c>
      <c r="J5" s="7">
        <v>46029</v>
      </c>
      <c r="K5" s="7">
        <v>46030</v>
      </c>
      <c r="L5" s="7">
        <v>46031</v>
      </c>
      <c r="M5" s="7">
        <v>46032</v>
      </c>
      <c r="N5" s="7">
        <v>46033</v>
      </c>
      <c r="O5" s="7">
        <v>46034</v>
      </c>
      <c r="P5" s="7">
        <v>46035</v>
      </c>
      <c r="Q5" s="8">
        <v>46036</v>
      </c>
      <c r="R5" s="7">
        <v>46037</v>
      </c>
      <c r="S5" s="7">
        <v>46038</v>
      </c>
      <c r="T5" s="7">
        <v>46039</v>
      </c>
      <c r="U5" s="8">
        <v>46040</v>
      </c>
      <c r="V5" s="8">
        <v>46041</v>
      </c>
      <c r="W5" s="8">
        <v>46042</v>
      </c>
      <c r="X5" s="8">
        <v>46043</v>
      </c>
      <c r="Y5" s="8">
        <v>46044</v>
      </c>
      <c r="Z5" s="7">
        <v>46045</v>
      </c>
      <c r="AA5" s="7">
        <v>46046</v>
      </c>
      <c r="AB5" s="8">
        <v>46047</v>
      </c>
      <c r="AC5" s="8">
        <v>46048</v>
      </c>
      <c r="AD5" s="8">
        <v>46049</v>
      </c>
      <c r="AE5" s="7">
        <v>46050</v>
      </c>
      <c r="AF5" s="8">
        <v>46051</v>
      </c>
      <c r="AG5" s="8">
        <v>46052</v>
      </c>
      <c r="AH5" s="8">
        <v>46053</v>
      </c>
      <c r="AI5" s="8">
        <v>46054</v>
      </c>
      <c r="AJ5" s="8">
        <v>46055</v>
      </c>
      <c r="AK5" s="8">
        <v>46056</v>
      </c>
      <c r="AL5" s="8">
        <v>46057</v>
      </c>
      <c r="AM5" s="8">
        <v>46058</v>
      </c>
      <c r="AN5" s="8">
        <v>46059</v>
      </c>
      <c r="AO5" s="8">
        <v>46060</v>
      </c>
      <c r="AP5" s="8">
        <v>46061</v>
      </c>
      <c r="AQ5" s="8">
        <v>46062</v>
      </c>
      <c r="AR5" s="8">
        <v>46063</v>
      </c>
      <c r="AS5" s="8">
        <v>46064</v>
      </c>
      <c r="AT5" s="8">
        <v>46065</v>
      </c>
      <c r="AU5" s="8">
        <v>46066</v>
      </c>
      <c r="AV5" s="8">
        <v>46067</v>
      </c>
      <c r="AW5" s="8">
        <v>46068</v>
      </c>
      <c r="AX5" s="8">
        <v>46069</v>
      </c>
      <c r="AY5" s="8">
        <v>46070</v>
      </c>
      <c r="AZ5" s="8">
        <v>46071</v>
      </c>
      <c r="BA5" s="8">
        <v>46072</v>
      </c>
      <c r="BB5" s="8">
        <v>46073</v>
      </c>
      <c r="BC5" s="8">
        <v>46074</v>
      </c>
      <c r="BD5" s="8">
        <v>46075</v>
      </c>
      <c r="BE5" s="8">
        <v>46076</v>
      </c>
      <c r="BF5" s="8">
        <v>46077</v>
      </c>
      <c r="BG5" s="8">
        <v>46078</v>
      </c>
      <c r="BH5" s="8">
        <v>46079</v>
      </c>
      <c r="BI5" s="8">
        <v>46080</v>
      </c>
      <c r="BJ5" s="8">
        <v>46081</v>
      </c>
      <c r="BK5" s="8">
        <v>46082</v>
      </c>
      <c r="BL5" s="8">
        <v>46083</v>
      </c>
      <c r="BM5" s="8">
        <v>46084</v>
      </c>
      <c r="BN5" s="8">
        <v>46085</v>
      </c>
      <c r="BO5" s="8">
        <v>46086</v>
      </c>
      <c r="BP5" s="8">
        <v>46087</v>
      </c>
      <c r="BQ5" s="8">
        <v>46088</v>
      </c>
      <c r="BR5" s="8">
        <v>46089</v>
      </c>
      <c r="BS5" s="8">
        <v>46090</v>
      </c>
      <c r="BT5" s="8">
        <v>46091</v>
      </c>
      <c r="BU5" s="8">
        <v>46092</v>
      </c>
      <c r="BV5" s="8">
        <v>46093</v>
      </c>
      <c r="BW5" s="8">
        <v>46094</v>
      </c>
      <c r="BX5" s="8">
        <v>46095</v>
      </c>
      <c r="BY5" s="8">
        <v>46096</v>
      </c>
      <c r="BZ5" s="8">
        <v>46097</v>
      </c>
      <c r="CA5" s="8">
        <v>46098</v>
      </c>
      <c r="CB5" s="8">
        <v>46099</v>
      </c>
      <c r="CC5" s="8">
        <v>46100</v>
      </c>
      <c r="CD5" s="8">
        <v>46101</v>
      </c>
      <c r="CE5" s="8">
        <v>46102</v>
      </c>
      <c r="CF5" s="8">
        <v>46103</v>
      </c>
      <c r="CG5" s="8">
        <v>46104</v>
      </c>
      <c r="CH5" s="8">
        <v>46105</v>
      </c>
      <c r="CI5" s="8">
        <v>46106</v>
      </c>
      <c r="CJ5" s="8">
        <v>46107</v>
      </c>
      <c r="CK5" s="8">
        <v>46108</v>
      </c>
      <c r="CL5" s="8">
        <v>46109</v>
      </c>
      <c r="CM5" s="8">
        <v>46110</v>
      </c>
      <c r="CN5" s="8">
        <v>46111</v>
      </c>
      <c r="CO5" s="8">
        <v>46112</v>
      </c>
      <c r="CP5" s="8">
        <v>46113</v>
      </c>
      <c r="CQ5" s="8">
        <v>46114</v>
      </c>
      <c r="CR5" s="8">
        <v>46115</v>
      </c>
      <c r="CS5" s="8">
        <v>46116</v>
      </c>
      <c r="CT5" s="8">
        <v>46117</v>
      </c>
      <c r="CU5" s="8">
        <v>46118</v>
      </c>
      <c r="CV5" s="8">
        <v>46119</v>
      </c>
      <c r="CW5" s="8">
        <v>46120</v>
      </c>
      <c r="CX5" s="8">
        <v>46121</v>
      </c>
      <c r="CY5" s="8">
        <v>46122</v>
      </c>
      <c r="CZ5" s="8">
        <v>46123</v>
      </c>
      <c r="DA5" s="8">
        <v>46124</v>
      </c>
      <c r="DB5" s="8">
        <v>46125</v>
      </c>
      <c r="DC5" s="8">
        <v>46126</v>
      </c>
      <c r="DD5" s="8">
        <v>46127</v>
      </c>
      <c r="DE5" s="8">
        <v>46128</v>
      </c>
      <c r="DF5" s="8">
        <v>46129</v>
      </c>
      <c r="DG5" s="8">
        <v>46130</v>
      </c>
      <c r="DH5" s="8">
        <v>46131</v>
      </c>
      <c r="DI5" s="8">
        <v>46132</v>
      </c>
      <c r="DJ5" s="8">
        <v>46133</v>
      </c>
      <c r="DK5" s="8">
        <v>46134</v>
      </c>
      <c r="DL5" s="8">
        <v>46135</v>
      </c>
      <c r="DM5" s="8">
        <v>46136</v>
      </c>
      <c r="DN5" s="8">
        <v>46137</v>
      </c>
      <c r="DO5" s="8">
        <v>46138</v>
      </c>
      <c r="DP5" s="8">
        <v>46139</v>
      </c>
      <c r="DQ5" s="8">
        <v>46140</v>
      </c>
      <c r="DR5" s="8">
        <v>46141</v>
      </c>
      <c r="DS5" s="8">
        <v>46142</v>
      </c>
      <c r="DT5" s="8">
        <v>46143</v>
      </c>
      <c r="DU5" s="8">
        <v>46144</v>
      </c>
      <c r="DV5" s="8">
        <v>46145</v>
      </c>
      <c r="DW5" s="8">
        <v>46146</v>
      </c>
      <c r="DX5" s="8">
        <v>46147</v>
      </c>
      <c r="DY5" s="8">
        <v>46148</v>
      </c>
      <c r="DZ5" s="8">
        <v>46149</v>
      </c>
      <c r="EA5" s="8">
        <v>46150</v>
      </c>
      <c r="EB5" s="8">
        <v>46151</v>
      </c>
      <c r="EC5" s="8">
        <v>46152</v>
      </c>
      <c r="ED5" s="8">
        <v>46153</v>
      </c>
      <c r="EE5" s="8">
        <v>46154</v>
      </c>
      <c r="EF5" s="8">
        <v>46155</v>
      </c>
      <c r="EG5" s="8">
        <v>46156</v>
      </c>
      <c r="EH5" s="8">
        <v>46157</v>
      </c>
      <c r="EI5" s="8">
        <v>46158</v>
      </c>
      <c r="EJ5" s="8">
        <v>46159</v>
      </c>
      <c r="EK5" s="8">
        <v>46160</v>
      </c>
      <c r="EL5" s="8">
        <v>46161</v>
      </c>
      <c r="EM5" s="8">
        <v>46162</v>
      </c>
      <c r="EN5" s="8">
        <v>46163</v>
      </c>
      <c r="EO5" s="8">
        <v>46164</v>
      </c>
      <c r="EP5" s="8">
        <v>46165</v>
      </c>
      <c r="EQ5" s="8">
        <v>46166</v>
      </c>
      <c r="ER5" s="8">
        <v>46167</v>
      </c>
      <c r="ES5" s="8">
        <v>46168</v>
      </c>
      <c r="ET5" s="8">
        <v>46169</v>
      </c>
      <c r="EU5" s="8">
        <v>46170</v>
      </c>
      <c r="EV5" s="8">
        <v>46171</v>
      </c>
      <c r="EW5" s="8">
        <v>46172</v>
      </c>
      <c r="EX5" s="8">
        <v>46173</v>
      </c>
      <c r="EY5" s="8">
        <v>46174</v>
      </c>
      <c r="EZ5" s="8">
        <v>46175</v>
      </c>
      <c r="FA5" s="8">
        <v>46176</v>
      </c>
      <c r="FB5" s="8">
        <v>46177</v>
      </c>
      <c r="FC5" s="8">
        <v>46178</v>
      </c>
      <c r="FD5" s="8">
        <v>46179</v>
      </c>
      <c r="FE5" s="33">
        <v>46180</v>
      </c>
      <c r="FF5" s="33">
        <v>46181</v>
      </c>
      <c r="FG5" s="33">
        <v>46182</v>
      </c>
      <c r="FH5" s="33">
        <v>46183</v>
      </c>
      <c r="FI5" s="33">
        <v>46184</v>
      </c>
      <c r="FJ5" s="8">
        <v>46185</v>
      </c>
      <c r="FK5" s="8">
        <v>46186</v>
      </c>
      <c r="FL5" s="8">
        <v>46187</v>
      </c>
      <c r="FM5" s="8">
        <v>46188</v>
      </c>
      <c r="FN5" s="8">
        <v>46189</v>
      </c>
      <c r="FO5" s="8">
        <v>46190</v>
      </c>
      <c r="FP5" s="8">
        <v>46191</v>
      </c>
      <c r="FQ5" s="8">
        <v>46192</v>
      </c>
      <c r="FR5" s="8">
        <v>46193</v>
      </c>
      <c r="FS5" s="8">
        <v>46194</v>
      </c>
      <c r="FT5" s="8">
        <v>46195</v>
      </c>
      <c r="FU5" s="8">
        <v>46196</v>
      </c>
      <c r="FV5" s="8">
        <v>46197</v>
      </c>
      <c r="FW5" s="8">
        <v>46198</v>
      </c>
      <c r="FX5" s="8">
        <v>46199</v>
      </c>
      <c r="FY5" s="8">
        <v>46200</v>
      </c>
      <c r="FZ5" s="8">
        <v>46201</v>
      </c>
      <c r="GA5" s="8">
        <v>46202</v>
      </c>
      <c r="GB5" s="8">
        <v>46203</v>
      </c>
      <c r="GC5" s="8">
        <v>46204</v>
      </c>
      <c r="GD5" s="8">
        <v>46205</v>
      </c>
      <c r="GE5" s="8">
        <v>46206</v>
      </c>
      <c r="GF5" s="8">
        <v>46207</v>
      </c>
      <c r="GG5" s="8">
        <v>46208</v>
      </c>
      <c r="GH5" s="8">
        <v>46209</v>
      </c>
      <c r="GI5" s="8">
        <v>46210</v>
      </c>
      <c r="GJ5" s="8">
        <v>46211</v>
      </c>
      <c r="GK5" s="8">
        <v>46212</v>
      </c>
      <c r="GL5" s="8">
        <v>46213</v>
      </c>
      <c r="GM5" s="8">
        <v>46214</v>
      </c>
      <c r="GN5" s="8">
        <v>46215</v>
      </c>
      <c r="GO5" s="8">
        <v>46216</v>
      </c>
      <c r="GP5" s="8">
        <v>46217</v>
      </c>
      <c r="GQ5" s="8">
        <v>46218</v>
      </c>
      <c r="GR5" s="8">
        <v>46219</v>
      </c>
      <c r="GS5" s="8">
        <v>46220</v>
      </c>
      <c r="GT5" s="8">
        <v>46221</v>
      </c>
      <c r="GU5" s="8">
        <v>46222</v>
      </c>
      <c r="GV5" s="8">
        <v>46223</v>
      </c>
      <c r="GW5" s="8">
        <v>46224</v>
      </c>
      <c r="GX5" s="8">
        <v>46225</v>
      </c>
      <c r="GY5" s="8">
        <v>46226</v>
      </c>
      <c r="GZ5" s="8">
        <v>46227</v>
      </c>
      <c r="HA5" s="8">
        <v>46228</v>
      </c>
      <c r="HB5" s="8">
        <v>46229</v>
      </c>
      <c r="HC5" s="8">
        <v>46230</v>
      </c>
      <c r="HD5" s="8">
        <v>46231</v>
      </c>
      <c r="HE5" s="8">
        <v>46232</v>
      </c>
      <c r="HF5" s="8">
        <v>46233</v>
      </c>
      <c r="HG5" s="8">
        <v>46234</v>
      </c>
      <c r="HH5" s="8">
        <v>46235</v>
      </c>
      <c r="HI5" s="8">
        <v>46236</v>
      </c>
      <c r="HJ5" s="8">
        <v>46237</v>
      </c>
      <c r="HK5" s="8">
        <v>46238</v>
      </c>
      <c r="HL5" s="8">
        <v>46239</v>
      </c>
      <c r="HM5" s="8">
        <v>46240</v>
      </c>
      <c r="HN5" s="8">
        <v>46241</v>
      </c>
      <c r="HO5" s="8">
        <v>46242</v>
      </c>
      <c r="HP5" s="8">
        <v>46243</v>
      </c>
      <c r="HQ5" s="8">
        <v>46244</v>
      </c>
      <c r="HR5" s="8">
        <v>46245</v>
      </c>
      <c r="HS5" s="8">
        <v>46246</v>
      </c>
      <c r="HT5" s="8">
        <v>46247</v>
      </c>
      <c r="HU5" s="8">
        <v>46248</v>
      </c>
      <c r="HV5" s="8">
        <v>46249</v>
      </c>
      <c r="HW5" s="8">
        <v>46250</v>
      </c>
      <c r="HX5" s="8">
        <v>46251</v>
      </c>
      <c r="HY5" s="8">
        <v>46252</v>
      </c>
      <c r="HZ5" s="8">
        <v>46253</v>
      </c>
      <c r="IA5" s="8">
        <v>46254</v>
      </c>
      <c r="IB5" s="8">
        <v>46255</v>
      </c>
      <c r="IC5" s="8">
        <v>46256</v>
      </c>
      <c r="ID5" s="8">
        <v>46257</v>
      </c>
      <c r="IE5" s="8">
        <v>46258</v>
      </c>
      <c r="IF5" s="8">
        <v>46259</v>
      </c>
      <c r="IG5" s="8">
        <v>46260</v>
      </c>
      <c r="IH5" s="8">
        <v>46261</v>
      </c>
      <c r="II5" s="8">
        <v>46262</v>
      </c>
      <c r="IJ5" s="8">
        <v>46263</v>
      </c>
      <c r="IK5" s="8">
        <v>46264</v>
      </c>
      <c r="IL5" s="8">
        <v>46265</v>
      </c>
      <c r="IM5" s="8">
        <v>46266</v>
      </c>
      <c r="IN5" s="8">
        <v>46267</v>
      </c>
      <c r="IO5" s="8">
        <v>46268</v>
      </c>
      <c r="IP5" s="8">
        <v>46269</v>
      </c>
      <c r="IQ5" s="8">
        <v>46270</v>
      </c>
      <c r="IR5" s="8">
        <v>46271</v>
      </c>
      <c r="IS5" s="8">
        <v>46272</v>
      </c>
      <c r="IT5" s="8">
        <v>46273</v>
      </c>
      <c r="IU5" s="8">
        <v>46274</v>
      </c>
      <c r="IV5" s="8">
        <v>46275</v>
      </c>
      <c r="IW5" s="8">
        <v>46276</v>
      </c>
      <c r="IX5" s="8">
        <v>46277</v>
      </c>
      <c r="IY5" s="8">
        <v>46278</v>
      </c>
      <c r="IZ5" s="8">
        <v>46279</v>
      </c>
      <c r="JA5" s="8">
        <v>46280</v>
      </c>
      <c r="JB5" s="8">
        <v>46281</v>
      </c>
      <c r="JC5" s="8">
        <v>46282</v>
      </c>
      <c r="JD5" s="8">
        <v>46283</v>
      </c>
      <c r="JE5" s="8">
        <v>46284</v>
      </c>
      <c r="JF5" s="7">
        <v>46285</v>
      </c>
      <c r="JG5" s="7">
        <v>46286</v>
      </c>
      <c r="JH5" s="7">
        <v>46287</v>
      </c>
      <c r="JI5" s="7">
        <v>46288</v>
      </c>
      <c r="JJ5" s="7">
        <v>46289</v>
      </c>
      <c r="JK5" s="7">
        <v>46290</v>
      </c>
      <c r="JL5" s="7">
        <v>46291</v>
      </c>
      <c r="JM5" s="8">
        <v>46292</v>
      </c>
      <c r="JN5" s="8">
        <v>46293</v>
      </c>
      <c r="JO5" s="8">
        <v>46294</v>
      </c>
      <c r="JP5" s="8">
        <v>46295</v>
      </c>
    </row>
    <row r="6" spans="1:276" s="151" customFormat="1" ht="25.5" customHeight="1">
      <c r="A6" s="211"/>
      <c r="B6" s="8">
        <v>46021</v>
      </c>
      <c r="C6" s="8">
        <v>46022</v>
      </c>
      <c r="D6" s="8">
        <v>46023</v>
      </c>
      <c r="E6" s="8">
        <v>46024</v>
      </c>
      <c r="F6" s="8">
        <v>46025</v>
      </c>
      <c r="G6" s="8">
        <v>46026</v>
      </c>
      <c r="H6" s="8">
        <v>46027</v>
      </c>
      <c r="I6" s="7">
        <v>46028</v>
      </c>
      <c r="J6" s="7">
        <v>46029</v>
      </c>
      <c r="K6" s="7">
        <v>46030</v>
      </c>
      <c r="L6" s="7">
        <v>46031</v>
      </c>
      <c r="M6" s="7">
        <v>46032</v>
      </c>
      <c r="N6" s="7">
        <v>46033</v>
      </c>
      <c r="O6" s="7">
        <v>46034</v>
      </c>
      <c r="P6" s="7">
        <v>46035</v>
      </c>
      <c r="Q6" s="8">
        <v>46036</v>
      </c>
      <c r="R6" s="7">
        <v>46037</v>
      </c>
      <c r="S6" s="7">
        <v>46038</v>
      </c>
      <c r="T6" s="7">
        <v>46039</v>
      </c>
      <c r="U6" s="8">
        <v>46040</v>
      </c>
      <c r="V6" s="8">
        <v>46041</v>
      </c>
      <c r="W6" s="8">
        <v>46042</v>
      </c>
      <c r="X6" s="8">
        <v>46043</v>
      </c>
      <c r="Y6" s="8">
        <v>46044</v>
      </c>
      <c r="Z6" s="7">
        <v>46045</v>
      </c>
      <c r="AA6" s="7">
        <v>46046</v>
      </c>
      <c r="AB6" s="8">
        <v>46047</v>
      </c>
      <c r="AC6" s="8">
        <v>46048</v>
      </c>
      <c r="AD6" s="8">
        <v>46049</v>
      </c>
      <c r="AE6" s="7">
        <v>46050</v>
      </c>
      <c r="AF6" s="8">
        <v>46051</v>
      </c>
      <c r="AG6" s="8">
        <v>46052</v>
      </c>
      <c r="AH6" s="8">
        <v>46053</v>
      </c>
      <c r="AI6" s="8">
        <v>46054</v>
      </c>
      <c r="AJ6" s="8">
        <v>46055</v>
      </c>
      <c r="AK6" s="8">
        <v>46056</v>
      </c>
      <c r="AL6" s="8">
        <v>46057</v>
      </c>
      <c r="AM6" s="8">
        <v>46058</v>
      </c>
      <c r="AN6" s="8">
        <v>46059</v>
      </c>
      <c r="AO6" s="8">
        <v>46060</v>
      </c>
      <c r="AP6" s="8">
        <v>46061</v>
      </c>
      <c r="AQ6" s="8">
        <v>46062</v>
      </c>
      <c r="AR6" s="8">
        <v>46063</v>
      </c>
      <c r="AS6" s="8">
        <v>46064</v>
      </c>
      <c r="AT6" s="8">
        <v>46065</v>
      </c>
      <c r="AU6" s="8">
        <v>46066</v>
      </c>
      <c r="AV6" s="8">
        <v>46067</v>
      </c>
      <c r="AW6" s="8">
        <v>46068</v>
      </c>
      <c r="AX6" s="8">
        <v>46069</v>
      </c>
      <c r="AY6" s="8">
        <v>46070</v>
      </c>
      <c r="AZ6" s="8">
        <v>46071</v>
      </c>
      <c r="BA6" s="8">
        <v>46072</v>
      </c>
      <c r="BB6" s="8">
        <v>46073</v>
      </c>
      <c r="BC6" s="8">
        <v>46074</v>
      </c>
      <c r="BD6" s="8">
        <v>46075</v>
      </c>
      <c r="BE6" s="8">
        <v>46076</v>
      </c>
      <c r="BF6" s="8">
        <v>46077</v>
      </c>
      <c r="BG6" s="8">
        <v>46078</v>
      </c>
      <c r="BH6" s="8">
        <v>46079</v>
      </c>
      <c r="BI6" s="8">
        <v>46080</v>
      </c>
      <c r="BJ6" s="8">
        <v>46081</v>
      </c>
      <c r="BK6" s="8">
        <v>46082</v>
      </c>
      <c r="BL6" s="8">
        <v>46083</v>
      </c>
      <c r="BM6" s="8">
        <v>46084</v>
      </c>
      <c r="BN6" s="8">
        <v>46085</v>
      </c>
      <c r="BO6" s="8">
        <v>46086</v>
      </c>
      <c r="BP6" s="8">
        <v>46087</v>
      </c>
      <c r="BQ6" s="8">
        <v>46088</v>
      </c>
      <c r="BR6" s="8">
        <v>46089</v>
      </c>
      <c r="BS6" s="8">
        <v>46090</v>
      </c>
      <c r="BT6" s="8">
        <v>46091</v>
      </c>
      <c r="BU6" s="8">
        <v>46092</v>
      </c>
      <c r="BV6" s="8">
        <v>46093</v>
      </c>
      <c r="BW6" s="8">
        <v>46094</v>
      </c>
      <c r="BX6" s="8">
        <v>46095</v>
      </c>
      <c r="BY6" s="8">
        <v>46096</v>
      </c>
      <c r="BZ6" s="8">
        <v>46097</v>
      </c>
      <c r="CA6" s="8">
        <v>46098</v>
      </c>
      <c r="CB6" s="8">
        <v>46099</v>
      </c>
      <c r="CC6" s="8">
        <v>46100</v>
      </c>
      <c r="CD6" s="8">
        <v>46101</v>
      </c>
      <c r="CE6" s="8">
        <v>46102</v>
      </c>
      <c r="CF6" s="8">
        <v>46103</v>
      </c>
      <c r="CG6" s="8">
        <v>46104</v>
      </c>
      <c r="CH6" s="8">
        <v>46105</v>
      </c>
      <c r="CI6" s="8">
        <v>46106</v>
      </c>
      <c r="CJ6" s="8">
        <v>46107</v>
      </c>
      <c r="CK6" s="8">
        <v>46108</v>
      </c>
      <c r="CL6" s="8">
        <v>46109</v>
      </c>
      <c r="CM6" s="8">
        <v>46110</v>
      </c>
      <c r="CN6" s="8">
        <v>46111</v>
      </c>
      <c r="CO6" s="8">
        <v>46112</v>
      </c>
      <c r="CP6" s="8">
        <v>46113</v>
      </c>
      <c r="CQ6" s="8">
        <v>46114</v>
      </c>
      <c r="CR6" s="8">
        <v>46115</v>
      </c>
      <c r="CS6" s="8">
        <v>46116</v>
      </c>
      <c r="CT6" s="8">
        <v>46117</v>
      </c>
      <c r="CU6" s="8">
        <v>46118</v>
      </c>
      <c r="CV6" s="8">
        <v>46119</v>
      </c>
      <c r="CW6" s="8">
        <v>46120</v>
      </c>
      <c r="CX6" s="8">
        <v>46121</v>
      </c>
      <c r="CY6" s="8">
        <v>46122</v>
      </c>
      <c r="CZ6" s="8">
        <v>46123</v>
      </c>
      <c r="DA6" s="8">
        <v>46124</v>
      </c>
      <c r="DB6" s="8">
        <v>46125</v>
      </c>
      <c r="DC6" s="8">
        <v>46126</v>
      </c>
      <c r="DD6" s="8">
        <v>46127</v>
      </c>
      <c r="DE6" s="8">
        <v>46128</v>
      </c>
      <c r="DF6" s="8">
        <v>46129</v>
      </c>
      <c r="DG6" s="8">
        <v>46130</v>
      </c>
      <c r="DH6" s="8">
        <v>46131</v>
      </c>
      <c r="DI6" s="8">
        <v>46132</v>
      </c>
      <c r="DJ6" s="8">
        <v>46133</v>
      </c>
      <c r="DK6" s="8">
        <v>46134</v>
      </c>
      <c r="DL6" s="8">
        <v>46135</v>
      </c>
      <c r="DM6" s="8">
        <v>46136</v>
      </c>
      <c r="DN6" s="8">
        <v>46137</v>
      </c>
      <c r="DO6" s="8">
        <v>46138</v>
      </c>
      <c r="DP6" s="8">
        <v>46139</v>
      </c>
      <c r="DQ6" s="8">
        <v>46140</v>
      </c>
      <c r="DR6" s="8">
        <v>46141</v>
      </c>
      <c r="DS6" s="8">
        <v>46142</v>
      </c>
      <c r="DT6" s="8">
        <v>46143</v>
      </c>
      <c r="DU6" s="8">
        <v>46144</v>
      </c>
      <c r="DV6" s="8">
        <v>46145</v>
      </c>
      <c r="DW6" s="8">
        <v>46146</v>
      </c>
      <c r="DX6" s="8">
        <v>46147</v>
      </c>
      <c r="DY6" s="8">
        <v>46148</v>
      </c>
      <c r="DZ6" s="8">
        <v>46149</v>
      </c>
      <c r="EA6" s="8">
        <v>46150</v>
      </c>
      <c r="EB6" s="8">
        <v>46151</v>
      </c>
      <c r="EC6" s="8">
        <v>46152</v>
      </c>
      <c r="ED6" s="8">
        <v>46153</v>
      </c>
      <c r="EE6" s="8">
        <v>46154</v>
      </c>
      <c r="EF6" s="8">
        <v>46155</v>
      </c>
      <c r="EG6" s="8">
        <v>46156</v>
      </c>
      <c r="EH6" s="8">
        <v>46157</v>
      </c>
      <c r="EI6" s="8">
        <v>46158</v>
      </c>
      <c r="EJ6" s="8">
        <v>46159</v>
      </c>
      <c r="EK6" s="8">
        <v>46160</v>
      </c>
      <c r="EL6" s="8">
        <v>46161</v>
      </c>
      <c r="EM6" s="8">
        <v>46162</v>
      </c>
      <c r="EN6" s="8">
        <v>46163</v>
      </c>
      <c r="EO6" s="8">
        <v>46164</v>
      </c>
      <c r="EP6" s="8">
        <v>46165</v>
      </c>
      <c r="EQ6" s="8">
        <v>46166</v>
      </c>
      <c r="ER6" s="8">
        <v>46167</v>
      </c>
      <c r="ES6" s="8">
        <v>46168</v>
      </c>
      <c r="ET6" s="8">
        <v>46169</v>
      </c>
      <c r="EU6" s="8">
        <v>46170</v>
      </c>
      <c r="EV6" s="8">
        <v>46171</v>
      </c>
      <c r="EW6" s="8">
        <v>46172</v>
      </c>
      <c r="EX6" s="8">
        <v>46173</v>
      </c>
      <c r="EY6" s="8">
        <v>46174</v>
      </c>
      <c r="EZ6" s="8">
        <v>46175</v>
      </c>
      <c r="FA6" s="8">
        <v>46176</v>
      </c>
      <c r="FB6" s="8">
        <v>46177</v>
      </c>
      <c r="FC6" s="8">
        <v>46178</v>
      </c>
      <c r="FD6" s="8">
        <v>46179</v>
      </c>
      <c r="FE6" s="33">
        <v>46180</v>
      </c>
      <c r="FF6" s="33">
        <v>46181</v>
      </c>
      <c r="FG6" s="33">
        <v>46182</v>
      </c>
      <c r="FH6" s="33">
        <v>46183</v>
      </c>
      <c r="FI6" s="33">
        <v>46184</v>
      </c>
      <c r="FJ6" s="8">
        <v>46185</v>
      </c>
      <c r="FK6" s="8">
        <v>46186</v>
      </c>
      <c r="FL6" s="8">
        <v>46187</v>
      </c>
      <c r="FM6" s="8">
        <v>46188</v>
      </c>
      <c r="FN6" s="8">
        <v>46189</v>
      </c>
      <c r="FO6" s="8">
        <v>46190</v>
      </c>
      <c r="FP6" s="8">
        <v>46191</v>
      </c>
      <c r="FQ6" s="8">
        <v>46192</v>
      </c>
      <c r="FR6" s="8">
        <v>46193</v>
      </c>
      <c r="FS6" s="8">
        <v>46194</v>
      </c>
      <c r="FT6" s="8">
        <v>46195</v>
      </c>
      <c r="FU6" s="8">
        <v>46196</v>
      </c>
      <c r="FV6" s="8">
        <v>46197</v>
      </c>
      <c r="FW6" s="8">
        <v>46198</v>
      </c>
      <c r="FX6" s="8">
        <v>46199</v>
      </c>
      <c r="FY6" s="8">
        <v>46200</v>
      </c>
      <c r="FZ6" s="8">
        <v>46201</v>
      </c>
      <c r="GA6" s="8">
        <v>46202</v>
      </c>
      <c r="GB6" s="8">
        <v>46203</v>
      </c>
      <c r="GC6" s="8">
        <v>46204</v>
      </c>
      <c r="GD6" s="8">
        <v>46205</v>
      </c>
      <c r="GE6" s="8">
        <v>46206</v>
      </c>
      <c r="GF6" s="8">
        <v>46207</v>
      </c>
      <c r="GG6" s="8">
        <v>46208</v>
      </c>
      <c r="GH6" s="8">
        <v>46209</v>
      </c>
      <c r="GI6" s="8">
        <v>46210</v>
      </c>
      <c r="GJ6" s="8">
        <v>46211</v>
      </c>
      <c r="GK6" s="8">
        <v>46212</v>
      </c>
      <c r="GL6" s="8">
        <v>46213</v>
      </c>
      <c r="GM6" s="8">
        <v>46214</v>
      </c>
      <c r="GN6" s="8">
        <v>46215</v>
      </c>
      <c r="GO6" s="8">
        <v>46216</v>
      </c>
      <c r="GP6" s="8">
        <v>46217</v>
      </c>
      <c r="GQ6" s="8">
        <v>46218</v>
      </c>
      <c r="GR6" s="8">
        <v>46219</v>
      </c>
      <c r="GS6" s="8">
        <v>46220</v>
      </c>
      <c r="GT6" s="8">
        <v>46221</v>
      </c>
      <c r="GU6" s="8">
        <v>46222</v>
      </c>
      <c r="GV6" s="8">
        <v>46223</v>
      </c>
      <c r="GW6" s="8">
        <v>46224</v>
      </c>
      <c r="GX6" s="8">
        <v>46225</v>
      </c>
      <c r="GY6" s="8">
        <v>46226</v>
      </c>
      <c r="GZ6" s="8">
        <v>46227</v>
      </c>
      <c r="HA6" s="8">
        <v>46228</v>
      </c>
      <c r="HB6" s="8">
        <v>46229</v>
      </c>
      <c r="HC6" s="8">
        <v>46230</v>
      </c>
      <c r="HD6" s="8">
        <v>46231</v>
      </c>
      <c r="HE6" s="8">
        <v>46232</v>
      </c>
      <c r="HF6" s="8">
        <v>46233</v>
      </c>
      <c r="HG6" s="8">
        <v>46234</v>
      </c>
      <c r="HH6" s="8">
        <v>46235</v>
      </c>
      <c r="HI6" s="8">
        <v>46236</v>
      </c>
      <c r="HJ6" s="8">
        <v>46237</v>
      </c>
      <c r="HK6" s="8">
        <v>46238</v>
      </c>
      <c r="HL6" s="8">
        <v>46239</v>
      </c>
      <c r="HM6" s="8">
        <v>46240</v>
      </c>
      <c r="HN6" s="8">
        <v>46241</v>
      </c>
      <c r="HO6" s="8">
        <v>46242</v>
      </c>
      <c r="HP6" s="8">
        <v>46243</v>
      </c>
      <c r="HQ6" s="8">
        <v>46244</v>
      </c>
      <c r="HR6" s="8">
        <v>46245</v>
      </c>
      <c r="HS6" s="8">
        <v>46246</v>
      </c>
      <c r="HT6" s="8">
        <v>46247</v>
      </c>
      <c r="HU6" s="8">
        <v>46248</v>
      </c>
      <c r="HV6" s="8">
        <v>46249</v>
      </c>
      <c r="HW6" s="8">
        <v>46250</v>
      </c>
      <c r="HX6" s="8">
        <v>46251</v>
      </c>
      <c r="HY6" s="8">
        <v>46252</v>
      </c>
      <c r="HZ6" s="8">
        <v>46253</v>
      </c>
      <c r="IA6" s="8">
        <v>46254</v>
      </c>
      <c r="IB6" s="8">
        <v>46255</v>
      </c>
      <c r="IC6" s="8">
        <v>46256</v>
      </c>
      <c r="ID6" s="8">
        <v>46257</v>
      </c>
      <c r="IE6" s="8">
        <v>46258</v>
      </c>
      <c r="IF6" s="8">
        <v>46259</v>
      </c>
      <c r="IG6" s="8">
        <v>46260</v>
      </c>
      <c r="IH6" s="8">
        <v>46261</v>
      </c>
      <c r="II6" s="8">
        <v>46262</v>
      </c>
      <c r="IJ6" s="8">
        <v>46263</v>
      </c>
      <c r="IK6" s="8">
        <v>46264</v>
      </c>
      <c r="IL6" s="8">
        <v>46265</v>
      </c>
      <c r="IM6" s="8">
        <v>46266</v>
      </c>
      <c r="IN6" s="8">
        <v>46267</v>
      </c>
      <c r="IO6" s="8">
        <v>46268</v>
      </c>
      <c r="IP6" s="8">
        <v>46269</v>
      </c>
      <c r="IQ6" s="8">
        <v>46270</v>
      </c>
      <c r="IR6" s="8">
        <v>46271</v>
      </c>
      <c r="IS6" s="8">
        <v>46272</v>
      </c>
      <c r="IT6" s="8">
        <v>46273</v>
      </c>
      <c r="IU6" s="8">
        <v>46274</v>
      </c>
      <c r="IV6" s="8">
        <v>46275</v>
      </c>
      <c r="IW6" s="8">
        <v>46276</v>
      </c>
      <c r="IX6" s="8">
        <v>46277</v>
      </c>
      <c r="IY6" s="8">
        <v>46278</v>
      </c>
      <c r="IZ6" s="8">
        <v>46279</v>
      </c>
      <c r="JA6" s="8">
        <v>46280</v>
      </c>
      <c r="JB6" s="8">
        <v>46281</v>
      </c>
      <c r="JC6" s="8">
        <v>46282</v>
      </c>
      <c r="JD6" s="8">
        <v>46283</v>
      </c>
      <c r="JE6" s="8">
        <v>46284</v>
      </c>
      <c r="JF6" s="7">
        <v>46285</v>
      </c>
      <c r="JG6" s="7">
        <v>46286</v>
      </c>
      <c r="JH6" s="7">
        <v>46287</v>
      </c>
      <c r="JI6" s="7">
        <v>46288</v>
      </c>
      <c r="JJ6" s="7">
        <v>46289</v>
      </c>
      <c r="JK6" s="7">
        <v>46290</v>
      </c>
      <c r="JL6" s="7">
        <v>46291</v>
      </c>
      <c r="JM6" s="8">
        <v>46292</v>
      </c>
      <c r="JN6" s="8">
        <v>46293</v>
      </c>
      <c r="JO6" s="8">
        <v>46294</v>
      </c>
      <c r="JP6" s="8">
        <v>46295</v>
      </c>
    </row>
    <row r="7" spans="1:276" ht="10.7" customHeight="1">
      <c r="A7" s="10" t="s">
        <v>4</v>
      </c>
    </row>
    <row r="8" spans="1:276" ht="10.7" customHeight="1">
      <c r="A8" s="12">
        <v>1</v>
      </c>
      <c r="B8" s="37">
        <v>25100</v>
      </c>
      <c r="C8" s="37">
        <v>34200</v>
      </c>
      <c r="D8" s="37">
        <v>34200</v>
      </c>
      <c r="E8" s="37">
        <v>35700</v>
      </c>
      <c r="F8" s="37">
        <v>35700</v>
      </c>
      <c r="G8" s="37">
        <v>35700</v>
      </c>
      <c r="H8" s="37">
        <v>35700</v>
      </c>
      <c r="I8" s="37">
        <v>35700</v>
      </c>
      <c r="J8" s="37">
        <v>32000</v>
      </c>
      <c r="K8" s="37">
        <v>30200</v>
      </c>
      <c r="L8" s="37">
        <v>22350</v>
      </c>
      <c r="M8" s="37">
        <v>18750</v>
      </c>
      <c r="N8" s="37">
        <v>14550</v>
      </c>
      <c r="O8" s="37">
        <v>14550</v>
      </c>
      <c r="P8" s="37">
        <v>14550</v>
      </c>
      <c r="Q8" s="37">
        <v>15450</v>
      </c>
      <c r="R8" s="37">
        <v>15450</v>
      </c>
      <c r="S8" s="37">
        <v>15450</v>
      </c>
      <c r="T8" s="37">
        <v>15450</v>
      </c>
      <c r="U8" s="37">
        <v>15450</v>
      </c>
      <c r="V8" s="37">
        <v>15450</v>
      </c>
      <c r="W8" s="37">
        <v>16350</v>
      </c>
      <c r="X8" s="37">
        <v>16350</v>
      </c>
      <c r="Y8" s="37">
        <v>16350</v>
      </c>
      <c r="Z8" s="37">
        <v>16350</v>
      </c>
      <c r="AA8" s="37">
        <v>16350</v>
      </c>
      <c r="AB8" s="37">
        <v>17550</v>
      </c>
      <c r="AC8" s="37">
        <v>17550</v>
      </c>
      <c r="AD8" s="37">
        <v>17550</v>
      </c>
      <c r="AE8" s="37">
        <v>17550</v>
      </c>
      <c r="AF8" s="37">
        <v>21150</v>
      </c>
      <c r="AG8" s="37">
        <v>21150</v>
      </c>
      <c r="AH8" s="37">
        <v>21150</v>
      </c>
      <c r="AI8" s="37">
        <v>19950</v>
      </c>
      <c r="AJ8" s="37">
        <v>19950</v>
      </c>
      <c r="AK8" s="37">
        <v>19950</v>
      </c>
      <c r="AL8" s="37">
        <v>19950</v>
      </c>
      <c r="AM8" s="37">
        <v>23550</v>
      </c>
      <c r="AN8" s="37">
        <v>23550</v>
      </c>
      <c r="AO8" s="37">
        <v>23550</v>
      </c>
      <c r="AP8" s="37">
        <v>19950</v>
      </c>
      <c r="AQ8" s="37">
        <v>19950</v>
      </c>
      <c r="AR8" s="37">
        <v>19950</v>
      </c>
      <c r="AS8" s="37">
        <v>19950</v>
      </c>
      <c r="AT8" s="37">
        <v>19950</v>
      </c>
      <c r="AU8" s="37">
        <v>21150</v>
      </c>
      <c r="AV8" s="37">
        <v>21150</v>
      </c>
      <c r="AW8" s="37">
        <v>21150</v>
      </c>
      <c r="AX8" s="37">
        <v>23550</v>
      </c>
      <c r="AY8" s="37">
        <v>23550</v>
      </c>
      <c r="AZ8" s="37">
        <v>23550</v>
      </c>
      <c r="BA8" s="37">
        <v>23550</v>
      </c>
      <c r="BB8" s="37">
        <v>25950</v>
      </c>
      <c r="BC8" s="37">
        <v>25950</v>
      </c>
      <c r="BD8" s="37">
        <v>25950</v>
      </c>
      <c r="BE8" s="37">
        <v>25950</v>
      </c>
      <c r="BF8" s="37">
        <v>25950</v>
      </c>
      <c r="BG8" s="37">
        <v>25950</v>
      </c>
      <c r="BH8" s="37">
        <v>25950</v>
      </c>
      <c r="BI8" s="37">
        <v>25950</v>
      </c>
      <c r="BJ8" s="37">
        <v>23550</v>
      </c>
      <c r="BK8" s="37">
        <v>16350</v>
      </c>
      <c r="BL8" s="37">
        <v>16350</v>
      </c>
      <c r="BM8" s="37">
        <v>16350</v>
      </c>
      <c r="BN8" s="37">
        <v>16350</v>
      </c>
      <c r="BO8" s="37">
        <v>16350</v>
      </c>
      <c r="BP8" s="37">
        <v>16350</v>
      </c>
      <c r="BQ8" s="37">
        <v>16350</v>
      </c>
      <c r="BR8" s="37">
        <v>16350</v>
      </c>
      <c r="BS8" s="37">
        <v>16350</v>
      </c>
      <c r="BT8" s="37">
        <v>11950</v>
      </c>
      <c r="BU8" s="37">
        <v>11950</v>
      </c>
      <c r="BV8" s="37">
        <v>11950</v>
      </c>
      <c r="BW8" s="37">
        <v>11950</v>
      </c>
      <c r="BX8" s="37">
        <v>11950</v>
      </c>
      <c r="BY8" s="37">
        <v>11950</v>
      </c>
      <c r="BZ8" s="37">
        <v>11950</v>
      </c>
      <c r="CA8" s="37">
        <v>10550</v>
      </c>
      <c r="CB8" s="37">
        <v>10550</v>
      </c>
      <c r="CC8" s="37">
        <v>10550</v>
      </c>
      <c r="CD8" s="37">
        <v>10550</v>
      </c>
      <c r="CE8" s="37">
        <v>10550</v>
      </c>
      <c r="CF8" s="37">
        <v>9350</v>
      </c>
      <c r="CG8" s="37">
        <v>9350</v>
      </c>
      <c r="CH8" s="37">
        <v>9350</v>
      </c>
      <c r="CI8" s="37">
        <v>9350</v>
      </c>
      <c r="CJ8" s="37">
        <v>9350</v>
      </c>
      <c r="CK8" s="37">
        <v>10550</v>
      </c>
      <c r="CL8" s="37">
        <v>10550</v>
      </c>
      <c r="CM8" s="37">
        <v>9350</v>
      </c>
      <c r="CN8" s="37">
        <v>9350</v>
      </c>
      <c r="CO8" s="37">
        <v>9350</v>
      </c>
      <c r="CP8" s="37">
        <v>9150</v>
      </c>
      <c r="CQ8" s="37">
        <v>9150</v>
      </c>
      <c r="CR8" s="37">
        <v>9150</v>
      </c>
      <c r="CS8" s="37">
        <v>9150</v>
      </c>
      <c r="CT8" s="37">
        <v>8150</v>
      </c>
      <c r="CU8" s="37">
        <v>8150</v>
      </c>
      <c r="CV8" s="37">
        <v>8150</v>
      </c>
      <c r="CW8" s="37">
        <v>8150</v>
      </c>
      <c r="CX8" s="37">
        <v>8150</v>
      </c>
      <c r="CY8" s="37">
        <v>8150</v>
      </c>
      <c r="CZ8" s="37">
        <v>8150</v>
      </c>
      <c r="DA8" s="37">
        <v>6250</v>
      </c>
      <c r="DB8" s="37">
        <v>6250</v>
      </c>
      <c r="DC8" s="37">
        <v>6250</v>
      </c>
      <c r="DD8" s="37">
        <v>6250</v>
      </c>
      <c r="DE8" s="37">
        <v>6250</v>
      </c>
      <c r="DF8" s="37">
        <v>6850</v>
      </c>
      <c r="DG8" s="37">
        <v>6850</v>
      </c>
      <c r="DH8" s="37">
        <v>6250</v>
      </c>
      <c r="DI8" s="37">
        <v>6250</v>
      </c>
      <c r="DJ8" s="37">
        <v>6250</v>
      </c>
      <c r="DK8" s="37">
        <v>6250</v>
      </c>
      <c r="DL8" s="37">
        <v>6250</v>
      </c>
      <c r="DM8" s="37">
        <v>6850</v>
      </c>
      <c r="DN8" s="37">
        <v>6850</v>
      </c>
      <c r="DO8" s="37">
        <v>6250</v>
      </c>
      <c r="DP8" s="37">
        <v>6250</v>
      </c>
      <c r="DQ8" s="37">
        <v>6250</v>
      </c>
      <c r="DR8" s="37">
        <v>6250</v>
      </c>
      <c r="DS8" s="37">
        <v>7650</v>
      </c>
      <c r="DT8" s="37">
        <v>7650</v>
      </c>
      <c r="DU8" s="37">
        <v>7650</v>
      </c>
      <c r="DV8" s="37">
        <v>6550</v>
      </c>
      <c r="DW8" s="37">
        <v>6550</v>
      </c>
      <c r="DX8" s="37">
        <v>6550</v>
      </c>
      <c r="DY8" s="37">
        <v>6550</v>
      </c>
      <c r="DZ8" s="37">
        <v>6550</v>
      </c>
      <c r="EA8" s="37">
        <v>7650</v>
      </c>
      <c r="EB8" s="37">
        <v>7650</v>
      </c>
      <c r="EC8" s="37">
        <v>7650</v>
      </c>
      <c r="ED8" s="37">
        <v>6250</v>
      </c>
      <c r="EE8" s="37">
        <v>6250</v>
      </c>
      <c r="EF8" s="37">
        <v>6250</v>
      </c>
      <c r="EG8" s="37">
        <v>6250</v>
      </c>
      <c r="EH8" s="37">
        <v>6550</v>
      </c>
      <c r="EI8" s="37">
        <v>6550</v>
      </c>
      <c r="EJ8" s="37">
        <v>6250</v>
      </c>
      <c r="EK8" s="37">
        <v>6250</v>
      </c>
      <c r="EL8" s="37">
        <v>6250</v>
      </c>
      <c r="EM8" s="37">
        <v>6250</v>
      </c>
      <c r="EN8" s="37">
        <v>6250</v>
      </c>
      <c r="EO8" s="37">
        <v>6550</v>
      </c>
      <c r="EP8" s="37">
        <v>6550</v>
      </c>
      <c r="EQ8" s="37">
        <v>6250</v>
      </c>
      <c r="ER8" s="37">
        <v>6250</v>
      </c>
      <c r="ES8" s="37">
        <v>6250</v>
      </c>
      <c r="ET8" s="37">
        <v>6250</v>
      </c>
      <c r="EU8" s="37">
        <v>6250</v>
      </c>
      <c r="EV8" s="37">
        <v>6550</v>
      </c>
      <c r="EW8" s="37">
        <v>6550</v>
      </c>
      <c r="EX8" s="37">
        <v>6550</v>
      </c>
      <c r="EY8" s="37">
        <v>6550</v>
      </c>
      <c r="EZ8" s="37">
        <v>6550</v>
      </c>
      <c r="FA8" s="37">
        <v>6550</v>
      </c>
      <c r="FB8" s="37">
        <v>6550</v>
      </c>
      <c r="FC8" s="37">
        <v>11750</v>
      </c>
      <c r="FD8" s="37">
        <v>11750</v>
      </c>
      <c r="FE8" s="161">
        <v>11750</v>
      </c>
      <c r="FF8" s="161">
        <v>11750</v>
      </c>
      <c r="FG8" s="161">
        <v>11750</v>
      </c>
      <c r="FH8" s="161">
        <v>11750</v>
      </c>
      <c r="FI8" s="161">
        <v>13950</v>
      </c>
      <c r="FJ8" s="37">
        <v>13950</v>
      </c>
      <c r="FK8" s="37">
        <v>13950</v>
      </c>
      <c r="FL8" s="37">
        <v>13950</v>
      </c>
      <c r="FM8" s="37">
        <v>13950</v>
      </c>
      <c r="FN8" s="37">
        <v>13950</v>
      </c>
      <c r="FO8" s="37">
        <v>13950</v>
      </c>
      <c r="FP8" s="37">
        <v>13950</v>
      </c>
      <c r="FQ8" s="37">
        <v>13950</v>
      </c>
      <c r="FR8" s="37">
        <v>13950</v>
      </c>
      <c r="FS8" s="37">
        <v>7650</v>
      </c>
      <c r="FT8" s="37">
        <v>7650</v>
      </c>
      <c r="FU8" s="37">
        <v>7650</v>
      </c>
      <c r="FV8" s="37">
        <v>7650</v>
      </c>
      <c r="FW8" s="37">
        <v>7650</v>
      </c>
      <c r="FX8" s="37">
        <v>7650</v>
      </c>
      <c r="FY8" s="37">
        <v>7650</v>
      </c>
      <c r="FZ8" s="37">
        <v>7650</v>
      </c>
      <c r="GA8" s="37">
        <v>11750</v>
      </c>
      <c r="GB8" s="37">
        <v>11750</v>
      </c>
      <c r="GC8" s="37">
        <v>11750</v>
      </c>
      <c r="GD8" s="37">
        <v>11750</v>
      </c>
      <c r="GE8" s="37">
        <v>11750</v>
      </c>
      <c r="GF8" s="37">
        <v>11750</v>
      </c>
      <c r="GG8" s="37">
        <v>11750</v>
      </c>
      <c r="GH8" s="37">
        <v>11750</v>
      </c>
      <c r="GI8" s="37">
        <v>11750</v>
      </c>
      <c r="GJ8" s="37">
        <v>11750</v>
      </c>
      <c r="GK8" s="37">
        <v>11750</v>
      </c>
      <c r="GL8" s="37">
        <v>11750</v>
      </c>
      <c r="GM8" s="37">
        <v>11750</v>
      </c>
      <c r="GN8" s="37">
        <v>11750</v>
      </c>
      <c r="GO8" s="37">
        <v>8650</v>
      </c>
      <c r="GP8" s="37">
        <v>8650</v>
      </c>
      <c r="GQ8" s="37">
        <v>8650</v>
      </c>
      <c r="GR8" s="37">
        <v>8650</v>
      </c>
      <c r="GS8" s="37">
        <v>9150</v>
      </c>
      <c r="GT8" s="37">
        <v>9150</v>
      </c>
      <c r="GU8" s="37">
        <v>8650</v>
      </c>
      <c r="GV8" s="37">
        <v>8650</v>
      </c>
      <c r="GW8" s="37">
        <v>8650</v>
      </c>
      <c r="GX8" s="37">
        <v>8650</v>
      </c>
      <c r="GY8" s="37">
        <v>8650</v>
      </c>
      <c r="GZ8" s="37">
        <v>9150</v>
      </c>
      <c r="HA8" s="37">
        <v>9150</v>
      </c>
      <c r="HB8" s="37">
        <v>8650</v>
      </c>
      <c r="HC8" s="37">
        <v>8650</v>
      </c>
      <c r="HD8" s="37">
        <v>8650</v>
      </c>
      <c r="HE8" s="37">
        <v>8650</v>
      </c>
      <c r="HF8" s="37">
        <v>8650</v>
      </c>
      <c r="HG8" s="37">
        <v>9150</v>
      </c>
      <c r="HH8" s="37">
        <v>9150</v>
      </c>
      <c r="HI8" s="37">
        <v>8650</v>
      </c>
      <c r="HJ8" s="37">
        <v>8650</v>
      </c>
      <c r="HK8" s="37">
        <v>8650</v>
      </c>
      <c r="HL8" s="37">
        <v>8650</v>
      </c>
      <c r="HM8" s="37">
        <v>8650</v>
      </c>
      <c r="HN8" s="37">
        <v>9150</v>
      </c>
      <c r="HO8" s="37">
        <v>9150</v>
      </c>
      <c r="HP8" s="37">
        <v>8650</v>
      </c>
      <c r="HQ8" s="37">
        <v>8650</v>
      </c>
      <c r="HR8" s="37">
        <v>8650</v>
      </c>
      <c r="HS8" s="37">
        <v>8650</v>
      </c>
      <c r="HT8" s="37">
        <v>8650</v>
      </c>
      <c r="HU8" s="37">
        <v>9150</v>
      </c>
      <c r="HV8" s="37">
        <v>9150</v>
      </c>
      <c r="HW8" s="37">
        <v>8650</v>
      </c>
      <c r="HX8" s="37">
        <v>8650</v>
      </c>
      <c r="HY8" s="37">
        <v>8650</v>
      </c>
      <c r="HZ8" s="37">
        <v>8650</v>
      </c>
      <c r="IA8" s="37">
        <v>8650</v>
      </c>
      <c r="IB8" s="37">
        <v>8650</v>
      </c>
      <c r="IC8" s="37">
        <v>8650</v>
      </c>
      <c r="ID8" s="37">
        <v>7650</v>
      </c>
      <c r="IE8" s="37">
        <v>7650</v>
      </c>
      <c r="IF8" s="37">
        <v>7650</v>
      </c>
      <c r="IG8" s="37">
        <v>7650</v>
      </c>
      <c r="IH8" s="37">
        <v>7650</v>
      </c>
      <c r="II8" s="37">
        <v>7650</v>
      </c>
      <c r="IJ8" s="37">
        <v>7650</v>
      </c>
      <c r="IK8" s="37">
        <v>7150</v>
      </c>
      <c r="IL8" s="37">
        <v>7150</v>
      </c>
      <c r="IM8" s="37">
        <v>7150</v>
      </c>
      <c r="IN8" s="37">
        <v>7150</v>
      </c>
      <c r="IO8" s="37">
        <v>7150</v>
      </c>
      <c r="IP8" s="37">
        <v>7650</v>
      </c>
      <c r="IQ8" s="37">
        <v>7650</v>
      </c>
      <c r="IR8" s="37">
        <v>7150</v>
      </c>
      <c r="IS8" s="37">
        <v>7150</v>
      </c>
      <c r="IT8" s="37">
        <v>7150</v>
      </c>
      <c r="IU8" s="37">
        <v>7150</v>
      </c>
      <c r="IV8" s="37">
        <v>7150</v>
      </c>
      <c r="IW8" s="37">
        <v>7650</v>
      </c>
      <c r="IX8" s="37">
        <v>7650</v>
      </c>
      <c r="IY8" s="37">
        <v>7150</v>
      </c>
      <c r="IZ8" s="37">
        <v>7150</v>
      </c>
      <c r="JA8" s="37">
        <v>7150</v>
      </c>
      <c r="JB8" s="37">
        <v>7150</v>
      </c>
      <c r="JC8" s="37">
        <v>7150</v>
      </c>
      <c r="JD8" s="37">
        <v>7650</v>
      </c>
      <c r="JE8" s="37">
        <v>7650</v>
      </c>
      <c r="JF8" s="37">
        <v>8650</v>
      </c>
      <c r="JG8" s="37">
        <v>8650</v>
      </c>
      <c r="JH8" s="37">
        <v>8650</v>
      </c>
      <c r="JI8" s="37">
        <v>8650</v>
      </c>
      <c r="JJ8" s="37">
        <v>8650</v>
      </c>
      <c r="JK8" s="37">
        <v>8650</v>
      </c>
      <c r="JL8" s="37">
        <v>8650</v>
      </c>
      <c r="JM8" s="37">
        <v>8650</v>
      </c>
      <c r="JN8" s="37">
        <v>8650</v>
      </c>
      <c r="JO8" s="37">
        <v>8650</v>
      </c>
      <c r="JP8" s="37">
        <v>8650</v>
      </c>
    </row>
    <row r="9" spans="1:276" ht="10.7" customHeight="1">
      <c r="A9" s="12">
        <v>2</v>
      </c>
      <c r="B9" s="37">
        <f>B8+2000</f>
        <v>27100</v>
      </c>
      <c r="C9" s="37">
        <f t="shared" ref="C9:K9" si="0">C8+2000</f>
        <v>36200</v>
      </c>
      <c r="D9" s="37">
        <f t="shared" si="0"/>
        <v>36200</v>
      </c>
      <c r="E9" s="37">
        <f t="shared" si="0"/>
        <v>37700</v>
      </c>
      <c r="F9" s="37">
        <f t="shared" si="0"/>
        <v>37700</v>
      </c>
      <c r="G9" s="37">
        <f t="shared" si="0"/>
        <v>37700</v>
      </c>
      <c r="H9" s="37">
        <f t="shared" si="0"/>
        <v>37700</v>
      </c>
      <c r="I9" s="37">
        <f t="shared" si="0"/>
        <v>37700</v>
      </c>
      <c r="J9" s="37">
        <f t="shared" si="0"/>
        <v>34000</v>
      </c>
      <c r="K9" s="37">
        <f t="shared" si="0"/>
        <v>32200</v>
      </c>
      <c r="L9" s="37">
        <f>L8+1850</f>
        <v>24200</v>
      </c>
      <c r="M9" s="37">
        <f t="shared" ref="M9:AI9" si="1">M8+1850</f>
        <v>20600</v>
      </c>
      <c r="N9" s="37">
        <f t="shared" si="1"/>
        <v>16400</v>
      </c>
      <c r="O9" s="37">
        <f t="shared" si="1"/>
        <v>16400</v>
      </c>
      <c r="P9" s="37">
        <f t="shared" si="1"/>
        <v>16400</v>
      </c>
      <c r="Q9" s="37">
        <f t="shared" si="1"/>
        <v>17300</v>
      </c>
      <c r="R9" s="37">
        <f t="shared" si="1"/>
        <v>17300</v>
      </c>
      <c r="S9" s="37">
        <f t="shared" si="1"/>
        <v>17300</v>
      </c>
      <c r="T9" s="37">
        <f t="shared" si="1"/>
        <v>17300</v>
      </c>
      <c r="U9" s="37">
        <f t="shared" si="1"/>
        <v>17300</v>
      </c>
      <c r="V9" s="37">
        <f t="shared" si="1"/>
        <v>17300</v>
      </c>
      <c r="W9" s="37">
        <f t="shared" si="1"/>
        <v>18200</v>
      </c>
      <c r="X9" s="37">
        <f t="shared" si="1"/>
        <v>18200</v>
      </c>
      <c r="Y9" s="37">
        <f t="shared" si="1"/>
        <v>18200</v>
      </c>
      <c r="Z9" s="37">
        <f t="shared" si="1"/>
        <v>18200</v>
      </c>
      <c r="AA9" s="37">
        <f t="shared" si="1"/>
        <v>18200</v>
      </c>
      <c r="AB9" s="37">
        <f t="shared" si="1"/>
        <v>19400</v>
      </c>
      <c r="AC9" s="37">
        <f t="shared" si="1"/>
        <v>19400</v>
      </c>
      <c r="AD9" s="37">
        <f t="shared" si="1"/>
        <v>19400</v>
      </c>
      <c r="AE9" s="37">
        <f t="shared" si="1"/>
        <v>19400</v>
      </c>
      <c r="AF9" s="37">
        <f t="shared" si="1"/>
        <v>23000</v>
      </c>
      <c r="AG9" s="37">
        <f t="shared" si="1"/>
        <v>23000</v>
      </c>
      <c r="AH9" s="37">
        <f t="shared" si="1"/>
        <v>23000</v>
      </c>
      <c r="AI9" s="37">
        <f t="shared" si="1"/>
        <v>21800</v>
      </c>
      <c r="AJ9" s="37">
        <f t="shared" ref="AJ9" si="2">AJ8+1850</f>
        <v>21800</v>
      </c>
      <c r="AK9" s="37">
        <f t="shared" ref="AK9" si="3">AK8+1850</f>
        <v>21800</v>
      </c>
      <c r="AL9" s="37">
        <f t="shared" ref="AL9" si="4">AL8+1850</f>
        <v>21800</v>
      </c>
      <c r="AM9" s="37">
        <f t="shared" ref="AM9" si="5">AM8+1850</f>
        <v>25400</v>
      </c>
      <c r="AN9" s="37">
        <f t="shared" ref="AN9" si="6">AN8+1850</f>
        <v>25400</v>
      </c>
      <c r="AO9" s="37">
        <f t="shared" ref="AO9" si="7">AO8+1850</f>
        <v>25400</v>
      </c>
      <c r="AP9" s="37">
        <f t="shared" ref="AP9" si="8">AP8+1850</f>
        <v>21800</v>
      </c>
      <c r="AQ9" s="37">
        <f t="shared" ref="AQ9" si="9">AQ8+1850</f>
        <v>21800</v>
      </c>
      <c r="AR9" s="37">
        <f t="shared" ref="AR9" si="10">AR8+1850</f>
        <v>21800</v>
      </c>
      <c r="AS9" s="37">
        <f t="shared" ref="AS9" si="11">AS8+1850</f>
        <v>21800</v>
      </c>
      <c r="AT9" s="37">
        <f t="shared" ref="AT9" si="12">AT8+1850</f>
        <v>21800</v>
      </c>
      <c r="AU9" s="37">
        <f t="shared" ref="AU9" si="13">AU8+1850</f>
        <v>23000</v>
      </c>
      <c r="AV9" s="37">
        <f t="shared" ref="AV9" si="14">AV8+1850</f>
        <v>23000</v>
      </c>
      <c r="AW9" s="37">
        <f t="shared" ref="AW9" si="15">AW8+1850</f>
        <v>23000</v>
      </c>
      <c r="AX9" s="37">
        <f t="shared" ref="AX9" si="16">AX8+1850</f>
        <v>25400</v>
      </c>
      <c r="AY9" s="37">
        <f t="shared" ref="AY9" si="17">AY8+1850</f>
        <v>25400</v>
      </c>
      <c r="AZ9" s="37">
        <f t="shared" ref="AZ9" si="18">AZ8+1850</f>
        <v>25400</v>
      </c>
      <c r="BA9" s="37">
        <f t="shared" ref="BA9" si="19">BA8+1850</f>
        <v>25400</v>
      </c>
      <c r="BB9" s="37">
        <f t="shared" ref="BB9" si="20">BB8+1850</f>
        <v>27800</v>
      </c>
      <c r="BC9" s="37">
        <f t="shared" ref="BC9" si="21">BC8+1850</f>
        <v>27800</v>
      </c>
      <c r="BD9" s="37">
        <f t="shared" ref="BD9" si="22">BD8+1850</f>
        <v>27800</v>
      </c>
      <c r="BE9" s="37">
        <f t="shared" ref="BE9" si="23">BE8+1850</f>
        <v>27800</v>
      </c>
      <c r="BF9" s="37">
        <f t="shared" ref="BF9" si="24">BF8+1850</f>
        <v>27800</v>
      </c>
      <c r="BG9" s="37">
        <f t="shared" ref="BG9" si="25">BG8+1850</f>
        <v>27800</v>
      </c>
      <c r="BH9" s="37">
        <f t="shared" ref="BH9" si="26">BH8+1850</f>
        <v>27800</v>
      </c>
      <c r="BI9" s="37">
        <f t="shared" ref="BI9" si="27">BI8+1850</f>
        <v>27800</v>
      </c>
      <c r="BJ9" s="37">
        <f t="shared" ref="BJ9" si="28">BJ8+1850</f>
        <v>25400</v>
      </c>
      <c r="BK9" s="37">
        <f t="shared" ref="BK9" si="29">BK8+1850</f>
        <v>18200</v>
      </c>
      <c r="BL9" s="37">
        <f t="shared" ref="BL9" si="30">BL8+1850</f>
        <v>18200</v>
      </c>
      <c r="BM9" s="37">
        <f t="shared" ref="BM9" si="31">BM8+1850</f>
        <v>18200</v>
      </c>
      <c r="BN9" s="37">
        <f t="shared" ref="BN9" si="32">BN8+1850</f>
        <v>18200</v>
      </c>
      <c r="BO9" s="37">
        <f t="shared" ref="BO9" si="33">BO8+1850</f>
        <v>18200</v>
      </c>
      <c r="BP9" s="37">
        <f t="shared" ref="BP9" si="34">BP8+1850</f>
        <v>18200</v>
      </c>
      <c r="BQ9" s="37">
        <f t="shared" ref="BQ9" si="35">BQ8+1850</f>
        <v>18200</v>
      </c>
      <c r="BR9" s="37">
        <f t="shared" ref="BR9" si="36">BR8+1850</f>
        <v>18200</v>
      </c>
      <c r="BS9" s="37">
        <f t="shared" ref="BS9" si="37">BS8+1850</f>
        <v>18200</v>
      </c>
      <c r="BT9" s="37">
        <f t="shared" ref="BT9" si="38">BT8+1850</f>
        <v>13800</v>
      </c>
      <c r="BU9" s="37">
        <f t="shared" ref="BU9" si="39">BU8+1850</f>
        <v>13800</v>
      </c>
      <c r="BV9" s="37">
        <f t="shared" ref="BV9" si="40">BV8+1850</f>
        <v>13800</v>
      </c>
      <c r="BW9" s="37">
        <f t="shared" ref="BW9" si="41">BW8+1850</f>
        <v>13800</v>
      </c>
      <c r="BX9" s="37">
        <f t="shared" ref="BX9" si="42">BX8+1850</f>
        <v>13800</v>
      </c>
      <c r="BY9" s="37">
        <f t="shared" ref="BY9" si="43">BY8+1850</f>
        <v>13800</v>
      </c>
      <c r="BZ9" s="37">
        <f t="shared" ref="BZ9" si="44">BZ8+1850</f>
        <v>13800</v>
      </c>
      <c r="CA9" s="37">
        <f t="shared" ref="CA9" si="45">CA8+1850</f>
        <v>12400</v>
      </c>
      <c r="CB9" s="37">
        <f t="shared" ref="CB9" si="46">CB8+1850</f>
        <v>12400</v>
      </c>
      <c r="CC9" s="37">
        <f t="shared" ref="CC9" si="47">CC8+1850</f>
        <v>12400</v>
      </c>
      <c r="CD9" s="37">
        <f t="shared" ref="CD9" si="48">CD8+1850</f>
        <v>12400</v>
      </c>
      <c r="CE9" s="37">
        <f t="shared" ref="CE9" si="49">CE8+1850</f>
        <v>12400</v>
      </c>
      <c r="CF9" s="37">
        <f t="shared" ref="CF9" si="50">CF8+1850</f>
        <v>11200</v>
      </c>
      <c r="CG9" s="37">
        <f t="shared" ref="CG9" si="51">CG8+1850</f>
        <v>11200</v>
      </c>
      <c r="CH9" s="37">
        <f t="shared" ref="CH9" si="52">CH8+1850</f>
        <v>11200</v>
      </c>
      <c r="CI9" s="37">
        <f t="shared" ref="CI9" si="53">CI8+1850</f>
        <v>11200</v>
      </c>
      <c r="CJ9" s="37">
        <f t="shared" ref="CJ9" si="54">CJ8+1850</f>
        <v>11200</v>
      </c>
      <c r="CK9" s="37">
        <f t="shared" ref="CK9" si="55">CK8+1850</f>
        <v>12400</v>
      </c>
      <c r="CL9" s="37">
        <f t="shared" ref="CL9" si="56">CL8+1850</f>
        <v>12400</v>
      </c>
      <c r="CM9" s="37">
        <f t="shared" ref="CM9" si="57">CM8+1850</f>
        <v>11200</v>
      </c>
      <c r="CN9" s="37">
        <f t="shared" ref="CN9" si="58">CN8+1850</f>
        <v>11200</v>
      </c>
      <c r="CO9" s="37">
        <f t="shared" ref="CO9" si="59">CO8+1850</f>
        <v>11200</v>
      </c>
      <c r="CP9" s="37">
        <f>CP8+1650</f>
        <v>10800</v>
      </c>
      <c r="CQ9" s="37">
        <f t="shared" ref="CQ9:DS9" si="60">CQ8+1650</f>
        <v>10800</v>
      </c>
      <c r="CR9" s="37">
        <f t="shared" si="60"/>
        <v>10800</v>
      </c>
      <c r="CS9" s="37">
        <f t="shared" si="60"/>
        <v>10800</v>
      </c>
      <c r="CT9" s="37">
        <f t="shared" si="60"/>
        <v>9800</v>
      </c>
      <c r="CU9" s="37">
        <f t="shared" si="60"/>
        <v>9800</v>
      </c>
      <c r="CV9" s="37">
        <f t="shared" si="60"/>
        <v>9800</v>
      </c>
      <c r="CW9" s="37">
        <f t="shared" si="60"/>
        <v>9800</v>
      </c>
      <c r="CX9" s="37">
        <f t="shared" si="60"/>
        <v>9800</v>
      </c>
      <c r="CY9" s="37">
        <f t="shared" si="60"/>
        <v>9800</v>
      </c>
      <c r="CZ9" s="37">
        <f t="shared" si="60"/>
        <v>9800</v>
      </c>
      <c r="DA9" s="37">
        <f t="shared" si="60"/>
        <v>7900</v>
      </c>
      <c r="DB9" s="37">
        <f t="shared" si="60"/>
        <v>7900</v>
      </c>
      <c r="DC9" s="37">
        <f t="shared" si="60"/>
        <v>7900</v>
      </c>
      <c r="DD9" s="37">
        <f t="shared" si="60"/>
        <v>7900</v>
      </c>
      <c r="DE9" s="37">
        <f t="shared" si="60"/>
        <v>7900</v>
      </c>
      <c r="DF9" s="37">
        <f t="shared" si="60"/>
        <v>8500</v>
      </c>
      <c r="DG9" s="37">
        <f t="shared" si="60"/>
        <v>8500</v>
      </c>
      <c r="DH9" s="37">
        <f t="shared" si="60"/>
        <v>7900</v>
      </c>
      <c r="DI9" s="37">
        <f t="shared" si="60"/>
        <v>7900</v>
      </c>
      <c r="DJ9" s="37">
        <f t="shared" si="60"/>
        <v>7900</v>
      </c>
      <c r="DK9" s="37">
        <f t="shared" si="60"/>
        <v>7900</v>
      </c>
      <c r="DL9" s="37">
        <f t="shared" si="60"/>
        <v>7900</v>
      </c>
      <c r="DM9" s="37">
        <f t="shared" si="60"/>
        <v>8500</v>
      </c>
      <c r="DN9" s="37">
        <f t="shared" si="60"/>
        <v>8500</v>
      </c>
      <c r="DO9" s="37">
        <f t="shared" si="60"/>
        <v>7900</v>
      </c>
      <c r="DP9" s="37">
        <f t="shared" si="60"/>
        <v>7900</v>
      </c>
      <c r="DQ9" s="37">
        <f t="shared" si="60"/>
        <v>7900</v>
      </c>
      <c r="DR9" s="37">
        <f t="shared" si="60"/>
        <v>7900</v>
      </c>
      <c r="DS9" s="37">
        <f t="shared" si="60"/>
        <v>9300</v>
      </c>
      <c r="DT9" s="37">
        <f t="shared" ref="DT9:GE9" si="61">DT8+1650</f>
        <v>9300</v>
      </c>
      <c r="DU9" s="37">
        <f t="shared" si="61"/>
        <v>9300</v>
      </c>
      <c r="DV9" s="37">
        <f t="shared" si="61"/>
        <v>8200</v>
      </c>
      <c r="DW9" s="37">
        <f t="shared" si="61"/>
        <v>8200</v>
      </c>
      <c r="DX9" s="37">
        <f t="shared" si="61"/>
        <v>8200</v>
      </c>
      <c r="DY9" s="37">
        <f t="shared" si="61"/>
        <v>8200</v>
      </c>
      <c r="DZ9" s="37">
        <f t="shared" si="61"/>
        <v>8200</v>
      </c>
      <c r="EA9" s="37">
        <f t="shared" si="61"/>
        <v>9300</v>
      </c>
      <c r="EB9" s="37">
        <f t="shared" si="61"/>
        <v>9300</v>
      </c>
      <c r="EC9" s="37">
        <f t="shared" si="61"/>
        <v>9300</v>
      </c>
      <c r="ED9" s="37">
        <f t="shared" si="61"/>
        <v>7900</v>
      </c>
      <c r="EE9" s="37">
        <f t="shared" si="61"/>
        <v>7900</v>
      </c>
      <c r="EF9" s="37">
        <f t="shared" si="61"/>
        <v>7900</v>
      </c>
      <c r="EG9" s="37">
        <f t="shared" si="61"/>
        <v>7900</v>
      </c>
      <c r="EH9" s="37">
        <f t="shared" si="61"/>
        <v>8200</v>
      </c>
      <c r="EI9" s="37">
        <f t="shared" si="61"/>
        <v>8200</v>
      </c>
      <c r="EJ9" s="37">
        <f t="shared" si="61"/>
        <v>7900</v>
      </c>
      <c r="EK9" s="37">
        <f t="shared" si="61"/>
        <v>7900</v>
      </c>
      <c r="EL9" s="37">
        <f t="shared" si="61"/>
        <v>7900</v>
      </c>
      <c r="EM9" s="37">
        <f t="shared" si="61"/>
        <v>7900</v>
      </c>
      <c r="EN9" s="37">
        <f t="shared" si="61"/>
        <v>7900</v>
      </c>
      <c r="EO9" s="37">
        <f t="shared" si="61"/>
        <v>8200</v>
      </c>
      <c r="EP9" s="37">
        <f t="shared" si="61"/>
        <v>8200</v>
      </c>
      <c r="EQ9" s="37">
        <f t="shared" si="61"/>
        <v>7900</v>
      </c>
      <c r="ER9" s="37">
        <f t="shared" si="61"/>
        <v>7900</v>
      </c>
      <c r="ES9" s="37">
        <f t="shared" si="61"/>
        <v>7900</v>
      </c>
      <c r="ET9" s="37">
        <f t="shared" si="61"/>
        <v>7900</v>
      </c>
      <c r="EU9" s="37">
        <f t="shared" si="61"/>
        <v>7900</v>
      </c>
      <c r="EV9" s="37">
        <f t="shared" si="61"/>
        <v>8200</v>
      </c>
      <c r="EW9" s="37">
        <f t="shared" si="61"/>
        <v>8200</v>
      </c>
      <c r="EX9" s="37">
        <f t="shared" si="61"/>
        <v>8200</v>
      </c>
      <c r="EY9" s="37">
        <f t="shared" si="61"/>
        <v>8200</v>
      </c>
      <c r="EZ9" s="37">
        <f t="shared" si="61"/>
        <v>8200</v>
      </c>
      <c r="FA9" s="37">
        <f t="shared" si="61"/>
        <v>8200</v>
      </c>
      <c r="FB9" s="37">
        <f t="shared" si="61"/>
        <v>8200</v>
      </c>
      <c r="FC9" s="37">
        <f t="shared" si="61"/>
        <v>13400</v>
      </c>
      <c r="FD9" s="37">
        <f t="shared" si="61"/>
        <v>13400</v>
      </c>
      <c r="FE9" s="161">
        <f t="shared" si="61"/>
        <v>13400</v>
      </c>
      <c r="FF9" s="161">
        <f t="shared" si="61"/>
        <v>13400</v>
      </c>
      <c r="FG9" s="161">
        <f t="shared" si="61"/>
        <v>13400</v>
      </c>
      <c r="FH9" s="161">
        <f t="shared" si="61"/>
        <v>13400</v>
      </c>
      <c r="FI9" s="161">
        <f t="shared" si="61"/>
        <v>15600</v>
      </c>
      <c r="FJ9" s="37">
        <f t="shared" si="61"/>
        <v>15600</v>
      </c>
      <c r="FK9" s="37">
        <f t="shared" si="61"/>
        <v>15600</v>
      </c>
      <c r="FL9" s="37">
        <f t="shared" si="61"/>
        <v>15600</v>
      </c>
      <c r="FM9" s="37">
        <f t="shared" si="61"/>
        <v>15600</v>
      </c>
      <c r="FN9" s="37">
        <f t="shared" si="61"/>
        <v>15600</v>
      </c>
      <c r="FO9" s="37">
        <f t="shared" si="61"/>
        <v>15600</v>
      </c>
      <c r="FP9" s="37">
        <f t="shared" si="61"/>
        <v>15600</v>
      </c>
      <c r="FQ9" s="37">
        <f t="shared" si="61"/>
        <v>15600</v>
      </c>
      <c r="FR9" s="37">
        <f t="shared" si="61"/>
        <v>15600</v>
      </c>
      <c r="FS9" s="37">
        <f t="shared" si="61"/>
        <v>9300</v>
      </c>
      <c r="FT9" s="37">
        <f t="shared" si="61"/>
        <v>9300</v>
      </c>
      <c r="FU9" s="37">
        <f t="shared" si="61"/>
        <v>9300</v>
      </c>
      <c r="FV9" s="37">
        <f t="shared" si="61"/>
        <v>9300</v>
      </c>
      <c r="FW9" s="37">
        <f t="shared" si="61"/>
        <v>9300</v>
      </c>
      <c r="FX9" s="37">
        <f t="shared" si="61"/>
        <v>9300</v>
      </c>
      <c r="FY9" s="37">
        <f t="shared" si="61"/>
        <v>9300</v>
      </c>
      <c r="FZ9" s="37">
        <f t="shared" si="61"/>
        <v>9300</v>
      </c>
      <c r="GA9" s="37">
        <f t="shared" si="61"/>
        <v>13400</v>
      </c>
      <c r="GB9" s="37">
        <f t="shared" si="61"/>
        <v>13400</v>
      </c>
      <c r="GC9" s="37">
        <f t="shared" si="61"/>
        <v>13400</v>
      </c>
      <c r="GD9" s="37">
        <f t="shared" si="61"/>
        <v>13400</v>
      </c>
      <c r="GE9" s="37">
        <f t="shared" si="61"/>
        <v>13400</v>
      </c>
      <c r="GF9" s="37">
        <f t="shared" ref="GF9:IQ9" si="62">GF8+1650</f>
        <v>13400</v>
      </c>
      <c r="GG9" s="37">
        <f t="shared" si="62"/>
        <v>13400</v>
      </c>
      <c r="GH9" s="37">
        <f t="shared" si="62"/>
        <v>13400</v>
      </c>
      <c r="GI9" s="37">
        <f t="shared" si="62"/>
        <v>13400</v>
      </c>
      <c r="GJ9" s="37">
        <f t="shared" si="62"/>
        <v>13400</v>
      </c>
      <c r="GK9" s="37">
        <f t="shared" si="62"/>
        <v>13400</v>
      </c>
      <c r="GL9" s="37">
        <f t="shared" si="62"/>
        <v>13400</v>
      </c>
      <c r="GM9" s="37">
        <f t="shared" si="62"/>
        <v>13400</v>
      </c>
      <c r="GN9" s="37">
        <f t="shared" si="62"/>
        <v>13400</v>
      </c>
      <c r="GO9" s="37">
        <f t="shared" si="62"/>
        <v>10300</v>
      </c>
      <c r="GP9" s="37">
        <f t="shared" si="62"/>
        <v>10300</v>
      </c>
      <c r="GQ9" s="37">
        <f t="shared" si="62"/>
        <v>10300</v>
      </c>
      <c r="GR9" s="37">
        <f t="shared" si="62"/>
        <v>10300</v>
      </c>
      <c r="GS9" s="37">
        <f t="shared" si="62"/>
        <v>10800</v>
      </c>
      <c r="GT9" s="37">
        <f t="shared" si="62"/>
        <v>10800</v>
      </c>
      <c r="GU9" s="37">
        <f t="shared" si="62"/>
        <v>10300</v>
      </c>
      <c r="GV9" s="37">
        <f t="shared" si="62"/>
        <v>10300</v>
      </c>
      <c r="GW9" s="37">
        <f t="shared" si="62"/>
        <v>10300</v>
      </c>
      <c r="GX9" s="37">
        <f t="shared" si="62"/>
        <v>10300</v>
      </c>
      <c r="GY9" s="37">
        <f t="shared" si="62"/>
        <v>10300</v>
      </c>
      <c r="GZ9" s="37">
        <f t="shared" si="62"/>
        <v>10800</v>
      </c>
      <c r="HA9" s="37">
        <f t="shared" si="62"/>
        <v>10800</v>
      </c>
      <c r="HB9" s="37">
        <f t="shared" si="62"/>
        <v>10300</v>
      </c>
      <c r="HC9" s="37">
        <f t="shared" si="62"/>
        <v>10300</v>
      </c>
      <c r="HD9" s="37">
        <f t="shared" si="62"/>
        <v>10300</v>
      </c>
      <c r="HE9" s="37">
        <f t="shared" si="62"/>
        <v>10300</v>
      </c>
      <c r="HF9" s="37">
        <f t="shared" si="62"/>
        <v>10300</v>
      </c>
      <c r="HG9" s="37">
        <f t="shared" si="62"/>
        <v>10800</v>
      </c>
      <c r="HH9" s="37">
        <f t="shared" si="62"/>
        <v>10800</v>
      </c>
      <c r="HI9" s="37">
        <f t="shared" si="62"/>
        <v>10300</v>
      </c>
      <c r="HJ9" s="37">
        <f t="shared" si="62"/>
        <v>10300</v>
      </c>
      <c r="HK9" s="37">
        <f t="shared" si="62"/>
        <v>10300</v>
      </c>
      <c r="HL9" s="37">
        <f t="shared" si="62"/>
        <v>10300</v>
      </c>
      <c r="HM9" s="37">
        <f t="shared" si="62"/>
        <v>10300</v>
      </c>
      <c r="HN9" s="37">
        <f t="shared" si="62"/>
        <v>10800</v>
      </c>
      <c r="HO9" s="37">
        <f t="shared" si="62"/>
        <v>10800</v>
      </c>
      <c r="HP9" s="37">
        <f t="shared" si="62"/>
        <v>10300</v>
      </c>
      <c r="HQ9" s="37">
        <f t="shared" si="62"/>
        <v>10300</v>
      </c>
      <c r="HR9" s="37">
        <f t="shared" si="62"/>
        <v>10300</v>
      </c>
      <c r="HS9" s="37">
        <f t="shared" si="62"/>
        <v>10300</v>
      </c>
      <c r="HT9" s="37">
        <f t="shared" si="62"/>
        <v>10300</v>
      </c>
      <c r="HU9" s="37">
        <f t="shared" si="62"/>
        <v>10800</v>
      </c>
      <c r="HV9" s="37">
        <f t="shared" si="62"/>
        <v>10800</v>
      </c>
      <c r="HW9" s="37">
        <f t="shared" si="62"/>
        <v>10300</v>
      </c>
      <c r="HX9" s="37">
        <f t="shared" si="62"/>
        <v>10300</v>
      </c>
      <c r="HY9" s="37">
        <f t="shared" si="62"/>
        <v>10300</v>
      </c>
      <c r="HZ9" s="37">
        <f t="shared" si="62"/>
        <v>10300</v>
      </c>
      <c r="IA9" s="37">
        <f t="shared" si="62"/>
        <v>10300</v>
      </c>
      <c r="IB9" s="37">
        <f t="shared" si="62"/>
        <v>10300</v>
      </c>
      <c r="IC9" s="37">
        <f t="shared" si="62"/>
        <v>10300</v>
      </c>
      <c r="ID9" s="37">
        <f t="shared" si="62"/>
        <v>9300</v>
      </c>
      <c r="IE9" s="37">
        <f t="shared" si="62"/>
        <v>9300</v>
      </c>
      <c r="IF9" s="37">
        <f t="shared" si="62"/>
        <v>9300</v>
      </c>
      <c r="IG9" s="37">
        <f t="shared" si="62"/>
        <v>9300</v>
      </c>
      <c r="IH9" s="37">
        <f t="shared" si="62"/>
        <v>9300</v>
      </c>
      <c r="II9" s="37">
        <f t="shared" si="62"/>
        <v>9300</v>
      </c>
      <c r="IJ9" s="37">
        <f t="shared" si="62"/>
        <v>9300</v>
      </c>
      <c r="IK9" s="37">
        <f t="shared" si="62"/>
        <v>8800</v>
      </c>
      <c r="IL9" s="37">
        <f t="shared" si="62"/>
        <v>8800</v>
      </c>
      <c r="IM9" s="37">
        <f t="shared" si="62"/>
        <v>8800</v>
      </c>
      <c r="IN9" s="37">
        <f t="shared" si="62"/>
        <v>8800</v>
      </c>
      <c r="IO9" s="37">
        <f t="shared" si="62"/>
        <v>8800</v>
      </c>
      <c r="IP9" s="37">
        <f t="shared" si="62"/>
        <v>9300</v>
      </c>
      <c r="IQ9" s="37">
        <f t="shared" si="62"/>
        <v>9300</v>
      </c>
      <c r="IR9" s="37">
        <f t="shared" ref="IR9:JP9" si="63">IR8+1650</f>
        <v>8800</v>
      </c>
      <c r="IS9" s="37">
        <f t="shared" si="63"/>
        <v>8800</v>
      </c>
      <c r="IT9" s="37">
        <f t="shared" si="63"/>
        <v>8800</v>
      </c>
      <c r="IU9" s="37">
        <f t="shared" si="63"/>
        <v>8800</v>
      </c>
      <c r="IV9" s="37">
        <f t="shared" si="63"/>
        <v>8800</v>
      </c>
      <c r="IW9" s="37">
        <f t="shared" si="63"/>
        <v>9300</v>
      </c>
      <c r="IX9" s="37">
        <f t="shared" si="63"/>
        <v>9300</v>
      </c>
      <c r="IY9" s="37">
        <f t="shared" si="63"/>
        <v>8800</v>
      </c>
      <c r="IZ9" s="37">
        <f t="shared" si="63"/>
        <v>8800</v>
      </c>
      <c r="JA9" s="37">
        <f t="shared" si="63"/>
        <v>8800</v>
      </c>
      <c r="JB9" s="37">
        <f t="shared" si="63"/>
        <v>8800</v>
      </c>
      <c r="JC9" s="37">
        <f t="shared" si="63"/>
        <v>8800</v>
      </c>
      <c r="JD9" s="37">
        <f t="shared" si="63"/>
        <v>9300</v>
      </c>
      <c r="JE9" s="37">
        <f t="shared" si="63"/>
        <v>9300</v>
      </c>
      <c r="JF9" s="37">
        <f t="shared" si="63"/>
        <v>10300</v>
      </c>
      <c r="JG9" s="37">
        <f t="shared" si="63"/>
        <v>10300</v>
      </c>
      <c r="JH9" s="37">
        <f t="shared" si="63"/>
        <v>10300</v>
      </c>
      <c r="JI9" s="37">
        <f t="shared" si="63"/>
        <v>10300</v>
      </c>
      <c r="JJ9" s="37">
        <f t="shared" si="63"/>
        <v>10300</v>
      </c>
      <c r="JK9" s="37">
        <f t="shared" si="63"/>
        <v>10300</v>
      </c>
      <c r="JL9" s="37">
        <f t="shared" si="63"/>
        <v>10300</v>
      </c>
      <c r="JM9" s="37">
        <f t="shared" si="63"/>
        <v>10300</v>
      </c>
      <c r="JN9" s="37">
        <f t="shared" si="63"/>
        <v>10300</v>
      </c>
      <c r="JO9" s="37">
        <f t="shared" si="63"/>
        <v>10300</v>
      </c>
      <c r="JP9" s="37">
        <f t="shared" si="63"/>
        <v>10300</v>
      </c>
    </row>
    <row r="10" spans="1:276" s="11" customFormat="1" ht="10.7" customHeight="1">
      <c r="A10" s="14" t="s">
        <v>5</v>
      </c>
      <c r="FE10" s="32"/>
      <c r="FF10" s="32"/>
      <c r="FG10" s="32"/>
      <c r="FH10" s="32"/>
      <c r="FI10" s="32"/>
    </row>
    <row r="11" spans="1:276" s="11" customFormat="1" ht="10.7" customHeight="1">
      <c r="A11" s="164">
        <v>1</v>
      </c>
      <c r="B11" s="37">
        <f>B8+2000</f>
        <v>27100</v>
      </c>
      <c r="C11" s="37">
        <f t="shared" ref="C11:K11" si="64">C8+2000</f>
        <v>36200</v>
      </c>
      <c r="D11" s="37">
        <f t="shared" si="64"/>
        <v>36200</v>
      </c>
      <c r="E11" s="37">
        <f t="shared" si="64"/>
        <v>37700</v>
      </c>
      <c r="F11" s="37">
        <f t="shared" si="64"/>
        <v>37700</v>
      </c>
      <c r="G11" s="37">
        <f t="shared" si="64"/>
        <v>37700</v>
      </c>
      <c r="H11" s="37">
        <f t="shared" si="64"/>
        <v>37700</v>
      </c>
      <c r="I11" s="37">
        <f t="shared" si="64"/>
        <v>37700</v>
      </c>
      <c r="J11" s="37">
        <f t="shared" si="64"/>
        <v>34000</v>
      </c>
      <c r="K11" s="37">
        <f t="shared" si="64"/>
        <v>32200</v>
      </c>
      <c r="L11" s="37">
        <f>L8+1800</f>
        <v>24150</v>
      </c>
      <c r="M11" s="37">
        <f t="shared" ref="M11:AI11" si="65">M8+1800</f>
        <v>20550</v>
      </c>
      <c r="N11" s="37">
        <f t="shared" si="65"/>
        <v>16350</v>
      </c>
      <c r="O11" s="37">
        <f t="shared" si="65"/>
        <v>16350</v>
      </c>
      <c r="P11" s="37">
        <f t="shared" si="65"/>
        <v>16350</v>
      </c>
      <c r="Q11" s="37">
        <f t="shared" si="65"/>
        <v>17250</v>
      </c>
      <c r="R11" s="37">
        <f t="shared" si="65"/>
        <v>17250</v>
      </c>
      <c r="S11" s="37">
        <f t="shared" si="65"/>
        <v>17250</v>
      </c>
      <c r="T11" s="37">
        <f t="shared" si="65"/>
        <v>17250</v>
      </c>
      <c r="U11" s="37">
        <f t="shared" si="65"/>
        <v>17250</v>
      </c>
      <c r="V11" s="37">
        <f t="shared" si="65"/>
        <v>17250</v>
      </c>
      <c r="W11" s="37">
        <f t="shared" si="65"/>
        <v>18150</v>
      </c>
      <c r="X11" s="37">
        <f t="shared" si="65"/>
        <v>18150</v>
      </c>
      <c r="Y11" s="37">
        <f t="shared" si="65"/>
        <v>18150</v>
      </c>
      <c r="Z11" s="37">
        <f t="shared" si="65"/>
        <v>18150</v>
      </c>
      <c r="AA11" s="37">
        <f t="shared" si="65"/>
        <v>18150</v>
      </c>
      <c r="AB11" s="37">
        <f t="shared" si="65"/>
        <v>19350</v>
      </c>
      <c r="AC11" s="37">
        <f t="shared" si="65"/>
        <v>19350</v>
      </c>
      <c r="AD11" s="37">
        <f t="shared" si="65"/>
        <v>19350</v>
      </c>
      <c r="AE11" s="37">
        <f t="shared" si="65"/>
        <v>19350</v>
      </c>
      <c r="AF11" s="37">
        <f t="shared" si="65"/>
        <v>22950</v>
      </c>
      <c r="AG11" s="37">
        <f t="shared" si="65"/>
        <v>22950</v>
      </c>
      <c r="AH11" s="37">
        <f t="shared" si="65"/>
        <v>22950</v>
      </c>
      <c r="AI11" s="37">
        <f t="shared" si="65"/>
        <v>21750</v>
      </c>
      <c r="AJ11" s="37">
        <f t="shared" ref="AJ11:BK11" si="66">AJ8+1800</f>
        <v>21750</v>
      </c>
      <c r="AK11" s="37">
        <f t="shared" si="66"/>
        <v>21750</v>
      </c>
      <c r="AL11" s="37">
        <f t="shared" si="66"/>
        <v>21750</v>
      </c>
      <c r="AM11" s="37">
        <f t="shared" si="66"/>
        <v>25350</v>
      </c>
      <c r="AN11" s="37">
        <f t="shared" si="66"/>
        <v>25350</v>
      </c>
      <c r="AO11" s="37">
        <f t="shared" si="66"/>
        <v>25350</v>
      </c>
      <c r="AP11" s="37">
        <f t="shared" si="66"/>
        <v>21750</v>
      </c>
      <c r="AQ11" s="37">
        <f t="shared" si="66"/>
        <v>21750</v>
      </c>
      <c r="AR11" s="37">
        <f t="shared" si="66"/>
        <v>21750</v>
      </c>
      <c r="AS11" s="37">
        <f t="shared" si="66"/>
        <v>21750</v>
      </c>
      <c r="AT11" s="37">
        <f t="shared" si="66"/>
        <v>21750</v>
      </c>
      <c r="AU11" s="37">
        <f t="shared" si="66"/>
        <v>22950</v>
      </c>
      <c r="AV11" s="37">
        <f t="shared" si="66"/>
        <v>22950</v>
      </c>
      <c r="AW11" s="37">
        <f t="shared" si="66"/>
        <v>22950</v>
      </c>
      <c r="AX11" s="37">
        <f t="shared" si="66"/>
        <v>25350</v>
      </c>
      <c r="AY11" s="37">
        <f t="shared" si="66"/>
        <v>25350</v>
      </c>
      <c r="AZ11" s="37">
        <f t="shared" si="66"/>
        <v>25350</v>
      </c>
      <c r="BA11" s="37">
        <f t="shared" si="66"/>
        <v>25350</v>
      </c>
      <c r="BB11" s="37">
        <f t="shared" si="66"/>
        <v>27750</v>
      </c>
      <c r="BC11" s="37">
        <f t="shared" si="66"/>
        <v>27750</v>
      </c>
      <c r="BD11" s="37">
        <f t="shared" si="66"/>
        <v>27750</v>
      </c>
      <c r="BE11" s="37">
        <f t="shared" si="66"/>
        <v>27750</v>
      </c>
      <c r="BF11" s="37">
        <f t="shared" si="66"/>
        <v>27750</v>
      </c>
      <c r="BG11" s="37">
        <f t="shared" si="66"/>
        <v>27750</v>
      </c>
      <c r="BH11" s="37">
        <f t="shared" si="66"/>
        <v>27750</v>
      </c>
      <c r="BI11" s="37">
        <f t="shared" si="66"/>
        <v>27750</v>
      </c>
      <c r="BJ11" s="37">
        <f t="shared" si="66"/>
        <v>25350</v>
      </c>
      <c r="BK11" s="37">
        <f t="shared" si="66"/>
        <v>18150</v>
      </c>
      <c r="BL11" s="37">
        <f t="shared" ref="BL11:BS11" si="67">BL8+1800</f>
        <v>18150</v>
      </c>
      <c r="BM11" s="37">
        <f t="shared" si="67"/>
        <v>18150</v>
      </c>
      <c r="BN11" s="37">
        <f t="shared" si="67"/>
        <v>18150</v>
      </c>
      <c r="BO11" s="37">
        <f t="shared" si="67"/>
        <v>18150</v>
      </c>
      <c r="BP11" s="37">
        <f t="shared" si="67"/>
        <v>18150</v>
      </c>
      <c r="BQ11" s="37">
        <f t="shared" si="67"/>
        <v>18150</v>
      </c>
      <c r="BR11" s="37">
        <f t="shared" si="67"/>
        <v>18150</v>
      </c>
      <c r="BS11" s="37">
        <f t="shared" si="67"/>
        <v>18150</v>
      </c>
      <c r="BT11" s="37">
        <f>BT8+1500</f>
        <v>13450</v>
      </c>
      <c r="BU11" s="37">
        <f t="shared" ref="BU11:CO11" si="68">BU8+1500</f>
        <v>13450</v>
      </c>
      <c r="BV11" s="37">
        <f t="shared" si="68"/>
        <v>13450</v>
      </c>
      <c r="BW11" s="37">
        <f t="shared" si="68"/>
        <v>13450</v>
      </c>
      <c r="BX11" s="37">
        <f t="shared" si="68"/>
        <v>13450</v>
      </c>
      <c r="BY11" s="37">
        <f t="shared" si="68"/>
        <v>13450</v>
      </c>
      <c r="BZ11" s="37">
        <f t="shared" si="68"/>
        <v>13450</v>
      </c>
      <c r="CA11" s="37">
        <f t="shared" si="68"/>
        <v>12050</v>
      </c>
      <c r="CB11" s="37">
        <f t="shared" si="68"/>
        <v>12050</v>
      </c>
      <c r="CC11" s="37">
        <f t="shared" si="68"/>
        <v>12050</v>
      </c>
      <c r="CD11" s="37">
        <f t="shared" si="68"/>
        <v>12050</v>
      </c>
      <c r="CE11" s="37">
        <f t="shared" si="68"/>
        <v>12050</v>
      </c>
      <c r="CF11" s="37">
        <f t="shared" si="68"/>
        <v>10850</v>
      </c>
      <c r="CG11" s="37">
        <f t="shared" si="68"/>
        <v>10850</v>
      </c>
      <c r="CH11" s="37">
        <f t="shared" si="68"/>
        <v>10850</v>
      </c>
      <c r="CI11" s="37">
        <f t="shared" si="68"/>
        <v>10850</v>
      </c>
      <c r="CJ11" s="37">
        <f t="shared" si="68"/>
        <v>10850</v>
      </c>
      <c r="CK11" s="37">
        <f t="shared" si="68"/>
        <v>12050</v>
      </c>
      <c r="CL11" s="37">
        <f t="shared" si="68"/>
        <v>12050</v>
      </c>
      <c r="CM11" s="37">
        <f t="shared" si="68"/>
        <v>10850</v>
      </c>
      <c r="CN11" s="37">
        <f t="shared" si="68"/>
        <v>10850</v>
      </c>
      <c r="CO11" s="37">
        <f t="shared" si="68"/>
        <v>10850</v>
      </c>
      <c r="CP11" s="37">
        <f>CP8+1000</f>
        <v>10150</v>
      </c>
      <c r="CQ11" s="37">
        <f t="shared" ref="CQ11:DS11" si="69">CQ8+1000</f>
        <v>10150</v>
      </c>
      <c r="CR11" s="37">
        <f t="shared" si="69"/>
        <v>10150</v>
      </c>
      <c r="CS11" s="37">
        <f t="shared" si="69"/>
        <v>10150</v>
      </c>
      <c r="CT11" s="37">
        <f t="shared" si="69"/>
        <v>9150</v>
      </c>
      <c r="CU11" s="37">
        <f t="shared" si="69"/>
        <v>9150</v>
      </c>
      <c r="CV11" s="37">
        <f t="shared" si="69"/>
        <v>9150</v>
      </c>
      <c r="CW11" s="37">
        <f t="shared" si="69"/>
        <v>9150</v>
      </c>
      <c r="CX11" s="37">
        <f t="shared" si="69"/>
        <v>9150</v>
      </c>
      <c r="CY11" s="37">
        <f t="shared" si="69"/>
        <v>9150</v>
      </c>
      <c r="CZ11" s="37">
        <f t="shared" si="69"/>
        <v>9150</v>
      </c>
      <c r="DA11" s="37">
        <f t="shared" si="69"/>
        <v>7250</v>
      </c>
      <c r="DB11" s="37">
        <f t="shared" si="69"/>
        <v>7250</v>
      </c>
      <c r="DC11" s="37">
        <f t="shared" si="69"/>
        <v>7250</v>
      </c>
      <c r="DD11" s="37">
        <f t="shared" si="69"/>
        <v>7250</v>
      </c>
      <c r="DE11" s="37">
        <f t="shared" si="69"/>
        <v>7250</v>
      </c>
      <c r="DF11" s="37">
        <f t="shared" si="69"/>
        <v>7850</v>
      </c>
      <c r="DG11" s="37">
        <f t="shared" si="69"/>
        <v>7850</v>
      </c>
      <c r="DH11" s="37">
        <f t="shared" si="69"/>
        <v>7250</v>
      </c>
      <c r="DI11" s="37">
        <f t="shared" si="69"/>
        <v>7250</v>
      </c>
      <c r="DJ11" s="37">
        <f t="shared" si="69"/>
        <v>7250</v>
      </c>
      <c r="DK11" s="37">
        <f t="shared" si="69"/>
        <v>7250</v>
      </c>
      <c r="DL11" s="37">
        <f t="shared" si="69"/>
        <v>7250</v>
      </c>
      <c r="DM11" s="37">
        <f t="shared" si="69"/>
        <v>7850</v>
      </c>
      <c r="DN11" s="37">
        <f t="shared" si="69"/>
        <v>7850</v>
      </c>
      <c r="DO11" s="37">
        <f t="shared" si="69"/>
        <v>7250</v>
      </c>
      <c r="DP11" s="37">
        <f t="shared" si="69"/>
        <v>7250</v>
      </c>
      <c r="DQ11" s="37">
        <f t="shared" si="69"/>
        <v>7250</v>
      </c>
      <c r="DR11" s="37">
        <f t="shared" si="69"/>
        <v>7250</v>
      </c>
      <c r="DS11" s="37">
        <f t="shared" si="69"/>
        <v>8650</v>
      </c>
      <c r="DT11" s="37">
        <f t="shared" ref="DT11:GE11" si="70">DT8+1000</f>
        <v>8650</v>
      </c>
      <c r="DU11" s="37">
        <f t="shared" si="70"/>
        <v>8650</v>
      </c>
      <c r="DV11" s="37">
        <f t="shared" si="70"/>
        <v>7550</v>
      </c>
      <c r="DW11" s="37">
        <f t="shared" si="70"/>
        <v>7550</v>
      </c>
      <c r="DX11" s="37">
        <f t="shared" si="70"/>
        <v>7550</v>
      </c>
      <c r="DY11" s="37">
        <f t="shared" si="70"/>
        <v>7550</v>
      </c>
      <c r="DZ11" s="37">
        <f t="shared" si="70"/>
        <v>7550</v>
      </c>
      <c r="EA11" s="37">
        <f t="shared" si="70"/>
        <v>8650</v>
      </c>
      <c r="EB11" s="37">
        <f t="shared" si="70"/>
        <v>8650</v>
      </c>
      <c r="EC11" s="37">
        <f t="shared" si="70"/>
        <v>8650</v>
      </c>
      <c r="ED11" s="37">
        <f t="shared" si="70"/>
        <v>7250</v>
      </c>
      <c r="EE11" s="37">
        <f t="shared" si="70"/>
        <v>7250</v>
      </c>
      <c r="EF11" s="37">
        <f t="shared" si="70"/>
        <v>7250</v>
      </c>
      <c r="EG11" s="37">
        <f t="shared" si="70"/>
        <v>7250</v>
      </c>
      <c r="EH11" s="37">
        <f t="shared" si="70"/>
        <v>7550</v>
      </c>
      <c r="EI11" s="37">
        <f t="shared" si="70"/>
        <v>7550</v>
      </c>
      <c r="EJ11" s="37">
        <f t="shared" si="70"/>
        <v>7250</v>
      </c>
      <c r="EK11" s="37">
        <f t="shared" si="70"/>
        <v>7250</v>
      </c>
      <c r="EL11" s="37">
        <f t="shared" si="70"/>
        <v>7250</v>
      </c>
      <c r="EM11" s="37">
        <f t="shared" si="70"/>
        <v>7250</v>
      </c>
      <c r="EN11" s="37">
        <f t="shared" si="70"/>
        <v>7250</v>
      </c>
      <c r="EO11" s="37">
        <f t="shared" si="70"/>
        <v>7550</v>
      </c>
      <c r="EP11" s="37">
        <f t="shared" si="70"/>
        <v>7550</v>
      </c>
      <c r="EQ11" s="37">
        <f t="shared" si="70"/>
        <v>7250</v>
      </c>
      <c r="ER11" s="37">
        <f t="shared" si="70"/>
        <v>7250</v>
      </c>
      <c r="ES11" s="37">
        <f t="shared" si="70"/>
        <v>7250</v>
      </c>
      <c r="ET11" s="37">
        <f t="shared" si="70"/>
        <v>7250</v>
      </c>
      <c r="EU11" s="37">
        <f t="shared" si="70"/>
        <v>7250</v>
      </c>
      <c r="EV11" s="37">
        <f t="shared" si="70"/>
        <v>7550</v>
      </c>
      <c r="EW11" s="37">
        <f t="shared" si="70"/>
        <v>7550</v>
      </c>
      <c r="EX11" s="37">
        <f t="shared" si="70"/>
        <v>7550</v>
      </c>
      <c r="EY11" s="37">
        <f t="shared" si="70"/>
        <v>7550</v>
      </c>
      <c r="EZ11" s="37">
        <f t="shared" si="70"/>
        <v>7550</v>
      </c>
      <c r="FA11" s="37">
        <f t="shared" si="70"/>
        <v>7550</v>
      </c>
      <c r="FB11" s="37">
        <f t="shared" si="70"/>
        <v>7550</v>
      </c>
      <c r="FC11" s="37">
        <f t="shared" si="70"/>
        <v>12750</v>
      </c>
      <c r="FD11" s="37">
        <f t="shared" si="70"/>
        <v>12750</v>
      </c>
      <c r="FE11" s="161">
        <f t="shared" si="70"/>
        <v>12750</v>
      </c>
      <c r="FF11" s="161">
        <f t="shared" si="70"/>
        <v>12750</v>
      </c>
      <c r="FG11" s="161">
        <f t="shared" si="70"/>
        <v>12750</v>
      </c>
      <c r="FH11" s="161">
        <f t="shared" si="70"/>
        <v>12750</v>
      </c>
      <c r="FI11" s="161">
        <f t="shared" si="70"/>
        <v>14950</v>
      </c>
      <c r="FJ11" s="37">
        <f t="shared" si="70"/>
        <v>14950</v>
      </c>
      <c r="FK11" s="37">
        <f t="shared" si="70"/>
        <v>14950</v>
      </c>
      <c r="FL11" s="37">
        <f t="shared" si="70"/>
        <v>14950</v>
      </c>
      <c r="FM11" s="37">
        <f t="shared" si="70"/>
        <v>14950</v>
      </c>
      <c r="FN11" s="37">
        <f t="shared" si="70"/>
        <v>14950</v>
      </c>
      <c r="FO11" s="37">
        <f t="shared" si="70"/>
        <v>14950</v>
      </c>
      <c r="FP11" s="37">
        <f t="shared" si="70"/>
        <v>14950</v>
      </c>
      <c r="FQ11" s="37">
        <f t="shared" si="70"/>
        <v>14950</v>
      </c>
      <c r="FR11" s="37">
        <f t="shared" si="70"/>
        <v>14950</v>
      </c>
      <c r="FS11" s="37">
        <f t="shared" si="70"/>
        <v>8650</v>
      </c>
      <c r="FT11" s="37">
        <f t="shared" si="70"/>
        <v>8650</v>
      </c>
      <c r="FU11" s="37">
        <f t="shared" si="70"/>
        <v>8650</v>
      </c>
      <c r="FV11" s="37">
        <f t="shared" si="70"/>
        <v>8650</v>
      </c>
      <c r="FW11" s="37">
        <f t="shared" si="70"/>
        <v>8650</v>
      </c>
      <c r="FX11" s="37">
        <f t="shared" si="70"/>
        <v>8650</v>
      </c>
      <c r="FY11" s="37">
        <f t="shared" si="70"/>
        <v>8650</v>
      </c>
      <c r="FZ11" s="37">
        <f t="shared" si="70"/>
        <v>8650</v>
      </c>
      <c r="GA11" s="37">
        <f t="shared" si="70"/>
        <v>12750</v>
      </c>
      <c r="GB11" s="37">
        <f t="shared" si="70"/>
        <v>12750</v>
      </c>
      <c r="GC11" s="37">
        <f t="shared" si="70"/>
        <v>12750</v>
      </c>
      <c r="GD11" s="37">
        <f t="shared" si="70"/>
        <v>12750</v>
      </c>
      <c r="GE11" s="37">
        <f t="shared" si="70"/>
        <v>12750</v>
      </c>
      <c r="GF11" s="37">
        <f t="shared" ref="GF11:IQ11" si="71">GF8+1000</f>
        <v>12750</v>
      </c>
      <c r="GG11" s="37">
        <f t="shared" si="71"/>
        <v>12750</v>
      </c>
      <c r="GH11" s="37">
        <f t="shared" si="71"/>
        <v>12750</v>
      </c>
      <c r="GI11" s="37">
        <f t="shared" si="71"/>
        <v>12750</v>
      </c>
      <c r="GJ11" s="37">
        <f t="shared" si="71"/>
        <v>12750</v>
      </c>
      <c r="GK11" s="37">
        <f t="shared" si="71"/>
        <v>12750</v>
      </c>
      <c r="GL11" s="37">
        <f t="shared" si="71"/>
        <v>12750</v>
      </c>
      <c r="GM11" s="37">
        <f t="shared" si="71"/>
        <v>12750</v>
      </c>
      <c r="GN11" s="37">
        <f t="shared" si="71"/>
        <v>12750</v>
      </c>
      <c r="GO11" s="37">
        <f t="shared" si="71"/>
        <v>9650</v>
      </c>
      <c r="GP11" s="37">
        <f t="shared" si="71"/>
        <v>9650</v>
      </c>
      <c r="GQ11" s="37">
        <f t="shared" si="71"/>
        <v>9650</v>
      </c>
      <c r="GR11" s="37">
        <f t="shared" si="71"/>
        <v>9650</v>
      </c>
      <c r="GS11" s="37">
        <f t="shared" si="71"/>
        <v>10150</v>
      </c>
      <c r="GT11" s="37">
        <f t="shared" si="71"/>
        <v>10150</v>
      </c>
      <c r="GU11" s="37">
        <f t="shared" si="71"/>
        <v>9650</v>
      </c>
      <c r="GV11" s="37">
        <f t="shared" si="71"/>
        <v>9650</v>
      </c>
      <c r="GW11" s="37">
        <f t="shared" si="71"/>
        <v>9650</v>
      </c>
      <c r="GX11" s="37">
        <f t="shared" si="71"/>
        <v>9650</v>
      </c>
      <c r="GY11" s="37">
        <f t="shared" si="71"/>
        <v>9650</v>
      </c>
      <c r="GZ11" s="37">
        <f t="shared" si="71"/>
        <v>10150</v>
      </c>
      <c r="HA11" s="37">
        <f t="shared" si="71"/>
        <v>10150</v>
      </c>
      <c r="HB11" s="37">
        <f t="shared" si="71"/>
        <v>9650</v>
      </c>
      <c r="HC11" s="37">
        <f t="shared" si="71"/>
        <v>9650</v>
      </c>
      <c r="HD11" s="37">
        <f t="shared" si="71"/>
        <v>9650</v>
      </c>
      <c r="HE11" s="37">
        <f t="shared" si="71"/>
        <v>9650</v>
      </c>
      <c r="HF11" s="37">
        <f t="shared" si="71"/>
        <v>9650</v>
      </c>
      <c r="HG11" s="37">
        <f t="shared" si="71"/>
        <v>10150</v>
      </c>
      <c r="HH11" s="37">
        <f t="shared" si="71"/>
        <v>10150</v>
      </c>
      <c r="HI11" s="37">
        <f t="shared" si="71"/>
        <v>9650</v>
      </c>
      <c r="HJ11" s="37">
        <f t="shared" si="71"/>
        <v>9650</v>
      </c>
      <c r="HK11" s="37">
        <f t="shared" si="71"/>
        <v>9650</v>
      </c>
      <c r="HL11" s="37">
        <f t="shared" si="71"/>
        <v>9650</v>
      </c>
      <c r="HM11" s="37">
        <f t="shared" si="71"/>
        <v>9650</v>
      </c>
      <c r="HN11" s="37">
        <f t="shared" si="71"/>
        <v>10150</v>
      </c>
      <c r="HO11" s="37">
        <f t="shared" si="71"/>
        <v>10150</v>
      </c>
      <c r="HP11" s="37">
        <f t="shared" si="71"/>
        <v>9650</v>
      </c>
      <c r="HQ11" s="37">
        <f t="shared" si="71"/>
        <v>9650</v>
      </c>
      <c r="HR11" s="37">
        <f t="shared" si="71"/>
        <v>9650</v>
      </c>
      <c r="HS11" s="37">
        <f t="shared" si="71"/>
        <v>9650</v>
      </c>
      <c r="HT11" s="37">
        <f t="shared" si="71"/>
        <v>9650</v>
      </c>
      <c r="HU11" s="37">
        <f t="shared" si="71"/>
        <v>10150</v>
      </c>
      <c r="HV11" s="37">
        <f t="shared" si="71"/>
        <v>10150</v>
      </c>
      <c r="HW11" s="37">
        <f t="shared" si="71"/>
        <v>9650</v>
      </c>
      <c r="HX11" s="37">
        <f t="shared" si="71"/>
        <v>9650</v>
      </c>
      <c r="HY11" s="37">
        <f t="shared" si="71"/>
        <v>9650</v>
      </c>
      <c r="HZ11" s="37">
        <f t="shared" si="71"/>
        <v>9650</v>
      </c>
      <c r="IA11" s="37">
        <f t="shared" si="71"/>
        <v>9650</v>
      </c>
      <c r="IB11" s="37">
        <f t="shared" si="71"/>
        <v>9650</v>
      </c>
      <c r="IC11" s="37">
        <f t="shared" si="71"/>
        <v>9650</v>
      </c>
      <c r="ID11" s="37">
        <f t="shared" si="71"/>
        <v>8650</v>
      </c>
      <c r="IE11" s="37">
        <f t="shared" si="71"/>
        <v>8650</v>
      </c>
      <c r="IF11" s="37">
        <f t="shared" si="71"/>
        <v>8650</v>
      </c>
      <c r="IG11" s="37">
        <f t="shared" si="71"/>
        <v>8650</v>
      </c>
      <c r="IH11" s="37">
        <f t="shared" si="71"/>
        <v>8650</v>
      </c>
      <c r="II11" s="37">
        <f t="shared" si="71"/>
        <v>8650</v>
      </c>
      <c r="IJ11" s="37">
        <f t="shared" si="71"/>
        <v>8650</v>
      </c>
      <c r="IK11" s="37">
        <f t="shared" si="71"/>
        <v>8150</v>
      </c>
      <c r="IL11" s="37">
        <f t="shared" si="71"/>
        <v>8150</v>
      </c>
      <c r="IM11" s="37">
        <f t="shared" si="71"/>
        <v>8150</v>
      </c>
      <c r="IN11" s="37">
        <f t="shared" si="71"/>
        <v>8150</v>
      </c>
      <c r="IO11" s="37">
        <f t="shared" si="71"/>
        <v>8150</v>
      </c>
      <c r="IP11" s="37">
        <f t="shared" si="71"/>
        <v>8650</v>
      </c>
      <c r="IQ11" s="37">
        <f t="shared" si="71"/>
        <v>8650</v>
      </c>
      <c r="IR11" s="37">
        <f t="shared" ref="IR11:JP11" si="72">IR8+1000</f>
        <v>8150</v>
      </c>
      <c r="IS11" s="37">
        <f t="shared" si="72"/>
        <v>8150</v>
      </c>
      <c r="IT11" s="37">
        <f t="shared" si="72"/>
        <v>8150</v>
      </c>
      <c r="IU11" s="37">
        <f t="shared" si="72"/>
        <v>8150</v>
      </c>
      <c r="IV11" s="37">
        <f t="shared" si="72"/>
        <v>8150</v>
      </c>
      <c r="IW11" s="37">
        <f t="shared" si="72"/>
        <v>8650</v>
      </c>
      <c r="IX11" s="37">
        <f t="shared" si="72"/>
        <v>8650</v>
      </c>
      <c r="IY11" s="37">
        <f t="shared" si="72"/>
        <v>8150</v>
      </c>
      <c r="IZ11" s="37">
        <f t="shared" si="72"/>
        <v>8150</v>
      </c>
      <c r="JA11" s="37">
        <f t="shared" si="72"/>
        <v>8150</v>
      </c>
      <c r="JB11" s="37">
        <f t="shared" si="72"/>
        <v>8150</v>
      </c>
      <c r="JC11" s="37">
        <f t="shared" si="72"/>
        <v>8150</v>
      </c>
      <c r="JD11" s="37">
        <f t="shared" si="72"/>
        <v>8650</v>
      </c>
      <c r="JE11" s="37">
        <f t="shared" si="72"/>
        <v>8650</v>
      </c>
      <c r="JF11" s="37">
        <f t="shared" si="72"/>
        <v>9650</v>
      </c>
      <c r="JG11" s="37">
        <f t="shared" si="72"/>
        <v>9650</v>
      </c>
      <c r="JH11" s="37">
        <f t="shared" si="72"/>
        <v>9650</v>
      </c>
      <c r="JI11" s="37">
        <f t="shared" si="72"/>
        <v>9650</v>
      </c>
      <c r="JJ11" s="37">
        <f t="shared" si="72"/>
        <v>9650</v>
      </c>
      <c r="JK11" s="37">
        <f t="shared" si="72"/>
        <v>9650</v>
      </c>
      <c r="JL11" s="37">
        <f t="shared" si="72"/>
        <v>9650</v>
      </c>
      <c r="JM11" s="37">
        <f t="shared" si="72"/>
        <v>9650</v>
      </c>
      <c r="JN11" s="37">
        <f t="shared" si="72"/>
        <v>9650</v>
      </c>
      <c r="JO11" s="37">
        <f t="shared" si="72"/>
        <v>9650</v>
      </c>
      <c r="JP11" s="37">
        <f t="shared" si="72"/>
        <v>9650</v>
      </c>
    </row>
    <row r="12" spans="1:276" s="11" customFormat="1" ht="10.7" customHeight="1">
      <c r="A12" s="164">
        <v>2</v>
      </c>
      <c r="B12" s="37">
        <f>B11+2000</f>
        <v>29100</v>
      </c>
      <c r="C12" s="37">
        <f t="shared" ref="C12:K12" si="73">C11+2000</f>
        <v>38200</v>
      </c>
      <c r="D12" s="37">
        <f t="shared" si="73"/>
        <v>38200</v>
      </c>
      <c r="E12" s="37">
        <f t="shared" si="73"/>
        <v>39700</v>
      </c>
      <c r="F12" s="37">
        <f t="shared" si="73"/>
        <v>39700</v>
      </c>
      <c r="G12" s="37">
        <f t="shared" si="73"/>
        <v>39700</v>
      </c>
      <c r="H12" s="37">
        <f t="shared" si="73"/>
        <v>39700</v>
      </c>
      <c r="I12" s="37">
        <f t="shared" si="73"/>
        <v>39700</v>
      </c>
      <c r="J12" s="37">
        <f t="shared" si="73"/>
        <v>36000</v>
      </c>
      <c r="K12" s="37">
        <f t="shared" si="73"/>
        <v>34200</v>
      </c>
      <c r="L12" s="37">
        <f>L11+1850</f>
        <v>26000</v>
      </c>
      <c r="M12" s="37">
        <f t="shared" ref="M12:AI12" si="74">M11+1850</f>
        <v>22400</v>
      </c>
      <c r="N12" s="37">
        <f t="shared" si="74"/>
        <v>18200</v>
      </c>
      <c r="O12" s="37">
        <f t="shared" si="74"/>
        <v>18200</v>
      </c>
      <c r="P12" s="37">
        <f t="shared" si="74"/>
        <v>18200</v>
      </c>
      <c r="Q12" s="37">
        <f t="shared" si="74"/>
        <v>19100</v>
      </c>
      <c r="R12" s="37">
        <f t="shared" si="74"/>
        <v>19100</v>
      </c>
      <c r="S12" s="37">
        <f t="shared" si="74"/>
        <v>19100</v>
      </c>
      <c r="T12" s="37">
        <f t="shared" si="74"/>
        <v>19100</v>
      </c>
      <c r="U12" s="37">
        <f t="shared" si="74"/>
        <v>19100</v>
      </c>
      <c r="V12" s="37">
        <f t="shared" si="74"/>
        <v>19100</v>
      </c>
      <c r="W12" s="37">
        <f t="shared" si="74"/>
        <v>20000</v>
      </c>
      <c r="X12" s="37">
        <f t="shared" si="74"/>
        <v>20000</v>
      </c>
      <c r="Y12" s="37">
        <f t="shared" si="74"/>
        <v>20000</v>
      </c>
      <c r="Z12" s="37">
        <f t="shared" si="74"/>
        <v>20000</v>
      </c>
      <c r="AA12" s="37">
        <f t="shared" si="74"/>
        <v>20000</v>
      </c>
      <c r="AB12" s="37">
        <f t="shared" si="74"/>
        <v>21200</v>
      </c>
      <c r="AC12" s="37">
        <f t="shared" si="74"/>
        <v>21200</v>
      </c>
      <c r="AD12" s="37">
        <f t="shared" si="74"/>
        <v>21200</v>
      </c>
      <c r="AE12" s="37">
        <f t="shared" si="74"/>
        <v>21200</v>
      </c>
      <c r="AF12" s="37">
        <f t="shared" si="74"/>
        <v>24800</v>
      </c>
      <c r="AG12" s="37">
        <f t="shared" si="74"/>
        <v>24800</v>
      </c>
      <c r="AH12" s="37">
        <f t="shared" si="74"/>
        <v>24800</v>
      </c>
      <c r="AI12" s="37">
        <f t="shared" si="74"/>
        <v>23600</v>
      </c>
      <c r="AJ12" s="37">
        <f t="shared" ref="AJ12" si="75">AJ11+1850</f>
        <v>23600</v>
      </c>
      <c r="AK12" s="37">
        <f t="shared" ref="AK12" si="76">AK11+1850</f>
        <v>23600</v>
      </c>
      <c r="AL12" s="37">
        <f t="shared" ref="AL12" si="77">AL11+1850</f>
        <v>23600</v>
      </c>
      <c r="AM12" s="37">
        <f t="shared" ref="AM12" si="78">AM11+1850</f>
        <v>27200</v>
      </c>
      <c r="AN12" s="37">
        <f t="shared" ref="AN12" si="79">AN11+1850</f>
        <v>27200</v>
      </c>
      <c r="AO12" s="37">
        <f t="shared" ref="AO12" si="80">AO11+1850</f>
        <v>27200</v>
      </c>
      <c r="AP12" s="37">
        <f t="shared" ref="AP12" si="81">AP11+1850</f>
        <v>23600</v>
      </c>
      <c r="AQ12" s="37">
        <f t="shared" ref="AQ12" si="82">AQ11+1850</f>
        <v>23600</v>
      </c>
      <c r="AR12" s="37">
        <f t="shared" ref="AR12" si="83">AR11+1850</f>
        <v>23600</v>
      </c>
      <c r="AS12" s="37">
        <f t="shared" ref="AS12" si="84">AS11+1850</f>
        <v>23600</v>
      </c>
      <c r="AT12" s="37">
        <f t="shared" ref="AT12" si="85">AT11+1850</f>
        <v>23600</v>
      </c>
      <c r="AU12" s="37">
        <f t="shared" ref="AU12" si="86">AU11+1850</f>
        <v>24800</v>
      </c>
      <c r="AV12" s="37">
        <f t="shared" ref="AV12" si="87">AV11+1850</f>
        <v>24800</v>
      </c>
      <c r="AW12" s="37">
        <f t="shared" ref="AW12" si="88">AW11+1850</f>
        <v>24800</v>
      </c>
      <c r="AX12" s="37">
        <f t="shared" ref="AX12" si="89">AX11+1850</f>
        <v>27200</v>
      </c>
      <c r="AY12" s="37">
        <f t="shared" ref="AY12" si="90">AY11+1850</f>
        <v>27200</v>
      </c>
      <c r="AZ12" s="37">
        <f t="shared" ref="AZ12" si="91">AZ11+1850</f>
        <v>27200</v>
      </c>
      <c r="BA12" s="37">
        <f t="shared" ref="BA12" si="92">BA11+1850</f>
        <v>27200</v>
      </c>
      <c r="BB12" s="37">
        <f t="shared" ref="BB12" si="93">BB11+1850</f>
        <v>29600</v>
      </c>
      <c r="BC12" s="37">
        <f t="shared" ref="BC12" si="94">BC11+1850</f>
        <v>29600</v>
      </c>
      <c r="BD12" s="37">
        <f t="shared" ref="BD12" si="95">BD11+1850</f>
        <v>29600</v>
      </c>
      <c r="BE12" s="37">
        <f t="shared" ref="BE12" si="96">BE11+1850</f>
        <v>29600</v>
      </c>
      <c r="BF12" s="37">
        <f t="shared" ref="BF12" si="97">BF11+1850</f>
        <v>29600</v>
      </c>
      <c r="BG12" s="37">
        <f t="shared" ref="BG12" si="98">BG11+1850</f>
        <v>29600</v>
      </c>
      <c r="BH12" s="37">
        <f t="shared" ref="BH12" si="99">BH11+1850</f>
        <v>29600</v>
      </c>
      <c r="BI12" s="37">
        <f t="shared" ref="BI12" si="100">BI11+1850</f>
        <v>29600</v>
      </c>
      <c r="BJ12" s="37">
        <f t="shared" ref="BJ12" si="101">BJ11+1850</f>
        <v>27200</v>
      </c>
      <c r="BK12" s="37">
        <f t="shared" ref="BK12" si="102">BK11+1850</f>
        <v>20000</v>
      </c>
      <c r="BL12" s="37">
        <f t="shared" ref="BL12" si="103">BL11+1850</f>
        <v>20000</v>
      </c>
      <c r="BM12" s="37">
        <f t="shared" ref="BM12" si="104">BM11+1850</f>
        <v>20000</v>
      </c>
      <c r="BN12" s="37">
        <f t="shared" ref="BN12" si="105">BN11+1850</f>
        <v>20000</v>
      </c>
      <c r="BO12" s="37">
        <f t="shared" ref="BO12" si="106">BO11+1850</f>
        <v>20000</v>
      </c>
      <c r="BP12" s="37">
        <f t="shared" ref="BP12" si="107">BP11+1850</f>
        <v>20000</v>
      </c>
      <c r="BQ12" s="37">
        <f t="shared" ref="BQ12" si="108">BQ11+1850</f>
        <v>20000</v>
      </c>
      <c r="BR12" s="37">
        <f t="shared" ref="BR12" si="109">BR11+1850</f>
        <v>20000</v>
      </c>
      <c r="BS12" s="37">
        <f t="shared" ref="BS12" si="110">BS11+1850</f>
        <v>20000</v>
      </c>
      <c r="BT12" s="37">
        <f t="shared" ref="BT12" si="111">BT11+1850</f>
        <v>15300</v>
      </c>
      <c r="BU12" s="37">
        <f t="shared" ref="BU12" si="112">BU11+1850</f>
        <v>15300</v>
      </c>
      <c r="BV12" s="37">
        <f t="shared" ref="BV12" si="113">BV11+1850</f>
        <v>15300</v>
      </c>
      <c r="BW12" s="37">
        <f t="shared" ref="BW12" si="114">BW11+1850</f>
        <v>15300</v>
      </c>
      <c r="BX12" s="37">
        <f t="shared" ref="BX12" si="115">BX11+1850</f>
        <v>15300</v>
      </c>
      <c r="BY12" s="37">
        <f t="shared" ref="BY12" si="116">BY11+1850</f>
        <v>15300</v>
      </c>
      <c r="BZ12" s="37">
        <f t="shared" ref="BZ12" si="117">BZ11+1850</f>
        <v>15300</v>
      </c>
      <c r="CA12" s="37">
        <f t="shared" ref="CA12" si="118">CA11+1850</f>
        <v>13900</v>
      </c>
      <c r="CB12" s="37">
        <f t="shared" ref="CB12" si="119">CB11+1850</f>
        <v>13900</v>
      </c>
      <c r="CC12" s="37">
        <f t="shared" ref="CC12" si="120">CC11+1850</f>
        <v>13900</v>
      </c>
      <c r="CD12" s="37">
        <f t="shared" ref="CD12" si="121">CD11+1850</f>
        <v>13900</v>
      </c>
      <c r="CE12" s="37">
        <f t="shared" ref="CE12" si="122">CE11+1850</f>
        <v>13900</v>
      </c>
      <c r="CF12" s="37">
        <f t="shared" ref="CF12" si="123">CF11+1850</f>
        <v>12700</v>
      </c>
      <c r="CG12" s="37">
        <f t="shared" ref="CG12" si="124">CG11+1850</f>
        <v>12700</v>
      </c>
      <c r="CH12" s="37">
        <f t="shared" ref="CH12" si="125">CH11+1850</f>
        <v>12700</v>
      </c>
      <c r="CI12" s="37">
        <f t="shared" ref="CI12" si="126">CI11+1850</f>
        <v>12700</v>
      </c>
      <c r="CJ12" s="37">
        <f t="shared" ref="CJ12" si="127">CJ11+1850</f>
        <v>12700</v>
      </c>
      <c r="CK12" s="37">
        <f t="shared" ref="CK12" si="128">CK11+1850</f>
        <v>13900</v>
      </c>
      <c r="CL12" s="37">
        <f t="shared" ref="CL12" si="129">CL11+1850</f>
        <v>13900</v>
      </c>
      <c r="CM12" s="37">
        <f t="shared" ref="CM12" si="130">CM11+1850</f>
        <v>12700</v>
      </c>
      <c r="CN12" s="37">
        <f t="shared" ref="CN12" si="131">CN11+1850</f>
        <v>12700</v>
      </c>
      <c r="CO12" s="37">
        <f t="shared" ref="CO12" si="132">CO11+1850</f>
        <v>12700</v>
      </c>
      <c r="CP12" s="37">
        <f>CP11+1650</f>
        <v>11800</v>
      </c>
      <c r="CQ12" s="37">
        <f t="shared" ref="CQ12:DS12" si="133">CQ11+1650</f>
        <v>11800</v>
      </c>
      <c r="CR12" s="37">
        <f t="shared" si="133"/>
        <v>11800</v>
      </c>
      <c r="CS12" s="37">
        <f t="shared" si="133"/>
        <v>11800</v>
      </c>
      <c r="CT12" s="37">
        <f t="shared" si="133"/>
        <v>10800</v>
      </c>
      <c r="CU12" s="37">
        <f t="shared" si="133"/>
        <v>10800</v>
      </c>
      <c r="CV12" s="37">
        <f t="shared" si="133"/>
        <v>10800</v>
      </c>
      <c r="CW12" s="37">
        <f t="shared" si="133"/>
        <v>10800</v>
      </c>
      <c r="CX12" s="37">
        <f t="shared" si="133"/>
        <v>10800</v>
      </c>
      <c r="CY12" s="37">
        <f t="shared" si="133"/>
        <v>10800</v>
      </c>
      <c r="CZ12" s="37">
        <f t="shared" si="133"/>
        <v>10800</v>
      </c>
      <c r="DA12" s="37">
        <f t="shared" si="133"/>
        <v>8900</v>
      </c>
      <c r="DB12" s="37">
        <f t="shared" si="133"/>
        <v>8900</v>
      </c>
      <c r="DC12" s="37">
        <f t="shared" si="133"/>
        <v>8900</v>
      </c>
      <c r="DD12" s="37">
        <f t="shared" si="133"/>
        <v>8900</v>
      </c>
      <c r="DE12" s="37">
        <f t="shared" si="133"/>
        <v>8900</v>
      </c>
      <c r="DF12" s="37">
        <f t="shared" si="133"/>
        <v>9500</v>
      </c>
      <c r="DG12" s="37">
        <f t="shared" si="133"/>
        <v>9500</v>
      </c>
      <c r="DH12" s="37">
        <f t="shared" si="133"/>
        <v>8900</v>
      </c>
      <c r="DI12" s="37">
        <f t="shared" si="133"/>
        <v>8900</v>
      </c>
      <c r="DJ12" s="37">
        <f t="shared" si="133"/>
        <v>8900</v>
      </c>
      <c r="DK12" s="37">
        <f t="shared" si="133"/>
        <v>8900</v>
      </c>
      <c r="DL12" s="37">
        <f t="shared" si="133"/>
        <v>8900</v>
      </c>
      <c r="DM12" s="37">
        <f t="shared" si="133"/>
        <v>9500</v>
      </c>
      <c r="DN12" s="37">
        <f t="shared" si="133"/>
        <v>9500</v>
      </c>
      <c r="DO12" s="37">
        <f t="shared" si="133"/>
        <v>8900</v>
      </c>
      <c r="DP12" s="37">
        <f t="shared" si="133"/>
        <v>8900</v>
      </c>
      <c r="DQ12" s="37">
        <f t="shared" si="133"/>
        <v>8900</v>
      </c>
      <c r="DR12" s="37">
        <f t="shared" si="133"/>
        <v>8900</v>
      </c>
      <c r="DS12" s="37">
        <f t="shared" si="133"/>
        <v>10300</v>
      </c>
      <c r="DT12" s="37">
        <f t="shared" ref="DT12:GE12" si="134">DT11+1650</f>
        <v>10300</v>
      </c>
      <c r="DU12" s="37">
        <f t="shared" si="134"/>
        <v>10300</v>
      </c>
      <c r="DV12" s="37">
        <f t="shared" si="134"/>
        <v>9200</v>
      </c>
      <c r="DW12" s="37">
        <f t="shared" si="134"/>
        <v>9200</v>
      </c>
      <c r="DX12" s="37">
        <f t="shared" si="134"/>
        <v>9200</v>
      </c>
      <c r="DY12" s="37">
        <f t="shared" si="134"/>
        <v>9200</v>
      </c>
      <c r="DZ12" s="37">
        <f t="shared" si="134"/>
        <v>9200</v>
      </c>
      <c r="EA12" s="37">
        <f t="shared" si="134"/>
        <v>10300</v>
      </c>
      <c r="EB12" s="37">
        <f t="shared" si="134"/>
        <v>10300</v>
      </c>
      <c r="EC12" s="37">
        <f t="shared" si="134"/>
        <v>10300</v>
      </c>
      <c r="ED12" s="37">
        <f t="shared" si="134"/>
        <v>8900</v>
      </c>
      <c r="EE12" s="37">
        <f t="shared" si="134"/>
        <v>8900</v>
      </c>
      <c r="EF12" s="37">
        <f t="shared" si="134"/>
        <v>8900</v>
      </c>
      <c r="EG12" s="37">
        <f t="shared" si="134"/>
        <v>8900</v>
      </c>
      <c r="EH12" s="37">
        <f t="shared" si="134"/>
        <v>9200</v>
      </c>
      <c r="EI12" s="37">
        <f t="shared" si="134"/>
        <v>9200</v>
      </c>
      <c r="EJ12" s="37">
        <f t="shared" si="134"/>
        <v>8900</v>
      </c>
      <c r="EK12" s="37">
        <f t="shared" si="134"/>
        <v>8900</v>
      </c>
      <c r="EL12" s="37">
        <f t="shared" si="134"/>
        <v>8900</v>
      </c>
      <c r="EM12" s="37">
        <f t="shared" si="134"/>
        <v>8900</v>
      </c>
      <c r="EN12" s="37">
        <f t="shared" si="134"/>
        <v>8900</v>
      </c>
      <c r="EO12" s="37">
        <f t="shared" si="134"/>
        <v>9200</v>
      </c>
      <c r="EP12" s="37">
        <f t="shared" si="134"/>
        <v>9200</v>
      </c>
      <c r="EQ12" s="37">
        <f t="shared" si="134"/>
        <v>8900</v>
      </c>
      <c r="ER12" s="37">
        <f t="shared" si="134"/>
        <v>8900</v>
      </c>
      <c r="ES12" s="37">
        <f t="shared" si="134"/>
        <v>8900</v>
      </c>
      <c r="ET12" s="37">
        <f t="shared" si="134"/>
        <v>8900</v>
      </c>
      <c r="EU12" s="37">
        <f t="shared" si="134"/>
        <v>8900</v>
      </c>
      <c r="EV12" s="37">
        <f t="shared" si="134"/>
        <v>9200</v>
      </c>
      <c r="EW12" s="37">
        <f t="shared" si="134"/>
        <v>9200</v>
      </c>
      <c r="EX12" s="37">
        <f t="shared" si="134"/>
        <v>9200</v>
      </c>
      <c r="EY12" s="37">
        <f t="shared" si="134"/>
        <v>9200</v>
      </c>
      <c r="EZ12" s="37">
        <f t="shared" si="134"/>
        <v>9200</v>
      </c>
      <c r="FA12" s="37">
        <f t="shared" si="134"/>
        <v>9200</v>
      </c>
      <c r="FB12" s="37">
        <f t="shared" si="134"/>
        <v>9200</v>
      </c>
      <c r="FC12" s="37">
        <f t="shared" si="134"/>
        <v>14400</v>
      </c>
      <c r="FD12" s="37">
        <f t="shared" si="134"/>
        <v>14400</v>
      </c>
      <c r="FE12" s="161">
        <f t="shared" si="134"/>
        <v>14400</v>
      </c>
      <c r="FF12" s="161">
        <f t="shared" si="134"/>
        <v>14400</v>
      </c>
      <c r="FG12" s="161">
        <f t="shared" si="134"/>
        <v>14400</v>
      </c>
      <c r="FH12" s="161">
        <f t="shared" si="134"/>
        <v>14400</v>
      </c>
      <c r="FI12" s="161">
        <f t="shared" si="134"/>
        <v>16600</v>
      </c>
      <c r="FJ12" s="37">
        <f t="shared" si="134"/>
        <v>16600</v>
      </c>
      <c r="FK12" s="37">
        <f t="shared" si="134"/>
        <v>16600</v>
      </c>
      <c r="FL12" s="37">
        <f t="shared" si="134"/>
        <v>16600</v>
      </c>
      <c r="FM12" s="37">
        <f t="shared" si="134"/>
        <v>16600</v>
      </c>
      <c r="FN12" s="37">
        <f t="shared" si="134"/>
        <v>16600</v>
      </c>
      <c r="FO12" s="37">
        <f t="shared" si="134"/>
        <v>16600</v>
      </c>
      <c r="FP12" s="37">
        <f t="shared" si="134"/>
        <v>16600</v>
      </c>
      <c r="FQ12" s="37">
        <f t="shared" si="134"/>
        <v>16600</v>
      </c>
      <c r="FR12" s="37">
        <f t="shared" si="134"/>
        <v>16600</v>
      </c>
      <c r="FS12" s="37">
        <f t="shared" si="134"/>
        <v>10300</v>
      </c>
      <c r="FT12" s="37">
        <f t="shared" si="134"/>
        <v>10300</v>
      </c>
      <c r="FU12" s="37">
        <f t="shared" si="134"/>
        <v>10300</v>
      </c>
      <c r="FV12" s="37">
        <f t="shared" si="134"/>
        <v>10300</v>
      </c>
      <c r="FW12" s="37">
        <f t="shared" si="134"/>
        <v>10300</v>
      </c>
      <c r="FX12" s="37">
        <f t="shared" si="134"/>
        <v>10300</v>
      </c>
      <c r="FY12" s="37">
        <f t="shared" si="134"/>
        <v>10300</v>
      </c>
      <c r="FZ12" s="37">
        <f t="shared" si="134"/>
        <v>10300</v>
      </c>
      <c r="GA12" s="37">
        <f t="shared" si="134"/>
        <v>14400</v>
      </c>
      <c r="GB12" s="37">
        <f t="shared" si="134"/>
        <v>14400</v>
      </c>
      <c r="GC12" s="37">
        <f t="shared" si="134"/>
        <v>14400</v>
      </c>
      <c r="GD12" s="37">
        <f t="shared" si="134"/>
        <v>14400</v>
      </c>
      <c r="GE12" s="37">
        <f t="shared" si="134"/>
        <v>14400</v>
      </c>
      <c r="GF12" s="37">
        <f t="shared" ref="GF12:IQ12" si="135">GF11+1650</f>
        <v>14400</v>
      </c>
      <c r="GG12" s="37">
        <f t="shared" si="135"/>
        <v>14400</v>
      </c>
      <c r="GH12" s="37">
        <f t="shared" si="135"/>
        <v>14400</v>
      </c>
      <c r="GI12" s="37">
        <f t="shared" si="135"/>
        <v>14400</v>
      </c>
      <c r="GJ12" s="37">
        <f t="shared" si="135"/>
        <v>14400</v>
      </c>
      <c r="GK12" s="37">
        <f t="shared" si="135"/>
        <v>14400</v>
      </c>
      <c r="GL12" s="37">
        <f t="shared" si="135"/>
        <v>14400</v>
      </c>
      <c r="GM12" s="37">
        <f t="shared" si="135"/>
        <v>14400</v>
      </c>
      <c r="GN12" s="37">
        <f t="shared" si="135"/>
        <v>14400</v>
      </c>
      <c r="GO12" s="37">
        <f t="shared" si="135"/>
        <v>11300</v>
      </c>
      <c r="GP12" s="37">
        <f t="shared" si="135"/>
        <v>11300</v>
      </c>
      <c r="GQ12" s="37">
        <f t="shared" si="135"/>
        <v>11300</v>
      </c>
      <c r="GR12" s="37">
        <f t="shared" si="135"/>
        <v>11300</v>
      </c>
      <c r="GS12" s="37">
        <f t="shared" si="135"/>
        <v>11800</v>
      </c>
      <c r="GT12" s="37">
        <f t="shared" si="135"/>
        <v>11800</v>
      </c>
      <c r="GU12" s="37">
        <f t="shared" si="135"/>
        <v>11300</v>
      </c>
      <c r="GV12" s="37">
        <f t="shared" si="135"/>
        <v>11300</v>
      </c>
      <c r="GW12" s="37">
        <f t="shared" si="135"/>
        <v>11300</v>
      </c>
      <c r="GX12" s="37">
        <f t="shared" si="135"/>
        <v>11300</v>
      </c>
      <c r="GY12" s="37">
        <f t="shared" si="135"/>
        <v>11300</v>
      </c>
      <c r="GZ12" s="37">
        <f t="shared" si="135"/>
        <v>11800</v>
      </c>
      <c r="HA12" s="37">
        <f t="shared" si="135"/>
        <v>11800</v>
      </c>
      <c r="HB12" s="37">
        <f t="shared" si="135"/>
        <v>11300</v>
      </c>
      <c r="HC12" s="37">
        <f t="shared" si="135"/>
        <v>11300</v>
      </c>
      <c r="HD12" s="37">
        <f t="shared" si="135"/>
        <v>11300</v>
      </c>
      <c r="HE12" s="37">
        <f t="shared" si="135"/>
        <v>11300</v>
      </c>
      <c r="HF12" s="37">
        <f t="shared" si="135"/>
        <v>11300</v>
      </c>
      <c r="HG12" s="37">
        <f t="shared" si="135"/>
        <v>11800</v>
      </c>
      <c r="HH12" s="37">
        <f t="shared" si="135"/>
        <v>11800</v>
      </c>
      <c r="HI12" s="37">
        <f t="shared" si="135"/>
        <v>11300</v>
      </c>
      <c r="HJ12" s="37">
        <f t="shared" si="135"/>
        <v>11300</v>
      </c>
      <c r="HK12" s="37">
        <f t="shared" si="135"/>
        <v>11300</v>
      </c>
      <c r="HL12" s="37">
        <f t="shared" si="135"/>
        <v>11300</v>
      </c>
      <c r="HM12" s="37">
        <f t="shared" si="135"/>
        <v>11300</v>
      </c>
      <c r="HN12" s="37">
        <f t="shared" si="135"/>
        <v>11800</v>
      </c>
      <c r="HO12" s="37">
        <f t="shared" si="135"/>
        <v>11800</v>
      </c>
      <c r="HP12" s="37">
        <f t="shared" si="135"/>
        <v>11300</v>
      </c>
      <c r="HQ12" s="37">
        <f t="shared" si="135"/>
        <v>11300</v>
      </c>
      <c r="HR12" s="37">
        <f t="shared" si="135"/>
        <v>11300</v>
      </c>
      <c r="HS12" s="37">
        <f t="shared" si="135"/>
        <v>11300</v>
      </c>
      <c r="HT12" s="37">
        <f t="shared" si="135"/>
        <v>11300</v>
      </c>
      <c r="HU12" s="37">
        <f t="shared" si="135"/>
        <v>11800</v>
      </c>
      <c r="HV12" s="37">
        <f t="shared" si="135"/>
        <v>11800</v>
      </c>
      <c r="HW12" s="37">
        <f t="shared" si="135"/>
        <v>11300</v>
      </c>
      <c r="HX12" s="37">
        <f t="shared" si="135"/>
        <v>11300</v>
      </c>
      <c r="HY12" s="37">
        <f t="shared" si="135"/>
        <v>11300</v>
      </c>
      <c r="HZ12" s="37">
        <f t="shared" si="135"/>
        <v>11300</v>
      </c>
      <c r="IA12" s="37">
        <f t="shared" si="135"/>
        <v>11300</v>
      </c>
      <c r="IB12" s="37">
        <f t="shared" si="135"/>
        <v>11300</v>
      </c>
      <c r="IC12" s="37">
        <f t="shared" si="135"/>
        <v>11300</v>
      </c>
      <c r="ID12" s="37">
        <f t="shared" si="135"/>
        <v>10300</v>
      </c>
      <c r="IE12" s="37">
        <f t="shared" si="135"/>
        <v>10300</v>
      </c>
      <c r="IF12" s="37">
        <f t="shared" si="135"/>
        <v>10300</v>
      </c>
      <c r="IG12" s="37">
        <f t="shared" si="135"/>
        <v>10300</v>
      </c>
      <c r="IH12" s="37">
        <f t="shared" si="135"/>
        <v>10300</v>
      </c>
      <c r="II12" s="37">
        <f t="shared" si="135"/>
        <v>10300</v>
      </c>
      <c r="IJ12" s="37">
        <f t="shared" si="135"/>
        <v>10300</v>
      </c>
      <c r="IK12" s="37">
        <f t="shared" si="135"/>
        <v>9800</v>
      </c>
      <c r="IL12" s="37">
        <f t="shared" si="135"/>
        <v>9800</v>
      </c>
      <c r="IM12" s="37">
        <f t="shared" si="135"/>
        <v>9800</v>
      </c>
      <c r="IN12" s="37">
        <f t="shared" si="135"/>
        <v>9800</v>
      </c>
      <c r="IO12" s="37">
        <f t="shared" si="135"/>
        <v>9800</v>
      </c>
      <c r="IP12" s="37">
        <f t="shared" si="135"/>
        <v>10300</v>
      </c>
      <c r="IQ12" s="37">
        <f t="shared" si="135"/>
        <v>10300</v>
      </c>
      <c r="IR12" s="37">
        <f t="shared" ref="IR12:JP12" si="136">IR11+1650</f>
        <v>9800</v>
      </c>
      <c r="IS12" s="37">
        <f t="shared" si="136"/>
        <v>9800</v>
      </c>
      <c r="IT12" s="37">
        <f t="shared" si="136"/>
        <v>9800</v>
      </c>
      <c r="IU12" s="37">
        <f t="shared" si="136"/>
        <v>9800</v>
      </c>
      <c r="IV12" s="37">
        <f t="shared" si="136"/>
        <v>9800</v>
      </c>
      <c r="IW12" s="37">
        <f t="shared" si="136"/>
        <v>10300</v>
      </c>
      <c r="IX12" s="37">
        <f t="shared" si="136"/>
        <v>10300</v>
      </c>
      <c r="IY12" s="37">
        <f t="shared" si="136"/>
        <v>9800</v>
      </c>
      <c r="IZ12" s="37">
        <f t="shared" si="136"/>
        <v>9800</v>
      </c>
      <c r="JA12" s="37">
        <f t="shared" si="136"/>
        <v>9800</v>
      </c>
      <c r="JB12" s="37">
        <f t="shared" si="136"/>
        <v>9800</v>
      </c>
      <c r="JC12" s="37">
        <f t="shared" si="136"/>
        <v>9800</v>
      </c>
      <c r="JD12" s="37">
        <f t="shared" si="136"/>
        <v>10300</v>
      </c>
      <c r="JE12" s="37">
        <f t="shared" si="136"/>
        <v>10300</v>
      </c>
      <c r="JF12" s="37">
        <f t="shared" si="136"/>
        <v>11300</v>
      </c>
      <c r="JG12" s="37">
        <f t="shared" si="136"/>
        <v>11300</v>
      </c>
      <c r="JH12" s="37">
        <f t="shared" si="136"/>
        <v>11300</v>
      </c>
      <c r="JI12" s="37">
        <f t="shared" si="136"/>
        <v>11300</v>
      </c>
      <c r="JJ12" s="37">
        <f t="shared" si="136"/>
        <v>11300</v>
      </c>
      <c r="JK12" s="37">
        <f t="shared" si="136"/>
        <v>11300</v>
      </c>
      <c r="JL12" s="37">
        <f t="shared" si="136"/>
        <v>11300</v>
      </c>
      <c r="JM12" s="37">
        <f t="shared" si="136"/>
        <v>11300</v>
      </c>
      <c r="JN12" s="37">
        <f t="shared" si="136"/>
        <v>11300</v>
      </c>
      <c r="JO12" s="37">
        <f t="shared" si="136"/>
        <v>11300</v>
      </c>
      <c r="JP12" s="37">
        <f t="shared" si="136"/>
        <v>11300</v>
      </c>
    </row>
    <row r="13" spans="1:276" s="11" customFormat="1" ht="10.7" customHeight="1">
      <c r="A13" s="14" t="s">
        <v>6</v>
      </c>
      <c r="FE13" s="32"/>
      <c r="FF13" s="32"/>
      <c r="FG13" s="32"/>
      <c r="FH13" s="32"/>
      <c r="FI13" s="32"/>
    </row>
    <row r="14" spans="1:276" s="11" customFormat="1" ht="10.7" customHeight="1">
      <c r="A14" s="164">
        <v>1</v>
      </c>
      <c r="B14" s="37">
        <f>B8+4000</f>
        <v>29100</v>
      </c>
      <c r="C14" s="37">
        <f t="shared" ref="C14:L14" si="137">C8+4000</f>
        <v>38200</v>
      </c>
      <c r="D14" s="37">
        <f t="shared" si="137"/>
        <v>38200</v>
      </c>
      <c r="E14" s="37">
        <f t="shared" si="137"/>
        <v>39700</v>
      </c>
      <c r="F14" s="37">
        <f t="shared" si="137"/>
        <v>39700</v>
      </c>
      <c r="G14" s="37">
        <f t="shared" si="137"/>
        <v>39700</v>
      </c>
      <c r="H14" s="37">
        <f t="shared" si="137"/>
        <v>39700</v>
      </c>
      <c r="I14" s="37">
        <f t="shared" si="137"/>
        <v>39700</v>
      </c>
      <c r="J14" s="37">
        <f t="shared" si="137"/>
        <v>36000</v>
      </c>
      <c r="K14" s="37">
        <f t="shared" si="137"/>
        <v>34200</v>
      </c>
      <c r="L14" s="37">
        <f t="shared" si="137"/>
        <v>26350</v>
      </c>
      <c r="M14" s="37">
        <f t="shared" ref="M14:AI14" si="138">M8+4000</f>
        <v>22750</v>
      </c>
      <c r="N14" s="37">
        <f t="shared" si="138"/>
        <v>18550</v>
      </c>
      <c r="O14" s="37">
        <f t="shared" si="138"/>
        <v>18550</v>
      </c>
      <c r="P14" s="37">
        <f t="shared" si="138"/>
        <v>18550</v>
      </c>
      <c r="Q14" s="37">
        <f t="shared" si="138"/>
        <v>19450</v>
      </c>
      <c r="R14" s="37">
        <f t="shared" si="138"/>
        <v>19450</v>
      </c>
      <c r="S14" s="37">
        <f t="shared" si="138"/>
        <v>19450</v>
      </c>
      <c r="T14" s="37">
        <f t="shared" si="138"/>
        <v>19450</v>
      </c>
      <c r="U14" s="37">
        <f t="shared" si="138"/>
        <v>19450</v>
      </c>
      <c r="V14" s="37">
        <f t="shared" si="138"/>
        <v>19450</v>
      </c>
      <c r="W14" s="37">
        <f t="shared" si="138"/>
        <v>20350</v>
      </c>
      <c r="X14" s="37">
        <f t="shared" si="138"/>
        <v>20350</v>
      </c>
      <c r="Y14" s="37">
        <f t="shared" si="138"/>
        <v>20350</v>
      </c>
      <c r="Z14" s="37">
        <f t="shared" si="138"/>
        <v>20350</v>
      </c>
      <c r="AA14" s="37">
        <f t="shared" si="138"/>
        <v>20350</v>
      </c>
      <c r="AB14" s="37">
        <f t="shared" si="138"/>
        <v>21550</v>
      </c>
      <c r="AC14" s="37">
        <f t="shared" si="138"/>
        <v>21550</v>
      </c>
      <c r="AD14" s="37">
        <f t="shared" si="138"/>
        <v>21550</v>
      </c>
      <c r="AE14" s="37">
        <f t="shared" si="138"/>
        <v>21550</v>
      </c>
      <c r="AF14" s="37">
        <f t="shared" si="138"/>
        <v>25150</v>
      </c>
      <c r="AG14" s="37">
        <f t="shared" si="138"/>
        <v>25150</v>
      </c>
      <c r="AH14" s="37">
        <f t="shared" si="138"/>
        <v>25150</v>
      </c>
      <c r="AI14" s="37">
        <f t="shared" si="138"/>
        <v>23950</v>
      </c>
      <c r="AJ14" s="37">
        <f t="shared" ref="AJ14:BK14" si="139">AJ8+4000</f>
        <v>23950</v>
      </c>
      <c r="AK14" s="37">
        <f t="shared" si="139"/>
        <v>23950</v>
      </c>
      <c r="AL14" s="37">
        <f t="shared" si="139"/>
        <v>23950</v>
      </c>
      <c r="AM14" s="37">
        <f t="shared" si="139"/>
        <v>27550</v>
      </c>
      <c r="AN14" s="37">
        <f t="shared" si="139"/>
        <v>27550</v>
      </c>
      <c r="AO14" s="37">
        <f t="shared" si="139"/>
        <v>27550</v>
      </c>
      <c r="AP14" s="37">
        <f t="shared" si="139"/>
        <v>23950</v>
      </c>
      <c r="AQ14" s="37">
        <f t="shared" si="139"/>
        <v>23950</v>
      </c>
      <c r="AR14" s="37">
        <f t="shared" si="139"/>
        <v>23950</v>
      </c>
      <c r="AS14" s="37">
        <f t="shared" si="139"/>
        <v>23950</v>
      </c>
      <c r="AT14" s="37">
        <f t="shared" si="139"/>
        <v>23950</v>
      </c>
      <c r="AU14" s="37">
        <f t="shared" si="139"/>
        <v>25150</v>
      </c>
      <c r="AV14" s="37">
        <f t="shared" si="139"/>
        <v>25150</v>
      </c>
      <c r="AW14" s="37">
        <f t="shared" si="139"/>
        <v>25150</v>
      </c>
      <c r="AX14" s="37">
        <f t="shared" si="139"/>
        <v>27550</v>
      </c>
      <c r="AY14" s="37">
        <f t="shared" si="139"/>
        <v>27550</v>
      </c>
      <c r="AZ14" s="37">
        <f t="shared" si="139"/>
        <v>27550</v>
      </c>
      <c r="BA14" s="37">
        <f t="shared" si="139"/>
        <v>27550</v>
      </c>
      <c r="BB14" s="37">
        <f t="shared" si="139"/>
        <v>29950</v>
      </c>
      <c r="BC14" s="37">
        <f t="shared" si="139"/>
        <v>29950</v>
      </c>
      <c r="BD14" s="37">
        <f t="shared" si="139"/>
        <v>29950</v>
      </c>
      <c r="BE14" s="37">
        <f t="shared" si="139"/>
        <v>29950</v>
      </c>
      <c r="BF14" s="37">
        <f t="shared" si="139"/>
        <v>29950</v>
      </c>
      <c r="BG14" s="37">
        <f t="shared" si="139"/>
        <v>29950</v>
      </c>
      <c r="BH14" s="37">
        <f t="shared" si="139"/>
        <v>29950</v>
      </c>
      <c r="BI14" s="37">
        <f t="shared" si="139"/>
        <v>29950</v>
      </c>
      <c r="BJ14" s="37">
        <f t="shared" si="139"/>
        <v>27550</v>
      </c>
      <c r="BK14" s="37">
        <f t="shared" si="139"/>
        <v>20350</v>
      </c>
      <c r="BL14" s="37">
        <f t="shared" ref="BL14:BS14" si="140">BL8+4000</f>
        <v>20350</v>
      </c>
      <c r="BM14" s="37">
        <f t="shared" si="140"/>
        <v>20350</v>
      </c>
      <c r="BN14" s="37">
        <f t="shared" si="140"/>
        <v>20350</v>
      </c>
      <c r="BO14" s="37">
        <f t="shared" si="140"/>
        <v>20350</v>
      </c>
      <c r="BP14" s="37">
        <f t="shared" si="140"/>
        <v>20350</v>
      </c>
      <c r="BQ14" s="37">
        <f t="shared" si="140"/>
        <v>20350</v>
      </c>
      <c r="BR14" s="37">
        <f t="shared" si="140"/>
        <v>20350</v>
      </c>
      <c r="BS14" s="37">
        <f t="shared" si="140"/>
        <v>20350</v>
      </c>
      <c r="BT14" s="37">
        <f>BT8+3500</f>
        <v>15450</v>
      </c>
      <c r="BU14" s="37">
        <f t="shared" ref="BU14:CP14" si="141">BU8+3500</f>
        <v>15450</v>
      </c>
      <c r="BV14" s="37">
        <f t="shared" si="141"/>
        <v>15450</v>
      </c>
      <c r="BW14" s="37">
        <f t="shared" si="141"/>
        <v>15450</v>
      </c>
      <c r="BX14" s="37">
        <f t="shared" si="141"/>
        <v>15450</v>
      </c>
      <c r="BY14" s="37">
        <f t="shared" si="141"/>
        <v>15450</v>
      </c>
      <c r="BZ14" s="37">
        <f t="shared" si="141"/>
        <v>15450</v>
      </c>
      <c r="CA14" s="37">
        <f t="shared" si="141"/>
        <v>14050</v>
      </c>
      <c r="CB14" s="37">
        <f t="shared" si="141"/>
        <v>14050</v>
      </c>
      <c r="CC14" s="37">
        <f t="shared" si="141"/>
        <v>14050</v>
      </c>
      <c r="CD14" s="37">
        <f t="shared" si="141"/>
        <v>14050</v>
      </c>
      <c r="CE14" s="37">
        <f t="shared" si="141"/>
        <v>14050</v>
      </c>
      <c r="CF14" s="37">
        <f t="shared" si="141"/>
        <v>12850</v>
      </c>
      <c r="CG14" s="37">
        <f t="shared" si="141"/>
        <v>12850</v>
      </c>
      <c r="CH14" s="37">
        <f t="shared" si="141"/>
        <v>12850</v>
      </c>
      <c r="CI14" s="37">
        <f t="shared" si="141"/>
        <v>12850</v>
      </c>
      <c r="CJ14" s="37">
        <f t="shared" si="141"/>
        <v>12850</v>
      </c>
      <c r="CK14" s="37">
        <f t="shared" si="141"/>
        <v>14050</v>
      </c>
      <c r="CL14" s="37">
        <f t="shared" si="141"/>
        <v>14050</v>
      </c>
      <c r="CM14" s="37">
        <f t="shared" si="141"/>
        <v>12850</v>
      </c>
      <c r="CN14" s="37">
        <f t="shared" si="141"/>
        <v>12850</v>
      </c>
      <c r="CO14" s="37">
        <f t="shared" si="141"/>
        <v>12850</v>
      </c>
      <c r="CP14" s="37">
        <f t="shared" si="141"/>
        <v>12650</v>
      </c>
      <c r="CQ14" s="37">
        <f t="shared" ref="CQ14:DS14" si="142">CQ8+3500</f>
        <v>12650</v>
      </c>
      <c r="CR14" s="37">
        <f t="shared" si="142"/>
        <v>12650</v>
      </c>
      <c r="CS14" s="37">
        <f t="shared" si="142"/>
        <v>12650</v>
      </c>
      <c r="CT14" s="37">
        <f t="shared" si="142"/>
        <v>11650</v>
      </c>
      <c r="CU14" s="37">
        <f t="shared" si="142"/>
        <v>11650</v>
      </c>
      <c r="CV14" s="37">
        <f t="shared" si="142"/>
        <v>11650</v>
      </c>
      <c r="CW14" s="37">
        <f t="shared" si="142"/>
        <v>11650</v>
      </c>
      <c r="CX14" s="37">
        <f t="shared" si="142"/>
        <v>11650</v>
      </c>
      <c r="CY14" s="37">
        <f t="shared" si="142"/>
        <v>11650</v>
      </c>
      <c r="CZ14" s="37">
        <f t="shared" si="142"/>
        <v>11650</v>
      </c>
      <c r="DA14" s="37">
        <f t="shared" si="142"/>
        <v>9750</v>
      </c>
      <c r="DB14" s="37">
        <f t="shared" si="142"/>
        <v>9750</v>
      </c>
      <c r="DC14" s="37">
        <f t="shared" si="142"/>
        <v>9750</v>
      </c>
      <c r="DD14" s="37">
        <f t="shared" si="142"/>
        <v>9750</v>
      </c>
      <c r="DE14" s="37">
        <f t="shared" si="142"/>
        <v>9750</v>
      </c>
      <c r="DF14" s="37">
        <f t="shared" si="142"/>
        <v>10350</v>
      </c>
      <c r="DG14" s="37">
        <f t="shared" si="142"/>
        <v>10350</v>
      </c>
      <c r="DH14" s="37">
        <f t="shared" si="142"/>
        <v>9750</v>
      </c>
      <c r="DI14" s="37">
        <f t="shared" si="142"/>
        <v>9750</v>
      </c>
      <c r="DJ14" s="37">
        <f t="shared" si="142"/>
        <v>9750</v>
      </c>
      <c r="DK14" s="37">
        <f t="shared" si="142"/>
        <v>9750</v>
      </c>
      <c r="DL14" s="37">
        <f t="shared" si="142"/>
        <v>9750</v>
      </c>
      <c r="DM14" s="37">
        <f t="shared" si="142"/>
        <v>10350</v>
      </c>
      <c r="DN14" s="37">
        <f t="shared" si="142"/>
        <v>10350</v>
      </c>
      <c r="DO14" s="37">
        <f t="shared" si="142"/>
        <v>9750</v>
      </c>
      <c r="DP14" s="37">
        <f t="shared" si="142"/>
        <v>9750</v>
      </c>
      <c r="DQ14" s="37">
        <f t="shared" si="142"/>
        <v>9750</v>
      </c>
      <c r="DR14" s="37">
        <f t="shared" si="142"/>
        <v>9750</v>
      </c>
      <c r="DS14" s="37">
        <f t="shared" si="142"/>
        <v>11150</v>
      </c>
      <c r="DT14" s="37">
        <f t="shared" ref="DT14:GE14" si="143">DT8+3500</f>
        <v>11150</v>
      </c>
      <c r="DU14" s="37">
        <f t="shared" si="143"/>
        <v>11150</v>
      </c>
      <c r="DV14" s="37">
        <f t="shared" si="143"/>
        <v>10050</v>
      </c>
      <c r="DW14" s="37">
        <f t="shared" si="143"/>
        <v>10050</v>
      </c>
      <c r="DX14" s="37">
        <f t="shared" si="143"/>
        <v>10050</v>
      </c>
      <c r="DY14" s="37">
        <f t="shared" si="143"/>
        <v>10050</v>
      </c>
      <c r="DZ14" s="37">
        <f t="shared" si="143"/>
        <v>10050</v>
      </c>
      <c r="EA14" s="37">
        <f t="shared" si="143"/>
        <v>11150</v>
      </c>
      <c r="EB14" s="37">
        <f t="shared" si="143"/>
        <v>11150</v>
      </c>
      <c r="EC14" s="37">
        <f t="shared" si="143"/>
        <v>11150</v>
      </c>
      <c r="ED14" s="37">
        <f t="shared" si="143"/>
        <v>9750</v>
      </c>
      <c r="EE14" s="37">
        <f t="shared" si="143"/>
        <v>9750</v>
      </c>
      <c r="EF14" s="37">
        <f t="shared" si="143"/>
        <v>9750</v>
      </c>
      <c r="EG14" s="37">
        <f t="shared" si="143"/>
        <v>9750</v>
      </c>
      <c r="EH14" s="37">
        <f t="shared" si="143"/>
        <v>10050</v>
      </c>
      <c r="EI14" s="37">
        <f t="shared" si="143"/>
        <v>10050</v>
      </c>
      <c r="EJ14" s="37">
        <f t="shared" si="143"/>
        <v>9750</v>
      </c>
      <c r="EK14" s="37">
        <f t="shared" si="143"/>
        <v>9750</v>
      </c>
      <c r="EL14" s="37">
        <f t="shared" si="143"/>
        <v>9750</v>
      </c>
      <c r="EM14" s="37">
        <f t="shared" si="143"/>
        <v>9750</v>
      </c>
      <c r="EN14" s="37">
        <f t="shared" si="143"/>
        <v>9750</v>
      </c>
      <c r="EO14" s="37">
        <f t="shared" si="143"/>
        <v>10050</v>
      </c>
      <c r="EP14" s="37">
        <f t="shared" si="143"/>
        <v>10050</v>
      </c>
      <c r="EQ14" s="37">
        <f t="shared" si="143"/>
        <v>9750</v>
      </c>
      <c r="ER14" s="37">
        <f t="shared" si="143"/>
        <v>9750</v>
      </c>
      <c r="ES14" s="37">
        <f t="shared" si="143"/>
        <v>9750</v>
      </c>
      <c r="ET14" s="37">
        <f t="shared" si="143"/>
        <v>9750</v>
      </c>
      <c r="EU14" s="37">
        <f t="shared" si="143"/>
        <v>9750</v>
      </c>
      <c r="EV14" s="37">
        <f t="shared" si="143"/>
        <v>10050</v>
      </c>
      <c r="EW14" s="37">
        <f t="shared" si="143"/>
        <v>10050</v>
      </c>
      <c r="EX14" s="37">
        <f t="shared" si="143"/>
        <v>10050</v>
      </c>
      <c r="EY14" s="37">
        <f t="shared" si="143"/>
        <v>10050</v>
      </c>
      <c r="EZ14" s="37">
        <f t="shared" si="143"/>
        <v>10050</v>
      </c>
      <c r="FA14" s="37">
        <f t="shared" si="143"/>
        <v>10050</v>
      </c>
      <c r="FB14" s="37">
        <f t="shared" si="143"/>
        <v>10050</v>
      </c>
      <c r="FC14" s="37">
        <f t="shared" si="143"/>
        <v>15250</v>
      </c>
      <c r="FD14" s="37">
        <f t="shared" si="143"/>
        <v>15250</v>
      </c>
      <c r="FE14" s="161">
        <f t="shared" si="143"/>
        <v>15250</v>
      </c>
      <c r="FF14" s="161">
        <f t="shared" si="143"/>
        <v>15250</v>
      </c>
      <c r="FG14" s="161">
        <f t="shared" si="143"/>
        <v>15250</v>
      </c>
      <c r="FH14" s="161">
        <f t="shared" si="143"/>
        <v>15250</v>
      </c>
      <c r="FI14" s="161">
        <f t="shared" si="143"/>
        <v>17450</v>
      </c>
      <c r="FJ14" s="37">
        <f t="shared" si="143"/>
        <v>17450</v>
      </c>
      <c r="FK14" s="37">
        <f t="shared" si="143"/>
        <v>17450</v>
      </c>
      <c r="FL14" s="37">
        <f t="shared" si="143"/>
        <v>17450</v>
      </c>
      <c r="FM14" s="37">
        <f t="shared" si="143"/>
        <v>17450</v>
      </c>
      <c r="FN14" s="37">
        <f t="shared" si="143"/>
        <v>17450</v>
      </c>
      <c r="FO14" s="37">
        <f t="shared" si="143"/>
        <v>17450</v>
      </c>
      <c r="FP14" s="37">
        <f t="shared" si="143"/>
        <v>17450</v>
      </c>
      <c r="FQ14" s="37">
        <f t="shared" si="143"/>
        <v>17450</v>
      </c>
      <c r="FR14" s="37">
        <f t="shared" si="143"/>
        <v>17450</v>
      </c>
      <c r="FS14" s="37">
        <f t="shared" si="143"/>
        <v>11150</v>
      </c>
      <c r="FT14" s="37">
        <f t="shared" si="143"/>
        <v>11150</v>
      </c>
      <c r="FU14" s="37">
        <f t="shared" si="143"/>
        <v>11150</v>
      </c>
      <c r="FV14" s="37">
        <f t="shared" si="143"/>
        <v>11150</v>
      </c>
      <c r="FW14" s="37">
        <f t="shared" si="143"/>
        <v>11150</v>
      </c>
      <c r="FX14" s="37">
        <f t="shared" si="143"/>
        <v>11150</v>
      </c>
      <c r="FY14" s="37">
        <f t="shared" si="143"/>
        <v>11150</v>
      </c>
      <c r="FZ14" s="37">
        <f t="shared" si="143"/>
        <v>11150</v>
      </c>
      <c r="GA14" s="37">
        <f t="shared" si="143"/>
        <v>15250</v>
      </c>
      <c r="GB14" s="37">
        <f t="shared" si="143"/>
        <v>15250</v>
      </c>
      <c r="GC14" s="37">
        <f t="shared" si="143"/>
        <v>15250</v>
      </c>
      <c r="GD14" s="37">
        <f t="shared" si="143"/>
        <v>15250</v>
      </c>
      <c r="GE14" s="37">
        <f t="shared" si="143"/>
        <v>15250</v>
      </c>
      <c r="GF14" s="37">
        <f t="shared" ref="GF14:IQ14" si="144">GF8+3500</f>
        <v>15250</v>
      </c>
      <c r="GG14" s="37">
        <f t="shared" si="144"/>
        <v>15250</v>
      </c>
      <c r="GH14" s="37">
        <f t="shared" si="144"/>
        <v>15250</v>
      </c>
      <c r="GI14" s="37">
        <f t="shared" si="144"/>
        <v>15250</v>
      </c>
      <c r="GJ14" s="37">
        <f t="shared" si="144"/>
        <v>15250</v>
      </c>
      <c r="GK14" s="37">
        <f t="shared" si="144"/>
        <v>15250</v>
      </c>
      <c r="GL14" s="37">
        <f t="shared" si="144"/>
        <v>15250</v>
      </c>
      <c r="GM14" s="37">
        <f t="shared" si="144"/>
        <v>15250</v>
      </c>
      <c r="GN14" s="37">
        <f t="shared" si="144"/>
        <v>15250</v>
      </c>
      <c r="GO14" s="37">
        <f t="shared" si="144"/>
        <v>12150</v>
      </c>
      <c r="GP14" s="37">
        <f t="shared" si="144"/>
        <v>12150</v>
      </c>
      <c r="GQ14" s="37">
        <f t="shared" si="144"/>
        <v>12150</v>
      </c>
      <c r="GR14" s="37">
        <f t="shared" si="144"/>
        <v>12150</v>
      </c>
      <c r="GS14" s="37">
        <f t="shared" si="144"/>
        <v>12650</v>
      </c>
      <c r="GT14" s="37">
        <f t="shared" si="144"/>
        <v>12650</v>
      </c>
      <c r="GU14" s="37">
        <f t="shared" si="144"/>
        <v>12150</v>
      </c>
      <c r="GV14" s="37">
        <f t="shared" si="144"/>
        <v>12150</v>
      </c>
      <c r="GW14" s="37">
        <f t="shared" si="144"/>
        <v>12150</v>
      </c>
      <c r="GX14" s="37">
        <f t="shared" si="144"/>
        <v>12150</v>
      </c>
      <c r="GY14" s="37">
        <f t="shared" si="144"/>
        <v>12150</v>
      </c>
      <c r="GZ14" s="37">
        <f t="shared" si="144"/>
        <v>12650</v>
      </c>
      <c r="HA14" s="37">
        <f t="shared" si="144"/>
        <v>12650</v>
      </c>
      <c r="HB14" s="37">
        <f t="shared" si="144"/>
        <v>12150</v>
      </c>
      <c r="HC14" s="37">
        <f t="shared" si="144"/>
        <v>12150</v>
      </c>
      <c r="HD14" s="37">
        <f t="shared" si="144"/>
        <v>12150</v>
      </c>
      <c r="HE14" s="37">
        <f t="shared" si="144"/>
        <v>12150</v>
      </c>
      <c r="HF14" s="37">
        <f t="shared" si="144"/>
        <v>12150</v>
      </c>
      <c r="HG14" s="37">
        <f t="shared" si="144"/>
        <v>12650</v>
      </c>
      <c r="HH14" s="37">
        <f t="shared" si="144"/>
        <v>12650</v>
      </c>
      <c r="HI14" s="37">
        <f t="shared" si="144"/>
        <v>12150</v>
      </c>
      <c r="HJ14" s="37">
        <f t="shared" si="144"/>
        <v>12150</v>
      </c>
      <c r="HK14" s="37">
        <f t="shared" si="144"/>
        <v>12150</v>
      </c>
      <c r="HL14" s="37">
        <f t="shared" si="144"/>
        <v>12150</v>
      </c>
      <c r="HM14" s="37">
        <f t="shared" si="144"/>
        <v>12150</v>
      </c>
      <c r="HN14" s="37">
        <f t="shared" si="144"/>
        <v>12650</v>
      </c>
      <c r="HO14" s="37">
        <f t="shared" si="144"/>
        <v>12650</v>
      </c>
      <c r="HP14" s="37">
        <f t="shared" si="144"/>
        <v>12150</v>
      </c>
      <c r="HQ14" s="37">
        <f t="shared" si="144"/>
        <v>12150</v>
      </c>
      <c r="HR14" s="37">
        <f t="shared" si="144"/>
        <v>12150</v>
      </c>
      <c r="HS14" s="37">
        <f t="shared" si="144"/>
        <v>12150</v>
      </c>
      <c r="HT14" s="37">
        <f t="shared" si="144"/>
        <v>12150</v>
      </c>
      <c r="HU14" s="37">
        <f t="shared" si="144"/>
        <v>12650</v>
      </c>
      <c r="HV14" s="37">
        <f t="shared" si="144"/>
        <v>12650</v>
      </c>
      <c r="HW14" s="37">
        <f t="shared" si="144"/>
        <v>12150</v>
      </c>
      <c r="HX14" s="37">
        <f t="shared" si="144"/>
        <v>12150</v>
      </c>
      <c r="HY14" s="37">
        <f t="shared" si="144"/>
        <v>12150</v>
      </c>
      <c r="HZ14" s="37">
        <f t="shared" si="144"/>
        <v>12150</v>
      </c>
      <c r="IA14" s="37">
        <f t="shared" si="144"/>
        <v>12150</v>
      </c>
      <c r="IB14" s="37">
        <f t="shared" si="144"/>
        <v>12150</v>
      </c>
      <c r="IC14" s="37">
        <f t="shared" si="144"/>
        <v>12150</v>
      </c>
      <c r="ID14" s="37">
        <f t="shared" si="144"/>
        <v>11150</v>
      </c>
      <c r="IE14" s="37">
        <f t="shared" si="144"/>
        <v>11150</v>
      </c>
      <c r="IF14" s="37">
        <f t="shared" si="144"/>
        <v>11150</v>
      </c>
      <c r="IG14" s="37">
        <f t="shared" si="144"/>
        <v>11150</v>
      </c>
      <c r="IH14" s="37">
        <f t="shared" si="144"/>
        <v>11150</v>
      </c>
      <c r="II14" s="37">
        <f t="shared" si="144"/>
        <v>11150</v>
      </c>
      <c r="IJ14" s="37">
        <f t="shared" si="144"/>
        <v>11150</v>
      </c>
      <c r="IK14" s="37">
        <f t="shared" si="144"/>
        <v>10650</v>
      </c>
      <c r="IL14" s="37">
        <f t="shared" si="144"/>
        <v>10650</v>
      </c>
      <c r="IM14" s="37">
        <f t="shared" si="144"/>
        <v>10650</v>
      </c>
      <c r="IN14" s="37">
        <f t="shared" si="144"/>
        <v>10650</v>
      </c>
      <c r="IO14" s="37">
        <f t="shared" si="144"/>
        <v>10650</v>
      </c>
      <c r="IP14" s="37">
        <f t="shared" si="144"/>
        <v>11150</v>
      </c>
      <c r="IQ14" s="37">
        <f t="shared" si="144"/>
        <v>11150</v>
      </c>
      <c r="IR14" s="37">
        <f t="shared" ref="IR14:JP14" si="145">IR8+3500</f>
        <v>10650</v>
      </c>
      <c r="IS14" s="37">
        <f t="shared" si="145"/>
        <v>10650</v>
      </c>
      <c r="IT14" s="37">
        <f t="shared" si="145"/>
        <v>10650</v>
      </c>
      <c r="IU14" s="37">
        <f t="shared" si="145"/>
        <v>10650</v>
      </c>
      <c r="IV14" s="37">
        <f t="shared" si="145"/>
        <v>10650</v>
      </c>
      <c r="IW14" s="37">
        <f t="shared" si="145"/>
        <v>11150</v>
      </c>
      <c r="IX14" s="37">
        <f t="shared" si="145"/>
        <v>11150</v>
      </c>
      <c r="IY14" s="37">
        <f t="shared" si="145"/>
        <v>10650</v>
      </c>
      <c r="IZ14" s="37">
        <f t="shared" si="145"/>
        <v>10650</v>
      </c>
      <c r="JA14" s="37">
        <f t="shared" si="145"/>
        <v>10650</v>
      </c>
      <c r="JB14" s="37">
        <f t="shared" si="145"/>
        <v>10650</v>
      </c>
      <c r="JC14" s="37">
        <f t="shared" si="145"/>
        <v>10650</v>
      </c>
      <c r="JD14" s="37">
        <f t="shared" si="145"/>
        <v>11150</v>
      </c>
      <c r="JE14" s="37">
        <f t="shared" si="145"/>
        <v>11150</v>
      </c>
      <c r="JF14" s="37">
        <f t="shared" si="145"/>
        <v>12150</v>
      </c>
      <c r="JG14" s="37">
        <f t="shared" si="145"/>
        <v>12150</v>
      </c>
      <c r="JH14" s="37">
        <f t="shared" si="145"/>
        <v>12150</v>
      </c>
      <c r="JI14" s="37">
        <f t="shared" si="145"/>
        <v>12150</v>
      </c>
      <c r="JJ14" s="37">
        <f t="shared" si="145"/>
        <v>12150</v>
      </c>
      <c r="JK14" s="37">
        <f t="shared" si="145"/>
        <v>12150</v>
      </c>
      <c r="JL14" s="37">
        <f t="shared" si="145"/>
        <v>12150</v>
      </c>
      <c r="JM14" s="37">
        <f t="shared" si="145"/>
        <v>12150</v>
      </c>
      <c r="JN14" s="37">
        <f t="shared" si="145"/>
        <v>12150</v>
      </c>
      <c r="JO14" s="37">
        <f t="shared" si="145"/>
        <v>12150</v>
      </c>
      <c r="JP14" s="37">
        <f t="shared" si="145"/>
        <v>12150</v>
      </c>
    </row>
    <row r="15" spans="1:276" s="11" customFormat="1" ht="10.7" customHeight="1">
      <c r="A15" s="164">
        <v>2</v>
      </c>
      <c r="B15" s="37">
        <f>B14+2000</f>
        <v>31100</v>
      </c>
      <c r="C15" s="37">
        <f t="shared" ref="C15:K15" si="146">C14+2000</f>
        <v>40200</v>
      </c>
      <c r="D15" s="37">
        <f t="shared" si="146"/>
        <v>40200</v>
      </c>
      <c r="E15" s="37">
        <f t="shared" si="146"/>
        <v>41700</v>
      </c>
      <c r="F15" s="37">
        <f t="shared" si="146"/>
        <v>41700</v>
      </c>
      <c r="G15" s="37">
        <f t="shared" si="146"/>
        <v>41700</v>
      </c>
      <c r="H15" s="37">
        <f t="shared" si="146"/>
        <v>41700</v>
      </c>
      <c r="I15" s="37">
        <f t="shared" si="146"/>
        <v>41700</v>
      </c>
      <c r="J15" s="37">
        <f t="shared" si="146"/>
        <v>38000</v>
      </c>
      <c r="K15" s="37">
        <f t="shared" si="146"/>
        <v>36200</v>
      </c>
      <c r="L15" s="37">
        <f>L14+1850</f>
        <v>28200</v>
      </c>
      <c r="M15" s="37">
        <f t="shared" ref="M15:AI15" si="147">M14+1850</f>
        <v>24600</v>
      </c>
      <c r="N15" s="37">
        <f t="shared" si="147"/>
        <v>20400</v>
      </c>
      <c r="O15" s="37">
        <f t="shared" si="147"/>
        <v>20400</v>
      </c>
      <c r="P15" s="37">
        <f t="shared" si="147"/>
        <v>20400</v>
      </c>
      <c r="Q15" s="37">
        <f t="shared" si="147"/>
        <v>21300</v>
      </c>
      <c r="R15" s="37">
        <f t="shared" si="147"/>
        <v>21300</v>
      </c>
      <c r="S15" s="37">
        <f t="shared" si="147"/>
        <v>21300</v>
      </c>
      <c r="T15" s="37">
        <f t="shared" si="147"/>
        <v>21300</v>
      </c>
      <c r="U15" s="37">
        <f t="shared" si="147"/>
        <v>21300</v>
      </c>
      <c r="V15" s="37">
        <f t="shared" si="147"/>
        <v>21300</v>
      </c>
      <c r="W15" s="37">
        <f t="shared" si="147"/>
        <v>22200</v>
      </c>
      <c r="X15" s="37">
        <f t="shared" si="147"/>
        <v>22200</v>
      </c>
      <c r="Y15" s="37">
        <f t="shared" si="147"/>
        <v>22200</v>
      </c>
      <c r="Z15" s="37">
        <f t="shared" si="147"/>
        <v>22200</v>
      </c>
      <c r="AA15" s="37">
        <f t="shared" si="147"/>
        <v>22200</v>
      </c>
      <c r="AB15" s="37">
        <f t="shared" si="147"/>
        <v>23400</v>
      </c>
      <c r="AC15" s="37">
        <f t="shared" si="147"/>
        <v>23400</v>
      </c>
      <c r="AD15" s="37">
        <f t="shared" si="147"/>
        <v>23400</v>
      </c>
      <c r="AE15" s="37">
        <f t="shared" si="147"/>
        <v>23400</v>
      </c>
      <c r="AF15" s="37">
        <f t="shared" si="147"/>
        <v>27000</v>
      </c>
      <c r="AG15" s="37">
        <f t="shared" si="147"/>
        <v>27000</v>
      </c>
      <c r="AH15" s="37">
        <f t="shared" si="147"/>
        <v>27000</v>
      </c>
      <c r="AI15" s="37">
        <f t="shared" si="147"/>
        <v>25800</v>
      </c>
      <c r="AJ15" s="37">
        <f t="shared" ref="AJ15" si="148">AJ14+1850</f>
        <v>25800</v>
      </c>
      <c r="AK15" s="37">
        <f t="shared" ref="AK15" si="149">AK14+1850</f>
        <v>25800</v>
      </c>
      <c r="AL15" s="37">
        <f t="shared" ref="AL15" si="150">AL14+1850</f>
        <v>25800</v>
      </c>
      <c r="AM15" s="37">
        <f t="shared" ref="AM15" si="151">AM14+1850</f>
        <v>29400</v>
      </c>
      <c r="AN15" s="37">
        <f t="shared" ref="AN15" si="152">AN14+1850</f>
        <v>29400</v>
      </c>
      <c r="AO15" s="37">
        <f t="shared" ref="AO15" si="153">AO14+1850</f>
        <v>29400</v>
      </c>
      <c r="AP15" s="37">
        <f t="shared" ref="AP15" si="154">AP14+1850</f>
        <v>25800</v>
      </c>
      <c r="AQ15" s="37">
        <f t="shared" ref="AQ15" si="155">AQ14+1850</f>
        <v>25800</v>
      </c>
      <c r="AR15" s="37">
        <f t="shared" ref="AR15" si="156">AR14+1850</f>
        <v>25800</v>
      </c>
      <c r="AS15" s="37">
        <f t="shared" ref="AS15" si="157">AS14+1850</f>
        <v>25800</v>
      </c>
      <c r="AT15" s="37">
        <f t="shared" ref="AT15" si="158">AT14+1850</f>
        <v>25800</v>
      </c>
      <c r="AU15" s="37">
        <f t="shared" ref="AU15" si="159">AU14+1850</f>
        <v>27000</v>
      </c>
      <c r="AV15" s="37">
        <f t="shared" ref="AV15" si="160">AV14+1850</f>
        <v>27000</v>
      </c>
      <c r="AW15" s="37">
        <f t="shared" ref="AW15" si="161">AW14+1850</f>
        <v>27000</v>
      </c>
      <c r="AX15" s="37">
        <f t="shared" ref="AX15" si="162">AX14+1850</f>
        <v>29400</v>
      </c>
      <c r="AY15" s="37">
        <f t="shared" ref="AY15" si="163">AY14+1850</f>
        <v>29400</v>
      </c>
      <c r="AZ15" s="37">
        <f t="shared" ref="AZ15" si="164">AZ14+1850</f>
        <v>29400</v>
      </c>
      <c r="BA15" s="37">
        <f t="shared" ref="BA15" si="165">BA14+1850</f>
        <v>29400</v>
      </c>
      <c r="BB15" s="37">
        <f t="shared" ref="BB15" si="166">BB14+1850</f>
        <v>31800</v>
      </c>
      <c r="BC15" s="37">
        <f t="shared" ref="BC15" si="167">BC14+1850</f>
        <v>31800</v>
      </c>
      <c r="BD15" s="37">
        <f t="shared" ref="BD15" si="168">BD14+1850</f>
        <v>31800</v>
      </c>
      <c r="BE15" s="37">
        <f t="shared" ref="BE15" si="169">BE14+1850</f>
        <v>31800</v>
      </c>
      <c r="BF15" s="37">
        <f t="shared" ref="BF15" si="170">BF14+1850</f>
        <v>31800</v>
      </c>
      <c r="BG15" s="37">
        <f t="shared" ref="BG15" si="171">BG14+1850</f>
        <v>31800</v>
      </c>
      <c r="BH15" s="37">
        <f t="shared" ref="BH15" si="172">BH14+1850</f>
        <v>31800</v>
      </c>
      <c r="BI15" s="37">
        <f t="shared" ref="BI15" si="173">BI14+1850</f>
        <v>31800</v>
      </c>
      <c r="BJ15" s="37">
        <f t="shared" ref="BJ15" si="174">BJ14+1850</f>
        <v>29400</v>
      </c>
      <c r="BK15" s="37">
        <f t="shared" ref="BK15" si="175">BK14+1850</f>
        <v>22200</v>
      </c>
      <c r="BL15" s="37">
        <f t="shared" ref="BL15" si="176">BL14+1850</f>
        <v>22200</v>
      </c>
      <c r="BM15" s="37">
        <f t="shared" ref="BM15" si="177">BM14+1850</f>
        <v>22200</v>
      </c>
      <c r="BN15" s="37">
        <f t="shared" ref="BN15" si="178">BN14+1850</f>
        <v>22200</v>
      </c>
      <c r="BO15" s="37">
        <f t="shared" ref="BO15" si="179">BO14+1850</f>
        <v>22200</v>
      </c>
      <c r="BP15" s="37">
        <f t="shared" ref="BP15" si="180">BP14+1850</f>
        <v>22200</v>
      </c>
      <c r="BQ15" s="37">
        <f t="shared" ref="BQ15" si="181">BQ14+1850</f>
        <v>22200</v>
      </c>
      <c r="BR15" s="37">
        <f t="shared" ref="BR15" si="182">BR14+1850</f>
        <v>22200</v>
      </c>
      <c r="BS15" s="37">
        <f t="shared" ref="BS15" si="183">BS14+1850</f>
        <v>22200</v>
      </c>
      <c r="BT15" s="37">
        <f t="shared" ref="BT15" si="184">BT14+1850</f>
        <v>17300</v>
      </c>
      <c r="BU15" s="37">
        <f t="shared" ref="BU15" si="185">BU14+1850</f>
        <v>17300</v>
      </c>
      <c r="BV15" s="37">
        <f t="shared" ref="BV15" si="186">BV14+1850</f>
        <v>17300</v>
      </c>
      <c r="BW15" s="37">
        <f t="shared" ref="BW15" si="187">BW14+1850</f>
        <v>17300</v>
      </c>
      <c r="BX15" s="37">
        <f t="shared" ref="BX15" si="188">BX14+1850</f>
        <v>17300</v>
      </c>
      <c r="BY15" s="37">
        <f t="shared" ref="BY15" si="189">BY14+1850</f>
        <v>17300</v>
      </c>
      <c r="BZ15" s="37">
        <f t="shared" ref="BZ15" si="190">BZ14+1850</f>
        <v>17300</v>
      </c>
      <c r="CA15" s="37">
        <f t="shared" ref="CA15" si="191">CA14+1850</f>
        <v>15900</v>
      </c>
      <c r="CB15" s="37">
        <f t="shared" ref="CB15" si="192">CB14+1850</f>
        <v>15900</v>
      </c>
      <c r="CC15" s="37">
        <f t="shared" ref="CC15" si="193">CC14+1850</f>
        <v>15900</v>
      </c>
      <c r="CD15" s="37">
        <f t="shared" ref="CD15" si="194">CD14+1850</f>
        <v>15900</v>
      </c>
      <c r="CE15" s="37">
        <f t="shared" ref="CE15" si="195">CE14+1850</f>
        <v>15900</v>
      </c>
      <c r="CF15" s="37">
        <f t="shared" ref="CF15" si="196">CF14+1850</f>
        <v>14700</v>
      </c>
      <c r="CG15" s="37">
        <f t="shared" ref="CG15" si="197">CG14+1850</f>
        <v>14700</v>
      </c>
      <c r="CH15" s="37">
        <f t="shared" ref="CH15" si="198">CH14+1850</f>
        <v>14700</v>
      </c>
      <c r="CI15" s="37">
        <f t="shared" ref="CI15" si="199">CI14+1850</f>
        <v>14700</v>
      </c>
      <c r="CJ15" s="37">
        <f t="shared" ref="CJ15" si="200">CJ14+1850</f>
        <v>14700</v>
      </c>
      <c r="CK15" s="37">
        <f t="shared" ref="CK15" si="201">CK14+1850</f>
        <v>15900</v>
      </c>
      <c r="CL15" s="37">
        <f t="shared" ref="CL15" si="202">CL14+1850</f>
        <v>15900</v>
      </c>
      <c r="CM15" s="37">
        <f t="shared" ref="CM15" si="203">CM14+1850</f>
        <v>14700</v>
      </c>
      <c r="CN15" s="37">
        <f t="shared" ref="CN15" si="204">CN14+1850</f>
        <v>14700</v>
      </c>
      <c r="CO15" s="37">
        <f t="shared" ref="CO15" si="205">CO14+1850</f>
        <v>14700</v>
      </c>
      <c r="CP15" s="37">
        <f>CP14+1650</f>
        <v>14300</v>
      </c>
      <c r="CQ15" s="37">
        <f t="shared" ref="CQ15:DS15" si="206">CQ14+1650</f>
        <v>14300</v>
      </c>
      <c r="CR15" s="37">
        <f t="shared" si="206"/>
        <v>14300</v>
      </c>
      <c r="CS15" s="37">
        <f t="shared" si="206"/>
        <v>14300</v>
      </c>
      <c r="CT15" s="37">
        <f t="shared" si="206"/>
        <v>13300</v>
      </c>
      <c r="CU15" s="37">
        <f t="shared" si="206"/>
        <v>13300</v>
      </c>
      <c r="CV15" s="37">
        <f t="shared" si="206"/>
        <v>13300</v>
      </c>
      <c r="CW15" s="37">
        <f t="shared" si="206"/>
        <v>13300</v>
      </c>
      <c r="CX15" s="37">
        <f t="shared" si="206"/>
        <v>13300</v>
      </c>
      <c r="CY15" s="37">
        <f t="shared" si="206"/>
        <v>13300</v>
      </c>
      <c r="CZ15" s="37">
        <f t="shared" si="206"/>
        <v>13300</v>
      </c>
      <c r="DA15" s="37">
        <f t="shared" si="206"/>
        <v>11400</v>
      </c>
      <c r="DB15" s="37">
        <f t="shared" si="206"/>
        <v>11400</v>
      </c>
      <c r="DC15" s="37">
        <f t="shared" si="206"/>
        <v>11400</v>
      </c>
      <c r="DD15" s="37">
        <f t="shared" si="206"/>
        <v>11400</v>
      </c>
      <c r="DE15" s="37">
        <f t="shared" si="206"/>
        <v>11400</v>
      </c>
      <c r="DF15" s="37">
        <f t="shared" si="206"/>
        <v>12000</v>
      </c>
      <c r="DG15" s="37">
        <f t="shared" si="206"/>
        <v>12000</v>
      </c>
      <c r="DH15" s="37">
        <f t="shared" si="206"/>
        <v>11400</v>
      </c>
      <c r="DI15" s="37">
        <f t="shared" si="206"/>
        <v>11400</v>
      </c>
      <c r="DJ15" s="37">
        <f t="shared" si="206"/>
        <v>11400</v>
      </c>
      <c r="DK15" s="37">
        <f t="shared" si="206"/>
        <v>11400</v>
      </c>
      <c r="DL15" s="37">
        <f t="shared" si="206"/>
        <v>11400</v>
      </c>
      <c r="DM15" s="37">
        <f t="shared" si="206"/>
        <v>12000</v>
      </c>
      <c r="DN15" s="37">
        <f t="shared" si="206"/>
        <v>12000</v>
      </c>
      <c r="DO15" s="37">
        <f t="shared" si="206"/>
        <v>11400</v>
      </c>
      <c r="DP15" s="37">
        <f t="shared" si="206"/>
        <v>11400</v>
      </c>
      <c r="DQ15" s="37">
        <f t="shared" si="206"/>
        <v>11400</v>
      </c>
      <c r="DR15" s="37">
        <f t="shared" si="206"/>
        <v>11400</v>
      </c>
      <c r="DS15" s="37">
        <f t="shared" si="206"/>
        <v>12800</v>
      </c>
      <c r="DT15" s="37">
        <f t="shared" ref="DT15:GE15" si="207">DT14+1650</f>
        <v>12800</v>
      </c>
      <c r="DU15" s="37">
        <f t="shared" si="207"/>
        <v>12800</v>
      </c>
      <c r="DV15" s="37">
        <f t="shared" si="207"/>
        <v>11700</v>
      </c>
      <c r="DW15" s="37">
        <f t="shared" si="207"/>
        <v>11700</v>
      </c>
      <c r="DX15" s="37">
        <f t="shared" si="207"/>
        <v>11700</v>
      </c>
      <c r="DY15" s="37">
        <f t="shared" si="207"/>
        <v>11700</v>
      </c>
      <c r="DZ15" s="37">
        <f t="shared" si="207"/>
        <v>11700</v>
      </c>
      <c r="EA15" s="37">
        <f t="shared" si="207"/>
        <v>12800</v>
      </c>
      <c r="EB15" s="37">
        <f t="shared" si="207"/>
        <v>12800</v>
      </c>
      <c r="EC15" s="37">
        <f t="shared" si="207"/>
        <v>12800</v>
      </c>
      <c r="ED15" s="37">
        <f t="shared" si="207"/>
        <v>11400</v>
      </c>
      <c r="EE15" s="37">
        <f t="shared" si="207"/>
        <v>11400</v>
      </c>
      <c r="EF15" s="37">
        <f t="shared" si="207"/>
        <v>11400</v>
      </c>
      <c r="EG15" s="37">
        <f t="shared" si="207"/>
        <v>11400</v>
      </c>
      <c r="EH15" s="37">
        <f t="shared" si="207"/>
        <v>11700</v>
      </c>
      <c r="EI15" s="37">
        <f t="shared" si="207"/>
        <v>11700</v>
      </c>
      <c r="EJ15" s="37">
        <f t="shared" si="207"/>
        <v>11400</v>
      </c>
      <c r="EK15" s="37">
        <f t="shared" si="207"/>
        <v>11400</v>
      </c>
      <c r="EL15" s="37">
        <f t="shared" si="207"/>
        <v>11400</v>
      </c>
      <c r="EM15" s="37">
        <f t="shared" si="207"/>
        <v>11400</v>
      </c>
      <c r="EN15" s="37">
        <f t="shared" si="207"/>
        <v>11400</v>
      </c>
      <c r="EO15" s="37">
        <f t="shared" si="207"/>
        <v>11700</v>
      </c>
      <c r="EP15" s="37">
        <f t="shared" si="207"/>
        <v>11700</v>
      </c>
      <c r="EQ15" s="37">
        <f t="shared" si="207"/>
        <v>11400</v>
      </c>
      <c r="ER15" s="37">
        <f t="shared" si="207"/>
        <v>11400</v>
      </c>
      <c r="ES15" s="37">
        <f t="shared" si="207"/>
        <v>11400</v>
      </c>
      <c r="ET15" s="37">
        <f t="shared" si="207"/>
        <v>11400</v>
      </c>
      <c r="EU15" s="37">
        <f t="shared" si="207"/>
        <v>11400</v>
      </c>
      <c r="EV15" s="37">
        <f t="shared" si="207"/>
        <v>11700</v>
      </c>
      <c r="EW15" s="37">
        <f t="shared" si="207"/>
        <v>11700</v>
      </c>
      <c r="EX15" s="37">
        <f t="shared" si="207"/>
        <v>11700</v>
      </c>
      <c r="EY15" s="37">
        <f t="shared" si="207"/>
        <v>11700</v>
      </c>
      <c r="EZ15" s="37">
        <f t="shared" si="207"/>
        <v>11700</v>
      </c>
      <c r="FA15" s="37">
        <f t="shared" si="207"/>
        <v>11700</v>
      </c>
      <c r="FB15" s="37">
        <f t="shared" si="207"/>
        <v>11700</v>
      </c>
      <c r="FC15" s="37">
        <f t="shared" si="207"/>
        <v>16900</v>
      </c>
      <c r="FD15" s="37">
        <f t="shared" si="207"/>
        <v>16900</v>
      </c>
      <c r="FE15" s="161">
        <f t="shared" si="207"/>
        <v>16900</v>
      </c>
      <c r="FF15" s="161">
        <f t="shared" si="207"/>
        <v>16900</v>
      </c>
      <c r="FG15" s="161">
        <f t="shared" si="207"/>
        <v>16900</v>
      </c>
      <c r="FH15" s="161">
        <f t="shared" si="207"/>
        <v>16900</v>
      </c>
      <c r="FI15" s="161">
        <f t="shared" si="207"/>
        <v>19100</v>
      </c>
      <c r="FJ15" s="37">
        <f t="shared" si="207"/>
        <v>19100</v>
      </c>
      <c r="FK15" s="37">
        <f t="shared" si="207"/>
        <v>19100</v>
      </c>
      <c r="FL15" s="37">
        <f t="shared" si="207"/>
        <v>19100</v>
      </c>
      <c r="FM15" s="37">
        <f t="shared" si="207"/>
        <v>19100</v>
      </c>
      <c r="FN15" s="37">
        <f t="shared" si="207"/>
        <v>19100</v>
      </c>
      <c r="FO15" s="37">
        <f t="shared" si="207"/>
        <v>19100</v>
      </c>
      <c r="FP15" s="37">
        <f t="shared" si="207"/>
        <v>19100</v>
      </c>
      <c r="FQ15" s="37">
        <f t="shared" si="207"/>
        <v>19100</v>
      </c>
      <c r="FR15" s="37">
        <f t="shared" si="207"/>
        <v>19100</v>
      </c>
      <c r="FS15" s="37">
        <f t="shared" si="207"/>
        <v>12800</v>
      </c>
      <c r="FT15" s="37">
        <f t="shared" si="207"/>
        <v>12800</v>
      </c>
      <c r="FU15" s="37">
        <f t="shared" si="207"/>
        <v>12800</v>
      </c>
      <c r="FV15" s="37">
        <f t="shared" si="207"/>
        <v>12800</v>
      </c>
      <c r="FW15" s="37">
        <f t="shared" si="207"/>
        <v>12800</v>
      </c>
      <c r="FX15" s="37">
        <f t="shared" si="207"/>
        <v>12800</v>
      </c>
      <c r="FY15" s="37">
        <f t="shared" si="207"/>
        <v>12800</v>
      </c>
      <c r="FZ15" s="37">
        <f t="shared" si="207"/>
        <v>12800</v>
      </c>
      <c r="GA15" s="37">
        <f t="shared" si="207"/>
        <v>16900</v>
      </c>
      <c r="GB15" s="37">
        <f t="shared" si="207"/>
        <v>16900</v>
      </c>
      <c r="GC15" s="37">
        <f t="shared" si="207"/>
        <v>16900</v>
      </c>
      <c r="GD15" s="37">
        <f t="shared" si="207"/>
        <v>16900</v>
      </c>
      <c r="GE15" s="37">
        <f t="shared" si="207"/>
        <v>16900</v>
      </c>
      <c r="GF15" s="37">
        <f t="shared" ref="GF15:IQ15" si="208">GF14+1650</f>
        <v>16900</v>
      </c>
      <c r="GG15" s="37">
        <f t="shared" si="208"/>
        <v>16900</v>
      </c>
      <c r="GH15" s="37">
        <f t="shared" si="208"/>
        <v>16900</v>
      </c>
      <c r="GI15" s="37">
        <f t="shared" si="208"/>
        <v>16900</v>
      </c>
      <c r="GJ15" s="37">
        <f t="shared" si="208"/>
        <v>16900</v>
      </c>
      <c r="GK15" s="37">
        <f t="shared" si="208"/>
        <v>16900</v>
      </c>
      <c r="GL15" s="37">
        <f t="shared" si="208"/>
        <v>16900</v>
      </c>
      <c r="GM15" s="37">
        <f t="shared" si="208"/>
        <v>16900</v>
      </c>
      <c r="GN15" s="37">
        <f t="shared" si="208"/>
        <v>16900</v>
      </c>
      <c r="GO15" s="37">
        <f t="shared" si="208"/>
        <v>13800</v>
      </c>
      <c r="GP15" s="37">
        <f t="shared" si="208"/>
        <v>13800</v>
      </c>
      <c r="GQ15" s="37">
        <f t="shared" si="208"/>
        <v>13800</v>
      </c>
      <c r="GR15" s="37">
        <f t="shared" si="208"/>
        <v>13800</v>
      </c>
      <c r="GS15" s="37">
        <f t="shared" si="208"/>
        <v>14300</v>
      </c>
      <c r="GT15" s="37">
        <f t="shared" si="208"/>
        <v>14300</v>
      </c>
      <c r="GU15" s="37">
        <f t="shared" si="208"/>
        <v>13800</v>
      </c>
      <c r="GV15" s="37">
        <f t="shared" si="208"/>
        <v>13800</v>
      </c>
      <c r="GW15" s="37">
        <f t="shared" si="208"/>
        <v>13800</v>
      </c>
      <c r="GX15" s="37">
        <f t="shared" si="208"/>
        <v>13800</v>
      </c>
      <c r="GY15" s="37">
        <f t="shared" si="208"/>
        <v>13800</v>
      </c>
      <c r="GZ15" s="37">
        <f t="shared" si="208"/>
        <v>14300</v>
      </c>
      <c r="HA15" s="37">
        <f t="shared" si="208"/>
        <v>14300</v>
      </c>
      <c r="HB15" s="37">
        <f t="shared" si="208"/>
        <v>13800</v>
      </c>
      <c r="HC15" s="37">
        <f t="shared" si="208"/>
        <v>13800</v>
      </c>
      <c r="HD15" s="37">
        <f t="shared" si="208"/>
        <v>13800</v>
      </c>
      <c r="HE15" s="37">
        <f t="shared" si="208"/>
        <v>13800</v>
      </c>
      <c r="HF15" s="37">
        <f t="shared" si="208"/>
        <v>13800</v>
      </c>
      <c r="HG15" s="37">
        <f t="shared" si="208"/>
        <v>14300</v>
      </c>
      <c r="HH15" s="37">
        <f t="shared" si="208"/>
        <v>14300</v>
      </c>
      <c r="HI15" s="37">
        <f t="shared" si="208"/>
        <v>13800</v>
      </c>
      <c r="HJ15" s="37">
        <f t="shared" si="208"/>
        <v>13800</v>
      </c>
      <c r="HK15" s="37">
        <f t="shared" si="208"/>
        <v>13800</v>
      </c>
      <c r="HL15" s="37">
        <f t="shared" si="208"/>
        <v>13800</v>
      </c>
      <c r="HM15" s="37">
        <f t="shared" si="208"/>
        <v>13800</v>
      </c>
      <c r="HN15" s="37">
        <f t="shared" si="208"/>
        <v>14300</v>
      </c>
      <c r="HO15" s="37">
        <f t="shared" si="208"/>
        <v>14300</v>
      </c>
      <c r="HP15" s="37">
        <f t="shared" si="208"/>
        <v>13800</v>
      </c>
      <c r="HQ15" s="37">
        <f t="shared" si="208"/>
        <v>13800</v>
      </c>
      <c r="HR15" s="37">
        <f t="shared" si="208"/>
        <v>13800</v>
      </c>
      <c r="HS15" s="37">
        <f t="shared" si="208"/>
        <v>13800</v>
      </c>
      <c r="HT15" s="37">
        <f t="shared" si="208"/>
        <v>13800</v>
      </c>
      <c r="HU15" s="37">
        <f t="shared" si="208"/>
        <v>14300</v>
      </c>
      <c r="HV15" s="37">
        <f t="shared" si="208"/>
        <v>14300</v>
      </c>
      <c r="HW15" s="37">
        <f t="shared" si="208"/>
        <v>13800</v>
      </c>
      <c r="HX15" s="37">
        <f t="shared" si="208"/>
        <v>13800</v>
      </c>
      <c r="HY15" s="37">
        <f t="shared" si="208"/>
        <v>13800</v>
      </c>
      <c r="HZ15" s="37">
        <f t="shared" si="208"/>
        <v>13800</v>
      </c>
      <c r="IA15" s="37">
        <f t="shared" si="208"/>
        <v>13800</v>
      </c>
      <c r="IB15" s="37">
        <f t="shared" si="208"/>
        <v>13800</v>
      </c>
      <c r="IC15" s="37">
        <f t="shared" si="208"/>
        <v>13800</v>
      </c>
      <c r="ID15" s="37">
        <f t="shared" si="208"/>
        <v>12800</v>
      </c>
      <c r="IE15" s="37">
        <f t="shared" si="208"/>
        <v>12800</v>
      </c>
      <c r="IF15" s="37">
        <f t="shared" si="208"/>
        <v>12800</v>
      </c>
      <c r="IG15" s="37">
        <f t="shared" si="208"/>
        <v>12800</v>
      </c>
      <c r="IH15" s="37">
        <f t="shared" si="208"/>
        <v>12800</v>
      </c>
      <c r="II15" s="37">
        <f t="shared" si="208"/>
        <v>12800</v>
      </c>
      <c r="IJ15" s="37">
        <f t="shared" si="208"/>
        <v>12800</v>
      </c>
      <c r="IK15" s="37">
        <f t="shared" si="208"/>
        <v>12300</v>
      </c>
      <c r="IL15" s="37">
        <f t="shared" si="208"/>
        <v>12300</v>
      </c>
      <c r="IM15" s="37">
        <f t="shared" si="208"/>
        <v>12300</v>
      </c>
      <c r="IN15" s="37">
        <f t="shared" si="208"/>
        <v>12300</v>
      </c>
      <c r="IO15" s="37">
        <f t="shared" si="208"/>
        <v>12300</v>
      </c>
      <c r="IP15" s="37">
        <f t="shared" si="208"/>
        <v>12800</v>
      </c>
      <c r="IQ15" s="37">
        <f t="shared" si="208"/>
        <v>12800</v>
      </c>
      <c r="IR15" s="37">
        <f t="shared" ref="IR15:JP15" si="209">IR14+1650</f>
        <v>12300</v>
      </c>
      <c r="IS15" s="37">
        <f t="shared" si="209"/>
        <v>12300</v>
      </c>
      <c r="IT15" s="37">
        <f t="shared" si="209"/>
        <v>12300</v>
      </c>
      <c r="IU15" s="37">
        <f t="shared" si="209"/>
        <v>12300</v>
      </c>
      <c r="IV15" s="37">
        <f t="shared" si="209"/>
        <v>12300</v>
      </c>
      <c r="IW15" s="37">
        <f t="shared" si="209"/>
        <v>12800</v>
      </c>
      <c r="IX15" s="37">
        <f t="shared" si="209"/>
        <v>12800</v>
      </c>
      <c r="IY15" s="37">
        <f t="shared" si="209"/>
        <v>12300</v>
      </c>
      <c r="IZ15" s="37">
        <f t="shared" si="209"/>
        <v>12300</v>
      </c>
      <c r="JA15" s="37">
        <f t="shared" si="209"/>
        <v>12300</v>
      </c>
      <c r="JB15" s="37">
        <f t="shared" si="209"/>
        <v>12300</v>
      </c>
      <c r="JC15" s="37">
        <f t="shared" si="209"/>
        <v>12300</v>
      </c>
      <c r="JD15" s="37">
        <f t="shared" si="209"/>
        <v>12800</v>
      </c>
      <c r="JE15" s="37">
        <f t="shared" si="209"/>
        <v>12800</v>
      </c>
      <c r="JF15" s="37">
        <f t="shared" si="209"/>
        <v>13800</v>
      </c>
      <c r="JG15" s="37">
        <f t="shared" si="209"/>
        <v>13800</v>
      </c>
      <c r="JH15" s="37">
        <f t="shared" si="209"/>
        <v>13800</v>
      </c>
      <c r="JI15" s="37">
        <f t="shared" si="209"/>
        <v>13800</v>
      </c>
      <c r="JJ15" s="37">
        <f t="shared" si="209"/>
        <v>13800</v>
      </c>
      <c r="JK15" s="37">
        <f t="shared" si="209"/>
        <v>13800</v>
      </c>
      <c r="JL15" s="37">
        <f t="shared" si="209"/>
        <v>13800</v>
      </c>
      <c r="JM15" s="37">
        <f t="shared" si="209"/>
        <v>13800</v>
      </c>
      <c r="JN15" s="37">
        <f t="shared" si="209"/>
        <v>13800</v>
      </c>
      <c r="JO15" s="37">
        <f t="shared" si="209"/>
        <v>13800</v>
      </c>
      <c r="JP15" s="37">
        <f t="shared" si="209"/>
        <v>13800</v>
      </c>
    </row>
    <row r="16" spans="1:276" s="11" customFormat="1" ht="10.7" customHeight="1">
      <c r="A16" s="36" t="s">
        <v>7</v>
      </c>
      <c r="FE16" s="32"/>
      <c r="FF16" s="32"/>
      <c r="FG16" s="32"/>
      <c r="FH16" s="32"/>
      <c r="FI16" s="32"/>
    </row>
    <row r="17" spans="1:276" s="11" customFormat="1" ht="10.7" customHeight="1">
      <c r="A17" s="164">
        <v>1</v>
      </c>
      <c r="B17" s="37">
        <f>B8+6000</f>
        <v>31100</v>
      </c>
      <c r="C17" s="37">
        <f t="shared" ref="C17:L17" si="210">C8+6000</f>
        <v>40200</v>
      </c>
      <c r="D17" s="37">
        <f t="shared" si="210"/>
        <v>40200</v>
      </c>
      <c r="E17" s="37">
        <f t="shared" si="210"/>
        <v>41700</v>
      </c>
      <c r="F17" s="37">
        <f t="shared" si="210"/>
        <v>41700</v>
      </c>
      <c r="G17" s="37">
        <f t="shared" si="210"/>
        <v>41700</v>
      </c>
      <c r="H17" s="37">
        <f t="shared" si="210"/>
        <v>41700</v>
      </c>
      <c r="I17" s="37">
        <f t="shared" si="210"/>
        <v>41700</v>
      </c>
      <c r="J17" s="37">
        <f t="shared" si="210"/>
        <v>38000</v>
      </c>
      <c r="K17" s="37">
        <f t="shared" si="210"/>
        <v>36200</v>
      </c>
      <c r="L17" s="37">
        <f t="shared" si="210"/>
        <v>28350</v>
      </c>
      <c r="M17" s="37">
        <f t="shared" ref="M17:AI17" si="211">M8+6000</f>
        <v>24750</v>
      </c>
      <c r="N17" s="37">
        <f t="shared" si="211"/>
        <v>20550</v>
      </c>
      <c r="O17" s="37">
        <f t="shared" si="211"/>
        <v>20550</v>
      </c>
      <c r="P17" s="37">
        <f t="shared" si="211"/>
        <v>20550</v>
      </c>
      <c r="Q17" s="37">
        <f t="shared" si="211"/>
        <v>21450</v>
      </c>
      <c r="R17" s="37">
        <f t="shared" si="211"/>
        <v>21450</v>
      </c>
      <c r="S17" s="37">
        <f t="shared" si="211"/>
        <v>21450</v>
      </c>
      <c r="T17" s="37">
        <f t="shared" si="211"/>
        <v>21450</v>
      </c>
      <c r="U17" s="37">
        <f t="shared" si="211"/>
        <v>21450</v>
      </c>
      <c r="V17" s="37">
        <f t="shared" si="211"/>
        <v>21450</v>
      </c>
      <c r="W17" s="37">
        <f t="shared" si="211"/>
        <v>22350</v>
      </c>
      <c r="X17" s="37">
        <f t="shared" si="211"/>
        <v>22350</v>
      </c>
      <c r="Y17" s="37">
        <f t="shared" si="211"/>
        <v>22350</v>
      </c>
      <c r="Z17" s="37">
        <f t="shared" si="211"/>
        <v>22350</v>
      </c>
      <c r="AA17" s="37">
        <f t="shared" si="211"/>
        <v>22350</v>
      </c>
      <c r="AB17" s="37">
        <f t="shared" si="211"/>
        <v>23550</v>
      </c>
      <c r="AC17" s="37">
        <f t="shared" si="211"/>
        <v>23550</v>
      </c>
      <c r="AD17" s="37">
        <f t="shared" si="211"/>
        <v>23550</v>
      </c>
      <c r="AE17" s="37">
        <f t="shared" si="211"/>
        <v>23550</v>
      </c>
      <c r="AF17" s="37">
        <f t="shared" si="211"/>
        <v>27150</v>
      </c>
      <c r="AG17" s="37">
        <f t="shared" si="211"/>
        <v>27150</v>
      </c>
      <c r="AH17" s="37">
        <f t="shared" si="211"/>
        <v>27150</v>
      </c>
      <c r="AI17" s="37">
        <f t="shared" si="211"/>
        <v>25950</v>
      </c>
      <c r="AJ17" s="37">
        <f t="shared" ref="AJ17:BK17" si="212">AJ8+6000</f>
        <v>25950</v>
      </c>
      <c r="AK17" s="37">
        <f t="shared" si="212"/>
        <v>25950</v>
      </c>
      <c r="AL17" s="37">
        <f t="shared" si="212"/>
        <v>25950</v>
      </c>
      <c r="AM17" s="37">
        <f t="shared" si="212"/>
        <v>29550</v>
      </c>
      <c r="AN17" s="37">
        <f t="shared" si="212"/>
        <v>29550</v>
      </c>
      <c r="AO17" s="37">
        <f t="shared" si="212"/>
        <v>29550</v>
      </c>
      <c r="AP17" s="37">
        <f t="shared" si="212"/>
        <v>25950</v>
      </c>
      <c r="AQ17" s="37">
        <f t="shared" si="212"/>
        <v>25950</v>
      </c>
      <c r="AR17" s="37">
        <f t="shared" si="212"/>
        <v>25950</v>
      </c>
      <c r="AS17" s="37">
        <f t="shared" si="212"/>
        <v>25950</v>
      </c>
      <c r="AT17" s="37">
        <f t="shared" si="212"/>
        <v>25950</v>
      </c>
      <c r="AU17" s="37">
        <f t="shared" si="212"/>
        <v>27150</v>
      </c>
      <c r="AV17" s="37">
        <f t="shared" si="212"/>
        <v>27150</v>
      </c>
      <c r="AW17" s="37">
        <f t="shared" si="212"/>
        <v>27150</v>
      </c>
      <c r="AX17" s="37">
        <f t="shared" si="212"/>
        <v>29550</v>
      </c>
      <c r="AY17" s="37">
        <f t="shared" si="212"/>
        <v>29550</v>
      </c>
      <c r="AZ17" s="37">
        <f t="shared" si="212"/>
        <v>29550</v>
      </c>
      <c r="BA17" s="37">
        <f t="shared" si="212"/>
        <v>29550</v>
      </c>
      <c r="BB17" s="37">
        <f t="shared" si="212"/>
        <v>31950</v>
      </c>
      <c r="BC17" s="37">
        <f t="shared" si="212"/>
        <v>31950</v>
      </c>
      <c r="BD17" s="37">
        <f t="shared" si="212"/>
        <v>31950</v>
      </c>
      <c r="BE17" s="37">
        <f t="shared" si="212"/>
        <v>31950</v>
      </c>
      <c r="BF17" s="37">
        <f t="shared" si="212"/>
        <v>31950</v>
      </c>
      <c r="BG17" s="37">
        <f t="shared" si="212"/>
        <v>31950</v>
      </c>
      <c r="BH17" s="37">
        <f t="shared" si="212"/>
        <v>31950</v>
      </c>
      <c r="BI17" s="37">
        <f t="shared" si="212"/>
        <v>31950</v>
      </c>
      <c r="BJ17" s="37">
        <f t="shared" si="212"/>
        <v>29550</v>
      </c>
      <c r="BK17" s="37">
        <f t="shared" si="212"/>
        <v>22350</v>
      </c>
      <c r="BL17" s="37">
        <f t="shared" ref="BL17:BS17" si="213">BL8+6000</f>
        <v>22350</v>
      </c>
      <c r="BM17" s="37">
        <f t="shared" si="213"/>
        <v>22350</v>
      </c>
      <c r="BN17" s="37">
        <f t="shared" si="213"/>
        <v>22350</v>
      </c>
      <c r="BO17" s="37">
        <f t="shared" si="213"/>
        <v>22350</v>
      </c>
      <c r="BP17" s="37">
        <f t="shared" si="213"/>
        <v>22350</v>
      </c>
      <c r="BQ17" s="37">
        <f t="shared" si="213"/>
        <v>22350</v>
      </c>
      <c r="BR17" s="37">
        <f t="shared" si="213"/>
        <v>22350</v>
      </c>
      <c r="BS17" s="37">
        <f t="shared" si="213"/>
        <v>22350</v>
      </c>
      <c r="BT17" s="37">
        <f>BT8+5000</f>
        <v>16950</v>
      </c>
      <c r="BU17" s="37">
        <f t="shared" ref="BU17:CO17" si="214">BU8+5000</f>
        <v>16950</v>
      </c>
      <c r="BV17" s="37">
        <f t="shared" si="214"/>
        <v>16950</v>
      </c>
      <c r="BW17" s="37">
        <f t="shared" si="214"/>
        <v>16950</v>
      </c>
      <c r="BX17" s="37">
        <f t="shared" si="214"/>
        <v>16950</v>
      </c>
      <c r="BY17" s="37">
        <f t="shared" si="214"/>
        <v>16950</v>
      </c>
      <c r="BZ17" s="37">
        <f t="shared" si="214"/>
        <v>16950</v>
      </c>
      <c r="CA17" s="37">
        <f t="shared" si="214"/>
        <v>15550</v>
      </c>
      <c r="CB17" s="37">
        <f t="shared" si="214"/>
        <v>15550</v>
      </c>
      <c r="CC17" s="37">
        <f t="shared" si="214"/>
        <v>15550</v>
      </c>
      <c r="CD17" s="37">
        <f t="shared" si="214"/>
        <v>15550</v>
      </c>
      <c r="CE17" s="37">
        <f t="shared" si="214"/>
        <v>15550</v>
      </c>
      <c r="CF17" s="37">
        <f t="shared" si="214"/>
        <v>14350</v>
      </c>
      <c r="CG17" s="37">
        <f t="shared" si="214"/>
        <v>14350</v>
      </c>
      <c r="CH17" s="37">
        <f t="shared" si="214"/>
        <v>14350</v>
      </c>
      <c r="CI17" s="37">
        <f t="shared" si="214"/>
        <v>14350</v>
      </c>
      <c r="CJ17" s="37">
        <f t="shared" si="214"/>
        <v>14350</v>
      </c>
      <c r="CK17" s="37">
        <f t="shared" si="214"/>
        <v>15550</v>
      </c>
      <c r="CL17" s="37">
        <f t="shared" si="214"/>
        <v>15550</v>
      </c>
      <c r="CM17" s="37">
        <f t="shared" si="214"/>
        <v>14350</v>
      </c>
      <c r="CN17" s="37">
        <f t="shared" si="214"/>
        <v>14350</v>
      </c>
      <c r="CO17" s="37">
        <f t="shared" si="214"/>
        <v>14350</v>
      </c>
      <c r="CP17" s="37">
        <f>CP8+4500</f>
        <v>13650</v>
      </c>
      <c r="CQ17" s="37">
        <f t="shared" ref="CQ17:DS17" si="215">CQ8+4500</f>
        <v>13650</v>
      </c>
      <c r="CR17" s="37">
        <f t="shared" si="215"/>
        <v>13650</v>
      </c>
      <c r="CS17" s="37">
        <f t="shared" si="215"/>
        <v>13650</v>
      </c>
      <c r="CT17" s="37">
        <f t="shared" si="215"/>
        <v>12650</v>
      </c>
      <c r="CU17" s="37">
        <f t="shared" si="215"/>
        <v>12650</v>
      </c>
      <c r="CV17" s="37">
        <f t="shared" si="215"/>
        <v>12650</v>
      </c>
      <c r="CW17" s="37">
        <f t="shared" si="215"/>
        <v>12650</v>
      </c>
      <c r="CX17" s="37">
        <f t="shared" si="215"/>
        <v>12650</v>
      </c>
      <c r="CY17" s="37">
        <f t="shared" si="215"/>
        <v>12650</v>
      </c>
      <c r="CZ17" s="37">
        <f t="shared" si="215"/>
        <v>12650</v>
      </c>
      <c r="DA17" s="37">
        <f t="shared" si="215"/>
        <v>10750</v>
      </c>
      <c r="DB17" s="37">
        <f t="shared" si="215"/>
        <v>10750</v>
      </c>
      <c r="DC17" s="37">
        <f t="shared" si="215"/>
        <v>10750</v>
      </c>
      <c r="DD17" s="37">
        <f t="shared" si="215"/>
        <v>10750</v>
      </c>
      <c r="DE17" s="37">
        <f t="shared" si="215"/>
        <v>10750</v>
      </c>
      <c r="DF17" s="37">
        <f t="shared" si="215"/>
        <v>11350</v>
      </c>
      <c r="DG17" s="37">
        <f t="shared" si="215"/>
        <v>11350</v>
      </c>
      <c r="DH17" s="37">
        <f t="shared" si="215"/>
        <v>10750</v>
      </c>
      <c r="DI17" s="37">
        <f t="shared" si="215"/>
        <v>10750</v>
      </c>
      <c r="DJ17" s="37">
        <f t="shared" si="215"/>
        <v>10750</v>
      </c>
      <c r="DK17" s="37">
        <f t="shared" si="215"/>
        <v>10750</v>
      </c>
      <c r="DL17" s="37">
        <f t="shared" si="215"/>
        <v>10750</v>
      </c>
      <c r="DM17" s="37">
        <f t="shared" si="215"/>
        <v>11350</v>
      </c>
      <c r="DN17" s="37">
        <f t="shared" si="215"/>
        <v>11350</v>
      </c>
      <c r="DO17" s="37">
        <f t="shared" si="215"/>
        <v>10750</v>
      </c>
      <c r="DP17" s="37">
        <f t="shared" si="215"/>
        <v>10750</v>
      </c>
      <c r="DQ17" s="37">
        <f t="shared" si="215"/>
        <v>10750</v>
      </c>
      <c r="DR17" s="37">
        <f t="shared" si="215"/>
        <v>10750</v>
      </c>
      <c r="DS17" s="37">
        <f t="shared" si="215"/>
        <v>12150</v>
      </c>
      <c r="DT17" s="37">
        <f t="shared" ref="DT17:GE17" si="216">DT8+4500</f>
        <v>12150</v>
      </c>
      <c r="DU17" s="37">
        <f t="shared" si="216"/>
        <v>12150</v>
      </c>
      <c r="DV17" s="37">
        <f t="shared" si="216"/>
        <v>11050</v>
      </c>
      <c r="DW17" s="37">
        <f t="shared" si="216"/>
        <v>11050</v>
      </c>
      <c r="DX17" s="37">
        <f t="shared" si="216"/>
        <v>11050</v>
      </c>
      <c r="DY17" s="37">
        <f t="shared" si="216"/>
        <v>11050</v>
      </c>
      <c r="DZ17" s="37">
        <f t="shared" si="216"/>
        <v>11050</v>
      </c>
      <c r="EA17" s="37">
        <f t="shared" si="216"/>
        <v>12150</v>
      </c>
      <c r="EB17" s="37">
        <f t="shared" si="216"/>
        <v>12150</v>
      </c>
      <c r="EC17" s="37">
        <f t="shared" si="216"/>
        <v>12150</v>
      </c>
      <c r="ED17" s="37">
        <f t="shared" si="216"/>
        <v>10750</v>
      </c>
      <c r="EE17" s="37">
        <f t="shared" si="216"/>
        <v>10750</v>
      </c>
      <c r="EF17" s="37">
        <f t="shared" si="216"/>
        <v>10750</v>
      </c>
      <c r="EG17" s="37">
        <f t="shared" si="216"/>
        <v>10750</v>
      </c>
      <c r="EH17" s="37">
        <f t="shared" si="216"/>
        <v>11050</v>
      </c>
      <c r="EI17" s="37">
        <f t="shared" si="216"/>
        <v>11050</v>
      </c>
      <c r="EJ17" s="37">
        <f t="shared" si="216"/>
        <v>10750</v>
      </c>
      <c r="EK17" s="37">
        <f t="shared" si="216"/>
        <v>10750</v>
      </c>
      <c r="EL17" s="37">
        <f t="shared" si="216"/>
        <v>10750</v>
      </c>
      <c r="EM17" s="37">
        <f t="shared" si="216"/>
        <v>10750</v>
      </c>
      <c r="EN17" s="37">
        <f t="shared" si="216"/>
        <v>10750</v>
      </c>
      <c r="EO17" s="37">
        <f t="shared" si="216"/>
        <v>11050</v>
      </c>
      <c r="EP17" s="37">
        <f t="shared" si="216"/>
        <v>11050</v>
      </c>
      <c r="EQ17" s="37">
        <f t="shared" si="216"/>
        <v>10750</v>
      </c>
      <c r="ER17" s="37">
        <f t="shared" si="216"/>
        <v>10750</v>
      </c>
      <c r="ES17" s="37">
        <f t="shared" si="216"/>
        <v>10750</v>
      </c>
      <c r="ET17" s="37">
        <f t="shared" si="216"/>
        <v>10750</v>
      </c>
      <c r="EU17" s="37">
        <f t="shared" si="216"/>
        <v>10750</v>
      </c>
      <c r="EV17" s="37">
        <f t="shared" si="216"/>
        <v>11050</v>
      </c>
      <c r="EW17" s="37">
        <f t="shared" si="216"/>
        <v>11050</v>
      </c>
      <c r="EX17" s="37">
        <f t="shared" si="216"/>
        <v>11050</v>
      </c>
      <c r="EY17" s="37">
        <f t="shared" si="216"/>
        <v>11050</v>
      </c>
      <c r="EZ17" s="37">
        <f t="shared" si="216"/>
        <v>11050</v>
      </c>
      <c r="FA17" s="37">
        <f t="shared" si="216"/>
        <v>11050</v>
      </c>
      <c r="FB17" s="37">
        <f t="shared" si="216"/>
        <v>11050</v>
      </c>
      <c r="FC17" s="37">
        <f t="shared" si="216"/>
        <v>16250</v>
      </c>
      <c r="FD17" s="37">
        <f t="shared" si="216"/>
        <v>16250</v>
      </c>
      <c r="FE17" s="161">
        <f t="shared" si="216"/>
        <v>16250</v>
      </c>
      <c r="FF17" s="161">
        <f t="shared" si="216"/>
        <v>16250</v>
      </c>
      <c r="FG17" s="161">
        <f t="shared" si="216"/>
        <v>16250</v>
      </c>
      <c r="FH17" s="161">
        <f t="shared" si="216"/>
        <v>16250</v>
      </c>
      <c r="FI17" s="161">
        <f t="shared" si="216"/>
        <v>18450</v>
      </c>
      <c r="FJ17" s="37">
        <f t="shared" si="216"/>
        <v>18450</v>
      </c>
      <c r="FK17" s="37">
        <f t="shared" si="216"/>
        <v>18450</v>
      </c>
      <c r="FL17" s="37">
        <f t="shared" si="216"/>
        <v>18450</v>
      </c>
      <c r="FM17" s="37">
        <f t="shared" si="216"/>
        <v>18450</v>
      </c>
      <c r="FN17" s="37">
        <f t="shared" si="216"/>
        <v>18450</v>
      </c>
      <c r="FO17" s="37">
        <f t="shared" si="216"/>
        <v>18450</v>
      </c>
      <c r="FP17" s="37">
        <f t="shared" si="216"/>
        <v>18450</v>
      </c>
      <c r="FQ17" s="37">
        <f t="shared" si="216"/>
        <v>18450</v>
      </c>
      <c r="FR17" s="37">
        <f t="shared" si="216"/>
        <v>18450</v>
      </c>
      <c r="FS17" s="37">
        <f t="shared" si="216"/>
        <v>12150</v>
      </c>
      <c r="FT17" s="37">
        <f t="shared" si="216"/>
        <v>12150</v>
      </c>
      <c r="FU17" s="37">
        <f t="shared" si="216"/>
        <v>12150</v>
      </c>
      <c r="FV17" s="37">
        <f t="shared" si="216"/>
        <v>12150</v>
      </c>
      <c r="FW17" s="37">
        <f t="shared" si="216"/>
        <v>12150</v>
      </c>
      <c r="FX17" s="37">
        <f t="shared" si="216"/>
        <v>12150</v>
      </c>
      <c r="FY17" s="37">
        <f t="shared" si="216"/>
        <v>12150</v>
      </c>
      <c r="FZ17" s="37">
        <f t="shared" si="216"/>
        <v>12150</v>
      </c>
      <c r="GA17" s="37">
        <f t="shared" si="216"/>
        <v>16250</v>
      </c>
      <c r="GB17" s="37">
        <f t="shared" si="216"/>
        <v>16250</v>
      </c>
      <c r="GC17" s="37">
        <f t="shared" si="216"/>
        <v>16250</v>
      </c>
      <c r="GD17" s="37">
        <f t="shared" si="216"/>
        <v>16250</v>
      </c>
      <c r="GE17" s="37">
        <f t="shared" si="216"/>
        <v>16250</v>
      </c>
      <c r="GF17" s="37">
        <f t="shared" ref="GF17:IQ17" si="217">GF8+4500</f>
        <v>16250</v>
      </c>
      <c r="GG17" s="37">
        <f t="shared" si="217"/>
        <v>16250</v>
      </c>
      <c r="GH17" s="37">
        <f t="shared" si="217"/>
        <v>16250</v>
      </c>
      <c r="GI17" s="37">
        <f t="shared" si="217"/>
        <v>16250</v>
      </c>
      <c r="GJ17" s="37">
        <f t="shared" si="217"/>
        <v>16250</v>
      </c>
      <c r="GK17" s="37">
        <f t="shared" si="217"/>
        <v>16250</v>
      </c>
      <c r="GL17" s="37">
        <f t="shared" si="217"/>
        <v>16250</v>
      </c>
      <c r="GM17" s="37">
        <f t="shared" si="217"/>
        <v>16250</v>
      </c>
      <c r="GN17" s="37">
        <f t="shared" si="217"/>
        <v>16250</v>
      </c>
      <c r="GO17" s="37">
        <f t="shared" si="217"/>
        <v>13150</v>
      </c>
      <c r="GP17" s="37">
        <f t="shared" si="217"/>
        <v>13150</v>
      </c>
      <c r="GQ17" s="37">
        <f t="shared" si="217"/>
        <v>13150</v>
      </c>
      <c r="GR17" s="37">
        <f t="shared" si="217"/>
        <v>13150</v>
      </c>
      <c r="GS17" s="37">
        <f t="shared" si="217"/>
        <v>13650</v>
      </c>
      <c r="GT17" s="37">
        <f t="shared" si="217"/>
        <v>13650</v>
      </c>
      <c r="GU17" s="37">
        <f t="shared" si="217"/>
        <v>13150</v>
      </c>
      <c r="GV17" s="37">
        <f t="shared" si="217"/>
        <v>13150</v>
      </c>
      <c r="GW17" s="37">
        <f t="shared" si="217"/>
        <v>13150</v>
      </c>
      <c r="GX17" s="37">
        <f t="shared" si="217"/>
        <v>13150</v>
      </c>
      <c r="GY17" s="37">
        <f t="shared" si="217"/>
        <v>13150</v>
      </c>
      <c r="GZ17" s="37">
        <f t="shared" si="217"/>
        <v>13650</v>
      </c>
      <c r="HA17" s="37">
        <f t="shared" si="217"/>
        <v>13650</v>
      </c>
      <c r="HB17" s="37">
        <f t="shared" si="217"/>
        <v>13150</v>
      </c>
      <c r="HC17" s="37">
        <f t="shared" si="217"/>
        <v>13150</v>
      </c>
      <c r="HD17" s="37">
        <f t="shared" si="217"/>
        <v>13150</v>
      </c>
      <c r="HE17" s="37">
        <f t="shared" si="217"/>
        <v>13150</v>
      </c>
      <c r="HF17" s="37">
        <f t="shared" si="217"/>
        <v>13150</v>
      </c>
      <c r="HG17" s="37">
        <f t="shared" si="217"/>
        <v>13650</v>
      </c>
      <c r="HH17" s="37">
        <f t="shared" si="217"/>
        <v>13650</v>
      </c>
      <c r="HI17" s="37">
        <f t="shared" si="217"/>
        <v>13150</v>
      </c>
      <c r="HJ17" s="37">
        <f t="shared" si="217"/>
        <v>13150</v>
      </c>
      <c r="HK17" s="37">
        <f t="shared" si="217"/>
        <v>13150</v>
      </c>
      <c r="HL17" s="37">
        <f t="shared" si="217"/>
        <v>13150</v>
      </c>
      <c r="HM17" s="37">
        <f t="shared" si="217"/>
        <v>13150</v>
      </c>
      <c r="HN17" s="37">
        <f t="shared" si="217"/>
        <v>13650</v>
      </c>
      <c r="HO17" s="37">
        <f t="shared" si="217"/>
        <v>13650</v>
      </c>
      <c r="HP17" s="37">
        <f t="shared" si="217"/>
        <v>13150</v>
      </c>
      <c r="HQ17" s="37">
        <f t="shared" si="217"/>
        <v>13150</v>
      </c>
      <c r="HR17" s="37">
        <f t="shared" si="217"/>
        <v>13150</v>
      </c>
      <c r="HS17" s="37">
        <f t="shared" si="217"/>
        <v>13150</v>
      </c>
      <c r="HT17" s="37">
        <f t="shared" si="217"/>
        <v>13150</v>
      </c>
      <c r="HU17" s="37">
        <f t="shared" si="217"/>
        <v>13650</v>
      </c>
      <c r="HV17" s="37">
        <f t="shared" si="217"/>
        <v>13650</v>
      </c>
      <c r="HW17" s="37">
        <f t="shared" si="217"/>
        <v>13150</v>
      </c>
      <c r="HX17" s="37">
        <f t="shared" si="217"/>
        <v>13150</v>
      </c>
      <c r="HY17" s="37">
        <f t="shared" si="217"/>
        <v>13150</v>
      </c>
      <c r="HZ17" s="37">
        <f t="shared" si="217"/>
        <v>13150</v>
      </c>
      <c r="IA17" s="37">
        <f t="shared" si="217"/>
        <v>13150</v>
      </c>
      <c r="IB17" s="37">
        <f t="shared" si="217"/>
        <v>13150</v>
      </c>
      <c r="IC17" s="37">
        <f t="shared" si="217"/>
        <v>13150</v>
      </c>
      <c r="ID17" s="37">
        <f t="shared" si="217"/>
        <v>12150</v>
      </c>
      <c r="IE17" s="37">
        <f t="shared" si="217"/>
        <v>12150</v>
      </c>
      <c r="IF17" s="37">
        <f t="shared" si="217"/>
        <v>12150</v>
      </c>
      <c r="IG17" s="37">
        <f t="shared" si="217"/>
        <v>12150</v>
      </c>
      <c r="IH17" s="37">
        <f t="shared" si="217"/>
        <v>12150</v>
      </c>
      <c r="II17" s="37">
        <f t="shared" si="217"/>
        <v>12150</v>
      </c>
      <c r="IJ17" s="37">
        <f t="shared" si="217"/>
        <v>12150</v>
      </c>
      <c r="IK17" s="37">
        <f t="shared" si="217"/>
        <v>11650</v>
      </c>
      <c r="IL17" s="37">
        <f t="shared" si="217"/>
        <v>11650</v>
      </c>
      <c r="IM17" s="37">
        <f t="shared" si="217"/>
        <v>11650</v>
      </c>
      <c r="IN17" s="37">
        <f t="shared" si="217"/>
        <v>11650</v>
      </c>
      <c r="IO17" s="37">
        <f t="shared" si="217"/>
        <v>11650</v>
      </c>
      <c r="IP17" s="37">
        <f t="shared" si="217"/>
        <v>12150</v>
      </c>
      <c r="IQ17" s="37">
        <f t="shared" si="217"/>
        <v>12150</v>
      </c>
      <c r="IR17" s="37">
        <f t="shared" ref="IR17:JP17" si="218">IR8+4500</f>
        <v>11650</v>
      </c>
      <c r="IS17" s="37">
        <f t="shared" si="218"/>
        <v>11650</v>
      </c>
      <c r="IT17" s="37">
        <f t="shared" si="218"/>
        <v>11650</v>
      </c>
      <c r="IU17" s="37">
        <f t="shared" si="218"/>
        <v>11650</v>
      </c>
      <c r="IV17" s="37">
        <f t="shared" si="218"/>
        <v>11650</v>
      </c>
      <c r="IW17" s="37">
        <f t="shared" si="218"/>
        <v>12150</v>
      </c>
      <c r="IX17" s="37">
        <f t="shared" si="218"/>
        <v>12150</v>
      </c>
      <c r="IY17" s="37">
        <f t="shared" si="218"/>
        <v>11650</v>
      </c>
      <c r="IZ17" s="37">
        <f t="shared" si="218"/>
        <v>11650</v>
      </c>
      <c r="JA17" s="37">
        <f t="shared" si="218"/>
        <v>11650</v>
      </c>
      <c r="JB17" s="37">
        <f t="shared" si="218"/>
        <v>11650</v>
      </c>
      <c r="JC17" s="37">
        <f t="shared" si="218"/>
        <v>11650</v>
      </c>
      <c r="JD17" s="37">
        <f t="shared" si="218"/>
        <v>12150</v>
      </c>
      <c r="JE17" s="37">
        <f t="shared" si="218"/>
        <v>12150</v>
      </c>
      <c r="JF17" s="37">
        <f t="shared" si="218"/>
        <v>13150</v>
      </c>
      <c r="JG17" s="37">
        <f t="shared" si="218"/>
        <v>13150</v>
      </c>
      <c r="JH17" s="37">
        <f t="shared" si="218"/>
        <v>13150</v>
      </c>
      <c r="JI17" s="37">
        <f t="shared" si="218"/>
        <v>13150</v>
      </c>
      <c r="JJ17" s="37">
        <f t="shared" si="218"/>
        <v>13150</v>
      </c>
      <c r="JK17" s="37">
        <f t="shared" si="218"/>
        <v>13150</v>
      </c>
      <c r="JL17" s="37">
        <f t="shared" si="218"/>
        <v>13150</v>
      </c>
      <c r="JM17" s="37">
        <f t="shared" si="218"/>
        <v>13150</v>
      </c>
      <c r="JN17" s="37">
        <f t="shared" si="218"/>
        <v>13150</v>
      </c>
      <c r="JO17" s="37">
        <f t="shared" si="218"/>
        <v>13150</v>
      </c>
      <c r="JP17" s="37">
        <f t="shared" si="218"/>
        <v>13150</v>
      </c>
    </row>
    <row r="18" spans="1:276" s="11" customFormat="1" ht="10.7" customHeight="1">
      <c r="A18" s="164">
        <v>2</v>
      </c>
      <c r="B18" s="37">
        <f>B17+2000</f>
        <v>33100</v>
      </c>
      <c r="C18" s="37">
        <f t="shared" ref="C18:K18" si="219">C17+2000</f>
        <v>42200</v>
      </c>
      <c r="D18" s="37">
        <f t="shared" si="219"/>
        <v>42200</v>
      </c>
      <c r="E18" s="37">
        <f t="shared" si="219"/>
        <v>43700</v>
      </c>
      <c r="F18" s="37">
        <f t="shared" si="219"/>
        <v>43700</v>
      </c>
      <c r="G18" s="37">
        <f t="shared" si="219"/>
        <v>43700</v>
      </c>
      <c r="H18" s="37">
        <f t="shared" si="219"/>
        <v>43700</v>
      </c>
      <c r="I18" s="37">
        <f t="shared" si="219"/>
        <v>43700</v>
      </c>
      <c r="J18" s="37">
        <f t="shared" si="219"/>
        <v>40000</v>
      </c>
      <c r="K18" s="37">
        <f t="shared" si="219"/>
        <v>38200</v>
      </c>
      <c r="L18" s="37">
        <f>L17+1850</f>
        <v>30200</v>
      </c>
      <c r="M18" s="37">
        <f t="shared" ref="M18:AI18" si="220">M17+1850</f>
        <v>26600</v>
      </c>
      <c r="N18" s="37">
        <f t="shared" si="220"/>
        <v>22400</v>
      </c>
      <c r="O18" s="37">
        <f t="shared" si="220"/>
        <v>22400</v>
      </c>
      <c r="P18" s="37">
        <f t="shared" si="220"/>
        <v>22400</v>
      </c>
      <c r="Q18" s="37">
        <f t="shared" si="220"/>
        <v>23300</v>
      </c>
      <c r="R18" s="37">
        <f t="shared" si="220"/>
        <v>23300</v>
      </c>
      <c r="S18" s="37">
        <f t="shared" si="220"/>
        <v>23300</v>
      </c>
      <c r="T18" s="37">
        <f t="shared" si="220"/>
        <v>23300</v>
      </c>
      <c r="U18" s="37">
        <f t="shared" si="220"/>
        <v>23300</v>
      </c>
      <c r="V18" s="37">
        <f t="shared" si="220"/>
        <v>23300</v>
      </c>
      <c r="W18" s="37">
        <f t="shared" si="220"/>
        <v>24200</v>
      </c>
      <c r="X18" s="37">
        <f t="shared" si="220"/>
        <v>24200</v>
      </c>
      <c r="Y18" s="37">
        <f t="shared" si="220"/>
        <v>24200</v>
      </c>
      <c r="Z18" s="37">
        <f t="shared" si="220"/>
        <v>24200</v>
      </c>
      <c r="AA18" s="37">
        <f t="shared" si="220"/>
        <v>24200</v>
      </c>
      <c r="AB18" s="37">
        <f t="shared" si="220"/>
        <v>25400</v>
      </c>
      <c r="AC18" s="37">
        <f t="shared" si="220"/>
        <v>25400</v>
      </c>
      <c r="AD18" s="37">
        <f t="shared" si="220"/>
        <v>25400</v>
      </c>
      <c r="AE18" s="37">
        <f t="shared" si="220"/>
        <v>25400</v>
      </c>
      <c r="AF18" s="37">
        <f t="shared" si="220"/>
        <v>29000</v>
      </c>
      <c r="AG18" s="37">
        <f t="shared" si="220"/>
        <v>29000</v>
      </c>
      <c r="AH18" s="37">
        <f t="shared" si="220"/>
        <v>29000</v>
      </c>
      <c r="AI18" s="37">
        <f t="shared" si="220"/>
        <v>27800</v>
      </c>
      <c r="AJ18" s="37">
        <f t="shared" ref="AJ18" si="221">AJ17+1850</f>
        <v>27800</v>
      </c>
      <c r="AK18" s="37">
        <f t="shared" ref="AK18" si="222">AK17+1850</f>
        <v>27800</v>
      </c>
      <c r="AL18" s="37">
        <f t="shared" ref="AL18" si="223">AL17+1850</f>
        <v>27800</v>
      </c>
      <c r="AM18" s="37">
        <f t="shared" ref="AM18" si="224">AM17+1850</f>
        <v>31400</v>
      </c>
      <c r="AN18" s="37">
        <f t="shared" ref="AN18" si="225">AN17+1850</f>
        <v>31400</v>
      </c>
      <c r="AO18" s="37">
        <f t="shared" ref="AO18" si="226">AO17+1850</f>
        <v>31400</v>
      </c>
      <c r="AP18" s="37">
        <f t="shared" ref="AP18" si="227">AP17+1850</f>
        <v>27800</v>
      </c>
      <c r="AQ18" s="37">
        <f t="shared" ref="AQ18" si="228">AQ17+1850</f>
        <v>27800</v>
      </c>
      <c r="AR18" s="37">
        <f t="shared" ref="AR18" si="229">AR17+1850</f>
        <v>27800</v>
      </c>
      <c r="AS18" s="37">
        <f t="shared" ref="AS18" si="230">AS17+1850</f>
        <v>27800</v>
      </c>
      <c r="AT18" s="37">
        <f t="shared" ref="AT18" si="231">AT17+1850</f>
        <v>27800</v>
      </c>
      <c r="AU18" s="37">
        <f t="shared" ref="AU18" si="232">AU17+1850</f>
        <v>29000</v>
      </c>
      <c r="AV18" s="37">
        <f t="shared" ref="AV18" si="233">AV17+1850</f>
        <v>29000</v>
      </c>
      <c r="AW18" s="37">
        <f t="shared" ref="AW18" si="234">AW17+1850</f>
        <v>29000</v>
      </c>
      <c r="AX18" s="37">
        <f t="shared" ref="AX18" si="235">AX17+1850</f>
        <v>31400</v>
      </c>
      <c r="AY18" s="37">
        <f t="shared" ref="AY18" si="236">AY17+1850</f>
        <v>31400</v>
      </c>
      <c r="AZ18" s="37">
        <f t="shared" ref="AZ18" si="237">AZ17+1850</f>
        <v>31400</v>
      </c>
      <c r="BA18" s="37">
        <f t="shared" ref="BA18" si="238">BA17+1850</f>
        <v>31400</v>
      </c>
      <c r="BB18" s="37">
        <f t="shared" ref="BB18" si="239">BB17+1850</f>
        <v>33800</v>
      </c>
      <c r="BC18" s="37">
        <f t="shared" ref="BC18" si="240">BC17+1850</f>
        <v>33800</v>
      </c>
      <c r="BD18" s="37">
        <f t="shared" ref="BD18" si="241">BD17+1850</f>
        <v>33800</v>
      </c>
      <c r="BE18" s="37">
        <f t="shared" ref="BE18" si="242">BE17+1850</f>
        <v>33800</v>
      </c>
      <c r="BF18" s="37">
        <f t="shared" ref="BF18" si="243">BF17+1850</f>
        <v>33800</v>
      </c>
      <c r="BG18" s="37">
        <f t="shared" ref="BG18" si="244">BG17+1850</f>
        <v>33800</v>
      </c>
      <c r="BH18" s="37">
        <f t="shared" ref="BH18" si="245">BH17+1850</f>
        <v>33800</v>
      </c>
      <c r="BI18" s="37">
        <f t="shared" ref="BI18" si="246">BI17+1850</f>
        <v>33800</v>
      </c>
      <c r="BJ18" s="37">
        <f t="shared" ref="BJ18" si="247">BJ17+1850</f>
        <v>31400</v>
      </c>
      <c r="BK18" s="37">
        <f t="shared" ref="BK18" si="248">BK17+1850</f>
        <v>24200</v>
      </c>
      <c r="BL18" s="37">
        <f t="shared" ref="BL18" si="249">BL17+1850</f>
        <v>24200</v>
      </c>
      <c r="BM18" s="37">
        <f t="shared" ref="BM18" si="250">BM17+1850</f>
        <v>24200</v>
      </c>
      <c r="BN18" s="37">
        <f t="shared" ref="BN18" si="251">BN17+1850</f>
        <v>24200</v>
      </c>
      <c r="BO18" s="37">
        <f t="shared" ref="BO18" si="252">BO17+1850</f>
        <v>24200</v>
      </c>
      <c r="BP18" s="37">
        <f t="shared" ref="BP18" si="253">BP17+1850</f>
        <v>24200</v>
      </c>
      <c r="BQ18" s="37">
        <f t="shared" ref="BQ18" si="254">BQ17+1850</f>
        <v>24200</v>
      </c>
      <c r="BR18" s="37">
        <f t="shared" ref="BR18" si="255">BR17+1850</f>
        <v>24200</v>
      </c>
      <c r="BS18" s="37">
        <f t="shared" ref="BS18" si="256">BS17+1850</f>
        <v>24200</v>
      </c>
      <c r="BT18" s="37">
        <f t="shared" ref="BT18" si="257">BT17+1850</f>
        <v>18800</v>
      </c>
      <c r="BU18" s="37">
        <f t="shared" ref="BU18" si="258">BU17+1850</f>
        <v>18800</v>
      </c>
      <c r="BV18" s="37">
        <f t="shared" ref="BV18" si="259">BV17+1850</f>
        <v>18800</v>
      </c>
      <c r="BW18" s="37">
        <f t="shared" ref="BW18" si="260">BW17+1850</f>
        <v>18800</v>
      </c>
      <c r="BX18" s="37">
        <f t="shared" ref="BX18" si="261">BX17+1850</f>
        <v>18800</v>
      </c>
      <c r="BY18" s="37">
        <f t="shared" ref="BY18" si="262">BY17+1850</f>
        <v>18800</v>
      </c>
      <c r="BZ18" s="37">
        <f t="shared" ref="BZ18" si="263">BZ17+1850</f>
        <v>18800</v>
      </c>
      <c r="CA18" s="37">
        <f t="shared" ref="CA18" si="264">CA17+1850</f>
        <v>17400</v>
      </c>
      <c r="CB18" s="37">
        <f t="shared" ref="CB18" si="265">CB17+1850</f>
        <v>17400</v>
      </c>
      <c r="CC18" s="37">
        <f t="shared" ref="CC18" si="266">CC17+1850</f>
        <v>17400</v>
      </c>
      <c r="CD18" s="37">
        <f t="shared" ref="CD18" si="267">CD17+1850</f>
        <v>17400</v>
      </c>
      <c r="CE18" s="37">
        <f t="shared" ref="CE18" si="268">CE17+1850</f>
        <v>17400</v>
      </c>
      <c r="CF18" s="37">
        <f t="shared" ref="CF18" si="269">CF17+1850</f>
        <v>16200</v>
      </c>
      <c r="CG18" s="37">
        <f t="shared" ref="CG18" si="270">CG17+1850</f>
        <v>16200</v>
      </c>
      <c r="CH18" s="37">
        <f t="shared" ref="CH18" si="271">CH17+1850</f>
        <v>16200</v>
      </c>
      <c r="CI18" s="37">
        <f t="shared" ref="CI18" si="272">CI17+1850</f>
        <v>16200</v>
      </c>
      <c r="CJ18" s="37">
        <f t="shared" ref="CJ18" si="273">CJ17+1850</f>
        <v>16200</v>
      </c>
      <c r="CK18" s="37">
        <f t="shared" ref="CK18" si="274">CK17+1850</f>
        <v>17400</v>
      </c>
      <c r="CL18" s="37">
        <f t="shared" ref="CL18" si="275">CL17+1850</f>
        <v>17400</v>
      </c>
      <c r="CM18" s="37">
        <f t="shared" ref="CM18" si="276">CM17+1850</f>
        <v>16200</v>
      </c>
      <c r="CN18" s="37">
        <f t="shared" ref="CN18" si="277">CN17+1850</f>
        <v>16200</v>
      </c>
      <c r="CO18" s="37">
        <f t="shared" ref="CO18" si="278">CO17+1850</f>
        <v>16200</v>
      </c>
      <c r="CP18" s="37">
        <f>CP17+1650</f>
        <v>15300</v>
      </c>
      <c r="CQ18" s="37">
        <f t="shared" ref="CQ18:DS18" si="279">CQ17+1650</f>
        <v>15300</v>
      </c>
      <c r="CR18" s="37">
        <f t="shared" si="279"/>
        <v>15300</v>
      </c>
      <c r="CS18" s="37">
        <f t="shared" si="279"/>
        <v>15300</v>
      </c>
      <c r="CT18" s="37">
        <f t="shared" si="279"/>
        <v>14300</v>
      </c>
      <c r="CU18" s="37">
        <f t="shared" si="279"/>
        <v>14300</v>
      </c>
      <c r="CV18" s="37">
        <f t="shared" si="279"/>
        <v>14300</v>
      </c>
      <c r="CW18" s="37">
        <f t="shared" si="279"/>
        <v>14300</v>
      </c>
      <c r="CX18" s="37">
        <f t="shared" si="279"/>
        <v>14300</v>
      </c>
      <c r="CY18" s="37">
        <f t="shared" si="279"/>
        <v>14300</v>
      </c>
      <c r="CZ18" s="37">
        <f t="shared" si="279"/>
        <v>14300</v>
      </c>
      <c r="DA18" s="37">
        <f t="shared" si="279"/>
        <v>12400</v>
      </c>
      <c r="DB18" s="37">
        <f t="shared" si="279"/>
        <v>12400</v>
      </c>
      <c r="DC18" s="37">
        <f t="shared" si="279"/>
        <v>12400</v>
      </c>
      <c r="DD18" s="37">
        <f t="shared" si="279"/>
        <v>12400</v>
      </c>
      <c r="DE18" s="37">
        <f t="shared" si="279"/>
        <v>12400</v>
      </c>
      <c r="DF18" s="37">
        <f t="shared" si="279"/>
        <v>13000</v>
      </c>
      <c r="DG18" s="37">
        <f t="shared" si="279"/>
        <v>13000</v>
      </c>
      <c r="DH18" s="37">
        <f t="shared" si="279"/>
        <v>12400</v>
      </c>
      <c r="DI18" s="37">
        <f t="shared" si="279"/>
        <v>12400</v>
      </c>
      <c r="DJ18" s="37">
        <f t="shared" si="279"/>
        <v>12400</v>
      </c>
      <c r="DK18" s="37">
        <f t="shared" si="279"/>
        <v>12400</v>
      </c>
      <c r="DL18" s="37">
        <f t="shared" si="279"/>
        <v>12400</v>
      </c>
      <c r="DM18" s="37">
        <f t="shared" si="279"/>
        <v>13000</v>
      </c>
      <c r="DN18" s="37">
        <f t="shared" si="279"/>
        <v>13000</v>
      </c>
      <c r="DO18" s="37">
        <f t="shared" si="279"/>
        <v>12400</v>
      </c>
      <c r="DP18" s="37">
        <f t="shared" si="279"/>
        <v>12400</v>
      </c>
      <c r="DQ18" s="37">
        <f t="shared" si="279"/>
        <v>12400</v>
      </c>
      <c r="DR18" s="37">
        <f t="shared" si="279"/>
        <v>12400</v>
      </c>
      <c r="DS18" s="37">
        <f t="shared" si="279"/>
        <v>13800</v>
      </c>
      <c r="DT18" s="37">
        <f t="shared" ref="DT18:GE18" si="280">DT17+1650</f>
        <v>13800</v>
      </c>
      <c r="DU18" s="37">
        <f t="shared" si="280"/>
        <v>13800</v>
      </c>
      <c r="DV18" s="37">
        <f t="shared" si="280"/>
        <v>12700</v>
      </c>
      <c r="DW18" s="37">
        <f t="shared" si="280"/>
        <v>12700</v>
      </c>
      <c r="DX18" s="37">
        <f t="shared" si="280"/>
        <v>12700</v>
      </c>
      <c r="DY18" s="37">
        <f t="shared" si="280"/>
        <v>12700</v>
      </c>
      <c r="DZ18" s="37">
        <f t="shared" si="280"/>
        <v>12700</v>
      </c>
      <c r="EA18" s="37">
        <f t="shared" si="280"/>
        <v>13800</v>
      </c>
      <c r="EB18" s="37">
        <f t="shared" si="280"/>
        <v>13800</v>
      </c>
      <c r="EC18" s="37">
        <f t="shared" si="280"/>
        <v>13800</v>
      </c>
      <c r="ED18" s="37">
        <f t="shared" si="280"/>
        <v>12400</v>
      </c>
      <c r="EE18" s="37">
        <f t="shared" si="280"/>
        <v>12400</v>
      </c>
      <c r="EF18" s="37">
        <f t="shared" si="280"/>
        <v>12400</v>
      </c>
      <c r="EG18" s="37">
        <f t="shared" si="280"/>
        <v>12400</v>
      </c>
      <c r="EH18" s="37">
        <f t="shared" si="280"/>
        <v>12700</v>
      </c>
      <c r="EI18" s="37">
        <f t="shared" si="280"/>
        <v>12700</v>
      </c>
      <c r="EJ18" s="37">
        <f t="shared" si="280"/>
        <v>12400</v>
      </c>
      <c r="EK18" s="37">
        <f t="shared" si="280"/>
        <v>12400</v>
      </c>
      <c r="EL18" s="37">
        <f t="shared" si="280"/>
        <v>12400</v>
      </c>
      <c r="EM18" s="37">
        <f t="shared" si="280"/>
        <v>12400</v>
      </c>
      <c r="EN18" s="37">
        <f t="shared" si="280"/>
        <v>12400</v>
      </c>
      <c r="EO18" s="37">
        <f t="shared" si="280"/>
        <v>12700</v>
      </c>
      <c r="EP18" s="37">
        <f t="shared" si="280"/>
        <v>12700</v>
      </c>
      <c r="EQ18" s="37">
        <f t="shared" si="280"/>
        <v>12400</v>
      </c>
      <c r="ER18" s="37">
        <f t="shared" si="280"/>
        <v>12400</v>
      </c>
      <c r="ES18" s="37">
        <f t="shared" si="280"/>
        <v>12400</v>
      </c>
      <c r="ET18" s="37">
        <f t="shared" si="280"/>
        <v>12400</v>
      </c>
      <c r="EU18" s="37">
        <f t="shared" si="280"/>
        <v>12400</v>
      </c>
      <c r="EV18" s="37">
        <f t="shared" si="280"/>
        <v>12700</v>
      </c>
      <c r="EW18" s="37">
        <f t="shared" si="280"/>
        <v>12700</v>
      </c>
      <c r="EX18" s="37">
        <f t="shared" si="280"/>
        <v>12700</v>
      </c>
      <c r="EY18" s="37">
        <f t="shared" si="280"/>
        <v>12700</v>
      </c>
      <c r="EZ18" s="37">
        <f t="shared" si="280"/>
        <v>12700</v>
      </c>
      <c r="FA18" s="37">
        <f t="shared" si="280"/>
        <v>12700</v>
      </c>
      <c r="FB18" s="37">
        <f t="shared" si="280"/>
        <v>12700</v>
      </c>
      <c r="FC18" s="37">
        <f t="shared" si="280"/>
        <v>17900</v>
      </c>
      <c r="FD18" s="37">
        <f t="shared" si="280"/>
        <v>17900</v>
      </c>
      <c r="FE18" s="161">
        <f t="shared" si="280"/>
        <v>17900</v>
      </c>
      <c r="FF18" s="161">
        <f t="shared" si="280"/>
        <v>17900</v>
      </c>
      <c r="FG18" s="161">
        <f t="shared" si="280"/>
        <v>17900</v>
      </c>
      <c r="FH18" s="161">
        <f t="shared" si="280"/>
        <v>17900</v>
      </c>
      <c r="FI18" s="161">
        <f t="shared" si="280"/>
        <v>20100</v>
      </c>
      <c r="FJ18" s="37">
        <f t="shared" si="280"/>
        <v>20100</v>
      </c>
      <c r="FK18" s="37">
        <f t="shared" si="280"/>
        <v>20100</v>
      </c>
      <c r="FL18" s="37">
        <f t="shared" si="280"/>
        <v>20100</v>
      </c>
      <c r="FM18" s="37">
        <f t="shared" si="280"/>
        <v>20100</v>
      </c>
      <c r="FN18" s="37">
        <f t="shared" si="280"/>
        <v>20100</v>
      </c>
      <c r="FO18" s="37">
        <f t="shared" si="280"/>
        <v>20100</v>
      </c>
      <c r="FP18" s="37">
        <f t="shared" si="280"/>
        <v>20100</v>
      </c>
      <c r="FQ18" s="37">
        <f t="shared" si="280"/>
        <v>20100</v>
      </c>
      <c r="FR18" s="37">
        <f t="shared" si="280"/>
        <v>20100</v>
      </c>
      <c r="FS18" s="37">
        <f t="shared" si="280"/>
        <v>13800</v>
      </c>
      <c r="FT18" s="37">
        <f t="shared" si="280"/>
        <v>13800</v>
      </c>
      <c r="FU18" s="37">
        <f t="shared" si="280"/>
        <v>13800</v>
      </c>
      <c r="FV18" s="37">
        <f t="shared" si="280"/>
        <v>13800</v>
      </c>
      <c r="FW18" s="37">
        <f t="shared" si="280"/>
        <v>13800</v>
      </c>
      <c r="FX18" s="37">
        <f t="shared" si="280"/>
        <v>13800</v>
      </c>
      <c r="FY18" s="37">
        <f t="shared" si="280"/>
        <v>13800</v>
      </c>
      <c r="FZ18" s="37">
        <f t="shared" si="280"/>
        <v>13800</v>
      </c>
      <c r="GA18" s="37">
        <f t="shared" si="280"/>
        <v>17900</v>
      </c>
      <c r="GB18" s="37">
        <f t="shared" si="280"/>
        <v>17900</v>
      </c>
      <c r="GC18" s="37">
        <f t="shared" si="280"/>
        <v>17900</v>
      </c>
      <c r="GD18" s="37">
        <f t="shared" si="280"/>
        <v>17900</v>
      </c>
      <c r="GE18" s="37">
        <f t="shared" si="280"/>
        <v>17900</v>
      </c>
      <c r="GF18" s="37">
        <f t="shared" ref="GF18:IQ18" si="281">GF17+1650</f>
        <v>17900</v>
      </c>
      <c r="GG18" s="37">
        <f t="shared" si="281"/>
        <v>17900</v>
      </c>
      <c r="GH18" s="37">
        <f t="shared" si="281"/>
        <v>17900</v>
      </c>
      <c r="GI18" s="37">
        <f t="shared" si="281"/>
        <v>17900</v>
      </c>
      <c r="GJ18" s="37">
        <f t="shared" si="281"/>
        <v>17900</v>
      </c>
      <c r="GK18" s="37">
        <f t="shared" si="281"/>
        <v>17900</v>
      </c>
      <c r="GL18" s="37">
        <f t="shared" si="281"/>
        <v>17900</v>
      </c>
      <c r="GM18" s="37">
        <f t="shared" si="281"/>
        <v>17900</v>
      </c>
      <c r="GN18" s="37">
        <f t="shared" si="281"/>
        <v>17900</v>
      </c>
      <c r="GO18" s="37">
        <f t="shared" si="281"/>
        <v>14800</v>
      </c>
      <c r="GP18" s="37">
        <f t="shared" si="281"/>
        <v>14800</v>
      </c>
      <c r="GQ18" s="37">
        <f t="shared" si="281"/>
        <v>14800</v>
      </c>
      <c r="GR18" s="37">
        <f t="shared" si="281"/>
        <v>14800</v>
      </c>
      <c r="GS18" s="37">
        <f t="shared" si="281"/>
        <v>15300</v>
      </c>
      <c r="GT18" s="37">
        <f t="shared" si="281"/>
        <v>15300</v>
      </c>
      <c r="GU18" s="37">
        <f t="shared" si="281"/>
        <v>14800</v>
      </c>
      <c r="GV18" s="37">
        <f t="shared" si="281"/>
        <v>14800</v>
      </c>
      <c r="GW18" s="37">
        <f t="shared" si="281"/>
        <v>14800</v>
      </c>
      <c r="GX18" s="37">
        <f t="shared" si="281"/>
        <v>14800</v>
      </c>
      <c r="GY18" s="37">
        <f t="shared" si="281"/>
        <v>14800</v>
      </c>
      <c r="GZ18" s="37">
        <f t="shared" si="281"/>
        <v>15300</v>
      </c>
      <c r="HA18" s="37">
        <f t="shared" si="281"/>
        <v>15300</v>
      </c>
      <c r="HB18" s="37">
        <f t="shared" si="281"/>
        <v>14800</v>
      </c>
      <c r="HC18" s="37">
        <f t="shared" si="281"/>
        <v>14800</v>
      </c>
      <c r="HD18" s="37">
        <f t="shared" si="281"/>
        <v>14800</v>
      </c>
      <c r="HE18" s="37">
        <f t="shared" si="281"/>
        <v>14800</v>
      </c>
      <c r="HF18" s="37">
        <f t="shared" si="281"/>
        <v>14800</v>
      </c>
      <c r="HG18" s="37">
        <f t="shared" si="281"/>
        <v>15300</v>
      </c>
      <c r="HH18" s="37">
        <f t="shared" si="281"/>
        <v>15300</v>
      </c>
      <c r="HI18" s="37">
        <f t="shared" si="281"/>
        <v>14800</v>
      </c>
      <c r="HJ18" s="37">
        <f t="shared" si="281"/>
        <v>14800</v>
      </c>
      <c r="HK18" s="37">
        <f t="shared" si="281"/>
        <v>14800</v>
      </c>
      <c r="HL18" s="37">
        <f t="shared" si="281"/>
        <v>14800</v>
      </c>
      <c r="HM18" s="37">
        <f t="shared" si="281"/>
        <v>14800</v>
      </c>
      <c r="HN18" s="37">
        <f t="shared" si="281"/>
        <v>15300</v>
      </c>
      <c r="HO18" s="37">
        <f t="shared" si="281"/>
        <v>15300</v>
      </c>
      <c r="HP18" s="37">
        <f t="shared" si="281"/>
        <v>14800</v>
      </c>
      <c r="HQ18" s="37">
        <f t="shared" si="281"/>
        <v>14800</v>
      </c>
      <c r="HR18" s="37">
        <f t="shared" si="281"/>
        <v>14800</v>
      </c>
      <c r="HS18" s="37">
        <f t="shared" si="281"/>
        <v>14800</v>
      </c>
      <c r="HT18" s="37">
        <f t="shared" si="281"/>
        <v>14800</v>
      </c>
      <c r="HU18" s="37">
        <f t="shared" si="281"/>
        <v>15300</v>
      </c>
      <c r="HV18" s="37">
        <f t="shared" si="281"/>
        <v>15300</v>
      </c>
      <c r="HW18" s="37">
        <f t="shared" si="281"/>
        <v>14800</v>
      </c>
      <c r="HX18" s="37">
        <f t="shared" si="281"/>
        <v>14800</v>
      </c>
      <c r="HY18" s="37">
        <f t="shared" si="281"/>
        <v>14800</v>
      </c>
      <c r="HZ18" s="37">
        <f t="shared" si="281"/>
        <v>14800</v>
      </c>
      <c r="IA18" s="37">
        <f t="shared" si="281"/>
        <v>14800</v>
      </c>
      <c r="IB18" s="37">
        <f t="shared" si="281"/>
        <v>14800</v>
      </c>
      <c r="IC18" s="37">
        <f t="shared" si="281"/>
        <v>14800</v>
      </c>
      <c r="ID18" s="37">
        <f t="shared" si="281"/>
        <v>13800</v>
      </c>
      <c r="IE18" s="37">
        <f t="shared" si="281"/>
        <v>13800</v>
      </c>
      <c r="IF18" s="37">
        <f t="shared" si="281"/>
        <v>13800</v>
      </c>
      <c r="IG18" s="37">
        <f t="shared" si="281"/>
        <v>13800</v>
      </c>
      <c r="IH18" s="37">
        <f t="shared" si="281"/>
        <v>13800</v>
      </c>
      <c r="II18" s="37">
        <f t="shared" si="281"/>
        <v>13800</v>
      </c>
      <c r="IJ18" s="37">
        <f t="shared" si="281"/>
        <v>13800</v>
      </c>
      <c r="IK18" s="37">
        <f t="shared" si="281"/>
        <v>13300</v>
      </c>
      <c r="IL18" s="37">
        <f t="shared" si="281"/>
        <v>13300</v>
      </c>
      <c r="IM18" s="37">
        <f t="shared" si="281"/>
        <v>13300</v>
      </c>
      <c r="IN18" s="37">
        <f t="shared" si="281"/>
        <v>13300</v>
      </c>
      <c r="IO18" s="37">
        <f t="shared" si="281"/>
        <v>13300</v>
      </c>
      <c r="IP18" s="37">
        <f t="shared" si="281"/>
        <v>13800</v>
      </c>
      <c r="IQ18" s="37">
        <f t="shared" si="281"/>
        <v>13800</v>
      </c>
      <c r="IR18" s="37">
        <f t="shared" ref="IR18:JP18" si="282">IR17+1650</f>
        <v>13300</v>
      </c>
      <c r="IS18" s="37">
        <f t="shared" si="282"/>
        <v>13300</v>
      </c>
      <c r="IT18" s="37">
        <f t="shared" si="282"/>
        <v>13300</v>
      </c>
      <c r="IU18" s="37">
        <f t="shared" si="282"/>
        <v>13300</v>
      </c>
      <c r="IV18" s="37">
        <f t="shared" si="282"/>
        <v>13300</v>
      </c>
      <c r="IW18" s="37">
        <f t="shared" si="282"/>
        <v>13800</v>
      </c>
      <c r="IX18" s="37">
        <f t="shared" si="282"/>
        <v>13800</v>
      </c>
      <c r="IY18" s="37">
        <f t="shared" si="282"/>
        <v>13300</v>
      </c>
      <c r="IZ18" s="37">
        <f t="shared" si="282"/>
        <v>13300</v>
      </c>
      <c r="JA18" s="37">
        <f t="shared" si="282"/>
        <v>13300</v>
      </c>
      <c r="JB18" s="37">
        <f t="shared" si="282"/>
        <v>13300</v>
      </c>
      <c r="JC18" s="37">
        <f t="shared" si="282"/>
        <v>13300</v>
      </c>
      <c r="JD18" s="37">
        <f t="shared" si="282"/>
        <v>13800</v>
      </c>
      <c r="JE18" s="37">
        <f t="shared" si="282"/>
        <v>13800</v>
      </c>
      <c r="JF18" s="37">
        <f t="shared" si="282"/>
        <v>14800</v>
      </c>
      <c r="JG18" s="37">
        <f t="shared" si="282"/>
        <v>14800</v>
      </c>
      <c r="JH18" s="37">
        <f t="shared" si="282"/>
        <v>14800</v>
      </c>
      <c r="JI18" s="37">
        <f t="shared" si="282"/>
        <v>14800</v>
      </c>
      <c r="JJ18" s="37">
        <f t="shared" si="282"/>
        <v>14800</v>
      </c>
      <c r="JK18" s="37">
        <f t="shared" si="282"/>
        <v>14800</v>
      </c>
      <c r="JL18" s="37">
        <f t="shared" si="282"/>
        <v>14800</v>
      </c>
      <c r="JM18" s="37">
        <f t="shared" si="282"/>
        <v>14800</v>
      </c>
      <c r="JN18" s="37">
        <f t="shared" si="282"/>
        <v>14800</v>
      </c>
      <c r="JO18" s="37">
        <f t="shared" si="282"/>
        <v>14800</v>
      </c>
      <c r="JP18" s="37">
        <f t="shared" si="282"/>
        <v>14800</v>
      </c>
    </row>
    <row r="19" spans="1:276" s="11" customFormat="1" ht="10.7" customHeight="1">
      <c r="A19" s="37" t="s">
        <v>8</v>
      </c>
      <c r="FE19" s="32"/>
      <c r="FF19" s="32"/>
      <c r="FG19" s="32"/>
      <c r="FH19" s="32"/>
      <c r="FI19" s="32"/>
    </row>
    <row r="20" spans="1:276" s="11" customFormat="1" ht="10.7" customHeight="1">
      <c r="A20" s="164">
        <v>1</v>
      </c>
      <c r="B20" s="37">
        <f>B8+8000</f>
        <v>33100</v>
      </c>
      <c r="C20" s="37">
        <f t="shared" ref="C20:L20" si="283">C8+8000</f>
        <v>42200</v>
      </c>
      <c r="D20" s="37">
        <f t="shared" si="283"/>
        <v>42200</v>
      </c>
      <c r="E20" s="37">
        <f t="shared" si="283"/>
        <v>43700</v>
      </c>
      <c r="F20" s="37">
        <f t="shared" si="283"/>
        <v>43700</v>
      </c>
      <c r="G20" s="37">
        <f t="shared" si="283"/>
        <v>43700</v>
      </c>
      <c r="H20" s="37">
        <f t="shared" si="283"/>
        <v>43700</v>
      </c>
      <c r="I20" s="37">
        <f t="shared" si="283"/>
        <v>43700</v>
      </c>
      <c r="J20" s="37">
        <f t="shared" si="283"/>
        <v>40000</v>
      </c>
      <c r="K20" s="37">
        <f t="shared" si="283"/>
        <v>38200</v>
      </c>
      <c r="L20" s="37">
        <f t="shared" si="283"/>
        <v>30350</v>
      </c>
      <c r="M20" s="37">
        <f t="shared" ref="M20:AI20" si="284">M8+8000</f>
        <v>26750</v>
      </c>
      <c r="N20" s="37">
        <f t="shared" si="284"/>
        <v>22550</v>
      </c>
      <c r="O20" s="37">
        <f t="shared" si="284"/>
        <v>22550</v>
      </c>
      <c r="P20" s="37">
        <f t="shared" si="284"/>
        <v>22550</v>
      </c>
      <c r="Q20" s="37">
        <f t="shared" si="284"/>
        <v>23450</v>
      </c>
      <c r="R20" s="37">
        <f t="shared" si="284"/>
        <v>23450</v>
      </c>
      <c r="S20" s="37">
        <f t="shared" si="284"/>
        <v>23450</v>
      </c>
      <c r="T20" s="37">
        <f t="shared" si="284"/>
        <v>23450</v>
      </c>
      <c r="U20" s="37">
        <f t="shared" si="284"/>
        <v>23450</v>
      </c>
      <c r="V20" s="37">
        <f t="shared" si="284"/>
        <v>23450</v>
      </c>
      <c r="W20" s="37">
        <f t="shared" si="284"/>
        <v>24350</v>
      </c>
      <c r="X20" s="37">
        <f t="shared" si="284"/>
        <v>24350</v>
      </c>
      <c r="Y20" s="37">
        <f t="shared" si="284"/>
        <v>24350</v>
      </c>
      <c r="Z20" s="37">
        <f t="shared" si="284"/>
        <v>24350</v>
      </c>
      <c r="AA20" s="37">
        <f t="shared" si="284"/>
        <v>24350</v>
      </c>
      <c r="AB20" s="37">
        <f t="shared" si="284"/>
        <v>25550</v>
      </c>
      <c r="AC20" s="37">
        <f t="shared" si="284"/>
        <v>25550</v>
      </c>
      <c r="AD20" s="37">
        <f t="shared" si="284"/>
        <v>25550</v>
      </c>
      <c r="AE20" s="37">
        <f t="shared" si="284"/>
        <v>25550</v>
      </c>
      <c r="AF20" s="37">
        <f t="shared" si="284"/>
        <v>29150</v>
      </c>
      <c r="AG20" s="37">
        <f t="shared" si="284"/>
        <v>29150</v>
      </c>
      <c r="AH20" s="37">
        <f t="shared" si="284"/>
        <v>29150</v>
      </c>
      <c r="AI20" s="37">
        <f t="shared" si="284"/>
        <v>27950</v>
      </c>
      <c r="AJ20" s="37">
        <f t="shared" ref="AJ20:BK20" si="285">AJ8+8000</f>
        <v>27950</v>
      </c>
      <c r="AK20" s="37">
        <f t="shared" si="285"/>
        <v>27950</v>
      </c>
      <c r="AL20" s="37">
        <f t="shared" si="285"/>
        <v>27950</v>
      </c>
      <c r="AM20" s="37">
        <f t="shared" si="285"/>
        <v>31550</v>
      </c>
      <c r="AN20" s="37">
        <f t="shared" si="285"/>
        <v>31550</v>
      </c>
      <c r="AO20" s="37">
        <f t="shared" si="285"/>
        <v>31550</v>
      </c>
      <c r="AP20" s="37">
        <f t="shared" si="285"/>
        <v>27950</v>
      </c>
      <c r="AQ20" s="37">
        <f t="shared" si="285"/>
        <v>27950</v>
      </c>
      <c r="AR20" s="37">
        <f t="shared" si="285"/>
        <v>27950</v>
      </c>
      <c r="AS20" s="37">
        <f t="shared" si="285"/>
        <v>27950</v>
      </c>
      <c r="AT20" s="37">
        <f t="shared" si="285"/>
        <v>27950</v>
      </c>
      <c r="AU20" s="37">
        <f t="shared" si="285"/>
        <v>29150</v>
      </c>
      <c r="AV20" s="37">
        <f t="shared" si="285"/>
        <v>29150</v>
      </c>
      <c r="AW20" s="37">
        <f t="shared" si="285"/>
        <v>29150</v>
      </c>
      <c r="AX20" s="37">
        <f t="shared" si="285"/>
        <v>31550</v>
      </c>
      <c r="AY20" s="37">
        <f t="shared" si="285"/>
        <v>31550</v>
      </c>
      <c r="AZ20" s="37">
        <f t="shared" si="285"/>
        <v>31550</v>
      </c>
      <c r="BA20" s="37">
        <f t="shared" si="285"/>
        <v>31550</v>
      </c>
      <c r="BB20" s="37">
        <f t="shared" si="285"/>
        <v>33950</v>
      </c>
      <c r="BC20" s="37">
        <f t="shared" si="285"/>
        <v>33950</v>
      </c>
      <c r="BD20" s="37">
        <f t="shared" si="285"/>
        <v>33950</v>
      </c>
      <c r="BE20" s="37">
        <f t="shared" si="285"/>
        <v>33950</v>
      </c>
      <c r="BF20" s="37">
        <f t="shared" si="285"/>
        <v>33950</v>
      </c>
      <c r="BG20" s="37">
        <f t="shared" si="285"/>
        <v>33950</v>
      </c>
      <c r="BH20" s="37">
        <f t="shared" si="285"/>
        <v>33950</v>
      </c>
      <c r="BI20" s="37">
        <f t="shared" si="285"/>
        <v>33950</v>
      </c>
      <c r="BJ20" s="37">
        <f t="shared" si="285"/>
        <v>31550</v>
      </c>
      <c r="BK20" s="37">
        <f t="shared" si="285"/>
        <v>24350</v>
      </c>
      <c r="BL20" s="37">
        <f t="shared" ref="BL20:BS20" si="286">BL8+8000</f>
        <v>24350</v>
      </c>
      <c r="BM20" s="37">
        <f t="shared" si="286"/>
        <v>24350</v>
      </c>
      <c r="BN20" s="37">
        <f t="shared" si="286"/>
        <v>24350</v>
      </c>
      <c r="BO20" s="37">
        <f t="shared" si="286"/>
        <v>24350</v>
      </c>
      <c r="BP20" s="37">
        <f t="shared" si="286"/>
        <v>24350</v>
      </c>
      <c r="BQ20" s="37">
        <f t="shared" si="286"/>
        <v>24350</v>
      </c>
      <c r="BR20" s="37">
        <f t="shared" si="286"/>
        <v>24350</v>
      </c>
      <c r="BS20" s="37">
        <f t="shared" si="286"/>
        <v>24350</v>
      </c>
      <c r="BT20" s="37">
        <f>BT8+6000</f>
        <v>17950</v>
      </c>
      <c r="BU20" s="37">
        <f t="shared" ref="BU20:CP20" si="287">BU8+6000</f>
        <v>17950</v>
      </c>
      <c r="BV20" s="37">
        <f t="shared" si="287"/>
        <v>17950</v>
      </c>
      <c r="BW20" s="37">
        <f t="shared" si="287"/>
        <v>17950</v>
      </c>
      <c r="BX20" s="37">
        <f t="shared" si="287"/>
        <v>17950</v>
      </c>
      <c r="BY20" s="37">
        <f t="shared" si="287"/>
        <v>17950</v>
      </c>
      <c r="BZ20" s="37">
        <f t="shared" si="287"/>
        <v>17950</v>
      </c>
      <c r="CA20" s="37">
        <f t="shared" si="287"/>
        <v>16550</v>
      </c>
      <c r="CB20" s="37">
        <f t="shared" si="287"/>
        <v>16550</v>
      </c>
      <c r="CC20" s="37">
        <f t="shared" si="287"/>
        <v>16550</v>
      </c>
      <c r="CD20" s="37">
        <f t="shared" si="287"/>
        <v>16550</v>
      </c>
      <c r="CE20" s="37">
        <f t="shared" si="287"/>
        <v>16550</v>
      </c>
      <c r="CF20" s="37">
        <f t="shared" si="287"/>
        <v>15350</v>
      </c>
      <c r="CG20" s="37">
        <f t="shared" si="287"/>
        <v>15350</v>
      </c>
      <c r="CH20" s="37">
        <f t="shared" si="287"/>
        <v>15350</v>
      </c>
      <c r="CI20" s="37">
        <f t="shared" si="287"/>
        <v>15350</v>
      </c>
      <c r="CJ20" s="37">
        <f t="shared" si="287"/>
        <v>15350</v>
      </c>
      <c r="CK20" s="37">
        <f t="shared" si="287"/>
        <v>16550</v>
      </c>
      <c r="CL20" s="37">
        <f t="shared" si="287"/>
        <v>16550</v>
      </c>
      <c r="CM20" s="37">
        <f t="shared" si="287"/>
        <v>15350</v>
      </c>
      <c r="CN20" s="37">
        <f t="shared" si="287"/>
        <v>15350</v>
      </c>
      <c r="CO20" s="37">
        <f t="shared" si="287"/>
        <v>15350</v>
      </c>
      <c r="CP20" s="37">
        <f t="shared" si="287"/>
        <v>15150</v>
      </c>
      <c r="CQ20" s="37">
        <f t="shared" ref="CQ20:DS20" si="288">CQ8+6000</f>
        <v>15150</v>
      </c>
      <c r="CR20" s="37">
        <f t="shared" si="288"/>
        <v>15150</v>
      </c>
      <c r="CS20" s="37">
        <f t="shared" si="288"/>
        <v>15150</v>
      </c>
      <c r="CT20" s="37">
        <f t="shared" si="288"/>
        <v>14150</v>
      </c>
      <c r="CU20" s="37">
        <f t="shared" si="288"/>
        <v>14150</v>
      </c>
      <c r="CV20" s="37">
        <f t="shared" si="288"/>
        <v>14150</v>
      </c>
      <c r="CW20" s="37">
        <f t="shared" si="288"/>
        <v>14150</v>
      </c>
      <c r="CX20" s="37">
        <f t="shared" si="288"/>
        <v>14150</v>
      </c>
      <c r="CY20" s="37">
        <f t="shared" si="288"/>
        <v>14150</v>
      </c>
      <c r="CZ20" s="37">
        <f t="shared" si="288"/>
        <v>14150</v>
      </c>
      <c r="DA20" s="37">
        <f t="shared" si="288"/>
        <v>12250</v>
      </c>
      <c r="DB20" s="37">
        <f t="shared" si="288"/>
        <v>12250</v>
      </c>
      <c r="DC20" s="37">
        <f t="shared" si="288"/>
        <v>12250</v>
      </c>
      <c r="DD20" s="37">
        <f t="shared" si="288"/>
        <v>12250</v>
      </c>
      <c r="DE20" s="37">
        <f t="shared" si="288"/>
        <v>12250</v>
      </c>
      <c r="DF20" s="37">
        <f t="shared" si="288"/>
        <v>12850</v>
      </c>
      <c r="DG20" s="37">
        <f t="shared" si="288"/>
        <v>12850</v>
      </c>
      <c r="DH20" s="37">
        <f t="shared" si="288"/>
        <v>12250</v>
      </c>
      <c r="DI20" s="37">
        <f t="shared" si="288"/>
        <v>12250</v>
      </c>
      <c r="DJ20" s="37">
        <f t="shared" si="288"/>
        <v>12250</v>
      </c>
      <c r="DK20" s="37">
        <f t="shared" si="288"/>
        <v>12250</v>
      </c>
      <c r="DL20" s="37">
        <f t="shared" si="288"/>
        <v>12250</v>
      </c>
      <c r="DM20" s="37">
        <f t="shared" si="288"/>
        <v>12850</v>
      </c>
      <c r="DN20" s="37">
        <f t="shared" si="288"/>
        <v>12850</v>
      </c>
      <c r="DO20" s="37">
        <f t="shared" si="288"/>
        <v>12250</v>
      </c>
      <c r="DP20" s="37">
        <f t="shared" si="288"/>
        <v>12250</v>
      </c>
      <c r="DQ20" s="37">
        <f t="shared" si="288"/>
        <v>12250</v>
      </c>
      <c r="DR20" s="37">
        <f t="shared" si="288"/>
        <v>12250</v>
      </c>
      <c r="DS20" s="37">
        <f t="shared" si="288"/>
        <v>13650</v>
      </c>
      <c r="DT20" s="37">
        <f t="shared" ref="DT20:GE20" si="289">DT8+6000</f>
        <v>13650</v>
      </c>
      <c r="DU20" s="37">
        <f t="shared" si="289"/>
        <v>13650</v>
      </c>
      <c r="DV20" s="37">
        <f t="shared" si="289"/>
        <v>12550</v>
      </c>
      <c r="DW20" s="37">
        <f t="shared" si="289"/>
        <v>12550</v>
      </c>
      <c r="DX20" s="37">
        <f t="shared" si="289"/>
        <v>12550</v>
      </c>
      <c r="DY20" s="37">
        <f t="shared" si="289"/>
        <v>12550</v>
      </c>
      <c r="DZ20" s="37">
        <f t="shared" si="289"/>
        <v>12550</v>
      </c>
      <c r="EA20" s="37">
        <f t="shared" si="289"/>
        <v>13650</v>
      </c>
      <c r="EB20" s="37">
        <f t="shared" si="289"/>
        <v>13650</v>
      </c>
      <c r="EC20" s="37">
        <f t="shared" si="289"/>
        <v>13650</v>
      </c>
      <c r="ED20" s="37">
        <f t="shared" si="289"/>
        <v>12250</v>
      </c>
      <c r="EE20" s="37">
        <f t="shared" si="289"/>
        <v>12250</v>
      </c>
      <c r="EF20" s="37">
        <f t="shared" si="289"/>
        <v>12250</v>
      </c>
      <c r="EG20" s="37">
        <f t="shared" si="289"/>
        <v>12250</v>
      </c>
      <c r="EH20" s="37">
        <f t="shared" si="289"/>
        <v>12550</v>
      </c>
      <c r="EI20" s="37">
        <f t="shared" si="289"/>
        <v>12550</v>
      </c>
      <c r="EJ20" s="37">
        <f t="shared" si="289"/>
        <v>12250</v>
      </c>
      <c r="EK20" s="37">
        <f t="shared" si="289"/>
        <v>12250</v>
      </c>
      <c r="EL20" s="37">
        <f t="shared" si="289"/>
        <v>12250</v>
      </c>
      <c r="EM20" s="37">
        <f t="shared" si="289"/>
        <v>12250</v>
      </c>
      <c r="EN20" s="37">
        <f t="shared" si="289"/>
        <v>12250</v>
      </c>
      <c r="EO20" s="37">
        <f t="shared" si="289"/>
        <v>12550</v>
      </c>
      <c r="EP20" s="37">
        <f t="shared" si="289"/>
        <v>12550</v>
      </c>
      <c r="EQ20" s="37">
        <f t="shared" si="289"/>
        <v>12250</v>
      </c>
      <c r="ER20" s="37">
        <f t="shared" si="289"/>
        <v>12250</v>
      </c>
      <c r="ES20" s="37">
        <f t="shared" si="289"/>
        <v>12250</v>
      </c>
      <c r="ET20" s="37">
        <f t="shared" si="289"/>
        <v>12250</v>
      </c>
      <c r="EU20" s="37">
        <f t="shared" si="289"/>
        <v>12250</v>
      </c>
      <c r="EV20" s="37">
        <f t="shared" si="289"/>
        <v>12550</v>
      </c>
      <c r="EW20" s="37">
        <f t="shared" si="289"/>
        <v>12550</v>
      </c>
      <c r="EX20" s="37">
        <f t="shared" si="289"/>
        <v>12550</v>
      </c>
      <c r="EY20" s="37">
        <f t="shared" si="289"/>
        <v>12550</v>
      </c>
      <c r="EZ20" s="37">
        <f t="shared" si="289"/>
        <v>12550</v>
      </c>
      <c r="FA20" s="37">
        <f t="shared" si="289"/>
        <v>12550</v>
      </c>
      <c r="FB20" s="37">
        <f t="shared" si="289"/>
        <v>12550</v>
      </c>
      <c r="FC20" s="37">
        <f t="shared" si="289"/>
        <v>17750</v>
      </c>
      <c r="FD20" s="37">
        <f t="shared" si="289"/>
        <v>17750</v>
      </c>
      <c r="FE20" s="161">
        <f t="shared" si="289"/>
        <v>17750</v>
      </c>
      <c r="FF20" s="161">
        <f t="shared" si="289"/>
        <v>17750</v>
      </c>
      <c r="FG20" s="161">
        <f t="shared" si="289"/>
        <v>17750</v>
      </c>
      <c r="FH20" s="161">
        <f t="shared" si="289"/>
        <v>17750</v>
      </c>
      <c r="FI20" s="161">
        <f t="shared" si="289"/>
        <v>19950</v>
      </c>
      <c r="FJ20" s="37">
        <f t="shared" si="289"/>
        <v>19950</v>
      </c>
      <c r="FK20" s="37">
        <f t="shared" si="289"/>
        <v>19950</v>
      </c>
      <c r="FL20" s="37">
        <f t="shared" si="289"/>
        <v>19950</v>
      </c>
      <c r="FM20" s="37">
        <f t="shared" si="289"/>
        <v>19950</v>
      </c>
      <c r="FN20" s="37">
        <f t="shared" si="289"/>
        <v>19950</v>
      </c>
      <c r="FO20" s="37">
        <f t="shared" si="289"/>
        <v>19950</v>
      </c>
      <c r="FP20" s="37">
        <f t="shared" si="289"/>
        <v>19950</v>
      </c>
      <c r="FQ20" s="37">
        <f t="shared" si="289"/>
        <v>19950</v>
      </c>
      <c r="FR20" s="37">
        <f t="shared" si="289"/>
        <v>19950</v>
      </c>
      <c r="FS20" s="37">
        <f t="shared" si="289"/>
        <v>13650</v>
      </c>
      <c r="FT20" s="37">
        <f t="shared" si="289"/>
        <v>13650</v>
      </c>
      <c r="FU20" s="37">
        <f t="shared" si="289"/>
        <v>13650</v>
      </c>
      <c r="FV20" s="37">
        <f t="shared" si="289"/>
        <v>13650</v>
      </c>
      <c r="FW20" s="37">
        <f t="shared" si="289"/>
        <v>13650</v>
      </c>
      <c r="FX20" s="37">
        <f t="shared" si="289"/>
        <v>13650</v>
      </c>
      <c r="FY20" s="37">
        <f t="shared" si="289"/>
        <v>13650</v>
      </c>
      <c r="FZ20" s="37">
        <f t="shared" si="289"/>
        <v>13650</v>
      </c>
      <c r="GA20" s="37">
        <f t="shared" si="289"/>
        <v>17750</v>
      </c>
      <c r="GB20" s="37">
        <f t="shared" si="289"/>
        <v>17750</v>
      </c>
      <c r="GC20" s="37">
        <f t="shared" si="289"/>
        <v>17750</v>
      </c>
      <c r="GD20" s="37">
        <f t="shared" si="289"/>
        <v>17750</v>
      </c>
      <c r="GE20" s="37">
        <f t="shared" si="289"/>
        <v>17750</v>
      </c>
      <c r="GF20" s="37">
        <f t="shared" ref="GF20:IQ20" si="290">GF8+6000</f>
        <v>17750</v>
      </c>
      <c r="GG20" s="37">
        <f t="shared" si="290"/>
        <v>17750</v>
      </c>
      <c r="GH20" s="37">
        <f t="shared" si="290"/>
        <v>17750</v>
      </c>
      <c r="GI20" s="37">
        <f t="shared" si="290"/>
        <v>17750</v>
      </c>
      <c r="GJ20" s="37">
        <f t="shared" si="290"/>
        <v>17750</v>
      </c>
      <c r="GK20" s="37">
        <f t="shared" si="290"/>
        <v>17750</v>
      </c>
      <c r="GL20" s="37">
        <f t="shared" si="290"/>
        <v>17750</v>
      </c>
      <c r="GM20" s="37">
        <f t="shared" si="290"/>
        <v>17750</v>
      </c>
      <c r="GN20" s="37">
        <f t="shared" si="290"/>
        <v>17750</v>
      </c>
      <c r="GO20" s="37">
        <f t="shared" si="290"/>
        <v>14650</v>
      </c>
      <c r="GP20" s="37">
        <f t="shared" si="290"/>
        <v>14650</v>
      </c>
      <c r="GQ20" s="37">
        <f t="shared" si="290"/>
        <v>14650</v>
      </c>
      <c r="GR20" s="37">
        <f t="shared" si="290"/>
        <v>14650</v>
      </c>
      <c r="GS20" s="37">
        <f t="shared" si="290"/>
        <v>15150</v>
      </c>
      <c r="GT20" s="37">
        <f t="shared" si="290"/>
        <v>15150</v>
      </c>
      <c r="GU20" s="37">
        <f t="shared" si="290"/>
        <v>14650</v>
      </c>
      <c r="GV20" s="37">
        <f t="shared" si="290"/>
        <v>14650</v>
      </c>
      <c r="GW20" s="37">
        <f t="shared" si="290"/>
        <v>14650</v>
      </c>
      <c r="GX20" s="37">
        <f t="shared" si="290"/>
        <v>14650</v>
      </c>
      <c r="GY20" s="37">
        <f t="shared" si="290"/>
        <v>14650</v>
      </c>
      <c r="GZ20" s="37">
        <f t="shared" si="290"/>
        <v>15150</v>
      </c>
      <c r="HA20" s="37">
        <f t="shared" si="290"/>
        <v>15150</v>
      </c>
      <c r="HB20" s="37">
        <f t="shared" si="290"/>
        <v>14650</v>
      </c>
      <c r="HC20" s="37">
        <f t="shared" si="290"/>
        <v>14650</v>
      </c>
      <c r="HD20" s="37">
        <f t="shared" si="290"/>
        <v>14650</v>
      </c>
      <c r="HE20" s="37">
        <f t="shared" si="290"/>
        <v>14650</v>
      </c>
      <c r="HF20" s="37">
        <f t="shared" si="290"/>
        <v>14650</v>
      </c>
      <c r="HG20" s="37">
        <f t="shared" si="290"/>
        <v>15150</v>
      </c>
      <c r="HH20" s="37">
        <f t="shared" si="290"/>
        <v>15150</v>
      </c>
      <c r="HI20" s="37">
        <f t="shared" si="290"/>
        <v>14650</v>
      </c>
      <c r="HJ20" s="37">
        <f t="shared" si="290"/>
        <v>14650</v>
      </c>
      <c r="HK20" s="37">
        <f t="shared" si="290"/>
        <v>14650</v>
      </c>
      <c r="HL20" s="37">
        <f t="shared" si="290"/>
        <v>14650</v>
      </c>
      <c r="HM20" s="37">
        <f t="shared" si="290"/>
        <v>14650</v>
      </c>
      <c r="HN20" s="37">
        <f t="shared" si="290"/>
        <v>15150</v>
      </c>
      <c r="HO20" s="37">
        <f t="shared" si="290"/>
        <v>15150</v>
      </c>
      <c r="HP20" s="37">
        <f t="shared" si="290"/>
        <v>14650</v>
      </c>
      <c r="HQ20" s="37">
        <f t="shared" si="290"/>
        <v>14650</v>
      </c>
      <c r="HR20" s="37">
        <f t="shared" si="290"/>
        <v>14650</v>
      </c>
      <c r="HS20" s="37">
        <f t="shared" si="290"/>
        <v>14650</v>
      </c>
      <c r="HT20" s="37">
        <f t="shared" si="290"/>
        <v>14650</v>
      </c>
      <c r="HU20" s="37">
        <f t="shared" si="290"/>
        <v>15150</v>
      </c>
      <c r="HV20" s="37">
        <f t="shared" si="290"/>
        <v>15150</v>
      </c>
      <c r="HW20" s="37">
        <f t="shared" si="290"/>
        <v>14650</v>
      </c>
      <c r="HX20" s="37">
        <f t="shared" si="290"/>
        <v>14650</v>
      </c>
      <c r="HY20" s="37">
        <f t="shared" si="290"/>
        <v>14650</v>
      </c>
      <c r="HZ20" s="37">
        <f t="shared" si="290"/>
        <v>14650</v>
      </c>
      <c r="IA20" s="37">
        <f t="shared" si="290"/>
        <v>14650</v>
      </c>
      <c r="IB20" s="37">
        <f t="shared" si="290"/>
        <v>14650</v>
      </c>
      <c r="IC20" s="37">
        <f t="shared" si="290"/>
        <v>14650</v>
      </c>
      <c r="ID20" s="37">
        <f t="shared" si="290"/>
        <v>13650</v>
      </c>
      <c r="IE20" s="37">
        <f t="shared" si="290"/>
        <v>13650</v>
      </c>
      <c r="IF20" s="37">
        <f t="shared" si="290"/>
        <v>13650</v>
      </c>
      <c r="IG20" s="37">
        <f t="shared" si="290"/>
        <v>13650</v>
      </c>
      <c r="IH20" s="37">
        <f t="shared" si="290"/>
        <v>13650</v>
      </c>
      <c r="II20" s="37">
        <f t="shared" si="290"/>
        <v>13650</v>
      </c>
      <c r="IJ20" s="37">
        <f t="shared" si="290"/>
        <v>13650</v>
      </c>
      <c r="IK20" s="37">
        <f t="shared" si="290"/>
        <v>13150</v>
      </c>
      <c r="IL20" s="37">
        <f t="shared" si="290"/>
        <v>13150</v>
      </c>
      <c r="IM20" s="37">
        <f t="shared" si="290"/>
        <v>13150</v>
      </c>
      <c r="IN20" s="37">
        <f t="shared" si="290"/>
        <v>13150</v>
      </c>
      <c r="IO20" s="37">
        <f t="shared" si="290"/>
        <v>13150</v>
      </c>
      <c r="IP20" s="37">
        <f t="shared" si="290"/>
        <v>13650</v>
      </c>
      <c r="IQ20" s="37">
        <f t="shared" si="290"/>
        <v>13650</v>
      </c>
      <c r="IR20" s="37">
        <f t="shared" ref="IR20:JP20" si="291">IR8+6000</f>
        <v>13150</v>
      </c>
      <c r="IS20" s="37">
        <f t="shared" si="291"/>
        <v>13150</v>
      </c>
      <c r="IT20" s="37">
        <f t="shared" si="291"/>
        <v>13150</v>
      </c>
      <c r="IU20" s="37">
        <f t="shared" si="291"/>
        <v>13150</v>
      </c>
      <c r="IV20" s="37">
        <f t="shared" si="291"/>
        <v>13150</v>
      </c>
      <c r="IW20" s="37">
        <f t="shared" si="291"/>
        <v>13650</v>
      </c>
      <c r="IX20" s="37">
        <f t="shared" si="291"/>
        <v>13650</v>
      </c>
      <c r="IY20" s="37">
        <f t="shared" si="291"/>
        <v>13150</v>
      </c>
      <c r="IZ20" s="37">
        <f t="shared" si="291"/>
        <v>13150</v>
      </c>
      <c r="JA20" s="37">
        <f t="shared" si="291"/>
        <v>13150</v>
      </c>
      <c r="JB20" s="37">
        <f t="shared" si="291"/>
        <v>13150</v>
      </c>
      <c r="JC20" s="37">
        <f t="shared" si="291"/>
        <v>13150</v>
      </c>
      <c r="JD20" s="37">
        <f t="shared" si="291"/>
        <v>13650</v>
      </c>
      <c r="JE20" s="37">
        <f t="shared" si="291"/>
        <v>13650</v>
      </c>
      <c r="JF20" s="37">
        <f t="shared" si="291"/>
        <v>14650</v>
      </c>
      <c r="JG20" s="37">
        <f t="shared" si="291"/>
        <v>14650</v>
      </c>
      <c r="JH20" s="37">
        <f t="shared" si="291"/>
        <v>14650</v>
      </c>
      <c r="JI20" s="37">
        <f t="shared" si="291"/>
        <v>14650</v>
      </c>
      <c r="JJ20" s="37">
        <f t="shared" si="291"/>
        <v>14650</v>
      </c>
      <c r="JK20" s="37">
        <f t="shared" si="291"/>
        <v>14650</v>
      </c>
      <c r="JL20" s="37">
        <f t="shared" si="291"/>
        <v>14650</v>
      </c>
      <c r="JM20" s="37">
        <f t="shared" si="291"/>
        <v>14650</v>
      </c>
      <c r="JN20" s="37">
        <f t="shared" si="291"/>
        <v>14650</v>
      </c>
      <c r="JO20" s="37">
        <f t="shared" si="291"/>
        <v>14650</v>
      </c>
      <c r="JP20" s="37">
        <f t="shared" si="291"/>
        <v>14650</v>
      </c>
    </row>
    <row r="21" spans="1:276" s="11" customFormat="1" ht="10.7" customHeight="1">
      <c r="A21" s="164">
        <v>2</v>
      </c>
      <c r="B21" s="37">
        <f>B20+2000</f>
        <v>35100</v>
      </c>
      <c r="C21" s="37">
        <f t="shared" ref="C21:K21" si="292">C20+2000</f>
        <v>44200</v>
      </c>
      <c r="D21" s="37">
        <f t="shared" si="292"/>
        <v>44200</v>
      </c>
      <c r="E21" s="37">
        <f t="shared" si="292"/>
        <v>45700</v>
      </c>
      <c r="F21" s="37">
        <f t="shared" si="292"/>
        <v>45700</v>
      </c>
      <c r="G21" s="37">
        <f t="shared" si="292"/>
        <v>45700</v>
      </c>
      <c r="H21" s="37">
        <f t="shared" si="292"/>
        <v>45700</v>
      </c>
      <c r="I21" s="37">
        <f t="shared" si="292"/>
        <v>45700</v>
      </c>
      <c r="J21" s="37">
        <f t="shared" si="292"/>
        <v>42000</v>
      </c>
      <c r="K21" s="37">
        <f t="shared" si="292"/>
        <v>40200</v>
      </c>
      <c r="L21" s="37">
        <f>L20+1850</f>
        <v>32200</v>
      </c>
      <c r="M21" s="37">
        <f t="shared" ref="M21:AI21" si="293">M20+1850</f>
        <v>28600</v>
      </c>
      <c r="N21" s="37">
        <f t="shared" si="293"/>
        <v>24400</v>
      </c>
      <c r="O21" s="37">
        <f t="shared" si="293"/>
        <v>24400</v>
      </c>
      <c r="P21" s="37">
        <f t="shared" si="293"/>
        <v>24400</v>
      </c>
      <c r="Q21" s="37">
        <f t="shared" si="293"/>
        <v>25300</v>
      </c>
      <c r="R21" s="37">
        <f t="shared" si="293"/>
        <v>25300</v>
      </c>
      <c r="S21" s="37">
        <f t="shared" si="293"/>
        <v>25300</v>
      </c>
      <c r="T21" s="37">
        <f t="shared" si="293"/>
        <v>25300</v>
      </c>
      <c r="U21" s="37">
        <f t="shared" si="293"/>
        <v>25300</v>
      </c>
      <c r="V21" s="37">
        <f t="shared" si="293"/>
        <v>25300</v>
      </c>
      <c r="W21" s="37">
        <f t="shared" si="293"/>
        <v>26200</v>
      </c>
      <c r="X21" s="37">
        <f t="shared" si="293"/>
        <v>26200</v>
      </c>
      <c r="Y21" s="37">
        <f t="shared" si="293"/>
        <v>26200</v>
      </c>
      <c r="Z21" s="37">
        <f t="shared" si="293"/>
        <v>26200</v>
      </c>
      <c r="AA21" s="37">
        <f t="shared" si="293"/>
        <v>26200</v>
      </c>
      <c r="AB21" s="37">
        <f t="shared" si="293"/>
        <v>27400</v>
      </c>
      <c r="AC21" s="37">
        <f t="shared" si="293"/>
        <v>27400</v>
      </c>
      <c r="AD21" s="37">
        <f t="shared" si="293"/>
        <v>27400</v>
      </c>
      <c r="AE21" s="37">
        <f t="shared" si="293"/>
        <v>27400</v>
      </c>
      <c r="AF21" s="37">
        <f t="shared" si="293"/>
        <v>31000</v>
      </c>
      <c r="AG21" s="37">
        <f t="shared" si="293"/>
        <v>31000</v>
      </c>
      <c r="AH21" s="37">
        <f t="shared" si="293"/>
        <v>31000</v>
      </c>
      <c r="AI21" s="37">
        <f t="shared" si="293"/>
        <v>29800</v>
      </c>
      <c r="AJ21" s="37">
        <f t="shared" ref="AJ21" si="294">AJ20+1850</f>
        <v>29800</v>
      </c>
      <c r="AK21" s="37">
        <f t="shared" ref="AK21" si="295">AK20+1850</f>
        <v>29800</v>
      </c>
      <c r="AL21" s="37">
        <f t="shared" ref="AL21" si="296">AL20+1850</f>
        <v>29800</v>
      </c>
      <c r="AM21" s="37">
        <f t="shared" ref="AM21" si="297">AM20+1850</f>
        <v>33400</v>
      </c>
      <c r="AN21" s="37">
        <f t="shared" ref="AN21" si="298">AN20+1850</f>
        <v>33400</v>
      </c>
      <c r="AO21" s="37">
        <f t="shared" ref="AO21" si="299">AO20+1850</f>
        <v>33400</v>
      </c>
      <c r="AP21" s="37">
        <f t="shared" ref="AP21" si="300">AP20+1850</f>
        <v>29800</v>
      </c>
      <c r="AQ21" s="37">
        <f t="shared" ref="AQ21" si="301">AQ20+1850</f>
        <v>29800</v>
      </c>
      <c r="AR21" s="37">
        <f t="shared" ref="AR21" si="302">AR20+1850</f>
        <v>29800</v>
      </c>
      <c r="AS21" s="37">
        <f t="shared" ref="AS21" si="303">AS20+1850</f>
        <v>29800</v>
      </c>
      <c r="AT21" s="37">
        <f t="shared" ref="AT21" si="304">AT20+1850</f>
        <v>29800</v>
      </c>
      <c r="AU21" s="37">
        <f t="shared" ref="AU21" si="305">AU20+1850</f>
        <v>31000</v>
      </c>
      <c r="AV21" s="37">
        <f t="shared" ref="AV21" si="306">AV20+1850</f>
        <v>31000</v>
      </c>
      <c r="AW21" s="37">
        <f t="shared" ref="AW21" si="307">AW20+1850</f>
        <v>31000</v>
      </c>
      <c r="AX21" s="37">
        <f t="shared" ref="AX21" si="308">AX20+1850</f>
        <v>33400</v>
      </c>
      <c r="AY21" s="37">
        <f t="shared" ref="AY21" si="309">AY20+1850</f>
        <v>33400</v>
      </c>
      <c r="AZ21" s="37">
        <f t="shared" ref="AZ21" si="310">AZ20+1850</f>
        <v>33400</v>
      </c>
      <c r="BA21" s="37">
        <f t="shared" ref="BA21" si="311">BA20+1850</f>
        <v>33400</v>
      </c>
      <c r="BB21" s="37">
        <f t="shared" ref="BB21" si="312">BB20+1850</f>
        <v>35800</v>
      </c>
      <c r="BC21" s="37">
        <f t="shared" ref="BC21" si="313">BC20+1850</f>
        <v>35800</v>
      </c>
      <c r="BD21" s="37">
        <f t="shared" ref="BD21" si="314">BD20+1850</f>
        <v>35800</v>
      </c>
      <c r="BE21" s="37">
        <f t="shared" ref="BE21" si="315">BE20+1850</f>
        <v>35800</v>
      </c>
      <c r="BF21" s="37">
        <f t="shared" ref="BF21" si="316">BF20+1850</f>
        <v>35800</v>
      </c>
      <c r="BG21" s="37">
        <f t="shared" ref="BG21" si="317">BG20+1850</f>
        <v>35800</v>
      </c>
      <c r="BH21" s="37">
        <f t="shared" ref="BH21" si="318">BH20+1850</f>
        <v>35800</v>
      </c>
      <c r="BI21" s="37">
        <f t="shared" ref="BI21" si="319">BI20+1850</f>
        <v>35800</v>
      </c>
      <c r="BJ21" s="37">
        <f t="shared" ref="BJ21" si="320">BJ20+1850</f>
        <v>33400</v>
      </c>
      <c r="BK21" s="37">
        <f t="shared" ref="BK21" si="321">BK20+1850</f>
        <v>26200</v>
      </c>
      <c r="BL21" s="37">
        <f t="shared" ref="BL21" si="322">BL20+1850</f>
        <v>26200</v>
      </c>
      <c r="BM21" s="37">
        <f t="shared" ref="BM21" si="323">BM20+1850</f>
        <v>26200</v>
      </c>
      <c r="BN21" s="37">
        <f t="shared" ref="BN21" si="324">BN20+1850</f>
        <v>26200</v>
      </c>
      <c r="BO21" s="37">
        <f t="shared" ref="BO21" si="325">BO20+1850</f>
        <v>26200</v>
      </c>
      <c r="BP21" s="37">
        <f t="shared" ref="BP21" si="326">BP20+1850</f>
        <v>26200</v>
      </c>
      <c r="BQ21" s="37">
        <f t="shared" ref="BQ21" si="327">BQ20+1850</f>
        <v>26200</v>
      </c>
      <c r="BR21" s="37">
        <f t="shared" ref="BR21" si="328">BR20+1850</f>
        <v>26200</v>
      </c>
      <c r="BS21" s="37">
        <f t="shared" ref="BS21" si="329">BS20+1850</f>
        <v>26200</v>
      </c>
      <c r="BT21" s="37">
        <f t="shared" ref="BT21" si="330">BT20+1850</f>
        <v>19800</v>
      </c>
      <c r="BU21" s="37">
        <f t="shared" ref="BU21" si="331">BU20+1850</f>
        <v>19800</v>
      </c>
      <c r="BV21" s="37">
        <f t="shared" ref="BV21" si="332">BV20+1850</f>
        <v>19800</v>
      </c>
      <c r="BW21" s="37">
        <f t="shared" ref="BW21" si="333">BW20+1850</f>
        <v>19800</v>
      </c>
      <c r="BX21" s="37">
        <f t="shared" ref="BX21" si="334">BX20+1850</f>
        <v>19800</v>
      </c>
      <c r="BY21" s="37">
        <f t="shared" ref="BY21" si="335">BY20+1850</f>
        <v>19800</v>
      </c>
      <c r="BZ21" s="37">
        <f t="shared" ref="BZ21" si="336">BZ20+1850</f>
        <v>19800</v>
      </c>
      <c r="CA21" s="37">
        <f t="shared" ref="CA21" si="337">CA20+1850</f>
        <v>18400</v>
      </c>
      <c r="CB21" s="37">
        <f t="shared" ref="CB21" si="338">CB20+1850</f>
        <v>18400</v>
      </c>
      <c r="CC21" s="37">
        <f t="shared" ref="CC21" si="339">CC20+1850</f>
        <v>18400</v>
      </c>
      <c r="CD21" s="37">
        <f t="shared" ref="CD21" si="340">CD20+1850</f>
        <v>18400</v>
      </c>
      <c r="CE21" s="37">
        <f t="shared" ref="CE21" si="341">CE20+1850</f>
        <v>18400</v>
      </c>
      <c r="CF21" s="37">
        <f t="shared" ref="CF21" si="342">CF20+1850</f>
        <v>17200</v>
      </c>
      <c r="CG21" s="37">
        <f t="shared" ref="CG21" si="343">CG20+1850</f>
        <v>17200</v>
      </c>
      <c r="CH21" s="37">
        <f t="shared" ref="CH21" si="344">CH20+1850</f>
        <v>17200</v>
      </c>
      <c r="CI21" s="37">
        <f t="shared" ref="CI21" si="345">CI20+1850</f>
        <v>17200</v>
      </c>
      <c r="CJ21" s="37">
        <f t="shared" ref="CJ21" si="346">CJ20+1850</f>
        <v>17200</v>
      </c>
      <c r="CK21" s="37">
        <f t="shared" ref="CK21" si="347">CK20+1850</f>
        <v>18400</v>
      </c>
      <c r="CL21" s="37">
        <f t="shared" ref="CL21" si="348">CL20+1850</f>
        <v>18400</v>
      </c>
      <c r="CM21" s="37">
        <f t="shared" ref="CM21" si="349">CM20+1850</f>
        <v>17200</v>
      </c>
      <c r="CN21" s="37">
        <f t="shared" ref="CN21" si="350">CN20+1850</f>
        <v>17200</v>
      </c>
      <c r="CO21" s="37">
        <f t="shared" ref="CO21" si="351">CO20+1850</f>
        <v>17200</v>
      </c>
      <c r="CP21" s="37">
        <f>CP20+1650</f>
        <v>16800</v>
      </c>
      <c r="CQ21" s="37">
        <f t="shared" ref="CQ21:DS21" si="352">CQ20+1650</f>
        <v>16800</v>
      </c>
      <c r="CR21" s="37">
        <f t="shared" si="352"/>
        <v>16800</v>
      </c>
      <c r="CS21" s="37">
        <f t="shared" si="352"/>
        <v>16800</v>
      </c>
      <c r="CT21" s="37">
        <f t="shared" si="352"/>
        <v>15800</v>
      </c>
      <c r="CU21" s="37">
        <f t="shared" si="352"/>
        <v>15800</v>
      </c>
      <c r="CV21" s="37">
        <f t="shared" si="352"/>
        <v>15800</v>
      </c>
      <c r="CW21" s="37">
        <f t="shared" si="352"/>
        <v>15800</v>
      </c>
      <c r="CX21" s="37">
        <f t="shared" si="352"/>
        <v>15800</v>
      </c>
      <c r="CY21" s="37">
        <f t="shared" si="352"/>
        <v>15800</v>
      </c>
      <c r="CZ21" s="37">
        <f t="shared" si="352"/>
        <v>15800</v>
      </c>
      <c r="DA21" s="37">
        <f t="shared" si="352"/>
        <v>13900</v>
      </c>
      <c r="DB21" s="37">
        <f t="shared" si="352"/>
        <v>13900</v>
      </c>
      <c r="DC21" s="37">
        <f t="shared" si="352"/>
        <v>13900</v>
      </c>
      <c r="DD21" s="37">
        <f t="shared" si="352"/>
        <v>13900</v>
      </c>
      <c r="DE21" s="37">
        <f t="shared" si="352"/>
        <v>13900</v>
      </c>
      <c r="DF21" s="37">
        <f t="shared" si="352"/>
        <v>14500</v>
      </c>
      <c r="DG21" s="37">
        <f t="shared" si="352"/>
        <v>14500</v>
      </c>
      <c r="DH21" s="37">
        <f t="shared" si="352"/>
        <v>13900</v>
      </c>
      <c r="DI21" s="37">
        <f t="shared" si="352"/>
        <v>13900</v>
      </c>
      <c r="DJ21" s="37">
        <f t="shared" si="352"/>
        <v>13900</v>
      </c>
      <c r="DK21" s="37">
        <f t="shared" si="352"/>
        <v>13900</v>
      </c>
      <c r="DL21" s="37">
        <f t="shared" si="352"/>
        <v>13900</v>
      </c>
      <c r="DM21" s="37">
        <f t="shared" si="352"/>
        <v>14500</v>
      </c>
      <c r="DN21" s="37">
        <f t="shared" si="352"/>
        <v>14500</v>
      </c>
      <c r="DO21" s="37">
        <f t="shared" si="352"/>
        <v>13900</v>
      </c>
      <c r="DP21" s="37">
        <f t="shared" si="352"/>
        <v>13900</v>
      </c>
      <c r="DQ21" s="37">
        <f t="shared" si="352"/>
        <v>13900</v>
      </c>
      <c r="DR21" s="37">
        <f t="shared" si="352"/>
        <v>13900</v>
      </c>
      <c r="DS21" s="37">
        <f t="shared" si="352"/>
        <v>15300</v>
      </c>
      <c r="DT21" s="37">
        <f t="shared" ref="DT21:GE21" si="353">DT20+1650</f>
        <v>15300</v>
      </c>
      <c r="DU21" s="37">
        <f t="shared" si="353"/>
        <v>15300</v>
      </c>
      <c r="DV21" s="37">
        <f t="shared" si="353"/>
        <v>14200</v>
      </c>
      <c r="DW21" s="37">
        <f t="shared" si="353"/>
        <v>14200</v>
      </c>
      <c r="DX21" s="37">
        <f t="shared" si="353"/>
        <v>14200</v>
      </c>
      <c r="DY21" s="37">
        <f t="shared" si="353"/>
        <v>14200</v>
      </c>
      <c r="DZ21" s="37">
        <f t="shared" si="353"/>
        <v>14200</v>
      </c>
      <c r="EA21" s="37">
        <f t="shared" si="353"/>
        <v>15300</v>
      </c>
      <c r="EB21" s="37">
        <f t="shared" si="353"/>
        <v>15300</v>
      </c>
      <c r="EC21" s="37">
        <f t="shared" si="353"/>
        <v>15300</v>
      </c>
      <c r="ED21" s="37">
        <f t="shared" si="353"/>
        <v>13900</v>
      </c>
      <c r="EE21" s="37">
        <f t="shared" si="353"/>
        <v>13900</v>
      </c>
      <c r="EF21" s="37">
        <f t="shared" si="353"/>
        <v>13900</v>
      </c>
      <c r="EG21" s="37">
        <f t="shared" si="353"/>
        <v>13900</v>
      </c>
      <c r="EH21" s="37">
        <f t="shared" si="353"/>
        <v>14200</v>
      </c>
      <c r="EI21" s="37">
        <f t="shared" si="353"/>
        <v>14200</v>
      </c>
      <c r="EJ21" s="37">
        <f t="shared" si="353"/>
        <v>13900</v>
      </c>
      <c r="EK21" s="37">
        <f t="shared" si="353"/>
        <v>13900</v>
      </c>
      <c r="EL21" s="37">
        <f t="shared" si="353"/>
        <v>13900</v>
      </c>
      <c r="EM21" s="37">
        <f t="shared" si="353"/>
        <v>13900</v>
      </c>
      <c r="EN21" s="37">
        <f t="shared" si="353"/>
        <v>13900</v>
      </c>
      <c r="EO21" s="37">
        <f t="shared" si="353"/>
        <v>14200</v>
      </c>
      <c r="EP21" s="37">
        <f t="shared" si="353"/>
        <v>14200</v>
      </c>
      <c r="EQ21" s="37">
        <f t="shared" si="353"/>
        <v>13900</v>
      </c>
      <c r="ER21" s="37">
        <f t="shared" si="353"/>
        <v>13900</v>
      </c>
      <c r="ES21" s="37">
        <f t="shared" si="353"/>
        <v>13900</v>
      </c>
      <c r="ET21" s="37">
        <f t="shared" si="353"/>
        <v>13900</v>
      </c>
      <c r="EU21" s="37">
        <f t="shared" si="353"/>
        <v>13900</v>
      </c>
      <c r="EV21" s="37">
        <f t="shared" si="353"/>
        <v>14200</v>
      </c>
      <c r="EW21" s="37">
        <f t="shared" si="353"/>
        <v>14200</v>
      </c>
      <c r="EX21" s="37">
        <f t="shared" si="353"/>
        <v>14200</v>
      </c>
      <c r="EY21" s="37">
        <f t="shared" si="353"/>
        <v>14200</v>
      </c>
      <c r="EZ21" s="37">
        <f t="shared" si="353"/>
        <v>14200</v>
      </c>
      <c r="FA21" s="37">
        <f t="shared" si="353"/>
        <v>14200</v>
      </c>
      <c r="FB21" s="37">
        <f t="shared" si="353"/>
        <v>14200</v>
      </c>
      <c r="FC21" s="37">
        <f t="shared" si="353"/>
        <v>19400</v>
      </c>
      <c r="FD21" s="37">
        <f t="shared" si="353"/>
        <v>19400</v>
      </c>
      <c r="FE21" s="161">
        <f t="shared" si="353"/>
        <v>19400</v>
      </c>
      <c r="FF21" s="161">
        <f t="shared" si="353"/>
        <v>19400</v>
      </c>
      <c r="FG21" s="161">
        <f t="shared" si="353"/>
        <v>19400</v>
      </c>
      <c r="FH21" s="161">
        <f t="shared" si="353"/>
        <v>19400</v>
      </c>
      <c r="FI21" s="161">
        <f t="shared" si="353"/>
        <v>21600</v>
      </c>
      <c r="FJ21" s="37">
        <f t="shared" si="353"/>
        <v>21600</v>
      </c>
      <c r="FK21" s="37">
        <f t="shared" si="353"/>
        <v>21600</v>
      </c>
      <c r="FL21" s="37">
        <f t="shared" si="353"/>
        <v>21600</v>
      </c>
      <c r="FM21" s="37">
        <f t="shared" si="353"/>
        <v>21600</v>
      </c>
      <c r="FN21" s="37">
        <f t="shared" si="353"/>
        <v>21600</v>
      </c>
      <c r="FO21" s="37">
        <f t="shared" si="353"/>
        <v>21600</v>
      </c>
      <c r="FP21" s="37">
        <f t="shared" si="353"/>
        <v>21600</v>
      </c>
      <c r="FQ21" s="37">
        <f t="shared" si="353"/>
        <v>21600</v>
      </c>
      <c r="FR21" s="37">
        <f t="shared" si="353"/>
        <v>21600</v>
      </c>
      <c r="FS21" s="37">
        <f t="shared" si="353"/>
        <v>15300</v>
      </c>
      <c r="FT21" s="37">
        <f t="shared" si="353"/>
        <v>15300</v>
      </c>
      <c r="FU21" s="37">
        <f t="shared" si="353"/>
        <v>15300</v>
      </c>
      <c r="FV21" s="37">
        <f t="shared" si="353"/>
        <v>15300</v>
      </c>
      <c r="FW21" s="37">
        <f t="shared" si="353"/>
        <v>15300</v>
      </c>
      <c r="FX21" s="37">
        <f t="shared" si="353"/>
        <v>15300</v>
      </c>
      <c r="FY21" s="37">
        <f t="shared" si="353"/>
        <v>15300</v>
      </c>
      <c r="FZ21" s="37">
        <f t="shared" si="353"/>
        <v>15300</v>
      </c>
      <c r="GA21" s="37">
        <f t="shared" si="353"/>
        <v>19400</v>
      </c>
      <c r="GB21" s="37">
        <f t="shared" si="353"/>
        <v>19400</v>
      </c>
      <c r="GC21" s="37">
        <f t="shared" si="353"/>
        <v>19400</v>
      </c>
      <c r="GD21" s="37">
        <f t="shared" si="353"/>
        <v>19400</v>
      </c>
      <c r="GE21" s="37">
        <f t="shared" si="353"/>
        <v>19400</v>
      </c>
      <c r="GF21" s="37">
        <f t="shared" ref="GF21:IQ21" si="354">GF20+1650</f>
        <v>19400</v>
      </c>
      <c r="GG21" s="37">
        <f t="shared" si="354"/>
        <v>19400</v>
      </c>
      <c r="GH21" s="37">
        <f t="shared" si="354"/>
        <v>19400</v>
      </c>
      <c r="GI21" s="37">
        <f t="shared" si="354"/>
        <v>19400</v>
      </c>
      <c r="GJ21" s="37">
        <f t="shared" si="354"/>
        <v>19400</v>
      </c>
      <c r="GK21" s="37">
        <f t="shared" si="354"/>
        <v>19400</v>
      </c>
      <c r="GL21" s="37">
        <f t="shared" si="354"/>
        <v>19400</v>
      </c>
      <c r="GM21" s="37">
        <f t="shared" si="354"/>
        <v>19400</v>
      </c>
      <c r="GN21" s="37">
        <f t="shared" si="354"/>
        <v>19400</v>
      </c>
      <c r="GO21" s="37">
        <f t="shared" si="354"/>
        <v>16300</v>
      </c>
      <c r="GP21" s="37">
        <f t="shared" si="354"/>
        <v>16300</v>
      </c>
      <c r="GQ21" s="37">
        <f t="shared" si="354"/>
        <v>16300</v>
      </c>
      <c r="GR21" s="37">
        <f t="shared" si="354"/>
        <v>16300</v>
      </c>
      <c r="GS21" s="37">
        <f t="shared" si="354"/>
        <v>16800</v>
      </c>
      <c r="GT21" s="37">
        <f t="shared" si="354"/>
        <v>16800</v>
      </c>
      <c r="GU21" s="37">
        <f t="shared" si="354"/>
        <v>16300</v>
      </c>
      <c r="GV21" s="37">
        <f t="shared" si="354"/>
        <v>16300</v>
      </c>
      <c r="GW21" s="37">
        <f t="shared" si="354"/>
        <v>16300</v>
      </c>
      <c r="GX21" s="37">
        <f t="shared" si="354"/>
        <v>16300</v>
      </c>
      <c r="GY21" s="37">
        <f t="shared" si="354"/>
        <v>16300</v>
      </c>
      <c r="GZ21" s="37">
        <f t="shared" si="354"/>
        <v>16800</v>
      </c>
      <c r="HA21" s="37">
        <f t="shared" si="354"/>
        <v>16800</v>
      </c>
      <c r="HB21" s="37">
        <f t="shared" si="354"/>
        <v>16300</v>
      </c>
      <c r="HC21" s="37">
        <f t="shared" si="354"/>
        <v>16300</v>
      </c>
      <c r="HD21" s="37">
        <f t="shared" si="354"/>
        <v>16300</v>
      </c>
      <c r="HE21" s="37">
        <f t="shared" si="354"/>
        <v>16300</v>
      </c>
      <c r="HF21" s="37">
        <f t="shared" si="354"/>
        <v>16300</v>
      </c>
      <c r="HG21" s="37">
        <f t="shared" si="354"/>
        <v>16800</v>
      </c>
      <c r="HH21" s="37">
        <f t="shared" si="354"/>
        <v>16800</v>
      </c>
      <c r="HI21" s="37">
        <f t="shared" si="354"/>
        <v>16300</v>
      </c>
      <c r="HJ21" s="37">
        <f t="shared" si="354"/>
        <v>16300</v>
      </c>
      <c r="HK21" s="37">
        <f t="shared" si="354"/>
        <v>16300</v>
      </c>
      <c r="HL21" s="37">
        <f t="shared" si="354"/>
        <v>16300</v>
      </c>
      <c r="HM21" s="37">
        <f t="shared" si="354"/>
        <v>16300</v>
      </c>
      <c r="HN21" s="37">
        <f t="shared" si="354"/>
        <v>16800</v>
      </c>
      <c r="HO21" s="37">
        <f t="shared" si="354"/>
        <v>16800</v>
      </c>
      <c r="HP21" s="37">
        <f t="shared" si="354"/>
        <v>16300</v>
      </c>
      <c r="HQ21" s="37">
        <f t="shared" si="354"/>
        <v>16300</v>
      </c>
      <c r="HR21" s="37">
        <f t="shared" si="354"/>
        <v>16300</v>
      </c>
      <c r="HS21" s="37">
        <f t="shared" si="354"/>
        <v>16300</v>
      </c>
      <c r="HT21" s="37">
        <f t="shared" si="354"/>
        <v>16300</v>
      </c>
      <c r="HU21" s="37">
        <f t="shared" si="354"/>
        <v>16800</v>
      </c>
      <c r="HV21" s="37">
        <f t="shared" si="354"/>
        <v>16800</v>
      </c>
      <c r="HW21" s="37">
        <f t="shared" si="354"/>
        <v>16300</v>
      </c>
      <c r="HX21" s="37">
        <f t="shared" si="354"/>
        <v>16300</v>
      </c>
      <c r="HY21" s="37">
        <f t="shared" si="354"/>
        <v>16300</v>
      </c>
      <c r="HZ21" s="37">
        <f t="shared" si="354"/>
        <v>16300</v>
      </c>
      <c r="IA21" s="37">
        <f t="shared" si="354"/>
        <v>16300</v>
      </c>
      <c r="IB21" s="37">
        <f t="shared" si="354"/>
        <v>16300</v>
      </c>
      <c r="IC21" s="37">
        <f t="shared" si="354"/>
        <v>16300</v>
      </c>
      <c r="ID21" s="37">
        <f t="shared" si="354"/>
        <v>15300</v>
      </c>
      <c r="IE21" s="37">
        <f t="shared" si="354"/>
        <v>15300</v>
      </c>
      <c r="IF21" s="37">
        <f t="shared" si="354"/>
        <v>15300</v>
      </c>
      <c r="IG21" s="37">
        <f t="shared" si="354"/>
        <v>15300</v>
      </c>
      <c r="IH21" s="37">
        <f t="shared" si="354"/>
        <v>15300</v>
      </c>
      <c r="II21" s="37">
        <f t="shared" si="354"/>
        <v>15300</v>
      </c>
      <c r="IJ21" s="37">
        <f t="shared" si="354"/>
        <v>15300</v>
      </c>
      <c r="IK21" s="37">
        <f t="shared" si="354"/>
        <v>14800</v>
      </c>
      <c r="IL21" s="37">
        <f t="shared" si="354"/>
        <v>14800</v>
      </c>
      <c r="IM21" s="37">
        <f t="shared" si="354"/>
        <v>14800</v>
      </c>
      <c r="IN21" s="37">
        <f t="shared" si="354"/>
        <v>14800</v>
      </c>
      <c r="IO21" s="37">
        <f t="shared" si="354"/>
        <v>14800</v>
      </c>
      <c r="IP21" s="37">
        <f t="shared" si="354"/>
        <v>15300</v>
      </c>
      <c r="IQ21" s="37">
        <f t="shared" si="354"/>
        <v>15300</v>
      </c>
      <c r="IR21" s="37">
        <f t="shared" ref="IR21:JP21" si="355">IR20+1650</f>
        <v>14800</v>
      </c>
      <c r="IS21" s="37">
        <f t="shared" si="355"/>
        <v>14800</v>
      </c>
      <c r="IT21" s="37">
        <f t="shared" si="355"/>
        <v>14800</v>
      </c>
      <c r="IU21" s="37">
        <f t="shared" si="355"/>
        <v>14800</v>
      </c>
      <c r="IV21" s="37">
        <f t="shared" si="355"/>
        <v>14800</v>
      </c>
      <c r="IW21" s="37">
        <f t="shared" si="355"/>
        <v>15300</v>
      </c>
      <c r="IX21" s="37">
        <f t="shared" si="355"/>
        <v>15300</v>
      </c>
      <c r="IY21" s="37">
        <f t="shared" si="355"/>
        <v>14800</v>
      </c>
      <c r="IZ21" s="37">
        <f t="shared" si="355"/>
        <v>14800</v>
      </c>
      <c r="JA21" s="37">
        <f t="shared" si="355"/>
        <v>14800</v>
      </c>
      <c r="JB21" s="37">
        <f t="shared" si="355"/>
        <v>14800</v>
      </c>
      <c r="JC21" s="37">
        <f t="shared" si="355"/>
        <v>14800</v>
      </c>
      <c r="JD21" s="37">
        <f t="shared" si="355"/>
        <v>15300</v>
      </c>
      <c r="JE21" s="37">
        <f t="shared" si="355"/>
        <v>15300</v>
      </c>
      <c r="JF21" s="37">
        <f t="shared" si="355"/>
        <v>16300</v>
      </c>
      <c r="JG21" s="37">
        <f t="shared" si="355"/>
        <v>16300</v>
      </c>
      <c r="JH21" s="37">
        <f t="shared" si="355"/>
        <v>16300</v>
      </c>
      <c r="JI21" s="37">
        <f t="shared" si="355"/>
        <v>16300</v>
      </c>
      <c r="JJ21" s="37">
        <f t="shared" si="355"/>
        <v>16300</v>
      </c>
      <c r="JK21" s="37">
        <f t="shared" si="355"/>
        <v>16300</v>
      </c>
      <c r="JL21" s="37">
        <f t="shared" si="355"/>
        <v>16300</v>
      </c>
      <c r="JM21" s="37">
        <f t="shared" si="355"/>
        <v>16300</v>
      </c>
      <c r="JN21" s="37">
        <f t="shared" si="355"/>
        <v>16300</v>
      </c>
      <c r="JO21" s="37">
        <f t="shared" si="355"/>
        <v>16300</v>
      </c>
      <c r="JP21" s="37">
        <f t="shared" si="355"/>
        <v>16300</v>
      </c>
    </row>
    <row r="22" spans="1:276" ht="11.45" customHeight="1"/>
    <row r="23" spans="1:276">
      <c r="A23" s="127" t="s">
        <v>9</v>
      </c>
    </row>
    <row r="24" spans="1:276">
      <c r="A24" s="47" t="s">
        <v>10</v>
      </c>
    </row>
    <row r="25" spans="1:276">
      <c r="A25" s="47" t="s">
        <v>11</v>
      </c>
    </row>
    <row r="26" spans="1:276" ht="24">
      <c r="A26" s="48" t="s">
        <v>12</v>
      </c>
    </row>
    <row r="27" spans="1:276">
      <c r="A27" s="23" t="s">
        <v>13</v>
      </c>
    </row>
    <row r="28" spans="1:276" ht="10.7" customHeight="1">
      <c r="A28" s="47"/>
    </row>
    <row r="29" spans="1:276" ht="22.5" customHeight="1">
      <c r="A29" s="83" t="s">
        <v>14</v>
      </c>
    </row>
    <row r="30" spans="1:276" ht="96">
      <c r="A30" s="156" t="s">
        <v>241</v>
      </c>
    </row>
    <row r="32" spans="1:276">
      <c r="A32" s="212" t="s">
        <v>16</v>
      </c>
    </row>
    <row r="33" spans="1:1">
      <c r="A33" s="158" t="s">
        <v>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E80"/>
  <sheetViews>
    <sheetView workbookViewId="0">
      <pane xSplit="1" topLeftCell="B1" activePane="topRight" state="frozen"/>
      <selection pane="topRight" activeCell="B10" sqref="B10"/>
    </sheetView>
  </sheetViews>
  <sheetFormatPr defaultColWidth="8.5703125" defaultRowHeight="12"/>
  <cols>
    <col min="1" max="1" width="84.85546875" style="2" customWidth="1"/>
    <col min="2" max="5" width="9.85546875" style="2" customWidth="1"/>
    <col min="6" max="16384" width="8.5703125" style="2"/>
  </cols>
  <sheetData>
    <row r="1" spans="1:5" ht="11.45" customHeight="1">
      <c r="A1" s="3" t="s">
        <v>0</v>
      </c>
    </row>
    <row r="2" spans="1:5" ht="11.45" customHeight="1">
      <c r="A2" s="4"/>
    </row>
    <row r="3" spans="1:5" ht="11.45" customHeight="1">
      <c r="A3" s="61" t="s">
        <v>37</v>
      </c>
    </row>
    <row r="4" spans="1:5" ht="11.25" customHeight="1">
      <c r="A4" s="98" t="s">
        <v>2</v>
      </c>
    </row>
    <row r="5" spans="1:5" s="1" customFormat="1" ht="25.5" customHeight="1">
      <c r="A5" s="6" t="s">
        <v>3</v>
      </c>
      <c r="B5" s="8" t="e">
        <f>'Каникулы в горах 25 | comiss'!B5</f>
        <v>#REF!</v>
      </c>
      <c r="C5" s="8" t="e">
        <f>'Каникулы в горах 25 | comiss'!C5</f>
        <v>#REF!</v>
      </c>
      <c r="D5" s="8" t="e">
        <f>'Каникулы в горах 25 | comiss'!D5</f>
        <v>#REF!</v>
      </c>
      <c r="E5" s="8" t="e">
        <f>'Каникулы в горах 25 | comiss'!E5</f>
        <v>#REF!</v>
      </c>
    </row>
    <row r="6" spans="1:5" s="1" customFormat="1" ht="25.5" customHeight="1">
      <c r="A6" s="9"/>
      <c r="B6" s="8" t="e">
        <f>'Каникулы в горах 25 | comiss'!B6</f>
        <v>#REF!</v>
      </c>
      <c r="C6" s="8" t="e">
        <f>'Каникулы в горах 25 | comiss'!C6</f>
        <v>#REF!</v>
      </c>
      <c r="D6" s="8" t="e">
        <f>'Каникулы в горах 25 | comiss'!D6</f>
        <v>#REF!</v>
      </c>
      <c r="E6" s="8" t="e">
        <f>'Каникулы в горах 25 | comiss'!E6</f>
        <v>#REF!</v>
      </c>
    </row>
    <row r="7" spans="1:5" ht="11.45" customHeight="1">
      <c r="A7" s="10" t="s">
        <v>4</v>
      </c>
      <c r="B7" s="11"/>
      <c r="C7" s="11"/>
      <c r="D7" s="11"/>
      <c r="E7" s="11"/>
    </row>
    <row r="8" spans="1:5" ht="11.45" customHeight="1">
      <c r="A8" s="12">
        <v>1</v>
      </c>
      <c r="B8" s="13" t="e">
        <f>'Каникулы в горах 25 | comiss'!B8</f>
        <v>#REF!</v>
      </c>
      <c r="C8" s="13" t="e">
        <f>'Каникулы в горах 25 | comiss'!C8</f>
        <v>#REF!</v>
      </c>
      <c r="D8" s="13" t="e">
        <f>'Каникулы в горах 25 | comiss'!D8</f>
        <v>#REF!</v>
      </c>
      <c r="E8" s="13" t="e">
        <f>'Каникулы в горах 25 | comiss'!E8</f>
        <v>#REF!</v>
      </c>
    </row>
    <row r="9" spans="1:5" ht="11.45" customHeight="1">
      <c r="A9" s="12">
        <v>2</v>
      </c>
      <c r="B9" s="13" t="e">
        <f>'Каникулы в горах 25 | comiss'!B9</f>
        <v>#REF!</v>
      </c>
      <c r="C9" s="13" t="e">
        <f>'Каникулы в горах 25 | comiss'!C9</f>
        <v>#REF!</v>
      </c>
      <c r="D9" s="13" t="e">
        <f>'Каникулы в горах 25 | comiss'!D9</f>
        <v>#REF!</v>
      </c>
      <c r="E9" s="13" t="e">
        <f>'Каникулы в горах 25 | comiss'!E9</f>
        <v>#REF!</v>
      </c>
    </row>
    <row r="10" spans="1:5" ht="11.45" customHeight="1">
      <c r="A10" s="14" t="s">
        <v>5</v>
      </c>
      <c r="B10" s="13"/>
      <c r="C10" s="13"/>
      <c r="D10" s="13"/>
      <c r="E10" s="13"/>
    </row>
    <row r="11" spans="1:5" ht="11.45" customHeight="1">
      <c r="A11" s="12">
        <v>1</v>
      </c>
      <c r="B11" s="13" t="e">
        <f>'Каникулы в горах 25 | comiss'!B11</f>
        <v>#REF!</v>
      </c>
      <c r="C11" s="13" t="e">
        <f>'Каникулы в горах 25 | comiss'!C11</f>
        <v>#REF!</v>
      </c>
      <c r="D11" s="13" t="e">
        <f>'Каникулы в горах 25 | comiss'!D11</f>
        <v>#REF!</v>
      </c>
      <c r="E11" s="13" t="e">
        <f>'Каникулы в горах 25 | comiss'!E11</f>
        <v>#REF!</v>
      </c>
    </row>
    <row r="12" spans="1:5" ht="11.45" customHeight="1">
      <c r="A12" s="12">
        <v>2</v>
      </c>
      <c r="B12" s="13" t="e">
        <f>'Каникулы в горах 25 | comiss'!B12</f>
        <v>#REF!</v>
      </c>
      <c r="C12" s="13" t="e">
        <f>'Каникулы в горах 25 | comiss'!C12</f>
        <v>#REF!</v>
      </c>
      <c r="D12" s="13" t="e">
        <f>'Каникулы в горах 25 | comiss'!D12</f>
        <v>#REF!</v>
      </c>
      <c r="E12" s="13" t="e">
        <f>'Каникулы в горах 25 | comiss'!E12</f>
        <v>#REF!</v>
      </c>
    </row>
    <row r="13" spans="1:5" ht="11.45" customHeight="1">
      <c r="A13" s="14" t="s">
        <v>6</v>
      </c>
      <c r="B13" s="13"/>
      <c r="C13" s="13"/>
      <c r="D13" s="13"/>
      <c r="E13" s="13"/>
    </row>
    <row r="14" spans="1:5" ht="11.45" customHeight="1">
      <c r="A14" s="12">
        <v>1</v>
      </c>
      <c r="B14" s="13" t="e">
        <f>'Каникулы в горах 25 | comiss'!B14</f>
        <v>#REF!</v>
      </c>
      <c r="C14" s="13" t="e">
        <f>'Каникулы в горах 25 | comiss'!C14</f>
        <v>#REF!</v>
      </c>
      <c r="D14" s="13" t="e">
        <f>'Каникулы в горах 25 | comiss'!D14</f>
        <v>#REF!</v>
      </c>
      <c r="E14" s="13" t="e">
        <f>'Каникулы в горах 25 | comiss'!E14</f>
        <v>#REF!</v>
      </c>
    </row>
    <row r="15" spans="1:5" ht="11.45" customHeight="1">
      <c r="A15" s="12">
        <v>2</v>
      </c>
      <c r="B15" s="13" t="e">
        <f>'Каникулы в горах 25 | comiss'!B15</f>
        <v>#REF!</v>
      </c>
      <c r="C15" s="13" t="e">
        <f>'Каникулы в горах 25 | comiss'!C15</f>
        <v>#REF!</v>
      </c>
      <c r="D15" s="13" t="e">
        <f>'Каникулы в горах 25 | comiss'!D15</f>
        <v>#REF!</v>
      </c>
      <c r="E15" s="13" t="e">
        <f>'Каникулы в горах 25 | comiss'!E15</f>
        <v>#REF!</v>
      </c>
    </row>
    <row r="16" spans="1:5" ht="11.45" customHeight="1">
      <c r="A16" s="36" t="s">
        <v>7</v>
      </c>
      <c r="B16" s="13"/>
      <c r="C16" s="13"/>
      <c r="D16" s="13"/>
      <c r="E16" s="13"/>
    </row>
    <row r="17" spans="1:5" ht="11.45" customHeight="1">
      <c r="A17" s="12">
        <v>1</v>
      </c>
      <c r="B17" s="13" t="e">
        <f>'Каникулы в горах 25 | comiss'!B17</f>
        <v>#REF!</v>
      </c>
      <c r="C17" s="13" t="e">
        <f>'Каникулы в горах 25 | comiss'!C17</f>
        <v>#REF!</v>
      </c>
      <c r="D17" s="13" t="e">
        <f>'Каникулы в горах 25 | comiss'!D17</f>
        <v>#REF!</v>
      </c>
      <c r="E17" s="13" t="e">
        <f>'Каникулы в горах 25 | comiss'!E17</f>
        <v>#REF!</v>
      </c>
    </row>
    <row r="18" spans="1:5" ht="11.45" customHeight="1">
      <c r="A18" s="12">
        <v>2</v>
      </c>
      <c r="B18" s="13" t="e">
        <f>'Каникулы в горах 25 | comiss'!B18</f>
        <v>#REF!</v>
      </c>
      <c r="C18" s="13" t="e">
        <f>'Каникулы в горах 25 | comiss'!C18</f>
        <v>#REF!</v>
      </c>
      <c r="D18" s="13" t="e">
        <f>'Каникулы в горах 25 | comiss'!D18</f>
        <v>#REF!</v>
      </c>
      <c r="E18" s="13" t="e">
        <f>'Каникулы в горах 25 | comiss'!E18</f>
        <v>#REF!</v>
      </c>
    </row>
    <row r="19" spans="1:5" s="11" customFormat="1" ht="11.45" customHeight="1">
      <c r="A19" s="37" t="s">
        <v>8</v>
      </c>
      <c r="B19" s="13"/>
      <c r="C19" s="13"/>
      <c r="D19" s="13"/>
      <c r="E19" s="13"/>
    </row>
    <row r="20" spans="1:5" s="11" customFormat="1" ht="11.45" customHeight="1">
      <c r="A20" s="164">
        <v>1</v>
      </c>
      <c r="B20" s="13" t="e">
        <f>'Каникулы в горах 25 | comiss'!B20</f>
        <v>#REF!</v>
      </c>
      <c r="C20" s="13" t="e">
        <f>'Каникулы в горах 25 | comiss'!C20</f>
        <v>#REF!</v>
      </c>
      <c r="D20" s="13" t="e">
        <f>'Каникулы в горах 25 | comiss'!D20</f>
        <v>#REF!</v>
      </c>
      <c r="E20" s="13" t="e">
        <f>'Каникулы в горах 25 | comiss'!E20</f>
        <v>#REF!</v>
      </c>
    </row>
    <row r="21" spans="1:5" s="11" customFormat="1" ht="11.45" customHeight="1">
      <c r="A21" s="164">
        <v>2</v>
      </c>
      <c r="B21" s="13" t="e">
        <f>'Каникулы в горах 25 | comiss'!B21</f>
        <v>#REF!</v>
      </c>
      <c r="C21" s="13" t="e">
        <f>'Каникулы в горах 25 | comiss'!C21</f>
        <v>#REF!</v>
      </c>
      <c r="D21" s="13" t="e">
        <f>'Каникулы в горах 25 | comiss'!D21</f>
        <v>#REF!</v>
      </c>
      <c r="E21" s="13" t="e">
        <f>'Каникулы в горах 25 | comiss'!E21</f>
        <v>#REF!</v>
      </c>
    </row>
    <row r="22" spans="1:5" ht="11.45" customHeight="1">
      <c r="A22" s="98" t="s">
        <v>59</v>
      </c>
      <c r="B22" s="19"/>
      <c r="C22" s="19"/>
      <c r="D22" s="19"/>
      <c r="E22" s="19"/>
    </row>
    <row r="23" spans="1:5" ht="24.6" customHeight="1">
      <c r="A23" s="6" t="s">
        <v>3</v>
      </c>
      <c r="B23" s="8" t="e">
        <f t="shared" ref="B23:E23" si="0">B5</f>
        <v>#REF!</v>
      </c>
      <c r="C23" s="8" t="e">
        <f t="shared" si="0"/>
        <v>#REF!</v>
      </c>
      <c r="D23" s="8" t="e">
        <f t="shared" si="0"/>
        <v>#REF!</v>
      </c>
      <c r="E23" s="8" t="e">
        <f t="shared" si="0"/>
        <v>#REF!</v>
      </c>
    </row>
    <row r="24" spans="1:5" ht="24.6" customHeight="1">
      <c r="A24" s="9"/>
      <c r="B24" s="8" t="e">
        <f t="shared" ref="B24:E24" si="1">B6</f>
        <v>#REF!</v>
      </c>
      <c r="C24" s="8" t="e">
        <f t="shared" si="1"/>
        <v>#REF!</v>
      </c>
      <c r="D24" s="8" t="e">
        <f t="shared" si="1"/>
        <v>#REF!</v>
      </c>
      <c r="E24" s="8" t="e">
        <f t="shared" si="1"/>
        <v>#REF!</v>
      </c>
    </row>
    <row r="25" spans="1:5" ht="11.45" customHeight="1">
      <c r="A25" s="10" t="s">
        <v>4</v>
      </c>
    </row>
    <row r="26" spans="1:5" ht="11.45" customHeight="1">
      <c r="A26" s="12">
        <v>1</v>
      </c>
      <c r="B26" s="30" t="e">
        <f t="shared" ref="B26:E26" si="2">B8*0.9</f>
        <v>#REF!</v>
      </c>
      <c r="C26" s="30" t="e">
        <f t="shared" si="2"/>
        <v>#REF!</v>
      </c>
      <c r="D26" s="30" t="e">
        <f t="shared" si="2"/>
        <v>#REF!</v>
      </c>
      <c r="E26" s="30" t="e">
        <f t="shared" si="2"/>
        <v>#REF!</v>
      </c>
    </row>
    <row r="27" spans="1:5" ht="11.45" customHeight="1">
      <c r="A27" s="12">
        <v>2</v>
      </c>
      <c r="B27" s="30" t="e">
        <f t="shared" ref="B27:E27" si="3">B9*0.9</f>
        <v>#REF!</v>
      </c>
      <c r="C27" s="30" t="e">
        <f t="shared" si="3"/>
        <v>#REF!</v>
      </c>
      <c r="D27" s="30" t="e">
        <f t="shared" si="3"/>
        <v>#REF!</v>
      </c>
      <c r="E27" s="30" t="e">
        <f t="shared" si="3"/>
        <v>#REF!</v>
      </c>
    </row>
    <row r="28" spans="1:5" ht="11.45" customHeight="1">
      <c r="A28" s="14" t="s">
        <v>5</v>
      </c>
      <c r="B28" s="30"/>
      <c r="C28" s="30"/>
      <c r="D28" s="30"/>
      <c r="E28" s="30"/>
    </row>
    <row r="29" spans="1:5" ht="11.45" customHeight="1">
      <c r="A29" s="12">
        <v>1</v>
      </c>
      <c r="B29" s="30" t="e">
        <f t="shared" ref="B29:E29" si="4">B11*0.9</f>
        <v>#REF!</v>
      </c>
      <c r="C29" s="30" t="e">
        <f t="shared" si="4"/>
        <v>#REF!</v>
      </c>
      <c r="D29" s="30" t="e">
        <f t="shared" si="4"/>
        <v>#REF!</v>
      </c>
      <c r="E29" s="30" t="e">
        <f t="shared" si="4"/>
        <v>#REF!</v>
      </c>
    </row>
    <row r="30" spans="1:5" ht="11.45" customHeight="1">
      <c r="A30" s="12">
        <v>2</v>
      </c>
      <c r="B30" s="30" t="e">
        <f t="shared" ref="B30:E30" si="5">B12*0.9</f>
        <v>#REF!</v>
      </c>
      <c r="C30" s="30" t="e">
        <f t="shared" si="5"/>
        <v>#REF!</v>
      </c>
      <c r="D30" s="30" t="e">
        <f t="shared" si="5"/>
        <v>#REF!</v>
      </c>
      <c r="E30" s="30" t="e">
        <f t="shared" si="5"/>
        <v>#REF!</v>
      </c>
    </row>
    <row r="31" spans="1:5" ht="11.45" customHeight="1">
      <c r="A31" s="14" t="s">
        <v>6</v>
      </c>
      <c r="B31" s="30"/>
      <c r="C31" s="30"/>
      <c r="D31" s="30"/>
      <c r="E31" s="30"/>
    </row>
    <row r="32" spans="1:5" ht="11.45" customHeight="1">
      <c r="A32" s="12">
        <v>1</v>
      </c>
      <c r="B32" s="30" t="e">
        <f t="shared" ref="B32:E32" si="6">B14*0.9</f>
        <v>#REF!</v>
      </c>
      <c r="C32" s="30" t="e">
        <f t="shared" si="6"/>
        <v>#REF!</v>
      </c>
      <c r="D32" s="30" t="e">
        <f t="shared" si="6"/>
        <v>#REF!</v>
      </c>
      <c r="E32" s="30" t="e">
        <f t="shared" si="6"/>
        <v>#REF!</v>
      </c>
    </row>
    <row r="33" spans="1:5" ht="11.45" customHeight="1">
      <c r="A33" s="12">
        <v>2</v>
      </c>
      <c r="B33" s="30" t="e">
        <f t="shared" ref="B33:E33" si="7">B15*0.9</f>
        <v>#REF!</v>
      </c>
      <c r="C33" s="30" t="e">
        <f t="shared" si="7"/>
        <v>#REF!</v>
      </c>
      <c r="D33" s="30" t="e">
        <f t="shared" si="7"/>
        <v>#REF!</v>
      </c>
      <c r="E33" s="30" t="e">
        <f t="shared" si="7"/>
        <v>#REF!</v>
      </c>
    </row>
    <row r="34" spans="1:5" ht="11.45" customHeight="1">
      <c r="A34" s="36" t="s">
        <v>7</v>
      </c>
      <c r="B34" s="30"/>
      <c r="C34" s="30"/>
      <c r="D34" s="30"/>
      <c r="E34" s="30"/>
    </row>
    <row r="35" spans="1:5" ht="11.45" customHeight="1">
      <c r="A35" s="12">
        <v>1</v>
      </c>
      <c r="B35" s="30" t="e">
        <f t="shared" ref="B35:E35" si="8">B17*0.9</f>
        <v>#REF!</v>
      </c>
      <c r="C35" s="30" t="e">
        <f t="shared" si="8"/>
        <v>#REF!</v>
      </c>
      <c r="D35" s="30" t="e">
        <f t="shared" si="8"/>
        <v>#REF!</v>
      </c>
      <c r="E35" s="30" t="e">
        <f t="shared" si="8"/>
        <v>#REF!</v>
      </c>
    </row>
    <row r="36" spans="1:5" ht="11.45" customHeight="1">
      <c r="A36" s="12">
        <v>2</v>
      </c>
      <c r="B36" s="30" t="e">
        <f t="shared" ref="B36:E36" si="9">B18*0.9</f>
        <v>#REF!</v>
      </c>
      <c r="C36" s="30" t="e">
        <f t="shared" si="9"/>
        <v>#REF!</v>
      </c>
      <c r="D36" s="30" t="e">
        <f t="shared" si="9"/>
        <v>#REF!</v>
      </c>
      <c r="E36" s="30" t="e">
        <f t="shared" si="9"/>
        <v>#REF!</v>
      </c>
    </row>
    <row r="37" spans="1:5" s="11" customFormat="1" ht="11.45" customHeight="1">
      <c r="A37" s="37" t="s">
        <v>8</v>
      </c>
      <c r="B37" s="13"/>
      <c r="C37" s="13"/>
      <c r="D37" s="13"/>
      <c r="E37" s="13"/>
    </row>
    <row r="38" spans="1:5" s="11" customFormat="1" ht="11.45" customHeight="1">
      <c r="A38" s="164">
        <v>1</v>
      </c>
      <c r="B38" s="13" t="e">
        <f t="shared" ref="B38:E38" si="10">B20*0.9</f>
        <v>#REF!</v>
      </c>
      <c r="C38" s="13" t="e">
        <f t="shared" si="10"/>
        <v>#REF!</v>
      </c>
      <c r="D38" s="13" t="e">
        <f t="shared" si="10"/>
        <v>#REF!</v>
      </c>
      <c r="E38" s="13" t="e">
        <f t="shared" si="10"/>
        <v>#REF!</v>
      </c>
    </row>
    <row r="39" spans="1:5" s="11" customFormat="1" ht="11.45" customHeight="1">
      <c r="A39" s="164">
        <v>2</v>
      </c>
      <c r="B39" s="13" t="e">
        <f t="shared" ref="B39:E39" si="11">B21*0.9</f>
        <v>#REF!</v>
      </c>
      <c r="C39" s="13" t="e">
        <f t="shared" si="11"/>
        <v>#REF!</v>
      </c>
      <c r="D39" s="13" t="e">
        <f t="shared" si="11"/>
        <v>#REF!</v>
      </c>
      <c r="E39" s="13" t="e">
        <f t="shared" si="11"/>
        <v>#REF!</v>
      </c>
    </row>
    <row r="40" spans="1:5" ht="11.45" customHeight="1">
      <c r="A40" s="18"/>
    </row>
    <row r="41" spans="1:5" s="60" customFormat="1" ht="135">
      <c r="A41" s="44" t="s">
        <v>38</v>
      </c>
    </row>
    <row r="42" spans="1:5" s="60" customFormat="1" ht="12.75">
      <c r="A42" s="2"/>
    </row>
    <row r="43" spans="1:5" s="60" customFormat="1" ht="12.75">
      <c r="A43" s="45" t="s">
        <v>23</v>
      </c>
    </row>
    <row r="44" spans="1:5" s="60" customFormat="1" ht="12.75">
      <c r="A44" s="46" t="s">
        <v>39</v>
      </c>
    </row>
    <row r="45" spans="1:5" s="60" customFormat="1" ht="12.75">
      <c r="A45" s="46" t="s">
        <v>40</v>
      </c>
    </row>
    <row r="46" spans="1:5" s="60" customFormat="1" ht="12.75">
      <c r="A46" s="2"/>
    </row>
    <row r="47" spans="1:5" s="60" customFormat="1" ht="12.75">
      <c r="A47" s="45" t="s">
        <v>9</v>
      </c>
    </row>
    <row r="48" spans="1:5" s="60" customFormat="1" ht="12.75">
      <c r="A48" s="166" t="s">
        <v>41</v>
      </c>
    </row>
    <row r="49" spans="1:1" s="60" customFormat="1" ht="12.75">
      <c r="A49" s="168" t="s">
        <v>10</v>
      </c>
    </row>
    <row r="50" spans="1:1" s="60" customFormat="1" ht="12.75">
      <c r="A50" s="168" t="s">
        <v>11</v>
      </c>
    </row>
    <row r="51" spans="1:1" s="60" customFormat="1" ht="24">
      <c r="A51" s="63" t="s">
        <v>12</v>
      </c>
    </row>
    <row r="52" spans="1:1" s="60" customFormat="1" ht="12.75">
      <c r="A52" s="23" t="s">
        <v>13</v>
      </c>
    </row>
    <row r="53" spans="1:1" s="60" customFormat="1" ht="12.75">
      <c r="A53" s="169" t="s">
        <v>42</v>
      </c>
    </row>
    <row r="54" spans="1:1" ht="24">
      <c r="A54" s="63" t="s">
        <v>43</v>
      </c>
    </row>
    <row r="55" spans="1:1" s="60" customFormat="1" ht="12.75">
      <c r="A55" s="170"/>
    </row>
    <row r="56" spans="1:1" s="60" customFormat="1" ht="25.5">
      <c r="A56" s="128" t="s">
        <v>44</v>
      </c>
    </row>
    <row r="57" spans="1:1" s="60" customFormat="1" ht="45">
      <c r="A57" s="178" t="s">
        <v>45</v>
      </c>
    </row>
    <row r="58" spans="1:1" s="60" customFormat="1" ht="22.5">
      <c r="A58" s="178" t="s">
        <v>46</v>
      </c>
    </row>
    <row r="59" spans="1:1" s="60" customFormat="1" ht="22.5">
      <c r="A59" s="178" t="s">
        <v>47</v>
      </c>
    </row>
    <row r="60" spans="1:1" s="60" customFormat="1" ht="33.75">
      <c r="A60" s="178" t="s">
        <v>48</v>
      </c>
    </row>
    <row r="61" spans="1:1" s="60" customFormat="1" ht="22.5">
      <c r="A61" s="178" t="s">
        <v>49</v>
      </c>
    </row>
    <row r="62" spans="1:1" s="60" customFormat="1" ht="22.5">
      <c r="A62" s="178" t="s">
        <v>50</v>
      </c>
    </row>
    <row r="63" spans="1:1" s="60" customFormat="1" ht="45">
      <c r="A63" s="198" t="s">
        <v>51</v>
      </c>
    </row>
    <row r="64" spans="1:1" s="60" customFormat="1" ht="78.75">
      <c r="A64" s="198" t="s">
        <v>52</v>
      </c>
    </row>
    <row r="65" spans="1:1" s="60" customFormat="1" ht="31.5">
      <c r="A65" s="52" t="s">
        <v>53</v>
      </c>
    </row>
    <row r="66" spans="1:1" s="60" customFormat="1" ht="21">
      <c r="A66" s="53" t="s">
        <v>54</v>
      </c>
    </row>
    <row r="67" spans="1:1" s="60" customFormat="1" ht="42.75">
      <c r="A67" s="54" t="s">
        <v>55</v>
      </c>
    </row>
    <row r="68" spans="1:1" s="60" customFormat="1" ht="21">
      <c r="A68" s="55" t="s">
        <v>56</v>
      </c>
    </row>
    <row r="69" spans="1:1" s="60" customFormat="1" ht="12.75">
      <c r="A69" s="56"/>
    </row>
    <row r="70" spans="1:1" s="60" customFormat="1" ht="12.75">
      <c r="A70" s="57" t="s">
        <v>14</v>
      </c>
    </row>
    <row r="71" spans="1:1" ht="24">
      <c r="A71" s="199" t="s">
        <v>57</v>
      </c>
    </row>
    <row r="72" spans="1:1" ht="24">
      <c r="A72" s="200" t="s">
        <v>58</v>
      </c>
    </row>
    <row r="73" spans="1:1">
      <c r="A73" s="56"/>
    </row>
    <row r="80" spans="1:1" ht="12.75">
      <c r="A80" s="60"/>
    </row>
  </sheetData>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E81"/>
  <sheetViews>
    <sheetView workbookViewId="0">
      <pane xSplit="1" topLeftCell="B1" activePane="topRight" state="frozen"/>
      <selection pane="topRight" activeCell="B11" sqref="B11"/>
    </sheetView>
  </sheetViews>
  <sheetFormatPr defaultColWidth="8.5703125" defaultRowHeight="12"/>
  <cols>
    <col min="1" max="1" width="84.85546875" style="2" customWidth="1"/>
    <col min="2" max="5" width="9.85546875" style="2" customWidth="1"/>
    <col min="6" max="16384" width="8.5703125" style="2"/>
  </cols>
  <sheetData>
    <row r="1" spans="1:5" ht="11.45" customHeight="1">
      <c r="A1" s="3" t="s">
        <v>0</v>
      </c>
    </row>
    <row r="2" spans="1:5" ht="11.45" customHeight="1">
      <c r="A2" s="4"/>
    </row>
    <row r="3" spans="1:5" ht="11.45" customHeight="1">
      <c r="A3" s="61" t="s">
        <v>37</v>
      </c>
    </row>
    <row r="4" spans="1:5" ht="11.25" customHeight="1">
      <c r="A4" s="98" t="s">
        <v>2</v>
      </c>
    </row>
    <row r="5" spans="1:5" s="1" customFormat="1" ht="25.5" customHeight="1">
      <c r="A5" s="6" t="s">
        <v>3</v>
      </c>
      <c r="B5" s="8" t="e">
        <f>'Каникулы в горах 25 | comiss'!B5</f>
        <v>#REF!</v>
      </c>
      <c r="C5" s="8" t="e">
        <f>'Каникулы в горах 25 | comiss'!C5</f>
        <v>#REF!</v>
      </c>
      <c r="D5" s="8" t="e">
        <f>'Каникулы в горах 25 | comiss'!D5</f>
        <v>#REF!</v>
      </c>
      <c r="E5" s="8" t="e">
        <f>'Каникулы в горах 25 | comiss'!E5</f>
        <v>#REF!</v>
      </c>
    </row>
    <row r="6" spans="1:5" s="1" customFormat="1" ht="25.5" customHeight="1">
      <c r="A6" s="9"/>
      <c r="B6" s="8" t="e">
        <f>'Каникулы в горах 25 | comiss'!B6</f>
        <v>#REF!</v>
      </c>
      <c r="C6" s="8" t="e">
        <f>'Каникулы в горах 25 | comiss'!C6</f>
        <v>#REF!</v>
      </c>
      <c r="D6" s="8" t="e">
        <f>'Каникулы в горах 25 | comiss'!D6</f>
        <v>#REF!</v>
      </c>
      <c r="E6" s="8" t="e">
        <f>'Каникулы в горах 25 | comiss'!E6</f>
        <v>#REF!</v>
      </c>
    </row>
    <row r="7" spans="1:5" ht="11.45" customHeight="1">
      <c r="A7" s="10" t="s">
        <v>4</v>
      </c>
      <c r="B7" s="11"/>
      <c r="C7" s="11"/>
      <c r="D7" s="11"/>
      <c r="E7" s="11"/>
    </row>
    <row r="8" spans="1:5" ht="11.45" customHeight="1">
      <c r="A8" s="12">
        <v>1</v>
      </c>
      <c r="B8" s="13" t="e">
        <f>'Каникулы в горах 25 | comiss'!B8</f>
        <v>#REF!</v>
      </c>
      <c r="C8" s="13" t="e">
        <f>'Каникулы в горах 25 | comiss'!C8</f>
        <v>#REF!</v>
      </c>
      <c r="D8" s="13" t="e">
        <f>'Каникулы в горах 25 | comiss'!D8</f>
        <v>#REF!</v>
      </c>
      <c r="E8" s="13" t="e">
        <f>'Каникулы в горах 25 | comiss'!E8</f>
        <v>#REF!</v>
      </c>
    </row>
    <row r="9" spans="1:5" ht="11.45" customHeight="1">
      <c r="A9" s="12">
        <v>2</v>
      </c>
      <c r="B9" s="13" t="e">
        <f>'Каникулы в горах 25 | comiss'!B9</f>
        <v>#REF!</v>
      </c>
      <c r="C9" s="13" t="e">
        <f>'Каникулы в горах 25 | comiss'!C9</f>
        <v>#REF!</v>
      </c>
      <c r="D9" s="13" t="e">
        <f>'Каникулы в горах 25 | comiss'!D9</f>
        <v>#REF!</v>
      </c>
      <c r="E9" s="13" t="e">
        <f>'Каникулы в горах 25 | comiss'!E9</f>
        <v>#REF!</v>
      </c>
    </row>
    <row r="10" spans="1:5" ht="11.45" customHeight="1">
      <c r="A10" s="14" t="s">
        <v>5</v>
      </c>
      <c r="B10" s="13"/>
      <c r="C10" s="13"/>
      <c r="D10" s="13"/>
      <c r="E10" s="13"/>
    </row>
    <row r="11" spans="1:5" ht="11.45" customHeight="1">
      <c r="A11" s="12">
        <v>1</v>
      </c>
      <c r="B11" s="13" t="e">
        <f>'Каникулы в горах 25 | comiss'!B11</f>
        <v>#REF!</v>
      </c>
      <c r="C11" s="13" t="e">
        <f>'Каникулы в горах 25 | comiss'!C11</f>
        <v>#REF!</v>
      </c>
      <c r="D11" s="13" t="e">
        <f>'Каникулы в горах 25 | comiss'!D11</f>
        <v>#REF!</v>
      </c>
      <c r="E11" s="13" t="e">
        <f>'Каникулы в горах 25 | comiss'!E11</f>
        <v>#REF!</v>
      </c>
    </row>
    <row r="12" spans="1:5" ht="11.45" customHeight="1">
      <c r="A12" s="12">
        <v>2</v>
      </c>
      <c r="B12" s="13" t="e">
        <f>'Каникулы в горах 25 | comiss'!B12</f>
        <v>#REF!</v>
      </c>
      <c r="C12" s="13" t="e">
        <f>'Каникулы в горах 25 | comiss'!C12</f>
        <v>#REF!</v>
      </c>
      <c r="D12" s="13" t="e">
        <f>'Каникулы в горах 25 | comiss'!D12</f>
        <v>#REF!</v>
      </c>
      <c r="E12" s="13" t="e">
        <f>'Каникулы в горах 25 | comiss'!E12</f>
        <v>#REF!</v>
      </c>
    </row>
    <row r="13" spans="1:5" ht="11.45" customHeight="1">
      <c r="A13" s="14" t="s">
        <v>6</v>
      </c>
      <c r="B13" s="13"/>
      <c r="C13" s="13"/>
      <c r="D13" s="13"/>
      <c r="E13" s="13"/>
    </row>
    <row r="14" spans="1:5" ht="11.45" customHeight="1">
      <c r="A14" s="12">
        <v>1</v>
      </c>
      <c r="B14" s="13" t="e">
        <f>'Каникулы в горах 25 | comiss'!B14</f>
        <v>#REF!</v>
      </c>
      <c r="C14" s="13" t="e">
        <f>'Каникулы в горах 25 | comiss'!C14</f>
        <v>#REF!</v>
      </c>
      <c r="D14" s="13" t="e">
        <f>'Каникулы в горах 25 | comiss'!D14</f>
        <v>#REF!</v>
      </c>
      <c r="E14" s="13" t="e">
        <f>'Каникулы в горах 25 | comiss'!E14</f>
        <v>#REF!</v>
      </c>
    </row>
    <row r="15" spans="1:5" ht="11.45" customHeight="1">
      <c r="A15" s="12">
        <v>2</v>
      </c>
      <c r="B15" s="13" t="e">
        <f>'Каникулы в горах 25 | comiss'!B15</f>
        <v>#REF!</v>
      </c>
      <c r="C15" s="13" t="e">
        <f>'Каникулы в горах 25 | comiss'!C15</f>
        <v>#REF!</v>
      </c>
      <c r="D15" s="13" t="e">
        <f>'Каникулы в горах 25 | comiss'!D15</f>
        <v>#REF!</v>
      </c>
      <c r="E15" s="13" t="e">
        <f>'Каникулы в горах 25 | comiss'!E15</f>
        <v>#REF!</v>
      </c>
    </row>
    <row r="16" spans="1:5" ht="11.45" customHeight="1">
      <c r="A16" s="36" t="s">
        <v>7</v>
      </c>
      <c r="B16" s="13"/>
      <c r="C16" s="13"/>
      <c r="D16" s="13"/>
      <c r="E16" s="13"/>
    </row>
    <row r="17" spans="1:5" ht="11.45" customHeight="1">
      <c r="A17" s="12">
        <v>1</v>
      </c>
      <c r="B17" s="13" t="e">
        <f>'Каникулы в горах 25 | comiss'!B17</f>
        <v>#REF!</v>
      </c>
      <c r="C17" s="13" t="e">
        <f>'Каникулы в горах 25 | comiss'!C17</f>
        <v>#REF!</v>
      </c>
      <c r="D17" s="13" t="e">
        <f>'Каникулы в горах 25 | comiss'!D17</f>
        <v>#REF!</v>
      </c>
      <c r="E17" s="13" t="e">
        <f>'Каникулы в горах 25 | comiss'!E17</f>
        <v>#REF!</v>
      </c>
    </row>
    <row r="18" spans="1:5" ht="11.45" customHeight="1">
      <c r="A18" s="12">
        <v>2</v>
      </c>
      <c r="B18" s="13" t="e">
        <f>'Каникулы в горах 25 | comiss'!B18</f>
        <v>#REF!</v>
      </c>
      <c r="C18" s="13" t="e">
        <f>'Каникулы в горах 25 | comiss'!C18</f>
        <v>#REF!</v>
      </c>
      <c r="D18" s="13" t="e">
        <f>'Каникулы в горах 25 | comiss'!D18</f>
        <v>#REF!</v>
      </c>
      <c r="E18" s="13" t="e">
        <f>'Каникулы в горах 25 | comiss'!E18</f>
        <v>#REF!</v>
      </c>
    </row>
    <row r="19" spans="1:5" s="11" customFormat="1" ht="11.45" customHeight="1">
      <c r="A19" s="37" t="s">
        <v>8</v>
      </c>
      <c r="B19" s="13"/>
      <c r="C19" s="13"/>
      <c r="D19" s="13"/>
      <c r="E19" s="13"/>
    </row>
    <row r="20" spans="1:5" s="11" customFormat="1" ht="11.45" customHeight="1">
      <c r="A20" s="164">
        <v>1</v>
      </c>
      <c r="B20" s="13" t="e">
        <f>'Каникулы в горах 25 | comiss'!B20</f>
        <v>#REF!</v>
      </c>
      <c r="C20" s="13" t="e">
        <f>'Каникулы в горах 25 | comiss'!C20</f>
        <v>#REF!</v>
      </c>
      <c r="D20" s="13" t="e">
        <f>'Каникулы в горах 25 | comiss'!D20</f>
        <v>#REF!</v>
      </c>
      <c r="E20" s="13" t="e">
        <f>'Каникулы в горах 25 | comiss'!E20</f>
        <v>#REF!</v>
      </c>
    </row>
    <row r="21" spans="1:5" s="11" customFormat="1" ht="11.45" customHeight="1">
      <c r="A21" s="164">
        <v>2</v>
      </c>
      <c r="B21" s="13" t="e">
        <f>'Каникулы в горах 25 | comiss'!B21</f>
        <v>#REF!</v>
      </c>
      <c r="C21" s="13" t="e">
        <f>'Каникулы в горах 25 | comiss'!C21</f>
        <v>#REF!</v>
      </c>
      <c r="D21" s="13" t="e">
        <f>'Каникулы в горах 25 | comiss'!D21</f>
        <v>#REF!</v>
      </c>
      <c r="E21" s="13" t="e">
        <f>'Каникулы в горах 25 | comiss'!E21</f>
        <v>#REF!</v>
      </c>
    </row>
    <row r="22" spans="1:5" ht="11.45" customHeight="1">
      <c r="A22" s="98" t="s">
        <v>59</v>
      </c>
      <c r="B22" s="19"/>
      <c r="C22" s="19"/>
      <c r="D22" s="19"/>
      <c r="E22" s="19"/>
    </row>
    <row r="23" spans="1:5" ht="24.6" customHeight="1">
      <c r="A23" s="6" t="s">
        <v>3</v>
      </c>
      <c r="B23" s="8" t="e">
        <f t="shared" ref="B23:E23" si="0">B5</f>
        <v>#REF!</v>
      </c>
      <c r="C23" s="8" t="e">
        <f t="shared" si="0"/>
        <v>#REF!</v>
      </c>
      <c r="D23" s="8" t="e">
        <f t="shared" si="0"/>
        <v>#REF!</v>
      </c>
      <c r="E23" s="8" t="e">
        <f t="shared" si="0"/>
        <v>#REF!</v>
      </c>
    </row>
    <row r="24" spans="1:5" ht="24.6" customHeight="1">
      <c r="A24" s="9"/>
      <c r="B24" s="8" t="e">
        <f t="shared" ref="B24:E24" si="1">B6</f>
        <v>#REF!</v>
      </c>
      <c r="C24" s="8" t="e">
        <f t="shared" si="1"/>
        <v>#REF!</v>
      </c>
      <c r="D24" s="8" t="e">
        <f t="shared" si="1"/>
        <v>#REF!</v>
      </c>
      <c r="E24" s="8" t="e">
        <f t="shared" si="1"/>
        <v>#REF!</v>
      </c>
    </row>
    <row r="25" spans="1:5" ht="11.45" customHeight="1">
      <c r="A25" s="10" t="s">
        <v>4</v>
      </c>
      <c r="B25" s="11"/>
      <c r="C25" s="11"/>
      <c r="D25" s="11"/>
      <c r="E25" s="11"/>
    </row>
    <row r="26" spans="1:5" ht="11.45" customHeight="1">
      <c r="A26" s="12">
        <v>1</v>
      </c>
      <c r="B26" s="13" t="e">
        <f t="shared" ref="B26:E26" si="2">B8*0.87</f>
        <v>#REF!</v>
      </c>
      <c r="C26" s="13" t="e">
        <f t="shared" si="2"/>
        <v>#REF!</v>
      </c>
      <c r="D26" s="13" t="e">
        <f t="shared" si="2"/>
        <v>#REF!</v>
      </c>
      <c r="E26" s="13" t="e">
        <f t="shared" si="2"/>
        <v>#REF!</v>
      </c>
    </row>
    <row r="27" spans="1:5" ht="11.45" customHeight="1">
      <c r="A27" s="12">
        <v>2</v>
      </c>
      <c r="B27" s="13" t="e">
        <f t="shared" ref="B27:E27" si="3">B9*0.87</f>
        <v>#REF!</v>
      </c>
      <c r="C27" s="13" t="e">
        <f t="shared" si="3"/>
        <v>#REF!</v>
      </c>
      <c r="D27" s="13" t="e">
        <f t="shared" si="3"/>
        <v>#REF!</v>
      </c>
      <c r="E27" s="13" t="e">
        <f t="shared" si="3"/>
        <v>#REF!</v>
      </c>
    </row>
    <row r="28" spans="1:5" ht="11.45" customHeight="1">
      <c r="A28" s="14" t="s">
        <v>5</v>
      </c>
      <c r="B28" s="13"/>
      <c r="C28" s="13"/>
      <c r="D28" s="13"/>
      <c r="E28" s="13"/>
    </row>
    <row r="29" spans="1:5" ht="11.45" customHeight="1">
      <c r="A29" s="12">
        <v>1</v>
      </c>
      <c r="B29" s="13" t="e">
        <f t="shared" ref="B29:E29" si="4">B11*0.87</f>
        <v>#REF!</v>
      </c>
      <c r="C29" s="13" t="e">
        <f t="shared" si="4"/>
        <v>#REF!</v>
      </c>
      <c r="D29" s="13" t="e">
        <f t="shared" si="4"/>
        <v>#REF!</v>
      </c>
      <c r="E29" s="13" t="e">
        <f t="shared" si="4"/>
        <v>#REF!</v>
      </c>
    </row>
    <row r="30" spans="1:5" ht="11.45" customHeight="1">
      <c r="A30" s="12">
        <v>2</v>
      </c>
      <c r="B30" s="13" t="e">
        <f t="shared" ref="B30:E30" si="5">B12*0.87</f>
        <v>#REF!</v>
      </c>
      <c r="C30" s="13" t="e">
        <f t="shared" si="5"/>
        <v>#REF!</v>
      </c>
      <c r="D30" s="13" t="e">
        <f t="shared" si="5"/>
        <v>#REF!</v>
      </c>
      <c r="E30" s="13" t="e">
        <f t="shared" si="5"/>
        <v>#REF!</v>
      </c>
    </row>
    <row r="31" spans="1:5" ht="11.45" customHeight="1">
      <c r="A31" s="14" t="s">
        <v>6</v>
      </c>
      <c r="B31" s="13"/>
      <c r="C31" s="13"/>
      <c r="D31" s="13"/>
      <c r="E31" s="13"/>
    </row>
    <row r="32" spans="1:5" ht="11.45" customHeight="1">
      <c r="A32" s="12">
        <v>1</v>
      </c>
      <c r="B32" s="30" t="e">
        <f t="shared" ref="B32:E32" si="6">B14*0.87</f>
        <v>#REF!</v>
      </c>
      <c r="C32" s="30" t="e">
        <f t="shared" si="6"/>
        <v>#REF!</v>
      </c>
      <c r="D32" s="30" t="e">
        <f t="shared" si="6"/>
        <v>#REF!</v>
      </c>
      <c r="E32" s="30" t="e">
        <f t="shared" si="6"/>
        <v>#REF!</v>
      </c>
    </row>
    <row r="33" spans="1:5" ht="11.45" customHeight="1">
      <c r="A33" s="12">
        <v>2</v>
      </c>
      <c r="B33" s="30" t="e">
        <f t="shared" ref="B33:E33" si="7">B15*0.87</f>
        <v>#REF!</v>
      </c>
      <c r="C33" s="30" t="e">
        <f t="shared" si="7"/>
        <v>#REF!</v>
      </c>
      <c r="D33" s="30" t="e">
        <f t="shared" si="7"/>
        <v>#REF!</v>
      </c>
      <c r="E33" s="30" t="e">
        <f t="shared" si="7"/>
        <v>#REF!</v>
      </c>
    </row>
    <row r="34" spans="1:5" ht="11.45" customHeight="1">
      <c r="A34" s="36" t="s">
        <v>7</v>
      </c>
      <c r="B34" s="30"/>
      <c r="C34" s="30"/>
      <c r="D34" s="30"/>
      <c r="E34" s="30"/>
    </row>
    <row r="35" spans="1:5" ht="11.45" customHeight="1">
      <c r="A35" s="12">
        <v>1</v>
      </c>
      <c r="B35" s="30" t="e">
        <f t="shared" ref="B35:E35" si="8">B17*0.87</f>
        <v>#REF!</v>
      </c>
      <c r="C35" s="30" t="e">
        <f t="shared" si="8"/>
        <v>#REF!</v>
      </c>
      <c r="D35" s="30" t="e">
        <f t="shared" si="8"/>
        <v>#REF!</v>
      </c>
      <c r="E35" s="30" t="e">
        <f t="shared" si="8"/>
        <v>#REF!</v>
      </c>
    </row>
    <row r="36" spans="1:5" ht="11.45" customHeight="1">
      <c r="A36" s="12">
        <v>2</v>
      </c>
      <c r="B36" s="30" t="e">
        <f t="shared" ref="B36:E36" si="9">B18*0.87</f>
        <v>#REF!</v>
      </c>
      <c r="C36" s="30" t="e">
        <f t="shared" si="9"/>
        <v>#REF!</v>
      </c>
      <c r="D36" s="30" t="e">
        <f t="shared" si="9"/>
        <v>#REF!</v>
      </c>
      <c r="E36" s="30" t="e">
        <f t="shared" si="9"/>
        <v>#REF!</v>
      </c>
    </row>
    <row r="37" spans="1:5" s="11" customFormat="1" ht="11.45" customHeight="1">
      <c r="A37" s="37" t="s">
        <v>8</v>
      </c>
      <c r="B37" s="13"/>
      <c r="C37" s="13"/>
      <c r="D37" s="13"/>
      <c r="E37" s="13"/>
    </row>
    <row r="38" spans="1:5" s="11" customFormat="1" ht="11.45" customHeight="1">
      <c r="A38" s="164">
        <v>1</v>
      </c>
      <c r="B38" s="13" t="e">
        <f t="shared" ref="B38:E38" si="10">B20*0.87</f>
        <v>#REF!</v>
      </c>
      <c r="C38" s="13" t="e">
        <f t="shared" si="10"/>
        <v>#REF!</v>
      </c>
      <c r="D38" s="13" t="e">
        <f t="shared" si="10"/>
        <v>#REF!</v>
      </c>
      <c r="E38" s="13" t="e">
        <f t="shared" si="10"/>
        <v>#REF!</v>
      </c>
    </row>
    <row r="39" spans="1:5" s="11" customFormat="1" ht="11.45" customHeight="1">
      <c r="A39" s="164">
        <v>2</v>
      </c>
      <c r="B39" s="13" t="e">
        <f t="shared" ref="B39:E39" si="11">B21*0.87</f>
        <v>#REF!</v>
      </c>
      <c r="C39" s="13" t="e">
        <f t="shared" si="11"/>
        <v>#REF!</v>
      </c>
      <c r="D39" s="13" t="e">
        <f t="shared" si="11"/>
        <v>#REF!</v>
      </c>
      <c r="E39" s="13" t="e">
        <f t="shared" si="11"/>
        <v>#REF!</v>
      </c>
    </row>
    <row r="40" spans="1:5" ht="11.45" customHeight="1">
      <c r="A40" s="18"/>
    </row>
    <row r="41" spans="1:5" ht="11.45" customHeight="1">
      <c r="A41" s="18"/>
    </row>
    <row r="42" spans="1:5" s="60" customFormat="1" ht="135">
      <c r="A42" s="44" t="s">
        <v>38</v>
      </c>
    </row>
    <row r="43" spans="1:5" s="60" customFormat="1" ht="12.75">
      <c r="A43" s="2"/>
    </row>
    <row r="44" spans="1:5" s="60" customFormat="1" ht="12.75">
      <c r="A44" s="45" t="s">
        <v>23</v>
      </c>
    </row>
    <row r="45" spans="1:5" s="60" customFormat="1" ht="12.75">
      <c r="A45" s="46" t="s">
        <v>39</v>
      </c>
    </row>
    <row r="46" spans="1:5" s="60" customFormat="1" ht="12.75">
      <c r="A46" s="46" t="s">
        <v>40</v>
      </c>
    </row>
    <row r="47" spans="1:5" s="60" customFormat="1" ht="12.75">
      <c r="A47" s="2"/>
    </row>
    <row r="48" spans="1:5" s="60" customFormat="1" ht="12.75">
      <c r="A48" s="45" t="s">
        <v>9</v>
      </c>
    </row>
    <row r="49" spans="1:1" s="60" customFormat="1" ht="12.75">
      <c r="A49" s="166" t="s">
        <v>41</v>
      </c>
    </row>
    <row r="50" spans="1:1" s="60" customFormat="1" ht="12.75">
      <c r="A50" s="168" t="s">
        <v>10</v>
      </c>
    </row>
    <row r="51" spans="1:1" s="60" customFormat="1" ht="12.75">
      <c r="A51" s="168" t="s">
        <v>11</v>
      </c>
    </row>
    <row r="52" spans="1:1" s="60" customFormat="1" ht="24">
      <c r="A52" s="63" t="s">
        <v>12</v>
      </c>
    </row>
    <row r="53" spans="1:1" s="60" customFormat="1" ht="12.75">
      <c r="A53" s="23" t="s">
        <v>13</v>
      </c>
    </row>
    <row r="54" spans="1:1" s="60" customFormat="1" ht="12.75">
      <c r="A54" s="169" t="s">
        <v>42</v>
      </c>
    </row>
    <row r="55" spans="1:1" ht="24">
      <c r="A55" s="63" t="s">
        <v>43</v>
      </c>
    </row>
    <row r="56" spans="1:1" s="60" customFormat="1" ht="12.75">
      <c r="A56" s="170"/>
    </row>
    <row r="57" spans="1:1" s="60" customFormat="1" ht="25.5">
      <c r="A57" s="128" t="s">
        <v>44</v>
      </c>
    </row>
    <row r="58" spans="1:1" s="60" customFormat="1" ht="45">
      <c r="A58" s="178" t="s">
        <v>45</v>
      </c>
    </row>
    <row r="59" spans="1:1" s="60" customFormat="1" ht="22.5">
      <c r="A59" s="178" t="s">
        <v>46</v>
      </c>
    </row>
    <row r="60" spans="1:1" s="60" customFormat="1" ht="22.5">
      <c r="A60" s="178" t="s">
        <v>47</v>
      </c>
    </row>
    <row r="61" spans="1:1" s="60" customFormat="1" ht="33.75">
      <c r="A61" s="178" t="s">
        <v>48</v>
      </c>
    </row>
    <row r="62" spans="1:1" s="60" customFormat="1" ht="22.5">
      <c r="A62" s="178" t="s">
        <v>49</v>
      </c>
    </row>
    <row r="63" spans="1:1" s="60" customFormat="1" ht="22.5">
      <c r="A63" s="178" t="s">
        <v>50</v>
      </c>
    </row>
    <row r="64" spans="1:1" s="60" customFormat="1" ht="45">
      <c r="A64" s="198" t="s">
        <v>51</v>
      </c>
    </row>
    <row r="65" spans="1:1" s="60" customFormat="1" ht="78.75">
      <c r="A65" s="198" t="s">
        <v>52</v>
      </c>
    </row>
    <row r="66" spans="1:1" s="60" customFormat="1" ht="31.5">
      <c r="A66" s="52" t="s">
        <v>53</v>
      </c>
    </row>
    <row r="67" spans="1:1" s="60" customFormat="1" ht="21">
      <c r="A67" s="53" t="s">
        <v>54</v>
      </c>
    </row>
    <row r="68" spans="1:1" s="60" customFormat="1" ht="42.75">
      <c r="A68" s="54" t="s">
        <v>55</v>
      </c>
    </row>
    <row r="69" spans="1:1" s="60" customFormat="1" ht="21">
      <c r="A69" s="55" t="s">
        <v>56</v>
      </c>
    </row>
    <row r="70" spans="1:1" s="60" customFormat="1" ht="12.75">
      <c r="A70" s="56"/>
    </row>
    <row r="71" spans="1:1" s="60" customFormat="1" ht="12.75">
      <c r="A71" s="57" t="s">
        <v>14</v>
      </c>
    </row>
    <row r="72" spans="1:1" ht="24">
      <c r="A72" s="199" t="s">
        <v>57</v>
      </c>
    </row>
    <row r="73" spans="1:1" ht="24">
      <c r="A73" s="200" t="s">
        <v>58</v>
      </c>
    </row>
    <row r="74" spans="1:1">
      <c r="A74" s="56"/>
    </row>
    <row r="81" spans="1:1" ht="12.75">
      <c r="A81" s="60"/>
    </row>
  </sheetData>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E80"/>
  <sheetViews>
    <sheetView workbookViewId="0">
      <pane xSplit="1" topLeftCell="B1" activePane="topRight" state="frozen"/>
      <selection pane="topRight" activeCell="B9" sqref="B9"/>
    </sheetView>
  </sheetViews>
  <sheetFormatPr defaultColWidth="8.5703125" defaultRowHeight="12"/>
  <cols>
    <col min="1" max="1" width="84.85546875" style="2" customWidth="1"/>
    <col min="2" max="5" width="9.85546875" style="2" customWidth="1"/>
    <col min="6" max="16384" width="8.5703125" style="2"/>
  </cols>
  <sheetData>
    <row r="1" spans="1:5" ht="11.45" customHeight="1">
      <c r="A1" s="3" t="s">
        <v>0</v>
      </c>
    </row>
    <row r="2" spans="1:5" ht="11.45" customHeight="1">
      <c r="A2" s="4"/>
    </row>
    <row r="3" spans="1:5" ht="11.45" customHeight="1">
      <c r="A3" s="61" t="s">
        <v>37</v>
      </c>
    </row>
    <row r="4" spans="1:5" ht="11.25" customHeight="1">
      <c r="A4" s="98" t="s">
        <v>2</v>
      </c>
    </row>
    <row r="5" spans="1:5" s="1" customFormat="1" ht="25.5" customHeight="1">
      <c r="A5" s="6" t="s">
        <v>3</v>
      </c>
      <c r="B5" s="8" t="e">
        <f>'Каникулы в горах 25 | comiss'!B5</f>
        <v>#REF!</v>
      </c>
      <c r="C5" s="8" t="e">
        <f>'Каникулы в горах 25 | comiss'!C5</f>
        <v>#REF!</v>
      </c>
      <c r="D5" s="8" t="e">
        <f>'Каникулы в горах 25 | comiss'!D5</f>
        <v>#REF!</v>
      </c>
      <c r="E5" s="8" t="e">
        <f>'Каникулы в горах 25 | comiss'!E5</f>
        <v>#REF!</v>
      </c>
    </row>
    <row r="6" spans="1:5" s="1" customFormat="1" ht="25.5" customHeight="1">
      <c r="A6" s="9"/>
      <c r="B6" s="8" t="e">
        <f>'Каникулы в горах 25 | comiss'!B6</f>
        <v>#REF!</v>
      </c>
      <c r="C6" s="8" t="e">
        <f>'Каникулы в горах 25 | comiss'!C6</f>
        <v>#REF!</v>
      </c>
      <c r="D6" s="8" t="e">
        <f>'Каникулы в горах 25 | comiss'!D6</f>
        <v>#REF!</v>
      </c>
      <c r="E6" s="8" t="e">
        <f>'Каникулы в горах 25 | comiss'!E6</f>
        <v>#REF!</v>
      </c>
    </row>
    <row r="7" spans="1:5" ht="11.45" customHeight="1">
      <c r="A7" s="10" t="s">
        <v>4</v>
      </c>
      <c r="B7" s="11"/>
      <c r="C7" s="11"/>
      <c r="D7" s="11"/>
      <c r="E7" s="11"/>
    </row>
    <row r="8" spans="1:5" ht="11.45" customHeight="1">
      <c r="A8" s="12">
        <v>1</v>
      </c>
      <c r="B8" s="13" t="e">
        <f>'Каникулы в горах 25 | comiss'!B8</f>
        <v>#REF!</v>
      </c>
      <c r="C8" s="13" t="e">
        <f>'Каникулы в горах 25 | comiss'!C8</f>
        <v>#REF!</v>
      </c>
      <c r="D8" s="13" t="e">
        <f>'Каникулы в горах 25 | comiss'!D8</f>
        <v>#REF!</v>
      </c>
      <c r="E8" s="13" t="e">
        <f>'Каникулы в горах 25 | comiss'!E8</f>
        <v>#REF!</v>
      </c>
    </row>
    <row r="9" spans="1:5" ht="11.45" customHeight="1">
      <c r="A9" s="12">
        <v>2</v>
      </c>
      <c r="B9" s="13" t="e">
        <f>'Каникулы в горах 25 | comiss'!B9</f>
        <v>#REF!</v>
      </c>
      <c r="C9" s="13" t="e">
        <f>'Каникулы в горах 25 | comiss'!C9</f>
        <v>#REF!</v>
      </c>
      <c r="D9" s="13" t="e">
        <f>'Каникулы в горах 25 | comiss'!D9</f>
        <v>#REF!</v>
      </c>
      <c r="E9" s="13" t="e">
        <f>'Каникулы в горах 25 | comiss'!E9</f>
        <v>#REF!</v>
      </c>
    </row>
    <row r="10" spans="1:5" ht="11.45" customHeight="1">
      <c r="A10" s="14" t="s">
        <v>5</v>
      </c>
      <c r="B10" s="13"/>
      <c r="C10" s="13"/>
      <c r="D10" s="13"/>
      <c r="E10" s="13"/>
    </row>
    <row r="11" spans="1:5" ht="11.45" customHeight="1">
      <c r="A11" s="12">
        <v>1</v>
      </c>
      <c r="B11" s="13" t="e">
        <f>'Каникулы в горах 25 | comiss'!B11</f>
        <v>#REF!</v>
      </c>
      <c r="C11" s="13" t="e">
        <f>'Каникулы в горах 25 | comiss'!C11</f>
        <v>#REF!</v>
      </c>
      <c r="D11" s="13" t="e">
        <f>'Каникулы в горах 25 | comiss'!D11</f>
        <v>#REF!</v>
      </c>
      <c r="E11" s="13" t="e">
        <f>'Каникулы в горах 25 | comiss'!E11</f>
        <v>#REF!</v>
      </c>
    </row>
    <row r="12" spans="1:5" ht="11.45" customHeight="1">
      <c r="A12" s="12">
        <v>2</v>
      </c>
      <c r="B12" s="13" t="e">
        <f>'Каникулы в горах 25 | comiss'!B12</f>
        <v>#REF!</v>
      </c>
      <c r="C12" s="13" t="e">
        <f>'Каникулы в горах 25 | comiss'!C12</f>
        <v>#REF!</v>
      </c>
      <c r="D12" s="13" t="e">
        <f>'Каникулы в горах 25 | comiss'!D12</f>
        <v>#REF!</v>
      </c>
      <c r="E12" s="13" t="e">
        <f>'Каникулы в горах 25 | comiss'!E12</f>
        <v>#REF!</v>
      </c>
    </row>
    <row r="13" spans="1:5" ht="11.45" customHeight="1">
      <c r="A13" s="14" t="s">
        <v>6</v>
      </c>
      <c r="B13" s="13"/>
      <c r="C13" s="13"/>
      <c r="D13" s="13"/>
      <c r="E13" s="13"/>
    </row>
    <row r="14" spans="1:5" ht="11.45" customHeight="1">
      <c r="A14" s="12">
        <v>1</v>
      </c>
      <c r="B14" s="13" t="e">
        <f>'Каникулы в горах 25 | comiss'!B14</f>
        <v>#REF!</v>
      </c>
      <c r="C14" s="13" t="e">
        <f>'Каникулы в горах 25 | comiss'!C14</f>
        <v>#REF!</v>
      </c>
      <c r="D14" s="13" t="e">
        <f>'Каникулы в горах 25 | comiss'!D14</f>
        <v>#REF!</v>
      </c>
      <c r="E14" s="13" t="e">
        <f>'Каникулы в горах 25 | comiss'!E14</f>
        <v>#REF!</v>
      </c>
    </row>
    <row r="15" spans="1:5" ht="11.45" customHeight="1">
      <c r="A15" s="12">
        <v>2</v>
      </c>
      <c r="B15" s="13" t="e">
        <f>'Каникулы в горах 25 | comiss'!B15</f>
        <v>#REF!</v>
      </c>
      <c r="C15" s="13" t="e">
        <f>'Каникулы в горах 25 | comiss'!C15</f>
        <v>#REF!</v>
      </c>
      <c r="D15" s="13" t="e">
        <f>'Каникулы в горах 25 | comiss'!D15</f>
        <v>#REF!</v>
      </c>
      <c r="E15" s="13" t="e">
        <f>'Каникулы в горах 25 | comiss'!E15</f>
        <v>#REF!</v>
      </c>
    </row>
    <row r="16" spans="1:5" ht="11.45" customHeight="1">
      <c r="A16" s="36" t="s">
        <v>7</v>
      </c>
      <c r="B16" s="13"/>
      <c r="C16" s="13"/>
      <c r="D16" s="13"/>
      <c r="E16" s="13"/>
    </row>
    <row r="17" spans="1:5" ht="11.45" customHeight="1">
      <c r="A17" s="12">
        <v>1</v>
      </c>
      <c r="B17" s="13" t="e">
        <f>'Каникулы в горах 25 | comiss'!B17</f>
        <v>#REF!</v>
      </c>
      <c r="C17" s="13" t="e">
        <f>'Каникулы в горах 25 | comiss'!C17</f>
        <v>#REF!</v>
      </c>
      <c r="D17" s="13" t="e">
        <f>'Каникулы в горах 25 | comiss'!D17</f>
        <v>#REF!</v>
      </c>
      <c r="E17" s="13" t="e">
        <f>'Каникулы в горах 25 | comiss'!E17</f>
        <v>#REF!</v>
      </c>
    </row>
    <row r="18" spans="1:5" ht="11.45" customHeight="1">
      <c r="A18" s="12">
        <v>2</v>
      </c>
      <c r="B18" s="13" t="e">
        <f>'Каникулы в горах 25 | comiss'!B18</f>
        <v>#REF!</v>
      </c>
      <c r="C18" s="13" t="e">
        <f>'Каникулы в горах 25 | comiss'!C18</f>
        <v>#REF!</v>
      </c>
      <c r="D18" s="13" t="e">
        <f>'Каникулы в горах 25 | comiss'!D18</f>
        <v>#REF!</v>
      </c>
      <c r="E18" s="13" t="e">
        <f>'Каникулы в горах 25 | comiss'!E18</f>
        <v>#REF!</v>
      </c>
    </row>
    <row r="19" spans="1:5" s="11" customFormat="1" ht="11.45" customHeight="1">
      <c r="A19" s="37" t="s">
        <v>8</v>
      </c>
      <c r="B19" s="13"/>
      <c r="C19" s="13"/>
      <c r="D19" s="13"/>
      <c r="E19" s="13"/>
    </row>
    <row r="20" spans="1:5" s="11" customFormat="1" ht="11.45" customHeight="1">
      <c r="A20" s="164">
        <v>1</v>
      </c>
      <c r="B20" s="13" t="e">
        <f>'Каникулы в горах 25 | comiss'!B20</f>
        <v>#REF!</v>
      </c>
      <c r="C20" s="13" t="e">
        <f>'Каникулы в горах 25 | comiss'!C20</f>
        <v>#REF!</v>
      </c>
      <c r="D20" s="13" t="e">
        <f>'Каникулы в горах 25 | comiss'!D20</f>
        <v>#REF!</v>
      </c>
      <c r="E20" s="13" t="e">
        <f>'Каникулы в горах 25 | comiss'!E20</f>
        <v>#REF!</v>
      </c>
    </row>
    <row r="21" spans="1:5" s="11" customFormat="1" ht="11.45" customHeight="1">
      <c r="A21" s="164">
        <v>2</v>
      </c>
      <c r="B21" s="13" t="e">
        <f>'Каникулы в горах 25 | comiss'!B21</f>
        <v>#REF!</v>
      </c>
      <c r="C21" s="13" t="e">
        <f>'Каникулы в горах 25 | comiss'!C21</f>
        <v>#REF!</v>
      </c>
      <c r="D21" s="13" t="e">
        <f>'Каникулы в горах 25 | comiss'!D21</f>
        <v>#REF!</v>
      </c>
      <c r="E21" s="13" t="e">
        <f>'Каникулы в горах 25 | comiss'!E21</f>
        <v>#REF!</v>
      </c>
    </row>
    <row r="22" spans="1:5" ht="11.45" customHeight="1">
      <c r="A22" s="98" t="s">
        <v>59</v>
      </c>
      <c r="B22" s="19"/>
      <c r="C22" s="19"/>
      <c r="D22" s="19"/>
      <c r="E22" s="19"/>
    </row>
    <row r="23" spans="1:5" ht="24.6" customHeight="1">
      <c r="A23" s="6" t="s">
        <v>3</v>
      </c>
      <c r="B23" s="8" t="e">
        <f t="shared" ref="B23:E23" si="0">B5</f>
        <v>#REF!</v>
      </c>
      <c r="C23" s="8" t="e">
        <f t="shared" si="0"/>
        <v>#REF!</v>
      </c>
      <c r="D23" s="8" t="e">
        <f t="shared" si="0"/>
        <v>#REF!</v>
      </c>
      <c r="E23" s="8" t="e">
        <f t="shared" si="0"/>
        <v>#REF!</v>
      </c>
    </row>
    <row r="24" spans="1:5" ht="24.6" customHeight="1">
      <c r="A24" s="9"/>
      <c r="B24" s="8" t="e">
        <f t="shared" ref="B24:E24" si="1">B6</f>
        <v>#REF!</v>
      </c>
      <c r="C24" s="8" t="e">
        <f t="shared" si="1"/>
        <v>#REF!</v>
      </c>
      <c r="D24" s="8" t="e">
        <f t="shared" si="1"/>
        <v>#REF!</v>
      </c>
      <c r="E24" s="8" t="e">
        <f t="shared" si="1"/>
        <v>#REF!</v>
      </c>
    </row>
    <row r="25" spans="1:5" ht="11.45" customHeight="1">
      <c r="A25" s="10" t="s">
        <v>4</v>
      </c>
      <c r="B25" s="11"/>
      <c r="C25" s="11"/>
      <c r="D25" s="11"/>
      <c r="E25" s="11"/>
    </row>
    <row r="26" spans="1:5" ht="11.45" customHeight="1">
      <c r="A26" s="12">
        <v>1</v>
      </c>
      <c r="B26" s="13" t="e">
        <f t="shared" ref="B26:E26" si="2">B8*0.87+25</f>
        <v>#REF!</v>
      </c>
      <c r="C26" s="13" t="e">
        <f t="shared" si="2"/>
        <v>#REF!</v>
      </c>
      <c r="D26" s="13" t="e">
        <f t="shared" si="2"/>
        <v>#REF!</v>
      </c>
      <c r="E26" s="13" t="e">
        <f t="shared" si="2"/>
        <v>#REF!</v>
      </c>
    </row>
    <row r="27" spans="1:5" ht="11.45" customHeight="1">
      <c r="A27" s="12">
        <v>2</v>
      </c>
      <c r="B27" s="13" t="e">
        <f t="shared" ref="B27:E27" si="3">B9*0.87+25</f>
        <v>#REF!</v>
      </c>
      <c r="C27" s="13" t="e">
        <f t="shared" si="3"/>
        <v>#REF!</v>
      </c>
      <c r="D27" s="13" t="e">
        <f t="shared" si="3"/>
        <v>#REF!</v>
      </c>
      <c r="E27" s="13" t="e">
        <f t="shared" si="3"/>
        <v>#REF!</v>
      </c>
    </row>
    <row r="28" spans="1:5" ht="11.45" customHeight="1">
      <c r="A28" s="14" t="s">
        <v>5</v>
      </c>
      <c r="B28" s="13"/>
      <c r="C28" s="13"/>
      <c r="D28" s="13"/>
      <c r="E28" s="13"/>
    </row>
    <row r="29" spans="1:5" ht="11.45" customHeight="1">
      <c r="A29" s="12">
        <v>1</v>
      </c>
      <c r="B29" s="13" t="e">
        <f t="shared" ref="B29:E29" si="4">B11*0.87+25</f>
        <v>#REF!</v>
      </c>
      <c r="C29" s="13" t="e">
        <f t="shared" si="4"/>
        <v>#REF!</v>
      </c>
      <c r="D29" s="13" t="e">
        <f t="shared" si="4"/>
        <v>#REF!</v>
      </c>
      <c r="E29" s="13" t="e">
        <f t="shared" si="4"/>
        <v>#REF!</v>
      </c>
    </row>
    <row r="30" spans="1:5" ht="11.45" customHeight="1">
      <c r="A30" s="12">
        <v>2</v>
      </c>
      <c r="B30" s="13" t="e">
        <f t="shared" ref="B30:E30" si="5">B12*0.87+25</f>
        <v>#REF!</v>
      </c>
      <c r="C30" s="13" t="e">
        <f t="shared" si="5"/>
        <v>#REF!</v>
      </c>
      <c r="D30" s="13" t="e">
        <f t="shared" si="5"/>
        <v>#REF!</v>
      </c>
      <c r="E30" s="13" t="e">
        <f t="shared" si="5"/>
        <v>#REF!</v>
      </c>
    </row>
    <row r="31" spans="1:5" ht="11.45" customHeight="1">
      <c r="A31" s="14" t="s">
        <v>6</v>
      </c>
      <c r="B31" s="13"/>
      <c r="C31" s="13"/>
      <c r="D31" s="13"/>
      <c r="E31" s="13"/>
    </row>
    <row r="32" spans="1:5" ht="11.45" customHeight="1">
      <c r="A32" s="12">
        <v>1</v>
      </c>
      <c r="B32" s="13" t="e">
        <f t="shared" ref="B32:E32" si="6">B14*0.87+25</f>
        <v>#REF!</v>
      </c>
      <c r="C32" s="13" t="e">
        <f t="shared" si="6"/>
        <v>#REF!</v>
      </c>
      <c r="D32" s="13" t="e">
        <f t="shared" si="6"/>
        <v>#REF!</v>
      </c>
      <c r="E32" s="13" t="e">
        <f t="shared" si="6"/>
        <v>#REF!</v>
      </c>
    </row>
    <row r="33" spans="1:5" ht="11.45" customHeight="1">
      <c r="A33" s="12">
        <v>2</v>
      </c>
      <c r="B33" s="13" t="e">
        <f t="shared" ref="B33:E33" si="7">B15*0.87+25</f>
        <v>#REF!</v>
      </c>
      <c r="C33" s="13" t="e">
        <f t="shared" si="7"/>
        <v>#REF!</v>
      </c>
      <c r="D33" s="13" t="e">
        <f t="shared" si="7"/>
        <v>#REF!</v>
      </c>
      <c r="E33" s="13" t="e">
        <f t="shared" si="7"/>
        <v>#REF!</v>
      </c>
    </row>
    <row r="34" spans="1:5" ht="11.45" customHeight="1">
      <c r="A34" s="36" t="s">
        <v>7</v>
      </c>
      <c r="B34" s="13"/>
      <c r="C34" s="13"/>
      <c r="D34" s="13"/>
      <c r="E34" s="13"/>
    </row>
    <row r="35" spans="1:5" ht="11.45" customHeight="1">
      <c r="A35" s="12">
        <v>1</v>
      </c>
      <c r="B35" s="13" t="e">
        <f t="shared" ref="B35:E35" si="8">B17*0.87+25</f>
        <v>#REF!</v>
      </c>
      <c r="C35" s="13" t="e">
        <f t="shared" si="8"/>
        <v>#REF!</v>
      </c>
      <c r="D35" s="13" t="e">
        <f t="shared" si="8"/>
        <v>#REF!</v>
      </c>
      <c r="E35" s="13" t="e">
        <f t="shared" si="8"/>
        <v>#REF!</v>
      </c>
    </row>
    <row r="36" spans="1:5" ht="11.45" customHeight="1">
      <c r="A36" s="12">
        <v>2</v>
      </c>
      <c r="B36" s="13" t="e">
        <f t="shared" ref="B36:E36" si="9">B18*0.87+25</f>
        <v>#REF!</v>
      </c>
      <c r="C36" s="13" t="e">
        <f t="shared" si="9"/>
        <v>#REF!</v>
      </c>
      <c r="D36" s="13" t="e">
        <f t="shared" si="9"/>
        <v>#REF!</v>
      </c>
      <c r="E36" s="13" t="e">
        <f t="shared" si="9"/>
        <v>#REF!</v>
      </c>
    </row>
    <row r="37" spans="1:5" s="11" customFormat="1" ht="11.45" customHeight="1">
      <c r="A37" s="37" t="s">
        <v>8</v>
      </c>
      <c r="B37" s="13"/>
      <c r="C37" s="13"/>
      <c r="D37" s="13"/>
      <c r="E37" s="13"/>
    </row>
    <row r="38" spans="1:5" s="11" customFormat="1" ht="11.45" customHeight="1">
      <c r="A38" s="164">
        <v>1</v>
      </c>
      <c r="B38" s="13" t="e">
        <f t="shared" ref="B38:E38" si="10">B20*0.87+25</f>
        <v>#REF!</v>
      </c>
      <c r="C38" s="13" t="e">
        <f t="shared" si="10"/>
        <v>#REF!</v>
      </c>
      <c r="D38" s="13" t="e">
        <f t="shared" si="10"/>
        <v>#REF!</v>
      </c>
      <c r="E38" s="13" t="e">
        <f t="shared" si="10"/>
        <v>#REF!</v>
      </c>
    </row>
    <row r="39" spans="1:5" s="11" customFormat="1" ht="11.45" customHeight="1">
      <c r="A39" s="164">
        <v>2</v>
      </c>
      <c r="B39" s="13" t="e">
        <f t="shared" ref="B39:E39" si="11">B21*0.87+25</f>
        <v>#REF!</v>
      </c>
      <c r="C39" s="13" t="e">
        <f t="shared" si="11"/>
        <v>#REF!</v>
      </c>
      <c r="D39" s="13" t="e">
        <f t="shared" si="11"/>
        <v>#REF!</v>
      </c>
      <c r="E39" s="13" t="e">
        <f t="shared" si="11"/>
        <v>#REF!</v>
      </c>
    </row>
    <row r="40" spans="1:5" ht="11.45" customHeight="1">
      <c r="A40" s="18"/>
    </row>
    <row r="41" spans="1:5" s="60" customFormat="1" ht="135">
      <c r="A41" s="44" t="s">
        <v>38</v>
      </c>
    </row>
    <row r="42" spans="1:5" s="60" customFormat="1" ht="12.75">
      <c r="A42" s="2"/>
    </row>
    <row r="43" spans="1:5" s="60" customFormat="1" ht="12.75">
      <c r="A43" s="45" t="s">
        <v>23</v>
      </c>
    </row>
    <row r="44" spans="1:5" s="60" customFormat="1" ht="12.75">
      <c r="A44" s="46" t="s">
        <v>39</v>
      </c>
    </row>
    <row r="45" spans="1:5" s="60" customFormat="1" ht="12.75">
      <c r="A45" s="46" t="s">
        <v>40</v>
      </c>
    </row>
    <row r="46" spans="1:5" s="60" customFormat="1" ht="12.75">
      <c r="A46" s="2"/>
    </row>
    <row r="47" spans="1:5" s="60" customFormat="1" ht="12.75">
      <c r="A47" s="45" t="s">
        <v>9</v>
      </c>
    </row>
    <row r="48" spans="1:5" s="60" customFormat="1" ht="12.75">
      <c r="A48" s="166" t="s">
        <v>41</v>
      </c>
    </row>
    <row r="49" spans="1:1" s="60" customFormat="1" ht="12.75">
      <c r="A49" s="168" t="s">
        <v>10</v>
      </c>
    </row>
    <row r="50" spans="1:1" s="60" customFormat="1" ht="12.75">
      <c r="A50" s="168" t="s">
        <v>11</v>
      </c>
    </row>
    <row r="51" spans="1:1" s="60" customFormat="1" ht="24">
      <c r="A51" s="63" t="s">
        <v>12</v>
      </c>
    </row>
    <row r="52" spans="1:1" s="60" customFormat="1" ht="12.75">
      <c r="A52" s="23" t="s">
        <v>13</v>
      </c>
    </row>
    <row r="53" spans="1:1" s="60" customFormat="1" ht="12.75">
      <c r="A53" s="169" t="s">
        <v>42</v>
      </c>
    </row>
    <row r="54" spans="1:1" ht="24">
      <c r="A54" s="63" t="s">
        <v>43</v>
      </c>
    </row>
    <row r="55" spans="1:1" s="60" customFormat="1" ht="12.75">
      <c r="A55" s="170"/>
    </row>
    <row r="56" spans="1:1" s="60" customFormat="1" ht="25.5">
      <c r="A56" s="128" t="s">
        <v>44</v>
      </c>
    </row>
    <row r="57" spans="1:1" s="60" customFormat="1" ht="45">
      <c r="A57" s="178" t="s">
        <v>45</v>
      </c>
    </row>
    <row r="58" spans="1:1" s="60" customFormat="1" ht="22.5">
      <c r="A58" s="178" t="s">
        <v>46</v>
      </c>
    </row>
    <row r="59" spans="1:1" s="60" customFormat="1" ht="22.5">
      <c r="A59" s="178" t="s">
        <v>47</v>
      </c>
    </row>
    <row r="60" spans="1:1" s="60" customFormat="1" ht="33.75">
      <c r="A60" s="178" t="s">
        <v>48</v>
      </c>
    </row>
    <row r="61" spans="1:1" s="60" customFormat="1" ht="22.5">
      <c r="A61" s="178" t="s">
        <v>49</v>
      </c>
    </row>
    <row r="62" spans="1:1" s="60" customFormat="1" ht="22.5">
      <c r="A62" s="178" t="s">
        <v>50</v>
      </c>
    </row>
    <row r="63" spans="1:1" s="60" customFormat="1" ht="45">
      <c r="A63" s="198" t="s">
        <v>51</v>
      </c>
    </row>
    <row r="64" spans="1:1" s="60" customFormat="1" ht="78.75">
      <c r="A64" s="198" t="s">
        <v>52</v>
      </c>
    </row>
    <row r="65" spans="1:1" s="60" customFormat="1" ht="31.5">
      <c r="A65" s="52" t="s">
        <v>53</v>
      </c>
    </row>
    <row r="66" spans="1:1" s="60" customFormat="1" ht="21">
      <c r="A66" s="53" t="s">
        <v>54</v>
      </c>
    </row>
    <row r="67" spans="1:1" s="60" customFormat="1" ht="42.75">
      <c r="A67" s="54" t="s">
        <v>55</v>
      </c>
    </row>
    <row r="68" spans="1:1" s="60" customFormat="1" ht="21">
      <c r="A68" s="55" t="s">
        <v>56</v>
      </c>
    </row>
    <row r="69" spans="1:1" s="60" customFormat="1" ht="12.75">
      <c r="A69" s="56"/>
    </row>
    <row r="70" spans="1:1" s="60" customFormat="1" ht="12.75">
      <c r="A70" s="57" t="s">
        <v>14</v>
      </c>
    </row>
    <row r="71" spans="1:1" ht="24">
      <c r="A71" s="199" t="s">
        <v>57</v>
      </c>
    </row>
    <row r="72" spans="1:1" ht="24">
      <c r="A72" s="200" t="s">
        <v>58</v>
      </c>
    </row>
    <row r="73" spans="1:1">
      <c r="A73" s="56"/>
    </row>
    <row r="80" spans="1:1" ht="12.75">
      <c r="A80" s="60"/>
    </row>
  </sheetData>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E81"/>
  <sheetViews>
    <sheetView workbookViewId="0">
      <pane xSplit="1" topLeftCell="B1" activePane="topRight" state="frozen"/>
      <selection pane="topRight" activeCell="B11" sqref="B11"/>
    </sheetView>
  </sheetViews>
  <sheetFormatPr defaultColWidth="8.5703125" defaultRowHeight="12"/>
  <cols>
    <col min="1" max="1" width="84.85546875" style="2" customWidth="1"/>
    <col min="2" max="5" width="9.85546875" style="2" customWidth="1"/>
    <col min="6" max="16384" width="8.5703125" style="2"/>
  </cols>
  <sheetData>
    <row r="1" spans="1:5" ht="11.45" customHeight="1">
      <c r="A1" s="3" t="s">
        <v>0</v>
      </c>
    </row>
    <row r="2" spans="1:5" ht="11.45" customHeight="1">
      <c r="A2" s="4"/>
    </row>
    <row r="3" spans="1:5" ht="11.45" customHeight="1">
      <c r="A3" s="61" t="s">
        <v>37</v>
      </c>
    </row>
    <row r="4" spans="1:5" ht="11.25" customHeight="1">
      <c r="A4" s="98" t="s">
        <v>2</v>
      </c>
    </row>
    <row r="5" spans="1:5" s="1" customFormat="1" ht="25.5" customHeight="1">
      <c r="A5" s="6" t="s">
        <v>3</v>
      </c>
      <c r="B5" s="8" t="e">
        <f>'Каникулы в горах 25 | comiss'!B5</f>
        <v>#REF!</v>
      </c>
      <c r="C5" s="8" t="e">
        <f>'Каникулы в горах 25 | comiss'!C5</f>
        <v>#REF!</v>
      </c>
      <c r="D5" s="8" t="e">
        <f>'Каникулы в горах 25 | comiss'!D5</f>
        <v>#REF!</v>
      </c>
      <c r="E5" s="8" t="e">
        <f>'Каникулы в горах 25 | comiss'!E5</f>
        <v>#REF!</v>
      </c>
    </row>
    <row r="6" spans="1:5" s="1" customFormat="1" ht="25.5" customHeight="1">
      <c r="A6" s="9"/>
      <c r="B6" s="8" t="e">
        <f>'Каникулы в горах 25 | comiss'!B6</f>
        <v>#REF!</v>
      </c>
      <c r="C6" s="8" t="e">
        <f>'Каникулы в горах 25 | comiss'!C6</f>
        <v>#REF!</v>
      </c>
      <c r="D6" s="8" t="e">
        <f>'Каникулы в горах 25 | comiss'!D6</f>
        <v>#REF!</v>
      </c>
      <c r="E6" s="8" t="e">
        <f>'Каникулы в горах 25 | comiss'!E6</f>
        <v>#REF!</v>
      </c>
    </row>
    <row r="7" spans="1:5" ht="11.45" customHeight="1">
      <c r="A7" s="10" t="s">
        <v>4</v>
      </c>
      <c r="B7" s="11"/>
      <c r="C7" s="11"/>
      <c r="D7" s="11"/>
      <c r="E7" s="11"/>
    </row>
    <row r="8" spans="1:5" ht="11.45" customHeight="1">
      <c r="A8" s="12">
        <v>1</v>
      </c>
      <c r="B8" s="13" t="e">
        <f>'Каникулы в горах 25 | comiss'!B8</f>
        <v>#REF!</v>
      </c>
      <c r="C8" s="13" t="e">
        <f>'Каникулы в горах 25 | comiss'!C8</f>
        <v>#REF!</v>
      </c>
      <c r="D8" s="13" t="e">
        <f>'Каникулы в горах 25 | comiss'!D8</f>
        <v>#REF!</v>
      </c>
      <c r="E8" s="13" t="e">
        <f>'Каникулы в горах 25 | comiss'!E8</f>
        <v>#REF!</v>
      </c>
    </row>
    <row r="9" spans="1:5" ht="11.45" customHeight="1">
      <c r="A9" s="12">
        <v>2</v>
      </c>
      <c r="B9" s="13" t="e">
        <f>'Каникулы в горах 25 | comiss'!B9</f>
        <v>#REF!</v>
      </c>
      <c r="C9" s="13" t="e">
        <f>'Каникулы в горах 25 | comiss'!C9</f>
        <v>#REF!</v>
      </c>
      <c r="D9" s="13" t="e">
        <f>'Каникулы в горах 25 | comiss'!D9</f>
        <v>#REF!</v>
      </c>
      <c r="E9" s="13" t="e">
        <f>'Каникулы в горах 25 | comiss'!E9</f>
        <v>#REF!</v>
      </c>
    </row>
    <row r="10" spans="1:5" ht="11.45" customHeight="1">
      <c r="A10" s="14" t="s">
        <v>5</v>
      </c>
      <c r="B10" s="13"/>
      <c r="C10" s="13"/>
      <c r="D10" s="13"/>
      <c r="E10" s="13"/>
    </row>
    <row r="11" spans="1:5" ht="11.45" customHeight="1">
      <c r="A11" s="12">
        <v>1</v>
      </c>
      <c r="B11" s="13" t="e">
        <f>'Каникулы в горах 25 | comiss'!B11</f>
        <v>#REF!</v>
      </c>
      <c r="C11" s="13" t="e">
        <f>'Каникулы в горах 25 | comiss'!C11</f>
        <v>#REF!</v>
      </c>
      <c r="D11" s="13" t="e">
        <f>'Каникулы в горах 25 | comiss'!D11</f>
        <v>#REF!</v>
      </c>
      <c r="E11" s="13" t="e">
        <f>'Каникулы в горах 25 | comiss'!E11</f>
        <v>#REF!</v>
      </c>
    </row>
    <row r="12" spans="1:5" ht="11.45" customHeight="1">
      <c r="A12" s="12">
        <v>2</v>
      </c>
      <c r="B12" s="13" t="e">
        <f>'Каникулы в горах 25 | comiss'!B12</f>
        <v>#REF!</v>
      </c>
      <c r="C12" s="13" t="e">
        <f>'Каникулы в горах 25 | comiss'!C12</f>
        <v>#REF!</v>
      </c>
      <c r="D12" s="13" t="e">
        <f>'Каникулы в горах 25 | comiss'!D12</f>
        <v>#REF!</v>
      </c>
      <c r="E12" s="13" t="e">
        <f>'Каникулы в горах 25 | comiss'!E12</f>
        <v>#REF!</v>
      </c>
    </row>
    <row r="13" spans="1:5" ht="11.45" customHeight="1">
      <c r="A13" s="14" t="s">
        <v>6</v>
      </c>
      <c r="B13" s="13"/>
      <c r="C13" s="13"/>
      <c r="D13" s="13"/>
      <c r="E13" s="13"/>
    </row>
    <row r="14" spans="1:5" ht="11.45" customHeight="1">
      <c r="A14" s="12">
        <v>1</v>
      </c>
      <c r="B14" s="13" t="e">
        <f>'Каникулы в горах 25 | comiss'!B14</f>
        <v>#REF!</v>
      </c>
      <c r="C14" s="13" t="e">
        <f>'Каникулы в горах 25 | comiss'!C14</f>
        <v>#REF!</v>
      </c>
      <c r="D14" s="13" t="e">
        <f>'Каникулы в горах 25 | comiss'!D14</f>
        <v>#REF!</v>
      </c>
      <c r="E14" s="13" t="e">
        <f>'Каникулы в горах 25 | comiss'!E14</f>
        <v>#REF!</v>
      </c>
    </row>
    <row r="15" spans="1:5" ht="11.45" customHeight="1">
      <c r="A15" s="12">
        <v>2</v>
      </c>
      <c r="B15" s="13" t="e">
        <f>'Каникулы в горах 25 | comiss'!B15</f>
        <v>#REF!</v>
      </c>
      <c r="C15" s="13" t="e">
        <f>'Каникулы в горах 25 | comiss'!C15</f>
        <v>#REF!</v>
      </c>
      <c r="D15" s="13" t="e">
        <f>'Каникулы в горах 25 | comiss'!D15</f>
        <v>#REF!</v>
      </c>
      <c r="E15" s="13" t="e">
        <f>'Каникулы в горах 25 | comiss'!E15</f>
        <v>#REF!</v>
      </c>
    </row>
    <row r="16" spans="1:5" ht="11.45" customHeight="1">
      <c r="A16" s="36" t="s">
        <v>7</v>
      </c>
      <c r="B16" s="13"/>
      <c r="C16" s="13"/>
      <c r="D16" s="13"/>
      <c r="E16" s="13"/>
    </row>
    <row r="17" spans="1:5" ht="11.45" customHeight="1">
      <c r="A17" s="12">
        <v>1</v>
      </c>
      <c r="B17" s="13" t="e">
        <f>'Каникулы в горах 25 | comiss'!B17</f>
        <v>#REF!</v>
      </c>
      <c r="C17" s="13" t="e">
        <f>'Каникулы в горах 25 | comiss'!C17</f>
        <v>#REF!</v>
      </c>
      <c r="D17" s="13" t="e">
        <f>'Каникулы в горах 25 | comiss'!D17</f>
        <v>#REF!</v>
      </c>
      <c r="E17" s="13" t="e">
        <f>'Каникулы в горах 25 | comiss'!E17</f>
        <v>#REF!</v>
      </c>
    </row>
    <row r="18" spans="1:5" ht="11.45" customHeight="1">
      <c r="A18" s="12">
        <v>2</v>
      </c>
      <c r="B18" s="13" t="e">
        <f>'Каникулы в горах 25 | comiss'!B18</f>
        <v>#REF!</v>
      </c>
      <c r="C18" s="13" t="e">
        <f>'Каникулы в горах 25 | comiss'!C18</f>
        <v>#REF!</v>
      </c>
      <c r="D18" s="13" t="e">
        <f>'Каникулы в горах 25 | comiss'!D18</f>
        <v>#REF!</v>
      </c>
      <c r="E18" s="13" t="e">
        <f>'Каникулы в горах 25 | comiss'!E18</f>
        <v>#REF!</v>
      </c>
    </row>
    <row r="19" spans="1:5" s="11" customFormat="1" ht="11.45" customHeight="1">
      <c r="A19" s="37" t="s">
        <v>8</v>
      </c>
      <c r="B19" s="13"/>
      <c r="C19" s="13"/>
      <c r="D19" s="13"/>
      <c r="E19" s="13"/>
    </row>
    <row r="20" spans="1:5" s="11" customFormat="1" ht="11.45" customHeight="1">
      <c r="A20" s="164">
        <v>1</v>
      </c>
      <c r="B20" s="13" t="e">
        <f>'Каникулы в горах 25 | comiss'!B20</f>
        <v>#REF!</v>
      </c>
      <c r="C20" s="13" t="e">
        <f>'Каникулы в горах 25 | comiss'!C20</f>
        <v>#REF!</v>
      </c>
      <c r="D20" s="13" t="e">
        <f>'Каникулы в горах 25 | comiss'!D20</f>
        <v>#REF!</v>
      </c>
      <c r="E20" s="13" t="e">
        <f>'Каникулы в горах 25 | comiss'!E20</f>
        <v>#REF!</v>
      </c>
    </row>
    <row r="21" spans="1:5" s="11" customFormat="1" ht="11.45" customHeight="1">
      <c r="A21" s="164">
        <v>2</v>
      </c>
      <c r="B21" s="13" t="e">
        <f>'Каникулы в горах 25 | comiss'!B21</f>
        <v>#REF!</v>
      </c>
      <c r="C21" s="13" t="e">
        <f>'Каникулы в горах 25 | comiss'!C21</f>
        <v>#REF!</v>
      </c>
      <c r="D21" s="13" t="e">
        <f>'Каникулы в горах 25 | comiss'!D21</f>
        <v>#REF!</v>
      </c>
      <c r="E21" s="13" t="e">
        <f>'Каникулы в горах 25 | comiss'!E21</f>
        <v>#REF!</v>
      </c>
    </row>
    <row r="22" spans="1:5" ht="11.45" customHeight="1">
      <c r="A22" s="18"/>
      <c r="B22" s="19"/>
      <c r="C22" s="19"/>
      <c r="D22" s="19"/>
      <c r="E22" s="19"/>
    </row>
    <row r="23" spans="1:5" ht="11.45" customHeight="1">
      <c r="A23" s="98" t="s">
        <v>59</v>
      </c>
      <c r="B23" s="19"/>
      <c r="C23" s="19"/>
      <c r="D23" s="19"/>
      <c r="E23" s="19"/>
    </row>
    <row r="24" spans="1:5" ht="24.6" customHeight="1">
      <c r="A24" s="6" t="s">
        <v>3</v>
      </c>
      <c r="B24" s="8" t="e">
        <f t="shared" ref="B24:E24" si="0">B5</f>
        <v>#REF!</v>
      </c>
      <c r="C24" s="8" t="e">
        <f t="shared" si="0"/>
        <v>#REF!</v>
      </c>
      <c r="D24" s="8" t="e">
        <f t="shared" si="0"/>
        <v>#REF!</v>
      </c>
      <c r="E24" s="8" t="e">
        <f t="shared" si="0"/>
        <v>#REF!</v>
      </c>
    </row>
    <row r="25" spans="1:5" ht="24.6" customHeight="1">
      <c r="A25" s="9"/>
      <c r="B25" s="8" t="e">
        <f t="shared" ref="B25:E25" si="1">B6</f>
        <v>#REF!</v>
      </c>
      <c r="C25" s="8" t="e">
        <f t="shared" si="1"/>
        <v>#REF!</v>
      </c>
      <c r="D25" s="8" t="e">
        <f t="shared" si="1"/>
        <v>#REF!</v>
      </c>
      <c r="E25" s="8" t="e">
        <f t="shared" si="1"/>
        <v>#REF!</v>
      </c>
    </row>
    <row r="26" spans="1:5" ht="11.45" customHeight="1">
      <c r="A26" s="10" t="s">
        <v>4</v>
      </c>
      <c r="B26" s="11"/>
      <c r="C26" s="11"/>
      <c r="D26" s="11"/>
      <c r="E26" s="11"/>
    </row>
    <row r="27" spans="1:5" ht="11.45" customHeight="1">
      <c r="A27" s="12">
        <v>1</v>
      </c>
      <c r="B27" s="13" t="e">
        <f t="shared" ref="B27:E27" si="2">B8*0.85</f>
        <v>#REF!</v>
      </c>
      <c r="C27" s="13" t="e">
        <f t="shared" si="2"/>
        <v>#REF!</v>
      </c>
      <c r="D27" s="13" t="e">
        <f t="shared" si="2"/>
        <v>#REF!</v>
      </c>
      <c r="E27" s="13" t="e">
        <f t="shared" si="2"/>
        <v>#REF!</v>
      </c>
    </row>
    <row r="28" spans="1:5" ht="11.45" customHeight="1">
      <c r="A28" s="12">
        <v>2</v>
      </c>
      <c r="B28" s="13" t="e">
        <f t="shared" ref="B28:E28" si="3">B9*0.85</f>
        <v>#REF!</v>
      </c>
      <c r="C28" s="13" t="e">
        <f t="shared" si="3"/>
        <v>#REF!</v>
      </c>
      <c r="D28" s="13" t="e">
        <f t="shared" si="3"/>
        <v>#REF!</v>
      </c>
      <c r="E28" s="13" t="e">
        <f t="shared" si="3"/>
        <v>#REF!</v>
      </c>
    </row>
    <row r="29" spans="1:5" ht="11.45" customHeight="1">
      <c r="A29" s="14" t="s">
        <v>5</v>
      </c>
      <c r="B29" s="13"/>
      <c r="C29" s="13"/>
      <c r="D29" s="13"/>
      <c r="E29" s="13"/>
    </row>
    <row r="30" spans="1:5" ht="11.45" customHeight="1">
      <c r="A30" s="12">
        <v>1</v>
      </c>
      <c r="B30" s="13" t="e">
        <f t="shared" ref="B30:E30" si="4">B11*0.85</f>
        <v>#REF!</v>
      </c>
      <c r="C30" s="13" t="e">
        <f t="shared" si="4"/>
        <v>#REF!</v>
      </c>
      <c r="D30" s="13" t="e">
        <f t="shared" si="4"/>
        <v>#REF!</v>
      </c>
      <c r="E30" s="13" t="e">
        <f t="shared" si="4"/>
        <v>#REF!</v>
      </c>
    </row>
    <row r="31" spans="1:5" ht="11.45" customHeight="1">
      <c r="A31" s="12">
        <v>2</v>
      </c>
      <c r="B31" s="13" t="e">
        <f t="shared" ref="B31:E31" si="5">B12*0.85</f>
        <v>#REF!</v>
      </c>
      <c r="C31" s="13" t="e">
        <f t="shared" si="5"/>
        <v>#REF!</v>
      </c>
      <c r="D31" s="13" t="e">
        <f t="shared" si="5"/>
        <v>#REF!</v>
      </c>
      <c r="E31" s="13" t="e">
        <f t="shared" si="5"/>
        <v>#REF!</v>
      </c>
    </row>
    <row r="32" spans="1:5" ht="11.45" customHeight="1">
      <c r="A32" s="14" t="s">
        <v>6</v>
      </c>
      <c r="B32" s="13"/>
      <c r="C32" s="13"/>
      <c r="D32" s="13"/>
      <c r="E32" s="13"/>
    </row>
    <row r="33" spans="1:5" ht="11.45" customHeight="1">
      <c r="A33" s="12">
        <v>1</v>
      </c>
      <c r="B33" s="13" t="e">
        <f t="shared" ref="B33:E33" si="6">B14*0.85</f>
        <v>#REF!</v>
      </c>
      <c r="C33" s="13" t="e">
        <f t="shared" si="6"/>
        <v>#REF!</v>
      </c>
      <c r="D33" s="13" t="e">
        <f t="shared" si="6"/>
        <v>#REF!</v>
      </c>
      <c r="E33" s="13" t="e">
        <f t="shared" si="6"/>
        <v>#REF!</v>
      </c>
    </row>
    <row r="34" spans="1:5" ht="11.45" customHeight="1">
      <c r="A34" s="12">
        <v>2</v>
      </c>
      <c r="B34" s="13" t="e">
        <f t="shared" ref="B34:E34" si="7">B15*0.85</f>
        <v>#REF!</v>
      </c>
      <c r="C34" s="13" t="e">
        <f t="shared" si="7"/>
        <v>#REF!</v>
      </c>
      <c r="D34" s="13" t="e">
        <f t="shared" si="7"/>
        <v>#REF!</v>
      </c>
      <c r="E34" s="13" t="e">
        <f t="shared" si="7"/>
        <v>#REF!</v>
      </c>
    </row>
    <row r="35" spans="1:5" ht="11.45" customHeight="1">
      <c r="A35" s="36" t="s">
        <v>7</v>
      </c>
      <c r="B35" s="13"/>
      <c r="C35" s="13"/>
      <c r="D35" s="13"/>
      <c r="E35" s="13"/>
    </row>
    <row r="36" spans="1:5" ht="11.45" customHeight="1">
      <c r="A36" s="12">
        <v>1</v>
      </c>
      <c r="B36" s="13" t="e">
        <f t="shared" ref="B36:E36" si="8">B17*0.85</f>
        <v>#REF!</v>
      </c>
      <c r="C36" s="13" t="e">
        <f t="shared" si="8"/>
        <v>#REF!</v>
      </c>
      <c r="D36" s="13" t="e">
        <f t="shared" si="8"/>
        <v>#REF!</v>
      </c>
      <c r="E36" s="13" t="e">
        <f t="shared" si="8"/>
        <v>#REF!</v>
      </c>
    </row>
    <row r="37" spans="1:5" ht="11.45" customHeight="1">
      <c r="A37" s="12">
        <v>2</v>
      </c>
      <c r="B37" s="13" t="e">
        <f t="shared" ref="B37:E37" si="9">B18*0.85</f>
        <v>#REF!</v>
      </c>
      <c r="C37" s="13" t="e">
        <f t="shared" si="9"/>
        <v>#REF!</v>
      </c>
      <c r="D37" s="13" t="e">
        <f t="shared" si="9"/>
        <v>#REF!</v>
      </c>
      <c r="E37" s="13" t="e">
        <f t="shared" si="9"/>
        <v>#REF!</v>
      </c>
    </row>
    <row r="38" spans="1:5" ht="11.45" customHeight="1">
      <c r="A38" s="37" t="s">
        <v>8</v>
      </c>
      <c r="B38" s="13"/>
      <c r="C38" s="13"/>
      <c r="D38" s="13"/>
      <c r="E38" s="13"/>
    </row>
    <row r="39" spans="1:5" ht="11.45" customHeight="1">
      <c r="A39" s="164">
        <v>1</v>
      </c>
      <c r="B39" s="13" t="e">
        <f t="shared" ref="B39:E39" si="10">B20*0.85</f>
        <v>#REF!</v>
      </c>
      <c r="C39" s="13" t="e">
        <f t="shared" si="10"/>
        <v>#REF!</v>
      </c>
      <c r="D39" s="13" t="e">
        <f t="shared" si="10"/>
        <v>#REF!</v>
      </c>
      <c r="E39" s="13" t="e">
        <f t="shared" si="10"/>
        <v>#REF!</v>
      </c>
    </row>
    <row r="40" spans="1:5">
      <c r="A40" s="164">
        <v>2</v>
      </c>
      <c r="B40" s="13" t="e">
        <f t="shared" ref="B40:E40" si="11">B21*0.85</f>
        <v>#REF!</v>
      </c>
      <c r="C40" s="13" t="e">
        <f t="shared" si="11"/>
        <v>#REF!</v>
      </c>
      <c r="D40" s="13" t="e">
        <f t="shared" si="11"/>
        <v>#REF!</v>
      </c>
      <c r="E40" s="13" t="e">
        <f t="shared" si="11"/>
        <v>#REF!</v>
      </c>
    </row>
    <row r="41" spans="1:5" ht="11.45" customHeight="1">
      <c r="A41" s="18"/>
    </row>
    <row r="42" spans="1:5" s="60" customFormat="1" ht="135">
      <c r="A42" s="44" t="s">
        <v>38</v>
      </c>
    </row>
    <row r="43" spans="1:5" s="60" customFormat="1" ht="12.75">
      <c r="A43" s="2"/>
    </row>
    <row r="44" spans="1:5" s="60" customFormat="1" ht="12.75">
      <c r="A44" s="45" t="s">
        <v>23</v>
      </c>
    </row>
    <row r="45" spans="1:5" s="60" customFormat="1" ht="12.75">
      <c r="A45" s="46" t="s">
        <v>39</v>
      </c>
    </row>
    <row r="46" spans="1:5" s="60" customFormat="1" ht="12.75">
      <c r="A46" s="46" t="s">
        <v>40</v>
      </c>
    </row>
    <row r="47" spans="1:5" s="60" customFormat="1" ht="12.75">
      <c r="A47" s="2"/>
    </row>
    <row r="48" spans="1:5" s="60" customFormat="1" ht="12.75">
      <c r="A48" s="45" t="s">
        <v>9</v>
      </c>
    </row>
    <row r="49" spans="1:1" s="60" customFormat="1" ht="12.75">
      <c r="A49" s="166" t="s">
        <v>41</v>
      </c>
    </row>
    <row r="50" spans="1:1" s="60" customFormat="1" ht="12.75">
      <c r="A50" s="168" t="s">
        <v>10</v>
      </c>
    </row>
    <row r="51" spans="1:1" s="60" customFormat="1" ht="12.75">
      <c r="A51" s="168" t="s">
        <v>11</v>
      </c>
    </row>
    <row r="52" spans="1:1" s="60" customFormat="1" ht="24">
      <c r="A52" s="63" t="s">
        <v>12</v>
      </c>
    </row>
    <row r="53" spans="1:1" s="60" customFormat="1" ht="12.75">
      <c r="A53" s="23" t="s">
        <v>13</v>
      </c>
    </row>
    <row r="54" spans="1:1" s="60" customFormat="1" ht="12.75">
      <c r="A54" s="169" t="s">
        <v>42</v>
      </c>
    </row>
    <row r="55" spans="1:1" ht="24">
      <c r="A55" s="63" t="s">
        <v>43</v>
      </c>
    </row>
    <row r="56" spans="1:1" s="60" customFormat="1" ht="12.75">
      <c r="A56" s="170"/>
    </row>
    <row r="57" spans="1:1" s="60" customFormat="1" ht="25.5">
      <c r="A57" s="128" t="s">
        <v>44</v>
      </c>
    </row>
    <row r="58" spans="1:1" s="60" customFormat="1" ht="45">
      <c r="A58" s="178" t="s">
        <v>45</v>
      </c>
    </row>
    <row r="59" spans="1:1" s="60" customFormat="1" ht="22.5">
      <c r="A59" s="178" t="s">
        <v>46</v>
      </c>
    </row>
    <row r="60" spans="1:1" s="60" customFormat="1" ht="22.5">
      <c r="A60" s="178" t="s">
        <v>47</v>
      </c>
    </row>
    <row r="61" spans="1:1" s="60" customFormat="1" ht="33.75">
      <c r="A61" s="178" t="s">
        <v>48</v>
      </c>
    </row>
    <row r="62" spans="1:1" s="60" customFormat="1" ht="22.5">
      <c r="A62" s="178" t="s">
        <v>49</v>
      </c>
    </row>
    <row r="63" spans="1:1" s="60" customFormat="1" ht="22.5">
      <c r="A63" s="178" t="s">
        <v>50</v>
      </c>
    </row>
    <row r="64" spans="1:1" s="60" customFormat="1" ht="45">
      <c r="A64" s="198" t="s">
        <v>51</v>
      </c>
    </row>
    <row r="65" spans="1:1" s="60" customFormat="1" ht="78.75">
      <c r="A65" s="198" t="s">
        <v>52</v>
      </c>
    </row>
    <row r="66" spans="1:1" s="60" customFormat="1" ht="31.5">
      <c r="A66" s="52" t="s">
        <v>53</v>
      </c>
    </row>
    <row r="67" spans="1:1" s="60" customFormat="1" ht="21">
      <c r="A67" s="53" t="s">
        <v>54</v>
      </c>
    </row>
    <row r="68" spans="1:1" s="60" customFormat="1" ht="42.75">
      <c r="A68" s="54" t="s">
        <v>55</v>
      </c>
    </row>
    <row r="69" spans="1:1" s="60" customFormat="1" ht="21">
      <c r="A69" s="55" t="s">
        <v>56</v>
      </c>
    </row>
    <row r="70" spans="1:1" s="60" customFormat="1" ht="12.75">
      <c r="A70" s="56"/>
    </row>
    <row r="71" spans="1:1" s="60" customFormat="1" ht="12.75">
      <c r="A71" s="57" t="s">
        <v>14</v>
      </c>
    </row>
    <row r="72" spans="1:1" ht="24">
      <c r="A72" s="199" t="s">
        <v>57</v>
      </c>
    </row>
    <row r="73" spans="1:1" ht="24">
      <c r="A73" s="200" t="s">
        <v>58</v>
      </c>
    </row>
    <row r="74" spans="1:1">
      <c r="A74" s="56"/>
    </row>
    <row r="81" spans="1:1" ht="12.75">
      <c r="A81" s="60"/>
    </row>
  </sheetData>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2"/>
  <sheetViews>
    <sheetView workbookViewId="0">
      <pane xSplit="1" topLeftCell="B1" activePane="topRight" state="frozen"/>
      <selection pane="topRight" activeCell="A12" sqref="A12"/>
    </sheetView>
  </sheetViews>
  <sheetFormatPr defaultColWidth="8.5703125" defaultRowHeight="12"/>
  <cols>
    <col min="1" max="1" width="84.140625" style="2" customWidth="1"/>
    <col min="2" max="6" width="9.85546875" style="2" customWidth="1"/>
    <col min="7" max="16384" width="8.5703125" style="2"/>
  </cols>
  <sheetData>
    <row r="1" spans="1:6" ht="10.7" customHeight="1">
      <c r="A1" s="3" t="s">
        <v>0</v>
      </c>
    </row>
    <row r="2" spans="1:6" ht="10.7" customHeight="1">
      <c r="A2" s="4" t="s">
        <v>1</v>
      </c>
    </row>
    <row r="3" spans="1:6" ht="10.7" customHeight="1">
      <c r="A3" s="144"/>
    </row>
    <row r="4" spans="1:6">
      <c r="A4" s="5" t="s">
        <v>2</v>
      </c>
    </row>
    <row r="5" spans="1:6" s="142" customFormat="1" ht="25.5" customHeight="1">
      <c r="A5" s="145"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row>
    <row r="6" spans="1:6" s="142" customFormat="1" ht="25.5" customHeight="1">
      <c r="A6" s="145"/>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row>
    <row r="7" spans="1:6" ht="10.7" customHeight="1">
      <c r="A7" s="10" t="s">
        <v>4</v>
      </c>
      <c r="B7" s="153"/>
      <c r="C7" s="153"/>
      <c r="D7" s="153"/>
      <c r="E7" s="153"/>
      <c r="F7" s="153"/>
    </row>
    <row r="8" spans="1:6" ht="10.7" customHeight="1">
      <c r="A8" s="12">
        <v>1</v>
      </c>
      <c r="B8" s="37" t="e">
        <f>'C завтраками| Bed and breakfast'!#REF!</f>
        <v>#REF!</v>
      </c>
      <c r="C8" s="37" t="e">
        <f>'C завтраками| Bed and breakfast'!#REF!</f>
        <v>#REF!</v>
      </c>
      <c r="D8" s="37" t="e">
        <f>'C завтраками| Bed and breakfast'!#REF!</f>
        <v>#REF!</v>
      </c>
      <c r="E8" s="37" t="e">
        <f>'C завтраками| Bed and breakfast'!#REF!</f>
        <v>#REF!</v>
      </c>
      <c r="F8" s="37" t="e">
        <f>'C завтраками| Bed and breakfast'!#REF!</f>
        <v>#REF!</v>
      </c>
    </row>
    <row r="9" spans="1:6" ht="10.7" customHeight="1">
      <c r="A9" s="12">
        <v>2</v>
      </c>
      <c r="B9" s="37" t="e">
        <f>'C завтраками| Bed and breakfast'!#REF!</f>
        <v>#REF!</v>
      </c>
      <c r="C9" s="37" t="e">
        <f>'C завтраками| Bed and breakfast'!#REF!</f>
        <v>#REF!</v>
      </c>
      <c r="D9" s="37" t="e">
        <f>'C завтраками| Bed and breakfast'!#REF!</f>
        <v>#REF!</v>
      </c>
      <c r="E9" s="37" t="e">
        <f>'C завтраками| Bed and breakfast'!#REF!</f>
        <v>#REF!</v>
      </c>
      <c r="F9" s="37" t="e">
        <f>'C завтраками| Bed and breakfast'!#REF!</f>
        <v>#REF!</v>
      </c>
    </row>
    <row r="10" spans="1:6" ht="10.7" customHeight="1">
      <c r="A10" s="14" t="s">
        <v>5</v>
      </c>
      <c r="B10" s="37"/>
      <c r="C10" s="37"/>
      <c r="D10" s="37"/>
      <c r="E10" s="37"/>
      <c r="F10" s="37"/>
    </row>
    <row r="11" spans="1:6" ht="10.7" customHeight="1">
      <c r="A11" s="12">
        <v>1</v>
      </c>
      <c r="B11" s="37" t="e">
        <f>'C завтраками| Bed and breakfast'!#REF!</f>
        <v>#REF!</v>
      </c>
      <c r="C11" s="37" t="e">
        <f>'C завтраками| Bed and breakfast'!#REF!</f>
        <v>#REF!</v>
      </c>
      <c r="D11" s="37" t="e">
        <f>'C завтраками| Bed and breakfast'!#REF!</f>
        <v>#REF!</v>
      </c>
      <c r="E11" s="37" t="e">
        <f>'C завтраками| Bed and breakfast'!#REF!</f>
        <v>#REF!</v>
      </c>
      <c r="F11" s="37" t="e">
        <f>'C завтраками| Bed and breakfast'!#REF!</f>
        <v>#REF!</v>
      </c>
    </row>
    <row r="12" spans="1:6" ht="10.7" customHeight="1">
      <c r="A12" s="12">
        <v>2</v>
      </c>
      <c r="B12" s="37" t="e">
        <f>'C завтраками| Bed and breakfast'!#REF!</f>
        <v>#REF!</v>
      </c>
      <c r="C12" s="37" t="e">
        <f>'C завтраками| Bed and breakfast'!#REF!</f>
        <v>#REF!</v>
      </c>
      <c r="D12" s="37" t="e">
        <f>'C завтраками| Bed and breakfast'!#REF!</f>
        <v>#REF!</v>
      </c>
      <c r="E12" s="37" t="e">
        <f>'C завтраками| Bed and breakfast'!#REF!</f>
        <v>#REF!</v>
      </c>
      <c r="F12" s="37" t="e">
        <f>'C завтраками| Bed and breakfast'!#REF!</f>
        <v>#REF!</v>
      </c>
    </row>
    <row r="13" spans="1:6" ht="10.7" customHeight="1">
      <c r="A13" s="15" t="s">
        <v>6</v>
      </c>
      <c r="B13" s="37"/>
      <c r="C13" s="37"/>
      <c r="D13" s="37"/>
      <c r="E13" s="37"/>
      <c r="F13" s="37"/>
    </row>
    <row r="14" spans="1:6" ht="10.7" customHeight="1">
      <c r="A14" s="12">
        <v>1</v>
      </c>
      <c r="B14" s="37" t="e">
        <f>'C завтраками| Bed and breakfast'!#REF!</f>
        <v>#REF!</v>
      </c>
      <c r="C14" s="37" t="e">
        <f>'C завтраками| Bed and breakfast'!#REF!</f>
        <v>#REF!</v>
      </c>
      <c r="D14" s="37" t="e">
        <f>'C завтраками| Bed and breakfast'!#REF!</f>
        <v>#REF!</v>
      </c>
      <c r="E14" s="37" t="e">
        <f>'C завтраками| Bed and breakfast'!#REF!</f>
        <v>#REF!</v>
      </c>
      <c r="F14" s="37" t="e">
        <f>'C завтраками| Bed and breakfast'!#REF!</f>
        <v>#REF!</v>
      </c>
    </row>
    <row r="15" spans="1:6" ht="10.7" customHeight="1">
      <c r="A15" s="12">
        <v>2</v>
      </c>
      <c r="B15" s="37" t="e">
        <f>'C завтраками| Bed and breakfast'!#REF!</f>
        <v>#REF!</v>
      </c>
      <c r="C15" s="37" t="e">
        <f>'C завтраками| Bed and breakfast'!#REF!</f>
        <v>#REF!</v>
      </c>
      <c r="D15" s="37" t="e">
        <f>'C завтраками| Bed and breakfast'!#REF!</f>
        <v>#REF!</v>
      </c>
      <c r="E15" s="37" t="e">
        <f>'C завтраками| Bed and breakfast'!#REF!</f>
        <v>#REF!</v>
      </c>
      <c r="F15" s="37" t="e">
        <f>'C завтраками| Bed and breakfast'!#REF!</f>
        <v>#REF!</v>
      </c>
    </row>
    <row r="16" spans="1:6" ht="10.7" customHeight="1">
      <c r="A16" s="16" t="s">
        <v>7</v>
      </c>
      <c r="B16" s="37"/>
      <c r="C16" s="37"/>
      <c r="D16" s="37"/>
      <c r="E16" s="37"/>
      <c r="F16" s="37"/>
    </row>
    <row r="17" spans="1:6" ht="10.7" customHeight="1">
      <c r="A17" s="12">
        <v>1</v>
      </c>
      <c r="B17" s="37" t="e">
        <f>'C завтраками| Bed and breakfast'!#REF!</f>
        <v>#REF!</v>
      </c>
      <c r="C17" s="37" t="e">
        <f>'C завтраками| Bed and breakfast'!#REF!</f>
        <v>#REF!</v>
      </c>
      <c r="D17" s="37" t="e">
        <f>'C завтраками| Bed and breakfast'!#REF!</f>
        <v>#REF!</v>
      </c>
      <c r="E17" s="37" t="e">
        <f>'C завтраками| Bed and breakfast'!#REF!</f>
        <v>#REF!</v>
      </c>
      <c r="F17" s="37" t="e">
        <f>'C завтраками| Bed and breakfast'!#REF!</f>
        <v>#REF!</v>
      </c>
    </row>
    <row r="18" spans="1:6" ht="10.7" customHeight="1">
      <c r="A18" s="12">
        <v>2</v>
      </c>
      <c r="B18" s="37" t="e">
        <f>'C завтраками| Bed and breakfast'!#REF!</f>
        <v>#REF!</v>
      </c>
      <c r="C18" s="37" t="e">
        <f>'C завтраками| Bed and breakfast'!#REF!</f>
        <v>#REF!</v>
      </c>
      <c r="D18" s="37" t="e">
        <f>'C завтраками| Bed and breakfast'!#REF!</f>
        <v>#REF!</v>
      </c>
      <c r="E18" s="37" t="e">
        <f>'C завтраками| Bed and breakfast'!#REF!</f>
        <v>#REF!</v>
      </c>
      <c r="F18" s="37" t="e">
        <f>'C завтраками| Bed and breakfast'!#REF!</f>
        <v>#REF!</v>
      </c>
    </row>
    <row r="19" spans="1:6" ht="10.7" customHeight="1">
      <c r="A19" s="17" t="s">
        <v>8</v>
      </c>
      <c r="B19" s="37"/>
      <c r="C19" s="37"/>
      <c r="D19" s="37"/>
      <c r="E19" s="37"/>
      <c r="F19" s="37"/>
    </row>
    <row r="20" spans="1:6" ht="10.7" customHeight="1">
      <c r="A20" s="12">
        <v>1</v>
      </c>
      <c r="B20" s="37" t="e">
        <f>'C завтраками| Bed and breakfast'!#REF!</f>
        <v>#REF!</v>
      </c>
      <c r="C20" s="37" t="e">
        <f>'C завтраками| Bed and breakfast'!#REF!</f>
        <v>#REF!</v>
      </c>
      <c r="D20" s="37" t="e">
        <f>'C завтраками| Bed and breakfast'!#REF!</f>
        <v>#REF!</v>
      </c>
      <c r="E20" s="37" t="e">
        <f>'C завтраками| Bed and breakfast'!#REF!</f>
        <v>#REF!</v>
      </c>
      <c r="F20" s="37" t="e">
        <f>'C завтраками| Bed and breakfast'!#REF!</f>
        <v>#REF!</v>
      </c>
    </row>
    <row r="21" spans="1:6" ht="10.7" customHeight="1">
      <c r="A21" s="12">
        <v>2</v>
      </c>
      <c r="B21" s="37" t="e">
        <f>'C завтраками| Bed and breakfast'!#REF!</f>
        <v>#REF!</v>
      </c>
      <c r="C21" s="37" t="e">
        <f>'C завтраками| Bed and breakfast'!#REF!</f>
        <v>#REF!</v>
      </c>
      <c r="D21" s="37" t="e">
        <f>'C завтраками| Bed and breakfast'!#REF!</f>
        <v>#REF!</v>
      </c>
      <c r="E21" s="37" t="e">
        <f>'C завтраками| Bed and breakfast'!#REF!</f>
        <v>#REF!</v>
      </c>
      <c r="F21" s="37" t="e">
        <f>'C завтраками| Bed and breakfast'!#REF!</f>
        <v>#REF!</v>
      </c>
    </row>
    <row r="22" spans="1:6">
      <c r="A22" s="101"/>
      <c r="B22" s="154"/>
      <c r="C22" s="154"/>
      <c r="D22" s="154"/>
      <c r="E22" s="154"/>
      <c r="F22" s="154"/>
    </row>
    <row r="23" spans="1:6" ht="37.15" customHeight="1">
      <c r="A23" s="5" t="s">
        <v>27</v>
      </c>
      <c r="B23" s="153"/>
      <c r="C23" s="153"/>
      <c r="D23" s="153"/>
      <c r="E23" s="153"/>
      <c r="F23" s="153"/>
    </row>
    <row r="24" spans="1:6" s="142" customFormat="1" ht="25.5" customHeight="1">
      <c r="A24" s="147" t="s">
        <v>3</v>
      </c>
      <c r="B24" s="99" t="e">
        <f t="shared" ref="B24:C24" si="0">B5</f>
        <v>#REF!</v>
      </c>
      <c r="C24" s="99" t="e">
        <f t="shared" si="0"/>
        <v>#REF!</v>
      </c>
      <c r="D24" s="99" t="e">
        <f t="shared" ref="D24:F24" si="1">D5</f>
        <v>#REF!</v>
      </c>
      <c r="E24" s="99" t="e">
        <f t="shared" si="1"/>
        <v>#REF!</v>
      </c>
      <c r="F24" s="99" t="e">
        <f t="shared" si="1"/>
        <v>#REF!</v>
      </c>
    </row>
    <row r="25" spans="1:6" s="142" customFormat="1" ht="25.5" customHeight="1">
      <c r="A25" s="145"/>
      <c r="B25" s="99" t="e">
        <f t="shared" ref="B25:C25" si="2">B6</f>
        <v>#REF!</v>
      </c>
      <c r="C25" s="99" t="e">
        <f t="shared" si="2"/>
        <v>#REF!</v>
      </c>
      <c r="D25" s="99" t="e">
        <f t="shared" ref="D25:F25" si="3">D6</f>
        <v>#REF!</v>
      </c>
      <c r="E25" s="99" t="e">
        <f t="shared" si="3"/>
        <v>#REF!</v>
      </c>
      <c r="F25" s="99" t="e">
        <f t="shared" si="3"/>
        <v>#REF!</v>
      </c>
    </row>
    <row r="26" spans="1:6" s="143" customFormat="1" ht="10.7" customHeight="1">
      <c r="A26" s="10" t="s">
        <v>4</v>
      </c>
      <c r="B26" s="155"/>
      <c r="C26" s="155"/>
      <c r="D26" s="155"/>
      <c r="E26" s="155"/>
      <c r="F26" s="155"/>
    </row>
    <row r="27" spans="1:6" ht="10.7" customHeight="1">
      <c r="A27" s="12">
        <v>1</v>
      </c>
      <c r="B27" s="37" t="e">
        <f t="shared" ref="B27:C27" si="4">ROUND(B8*0.75,)</f>
        <v>#REF!</v>
      </c>
      <c r="C27" s="37" t="e">
        <f t="shared" si="4"/>
        <v>#REF!</v>
      </c>
      <c r="D27" s="37" t="e">
        <f t="shared" ref="D27:F27" si="5">ROUND(D8*0.75,)</f>
        <v>#REF!</v>
      </c>
      <c r="E27" s="37" t="e">
        <f t="shared" si="5"/>
        <v>#REF!</v>
      </c>
      <c r="F27" s="37" t="e">
        <f t="shared" si="5"/>
        <v>#REF!</v>
      </c>
    </row>
    <row r="28" spans="1:6" ht="10.7" customHeight="1">
      <c r="A28" s="12">
        <v>2</v>
      </c>
      <c r="B28" s="37" t="e">
        <f t="shared" ref="B28:C28" si="6">ROUND(B9*0.75,)</f>
        <v>#REF!</v>
      </c>
      <c r="C28" s="37" t="e">
        <f t="shared" si="6"/>
        <v>#REF!</v>
      </c>
      <c r="D28" s="37" t="e">
        <f t="shared" ref="D28:F28" si="7">ROUND(D9*0.75,)</f>
        <v>#REF!</v>
      </c>
      <c r="E28" s="37" t="e">
        <f t="shared" si="7"/>
        <v>#REF!</v>
      </c>
      <c r="F28" s="37" t="e">
        <f t="shared" si="7"/>
        <v>#REF!</v>
      </c>
    </row>
    <row r="29" spans="1:6" ht="10.7" customHeight="1">
      <c r="A29" s="14" t="s">
        <v>5</v>
      </c>
      <c r="B29" s="37"/>
      <c r="C29" s="37"/>
      <c r="D29" s="37"/>
      <c r="E29" s="37"/>
      <c r="F29" s="37"/>
    </row>
    <row r="30" spans="1:6" ht="10.7" customHeight="1">
      <c r="A30" s="12">
        <v>1</v>
      </c>
      <c r="B30" s="37" t="e">
        <f t="shared" ref="B30:C30" si="8">ROUND(B11*0.75,)</f>
        <v>#REF!</v>
      </c>
      <c r="C30" s="37" t="e">
        <f t="shared" si="8"/>
        <v>#REF!</v>
      </c>
      <c r="D30" s="37" t="e">
        <f t="shared" ref="D30:F30" si="9">ROUND(D11*0.75,)</f>
        <v>#REF!</v>
      </c>
      <c r="E30" s="37" t="e">
        <f t="shared" si="9"/>
        <v>#REF!</v>
      </c>
      <c r="F30" s="37" t="e">
        <f t="shared" si="9"/>
        <v>#REF!</v>
      </c>
    </row>
    <row r="31" spans="1:6" ht="10.7" customHeight="1">
      <c r="A31" s="12">
        <v>2</v>
      </c>
      <c r="B31" s="37" t="e">
        <f t="shared" ref="B31:C31" si="10">ROUND(B12*0.75,)</f>
        <v>#REF!</v>
      </c>
      <c r="C31" s="37" t="e">
        <f t="shared" si="10"/>
        <v>#REF!</v>
      </c>
      <c r="D31" s="37" t="e">
        <f t="shared" ref="D31:F31" si="11">ROUND(D12*0.75,)</f>
        <v>#REF!</v>
      </c>
      <c r="E31" s="37" t="e">
        <f t="shared" si="11"/>
        <v>#REF!</v>
      </c>
      <c r="F31" s="37" t="e">
        <f t="shared" si="11"/>
        <v>#REF!</v>
      </c>
    </row>
    <row r="32" spans="1:6" ht="10.7" customHeight="1">
      <c r="A32" s="15" t="s">
        <v>6</v>
      </c>
      <c r="B32" s="37"/>
      <c r="C32" s="37"/>
      <c r="D32" s="37"/>
      <c r="E32" s="37"/>
      <c r="F32" s="37"/>
    </row>
    <row r="33" spans="1:6" ht="10.7" customHeight="1">
      <c r="A33" s="12">
        <v>1</v>
      </c>
      <c r="B33" s="37" t="e">
        <f t="shared" ref="B33:C33" si="12">ROUND(B14*0.75,)</f>
        <v>#REF!</v>
      </c>
      <c r="C33" s="37" t="e">
        <f t="shared" si="12"/>
        <v>#REF!</v>
      </c>
      <c r="D33" s="37" t="e">
        <f t="shared" ref="D33:F33" si="13">ROUND(D14*0.75,)</f>
        <v>#REF!</v>
      </c>
      <c r="E33" s="37" t="e">
        <f t="shared" si="13"/>
        <v>#REF!</v>
      </c>
      <c r="F33" s="37" t="e">
        <f t="shared" si="13"/>
        <v>#REF!</v>
      </c>
    </row>
    <row r="34" spans="1:6" ht="10.7" customHeight="1">
      <c r="A34" s="12">
        <v>2</v>
      </c>
      <c r="B34" s="37" t="e">
        <f t="shared" ref="B34:C34" si="14">ROUND(B15*0.75,)</f>
        <v>#REF!</v>
      </c>
      <c r="C34" s="37" t="e">
        <f t="shared" si="14"/>
        <v>#REF!</v>
      </c>
      <c r="D34" s="37" t="e">
        <f t="shared" ref="D34:F34" si="15">ROUND(D15*0.75,)</f>
        <v>#REF!</v>
      </c>
      <c r="E34" s="37" t="e">
        <f t="shared" si="15"/>
        <v>#REF!</v>
      </c>
      <c r="F34" s="37" t="e">
        <f t="shared" si="15"/>
        <v>#REF!</v>
      </c>
    </row>
    <row r="35" spans="1:6" ht="10.7" customHeight="1">
      <c r="A35" s="16" t="s">
        <v>7</v>
      </c>
      <c r="B35" s="37"/>
      <c r="C35" s="37"/>
      <c r="D35" s="37"/>
      <c r="E35" s="37"/>
      <c r="F35" s="37"/>
    </row>
    <row r="36" spans="1:6" ht="10.7" customHeight="1">
      <c r="A36" s="12">
        <v>1</v>
      </c>
      <c r="B36" s="37" t="e">
        <f t="shared" ref="B36:C36" si="16">ROUND(B17*0.75,)</f>
        <v>#REF!</v>
      </c>
      <c r="C36" s="37" t="e">
        <f t="shared" si="16"/>
        <v>#REF!</v>
      </c>
      <c r="D36" s="37" t="e">
        <f t="shared" ref="D36:F36" si="17">ROUND(D17*0.75,)</f>
        <v>#REF!</v>
      </c>
      <c r="E36" s="37" t="e">
        <f t="shared" si="17"/>
        <v>#REF!</v>
      </c>
      <c r="F36" s="37" t="e">
        <f t="shared" si="17"/>
        <v>#REF!</v>
      </c>
    </row>
    <row r="37" spans="1:6" ht="10.7" customHeight="1">
      <c r="A37" s="12">
        <v>2</v>
      </c>
      <c r="B37" s="37" t="e">
        <f t="shared" ref="B37:C37" si="18">ROUND(B18*0.75,)</f>
        <v>#REF!</v>
      </c>
      <c r="C37" s="37" t="e">
        <f t="shared" si="18"/>
        <v>#REF!</v>
      </c>
      <c r="D37" s="37" t="e">
        <f t="shared" ref="D37:F37" si="19">ROUND(D18*0.75,)</f>
        <v>#REF!</v>
      </c>
      <c r="E37" s="37" t="e">
        <f t="shared" si="19"/>
        <v>#REF!</v>
      </c>
      <c r="F37" s="37" t="e">
        <f t="shared" si="19"/>
        <v>#REF!</v>
      </c>
    </row>
    <row r="38" spans="1:6" ht="10.7" customHeight="1">
      <c r="A38" s="17" t="s">
        <v>8</v>
      </c>
      <c r="B38" s="37"/>
      <c r="C38" s="37"/>
      <c r="D38" s="37"/>
      <c r="E38" s="37"/>
      <c r="F38" s="37"/>
    </row>
    <row r="39" spans="1:6" ht="10.7" customHeight="1">
      <c r="A39" s="12">
        <v>1</v>
      </c>
      <c r="B39" s="37" t="e">
        <f t="shared" ref="B39:C39" si="20">ROUND(B20*0.75,)</f>
        <v>#REF!</v>
      </c>
      <c r="C39" s="37" t="e">
        <f t="shared" si="20"/>
        <v>#REF!</v>
      </c>
      <c r="D39" s="37" t="e">
        <f t="shared" ref="D39:F39" si="21">ROUND(D20*0.75,)</f>
        <v>#REF!</v>
      </c>
      <c r="E39" s="37" t="e">
        <f t="shared" si="21"/>
        <v>#REF!</v>
      </c>
      <c r="F39" s="37" t="e">
        <f t="shared" si="21"/>
        <v>#REF!</v>
      </c>
    </row>
    <row r="40" spans="1:6" ht="10.7" customHeight="1">
      <c r="A40" s="12">
        <v>2</v>
      </c>
      <c r="B40" s="37" t="e">
        <f t="shared" ref="B40:C40" si="22">ROUND(B21*0.75,)</f>
        <v>#REF!</v>
      </c>
      <c r="C40" s="37" t="e">
        <f t="shared" si="22"/>
        <v>#REF!</v>
      </c>
      <c r="D40" s="37" t="e">
        <f t="shared" ref="D40:F40" si="23">ROUND(D21*0.75,)</f>
        <v>#REF!</v>
      </c>
      <c r="E40" s="37" t="e">
        <f t="shared" si="23"/>
        <v>#REF!</v>
      </c>
      <c r="F40" s="37" t="e">
        <f t="shared" si="23"/>
        <v>#REF!</v>
      </c>
    </row>
    <row r="41" spans="1:6" ht="11.45" customHeight="1"/>
    <row r="42" spans="1:6">
      <c r="A42" s="127" t="s">
        <v>9</v>
      </c>
    </row>
    <row r="43" spans="1:6">
      <c r="A43" s="47" t="s">
        <v>10</v>
      </c>
    </row>
    <row r="44" spans="1:6">
      <c r="A44" s="47" t="s">
        <v>11</v>
      </c>
    </row>
    <row r="45" spans="1:6" ht="12" customHeight="1">
      <c r="A45" s="48" t="s">
        <v>12</v>
      </c>
    </row>
    <row r="46" spans="1:6">
      <c r="A46" s="23" t="s">
        <v>13</v>
      </c>
    </row>
    <row r="47" spans="1:6" ht="10.7" customHeight="1">
      <c r="A47" s="47"/>
    </row>
    <row r="48" spans="1:6" ht="22.5" customHeight="1">
      <c r="A48" s="83" t="s">
        <v>14</v>
      </c>
    </row>
    <row r="49" spans="1:1" ht="72">
      <c r="A49" s="156" t="s">
        <v>60</v>
      </c>
    </row>
    <row r="50" spans="1:1">
      <c r="A50" s="22"/>
    </row>
    <row r="51" spans="1:1">
      <c r="A51" s="157" t="s">
        <v>31</v>
      </c>
    </row>
    <row r="52" spans="1:1">
      <c r="A52" s="196" t="s">
        <v>61</v>
      </c>
    </row>
    <row r="53" spans="1:1">
      <c r="A53" s="159" t="s">
        <v>62</v>
      </c>
    </row>
    <row r="54" spans="1:1">
      <c r="A54" s="22"/>
    </row>
    <row r="55" spans="1:1">
      <c r="A55" s="157" t="s">
        <v>63</v>
      </c>
    </row>
    <row r="56" spans="1:1">
      <c r="A56" s="197"/>
    </row>
    <row r="57" spans="1:1">
      <c r="A57" s="22"/>
    </row>
    <row r="58" spans="1:1">
      <c r="A58" s="22"/>
    </row>
    <row r="59" spans="1:1">
      <c r="A59" s="22"/>
    </row>
    <row r="60" spans="1:1">
      <c r="A60" s="22"/>
    </row>
    <row r="61" spans="1:1">
      <c r="A61" s="22"/>
    </row>
    <row r="62" spans="1:1">
      <c r="A62" s="22"/>
    </row>
  </sheetData>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62"/>
  <sheetViews>
    <sheetView workbookViewId="0">
      <pane xSplit="1" topLeftCell="B1" activePane="topRight" state="frozen"/>
      <selection pane="topRight" activeCell="A8" sqref="A8"/>
    </sheetView>
  </sheetViews>
  <sheetFormatPr defaultColWidth="8.5703125" defaultRowHeight="12"/>
  <cols>
    <col min="1" max="1" width="84.140625" style="2" customWidth="1"/>
    <col min="2" max="6" width="9.85546875" style="2" customWidth="1"/>
    <col min="7" max="16384" width="8.5703125" style="2"/>
  </cols>
  <sheetData>
    <row r="1" spans="1:6" ht="10.7" customHeight="1">
      <c r="A1" s="3" t="s">
        <v>0</v>
      </c>
    </row>
    <row r="2" spans="1:6" ht="10.7" customHeight="1">
      <c r="A2" s="4" t="s">
        <v>1</v>
      </c>
    </row>
    <row r="3" spans="1:6" ht="10.7" customHeight="1">
      <c r="A3" s="144"/>
    </row>
    <row r="4" spans="1:6">
      <c r="A4" s="5" t="s">
        <v>2</v>
      </c>
    </row>
    <row r="5" spans="1:6" s="142" customFormat="1" ht="25.5" customHeight="1">
      <c r="A5" s="145" t="s">
        <v>3</v>
      </c>
      <c r="B5" s="191" t="e">
        <f>'C завтраками| Bed and breakfast'!#REF!</f>
        <v>#REF!</v>
      </c>
      <c r="C5" s="191" t="e">
        <f>'C завтраками| Bed and breakfast'!#REF!</f>
        <v>#REF!</v>
      </c>
      <c r="D5" s="191" t="e">
        <f>'C завтраками| Bed and breakfast'!#REF!</f>
        <v>#REF!</v>
      </c>
      <c r="E5" s="191" t="e">
        <f>'C завтраками| Bed and breakfast'!#REF!</f>
        <v>#REF!</v>
      </c>
      <c r="F5" s="191" t="e">
        <f>'C завтраками| Bed and breakfast'!#REF!</f>
        <v>#REF!</v>
      </c>
    </row>
    <row r="6" spans="1:6" s="142" customFormat="1" ht="25.5" customHeight="1">
      <c r="A6" s="145"/>
      <c r="B6" s="191" t="e">
        <f>'C завтраками| Bed and breakfast'!#REF!</f>
        <v>#REF!</v>
      </c>
      <c r="C6" s="191" t="e">
        <f>'C завтраками| Bed and breakfast'!#REF!</f>
        <v>#REF!</v>
      </c>
      <c r="D6" s="191" t="e">
        <f>'C завтраками| Bed and breakfast'!#REF!</f>
        <v>#REF!</v>
      </c>
      <c r="E6" s="191" t="e">
        <f>'C завтраками| Bed and breakfast'!#REF!</f>
        <v>#REF!</v>
      </c>
      <c r="F6" s="191" t="e">
        <f>'C завтраками| Bed and breakfast'!#REF!</f>
        <v>#REF!</v>
      </c>
    </row>
    <row r="7" spans="1:6" ht="10.7" customHeight="1">
      <c r="A7" s="10" t="s">
        <v>4</v>
      </c>
      <c r="B7" s="192"/>
      <c r="C7" s="192"/>
      <c r="D7" s="192"/>
      <c r="E7" s="192"/>
      <c r="F7" s="192"/>
    </row>
    <row r="8" spans="1:6" ht="10.7" customHeight="1">
      <c r="A8" s="12">
        <v>1</v>
      </c>
      <c r="B8" s="193" t="e">
        <f>'C завтраками| Bed and breakfast'!#REF!</f>
        <v>#REF!</v>
      </c>
      <c r="C8" s="193" t="e">
        <f>'C завтраками| Bed and breakfast'!#REF!</f>
        <v>#REF!</v>
      </c>
      <c r="D8" s="193" t="e">
        <f>'C завтраками| Bed and breakfast'!#REF!</f>
        <v>#REF!</v>
      </c>
      <c r="E8" s="193" t="e">
        <f>'C завтраками| Bed and breakfast'!#REF!</f>
        <v>#REF!</v>
      </c>
      <c r="F8" s="193" t="e">
        <f>'C завтраками| Bed and breakfast'!#REF!</f>
        <v>#REF!</v>
      </c>
    </row>
    <row r="9" spans="1:6" ht="10.7" customHeight="1">
      <c r="A9" s="12">
        <v>2</v>
      </c>
      <c r="B9" s="193" t="e">
        <f>'C завтраками| Bed and breakfast'!#REF!</f>
        <v>#REF!</v>
      </c>
      <c r="C9" s="193" t="e">
        <f>'C завтраками| Bed and breakfast'!#REF!</f>
        <v>#REF!</v>
      </c>
      <c r="D9" s="193" t="e">
        <f>'C завтраками| Bed and breakfast'!#REF!</f>
        <v>#REF!</v>
      </c>
      <c r="E9" s="193" t="e">
        <f>'C завтраками| Bed and breakfast'!#REF!</f>
        <v>#REF!</v>
      </c>
      <c r="F9" s="193" t="e">
        <f>'C завтраками| Bed and breakfast'!#REF!</f>
        <v>#REF!</v>
      </c>
    </row>
    <row r="10" spans="1:6" ht="10.7" customHeight="1">
      <c r="A10" s="14" t="s">
        <v>5</v>
      </c>
      <c r="B10" s="193"/>
      <c r="C10" s="193"/>
      <c r="D10" s="193"/>
      <c r="E10" s="193"/>
      <c r="F10" s="193"/>
    </row>
    <row r="11" spans="1:6" ht="10.7" customHeight="1">
      <c r="A11" s="12">
        <v>1</v>
      </c>
      <c r="B11" s="193" t="e">
        <f>'C завтраками| Bed and breakfast'!#REF!</f>
        <v>#REF!</v>
      </c>
      <c r="C11" s="193" t="e">
        <f>'C завтраками| Bed and breakfast'!#REF!</f>
        <v>#REF!</v>
      </c>
      <c r="D11" s="193" t="e">
        <f>'C завтраками| Bed and breakfast'!#REF!</f>
        <v>#REF!</v>
      </c>
      <c r="E11" s="193" t="e">
        <f>'C завтраками| Bed and breakfast'!#REF!</f>
        <v>#REF!</v>
      </c>
      <c r="F11" s="193" t="e">
        <f>'C завтраками| Bed and breakfast'!#REF!</f>
        <v>#REF!</v>
      </c>
    </row>
    <row r="12" spans="1:6" ht="10.7" customHeight="1">
      <c r="A12" s="12">
        <v>2</v>
      </c>
      <c r="B12" s="193" t="e">
        <f>'C завтраками| Bed and breakfast'!#REF!</f>
        <v>#REF!</v>
      </c>
      <c r="C12" s="193" t="e">
        <f>'C завтраками| Bed and breakfast'!#REF!</f>
        <v>#REF!</v>
      </c>
      <c r="D12" s="193" t="e">
        <f>'C завтраками| Bed and breakfast'!#REF!</f>
        <v>#REF!</v>
      </c>
      <c r="E12" s="193" t="e">
        <f>'C завтраками| Bed and breakfast'!#REF!</f>
        <v>#REF!</v>
      </c>
      <c r="F12" s="193" t="e">
        <f>'C завтраками| Bed and breakfast'!#REF!</f>
        <v>#REF!</v>
      </c>
    </row>
    <row r="13" spans="1:6" ht="10.7" customHeight="1">
      <c r="A13" s="15" t="s">
        <v>6</v>
      </c>
      <c r="B13" s="193"/>
      <c r="C13" s="193"/>
      <c r="D13" s="193"/>
      <c r="E13" s="193"/>
      <c r="F13" s="193"/>
    </row>
    <row r="14" spans="1:6" ht="10.7" customHeight="1">
      <c r="A14" s="12">
        <v>1</v>
      </c>
      <c r="B14" s="193" t="e">
        <f>'C завтраками| Bed and breakfast'!#REF!</f>
        <v>#REF!</v>
      </c>
      <c r="C14" s="193" t="e">
        <f>'C завтраками| Bed and breakfast'!#REF!</f>
        <v>#REF!</v>
      </c>
      <c r="D14" s="193" t="e">
        <f>'C завтраками| Bed and breakfast'!#REF!</f>
        <v>#REF!</v>
      </c>
      <c r="E14" s="193" t="e">
        <f>'C завтраками| Bed and breakfast'!#REF!</f>
        <v>#REF!</v>
      </c>
      <c r="F14" s="193" t="e">
        <f>'C завтраками| Bed and breakfast'!#REF!</f>
        <v>#REF!</v>
      </c>
    </row>
    <row r="15" spans="1:6" ht="10.7" customHeight="1">
      <c r="A15" s="12">
        <v>2</v>
      </c>
      <c r="B15" s="193" t="e">
        <f>'C завтраками| Bed and breakfast'!#REF!</f>
        <v>#REF!</v>
      </c>
      <c r="C15" s="193" t="e">
        <f>'C завтраками| Bed and breakfast'!#REF!</f>
        <v>#REF!</v>
      </c>
      <c r="D15" s="193" t="e">
        <f>'C завтраками| Bed and breakfast'!#REF!</f>
        <v>#REF!</v>
      </c>
      <c r="E15" s="193" t="e">
        <f>'C завтраками| Bed and breakfast'!#REF!</f>
        <v>#REF!</v>
      </c>
      <c r="F15" s="193" t="e">
        <f>'C завтраками| Bed and breakfast'!#REF!</f>
        <v>#REF!</v>
      </c>
    </row>
    <row r="16" spans="1:6" ht="10.7" customHeight="1">
      <c r="A16" s="16" t="s">
        <v>7</v>
      </c>
      <c r="B16" s="193"/>
      <c r="C16" s="193"/>
      <c r="D16" s="193"/>
      <c r="E16" s="193"/>
      <c r="F16" s="193"/>
    </row>
    <row r="17" spans="1:6" ht="10.7" customHeight="1">
      <c r="A17" s="12">
        <v>1</v>
      </c>
      <c r="B17" s="193" t="e">
        <f>'C завтраками| Bed and breakfast'!#REF!</f>
        <v>#REF!</v>
      </c>
      <c r="C17" s="193" t="e">
        <f>'C завтраками| Bed and breakfast'!#REF!</f>
        <v>#REF!</v>
      </c>
      <c r="D17" s="193" t="e">
        <f>'C завтраками| Bed and breakfast'!#REF!</f>
        <v>#REF!</v>
      </c>
      <c r="E17" s="193" t="e">
        <f>'C завтраками| Bed and breakfast'!#REF!</f>
        <v>#REF!</v>
      </c>
      <c r="F17" s="193" t="e">
        <f>'C завтраками| Bed and breakfast'!#REF!</f>
        <v>#REF!</v>
      </c>
    </row>
    <row r="18" spans="1:6" ht="10.7" customHeight="1">
      <c r="A18" s="12">
        <v>2</v>
      </c>
      <c r="B18" s="193" t="e">
        <f>'C завтраками| Bed and breakfast'!#REF!</f>
        <v>#REF!</v>
      </c>
      <c r="C18" s="193" t="e">
        <f>'C завтраками| Bed and breakfast'!#REF!</f>
        <v>#REF!</v>
      </c>
      <c r="D18" s="193" t="e">
        <f>'C завтраками| Bed and breakfast'!#REF!</f>
        <v>#REF!</v>
      </c>
      <c r="E18" s="193" t="e">
        <f>'C завтраками| Bed and breakfast'!#REF!</f>
        <v>#REF!</v>
      </c>
      <c r="F18" s="193" t="e">
        <f>'C завтраками| Bed and breakfast'!#REF!</f>
        <v>#REF!</v>
      </c>
    </row>
    <row r="19" spans="1:6" ht="10.7" customHeight="1">
      <c r="A19" s="17" t="s">
        <v>8</v>
      </c>
      <c r="B19" s="193"/>
      <c r="C19" s="193"/>
      <c r="D19" s="193"/>
      <c r="E19" s="193"/>
      <c r="F19" s="193"/>
    </row>
    <row r="20" spans="1:6" ht="10.7" customHeight="1">
      <c r="A20" s="12">
        <v>1</v>
      </c>
      <c r="B20" s="193" t="e">
        <f>'C завтраками| Bed and breakfast'!#REF!</f>
        <v>#REF!</v>
      </c>
      <c r="C20" s="193" t="e">
        <f>'C завтраками| Bed and breakfast'!#REF!</f>
        <v>#REF!</v>
      </c>
      <c r="D20" s="193" t="e">
        <f>'C завтраками| Bed and breakfast'!#REF!</f>
        <v>#REF!</v>
      </c>
      <c r="E20" s="193" t="e">
        <f>'C завтраками| Bed and breakfast'!#REF!</f>
        <v>#REF!</v>
      </c>
      <c r="F20" s="193" t="e">
        <f>'C завтраками| Bed and breakfast'!#REF!</f>
        <v>#REF!</v>
      </c>
    </row>
    <row r="21" spans="1:6" ht="10.7" customHeight="1">
      <c r="A21" s="12">
        <v>2</v>
      </c>
      <c r="B21" s="193" t="e">
        <f>'C завтраками| Bed and breakfast'!#REF!</f>
        <v>#REF!</v>
      </c>
      <c r="C21" s="193" t="e">
        <f>'C завтраками| Bed and breakfast'!#REF!</f>
        <v>#REF!</v>
      </c>
      <c r="D21" s="193" t="e">
        <f>'C завтраками| Bed and breakfast'!#REF!</f>
        <v>#REF!</v>
      </c>
      <c r="E21" s="193" t="e">
        <f>'C завтраками| Bed and breakfast'!#REF!</f>
        <v>#REF!</v>
      </c>
      <c r="F21" s="193" t="e">
        <f>'C завтраками| Bed and breakfast'!#REF!</f>
        <v>#REF!</v>
      </c>
    </row>
    <row r="22" spans="1:6">
      <c r="A22" s="101"/>
      <c r="B22" s="194"/>
      <c r="C22" s="194"/>
      <c r="D22" s="194"/>
      <c r="E22" s="194"/>
      <c r="F22" s="194"/>
    </row>
    <row r="23" spans="1:6" ht="37.15" customHeight="1">
      <c r="A23" s="5" t="s">
        <v>27</v>
      </c>
      <c r="B23" s="192"/>
      <c r="C23" s="192"/>
      <c r="D23" s="192"/>
      <c r="E23" s="192"/>
      <c r="F23" s="192"/>
    </row>
    <row r="24" spans="1:6" s="142" customFormat="1" ht="25.5" customHeight="1">
      <c r="A24" s="147" t="s">
        <v>3</v>
      </c>
      <c r="B24" s="191" t="e">
        <f t="shared" ref="B24:C24" si="0">B5</f>
        <v>#REF!</v>
      </c>
      <c r="C24" s="191" t="e">
        <f t="shared" si="0"/>
        <v>#REF!</v>
      </c>
      <c r="D24" s="191" t="e">
        <f t="shared" ref="D24:F24" si="1">D5</f>
        <v>#REF!</v>
      </c>
      <c r="E24" s="191" t="e">
        <f t="shared" si="1"/>
        <v>#REF!</v>
      </c>
      <c r="F24" s="191" t="e">
        <f t="shared" si="1"/>
        <v>#REF!</v>
      </c>
    </row>
    <row r="25" spans="1:6" s="142" customFormat="1" ht="25.5" customHeight="1">
      <c r="A25" s="145"/>
      <c r="B25" s="191" t="e">
        <f t="shared" ref="B25:C25" si="2">B6</f>
        <v>#REF!</v>
      </c>
      <c r="C25" s="191" t="e">
        <f t="shared" si="2"/>
        <v>#REF!</v>
      </c>
      <c r="D25" s="191" t="e">
        <f t="shared" ref="D25:F25" si="3">D6</f>
        <v>#REF!</v>
      </c>
      <c r="E25" s="191" t="e">
        <f t="shared" si="3"/>
        <v>#REF!</v>
      </c>
      <c r="F25" s="191" t="e">
        <f t="shared" si="3"/>
        <v>#REF!</v>
      </c>
    </row>
    <row r="26" spans="1:6" s="143" customFormat="1" ht="10.7" customHeight="1">
      <c r="A26" s="10" t="s">
        <v>4</v>
      </c>
      <c r="B26" s="195"/>
      <c r="C26" s="195"/>
      <c r="D26" s="195"/>
      <c r="E26" s="195"/>
      <c r="F26" s="195"/>
    </row>
    <row r="27" spans="1:6" ht="10.7" customHeight="1">
      <c r="A27" s="12">
        <v>1</v>
      </c>
      <c r="B27" s="193" t="e">
        <f t="shared" ref="B27:C27" si="4">ROUND(B8*0.75,)+25</f>
        <v>#REF!</v>
      </c>
      <c r="C27" s="193" t="e">
        <f t="shared" si="4"/>
        <v>#REF!</v>
      </c>
      <c r="D27" s="193" t="e">
        <f t="shared" ref="D27:F27" si="5">ROUND(D8*0.75,)+25</f>
        <v>#REF!</v>
      </c>
      <c r="E27" s="193" t="e">
        <f t="shared" si="5"/>
        <v>#REF!</v>
      </c>
      <c r="F27" s="193" t="e">
        <f t="shared" si="5"/>
        <v>#REF!</v>
      </c>
    </row>
    <row r="28" spans="1:6" ht="10.7" customHeight="1">
      <c r="A28" s="12">
        <v>2</v>
      </c>
      <c r="B28" s="193" t="e">
        <f t="shared" ref="B28:C28" si="6">ROUND(B9*0.75,)+25</f>
        <v>#REF!</v>
      </c>
      <c r="C28" s="193" t="e">
        <f t="shared" si="6"/>
        <v>#REF!</v>
      </c>
      <c r="D28" s="193" t="e">
        <f t="shared" ref="D28:F28" si="7">ROUND(D9*0.75,)+25</f>
        <v>#REF!</v>
      </c>
      <c r="E28" s="193" t="e">
        <f t="shared" si="7"/>
        <v>#REF!</v>
      </c>
      <c r="F28" s="193" t="e">
        <f t="shared" si="7"/>
        <v>#REF!</v>
      </c>
    </row>
    <row r="29" spans="1:6" ht="10.7" customHeight="1">
      <c r="A29" s="14" t="s">
        <v>5</v>
      </c>
      <c r="B29" s="193"/>
      <c r="C29" s="193"/>
      <c r="D29" s="193"/>
      <c r="E29" s="193"/>
      <c r="F29" s="193"/>
    </row>
    <row r="30" spans="1:6" ht="10.7" customHeight="1">
      <c r="A30" s="12">
        <v>1</v>
      </c>
      <c r="B30" s="193" t="e">
        <f t="shared" ref="B30:C30" si="8">ROUND(B11*0.75,)+25</f>
        <v>#REF!</v>
      </c>
      <c r="C30" s="193" t="e">
        <f t="shared" si="8"/>
        <v>#REF!</v>
      </c>
      <c r="D30" s="193" t="e">
        <f t="shared" ref="D30:F30" si="9">ROUND(D11*0.75,)+25</f>
        <v>#REF!</v>
      </c>
      <c r="E30" s="193" t="e">
        <f t="shared" si="9"/>
        <v>#REF!</v>
      </c>
      <c r="F30" s="193" t="e">
        <f t="shared" si="9"/>
        <v>#REF!</v>
      </c>
    </row>
    <row r="31" spans="1:6" ht="10.7" customHeight="1">
      <c r="A31" s="12">
        <v>2</v>
      </c>
      <c r="B31" s="193" t="e">
        <f t="shared" ref="B31:C31" si="10">ROUND(B12*0.75,)+25</f>
        <v>#REF!</v>
      </c>
      <c r="C31" s="193" t="e">
        <f t="shared" si="10"/>
        <v>#REF!</v>
      </c>
      <c r="D31" s="193" t="e">
        <f t="shared" ref="D31:F31" si="11">ROUND(D12*0.75,)+25</f>
        <v>#REF!</v>
      </c>
      <c r="E31" s="193" t="e">
        <f t="shared" si="11"/>
        <v>#REF!</v>
      </c>
      <c r="F31" s="193" t="e">
        <f t="shared" si="11"/>
        <v>#REF!</v>
      </c>
    </row>
    <row r="32" spans="1:6" ht="10.7" customHeight="1">
      <c r="A32" s="15" t="s">
        <v>6</v>
      </c>
      <c r="B32" s="193"/>
      <c r="C32" s="193"/>
      <c r="D32" s="193"/>
      <c r="E32" s="193"/>
      <c r="F32" s="193"/>
    </row>
    <row r="33" spans="1:6" ht="10.7" customHeight="1">
      <c r="A33" s="12">
        <v>1</v>
      </c>
      <c r="B33" s="193" t="e">
        <f t="shared" ref="B33:C33" si="12">ROUND(B14*0.75,)+25</f>
        <v>#REF!</v>
      </c>
      <c r="C33" s="193" t="e">
        <f t="shared" si="12"/>
        <v>#REF!</v>
      </c>
      <c r="D33" s="193" t="e">
        <f t="shared" ref="D33:F33" si="13">ROUND(D14*0.75,)+25</f>
        <v>#REF!</v>
      </c>
      <c r="E33" s="193" t="e">
        <f t="shared" si="13"/>
        <v>#REF!</v>
      </c>
      <c r="F33" s="193" t="e">
        <f t="shared" si="13"/>
        <v>#REF!</v>
      </c>
    </row>
    <row r="34" spans="1:6" ht="10.7" customHeight="1">
      <c r="A34" s="12">
        <v>2</v>
      </c>
      <c r="B34" s="193" t="e">
        <f t="shared" ref="B34:C34" si="14">ROUND(B15*0.75,)+25</f>
        <v>#REF!</v>
      </c>
      <c r="C34" s="193" t="e">
        <f t="shared" si="14"/>
        <v>#REF!</v>
      </c>
      <c r="D34" s="193" t="e">
        <f t="shared" ref="D34:F34" si="15">ROUND(D15*0.75,)+25</f>
        <v>#REF!</v>
      </c>
      <c r="E34" s="193" t="e">
        <f t="shared" si="15"/>
        <v>#REF!</v>
      </c>
      <c r="F34" s="193" t="e">
        <f t="shared" si="15"/>
        <v>#REF!</v>
      </c>
    </row>
    <row r="35" spans="1:6" ht="10.7" customHeight="1">
      <c r="A35" s="16" t="s">
        <v>7</v>
      </c>
      <c r="B35" s="193"/>
      <c r="C35" s="193"/>
      <c r="D35" s="193"/>
      <c r="E35" s="193"/>
      <c r="F35" s="193"/>
    </row>
    <row r="36" spans="1:6" ht="10.7" customHeight="1">
      <c r="A36" s="12">
        <v>1</v>
      </c>
      <c r="B36" s="193" t="e">
        <f t="shared" ref="B36:C36" si="16">ROUND(B17*0.75,)+25</f>
        <v>#REF!</v>
      </c>
      <c r="C36" s="193" t="e">
        <f t="shared" si="16"/>
        <v>#REF!</v>
      </c>
      <c r="D36" s="193" t="e">
        <f t="shared" ref="D36:F36" si="17">ROUND(D17*0.75,)+25</f>
        <v>#REF!</v>
      </c>
      <c r="E36" s="193" t="e">
        <f t="shared" si="17"/>
        <v>#REF!</v>
      </c>
      <c r="F36" s="193" t="e">
        <f t="shared" si="17"/>
        <v>#REF!</v>
      </c>
    </row>
    <row r="37" spans="1:6" ht="10.7" customHeight="1">
      <c r="A37" s="12">
        <v>2</v>
      </c>
      <c r="B37" s="193" t="e">
        <f t="shared" ref="B37:C37" si="18">ROUND(B18*0.75,)+25</f>
        <v>#REF!</v>
      </c>
      <c r="C37" s="193" t="e">
        <f t="shared" si="18"/>
        <v>#REF!</v>
      </c>
      <c r="D37" s="193" t="e">
        <f t="shared" ref="D37:F37" si="19">ROUND(D18*0.75,)+25</f>
        <v>#REF!</v>
      </c>
      <c r="E37" s="193" t="e">
        <f t="shared" si="19"/>
        <v>#REF!</v>
      </c>
      <c r="F37" s="193" t="e">
        <f t="shared" si="19"/>
        <v>#REF!</v>
      </c>
    </row>
    <row r="38" spans="1:6" ht="10.7" customHeight="1">
      <c r="A38" s="17" t="s">
        <v>8</v>
      </c>
      <c r="B38" s="193"/>
      <c r="C38" s="193"/>
      <c r="D38" s="193"/>
      <c r="E38" s="193"/>
      <c r="F38" s="193"/>
    </row>
    <row r="39" spans="1:6" ht="10.7" customHeight="1">
      <c r="A39" s="12">
        <v>1</v>
      </c>
      <c r="B39" s="193" t="e">
        <f t="shared" ref="B39:C39" si="20">ROUND(B20*0.75,)+25</f>
        <v>#REF!</v>
      </c>
      <c r="C39" s="193" t="e">
        <f t="shared" si="20"/>
        <v>#REF!</v>
      </c>
      <c r="D39" s="193" t="e">
        <f t="shared" ref="D39:F39" si="21">ROUND(D20*0.75,)+25</f>
        <v>#REF!</v>
      </c>
      <c r="E39" s="193" t="e">
        <f t="shared" si="21"/>
        <v>#REF!</v>
      </c>
      <c r="F39" s="193" t="e">
        <f t="shared" si="21"/>
        <v>#REF!</v>
      </c>
    </row>
    <row r="40" spans="1:6" ht="10.7" customHeight="1">
      <c r="A40" s="12">
        <v>2</v>
      </c>
      <c r="B40" s="193" t="e">
        <f t="shared" ref="B40:C40" si="22">ROUND(B21*0.75,)+25</f>
        <v>#REF!</v>
      </c>
      <c r="C40" s="193" t="e">
        <f t="shared" si="22"/>
        <v>#REF!</v>
      </c>
      <c r="D40" s="193" t="e">
        <f t="shared" ref="D40:F40" si="23">ROUND(D21*0.75,)+25</f>
        <v>#REF!</v>
      </c>
      <c r="E40" s="193" t="e">
        <f t="shared" si="23"/>
        <v>#REF!</v>
      </c>
      <c r="F40" s="193" t="e">
        <f t="shared" si="23"/>
        <v>#REF!</v>
      </c>
    </row>
    <row r="41" spans="1:6" ht="11.45" customHeight="1"/>
    <row r="42" spans="1:6">
      <c r="A42" s="127" t="s">
        <v>9</v>
      </c>
    </row>
    <row r="43" spans="1:6">
      <c r="A43" s="47" t="s">
        <v>10</v>
      </c>
    </row>
    <row r="44" spans="1:6">
      <c r="A44" s="47" t="s">
        <v>11</v>
      </c>
    </row>
    <row r="45" spans="1:6" ht="12" customHeight="1">
      <c r="A45" s="48" t="s">
        <v>12</v>
      </c>
    </row>
    <row r="46" spans="1:6">
      <c r="A46" s="23" t="s">
        <v>13</v>
      </c>
    </row>
    <row r="47" spans="1:6" ht="10.7" customHeight="1">
      <c r="A47" s="47"/>
    </row>
    <row r="48" spans="1:6" ht="22.5" customHeight="1">
      <c r="A48" s="83" t="s">
        <v>14</v>
      </c>
    </row>
    <row r="49" spans="1:1" ht="72">
      <c r="A49" s="156" t="s">
        <v>60</v>
      </c>
    </row>
    <row r="50" spans="1:1">
      <c r="A50" s="22"/>
    </row>
    <row r="51" spans="1:1">
      <c r="A51" s="157" t="s">
        <v>31</v>
      </c>
    </row>
    <row r="52" spans="1:1">
      <c r="A52" s="196" t="s">
        <v>61</v>
      </c>
    </row>
    <row r="53" spans="1:1">
      <c r="A53" s="159" t="s">
        <v>62</v>
      </c>
    </row>
    <row r="54" spans="1:1">
      <c r="A54" s="22"/>
    </row>
    <row r="55" spans="1:1">
      <c r="A55" s="157" t="s">
        <v>63</v>
      </c>
    </row>
    <row r="56" spans="1:1">
      <c r="A56" s="197"/>
    </row>
    <row r="57" spans="1:1">
      <c r="A57" s="22"/>
    </row>
    <row r="58" spans="1:1">
      <c r="A58" s="22"/>
    </row>
    <row r="59" spans="1:1">
      <c r="A59" s="22"/>
    </row>
    <row r="60" spans="1:1">
      <c r="A60" s="22"/>
    </row>
    <row r="61" spans="1:1">
      <c r="A61" s="22"/>
    </row>
    <row r="62" spans="1:1">
      <c r="A62" s="22"/>
    </row>
  </sheetData>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D61"/>
  <sheetViews>
    <sheetView workbookViewId="0">
      <pane xSplit="1" topLeftCell="B1" activePane="topRight" state="frozen"/>
      <selection pane="topRight" activeCell="D1" sqref="B1:D1048576"/>
    </sheetView>
  </sheetViews>
  <sheetFormatPr defaultColWidth="8.5703125" defaultRowHeight="12"/>
  <cols>
    <col min="1" max="1" width="84.85546875" style="2" customWidth="1"/>
    <col min="2" max="4" width="9.85546875" style="2" customWidth="1"/>
    <col min="5" max="16384" width="8.5703125" style="2"/>
  </cols>
  <sheetData>
    <row r="1" spans="1:4" ht="11.45" customHeight="1">
      <c r="A1" s="3" t="s">
        <v>0</v>
      </c>
    </row>
    <row r="2" spans="1:4" ht="11.45" customHeight="1">
      <c r="A2" s="4"/>
    </row>
    <row r="3" spans="1:4" ht="11.45" customHeight="1">
      <c r="A3" s="61" t="s">
        <v>64</v>
      </c>
    </row>
    <row r="4" spans="1:4" ht="11.25" customHeight="1">
      <c r="A4" s="98" t="s">
        <v>2</v>
      </c>
    </row>
    <row r="5" spans="1:4" s="1" customFormat="1" ht="25.5" customHeight="1">
      <c r="A5" s="6" t="s">
        <v>3</v>
      </c>
      <c r="B5" s="99" t="e">
        <f>'C завтраками| Bed and breakfast'!#REF!</f>
        <v>#REF!</v>
      </c>
      <c r="C5" s="99" t="e">
        <f>'C завтраками| Bed and breakfast'!#REF!</f>
        <v>#REF!</v>
      </c>
      <c r="D5" s="99" t="e">
        <f>'C завтраками| Bed and breakfast'!#REF!</f>
        <v>#REF!</v>
      </c>
    </row>
    <row r="6" spans="1:4" s="1" customFormat="1" ht="25.5" customHeight="1">
      <c r="A6" s="9"/>
      <c r="B6" s="99" t="e">
        <f>'C завтраками| Bed and breakfast'!#REF!</f>
        <v>#REF!</v>
      </c>
      <c r="C6" s="99" t="e">
        <f>'C завтраками| Bed and breakfast'!#REF!</f>
        <v>#REF!</v>
      </c>
      <c r="D6" s="99" t="e">
        <f>'C завтраками| Bed and breakfast'!#REF!</f>
        <v>#REF!</v>
      </c>
    </row>
    <row r="7" spans="1:4" ht="11.45" customHeight="1">
      <c r="A7" s="10" t="s">
        <v>4</v>
      </c>
    </row>
    <row r="8" spans="1:4" ht="11.45" customHeight="1">
      <c r="A8" s="12">
        <v>1</v>
      </c>
      <c r="B8" s="30" t="e">
        <f>'C завтраками| Bed and breakfast'!#REF!*0.9</f>
        <v>#REF!</v>
      </c>
      <c r="C8" s="30" t="e">
        <f>'C завтраками| Bed and breakfast'!#REF!*0.9</f>
        <v>#REF!</v>
      </c>
      <c r="D8" s="30" t="e">
        <f>'C завтраками| Bed and breakfast'!#REF!*0.9</f>
        <v>#REF!</v>
      </c>
    </row>
    <row r="9" spans="1:4" ht="11.45" customHeight="1">
      <c r="A9" s="12">
        <v>2</v>
      </c>
      <c r="B9" s="30" t="e">
        <f>'C завтраками| Bed and breakfast'!#REF!*0.9</f>
        <v>#REF!</v>
      </c>
      <c r="C9" s="30" t="e">
        <f>'C завтраками| Bed and breakfast'!#REF!*0.9</f>
        <v>#REF!</v>
      </c>
      <c r="D9" s="30" t="e">
        <f>'C завтраками| Bed and breakfast'!#REF!*0.9</f>
        <v>#REF!</v>
      </c>
    </row>
    <row r="10" spans="1:4" ht="11.45" customHeight="1">
      <c r="A10" s="14" t="s">
        <v>5</v>
      </c>
      <c r="B10" s="30"/>
      <c r="C10" s="30"/>
      <c r="D10" s="30"/>
    </row>
    <row r="11" spans="1:4" ht="11.45" customHeight="1">
      <c r="A11" s="12">
        <v>1</v>
      </c>
      <c r="B11" s="30" t="e">
        <f>'C завтраками| Bed and breakfast'!#REF!*0.9</f>
        <v>#REF!</v>
      </c>
      <c r="C11" s="30" t="e">
        <f>'C завтраками| Bed and breakfast'!#REF!*0.9</f>
        <v>#REF!</v>
      </c>
      <c r="D11" s="30" t="e">
        <f>'C завтраками| Bed and breakfast'!#REF!*0.9</f>
        <v>#REF!</v>
      </c>
    </row>
    <row r="12" spans="1:4" ht="11.45" customHeight="1">
      <c r="A12" s="12">
        <v>2</v>
      </c>
      <c r="B12" s="30" t="e">
        <f>'C завтраками| Bed and breakfast'!#REF!*0.9</f>
        <v>#REF!</v>
      </c>
      <c r="C12" s="30" t="e">
        <f>'C завтраками| Bed and breakfast'!#REF!*0.9</f>
        <v>#REF!</v>
      </c>
      <c r="D12" s="30" t="e">
        <f>'C завтраками| Bed and breakfast'!#REF!*0.9</f>
        <v>#REF!</v>
      </c>
    </row>
    <row r="13" spans="1:4" ht="11.45" customHeight="1">
      <c r="A13" s="14" t="s">
        <v>6</v>
      </c>
      <c r="B13" s="30"/>
      <c r="C13" s="30"/>
      <c r="D13" s="30"/>
    </row>
    <row r="14" spans="1:4" ht="11.45" customHeight="1">
      <c r="A14" s="12">
        <v>1</v>
      </c>
      <c r="B14" s="30" t="e">
        <f>'C завтраками| Bed and breakfast'!#REF!*0.9</f>
        <v>#REF!</v>
      </c>
      <c r="C14" s="30" t="e">
        <f>'C завтраками| Bed and breakfast'!#REF!*0.9</f>
        <v>#REF!</v>
      </c>
      <c r="D14" s="30" t="e">
        <f>'C завтраками| Bed and breakfast'!#REF!*0.9</f>
        <v>#REF!</v>
      </c>
    </row>
    <row r="15" spans="1:4" ht="11.45" customHeight="1">
      <c r="A15" s="12">
        <v>2</v>
      </c>
      <c r="B15" s="30" t="e">
        <f>'C завтраками| Bed and breakfast'!#REF!*0.9</f>
        <v>#REF!</v>
      </c>
      <c r="C15" s="30" t="e">
        <f>'C завтраками| Bed and breakfast'!#REF!*0.9</f>
        <v>#REF!</v>
      </c>
      <c r="D15" s="30" t="e">
        <f>'C завтраками| Bed and breakfast'!#REF!*0.9</f>
        <v>#REF!</v>
      </c>
    </row>
    <row r="16" spans="1:4" ht="11.45" customHeight="1">
      <c r="A16" s="36" t="s">
        <v>7</v>
      </c>
      <c r="B16" s="30"/>
      <c r="C16" s="30"/>
      <c r="D16" s="30"/>
    </row>
    <row r="17" spans="1:4" ht="11.45" customHeight="1">
      <c r="A17" s="12">
        <v>1</v>
      </c>
      <c r="B17" s="30" t="e">
        <f>'C завтраками| Bed and breakfast'!#REF!*0.9</f>
        <v>#REF!</v>
      </c>
      <c r="C17" s="30" t="e">
        <f>'C завтраками| Bed and breakfast'!#REF!*0.9</f>
        <v>#REF!</v>
      </c>
      <c r="D17" s="30" t="e">
        <f>'C завтраками| Bed and breakfast'!#REF!*0.9</f>
        <v>#REF!</v>
      </c>
    </row>
    <row r="18" spans="1:4" ht="11.45" customHeight="1">
      <c r="A18" s="12">
        <v>2</v>
      </c>
      <c r="B18" s="30" t="e">
        <f>'C завтраками| Bed and breakfast'!#REF!*0.9</f>
        <v>#REF!</v>
      </c>
      <c r="C18" s="30" t="e">
        <f>'C завтраками| Bed and breakfast'!#REF!*0.9</f>
        <v>#REF!</v>
      </c>
      <c r="D18" s="30" t="e">
        <f>'C завтраками| Bed and breakfast'!#REF!*0.9</f>
        <v>#REF!</v>
      </c>
    </row>
    <row r="19" spans="1:4" s="11" customFormat="1" ht="11.45" customHeight="1">
      <c r="A19" s="37" t="s">
        <v>8</v>
      </c>
      <c r="B19" s="30"/>
      <c r="C19" s="30"/>
      <c r="D19" s="30"/>
    </row>
    <row r="20" spans="1:4" s="11" customFormat="1" ht="11.45" customHeight="1">
      <c r="A20" s="164">
        <v>1</v>
      </c>
      <c r="B20" s="30" t="e">
        <f>'C завтраками| Bed and breakfast'!#REF!*0.9</f>
        <v>#REF!</v>
      </c>
      <c r="C20" s="30" t="e">
        <f>'C завтраками| Bed and breakfast'!#REF!*0.9</f>
        <v>#REF!</v>
      </c>
      <c r="D20" s="30" t="e">
        <f>'C завтраками| Bed and breakfast'!#REF!*0.9</f>
        <v>#REF!</v>
      </c>
    </row>
    <row r="21" spans="1:4" s="11" customFormat="1" ht="11.45" customHeight="1">
      <c r="A21" s="164">
        <v>2</v>
      </c>
      <c r="B21" s="30" t="e">
        <f>'C завтраками| Bed and breakfast'!#REF!*0.9</f>
        <v>#REF!</v>
      </c>
      <c r="C21" s="30" t="e">
        <f>'C завтраками| Bed and breakfast'!#REF!*0.9</f>
        <v>#REF!</v>
      </c>
      <c r="D21" s="30" t="e">
        <f>'C завтраками| Bed and breakfast'!#REF!*0.9</f>
        <v>#REF!</v>
      </c>
    </row>
    <row r="22" spans="1:4" s="11" customFormat="1" ht="11.45" customHeight="1">
      <c r="A22" s="177"/>
    </row>
    <row r="23" spans="1:4" ht="145.9" customHeight="1">
      <c r="A23" s="165" t="s">
        <v>65</v>
      </c>
    </row>
    <row r="24" spans="1:4" ht="11.45" customHeight="1">
      <c r="A24" s="45" t="s">
        <v>23</v>
      </c>
    </row>
    <row r="25" spans="1:4" ht="11.45" customHeight="1">
      <c r="A25" s="46" t="s">
        <v>66</v>
      </c>
    </row>
    <row r="26" spans="1:4">
      <c r="A26" s="46" t="s">
        <v>67</v>
      </c>
    </row>
    <row r="28" spans="1:4">
      <c r="A28" s="45" t="s">
        <v>9</v>
      </c>
    </row>
    <row r="29" spans="1:4">
      <c r="A29" s="47" t="s">
        <v>10</v>
      </c>
    </row>
    <row r="30" spans="1:4">
      <c r="A30" s="47" t="s">
        <v>68</v>
      </c>
    </row>
    <row r="31" spans="1:4">
      <c r="A31" s="47" t="s">
        <v>11</v>
      </c>
    </row>
    <row r="32" spans="1:4" ht="24">
      <c r="A32" s="48" t="s">
        <v>12</v>
      </c>
    </row>
    <row r="33" spans="1:1" ht="12.6" customHeight="1">
      <c r="A33" s="23" t="s">
        <v>13</v>
      </c>
    </row>
    <row r="34" spans="1:1">
      <c r="A34" s="63" t="s">
        <v>69</v>
      </c>
    </row>
    <row r="37" spans="1:1" ht="31.5">
      <c r="A37" s="50" t="s">
        <v>70</v>
      </c>
    </row>
    <row r="38" spans="1:1" ht="42">
      <c r="A38" s="189" t="s">
        <v>71</v>
      </c>
    </row>
    <row r="39" spans="1:1" ht="21">
      <c r="A39" s="189" t="s">
        <v>72</v>
      </c>
    </row>
    <row r="40" spans="1:1" ht="21">
      <c r="A40" s="189" t="s">
        <v>73</v>
      </c>
    </row>
    <row r="41" spans="1:1" ht="52.5">
      <c r="A41" s="189" t="s">
        <v>74</v>
      </c>
    </row>
    <row r="42" spans="1:1" ht="42">
      <c r="A42" s="50" t="s">
        <v>75</v>
      </c>
    </row>
    <row r="43" spans="1:1" ht="31.5">
      <c r="A43" s="189" t="s">
        <v>76</v>
      </c>
    </row>
    <row r="44" spans="1:1" ht="21">
      <c r="A44" s="189" t="s">
        <v>77</v>
      </c>
    </row>
    <row r="45" spans="1:1" ht="31.5">
      <c r="A45" s="52" t="s">
        <v>53</v>
      </c>
    </row>
    <row r="46" spans="1:1" ht="63">
      <c r="A46" s="135" t="s">
        <v>78</v>
      </c>
    </row>
    <row r="47" spans="1:1" ht="21">
      <c r="A47" s="53" t="s">
        <v>54</v>
      </c>
    </row>
    <row r="48" spans="1:1" ht="42.75">
      <c r="A48" s="54" t="s">
        <v>55</v>
      </c>
    </row>
    <row r="49" spans="1:1" ht="21">
      <c r="A49" s="55" t="s">
        <v>56</v>
      </c>
    </row>
    <row r="50" spans="1:1">
      <c r="A50" s="56"/>
    </row>
    <row r="51" spans="1:1">
      <c r="A51" s="57" t="s">
        <v>14</v>
      </c>
    </row>
    <row r="52" spans="1:1" ht="24">
      <c r="A52" s="58" t="s">
        <v>57</v>
      </c>
    </row>
    <row r="53" spans="1:1" ht="24">
      <c r="A53" s="58" t="s">
        <v>58</v>
      </c>
    </row>
    <row r="54" spans="1:1">
      <c r="A54" s="190"/>
    </row>
    <row r="55" spans="1:1">
      <c r="A55" s="190"/>
    </row>
    <row r="56" spans="1:1" ht="12.75">
      <c r="A56" s="60"/>
    </row>
    <row r="57" spans="1:1" ht="12.75">
      <c r="A57" s="60"/>
    </row>
    <row r="58" spans="1:1" ht="12.75">
      <c r="A58" s="60"/>
    </row>
    <row r="59" spans="1:1" ht="12.75">
      <c r="A59" s="60"/>
    </row>
    <row r="60" spans="1:1" ht="12.75">
      <c r="A60" s="60"/>
    </row>
    <row r="61" spans="1:1" ht="12.75">
      <c r="A61" s="60"/>
    </row>
  </sheetData>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D80"/>
  <sheetViews>
    <sheetView workbookViewId="0">
      <pane xSplit="1" topLeftCell="B1" activePane="topRight" state="frozen"/>
      <selection pane="topRight" activeCell="D1" sqref="B1:D1048576"/>
    </sheetView>
  </sheetViews>
  <sheetFormatPr defaultColWidth="8.5703125" defaultRowHeight="12"/>
  <cols>
    <col min="1" max="1" width="84.85546875" style="2" customWidth="1"/>
    <col min="2" max="4" width="9.85546875" style="2" customWidth="1"/>
    <col min="5" max="16384" width="8.5703125" style="2"/>
  </cols>
  <sheetData>
    <row r="1" spans="1:4" ht="11.45" customHeight="1">
      <c r="A1" s="3" t="s">
        <v>0</v>
      </c>
    </row>
    <row r="2" spans="1:4" ht="11.45" customHeight="1">
      <c r="A2" s="4"/>
    </row>
    <row r="3" spans="1:4" ht="11.45" customHeight="1">
      <c r="A3" s="61" t="s">
        <v>64</v>
      </c>
    </row>
    <row r="4" spans="1:4" ht="11.25" customHeight="1">
      <c r="A4" s="98" t="s">
        <v>2</v>
      </c>
    </row>
    <row r="5" spans="1:4" s="1" customFormat="1" ht="25.5" customHeight="1">
      <c r="A5" s="6" t="s">
        <v>3</v>
      </c>
      <c r="B5" s="8" t="e">
        <f>'Наполни своё лето| comiss'!B5</f>
        <v>#REF!</v>
      </c>
      <c r="C5" s="8" t="e">
        <f>'Наполни своё лето| comiss'!C5</f>
        <v>#REF!</v>
      </c>
      <c r="D5" s="8" t="e">
        <f>'Наполни своё лето| comiss'!D5</f>
        <v>#REF!</v>
      </c>
    </row>
    <row r="6" spans="1:4" s="1" customFormat="1" ht="25.5" customHeight="1">
      <c r="A6" s="9"/>
      <c r="B6" s="8" t="e">
        <f>'Наполни своё лето| comiss'!B6</f>
        <v>#REF!</v>
      </c>
      <c r="C6" s="8" t="e">
        <f>'Наполни своё лето| comiss'!C6</f>
        <v>#REF!</v>
      </c>
      <c r="D6" s="8" t="e">
        <f>'Наполни своё лето| comiss'!D6</f>
        <v>#REF!</v>
      </c>
    </row>
    <row r="7" spans="1:4" ht="11.45" customHeight="1">
      <c r="A7" s="10" t="s">
        <v>4</v>
      </c>
      <c r="B7" s="11"/>
      <c r="C7" s="11"/>
      <c r="D7" s="11"/>
    </row>
    <row r="8" spans="1:4" ht="11.45" customHeight="1">
      <c r="A8" s="12">
        <v>1</v>
      </c>
      <c r="B8" s="13" t="e">
        <f>'Наполни своё лето| comiss'!B8</f>
        <v>#REF!</v>
      </c>
      <c r="C8" s="13" t="e">
        <f>'Наполни своё лето| comiss'!C8</f>
        <v>#REF!</v>
      </c>
      <c r="D8" s="13" t="e">
        <f>'Наполни своё лето| comiss'!D8</f>
        <v>#REF!</v>
      </c>
    </row>
    <row r="9" spans="1:4" ht="11.45" customHeight="1">
      <c r="A9" s="12">
        <v>2</v>
      </c>
      <c r="B9" s="13" t="e">
        <f>'Наполни своё лето| comiss'!B9</f>
        <v>#REF!</v>
      </c>
      <c r="C9" s="13" t="e">
        <f>'Наполни своё лето| comiss'!C9</f>
        <v>#REF!</v>
      </c>
      <c r="D9" s="13" t="e">
        <f>'Наполни своё лето| comiss'!D9</f>
        <v>#REF!</v>
      </c>
    </row>
    <row r="10" spans="1:4" ht="11.45" customHeight="1">
      <c r="A10" s="14" t="s">
        <v>5</v>
      </c>
      <c r="B10" s="13"/>
      <c r="C10" s="13"/>
      <c r="D10" s="13"/>
    </row>
    <row r="11" spans="1:4" ht="11.45" customHeight="1">
      <c r="A11" s="12">
        <v>1</v>
      </c>
      <c r="B11" s="13" t="e">
        <f>'Наполни своё лето| comiss'!B11</f>
        <v>#REF!</v>
      </c>
      <c r="C11" s="13" t="e">
        <f>'Наполни своё лето| comiss'!C11</f>
        <v>#REF!</v>
      </c>
      <c r="D11" s="13" t="e">
        <f>'Наполни своё лето| comiss'!D11</f>
        <v>#REF!</v>
      </c>
    </row>
    <row r="12" spans="1:4" ht="11.45" customHeight="1">
      <c r="A12" s="12">
        <v>2</v>
      </c>
      <c r="B12" s="13" t="e">
        <f>'Наполни своё лето| comiss'!B12</f>
        <v>#REF!</v>
      </c>
      <c r="C12" s="13" t="e">
        <f>'Наполни своё лето| comiss'!C12</f>
        <v>#REF!</v>
      </c>
      <c r="D12" s="13" t="e">
        <f>'Наполни своё лето| comiss'!D12</f>
        <v>#REF!</v>
      </c>
    </row>
    <row r="13" spans="1:4" ht="11.45" customHeight="1">
      <c r="A13" s="14" t="s">
        <v>6</v>
      </c>
      <c r="B13" s="13"/>
      <c r="C13" s="13"/>
      <c r="D13" s="13"/>
    </row>
    <row r="14" spans="1:4" ht="11.45" customHeight="1">
      <c r="A14" s="12">
        <v>1</v>
      </c>
      <c r="B14" s="13" t="e">
        <f>'Наполни своё лето| comiss'!B14</f>
        <v>#REF!</v>
      </c>
      <c r="C14" s="13" t="e">
        <f>'Наполни своё лето| comiss'!C14</f>
        <v>#REF!</v>
      </c>
      <c r="D14" s="13" t="e">
        <f>'Наполни своё лето| comiss'!D14</f>
        <v>#REF!</v>
      </c>
    </row>
    <row r="15" spans="1:4" ht="11.45" customHeight="1">
      <c r="A15" s="12">
        <v>2</v>
      </c>
      <c r="B15" s="13" t="e">
        <f>'Наполни своё лето| comiss'!B15</f>
        <v>#REF!</v>
      </c>
      <c r="C15" s="13" t="e">
        <f>'Наполни своё лето| comiss'!C15</f>
        <v>#REF!</v>
      </c>
      <c r="D15" s="13" t="e">
        <f>'Наполни своё лето| comiss'!D15</f>
        <v>#REF!</v>
      </c>
    </row>
    <row r="16" spans="1:4" ht="11.45" customHeight="1">
      <c r="A16" s="36" t="s">
        <v>7</v>
      </c>
      <c r="B16" s="13"/>
      <c r="C16" s="13"/>
      <c r="D16" s="13"/>
    </row>
    <row r="17" spans="1:4" ht="11.45" customHeight="1">
      <c r="A17" s="12">
        <v>1</v>
      </c>
      <c r="B17" s="13" t="e">
        <f>'Наполни своё лето| comiss'!B17</f>
        <v>#REF!</v>
      </c>
      <c r="C17" s="13" t="e">
        <f>'Наполни своё лето| comiss'!C17</f>
        <v>#REF!</v>
      </c>
      <c r="D17" s="13" t="e">
        <f>'Наполни своё лето| comiss'!D17</f>
        <v>#REF!</v>
      </c>
    </row>
    <row r="18" spans="1:4" ht="11.45" customHeight="1">
      <c r="A18" s="12">
        <v>2</v>
      </c>
      <c r="B18" s="13" t="e">
        <f>'Наполни своё лето| comiss'!B18</f>
        <v>#REF!</v>
      </c>
      <c r="C18" s="13" t="e">
        <f>'Наполни своё лето| comiss'!C18</f>
        <v>#REF!</v>
      </c>
      <c r="D18" s="13" t="e">
        <f>'Наполни своё лето| comiss'!D18</f>
        <v>#REF!</v>
      </c>
    </row>
    <row r="19" spans="1:4" s="11" customFormat="1" ht="11.45" customHeight="1">
      <c r="A19" s="37" t="s">
        <v>8</v>
      </c>
      <c r="B19" s="13"/>
      <c r="C19" s="13"/>
      <c r="D19" s="13"/>
    </row>
    <row r="20" spans="1:4" s="11" customFormat="1" ht="11.45" customHeight="1">
      <c r="A20" s="164">
        <v>1</v>
      </c>
      <c r="B20" s="13" t="e">
        <f>'Наполни своё лето| comiss'!B20</f>
        <v>#REF!</v>
      </c>
      <c r="C20" s="13" t="e">
        <f>'Наполни своё лето| comiss'!C20</f>
        <v>#REF!</v>
      </c>
      <c r="D20" s="13" t="e">
        <f>'Наполни своё лето| comiss'!D20</f>
        <v>#REF!</v>
      </c>
    </row>
    <row r="21" spans="1:4" s="11" customFormat="1" ht="11.45" customHeight="1">
      <c r="A21" s="164">
        <v>2</v>
      </c>
      <c r="B21" s="13" t="e">
        <f>'Наполни своё лето| comiss'!B21</f>
        <v>#REF!</v>
      </c>
      <c r="C21" s="13" t="e">
        <f>'Наполни своё лето| comiss'!C21</f>
        <v>#REF!</v>
      </c>
      <c r="D21" s="13" t="e">
        <f>'Наполни своё лето| comiss'!D21</f>
        <v>#REF!</v>
      </c>
    </row>
    <row r="22" spans="1:4" ht="11.45" customHeight="1">
      <c r="A22" s="18"/>
      <c r="B22" s="19"/>
      <c r="C22" s="19"/>
      <c r="D22" s="19"/>
    </row>
    <row r="23" spans="1:4" ht="11.45" customHeight="1">
      <c r="A23" s="98" t="s">
        <v>59</v>
      </c>
      <c r="B23" s="19"/>
      <c r="C23" s="19"/>
      <c r="D23" s="19"/>
    </row>
    <row r="24" spans="1:4" ht="24.6" customHeight="1">
      <c r="A24" s="6" t="s">
        <v>3</v>
      </c>
      <c r="B24" s="8" t="e">
        <f t="shared" ref="B24:D24" si="0">B5</f>
        <v>#REF!</v>
      </c>
      <c r="C24" s="8" t="e">
        <f t="shared" si="0"/>
        <v>#REF!</v>
      </c>
      <c r="D24" s="8" t="e">
        <f t="shared" si="0"/>
        <v>#REF!</v>
      </c>
    </row>
    <row r="25" spans="1:4" ht="24.6" customHeight="1">
      <c r="A25" s="9"/>
      <c r="B25" s="8" t="e">
        <f t="shared" ref="B25:D25" si="1">B6</f>
        <v>#REF!</v>
      </c>
      <c r="C25" s="8" t="e">
        <f t="shared" si="1"/>
        <v>#REF!</v>
      </c>
      <c r="D25" s="8" t="e">
        <f t="shared" si="1"/>
        <v>#REF!</v>
      </c>
    </row>
    <row r="26" spans="1:4" ht="11.45" customHeight="1">
      <c r="A26" s="10" t="s">
        <v>4</v>
      </c>
      <c r="B26" s="11"/>
      <c r="C26" s="11"/>
      <c r="D26" s="11"/>
    </row>
    <row r="27" spans="1:4" ht="11.45" customHeight="1">
      <c r="A27" s="12">
        <v>1</v>
      </c>
      <c r="B27" s="13" t="e">
        <f t="shared" ref="B27:D27" si="2">B8*0.85</f>
        <v>#REF!</v>
      </c>
      <c r="C27" s="13" t="e">
        <f t="shared" si="2"/>
        <v>#REF!</v>
      </c>
      <c r="D27" s="13" t="e">
        <f t="shared" si="2"/>
        <v>#REF!</v>
      </c>
    </row>
    <row r="28" spans="1:4" ht="11.45" customHeight="1">
      <c r="A28" s="12">
        <v>2</v>
      </c>
      <c r="B28" s="13" t="e">
        <f t="shared" ref="B28:D28" si="3">B9*0.85</f>
        <v>#REF!</v>
      </c>
      <c r="C28" s="13" t="e">
        <f t="shared" si="3"/>
        <v>#REF!</v>
      </c>
      <c r="D28" s="13" t="e">
        <f t="shared" si="3"/>
        <v>#REF!</v>
      </c>
    </row>
    <row r="29" spans="1:4" ht="11.45" customHeight="1">
      <c r="A29" s="14" t="s">
        <v>5</v>
      </c>
      <c r="B29" s="13"/>
      <c r="C29" s="13"/>
      <c r="D29" s="13"/>
    </row>
    <row r="30" spans="1:4" ht="11.45" customHeight="1">
      <c r="A30" s="12">
        <v>1</v>
      </c>
      <c r="B30" s="13" t="e">
        <f t="shared" ref="B30:D30" si="4">B11*0.85</f>
        <v>#REF!</v>
      </c>
      <c r="C30" s="13" t="e">
        <f t="shared" si="4"/>
        <v>#REF!</v>
      </c>
      <c r="D30" s="13" t="e">
        <f t="shared" si="4"/>
        <v>#REF!</v>
      </c>
    </row>
    <row r="31" spans="1:4" ht="11.45" customHeight="1">
      <c r="A31" s="12">
        <v>2</v>
      </c>
      <c r="B31" s="13" t="e">
        <f t="shared" ref="B31:D31" si="5">B12*0.85</f>
        <v>#REF!</v>
      </c>
      <c r="C31" s="13" t="e">
        <f t="shared" si="5"/>
        <v>#REF!</v>
      </c>
      <c r="D31" s="13" t="e">
        <f t="shared" si="5"/>
        <v>#REF!</v>
      </c>
    </row>
    <row r="32" spans="1:4" ht="11.45" customHeight="1">
      <c r="A32" s="14" t="s">
        <v>6</v>
      </c>
      <c r="B32" s="13"/>
      <c r="C32" s="13"/>
      <c r="D32" s="13"/>
    </row>
    <row r="33" spans="1:4" ht="11.45" customHeight="1">
      <c r="A33" s="12">
        <v>1</v>
      </c>
      <c r="B33" s="13" t="e">
        <f t="shared" ref="B33:D33" si="6">B14*0.85</f>
        <v>#REF!</v>
      </c>
      <c r="C33" s="13" t="e">
        <f t="shared" si="6"/>
        <v>#REF!</v>
      </c>
      <c r="D33" s="13" t="e">
        <f t="shared" si="6"/>
        <v>#REF!</v>
      </c>
    </row>
    <row r="34" spans="1:4" ht="11.45" customHeight="1">
      <c r="A34" s="12">
        <v>2</v>
      </c>
      <c r="B34" s="13" t="e">
        <f t="shared" ref="B34:D34" si="7">B15*0.85</f>
        <v>#REF!</v>
      </c>
      <c r="C34" s="13" t="e">
        <f t="shared" si="7"/>
        <v>#REF!</v>
      </c>
      <c r="D34" s="13" t="e">
        <f t="shared" si="7"/>
        <v>#REF!</v>
      </c>
    </row>
    <row r="35" spans="1:4" ht="11.45" customHeight="1">
      <c r="A35" s="36" t="s">
        <v>7</v>
      </c>
      <c r="B35" s="13"/>
      <c r="C35" s="13"/>
      <c r="D35" s="13"/>
    </row>
    <row r="36" spans="1:4" ht="11.45" customHeight="1">
      <c r="A36" s="12">
        <v>1</v>
      </c>
      <c r="B36" s="13" t="e">
        <f t="shared" ref="B36:D36" si="8">B17*0.85</f>
        <v>#REF!</v>
      </c>
      <c r="C36" s="13" t="e">
        <f t="shared" si="8"/>
        <v>#REF!</v>
      </c>
      <c r="D36" s="13" t="e">
        <f t="shared" si="8"/>
        <v>#REF!</v>
      </c>
    </row>
    <row r="37" spans="1:4" ht="11.45" customHeight="1">
      <c r="A37" s="12">
        <v>2</v>
      </c>
      <c r="B37" s="13" t="e">
        <f t="shared" ref="B37:D37" si="9">B18*0.85</f>
        <v>#REF!</v>
      </c>
      <c r="C37" s="13" t="e">
        <f t="shared" si="9"/>
        <v>#REF!</v>
      </c>
      <c r="D37" s="13" t="e">
        <f t="shared" si="9"/>
        <v>#REF!</v>
      </c>
    </row>
    <row r="38" spans="1:4" ht="11.45" customHeight="1">
      <c r="A38" s="37" t="s">
        <v>8</v>
      </c>
      <c r="B38" s="13"/>
      <c r="C38" s="13"/>
      <c r="D38" s="13"/>
    </row>
    <row r="39" spans="1:4" ht="11.45" customHeight="1">
      <c r="A39" s="164">
        <v>1</v>
      </c>
      <c r="B39" s="13" t="e">
        <f t="shared" ref="B39:D39" si="10">B20*0.85</f>
        <v>#REF!</v>
      </c>
      <c r="C39" s="13" t="e">
        <f t="shared" si="10"/>
        <v>#REF!</v>
      </c>
      <c r="D39" s="13" t="e">
        <f t="shared" si="10"/>
        <v>#REF!</v>
      </c>
    </row>
    <row r="40" spans="1:4">
      <c r="A40" s="164">
        <v>2</v>
      </c>
      <c r="B40" s="13" t="e">
        <f t="shared" ref="B40:D40" si="11">B21*0.85</f>
        <v>#REF!</v>
      </c>
      <c r="C40" s="13" t="e">
        <f t="shared" si="11"/>
        <v>#REF!</v>
      </c>
      <c r="D40" s="13" t="e">
        <f t="shared" si="11"/>
        <v>#REF!</v>
      </c>
    </row>
    <row r="41" spans="1:4" ht="11.45" customHeight="1">
      <c r="A41" s="18"/>
    </row>
    <row r="42" spans="1:4" ht="135">
      <c r="A42" s="165" t="s">
        <v>65</v>
      </c>
    </row>
    <row r="43" spans="1:4">
      <c r="A43" s="45" t="s">
        <v>23</v>
      </c>
    </row>
    <row r="44" spans="1:4">
      <c r="A44" s="46" t="s">
        <v>66</v>
      </c>
    </row>
    <row r="45" spans="1:4">
      <c r="A45" s="46" t="s">
        <v>67</v>
      </c>
    </row>
    <row r="47" spans="1:4">
      <c r="A47" s="45" t="s">
        <v>9</v>
      </c>
    </row>
    <row r="48" spans="1:4" ht="12.6" customHeight="1">
      <c r="A48" s="47" t="s">
        <v>10</v>
      </c>
    </row>
    <row r="49" spans="1:1">
      <c r="A49" s="47" t="s">
        <v>68</v>
      </c>
    </row>
    <row r="50" spans="1:1">
      <c r="A50" s="47" t="s">
        <v>11</v>
      </c>
    </row>
    <row r="51" spans="1:1" ht="24">
      <c r="A51" s="48" t="s">
        <v>12</v>
      </c>
    </row>
    <row r="52" spans="1:1">
      <c r="A52" s="23" t="s">
        <v>13</v>
      </c>
    </row>
    <row r="53" spans="1:1">
      <c r="A53" s="63" t="s">
        <v>69</v>
      </c>
    </row>
    <row r="56" spans="1:1" ht="31.5">
      <c r="A56" s="50" t="s">
        <v>70</v>
      </c>
    </row>
    <row r="57" spans="1:1" ht="42">
      <c r="A57" s="189" t="s">
        <v>71</v>
      </c>
    </row>
    <row r="58" spans="1:1" ht="21">
      <c r="A58" s="189" t="s">
        <v>72</v>
      </c>
    </row>
    <row r="59" spans="1:1" ht="21">
      <c r="A59" s="189" t="s">
        <v>73</v>
      </c>
    </row>
    <row r="60" spans="1:1" ht="52.5">
      <c r="A60" s="189" t="s">
        <v>74</v>
      </c>
    </row>
    <row r="61" spans="1:1" ht="42">
      <c r="A61" s="50" t="s">
        <v>75</v>
      </c>
    </row>
    <row r="62" spans="1:1" ht="31.5">
      <c r="A62" s="189" t="s">
        <v>76</v>
      </c>
    </row>
    <row r="63" spans="1:1" ht="21">
      <c r="A63" s="189" t="s">
        <v>77</v>
      </c>
    </row>
    <row r="64" spans="1:1" ht="31.5">
      <c r="A64" s="52" t="s">
        <v>53</v>
      </c>
    </row>
    <row r="65" spans="1:1" ht="63">
      <c r="A65" s="135" t="s">
        <v>78</v>
      </c>
    </row>
    <row r="66" spans="1:1" ht="21">
      <c r="A66" s="53" t="s">
        <v>54</v>
      </c>
    </row>
    <row r="67" spans="1:1" ht="42.75">
      <c r="A67" s="54" t="s">
        <v>55</v>
      </c>
    </row>
    <row r="68" spans="1:1" ht="21">
      <c r="A68" s="55" t="s">
        <v>56</v>
      </c>
    </row>
    <row r="69" spans="1:1">
      <c r="A69" s="56"/>
    </row>
    <row r="70" spans="1:1">
      <c r="A70" s="57" t="s">
        <v>14</v>
      </c>
    </row>
    <row r="71" spans="1:1" ht="24">
      <c r="A71" s="58" t="s">
        <v>57</v>
      </c>
    </row>
    <row r="72" spans="1:1" ht="24">
      <c r="A72" s="58" t="s">
        <v>58</v>
      </c>
    </row>
    <row r="73" spans="1:1">
      <c r="A73" s="190"/>
    </row>
    <row r="75" spans="1:1" ht="12.75">
      <c r="A75" s="130"/>
    </row>
    <row r="76" spans="1:1" ht="12.75">
      <c r="A76" s="60"/>
    </row>
    <row r="77" spans="1:1" ht="12.75">
      <c r="A77" s="60"/>
    </row>
    <row r="78" spans="1:1" ht="12.75">
      <c r="A78" s="60"/>
    </row>
    <row r="79" spans="1:1" ht="12.75">
      <c r="A79" s="60"/>
    </row>
    <row r="80" spans="1:1" ht="12.75">
      <c r="A80" s="60"/>
    </row>
  </sheetData>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D79"/>
  <sheetViews>
    <sheetView workbookViewId="0">
      <pane xSplit="1" topLeftCell="B1" activePane="topRight" state="frozen"/>
      <selection pane="topRight" activeCell="D1" sqref="B1:D1048576"/>
    </sheetView>
  </sheetViews>
  <sheetFormatPr defaultColWidth="8.5703125" defaultRowHeight="12"/>
  <cols>
    <col min="1" max="1" width="84.85546875" style="2" customWidth="1"/>
    <col min="2" max="4" width="9.85546875" style="2" customWidth="1"/>
    <col min="5" max="16384" width="8.5703125" style="2"/>
  </cols>
  <sheetData>
    <row r="1" spans="1:4" ht="11.45" customHeight="1">
      <c r="A1" s="3" t="s">
        <v>0</v>
      </c>
    </row>
    <row r="2" spans="1:4" ht="11.45" customHeight="1">
      <c r="A2" s="4"/>
    </row>
    <row r="3" spans="1:4" ht="11.45" customHeight="1">
      <c r="A3" s="61" t="s">
        <v>64</v>
      </c>
    </row>
    <row r="4" spans="1:4" ht="11.25" customHeight="1">
      <c r="A4" s="98" t="s">
        <v>2</v>
      </c>
    </row>
    <row r="5" spans="1:4" s="1" customFormat="1" ht="25.5" customHeight="1">
      <c r="A5" s="6" t="s">
        <v>3</v>
      </c>
      <c r="B5" s="8" t="e">
        <f>'Наполни своё лето| comiss'!B5</f>
        <v>#REF!</v>
      </c>
      <c r="C5" s="8" t="e">
        <f>'Наполни своё лето| comiss'!C5</f>
        <v>#REF!</v>
      </c>
      <c r="D5" s="8" t="e">
        <f>'Наполни своё лето| comiss'!D5</f>
        <v>#REF!</v>
      </c>
    </row>
    <row r="6" spans="1:4" s="1" customFormat="1" ht="25.5" customHeight="1">
      <c r="A6" s="9"/>
      <c r="B6" s="8" t="e">
        <f>'Наполни своё лето| comiss'!B6</f>
        <v>#REF!</v>
      </c>
      <c r="C6" s="8" t="e">
        <f>'Наполни своё лето| comiss'!C6</f>
        <v>#REF!</v>
      </c>
      <c r="D6" s="8" t="e">
        <f>'Наполни своё лето| comiss'!D6</f>
        <v>#REF!</v>
      </c>
    </row>
    <row r="7" spans="1:4" ht="11.45" customHeight="1">
      <c r="A7" s="10" t="s">
        <v>4</v>
      </c>
      <c r="B7" s="11"/>
      <c r="C7" s="11"/>
      <c r="D7" s="11"/>
    </row>
    <row r="8" spans="1:4" ht="11.45" customHeight="1">
      <c r="A8" s="12">
        <v>1</v>
      </c>
      <c r="B8" s="13" t="e">
        <f>'Наполни своё лето| comiss'!B8</f>
        <v>#REF!</v>
      </c>
      <c r="C8" s="13" t="e">
        <f>'Наполни своё лето| comiss'!C8</f>
        <v>#REF!</v>
      </c>
      <c r="D8" s="13" t="e">
        <f>'Наполни своё лето| comiss'!D8</f>
        <v>#REF!</v>
      </c>
    </row>
    <row r="9" spans="1:4" ht="11.45" customHeight="1">
      <c r="A9" s="12">
        <v>2</v>
      </c>
      <c r="B9" s="13" t="e">
        <f>'Наполни своё лето| comiss'!B9</f>
        <v>#REF!</v>
      </c>
      <c r="C9" s="13" t="e">
        <f>'Наполни своё лето| comiss'!C9</f>
        <v>#REF!</v>
      </c>
      <c r="D9" s="13" t="e">
        <f>'Наполни своё лето| comiss'!D9</f>
        <v>#REF!</v>
      </c>
    </row>
    <row r="10" spans="1:4" ht="11.45" customHeight="1">
      <c r="A10" s="14" t="s">
        <v>5</v>
      </c>
      <c r="B10" s="13"/>
      <c r="C10" s="13"/>
      <c r="D10" s="13"/>
    </row>
    <row r="11" spans="1:4" ht="11.45" customHeight="1">
      <c r="A11" s="12">
        <v>1</v>
      </c>
      <c r="B11" s="13" t="e">
        <f>'Наполни своё лето| comiss'!B11</f>
        <v>#REF!</v>
      </c>
      <c r="C11" s="13" t="e">
        <f>'Наполни своё лето| comiss'!C11</f>
        <v>#REF!</v>
      </c>
      <c r="D11" s="13" t="e">
        <f>'Наполни своё лето| comiss'!D11</f>
        <v>#REF!</v>
      </c>
    </row>
    <row r="12" spans="1:4" ht="11.45" customHeight="1">
      <c r="A12" s="12">
        <v>2</v>
      </c>
      <c r="B12" s="13" t="e">
        <f>'Наполни своё лето| comiss'!B12</f>
        <v>#REF!</v>
      </c>
      <c r="C12" s="13" t="e">
        <f>'Наполни своё лето| comiss'!C12</f>
        <v>#REF!</v>
      </c>
      <c r="D12" s="13" t="e">
        <f>'Наполни своё лето| comiss'!D12</f>
        <v>#REF!</v>
      </c>
    </row>
    <row r="13" spans="1:4" ht="11.45" customHeight="1">
      <c r="A13" s="14" t="s">
        <v>6</v>
      </c>
      <c r="B13" s="13"/>
      <c r="C13" s="13"/>
      <c r="D13" s="13"/>
    </row>
    <row r="14" spans="1:4" ht="11.45" customHeight="1">
      <c r="A14" s="12">
        <v>1</v>
      </c>
      <c r="B14" s="13" t="e">
        <f>'Наполни своё лето| comiss'!B14</f>
        <v>#REF!</v>
      </c>
      <c r="C14" s="13" t="e">
        <f>'Наполни своё лето| comiss'!C14</f>
        <v>#REF!</v>
      </c>
      <c r="D14" s="13" t="e">
        <f>'Наполни своё лето| comiss'!D14</f>
        <v>#REF!</v>
      </c>
    </row>
    <row r="15" spans="1:4" ht="11.45" customHeight="1">
      <c r="A15" s="12">
        <v>2</v>
      </c>
      <c r="B15" s="13" t="e">
        <f>'Наполни своё лето| comiss'!B15</f>
        <v>#REF!</v>
      </c>
      <c r="C15" s="13" t="e">
        <f>'Наполни своё лето| comiss'!C15</f>
        <v>#REF!</v>
      </c>
      <c r="D15" s="13" t="e">
        <f>'Наполни своё лето| comiss'!D15</f>
        <v>#REF!</v>
      </c>
    </row>
    <row r="16" spans="1:4" ht="11.45" customHeight="1">
      <c r="A16" s="36" t="s">
        <v>7</v>
      </c>
      <c r="B16" s="13"/>
      <c r="C16" s="13"/>
      <c r="D16" s="13"/>
    </row>
    <row r="17" spans="1:4" ht="11.45" customHeight="1">
      <c r="A17" s="12">
        <v>1</v>
      </c>
      <c r="B17" s="13" t="e">
        <f>'Наполни своё лето| comiss'!B17</f>
        <v>#REF!</v>
      </c>
      <c r="C17" s="13" t="e">
        <f>'Наполни своё лето| comiss'!C17</f>
        <v>#REF!</v>
      </c>
      <c r="D17" s="13" t="e">
        <f>'Наполни своё лето| comiss'!D17</f>
        <v>#REF!</v>
      </c>
    </row>
    <row r="18" spans="1:4" ht="11.45" customHeight="1">
      <c r="A18" s="12">
        <v>2</v>
      </c>
      <c r="B18" s="13" t="e">
        <f>'Наполни своё лето| comiss'!B18</f>
        <v>#REF!</v>
      </c>
      <c r="C18" s="13" t="e">
        <f>'Наполни своё лето| comiss'!C18</f>
        <v>#REF!</v>
      </c>
      <c r="D18" s="13" t="e">
        <f>'Наполни своё лето| comiss'!D18</f>
        <v>#REF!</v>
      </c>
    </row>
    <row r="19" spans="1:4" s="11" customFormat="1" ht="11.45" customHeight="1">
      <c r="A19" s="37" t="s">
        <v>8</v>
      </c>
      <c r="B19" s="13"/>
      <c r="C19" s="13"/>
      <c r="D19" s="13"/>
    </row>
    <row r="20" spans="1:4" s="11" customFormat="1" ht="11.45" customHeight="1">
      <c r="A20" s="164">
        <v>1</v>
      </c>
      <c r="B20" s="13" t="e">
        <f>'Наполни своё лето| comiss'!B20</f>
        <v>#REF!</v>
      </c>
      <c r="C20" s="13" t="e">
        <f>'Наполни своё лето| comiss'!C20</f>
        <v>#REF!</v>
      </c>
      <c r="D20" s="13" t="e">
        <f>'Наполни своё лето| comiss'!D20</f>
        <v>#REF!</v>
      </c>
    </row>
    <row r="21" spans="1:4" s="11" customFormat="1" ht="11.45" customHeight="1">
      <c r="A21" s="164">
        <v>2</v>
      </c>
      <c r="B21" s="13" t="e">
        <f>'Наполни своё лето| comiss'!B21</f>
        <v>#REF!</v>
      </c>
      <c r="C21" s="13" t="e">
        <f>'Наполни своё лето| comiss'!C21</f>
        <v>#REF!</v>
      </c>
      <c r="D21" s="13" t="e">
        <f>'Наполни своё лето| comiss'!D21</f>
        <v>#REF!</v>
      </c>
    </row>
    <row r="22" spans="1:4" ht="11.45" customHeight="1">
      <c r="A22" s="98" t="s">
        <v>59</v>
      </c>
      <c r="B22" s="19"/>
      <c r="C22" s="19"/>
      <c r="D22" s="19"/>
    </row>
    <row r="23" spans="1:4" ht="24.6" customHeight="1">
      <c r="A23" s="6" t="s">
        <v>3</v>
      </c>
      <c r="B23" s="8" t="e">
        <f t="shared" ref="B23:D23" si="0">B5</f>
        <v>#REF!</v>
      </c>
      <c r="C23" s="8" t="e">
        <f t="shared" si="0"/>
        <v>#REF!</v>
      </c>
      <c r="D23" s="8" t="e">
        <f t="shared" si="0"/>
        <v>#REF!</v>
      </c>
    </row>
    <row r="24" spans="1:4" ht="24.6" customHeight="1">
      <c r="A24" s="9"/>
      <c r="B24" s="8" t="e">
        <f t="shared" ref="B24:D24" si="1">B6</f>
        <v>#REF!</v>
      </c>
      <c r="C24" s="8" t="e">
        <f t="shared" si="1"/>
        <v>#REF!</v>
      </c>
      <c r="D24" s="8" t="e">
        <f t="shared" si="1"/>
        <v>#REF!</v>
      </c>
    </row>
    <row r="25" spans="1:4" ht="11.45" customHeight="1">
      <c r="A25" s="10" t="s">
        <v>4</v>
      </c>
      <c r="B25" s="11"/>
      <c r="C25" s="11"/>
      <c r="D25" s="11"/>
    </row>
    <row r="26" spans="1:4" ht="11.45" customHeight="1">
      <c r="A26" s="12">
        <v>1</v>
      </c>
      <c r="B26" s="13" t="e">
        <f t="shared" ref="B26:D26" si="2">B8*0.87+25</f>
        <v>#REF!</v>
      </c>
      <c r="C26" s="13" t="e">
        <f t="shared" si="2"/>
        <v>#REF!</v>
      </c>
      <c r="D26" s="13" t="e">
        <f t="shared" si="2"/>
        <v>#REF!</v>
      </c>
    </row>
    <row r="27" spans="1:4" ht="11.45" customHeight="1">
      <c r="A27" s="12">
        <v>2</v>
      </c>
      <c r="B27" s="13" t="e">
        <f t="shared" ref="B27:D27" si="3">B9*0.87+25</f>
        <v>#REF!</v>
      </c>
      <c r="C27" s="13" t="e">
        <f t="shared" si="3"/>
        <v>#REF!</v>
      </c>
      <c r="D27" s="13" t="e">
        <f t="shared" si="3"/>
        <v>#REF!</v>
      </c>
    </row>
    <row r="28" spans="1:4" ht="11.45" customHeight="1">
      <c r="A28" s="14" t="s">
        <v>5</v>
      </c>
      <c r="B28" s="13"/>
      <c r="C28" s="13"/>
      <c r="D28" s="13"/>
    </row>
    <row r="29" spans="1:4" ht="11.45" customHeight="1">
      <c r="A29" s="12">
        <v>1</v>
      </c>
      <c r="B29" s="13" t="e">
        <f t="shared" ref="B29:D29" si="4">B11*0.87+25</f>
        <v>#REF!</v>
      </c>
      <c r="C29" s="13" t="e">
        <f t="shared" si="4"/>
        <v>#REF!</v>
      </c>
      <c r="D29" s="13" t="e">
        <f t="shared" si="4"/>
        <v>#REF!</v>
      </c>
    </row>
    <row r="30" spans="1:4" ht="11.45" customHeight="1">
      <c r="A30" s="12">
        <v>2</v>
      </c>
      <c r="B30" s="13" t="e">
        <f t="shared" ref="B30:D30" si="5">B12*0.87+25</f>
        <v>#REF!</v>
      </c>
      <c r="C30" s="13" t="e">
        <f t="shared" si="5"/>
        <v>#REF!</v>
      </c>
      <c r="D30" s="13" t="e">
        <f t="shared" si="5"/>
        <v>#REF!</v>
      </c>
    </row>
    <row r="31" spans="1:4" ht="11.45" customHeight="1">
      <c r="A31" s="14" t="s">
        <v>6</v>
      </c>
      <c r="B31" s="13"/>
      <c r="C31" s="13"/>
      <c r="D31" s="13"/>
    </row>
    <row r="32" spans="1:4" ht="11.45" customHeight="1">
      <c r="A32" s="12">
        <v>1</v>
      </c>
      <c r="B32" s="13" t="e">
        <f t="shared" ref="B32:D32" si="6">B14*0.87+25</f>
        <v>#REF!</v>
      </c>
      <c r="C32" s="13" t="e">
        <f t="shared" si="6"/>
        <v>#REF!</v>
      </c>
      <c r="D32" s="13" t="e">
        <f t="shared" si="6"/>
        <v>#REF!</v>
      </c>
    </row>
    <row r="33" spans="1:4" ht="11.45" customHeight="1">
      <c r="A33" s="12">
        <v>2</v>
      </c>
      <c r="B33" s="13" t="e">
        <f t="shared" ref="B33:D33" si="7">B15*0.87+25</f>
        <v>#REF!</v>
      </c>
      <c r="C33" s="13" t="e">
        <f t="shared" si="7"/>
        <v>#REF!</v>
      </c>
      <c r="D33" s="13" t="e">
        <f t="shared" si="7"/>
        <v>#REF!</v>
      </c>
    </row>
    <row r="34" spans="1:4" ht="11.45" customHeight="1">
      <c r="A34" s="36" t="s">
        <v>7</v>
      </c>
      <c r="B34" s="13"/>
      <c r="C34" s="13"/>
      <c r="D34" s="13"/>
    </row>
    <row r="35" spans="1:4" ht="11.45" customHeight="1">
      <c r="A35" s="12">
        <v>1</v>
      </c>
      <c r="B35" s="13" t="e">
        <f t="shared" ref="B35:D35" si="8">B17*0.87+25</f>
        <v>#REF!</v>
      </c>
      <c r="C35" s="13" t="e">
        <f t="shared" si="8"/>
        <v>#REF!</v>
      </c>
      <c r="D35" s="13" t="e">
        <f t="shared" si="8"/>
        <v>#REF!</v>
      </c>
    </row>
    <row r="36" spans="1:4" ht="11.45" customHeight="1">
      <c r="A36" s="12">
        <v>2</v>
      </c>
      <c r="B36" s="13" t="e">
        <f t="shared" ref="B36:D36" si="9">B18*0.87+25</f>
        <v>#REF!</v>
      </c>
      <c r="C36" s="13" t="e">
        <f t="shared" si="9"/>
        <v>#REF!</v>
      </c>
      <c r="D36" s="13" t="e">
        <f t="shared" si="9"/>
        <v>#REF!</v>
      </c>
    </row>
    <row r="37" spans="1:4" s="11" customFormat="1" ht="11.45" customHeight="1">
      <c r="A37" s="37" t="s">
        <v>8</v>
      </c>
      <c r="B37" s="13"/>
      <c r="C37" s="13"/>
      <c r="D37" s="13"/>
    </row>
    <row r="38" spans="1:4" s="11" customFormat="1" ht="11.45" customHeight="1">
      <c r="A38" s="164">
        <v>1</v>
      </c>
      <c r="B38" s="13" t="e">
        <f t="shared" ref="B38:D38" si="10">B20*0.87+25</f>
        <v>#REF!</v>
      </c>
      <c r="C38" s="13" t="e">
        <f t="shared" si="10"/>
        <v>#REF!</v>
      </c>
      <c r="D38" s="13" t="e">
        <f t="shared" si="10"/>
        <v>#REF!</v>
      </c>
    </row>
    <row r="39" spans="1:4" s="11" customFormat="1" ht="11.45" customHeight="1">
      <c r="A39" s="164">
        <v>2</v>
      </c>
      <c r="B39" s="13" t="e">
        <f t="shared" ref="B39:D39" si="11">B21*0.87+25</f>
        <v>#REF!</v>
      </c>
      <c r="C39" s="13" t="e">
        <f t="shared" si="11"/>
        <v>#REF!</v>
      </c>
      <c r="D39" s="13" t="e">
        <f t="shared" si="11"/>
        <v>#REF!</v>
      </c>
    </row>
    <row r="40" spans="1:4" ht="11.45" customHeight="1">
      <c r="A40" s="18"/>
    </row>
    <row r="41" spans="1:4" ht="145.9" customHeight="1">
      <c r="A41" s="165" t="s">
        <v>65</v>
      </c>
    </row>
    <row r="42" spans="1:4" ht="11.45" customHeight="1">
      <c r="A42" s="45" t="s">
        <v>23</v>
      </c>
    </row>
    <row r="43" spans="1:4" ht="11.45" customHeight="1">
      <c r="A43" s="46" t="s">
        <v>66</v>
      </c>
    </row>
    <row r="44" spans="1:4">
      <c r="A44" s="46" t="s">
        <v>67</v>
      </c>
    </row>
    <row r="46" spans="1:4">
      <c r="A46" s="45" t="s">
        <v>9</v>
      </c>
    </row>
    <row r="47" spans="1:4">
      <c r="A47" s="47" t="s">
        <v>10</v>
      </c>
    </row>
    <row r="48" spans="1:4">
      <c r="A48" s="47" t="s">
        <v>68</v>
      </c>
    </row>
    <row r="49" spans="1:1">
      <c r="A49" s="47" t="s">
        <v>11</v>
      </c>
    </row>
    <row r="50" spans="1:1" ht="12.6" customHeight="1">
      <c r="A50" s="48" t="s">
        <v>12</v>
      </c>
    </row>
    <row r="51" spans="1:1">
      <c r="A51" s="23" t="s">
        <v>13</v>
      </c>
    </row>
    <row r="52" spans="1:1">
      <c r="A52" s="63" t="s">
        <v>69</v>
      </c>
    </row>
    <row r="55" spans="1:1" ht="31.5">
      <c r="A55" s="50" t="s">
        <v>70</v>
      </c>
    </row>
    <row r="56" spans="1:1" ht="42">
      <c r="A56" s="189" t="s">
        <v>71</v>
      </c>
    </row>
    <row r="57" spans="1:1" ht="21">
      <c r="A57" s="189" t="s">
        <v>72</v>
      </c>
    </row>
    <row r="58" spans="1:1" ht="21">
      <c r="A58" s="189" t="s">
        <v>73</v>
      </c>
    </row>
    <row r="59" spans="1:1" ht="52.5">
      <c r="A59" s="189" t="s">
        <v>74</v>
      </c>
    </row>
    <row r="60" spans="1:1" ht="42">
      <c r="A60" s="50" t="s">
        <v>75</v>
      </c>
    </row>
    <row r="61" spans="1:1" ht="31.5">
      <c r="A61" s="189" t="s">
        <v>76</v>
      </c>
    </row>
    <row r="62" spans="1:1" ht="21">
      <c r="A62" s="189" t="s">
        <v>77</v>
      </c>
    </row>
    <row r="63" spans="1:1" ht="31.5">
      <c r="A63" s="52" t="s">
        <v>53</v>
      </c>
    </row>
    <row r="64" spans="1:1" ht="63">
      <c r="A64" s="135" t="s">
        <v>78</v>
      </c>
    </row>
    <row r="65" spans="1:1" ht="21">
      <c r="A65" s="53" t="s">
        <v>54</v>
      </c>
    </row>
    <row r="66" spans="1:1" ht="42.75">
      <c r="A66" s="54" t="s">
        <v>55</v>
      </c>
    </row>
    <row r="67" spans="1:1" ht="21">
      <c r="A67" s="55" t="s">
        <v>56</v>
      </c>
    </row>
    <row r="68" spans="1:1">
      <c r="A68" s="56"/>
    </row>
    <row r="69" spans="1:1">
      <c r="A69" s="57" t="s">
        <v>14</v>
      </c>
    </row>
    <row r="70" spans="1:1" ht="24">
      <c r="A70" s="58" t="s">
        <v>57</v>
      </c>
    </row>
    <row r="71" spans="1:1" ht="24">
      <c r="A71" s="58" t="s">
        <v>58</v>
      </c>
    </row>
    <row r="72" spans="1:1">
      <c r="A72" s="190"/>
    </row>
    <row r="74" spans="1:1" ht="12.75">
      <c r="A74" s="130"/>
    </row>
    <row r="75" spans="1:1" ht="12.75">
      <c r="A75" s="60"/>
    </row>
    <row r="76" spans="1:1" ht="12.75">
      <c r="A76" s="60"/>
    </row>
    <row r="77" spans="1:1" ht="12.75">
      <c r="A77" s="60"/>
    </row>
    <row r="78" spans="1:1" ht="12.75">
      <c r="A78" s="60"/>
    </row>
    <row r="79" spans="1:1" ht="12.75">
      <c r="A79" s="60"/>
    </row>
  </sheetData>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D80"/>
  <sheetViews>
    <sheetView workbookViewId="0">
      <pane xSplit="1" topLeftCell="B1" activePane="topRight" state="frozen"/>
      <selection pane="topRight" activeCell="D1" sqref="B1:D1048576"/>
    </sheetView>
  </sheetViews>
  <sheetFormatPr defaultColWidth="8.5703125" defaultRowHeight="12"/>
  <cols>
    <col min="1" max="1" width="84.85546875" style="2" customWidth="1"/>
    <col min="2" max="4" width="9.85546875" style="2" customWidth="1"/>
    <col min="5" max="16384" width="8.5703125" style="2"/>
  </cols>
  <sheetData>
    <row r="1" spans="1:4" ht="11.45" customHeight="1">
      <c r="A1" s="3" t="s">
        <v>0</v>
      </c>
    </row>
    <row r="2" spans="1:4" ht="11.45" customHeight="1">
      <c r="A2" s="4"/>
    </row>
    <row r="3" spans="1:4" ht="11.45" customHeight="1">
      <c r="A3" s="61" t="s">
        <v>64</v>
      </c>
    </row>
    <row r="4" spans="1:4" ht="11.25" customHeight="1">
      <c r="A4" s="98" t="s">
        <v>2</v>
      </c>
    </row>
    <row r="5" spans="1:4" s="1" customFormat="1" ht="25.5" customHeight="1">
      <c r="A5" s="6" t="s">
        <v>3</v>
      </c>
      <c r="B5" s="8" t="e">
        <f>'Наполни своё лето| comiss'!B5</f>
        <v>#REF!</v>
      </c>
      <c r="C5" s="8" t="e">
        <f>'Наполни своё лето| comiss'!C5</f>
        <v>#REF!</v>
      </c>
      <c r="D5" s="8" t="e">
        <f>'Наполни своё лето| comiss'!D5</f>
        <v>#REF!</v>
      </c>
    </row>
    <row r="6" spans="1:4" s="1" customFormat="1" ht="25.5" customHeight="1">
      <c r="A6" s="9"/>
      <c r="B6" s="8" t="e">
        <f>'Наполни своё лето| comiss'!B6</f>
        <v>#REF!</v>
      </c>
      <c r="C6" s="8" t="e">
        <f>'Наполни своё лето| comiss'!C6</f>
        <v>#REF!</v>
      </c>
      <c r="D6" s="8" t="e">
        <f>'Наполни своё лето| comiss'!D6</f>
        <v>#REF!</v>
      </c>
    </row>
    <row r="7" spans="1:4" ht="11.45" customHeight="1">
      <c r="A7" s="10" t="s">
        <v>4</v>
      </c>
      <c r="B7" s="11"/>
      <c r="C7" s="11"/>
      <c r="D7" s="11"/>
    </row>
    <row r="8" spans="1:4" ht="11.45" customHeight="1">
      <c r="A8" s="12">
        <v>1</v>
      </c>
      <c r="B8" s="13" t="e">
        <f>'Наполни своё лето| comiss'!B8</f>
        <v>#REF!</v>
      </c>
      <c r="C8" s="13" t="e">
        <f>'Наполни своё лето| comiss'!C8</f>
        <v>#REF!</v>
      </c>
      <c r="D8" s="13" t="e">
        <f>'Наполни своё лето| comiss'!D8</f>
        <v>#REF!</v>
      </c>
    </row>
    <row r="9" spans="1:4" ht="11.45" customHeight="1">
      <c r="A9" s="12">
        <v>2</v>
      </c>
      <c r="B9" s="13" t="e">
        <f>'Наполни своё лето| comiss'!B9</f>
        <v>#REF!</v>
      </c>
      <c r="C9" s="13" t="e">
        <f>'Наполни своё лето| comiss'!C9</f>
        <v>#REF!</v>
      </c>
      <c r="D9" s="13" t="e">
        <f>'Наполни своё лето| comiss'!D9</f>
        <v>#REF!</v>
      </c>
    </row>
    <row r="10" spans="1:4" ht="11.45" customHeight="1">
      <c r="A10" s="14" t="s">
        <v>5</v>
      </c>
      <c r="B10" s="13"/>
      <c r="C10" s="13"/>
      <c r="D10" s="13"/>
    </row>
    <row r="11" spans="1:4" ht="11.45" customHeight="1">
      <c r="A11" s="12">
        <v>1</v>
      </c>
      <c r="B11" s="13" t="e">
        <f>'Наполни своё лето| comiss'!B11</f>
        <v>#REF!</v>
      </c>
      <c r="C11" s="13" t="e">
        <f>'Наполни своё лето| comiss'!C11</f>
        <v>#REF!</v>
      </c>
      <c r="D11" s="13" t="e">
        <f>'Наполни своё лето| comiss'!D11</f>
        <v>#REF!</v>
      </c>
    </row>
    <row r="12" spans="1:4" ht="11.45" customHeight="1">
      <c r="A12" s="12">
        <v>2</v>
      </c>
      <c r="B12" s="13" t="e">
        <f>'Наполни своё лето| comiss'!B12</f>
        <v>#REF!</v>
      </c>
      <c r="C12" s="13" t="e">
        <f>'Наполни своё лето| comiss'!C12</f>
        <v>#REF!</v>
      </c>
      <c r="D12" s="13" t="e">
        <f>'Наполни своё лето| comiss'!D12</f>
        <v>#REF!</v>
      </c>
    </row>
    <row r="13" spans="1:4" ht="11.45" customHeight="1">
      <c r="A13" s="14" t="s">
        <v>6</v>
      </c>
      <c r="B13" s="13"/>
      <c r="C13" s="13"/>
      <c r="D13" s="13"/>
    </row>
    <row r="14" spans="1:4" ht="11.45" customHeight="1">
      <c r="A14" s="12">
        <v>1</v>
      </c>
      <c r="B14" s="13" t="e">
        <f>'Наполни своё лето| comiss'!B14</f>
        <v>#REF!</v>
      </c>
      <c r="C14" s="13" t="e">
        <f>'Наполни своё лето| comiss'!C14</f>
        <v>#REF!</v>
      </c>
      <c r="D14" s="13" t="e">
        <f>'Наполни своё лето| comiss'!D14</f>
        <v>#REF!</v>
      </c>
    </row>
    <row r="15" spans="1:4" ht="11.45" customHeight="1">
      <c r="A15" s="12">
        <v>2</v>
      </c>
      <c r="B15" s="13" t="e">
        <f>'Наполни своё лето| comiss'!B15</f>
        <v>#REF!</v>
      </c>
      <c r="C15" s="13" t="e">
        <f>'Наполни своё лето| comiss'!C15</f>
        <v>#REF!</v>
      </c>
      <c r="D15" s="13" t="e">
        <f>'Наполни своё лето| comiss'!D15</f>
        <v>#REF!</v>
      </c>
    </row>
    <row r="16" spans="1:4" ht="11.45" customHeight="1">
      <c r="A16" s="36" t="s">
        <v>7</v>
      </c>
      <c r="B16" s="13"/>
      <c r="C16" s="13"/>
      <c r="D16" s="13"/>
    </row>
    <row r="17" spans="1:4" ht="11.45" customHeight="1">
      <c r="A17" s="12">
        <v>1</v>
      </c>
      <c r="B17" s="13" t="e">
        <f>'Наполни своё лето| comiss'!B17</f>
        <v>#REF!</v>
      </c>
      <c r="C17" s="13" t="e">
        <f>'Наполни своё лето| comiss'!C17</f>
        <v>#REF!</v>
      </c>
      <c r="D17" s="13" t="e">
        <f>'Наполни своё лето| comiss'!D17</f>
        <v>#REF!</v>
      </c>
    </row>
    <row r="18" spans="1:4" ht="11.45" customHeight="1">
      <c r="A18" s="12">
        <v>2</v>
      </c>
      <c r="B18" s="13" t="e">
        <f>'Наполни своё лето| comiss'!B18</f>
        <v>#REF!</v>
      </c>
      <c r="C18" s="13" t="e">
        <f>'Наполни своё лето| comiss'!C18</f>
        <v>#REF!</v>
      </c>
      <c r="D18" s="13" t="e">
        <f>'Наполни своё лето| comiss'!D18</f>
        <v>#REF!</v>
      </c>
    </row>
    <row r="19" spans="1:4" s="11" customFormat="1" ht="11.45" customHeight="1">
      <c r="A19" s="37" t="s">
        <v>8</v>
      </c>
      <c r="B19" s="13"/>
      <c r="C19" s="13"/>
      <c r="D19" s="13"/>
    </row>
    <row r="20" spans="1:4" s="11" customFormat="1" ht="11.45" customHeight="1">
      <c r="A20" s="164">
        <v>1</v>
      </c>
      <c r="B20" s="13" t="e">
        <f>'Наполни своё лето| comiss'!B20</f>
        <v>#REF!</v>
      </c>
      <c r="C20" s="13" t="e">
        <f>'Наполни своё лето| comiss'!C20</f>
        <v>#REF!</v>
      </c>
      <c r="D20" s="13" t="e">
        <f>'Наполни своё лето| comiss'!D20</f>
        <v>#REF!</v>
      </c>
    </row>
    <row r="21" spans="1:4" s="11" customFormat="1" ht="11.45" customHeight="1">
      <c r="A21" s="164">
        <v>2</v>
      </c>
      <c r="B21" s="13" t="e">
        <f>'Наполни своё лето| comiss'!B21</f>
        <v>#REF!</v>
      </c>
      <c r="C21" s="13" t="e">
        <f>'Наполни своё лето| comiss'!C21</f>
        <v>#REF!</v>
      </c>
      <c r="D21" s="13" t="e">
        <f>'Наполни своё лето| comiss'!D21</f>
        <v>#REF!</v>
      </c>
    </row>
    <row r="22" spans="1:4" ht="11.45" customHeight="1">
      <c r="A22" s="98" t="s">
        <v>59</v>
      </c>
      <c r="B22" s="19"/>
      <c r="C22" s="19"/>
      <c r="D22" s="19"/>
    </row>
    <row r="23" spans="1:4" ht="24.6" customHeight="1">
      <c r="A23" s="6" t="s">
        <v>3</v>
      </c>
      <c r="B23" s="8" t="e">
        <f t="shared" ref="B23:D23" si="0">B5</f>
        <v>#REF!</v>
      </c>
      <c r="C23" s="8" t="e">
        <f t="shared" si="0"/>
        <v>#REF!</v>
      </c>
      <c r="D23" s="8" t="e">
        <f t="shared" si="0"/>
        <v>#REF!</v>
      </c>
    </row>
    <row r="24" spans="1:4" ht="24.6" customHeight="1">
      <c r="A24" s="9"/>
      <c r="B24" s="8" t="e">
        <f t="shared" ref="B24:D24" si="1">B6</f>
        <v>#REF!</v>
      </c>
      <c r="C24" s="8" t="e">
        <f t="shared" si="1"/>
        <v>#REF!</v>
      </c>
      <c r="D24" s="8" t="e">
        <f t="shared" si="1"/>
        <v>#REF!</v>
      </c>
    </row>
    <row r="25" spans="1:4" ht="11.45" customHeight="1">
      <c r="A25" s="10" t="s">
        <v>4</v>
      </c>
      <c r="B25" s="11"/>
      <c r="C25" s="11"/>
      <c r="D25" s="11"/>
    </row>
    <row r="26" spans="1:4" ht="11.45" customHeight="1">
      <c r="A26" s="12">
        <v>1</v>
      </c>
      <c r="B26" s="13" t="e">
        <f t="shared" ref="B26:D26" si="2">B8*0.87</f>
        <v>#REF!</v>
      </c>
      <c r="C26" s="13" t="e">
        <f t="shared" si="2"/>
        <v>#REF!</v>
      </c>
      <c r="D26" s="13" t="e">
        <f t="shared" si="2"/>
        <v>#REF!</v>
      </c>
    </row>
    <row r="27" spans="1:4" ht="11.45" customHeight="1">
      <c r="A27" s="12">
        <v>2</v>
      </c>
      <c r="B27" s="13" t="e">
        <f t="shared" ref="B27:D27" si="3">B9*0.87</f>
        <v>#REF!</v>
      </c>
      <c r="C27" s="13" t="e">
        <f t="shared" si="3"/>
        <v>#REF!</v>
      </c>
      <c r="D27" s="13" t="e">
        <f t="shared" si="3"/>
        <v>#REF!</v>
      </c>
    </row>
    <row r="28" spans="1:4" ht="11.45" customHeight="1">
      <c r="A28" s="14" t="s">
        <v>5</v>
      </c>
      <c r="B28" s="13"/>
      <c r="C28" s="13"/>
      <c r="D28" s="13"/>
    </row>
    <row r="29" spans="1:4" ht="11.45" customHeight="1">
      <c r="A29" s="12">
        <v>1</v>
      </c>
      <c r="B29" s="13" t="e">
        <f t="shared" ref="B29:D29" si="4">B11*0.87</f>
        <v>#REF!</v>
      </c>
      <c r="C29" s="13" t="e">
        <f t="shared" si="4"/>
        <v>#REF!</v>
      </c>
      <c r="D29" s="13" t="e">
        <f t="shared" si="4"/>
        <v>#REF!</v>
      </c>
    </row>
    <row r="30" spans="1:4" ht="11.45" customHeight="1">
      <c r="A30" s="12">
        <v>2</v>
      </c>
      <c r="B30" s="13" t="e">
        <f t="shared" ref="B30:D30" si="5">B12*0.87</f>
        <v>#REF!</v>
      </c>
      <c r="C30" s="13" t="e">
        <f t="shared" si="5"/>
        <v>#REF!</v>
      </c>
      <c r="D30" s="13" t="e">
        <f t="shared" si="5"/>
        <v>#REF!</v>
      </c>
    </row>
    <row r="31" spans="1:4" ht="11.45" customHeight="1">
      <c r="A31" s="14" t="s">
        <v>6</v>
      </c>
      <c r="B31" s="13"/>
      <c r="C31" s="13"/>
      <c r="D31" s="13"/>
    </row>
    <row r="32" spans="1:4" ht="11.45" customHeight="1">
      <c r="A32" s="12">
        <v>1</v>
      </c>
      <c r="B32" s="30" t="e">
        <f t="shared" ref="B32:D32" si="6">B14*0.87</f>
        <v>#REF!</v>
      </c>
      <c r="C32" s="30" t="e">
        <f t="shared" si="6"/>
        <v>#REF!</v>
      </c>
      <c r="D32" s="30" t="e">
        <f t="shared" si="6"/>
        <v>#REF!</v>
      </c>
    </row>
    <row r="33" spans="1:4" ht="11.45" customHeight="1">
      <c r="A33" s="12">
        <v>2</v>
      </c>
      <c r="B33" s="30" t="e">
        <f t="shared" ref="B33:D33" si="7">B15*0.87</f>
        <v>#REF!</v>
      </c>
      <c r="C33" s="30" t="e">
        <f t="shared" si="7"/>
        <v>#REF!</v>
      </c>
      <c r="D33" s="30" t="e">
        <f t="shared" si="7"/>
        <v>#REF!</v>
      </c>
    </row>
    <row r="34" spans="1:4" ht="11.45" customHeight="1">
      <c r="A34" s="36" t="s">
        <v>7</v>
      </c>
      <c r="B34" s="30"/>
      <c r="C34" s="30"/>
      <c r="D34" s="30"/>
    </row>
    <row r="35" spans="1:4" ht="11.45" customHeight="1">
      <c r="A35" s="12">
        <v>1</v>
      </c>
      <c r="B35" s="30" t="e">
        <f t="shared" ref="B35:D35" si="8">B17*0.87</f>
        <v>#REF!</v>
      </c>
      <c r="C35" s="30" t="e">
        <f t="shared" si="8"/>
        <v>#REF!</v>
      </c>
      <c r="D35" s="30" t="e">
        <f t="shared" si="8"/>
        <v>#REF!</v>
      </c>
    </row>
    <row r="36" spans="1:4" ht="11.45" customHeight="1">
      <c r="A36" s="12">
        <v>2</v>
      </c>
      <c r="B36" s="30" t="e">
        <f t="shared" ref="B36:D36" si="9">B18*0.87</f>
        <v>#REF!</v>
      </c>
      <c r="C36" s="30" t="e">
        <f t="shared" si="9"/>
        <v>#REF!</v>
      </c>
      <c r="D36" s="30" t="e">
        <f t="shared" si="9"/>
        <v>#REF!</v>
      </c>
    </row>
    <row r="37" spans="1:4" s="11" customFormat="1" ht="11.45" customHeight="1">
      <c r="A37" s="37" t="s">
        <v>8</v>
      </c>
      <c r="B37" s="13"/>
      <c r="C37" s="13"/>
      <c r="D37" s="13"/>
    </row>
    <row r="38" spans="1:4" s="11" customFormat="1" ht="11.45" customHeight="1">
      <c r="A38" s="164">
        <v>1</v>
      </c>
      <c r="B38" s="13" t="e">
        <f t="shared" ref="B38:D38" si="10">B20*0.87</f>
        <v>#REF!</v>
      </c>
      <c r="C38" s="13" t="e">
        <f t="shared" si="10"/>
        <v>#REF!</v>
      </c>
      <c r="D38" s="13" t="e">
        <f t="shared" si="10"/>
        <v>#REF!</v>
      </c>
    </row>
    <row r="39" spans="1:4" s="11" customFormat="1" ht="11.45" customHeight="1">
      <c r="A39" s="164">
        <v>2</v>
      </c>
      <c r="B39" s="13" t="e">
        <f t="shared" ref="B39:D39" si="11">B21*0.87</f>
        <v>#REF!</v>
      </c>
      <c r="C39" s="13" t="e">
        <f t="shared" si="11"/>
        <v>#REF!</v>
      </c>
      <c r="D39" s="13" t="e">
        <f t="shared" si="11"/>
        <v>#REF!</v>
      </c>
    </row>
    <row r="40" spans="1:4" ht="11.45" customHeight="1">
      <c r="A40" s="18"/>
    </row>
    <row r="41" spans="1:4" ht="11.45" customHeight="1">
      <c r="A41" s="18"/>
    </row>
    <row r="42" spans="1:4" ht="145.9" customHeight="1">
      <c r="A42" s="165" t="s">
        <v>65</v>
      </c>
    </row>
    <row r="43" spans="1:4" ht="11.45" customHeight="1">
      <c r="A43" s="45" t="s">
        <v>23</v>
      </c>
    </row>
    <row r="44" spans="1:4" ht="11.45" customHeight="1">
      <c r="A44" s="46" t="s">
        <v>66</v>
      </c>
    </row>
    <row r="45" spans="1:4">
      <c r="A45" s="46" t="s">
        <v>67</v>
      </c>
    </row>
    <row r="47" spans="1:4">
      <c r="A47" s="45" t="s">
        <v>9</v>
      </c>
    </row>
    <row r="48" spans="1:4">
      <c r="A48" s="47" t="s">
        <v>10</v>
      </c>
    </row>
    <row r="49" spans="1:1">
      <c r="A49" s="47" t="s">
        <v>68</v>
      </c>
    </row>
    <row r="50" spans="1:1">
      <c r="A50" s="47" t="s">
        <v>11</v>
      </c>
    </row>
    <row r="51" spans="1:1" ht="12.6" customHeight="1">
      <c r="A51" s="48" t="s">
        <v>12</v>
      </c>
    </row>
    <row r="52" spans="1:1">
      <c r="A52" s="23" t="s">
        <v>13</v>
      </c>
    </row>
    <row r="53" spans="1:1">
      <c r="A53" s="63" t="s">
        <v>69</v>
      </c>
    </row>
    <row r="56" spans="1:1" ht="31.5">
      <c r="A56" s="50" t="s">
        <v>70</v>
      </c>
    </row>
    <row r="57" spans="1:1" ht="42">
      <c r="A57" s="189" t="s">
        <v>71</v>
      </c>
    </row>
    <row r="58" spans="1:1" ht="21">
      <c r="A58" s="189" t="s">
        <v>72</v>
      </c>
    </row>
    <row r="59" spans="1:1" ht="21">
      <c r="A59" s="189" t="s">
        <v>73</v>
      </c>
    </row>
    <row r="60" spans="1:1" ht="52.5">
      <c r="A60" s="189" t="s">
        <v>74</v>
      </c>
    </row>
    <row r="61" spans="1:1" ht="42">
      <c r="A61" s="50" t="s">
        <v>75</v>
      </c>
    </row>
    <row r="62" spans="1:1" ht="31.5">
      <c r="A62" s="189" t="s">
        <v>76</v>
      </c>
    </row>
    <row r="63" spans="1:1" ht="21">
      <c r="A63" s="189" t="s">
        <v>77</v>
      </c>
    </row>
    <row r="64" spans="1:1" ht="31.5">
      <c r="A64" s="52" t="s">
        <v>53</v>
      </c>
    </row>
    <row r="65" spans="1:1" ht="63">
      <c r="A65" s="135" t="s">
        <v>78</v>
      </c>
    </row>
    <row r="66" spans="1:1" ht="21">
      <c r="A66" s="53" t="s">
        <v>54</v>
      </c>
    </row>
    <row r="67" spans="1:1" ht="42.75">
      <c r="A67" s="54" t="s">
        <v>55</v>
      </c>
    </row>
    <row r="68" spans="1:1" ht="21">
      <c r="A68" s="55" t="s">
        <v>56</v>
      </c>
    </row>
    <row r="69" spans="1:1">
      <c r="A69" s="56"/>
    </row>
    <row r="70" spans="1:1">
      <c r="A70" s="57" t="s">
        <v>14</v>
      </c>
    </row>
    <row r="71" spans="1:1" ht="24">
      <c r="A71" s="58" t="s">
        <v>57</v>
      </c>
    </row>
    <row r="72" spans="1:1" ht="24">
      <c r="A72" s="58" t="s">
        <v>58</v>
      </c>
    </row>
    <row r="73" spans="1:1">
      <c r="A73" s="190"/>
    </row>
    <row r="75" spans="1:1" ht="12.75">
      <c r="A75" s="130"/>
    </row>
    <row r="76" spans="1:1" ht="12.75">
      <c r="A76" s="60"/>
    </row>
    <row r="77" spans="1:1" ht="12.75">
      <c r="A77" s="60"/>
    </row>
    <row r="78" spans="1:1" ht="12.75">
      <c r="A78" s="60"/>
    </row>
    <row r="79" spans="1:1" ht="12.75">
      <c r="A79" s="60"/>
    </row>
    <row r="80" spans="1:1" ht="12.75">
      <c r="A80" s="60"/>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CQ40"/>
  <sheetViews>
    <sheetView workbookViewId="0">
      <pane xSplit="1" topLeftCell="B1" activePane="topRight" state="frozen"/>
      <selection pane="topRight" activeCell="A40" sqref="A40"/>
    </sheetView>
  </sheetViews>
  <sheetFormatPr defaultColWidth="8.5703125" defaultRowHeight="12"/>
  <cols>
    <col min="1" max="1" width="84.85546875" style="2" customWidth="1"/>
    <col min="2" max="95" width="12.28515625" style="2" customWidth="1"/>
    <col min="96" max="16384" width="8.5703125" style="2"/>
  </cols>
  <sheetData>
    <row r="1" spans="1:95" ht="11.45" customHeight="1">
      <c r="A1" s="3" t="s">
        <v>0</v>
      </c>
    </row>
    <row r="2" spans="1:95" ht="11.45" customHeight="1">
      <c r="A2" s="207" t="s">
        <v>18</v>
      </c>
    </row>
    <row r="3" spans="1:95" ht="11.45" customHeight="1">
      <c r="A3" s="3"/>
    </row>
    <row r="4" spans="1:95" ht="11.25" customHeight="1">
      <c r="A4" s="5" t="s">
        <v>2</v>
      </c>
    </row>
    <row r="5" spans="1:95" s="1" customFormat="1" ht="25.5" customHeight="1">
      <c r="A5" s="6" t="s">
        <v>3</v>
      </c>
      <c r="B5" s="7">
        <f>'C завтраками| Bed and breakfast'!L5</f>
        <v>46031</v>
      </c>
      <c r="C5" s="7">
        <f>'C завтраками| Bed and breakfast'!M5</f>
        <v>46032</v>
      </c>
      <c r="D5" s="7">
        <f>'C завтраками| Bed and breakfast'!N5</f>
        <v>46033</v>
      </c>
      <c r="E5" s="7">
        <f>'C завтраками| Bed and breakfast'!O5</f>
        <v>46034</v>
      </c>
      <c r="F5" s="7">
        <f>'C завтраками| Bed and breakfast'!P5</f>
        <v>46035</v>
      </c>
      <c r="G5" s="8">
        <f>'C завтраками| Bed and breakfast'!Q5</f>
        <v>46036</v>
      </c>
      <c r="H5" s="7">
        <f>'C завтраками| Bed and breakfast'!R5</f>
        <v>46037</v>
      </c>
      <c r="I5" s="7">
        <f>'C завтраками| Bed and breakfast'!S5</f>
        <v>46038</v>
      </c>
      <c r="J5" s="7">
        <f>'C завтраками| Bed and breakfast'!T5</f>
        <v>46039</v>
      </c>
      <c r="K5" s="8">
        <f>'C завтраками| Bed and breakfast'!U5</f>
        <v>46040</v>
      </c>
      <c r="L5" s="8">
        <f>'C завтраками| Bed and breakfast'!V5</f>
        <v>46041</v>
      </c>
      <c r="M5" s="8">
        <f>'C завтраками| Bed and breakfast'!W5</f>
        <v>46042</v>
      </c>
      <c r="N5" s="8">
        <f>'C завтраками| Bed and breakfast'!X5</f>
        <v>46043</v>
      </c>
      <c r="O5" s="8">
        <f>'C завтраками| Bed and breakfast'!Y5</f>
        <v>46044</v>
      </c>
      <c r="P5" s="7">
        <f>'C завтраками| Bed and breakfast'!Z5</f>
        <v>46045</v>
      </c>
      <c r="Q5" s="7">
        <f>'C завтраками| Bed and breakfast'!AA5</f>
        <v>46046</v>
      </c>
      <c r="R5" s="8">
        <f>'C завтраками| Bed and breakfast'!AB5</f>
        <v>46047</v>
      </c>
      <c r="S5" s="8">
        <f>'C завтраками| Bed and breakfast'!AC5</f>
        <v>46048</v>
      </c>
      <c r="T5" s="8">
        <f>'C завтраками| Bed and breakfast'!AD5</f>
        <v>46049</v>
      </c>
      <c r="U5" s="7">
        <f>'C завтраками| Bed and breakfast'!AE5</f>
        <v>46050</v>
      </c>
      <c r="V5" s="8">
        <f>'C завтраками| Bed and breakfast'!AF5</f>
        <v>46051</v>
      </c>
      <c r="W5" s="8">
        <f>'C завтраками| Bed and breakfast'!AG5</f>
        <v>46052</v>
      </c>
      <c r="X5" s="8">
        <f>'C завтраками| Bed and breakfast'!AH5</f>
        <v>46053</v>
      </c>
      <c r="Y5" s="8">
        <f>'C завтраками| Bed and breakfast'!AI5</f>
        <v>46054</v>
      </c>
      <c r="Z5" s="8">
        <f>'C завтраками| Bed and breakfast'!AJ5</f>
        <v>46055</v>
      </c>
      <c r="AA5" s="8">
        <f>'C завтраками| Bed and breakfast'!AK5</f>
        <v>46056</v>
      </c>
      <c r="AB5" s="8">
        <f>'C завтраками| Bed and breakfast'!AL5</f>
        <v>46057</v>
      </c>
      <c r="AC5" s="8">
        <f>'C завтраками| Bed and breakfast'!AM5</f>
        <v>46058</v>
      </c>
      <c r="AD5" s="8">
        <f>'C завтраками| Bed and breakfast'!AN5</f>
        <v>46059</v>
      </c>
      <c r="AE5" s="8">
        <f>'C завтраками| Bed and breakfast'!AO5</f>
        <v>46060</v>
      </c>
      <c r="AF5" s="8">
        <f>'C завтраками| Bed and breakfast'!AP5</f>
        <v>46061</v>
      </c>
      <c r="AG5" s="8">
        <f>'C завтраками| Bed and breakfast'!AQ5</f>
        <v>46062</v>
      </c>
      <c r="AH5" s="8">
        <f>'C завтраками| Bed and breakfast'!AR5</f>
        <v>46063</v>
      </c>
      <c r="AI5" s="8">
        <f>'C завтраками| Bed and breakfast'!AS5</f>
        <v>46064</v>
      </c>
      <c r="AJ5" s="8">
        <f>'C завтраками| Bed and breakfast'!AT5</f>
        <v>46065</v>
      </c>
      <c r="AK5" s="8">
        <f>'C завтраками| Bed and breakfast'!AU5</f>
        <v>46066</v>
      </c>
      <c r="AL5" s="8">
        <f>'C завтраками| Bed and breakfast'!AV5</f>
        <v>46067</v>
      </c>
      <c r="AM5" s="8">
        <f>'C завтраками| Bed and breakfast'!AW5</f>
        <v>46068</v>
      </c>
      <c r="AN5" s="8">
        <f>'C завтраками| Bed and breakfast'!AX5</f>
        <v>46069</v>
      </c>
      <c r="AO5" s="8">
        <f>'C завтраками| Bed and breakfast'!AY5</f>
        <v>46070</v>
      </c>
      <c r="AP5" s="8">
        <f>'C завтраками| Bed and breakfast'!AZ5</f>
        <v>46071</v>
      </c>
      <c r="AQ5" s="8">
        <f>'C завтраками| Bed and breakfast'!BA5</f>
        <v>46072</v>
      </c>
      <c r="AR5" s="8">
        <f>'C завтраками| Bed and breakfast'!BB5</f>
        <v>46073</v>
      </c>
      <c r="AS5" s="8">
        <f>'C завтраками| Bed and breakfast'!BC5</f>
        <v>46074</v>
      </c>
      <c r="AT5" s="8">
        <f>'C завтраками| Bed and breakfast'!BD5</f>
        <v>46075</v>
      </c>
      <c r="AU5" s="8">
        <f>'C завтраками| Bed and breakfast'!BE5</f>
        <v>46076</v>
      </c>
      <c r="AV5" s="8">
        <f>'C завтраками| Bed and breakfast'!BF5</f>
        <v>46077</v>
      </c>
      <c r="AW5" s="8">
        <f>'C завтраками| Bed and breakfast'!BG5</f>
        <v>46078</v>
      </c>
      <c r="AX5" s="8">
        <f>'C завтраками| Bed and breakfast'!BH5</f>
        <v>46079</v>
      </c>
      <c r="AY5" s="8">
        <f>'C завтраками| Bed and breakfast'!BI5</f>
        <v>46080</v>
      </c>
      <c r="AZ5" s="8">
        <f>'C завтраками| Bed and breakfast'!BJ5</f>
        <v>46081</v>
      </c>
      <c r="BA5" s="8">
        <f>'C завтраками| Bed and breakfast'!BK5</f>
        <v>46082</v>
      </c>
      <c r="BB5" s="8">
        <f>'C завтраками| Bed and breakfast'!BL5</f>
        <v>46083</v>
      </c>
      <c r="BC5" s="8">
        <f>'C завтраками| Bed and breakfast'!BM5</f>
        <v>46084</v>
      </c>
      <c r="BD5" s="8">
        <f>'C завтраками| Bed and breakfast'!BN5</f>
        <v>46085</v>
      </c>
      <c r="BE5" s="8">
        <f>'C завтраками| Bed and breakfast'!BO5</f>
        <v>46086</v>
      </c>
      <c r="BF5" s="8">
        <f>'C завтраками| Bed and breakfast'!BP5</f>
        <v>46087</v>
      </c>
      <c r="BG5" s="8">
        <f>'C завтраками| Bed and breakfast'!BQ5</f>
        <v>46088</v>
      </c>
      <c r="BH5" s="8">
        <f>'C завтраками| Bed and breakfast'!BR5</f>
        <v>46089</v>
      </c>
      <c r="BI5" s="8">
        <f>'C завтраками| Bed and breakfast'!BS5</f>
        <v>46090</v>
      </c>
      <c r="BJ5" s="8">
        <f>'C завтраками| Bed and breakfast'!BT5</f>
        <v>46091</v>
      </c>
      <c r="BK5" s="8">
        <f>'C завтраками| Bed and breakfast'!BU5</f>
        <v>46092</v>
      </c>
      <c r="BL5" s="8">
        <f>'C завтраками| Bed and breakfast'!BV5</f>
        <v>46093</v>
      </c>
      <c r="BM5" s="8">
        <f>'C завтраками| Bed and breakfast'!BW5</f>
        <v>46094</v>
      </c>
      <c r="BN5" s="8">
        <f>'C завтраками| Bed and breakfast'!BX5</f>
        <v>46095</v>
      </c>
      <c r="BO5" s="8">
        <f>'C завтраками| Bed and breakfast'!BY5</f>
        <v>46096</v>
      </c>
      <c r="BP5" s="8">
        <f>'C завтраками| Bed and breakfast'!BZ5</f>
        <v>46097</v>
      </c>
      <c r="BQ5" s="8">
        <f>'C завтраками| Bed and breakfast'!CA5</f>
        <v>46098</v>
      </c>
      <c r="BR5" s="8">
        <f>'C завтраками| Bed and breakfast'!CB5</f>
        <v>46099</v>
      </c>
      <c r="BS5" s="8">
        <f>'C завтраками| Bed and breakfast'!CC5</f>
        <v>46100</v>
      </c>
      <c r="BT5" s="8">
        <f>'C завтраками| Bed and breakfast'!CD5</f>
        <v>46101</v>
      </c>
      <c r="BU5" s="8">
        <f>'C завтраками| Bed and breakfast'!CE5</f>
        <v>46102</v>
      </c>
      <c r="BV5" s="8">
        <f>'C завтраками| Bed and breakfast'!CF5</f>
        <v>46103</v>
      </c>
      <c r="BW5" s="8">
        <f>'C завтраками| Bed and breakfast'!CG5</f>
        <v>46104</v>
      </c>
      <c r="BX5" s="8">
        <f>'C завтраками| Bed and breakfast'!CH5</f>
        <v>46105</v>
      </c>
      <c r="BY5" s="8">
        <f>'C завтраками| Bed and breakfast'!CI5</f>
        <v>46106</v>
      </c>
      <c r="BZ5" s="8">
        <f>'C завтраками| Bed and breakfast'!CJ5</f>
        <v>46107</v>
      </c>
      <c r="CA5" s="8">
        <f>'C завтраками| Bed and breakfast'!CK5</f>
        <v>46108</v>
      </c>
      <c r="CB5" s="8">
        <f>'C завтраками| Bed and breakfast'!CL5</f>
        <v>46109</v>
      </c>
      <c r="CC5" s="8">
        <f>'C завтраками| Bed and breakfast'!CM5</f>
        <v>46110</v>
      </c>
      <c r="CD5" s="8">
        <f>'C завтраками| Bed and breakfast'!CN5</f>
        <v>46111</v>
      </c>
      <c r="CE5" s="8">
        <f>'C завтраками| Bed and breakfast'!CO5</f>
        <v>46112</v>
      </c>
      <c r="CF5" s="8">
        <f>'C завтраками| Bed and breakfast'!CP5</f>
        <v>46113</v>
      </c>
      <c r="CG5" s="8">
        <f>'C завтраками| Bed and breakfast'!CQ5</f>
        <v>46114</v>
      </c>
      <c r="CH5" s="8">
        <f>'C завтраками| Bed and breakfast'!CR5</f>
        <v>46115</v>
      </c>
      <c r="CI5" s="8">
        <f>'C завтраками| Bed and breakfast'!CS5</f>
        <v>46116</v>
      </c>
      <c r="CJ5" s="8">
        <f>'C завтраками| Bed and breakfast'!CT5</f>
        <v>46117</v>
      </c>
      <c r="CK5" s="8">
        <f>'C завтраками| Bed and breakfast'!CU5</f>
        <v>46118</v>
      </c>
      <c r="CL5" s="8">
        <f>'C завтраками| Bed and breakfast'!CV5</f>
        <v>46119</v>
      </c>
      <c r="CM5" s="8">
        <f>'C завтраками| Bed and breakfast'!CW5</f>
        <v>46120</v>
      </c>
      <c r="CN5" s="8">
        <f>'C завтраками| Bed and breakfast'!CX5</f>
        <v>46121</v>
      </c>
      <c r="CO5" s="8">
        <f>'C завтраками| Bed and breakfast'!CY5</f>
        <v>46122</v>
      </c>
      <c r="CP5" s="8">
        <f>'C завтраками| Bed and breakfast'!CZ5</f>
        <v>46123</v>
      </c>
      <c r="CQ5" s="8">
        <f>'C завтраками| Bed and breakfast'!DA5</f>
        <v>46124</v>
      </c>
    </row>
    <row r="6" spans="1:95" s="1" customFormat="1" ht="25.5" customHeight="1">
      <c r="A6" s="9"/>
      <c r="B6" s="7">
        <f>'C завтраками| Bed and breakfast'!L6</f>
        <v>46031</v>
      </c>
      <c r="C6" s="7">
        <f>'C завтраками| Bed and breakfast'!M6</f>
        <v>46032</v>
      </c>
      <c r="D6" s="7">
        <f>'C завтраками| Bed and breakfast'!N6</f>
        <v>46033</v>
      </c>
      <c r="E6" s="7">
        <f>'C завтраками| Bed and breakfast'!O6</f>
        <v>46034</v>
      </c>
      <c r="F6" s="7">
        <f>'C завтраками| Bed and breakfast'!P6</f>
        <v>46035</v>
      </c>
      <c r="G6" s="8">
        <f>'C завтраками| Bed and breakfast'!Q6</f>
        <v>46036</v>
      </c>
      <c r="H6" s="7">
        <f>'C завтраками| Bed and breakfast'!R6</f>
        <v>46037</v>
      </c>
      <c r="I6" s="7">
        <f>'C завтраками| Bed and breakfast'!S6</f>
        <v>46038</v>
      </c>
      <c r="J6" s="7">
        <f>'C завтраками| Bed and breakfast'!T6</f>
        <v>46039</v>
      </c>
      <c r="K6" s="8">
        <f>'C завтраками| Bed and breakfast'!U6</f>
        <v>46040</v>
      </c>
      <c r="L6" s="8">
        <f>'C завтраками| Bed and breakfast'!V6</f>
        <v>46041</v>
      </c>
      <c r="M6" s="8">
        <f>'C завтраками| Bed and breakfast'!W6</f>
        <v>46042</v>
      </c>
      <c r="N6" s="8">
        <f>'C завтраками| Bed and breakfast'!X6</f>
        <v>46043</v>
      </c>
      <c r="O6" s="8">
        <f>'C завтраками| Bed and breakfast'!Y6</f>
        <v>46044</v>
      </c>
      <c r="P6" s="7">
        <f>'C завтраками| Bed and breakfast'!Z6</f>
        <v>46045</v>
      </c>
      <c r="Q6" s="7">
        <f>'C завтраками| Bed and breakfast'!AA6</f>
        <v>46046</v>
      </c>
      <c r="R6" s="8">
        <f>'C завтраками| Bed and breakfast'!AB6</f>
        <v>46047</v>
      </c>
      <c r="S6" s="8">
        <f>'C завтраками| Bed and breakfast'!AC6</f>
        <v>46048</v>
      </c>
      <c r="T6" s="8">
        <f>'C завтраками| Bed and breakfast'!AD6</f>
        <v>46049</v>
      </c>
      <c r="U6" s="7">
        <f>'C завтраками| Bed and breakfast'!AE6</f>
        <v>46050</v>
      </c>
      <c r="V6" s="8">
        <f>'C завтраками| Bed and breakfast'!AF6</f>
        <v>46051</v>
      </c>
      <c r="W6" s="8">
        <f>'C завтраками| Bed and breakfast'!AG6</f>
        <v>46052</v>
      </c>
      <c r="X6" s="8">
        <f>'C завтраками| Bed and breakfast'!AH6</f>
        <v>46053</v>
      </c>
      <c r="Y6" s="8">
        <f>'C завтраками| Bed and breakfast'!AI6</f>
        <v>46054</v>
      </c>
      <c r="Z6" s="8">
        <f>'C завтраками| Bed and breakfast'!AJ6</f>
        <v>46055</v>
      </c>
      <c r="AA6" s="8">
        <f>'C завтраками| Bed and breakfast'!AK6</f>
        <v>46056</v>
      </c>
      <c r="AB6" s="8">
        <f>'C завтраками| Bed and breakfast'!AL6</f>
        <v>46057</v>
      </c>
      <c r="AC6" s="8">
        <f>'C завтраками| Bed and breakfast'!AM6</f>
        <v>46058</v>
      </c>
      <c r="AD6" s="8">
        <f>'C завтраками| Bed and breakfast'!AN6</f>
        <v>46059</v>
      </c>
      <c r="AE6" s="8">
        <f>'C завтраками| Bed and breakfast'!AO6</f>
        <v>46060</v>
      </c>
      <c r="AF6" s="8">
        <f>'C завтраками| Bed and breakfast'!AP6</f>
        <v>46061</v>
      </c>
      <c r="AG6" s="8">
        <f>'C завтраками| Bed and breakfast'!AQ6</f>
        <v>46062</v>
      </c>
      <c r="AH6" s="8">
        <f>'C завтраками| Bed and breakfast'!AR6</f>
        <v>46063</v>
      </c>
      <c r="AI6" s="8">
        <f>'C завтраками| Bed and breakfast'!AS6</f>
        <v>46064</v>
      </c>
      <c r="AJ6" s="8">
        <f>'C завтраками| Bed and breakfast'!AT6</f>
        <v>46065</v>
      </c>
      <c r="AK6" s="8">
        <f>'C завтраками| Bed and breakfast'!AU6</f>
        <v>46066</v>
      </c>
      <c r="AL6" s="8">
        <f>'C завтраками| Bed and breakfast'!AV6</f>
        <v>46067</v>
      </c>
      <c r="AM6" s="8">
        <f>'C завтраками| Bed and breakfast'!AW6</f>
        <v>46068</v>
      </c>
      <c r="AN6" s="8">
        <f>'C завтраками| Bed and breakfast'!AX6</f>
        <v>46069</v>
      </c>
      <c r="AO6" s="8">
        <f>'C завтраками| Bed and breakfast'!AY6</f>
        <v>46070</v>
      </c>
      <c r="AP6" s="8">
        <f>'C завтраками| Bed and breakfast'!AZ6</f>
        <v>46071</v>
      </c>
      <c r="AQ6" s="8">
        <f>'C завтраками| Bed and breakfast'!BA6</f>
        <v>46072</v>
      </c>
      <c r="AR6" s="8">
        <f>'C завтраками| Bed and breakfast'!BB6</f>
        <v>46073</v>
      </c>
      <c r="AS6" s="8">
        <f>'C завтраками| Bed and breakfast'!BC6</f>
        <v>46074</v>
      </c>
      <c r="AT6" s="8">
        <f>'C завтраками| Bed and breakfast'!BD6</f>
        <v>46075</v>
      </c>
      <c r="AU6" s="8">
        <f>'C завтраками| Bed and breakfast'!BE6</f>
        <v>46076</v>
      </c>
      <c r="AV6" s="8">
        <f>'C завтраками| Bed and breakfast'!BF6</f>
        <v>46077</v>
      </c>
      <c r="AW6" s="8">
        <f>'C завтраками| Bed and breakfast'!BG6</f>
        <v>46078</v>
      </c>
      <c r="AX6" s="8">
        <f>'C завтраками| Bed and breakfast'!BH6</f>
        <v>46079</v>
      </c>
      <c r="AY6" s="8">
        <f>'C завтраками| Bed and breakfast'!BI6</f>
        <v>46080</v>
      </c>
      <c r="AZ6" s="8">
        <f>'C завтраками| Bed and breakfast'!BJ6</f>
        <v>46081</v>
      </c>
      <c r="BA6" s="8">
        <f>'C завтраками| Bed and breakfast'!BK6</f>
        <v>46082</v>
      </c>
      <c r="BB6" s="8">
        <f>'C завтраками| Bed and breakfast'!BL6</f>
        <v>46083</v>
      </c>
      <c r="BC6" s="8">
        <f>'C завтраками| Bed and breakfast'!BM6</f>
        <v>46084</v>
      </c>
      <c r="BD6" s="8">
        <f>'C завтраками| Bed and breakfast'!BN6</f>
        <v>46085</v>
      </c>
      <c r="BE6" s="8">
        <f>'C завтраками| Bed and breakfast'!BO6</f>
        <v>46086</v>
      </c>
      <c r="BF6" s="8">
        <f>'C завтраками| Bed and breakfast'!BP6</f>
        <v>46087</v>
      </c>
      <c r="BG6" s="8">
        <f>'C завтраками| Bed and breakfast'!BQ6</f>
        <v>46088</v>
      </c>
      <c r="BH6" s="8">
        <f>'C завтраками| Bed and breakfast'!BR6</f>
        <v>46089</v>
      </c>
      <c r="BI6" s="8">
        <f>'C завтраками| Bed and breakfast'!BS6</f>
        <v>46090</v>
      </c>
      <c r="BJ6" s="8">
        <f>'C завтраками| Bed and breakfast'!BT6</f>
        <v>46091</v>
      </c>
      <c r="BK6" s="8">
        <f>'C завтраками| Bed and breakfast'!BU6</f>
        <v>46092</v>
      </c>
      <c r="BL6" s="8">
        <f>'C завтраками| Bed and breakfast'!BV6</f>
        <v>46093</v>
      </c>
      <c r="BM6" s="8">
        <f>'C завтраками| Bed and breakfast'!BW6</f>
        <v>46094</v>
      </c>
      <c r="BN6" s="8">
        <f>'C завтраками| Bed and breakfast'!BX6</f>
        <v>46095</v>
      </c>
      <c r="BO6" s="8">
        <f>'C завтраками| Bed and breakfast'!BY6</f>
        <v>46096</v>
      </c>
      <c r="BP6" s="8">
        <f>'C завтраками| Bed and breakfast'!BZ6</f>
        <v>46097</v>
      </c>
      <c r="BQ6" s="8">
        <f>'C завтраками| Bed and breakfast'!CA6</f>
        <v>46098</v>
      </c>
      <c r="BR6" s="8">
        <f>'C завтраками| Bed and breakfast'!CB6</f>
        <v>46099</v>
      </c>
      <c r="BS6" s="8">
        <f>'C завтраками| Bed and breakfast'!CC6</f>
        <v>46100</v>
      </c>
      <c r="BT6" s="8">
        <f>'C завтраками| Bed and breakfast'!CD6</f>
        <v>46101</v>
      </c>
      <c r="BU6" s="8">
        <f>'C завтраками| Bed and breakfast'!CE6</f>
        <v>46102</v>
      </c>
      <c r="BV6" s="8">
        <f>'C завтраками| Bed and breakfast'!CF6</f>
        <v>46103</v>
      </c>
      <c r="BW6" s="8">
        <f>'C завтраками| Bed and breakfast'!CG6</f>
        <v>46104</v>
      </c>
      <c r="BX6" s="8">
        <f>'C завтраками| Bed and breakfast'!CH6</f>
        <v>46105</v>
      </c>
      <c r="BY6" s="8">
        <f>'C завтраками| Bed and breakfast'!CI6</f>
        <v>46106</v>
      </c>
      <c r="BZ6" s="8">
        <f>'C завтраками| Bed and breakfast'!CJ6</f>
        <v>46107</v>
      </c>
      <c r="CA6" s="8">
        <f>'C завтраками| Bed and breakfast'!CK6</f>
        <v>46108</v>
      </c>
      <c r="CB6" s="8">
        <f>'C завтраками| Bed and breakfast'!CL6</f>
        <v>46109</v>
      </c>
      <c r="CC6" s="8">
        <f>'C завтраками| Bed and breakfast'!CM6</f>
        <v>46110</v>
      </c>
      <c r="CD6" s="8">
        <f>'C завтраками| Bed and breakfast'!CN6</f>
        <v>46111</v>
      </c>
      <c r="CE6" s="8">
        <f>'C завтраками| Bed and breakfast'!CO6</f>
        <v>46112</v>
      </c>
      <c r="CF6" s="8">
        <f>'C завтраками| Bed and breakfast'!CP6</f>
        <v>46113</v>
      </c>
      <c r="CG6" s="8">
        <f>'C завтраками| Bed and breakfast'!CQ6</f>
        <v>46114</v>
      </c>
      <c r="CH6" s="8">
        <f>'C завтраками| Bed and breakfast'!CR6</f>
        <v>46115</v>
      </c>
      <c r="CI6" s="8">
        <f>'C завтраками| Bed and breakfast'!CS6</f>
        <v>46116</v>
      </c>
      <c r="CJ6" s="8">
        <f>'C завтраками| Bed and breakfast'!CT6</f>
        <v>46117</v>
      </c>
      <c r="CK6" s="8">
        <f>'C завтраками| Bed and breakfast'!CU6</f>
        <v>46118</v>
      </c>
      <c r="CL6" s="8">
        <f>'C завтраками| Bed and breakfast'!CV6</f>
        <v>46119</v>
      </c>
      <c r="CM6" s="8">
        <f>'C завтраками| Bed and breakfast'!CW6</f>
        <v>46120</v>
      </c>
      <c r="CN6" s="8">
        <f>'C завтраками| Bed and breakfast'!CX6</f>
        <v>46121</v>
      </c>
      <c r="CO6" s="8">
        <f>'C завтраками| Bed and breakfast'!CY6</f>
        <v>46122</v>
      </c>
      <c r="CP6" s="8">
        <f>'C завтраками| Bed and breakfast'!CZ6</f>
        <v>46123</v>
      </c>
      <c r="CQ6" s="8">
        <f>'C завтраками| Bed and breakfast'!DA6</f>
        <v>46124</v>
      </c>
    </row>
    <row r="7" spans="1:95" s="11" customFormat="1" ht="11.45" customHeight="1">
      <c r="A7" s="34" t="s">
        <v>4</v>
      </c>
    </row>
    <row r="8" spans="1:95" ht="11.45" customHeight="1">
      <c r="A8" s="12">
        <v>1</v>
      </c>
      <c r="B8" s="13">
        <f>'C завтраками| Bed and breakfast'!L8*0.9</f>
        <v>20115</v>
      </c>
      <c r="C8" s="13">
        <f>'C завтраками| Bed and breakfast'!M8*0.9</f>
        <v>16875</v>
      </c>
      <c r="D8" s="13">
        <f>'C завтраками| Bed and breakfast'!N8*0.9</f>
        <v>13095</v>
      </c>
      <c r="E8" s="13">
        <f>'C завтраками| Bed and breakfast'!O8*0.9</f>
        <v>13095</v>
      </c>
      <c r="F8" s="13">
        <f>'C завтраками| Bed and breakfast'!P8*0.9</f>
        <v>13095</v>
      </c>
      <c r="G8" s="13">
        <f>'C завтраками| Bed and breakfast'!Q8*0.9</f>
        <v>13905</v>
      </c>
      <c r="H8" s="13">
        <f>'C завтраками| Bed and breakfast'!R8*0.9</f>
        <v>13905</v>
      </c>
      <c r="I8" s="13">
        <f>'C завтраками| Bed and breakfast'!S8*0.9</f>
        <v>13905</v>
      </c>
      <c r="J8" s="13">
        <f>'C завтраками| Bed and breakfast'!T8*0.9</f>
        <v>13905</v>
      </c>
      <c r="K8" s="13">
        <f>'C завтраками| Bed and breakfast'!U8*0.9</f>
        <v>13905</v>
      </c>
      <c r="L8" s="13">
        <f>'C завтраками| Bed and breakfast'!V8*0.9</f>
        <v>13905</v>
      </c>
      <c r="M8" s="13">
        <f>'C завтраками| Bed and breakfast'!W8*0.9</f>
        <v>14715</v>
      </c>
      <c r="N8" s="13">
        <f>'C завтраками| Bed and breakfast'!X8*0.9</f>
        <v>14715</v>
      </c>
      <c r="O8" s="13">
        <f>'C завтраками| Bed and breakfast'!Y8*0.9</f>
        <v>14715</v>
      </c>
      <c r="P8" s="13">
        <f>'C завтраками| Bed and breakfast'!Z8*0.9</f>
        <v>14715</v>
      </c>
      <c r="Q8" s="13">
        <f>'C завтраками| Bed and breakfast'!AA8*0.9</f>
        <v>14715</v>
      </c>
      <c r="R8" s="13">
        <f>'C завтраками| Bed and breakfast'!AB8*0.9</f>
        <v>15795</v>
      </c>
      <c r="S8" s="13">
        <f>'C завтраками| Bed and breakfast'!AC8*0.9</f>
        <v>15795</v>
      </c>
      <c r="T8" s="13">
        <f>'C завтраками| Bed and breakfast'!AD8*0.9</f>
        <v>15795</v>
      </c>
      <c r="U8" s="13">
        <f>'C завтраками| Bed and breakfast'!AE8*0.9</f>
        <v>15795</v>
      </c>
      <c r="V8" s="13">
        <f>'C завтраками| Bed and breakfast'!AF8*0.9</f>
        <v>19035</v>
      </c>
      <c r="W8" s="13">
        <f>'C завтраками| Bed and breakfast'!AG8*0.9</f>
        <v>19035</v>
      </c>
      <c r="X8" s="13">
        <f>'C завтраками| Bed and breakfast'!AH8*0.9</f>
        <v>19035</v>
      </c>
      <c r="Y8" s="13">
        <f>'C завтраками| Bed and breakfast'!AI8*0.9</f>
        <v>17955</v>
      </c>
      <c r="Z8" s="13">
        <f>'C завтраками| Bed and breakfast'!AJ8*0.9</f>
        <v>17955</v>
      </c>
      <c r="AA8" s="13">
        <f>'C завтраками| Bed and breakfast'!AK8*0.9</f>
        <v>17955</v>
      </c>
      <c r="AB8" s="13">
        <f>'C завтраками| Bed and breakfast'!AL8*0.9</f>
        <v>17955</v>
      </c>
      <c r="AC8" s="13">
        <f>'C завтраками| Bed and breakfast'!AM8*0.9</f>
        <v>21195</v>
      </c>
      <c r="AD8" s="13">
        <f>'C завтраками| Bed and breakfast'!AN8*0.9</f>
        <v>21195</v>
      </c>
      <c r="AE8" s="13">
        <f>'C завтраками| Bed and breakfast'!AO8*0.9</f>
        <v>21195</v>
      </c>
      <c r="AF8" s="13">
        <f>'C завтраками| Bed and breakfast'!AP8*0.9</f>
        <v>17955</v>
      </c>
      <c r="AG8" s="13">
        <f>'C завтраками| Bed and breakfast'!AQ8*0.9</f>
        <v>17955</v>
      </c>
      <c r="AH8" s="13">
        <f>'C завтраками| Bed and breakfast'!AR8*0.9</f>
        <v>17955</v>
      </c>
      <c r="AI8" s="13">
        <f>'C завтраками| Bed and breakfast'!AS8*0.9</f>
        <v>17955</v>
      </c>
      <c r="AJ8" s="13">
        <f>'C завтраками| Bed and breakfast'!AT8*0.9</f>
        <v>17955</v>
      </c>
      <c r="AK8" s="13">
        <f>'C завтраками| Bed and breakfast'!AU8*0.9</f>
        <v>19035</v>
      </c>
      <c r="AL8" s="13">
        <f>'C завтраками| Bed and breakfast'!AV8*0.9</f>
        <v>19035</v>
      </c>
      <c r="AM8" s="13">
        <f>'C завтраками| Bed and breakfast'!AW8*0.9</f>
        <v>19035</v>
      </c>
      <c r="AN8" s="13">
        <f>'C завтраками| Bed and breakfast'!AX8*0.9</f>
        <v>21195</v>
      </c>
      <c r="AO8" s="13">
        <f>'C завтраками| Bed and breakfast'!AY8*0.9</f>
        <v>21195</v>
      </c>
      <c r="AP8" s="13">
        <f>'C завтраками| Bed and breakfast'!AZ8*0.9</f>
        <v>21195</v>
      </c>
      <c r="AQ8" s="13">
        <f>'C завтраками| Bed and breakfast'!BA8*0.9</f>
        <v>21195</v>
      </c>
      <c r="AR8" s="13">
        <f>'C завтраками| Bed and breakfast'!BB8*0.9</f>
        <v>23355</v>
      </c>
      <c r="AS8" s="13">
        <f>'C завтраками| Bed and breakfast'!BC8*0.9</f>
        <v>23355</v>
      </c>
      <c r="AT8" s="13">
        <f>'C завтраками| Bed and breakfast'!BD8*0.9</f>
        <v>23355</v>
      </c>
      <c r="AU8" s="13">
        <f>'C завтраками| Bed and breakfast'!BE8*0.9</f>
        <v>23355</v>
      </c>
      <c r="AV8" s="13">
        <f>'C завтраками| Bed and breakfast'!BF8*0.9</f>
        <v>23355</v>
      </c>
      <c r="AW8" s="13">
        <f>'C завтраками| Bed and breakfast'!BG8*0.9</f>
        <v>23355</v>
      </c>
      <c r="AX8" s="13">
        <f>'C завтраками| Bed and breakfast'!BH8*0.9</f>
        <v>23355</v>
      </c>
      <c r="AY8" s="13">
        <f>'C завтраками| Bed and breakfast'!BI8*0.9</f>
        <v>23355</v>
      </c>
      <c r="AZ8" s="13">
        <f>'C завтраками| Bed and breakfast'!BJ8*0.9</f>
        <v>21195</v>
      </c>
      <c r="BA8" s="13">
        <f>'C завтраками| Bed and breakfast'!BK8*0.9</f>
        <v>14715</v>
      </c>
      <c r="BB8" s="13">
        <f>'C завтраками| Bed and breakfast'!BL8*0.9</f>
        <v>14715</v>
      </c>
      <c r="BC8" s="13">
        <f>'C завтраками| Bed and breakfast'!BM8*0.9</f>
        <v>14715</v>
      </c>
      <c r="BD8" s="13">
        <f>'C завтраками| Bed and breakfast'!BN8*0.9</f>
        <v>14715</v>
      </c>
      <c r="BE8" s="13">
        <f>'C завтраками| Bed and breakfast'!BO8*0.9</f>
        <v>14715</v>
      </c>
      <c r="BF8" s="13">
        <f>'C завтраками| Bed and breakfast'!BP8*0.9</f>
        <v>14715</v>
      </c>
      <c r="BG8" s="13">
        <f>'C завтраками| Bed and breakfast'!BQ8*0.9</f>
        <v>14715</v>
      </c>
      <c r="BH8" s="13">
        <f>'C завтраками| Bed and breakfast'!BR8*0.9</f>
        <v>14715</v>
      </c>
      <c r="BI8" s="13">
        <f>'C завтраками| Bed and breakfast'!BS8*0.9</f>
        <v>14715</v>
      </c>
      <c r="BJ8" s="13">
        <f>'C завтраками| Bed and breakfast'!BT8*0.9</f>
        <v>10755</v>
      </c>
      <c r="BK8" s="13">
        <f>'C завтраками| Bed and breakfast'!BU8*0.9</f>
        <v>10755</v>
      </c>
      <c r="BL8" s="13">
        <f>'C завтраками| Bed and breakfast'!BV8*0.9</f>
        <v>10755</v>
      </c>
      <c r="BM8" s="13">
        <f>'C завтраками| Bed and breakfast'!BW8*0.9</f>
        <v>10755</v>
      </c>
      <c r="BN8" s="13">
        <f>'C завтраками| Bed and breakfast'!BX8*0.9</f>
        <v>10755</v>
      </c>
      <c r="BO8" s="13">
        <f>'C завтраками| Bed and breakfast'!BY8*0.9</f>
        <v>10755</v>
      </c>
      <c r="BP8" s="13">
        <f>'C завтраками| Bed and breakfast'!BZ8*0.9</f>
        <v>10755</v>
      </c>
      <c r="BQ8" s="13">
        <f>'C завтраками| Bed and breakfast'!CA8*0.9</f>
        <v>9495</v>
      </c>
      <c r="BR8" s="13">
        <f>'C завтраками| Bed and breakfast'!CB8*0.9</f>
        <v>9495</v>
      </c>
      <c r="BS8" s="13">
        <f>'C завтраками| Bed and breakfast'!CC8*0.9</f>
        <v>9495</v>
      </c>
      <c r="BT8" s="13">
        <f>'C завтраками| Bed and breakfast'!CD8*0.9</f>
        <v>9495</v>
      </c>
      <c r="BU8" s="13">
        <f>'C завтраками| Bed and breakfast'!CE8*0.9</f>
        <v>9495</v>
      </c>
      <c r="BV8" s="13">
        <f>'C завтраками| Bed and breakfast'!CF8*0.9</f>
        <v>8415</v>
      </c>
      <c r="BW8" s="13">
        <f>'C завтраками| Bed and breakfast'!CG8*0.9</f>
        <v>8415</v>
      </c>
      <c r="BX8" s="13">
        <f>'C завтраками| Bed and breakfast'!CH8*0.9</f>
        <v>8415</v>
      </c>
      <c r="BY8" s="13">
        <f>'C завтраками| Bed and breakfast'!CI8*0.9</f>
        <v>8415</v>
      </c>
      <c r="BZ8" s="13">
        <f>'C завтраками| Bed and breakfast'!CJ8*0.9</f>
        <v>8415</v>
      </c>
      <c r="CA8" s="13">
        <f>'C завтраками| Bed and breakfast'!CK8*0.9</f>
        <v>9495</v>
      </c>
      <c r="CB8" s="13">
        <f>'C завтраками| Bed and breakfast'!CL8*0.9</f>
        <v>9495</v>
      </c>
      <c r="CC8" s="13">
        <f>'C завтраками| Bed and breakfast'!CM8*0.9</f>
        <v>8415</v>
      </c>
      <c r="CD8" s="13">
        <f>'C завтраками| Bed and breakfast'!CN8*0.9</f>
        <v>8415</v>
      </c>
      <c r="CE8" s="13">
        <f>'C завтраками| Bed and breakfast'!CO8*0.9</f>
        <v>8415</v>
      </c>
      <c r="CF8" s="13">
        <f>'C завтраками| Bed and breakfast'!CP8*0.9</f>
        <v>8235</v>
      </c>
      <c r="CG8" s="13">
        <f>'C завтраками| Bed and breakfast'!CQ8*0.9</f>
        <v>8235</v>
      </c>
      <c r="CH8" s="13">
        <f>'C завтраками| Bed and breakfast'!CR8*0.9</f>
        <v>8235</v>
      </c>
      <c r="CI8" s="13">
        <f>'C завтраками| Bed and breakfast'!CS8*0.9</f>
        <v>8235</v>
      </c>
      <c r="CJ8" s="13">
        <f>'C завтраками| Bed and breakfast'!CT8*0.9</f>
        <v>7335</v>
      </c>
      <c r="CK8" s="13">
        <f>'C завтраками| Bed and breakfast'!CU8*0.9</f>
        <v>7335</v>
      </c>
      <c r="CL8" s="13">
        <f>'C завтраками| Bed and breakfast'!CV8*0.9</f>
        <v>7335</v>
      </c>
      <c r="CM8" s="13">
        <f>'C завтраками| Bed and breakfast'!CW8*0.9</f>
        <v>7335</v>
      </c>
      <c r="CN8" s="13">
        <f>'C завтраками| Bed and breakfast'!CX8*0.9</f>
        <v>7335</v>
      </c>
      <c r="CO8" s="13">
        <f>'C завтраками| Bed and breakfast'!CY8*0.9</f>
        <v>7335</v>
      </c>
      <c r="CP8" s="13">
        <f>'C завтраками| Bed and breakfast'!CZ8*0.9</f>
        <v>7335</v>
      </c>
      <c r="CQ8" s="13">
        <f>'C завтраками| Bed and breakfast'!DA8*0.9</f>
        <v>5625</v>
      </c>
    </row>
    <row r="9" spans="1:95" ht="11.45" customHeight="1">
      <c r="A9" s="12">
        <v>2</v>
      </c>
      <c r="B9" s="13">
        <f>'C завтраками| Bed and breakfast'!L9*0.9</f>
        <v>21780</v>
      </c>
      <c r="C9" s="13">
        <f>'C завтраками| Bed and breakfast'!M9*0.9</f>
        <v>18540</v>
      </c>
      <c r="D9" s="13">
        <f>'C завтраками| Bed and breakfast'!N9*0.9</f>
        <v>14760</v>
      </c>
      <c r="E9" s="13">
        <f>'C завтраками| Bed and breakfast'!O9*0.9</f>
        <v>14760</v>
      </c>
      <c r="F9" s="13">
        <f>'C завтраками| Bed and breakfast'!P9*0.9</f>
        <v>14760</v>
      </c>
      <c r="G9" s="13">
        <f>'C завтраками| Bed and breakfast'!Q9*0.9</f>
        <v>15570</v>
      </c>
      <c r="H9" s="13">
        <f>'C завтраками| Bed and breakfast'!R9*0.9</f>
        <v>15570</v>
      </c>
      <c r="I9" s="13">
        <f>'C завтраками| Bed and breakfast'!S9*0.9</f>
        <v>15570</v>
      </c>
      <c r="J9" s="13">
        <f>'C завтраками| Bed and breakfast'!T9*0.9</f>
        <v>15570</v>
      </c>
      <c r="K9" s="13">
        <f>'C завтраками| Bed and breakfast'!U9*0.9</f>
        <v>15570</v>
      </c>
      <c r="L9" s="13">
        <f>'C завтраками| Bed and breakfast'!V9*0.9</f>
        <v>15570</v>
      </c>
      <c r="M9" s="13">
        <f>'C завтраками| Bed and breakfast'!W9*0.9</f>
        <v>16380</v>
      </c>
      <c r="N9" s="13">
        <f>'C завтраками| Bed and breakfast'!X9*0.9</f>
        <v>16380</v>
      </c>
      <c r="O9" s="13">
        <f>'C завтраками| Bed and breakfast'!Y9*0.9</f>
        <v>16380</v>
      </c>
      <c r="P9" s="13">
        <f>'C завтраками| Bed and breakfast'!Z9*0.9</f>
        <v>16380</v>
      </c>
      <c r="Q9" s="13">
        <f>'C завтраками| Bed and breakfast'!AA9*0.9</f>
        <v>16380</v>
      </c>
      <c r="R9" s="13">
        <f>'C завтраками| Bed and breakfast'!AB9*0.9</f>
        <v>17460</v>
      </c>
      <c r="S9" s="13">
        <f>'C завтраками| Bed and breakfast'!AC9*0.9</f>
        <v>17460</v>
      </c>
      <c r="T9" s="13">
        <f>'C завтраками| Bed and breakfast'!AD9*0.9</f>
        <v>17460</v>
      </c>
      <c r="U9" s="13">
        <f>'C завтраками| Bed and breakfast'!AE9*0.9</f>
        <v>17460</v>
      </c>
      <c r="V9" s="13">
        <f>'C завтраками| Bed and breakfast'!AF9*0.9</f>
        <v>20700</v>
      </c>
      <c r="W9" s="13">
        <f>'C завтраками| Bed and breakfast'!AG9*0.9</f>
        <v>20700</v>
      </c>
      <c r="X9" s="13">
        <f>'C завтраками| Bed and breakfast'!AH9*0.9</f>
        <v>20700</v>
      </c>
      <c r="Y9" s="13">
        <f>'C завтраками| Bed and breakfast'!AI9*0.9</f>
        <v>19620</v>
      </c>
      <c r="Z9" s="13">
        <f>'C завтраками| Bed and breakfast'!AJ9*0.9</f>
        <v>19620</v>
      </c>
      <c r="AA9" s="13">
        <f>'C завтраками| Bed and breakfast'!AK9*0.9</f>
        <v>19620</v>
      </c>
      <c r="AB9" s="13">
        <f>'C завтраками| Bed and breakfast'!AL9*0.9</f>
        <v>19620</v>
      </c>
      <c r="AC9" s="13">
        <f>'C завтраками| Bed and breakfast'!AM9*0.9</f>
        <v>22860</v>
      </c>
      <c r="AD9" s="13">
        <f>'C завтраками| Bed and breakfast'!AN9*0.9</f>
        <v>22860</v>
      </c>
      <c r="AE9" s="13">
        <f>'C завтраками| Bed and breakfast'!AO9*0.9</f>
        <v>22860</v>
      </c>
      <c r="AF9" s="13">
        <f>'C завтраками| Bed and breakfast'!AP9*0.9</f>
        <v>19620</v>
      </c>
      <c r="AG9" s="13">
        <f>'C завтраками| Bed and breakfast'!AQ9*0.9</f>
        <v>19620</v>
      </c>
      <c r="AH9" s="13">
        <f>'C завтраками| Bed and breakfast'!AR9*0.9</f>
        <v>19620</v>
      </c>
      <c r="AI9" s="13">
        <f>'C завтраками| Bed and breakfast'!AS9*0.9</f>
        <v>19620</v>
      </c>
      <c r="AJ9" s="13">
        <f>'C завтраками| Bed and breakfast'!AT9*0.9</f>
        <v>19620</v>
      </c>
      <c r="AK9" s="13">
        <f>'C завтраками| Bed and breakfast'!AU9*0.9</f>
        <v>20700</v>
      </c>
      <c r="AL9" s="13">
        <f>'C завтраками| Bed and breakfast'!AV9*0.9</f>
        <v>20700</v>
      </c>
      <c r="AM9" s="13">
        <f>'C завтраками| Bed and breakfast'!AW9*0.9</f>
        <v>20700</v>
      </c>
      <c r="AN9" s="13">
        <f>'C завтраками| Bed and breakfast'!AX9*0.9</f>
        <v>22860</v>
      </c>
      <c r="AO9" s="13">
        <f>'C завтраками| Bed and breakfast'!AY9*0.9</f>
        <v>22860</v>
      </c>
      <c r="AP9" s="13">
        <f>'C завтраками| Bed and breakfast'!AZ9*0.9</f>
        <v>22860</v>
      </c>
      <c r="AQ9" s="13">
        <f>'C завтраками| Bed and breakfast'!BA9*0.9</f>
        <v>22860</v>
      </c>
      <c r="AR9" s="13">
        <f>'C завтраками| Bed and breakfast'!BB9*0.9</f>
        <v>25020</v>
      </c>
      <c r="AS9" s="13">
        <f>'C завтраками| Bed and breakfast'!BC9*0.9</f>
        <v>25020</v>
      </c>
      <c r="AT9" s="13">
        <f>'C завтраками| Bed and breakfast'!BD9*0.9</f>
        <v>25020</v>
      </c>
      <c r="AU9" s="13">
        <f>'C завтраками| Bed and breakfast'!BE9*0.9</f>
        <v>25020</v>
      </c>
      <c r="AV9" s="13">
        <f>'C завтраками| Bed and breakfast'!BF9*0.9</f>
        <v>25020</v>
      </c>
      <c r="AW9" s="13">
        <f>'C завтраками| Bed and breakfast'!BG9*0.9</f>
        <v>25020</v>
      </c>
      <c r="AX9" s="13">
        <f>'C завтраками| Bed and breakfast'!BH9*0.9</f>
        <v>25020</v>
      </c>
      <c r="AY9" s="13">
        <f>'C завтраками| Bed and breakfast'!BI9*0.9</f>
        <v>25020</v>
      </c>
      <c r="AZ9" s="13">
        <f>'C завтраками| Bed and breakfast'!BJ9*0.9</f>
        <v>22860</v>
      </c>
      <c r="BA9" s="13">
        <f>'C завтраками| Bed and breakfast'!BK9*0.9</f>
        <v>16380</v>
      </c>
      <c r="BB9" s="13">
        <f>'C завтраками| Bed and breakfast'!BL9*0.9</f>
        <v>16380</v>
      </c>
      <c r="BC9" s="13">
        <f>'C завтраками| Bed and breakfast'!BM9*0.9</f>
        <v>16380</v>
      </c>
      <c r="BD9" s="13">
        <f>'C завтраками| Bed and breakfast'!BN9*0.9</f>
        <v>16380</v>
      </c>
      <c r="BE9" s="13">
        <f>'C завтраками| Bed and breakfast'!BO9*0.9</f>
        <v>16380</v>
      </c>
      <c r="BF9" s="13">
        <f>'C завтраками| Bed and breakfast'!BP9*0.9</f>
        <v>16380</v>
      </c>
      <c r="BG9" s="13">
        <f>'C завтраками| Bed and breakfast'!BQ9*0.9</f>
        <v>16380</v>
      </c>
      <c r="BH9" s="13">
        <f>'C завтраками| Bed and breakfast'!BR9*0.9</f>
        <v>16380</v>
      </c>
      <c r="BI9" s="13">
        <f>'C завтраками| Bed and breakfast'!BS9*0.9</f>
        <v>16380</v>
      </c>
      <c r="BJ9" s="13">
        <f>'C завтраками| Bed and breakfast'!BT9*0.9</f>
        <v>12420</v>
      </c>
      <c r="BK9" s="13">
        <f>'C завтраками| Bed and breakfast'!BU9*0.9</f>
        <v>12420</v>
      </c>
      <c r="BL9" s="13">
        <f>'C завтраками| Bed and breakfast'!BV9*0.9</f>
        <v>12420</v>
      </c>
      <c r="BM9" s="13">
        <f>'C завтраками| Bed and breakfast'!BW9*0.9</f>
        <v>12420</v>
      </c>
      <c r="BN9" s="13">
        <f>'C завтраками| Bed and breakfast'!BX9*0.9</f>
        <v>12420</v>
      </c>
      <c r="BO9" s="13">
        <f>'C завтраками| Bed and breakfast'!BY9*0.9</f>
        <v>12420</v>
      </c>
      <c r="BP9" s="13">
        <f>'C завтраками| Bed and breakfast'!BZ9*0.9</f>
        <v>12420</v>
      </c>
      <c r="BQ9" s="13">
        <f>'C завтраками| Bed and breakfast'!CA9*0.9</f>
        <v>11160</v>
      </c>
      <c r="BR9" s="13">
        <f>'C завтраками| Bed and breakfast'!CB9*0.9</f>
        <v>11160</v>
      </c>
      <c r="BS9" s="13">
        <f>'C завтраками| Bed and breakfast'!CC9*0.9</f>
        <v>11160</v>
      </c>
      <c r="BT9" s="13">
        <f>'C завтраками| Bed and breakfast'!CD9*0.9</f>
        <v>11160</v>
      </c>
      <c r="BU9" s="13">
        <f>'C завтраками| Bed and breakfast'!CE9*0.9</f>
        <v>11160</v>
      </c>
      <c r="BV9" s="13">
        <f>'C завтраками| Bed and breakfast'!CF9*0.9</f>
        <v>10080</v>
      </c>
      <c r="BW9" s="13">
        <f>'C завтраками| Bed and breakfast'!CG9*0.9</f>
        <v>10080</v>
      </c>
      <c r="BX9" s="13">
        <f>'C завтраками| Bed and breakfast'!CH9*0.9</f>
        <v>10080</v>
      </c>
      <c r="BY9" s="13">
        <f>'C завтраками| Bed and breakfast'!CI9*0.9</f>
        <v>10080</v>
      </c>
      <c r="BZ9" s="13">
        <f>'C завтраками| Bed and breakfast'!CJ9*0.9</f>
        <v>10080</v>
      </c>
      <c r="CA9" s="13">
        <f>'C завтраками| Bed and breakfast'!CK9*0.9</f>
        <v>11160</v>
      </c>
      <c r="CB9" s="13">
        <f>'C завтраками| Bed and breakfast'!CL9*0.9</f>
        <v>11160</v>
      </c>
      <c r="CC9" s="13">
        <f>'C завтраками| Bed and breakfast'!CM9*0.9</f>
        <v>10080</v>
      </c>
      <c r="CD9" s="13">
        <f>'C завтраками| Bed and breakfast'!CN9*0.9</f>
        <v>10080</v>
      </c>
      <c r="CE9" s="13">
        <f>'C завтраками| Bed and breakfast'!CO9*0.9</f>
        <v>10080</v>
      </c>
      <c r="CF9" s="13">
        <f>'C завтраками| Bed and breakfast'!CP9*0.9</f>
        <v>9720</v>
      </c>
      <c r="CG9" s="13">
        <f>'C завтраками| Bed and breakfast'!CQ9*0.9</f>
        <v>9720</v>
      </c>
      <c r="CH9" s="13">
        <f>'C завтраками| Bed and breakfast'!CR9*0.9</f>
        <v>9720</v>
      </c>
      <c r="CI9" s="13">
        <f>'C завтраками| Bed and breakfast'!CS9*0.9</f>
        <v>9720</v>
      </c>
      <c r="CJ9" s="13">
        <f>'C завтраками| Bed and breakfast'!CT9*0.9</f>
        <v>8820</v>
      </c>
      <c r="CK9" s="13">
        <f>'C завтраками| Bed and breakfast'!CU9*0.9</f>
        <v>8820</v>
      </c>
      <c r="CL9" s="13">
        <f>'C завтраками| Bed and breakfast'!CV9*0.9</f>
        <v>8820</v>
      </c>
      <c r="CM9" s="13">
        <f>'C завтраками| Bed and breakfast'!CW9*0.9</f>
        <v>8820</v>
      </c>
      <c r="CN9" s="13">
        <f>'C завтраками| Bed and breakfast'!CX9*0.9</f>
        <v>8820</v>
      </c>
      <c r="CO9" s="13">
        <f>'C завтраками| Bed and breakfast'!CY9*0.9</f>
        <v>8820</v>
      </c>
      <c r="CP9" s="13">
        <f>'C завтраками| Bed and breakfast'!CZ9*0.9</f>
        <v>8820</v>
      </c>
      <c r="CQ9" s="13">
        <f>'C завтраками| Bed and breakfast'!DA9*0.9</f>
        <v>7110</v>
      </c>
    </row>
    <row r="10" spans="1:95" s="11" customFormat="1" ht="11.45" customHeight="1">
      <c r="A10" s="14"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row>
    <row r="11" spans="1:95" ht="11.45" customHeight="1">
      <c r="A11" s="12">
        <v>1</v>
      </c>
      <c r="B11" s="13">
        <f>'C завтраками| Bed and breakfast'!L11*0.9</f>
        <v>21735</v>
      </c>
      <c r="C11" s="13">
        <f>'C завтраками| Bed and breakfast'!M11*0.9</f>
        <v>18495</v>
      </c>
      <c r="D11" s="13">
        <f>'C завтраками| Bed and breakfast'!N11*0.9</f>
        <v>14715</v>
      </c>
      <c r="E11" s="13">
        <f>'C завтраками| Bed and breakfast'!O11*0.9</f>
        <v>14715</v>
      </c>
      <c r="F11" s="13">
        <f>'C завтраками| Bed and breakfast'!P11*0.9</f>
        <v>14715</v>
      </c>
      <c r="G11" s="13">
        <f>'C завтраками| Bed and breakfast'!Q11*0.9</f>
        <v>15525</v>
      </c>
      <c r="H11" s="13">
        <f>'C завтраками| Bed and breakfast'!R11*0.9</f>
        <v>15525</v>
      </c>
      <c r="I11" s="13">
        <f>'C завтраками| Bed and breakfast'!S11*0.9</f>
        <v>15525</v>
      </c>
      <c r="J11" s="13">
        <f>'C завтраками| Bed and breakfast'!T11*0.9</f>
        <v>15525</v>
      </c>
      <c r="K11" s="13">
        <f>'C завтраками| Bed and breakfast'!U11*0.9</f>
        <v>15525</v>
      </c>
      <c r="L11" s="13">
        <f>'C завтраками| Bed and breakfast'!V11*0.9</f>
        <v>15525</v>
      </c>
      <c r="M11" s="13">
        <f>'C завтраками| Bed and breakfast'!W11*0.9</f>
        <v>16335</v>
      </c>
      <c r="N11" s="13">
        <f>'C завтраками| Bed and breakfast'!X11*0.9</f>
        <v>16335</v>
      </c>
      <c r="O11" s="13">
        <f>'C завтраками| Bed and breakfast'!Y11*0.9</f>
        <v>16335</v>
      </c>
      <c r="P11" s="13">
        <f>'C завтраками| Bed and breakfast'!Z11*0.9</f>
        <v>16335</v>
      </c>
      <c r="Q11" s="13">
        <f>'C завтраками| Bed and breakfast'!AA11*0.9</f>
        <v>16335</v>
      </c>
      <c r="R11" s="13">
        <f>'C завтраками| Bed and breakfast'!AB11*0.9</f>
        <v>17415</v>
      </c>
      <c r="S11" s="13">
        <f>'C завтраками| Bed and breakfast'!AC11*0.9</f>
        <v>17415</v>
      </c>
      <c r="T11" s="13">
        <f>'C завтраками| Bed and breakfast'!AD11*0.9</f>
        <v>17415</v>
      </c>
      <c r="U11" s="13">
        <f>'C завтраками| Bed and breakfast'!AE11*0.9</f>
        <v>17415</v>
      </c>
      <c r="V11" s="13">
        <f>'C завтраками| Bed and breakfast'!AF11*0.9</f>
        <v>20655</v>
      </c>
      <c r="W11" s="13">
        <f>'C завтраками| Bed and breakfast'!AG11*0.9</f>
        <v>20655</v>
      </c>
      <c r="X11" s="13">
        <f>'C завтраками| Bed and breakfast'!AH11*0.9</f>
        <v>20655</v>
      </c>
      <c r="Y11" s="13">
        <f>'C завтраками| Bed and breakfast'!AI11*0.9</f>
        <v>19575</v>
      </c>
      <c r="Z11" s="13">
        <f>'C завтраками| Bed and breakfast'!AJ11*0.9</f>
        <v>19575</v>
      </c>
      <c r="AA11" s="13">
        <f>'C завтраками| Bed and breakfast'!AK11*0.9</f>
        <v>19575</v>
      </c>
      <c r="AB11" s="13">
        <f>'C завтраками| Bed and breakfast'!AL11*0.9</f>
        <v>19575</v>
      </c>
      <c r="AC11" s="13">
        <f>'C завтраками| Bed and breakfast'!AM11*0.9</f>
        <v>22815</v>
      </c>
      <c r="AD11" s="13">
        <f>'C завтраками| Bed and breakfast'!AN11*0.9</f>
        <v>22815</v>
      </c>
      <c r="AE11" s="13">
        <f>'C завтраками| Bed and breakfast'!AO11*0.9</f>
        <v>22815</v>
      </c>
      <c r="AF11" s="13">
        <f>'C завтраками| Bed and breakfast'!AP11*0.9</f>
        <v>19575</v>
      </c>
      <c r="AG11" s="13">
        <f>'C завтраками| Bed and breakfast'!AQ11*0.9</f>
        <v>19575</v>
      </c>
      <c r="AH11" s="13">
        <f>'C завтраками| Bed and breakfast'!AR11*0.9</f>
        <v>19575</v>
      </c>
      <c r="AI11" s="13">
        <f>'C завтраками| Bed and breakfast'!AS11*0.9</f>
        <v>19575</v>
      </c>
      <c r="AJ11" s="13">
        <f>'C завтраками| Bed and breakfast'!AT11*0.9</f>
        <v>19575</v>
      </c>
      <c r="AK11" s="13">
        <f>'C завтраками| Bed and breakfast'!AU11*0.9</f>
        <v>20655</v>
      </c>
      <c r="AL11" s="13">
        <f>'C завтраками| Bed and breakfast'!AV11*0.9</f>
        <v>20655</v>
      </c>
      <c r="AM11" s="13">
        <f>'C завтраками| Bed and breakfast'!AW11*0.9</f>
        <v>20655</v>
      </c>
      <c r="AN11" s="13">
        <f>'C завтраками| Bed and breakfast'!AX11*0.9</f>
        <v>22815</v>
      </c>
      <c r="AO11" s="13">
        <f>'C завтраками| Bed and breakfast'!AY11*0.9</f>
        <v>22815</v>
      </c>
      <c r="AP11" s="13">
        <f>'C завтраками| Bed and breakfast'!AZ11*0.9</f>
        <v>22815</v>
      </c>
      <c r="AQ11" s="13">
        <f>'C завтраками| Bed and breakfast'!BA11*0.9</f>
        <v>22815</v>
      </c>
      <c r="AR11" s="13">
        <f>'C завтраками| Bed and breakfast'!BB11*0.9</f>
        <v>24975</v>
      </c>
      <c r="AS11" s="13">
        <f>'C завтраками| Bed and breakfast'!BC11*0.9</f>
        <v>24975</v>
      </c>
      <c r="AT11" s="13">
        <f>'C завтраками| Bed and breakfast'!BD11*0.9</f>
        <v>24975</v>
      </c>
      <c r="AU11" s="13">
        <f>'C завтраками| Bed and breakfast'!BE11*0.9</f>
        <v>24975</v>
      </c>
      <c r="AV11" s="13">
        <f>'C завтраками| Bed and breakfast'!BF11*0.9</f>
        <v>24975</v>
      </c>
      <c r="AW11" s="13">
        <f>'C завтраками| Bed and breakfast'!BG11*0.9</f>
        <v>24975</v>
      </c>
      <c r="AX11" s="13">
        <f>'C завтраками| Bed and breakfast'!BH11*0.9</f>
        <v>24975</v>
      </c>
      <c r="AY11" s="13">
        <f>'C завтраками| Bed and breakfast'!BI11*0.9</f>
        <v>24975</v>
      </c>
      <c r="AZ11" s="13">
        <f>'C завтраками| Bed and breakfast'!BJ11*0.9</f>
        <v>22815</v>
      </c>
      <c r="BA11" s="13">
        <f>'C завтраками| Bed and breakfast'!BK11*0.9</f>
        <v>16335</v>
      </c>
      <c r="BB11" s="13">
        <f>'C завтраками| Bed and breakfast'!BL11*0.9</f>
        <v>16335</v>
      </c>
      <c r="BC11" s="13">
        <f>'C завтраками| Bed and breakfast'!BM11*0.9</f>
        <v>16335</v>
      </c>
      <c r="BD11" s="13">
        <f>'C завтраками| Bed and breakfast'!BN11*0.9</f>
        <v>16335</v>
      </c>
      <c r="BE11" s="13">
        <f>'C завтраками| Bed and breakfast'!BO11*0.9</f>
        <v>16335</v>
      </c>
      <c r="BF11" s="13">
        <f>'C завтраками| Bed and breakfast'!BP11*0.9</f>
        <v>16335</v>
      </c>
      <c r="BG11" s="13">
        <f>'C завтраками| Bed and breakfast'!BQ11*0.9</f>
        <v>16335</v>
      </c>
      <c r="BH11" s="13">
        <f>'C завтраками| Bed and breakfast'!BR11*0.9</f>
        <v>16335</v>
      </c>
      <c r="BI11" s="13">
        <f>'C завтраками| Bed and breakfast'!BS11*0.9</f>
        <v>16335</v>
      </c>
      <c r="BJ11" s="13">
        <f>'C завтраками| Bed and breakfast'!BT11*0.9</f>
        <v>12105</v>
      </c>
      <c r="BK11" s="13">
        <f>'C завтраками| Bed and breakfast'!BU11*0.9</f>
        <v>12105</v>
      </c>
      <c r="BL11" s="13">
        <f>'C завтраками| Bed and breakfast'!BV11*0.9</f>
        <v>12105</v>
      </c>
      <c r="BM11" s="13">
        <f>'C завтраками| Bed and breakfast'!BW11*0.9</f>
        <v>12105</v>
      </c>
      <c r="BN11" s="13">
        <f>'C завтраками| Bed and breakfast'!BX11*0.9</f>
        <v>12105</v>
      </c>
      <c r="BO11" s="13">
        <f>'C завтраками| Bed and breakfast'!BY11*0.9</f>
        <v>12105</v>
      </c>
      <c r="BP11" s="13">
        <f>'C завтраками| Bed and breakfast'!BZ11*0.9</f>
        <v>12105</v>
      </c>
      <c r="BQ11" s="13">
        <f>'C завтраками| Bed and breakfast'!CA11*0.9</f>
        <v>10845</v>
      </c>
      <c r="BR11" s="13">
        <f>'C завтраками| Bed and breakfast'!CB11*0.9</f>
        <v>10845</v>
      </c>
      <c r="BS11" s="13">
        <f>'C завтраками| Bed and breakfast'!CC11*0.9</f>
        <v>10845</v>
      </c>
      <c r="BT11" s="13">
        <f>'C завтраками| Bed and breakfast'!CD11*0.9</f>
        <v>10845</v>
      </c>
      <c r="BU11" s="13">
        <f>'C завтраками| Bed and breakfast'!CE11*0.9</f>
        <v>10845</v>
      </c>
      <c r="BV11" s="13">
        <f>'C завтраками| Bed and breakfast'!CF11*0.9</f>
        <v>9765</v>
      </c>
      <c r="BW11" s="13">
        <f>'C завтраками| Bed and breakfast'!CG11*0.9</f>
        <v>9765</v>
      </c>
      <c r="BX11" s="13">
        <f>'C завтраками| Bed and breakfast'!CH11*0.9</f>
        <v>9765</v>
      </c>
      <c r="BY11" s="13">
        <f>'C завтраками| Bed and breakfast'!CI11*0.9</f>
        <v>9765</v>
      </c>
      <c r="BZ11" s="13">
        <f>'C завтраками| Bed and breakfast'!CJ11*0.9</f>
        <v>9765</v>
      </c>
      <c r="CA11" s="13">
        <f>'C завтраками| Bed and breakfast'!CK11*0.9</f>
        <v>10845</v>
      </c>
      <c r="CB11" s="13">
        <f>'C завтраками| Bed and breakfast'!CL11*0.9</f>
        <v>10845</v>
      </c>
      <c r="CC11" s="13">
        <f>'C завтраками| Bed and breakfast'!CM11*0.9</f>
        <v>9765</v>
      </c>
      <c r="CD11" s="13">
        <f>'C завтраками| Bed and breakfast'!CN11*0.9</f>
        <v>9765</v>
      </c>
      <c r="CE11" s="13">
        <f>'C завтраками| Bed and breakfast'!CO11*0.9</f>
        <v>9765</v>
      </c>
      <c r="CF11" s="13">
        <f>'C завтраками| Bed and breakfast'!CP11*0.9</f>
        <v>9135</v>
      </c>
      <c r="CG11" s="13">
        <f>'C завтраками| Bed and breakfast'!CQ11*0.9</f>
        <v>9135</v>
      </c>
      <c r="CH11" s="13">
        <f>'C завтраками| Bed and breakfast'!CR11*0.9</f>
        <v>9135</v>
      </c>
      <c r="CI11" s="13">
        <f>'C завтраками| Bed and breakfast'!CS11*0.9</f>
        <v>9135</v>
      </c>
      <c r="CJ11" s="13">
        <f>'C завтраками| Bed and breakfast'!CT11*0.9</f>
        <v>8235</v>
      </c>
      <c r="CK11" s="13">
        <f>'C завтраками| Bed and breakfast'!CU11*0.9</f>
        <v>8235</v>
      </c>
      <c r="CL11" s="13">
        <f>'C завтраками| Bed and breakfast'!CV11*0.9</f>
        <v>8235</v>
      </c>
      <c r="CM11" s="13">
        <f>'C завтраками| Bed and breakfast'!CW11*0.9</f>
        <v>8235</v>
      </c>
      <c r="CN11" s="13">
        <f>'C завтраками| Bed and breakfast'!CX11*0.9</f>
        <v>8235</v>
      </c>
      <c r="CO11" s="13">
        <f>'C завтраками| Bed and breakfast'!CY11*0.9</f>
        <v>8235</v>
      </c>
      <c r="CP11" s="13">
        <f>'C завтраками| Bed and breakfast'!CZ11*0.9</f>
        <v>8235</v>
      </c>
      <c r="CQ11" s="13">
        <f>'C завтраками| Bed and breakfast'!DA11*0.9</f>
        <v>6525</v>
      </c>
    </row>
    <row r="12" spans="1:95" ht="11.45" customHeight="1">
      <c r="A12" s="12">
        <v>2</v>
      </c>
      <c r="B12" s="13">
        <f>'C завтраками| Bed and breakfast'!L12*0.9</f>
        <v>23400</v>
      </c>
      <c r="C12" s="13">
        <f>'C завтраками| Bed and breakfast'!M12*0.9</f>
        <v>20160</v>
      </c>
      <c r="D12" s="13">
        <f>'C завтраками| Bed and breakfast'!N12*0.9</f>
        <v>16380</v>
      </c>
      <c r="E12" s="13">
        <f>'C завтраками| Bed and breakfast'!O12*0.9</f>
        <v>16380</v>
      </c>
      <c r="F12" s="13">
        <f>'C завтраками| Bed and breakfast'!P12*0.9</f>
        <v>16380</v>
      </c>
      <c r="G12" s="13">
        <f>'C завтраками| Bed and breakfast'!Q12*0.9</f>
        <v>17190</v>
      </c>
      <c r="H12" s="13">
        <f>'C завтраками| Bed and breakfast'!R12*0.9</f>
        <v>17190</v>
      </c>
      <c r="I12" s="13">
        <f>'C завтраками| Bed and breakfast'!S12*0.9</f>
        <v>17190</v>
      </c>
      <c r="J12" s="13">
        <f>'C завтраками| Bed and breakfast'!T12*0.9</f>
        <v>17190</v>
      </c>
      <c r="K12" s="13">
        <f>'C завтраками| Bed and breakfast'!U12*0.9</f>
        <v>17190</v>
      </c>
      <c r="L12" s="13">
        <f>'C завтраками| Bed and breakfast'!V12*0.9</f>
        <v>17190</v>
      </c>
      <c r="M12" s="13">
        <f>'C завтраками| Bed and breakfast'!W12*0.9</f>
        <v>18000</v>
      </c>
      <c r="N12" s="13">
        <f>'C завтраками| Bed and breakfast'!X12*0.9</f>
        <v>18000</v>
      </c>
      <c r="O12" s="13">
        <f>'C завтраками| Bed and breakfast'!Y12*0.9</f>
        <v>18000</v>
      </c>
      <c r="P12" s="13">
        <f>'C завтраками| Bed and breakfast'!Z12*0.9</f>
        <v>18000</v>
      </c>
      <c r="Q12" s="13">
        <f>'C завтраками| Bed and breakfast'!AA12*0.9</f>
        <v>18000</v>
      </c>
      <c r="R12" s="13">
        <f>'C завтраками| Bed and breakfast'!AB12*0.9</f>
        <v>19080</v>
      </c>
      <c r="S12" s="13">
        <f>'C завтраками| Bed and breakfast'!AC12*0.9</f>
        <v>19080</v>
      </c>
      <c r="T12" s="13">
        <f>'C завтраками| Bed and breakfast'!AD12*0.9</f>
        <v>19080</v>
      </c>
      <c r="U12" s="13">
        <f>'C завтраками| Bed and breakfast'!AE12*0.9</f>
        <v>19080</v>
      </c>
      <c r="V12" s="13">
        <f>'C завтраками| Bed and breakfast'!AF12*0.9</f>
        <v>22320</v>
      </c>
      <c r="W12" s="13">
        <f>'C завтраками| Bed and breakfast'!AG12*0.9</f>
        <v>22320</v>
      </c>
      <c r="X12" s="13">
        <f>'C завтраками| Bed and breakfast'!AH12*0.9</f>
        <v>22320</v>
      </c>
      <c r="Y12" s="13">
        <f>'C завтраками| Bed and breakfast'!AI12*0.9</f>
        <v>21240</v>
      </c>
      <c r="Z12" s="13">
        <f>'C завтраками| Bed and breakfast'!AJ12*0.9</f>
        <v>21240</v>
      </c>
      <c r="AA12" s="13">
        <f>'C завтраками| Bed and breakfast'!AK12*0.9</f>
        <v>21240</v>
      </c>
      <c r="AB12" s="13">
        <f>'C завтраками| Bed and breakfast'!AL12*0.9</f>
        <v>21240</v>
      </c>
      <c r="AC12" s="13">
        <f>'C завтраками| Bed and breakfast'!AM12*0.9</f>
        <v>24480</v>
      </c>
      <c r="AD12" s="13">
        <f>'C завтраками| Bed and breakfast'!AN12*0.9</f>
        <v>24480</v>
      </c>
      <c r="AE12" s="13">
        <f>'C завтраками| Bed and breakfast'!AO12*0.9</f>
        <v>24480</v>
      </c>
      <c r="AF12" s="13">
        <f>'C завтраками| Bed and breakfast'!AP12*0.9</f>
        <v>21240</v>
      </c>
      <c r="AG12" s="13">
        <f>'C завтраками| Bed and breakfast'!AQ12*0.9</f>
        <v>21240</v>
      </c>
      <c r="AH12" s="13">
        <f>'C завтраками| Bed and breakfast'!AR12*0.9</f>
        <v>21240</v>
      </c>
      <c r="AI12" s="13">
        <f>'C завтраками| Bed and breakfast'!AS12*0.9</f>
        <v>21240</v>
      </c>
      <c r="AJ12" s="13">
        <f>'C завтраками| Bed and breakfast'!AT12*0.9</f>
        <v>21240</v>
      </c>
      <c r="AK12" s="13">
        <f>'C завтраками| Bed and breakfast'!AU12*0.9</f>
        <v>22320</v>
      </c>
      <c r="AL12" s="13">
        <f>'C завтраками| Bed and breakfast'!AV12*0.9</f>
        <v>22320</v>
      </c>
      <c r="AM12" s="13">
        <f>'C завтраками| Bed and breakfast'!AW12*0.9</f>
        <v>22320</v>
      </c>
      <c r="AN12" s="13">
        <f>'C завтраками| Bed and breakfast'!AX12*0.9</f>
        <v>24480</v>
      </c>
      <c r="AO12" s="13">
        <f>'C завтраками| Bed and breakfast'!AY12*0.9</f>
        <v>24480</v>
      </c>
      <c r="AP12" s="13">
        <f>'C завтраками| Bed and breakfast'!AZ12*0.9</f>
        <v>24480</v>
      </c>
      <c r="AQ12" s="13">
        <f>'C завтраками| Bed and breakfast'!BA12*0.9</f>
        <v>24480</v>
      </c>
      <c r="AR12" s="13">
        <f>'C завтраками| Bed and breakfast'!BB12*0.9</f>
        <v>26640</v>
      </c>
      <c r="AS12" s="13">
        <f>'C завтраками| Bed and breakfast'!BC12*0.9</f>
        <v>26640</v>
      </c>
      <c r="AT12" s="13">
        <f>'C завтраками| Bed and breakfast'!BD12*0.9</f>
        <v>26640</v>
      </c>
      <c r="AU12" s="13">
        <f>'C завтраками| Bed and breakfast'!BE12*0.9</f>
        <v>26640</v>
      </c>
      <c r="AV12" s="13">
        <f>'C завтраками| Bed and breakfast'!BF12*0.9</f>
        <v>26640</v>
      </c>
      <c r="AW12" s="13">
        <f>'C завтраками| Bed and breakfast'!BG12*0.9</f>
        <v>26640</v>
      </c>
      <c r="AX12" s="13">
        <f>'C завтраками| Bed and breakfast'!BH12*0.9</f>
        <v>26640</v>
      </c>
      <c r="AY12" s="13">
        <f>'C завтраками| Bed and breakfast'!BI12*0.9</f>
        <v>26640</v>
      </c>
      <c r="AZ12" s="13">
        <f>'C завтраками| Bed and breakfast'!BJ12*0.9</f>
        <v>24480</v>
      </c>
      <c r="BA12" s="13">
        <f>'C завтраками| Bed and breakfast'!BK12*0.9</f>
        <v>18000</v>
      </c>
      <c r="BB12" s="13">
        <f>'C завтраками| Bed and breakfast'!BL12*0.9</f>
        <v>18000</v>
      </c>
      <c r="BC12" s="13">
        <f>'C завтраками| Bed and breakfast'!BM12*0.9</f>
        <v>18000</v>
      </c>
      <c r="BD12" s="13">
        <f>'C завтраками| Bed and breakfast'!BN12*0.9</f>
        <v>18000</v>
      </c>
      <c r="BE12" s="13">
        <f>'C завтраками| Bed and breakfast'!BO12*0.9</f>
        <v>18000</v>
      </c>
      <c r="BF12" s="13">
        <f>'C завтраками| Bed and breakfast'!BP12*0.9</f>
        <v>18000</v>
      </c>
      <c r="BG12" s="13">
        <f>'C завтраками| Bed and breakfast'!BQ12*0.9</f>
        <v>18000</v>
      </c>
      <c r="BH12" s="13">
        <f>'C завтраками| Bed and breakfast'!BR12*0.9</f>
        <v>18000</v>
      </c>
      <c r="BI12" s="13">
        <f>'C завтраками| Bed and breakfast'!BS12*0.9</f>
        <v>18000</v>
      </c>
      <c r="BJ12" s="13">
        <f>'C завтраками| Bed and breakfast'!BT12*0.9</f>
        <v>13770</v>
      </c>
      <c r="BK12" s="13">
        <f>'C завтраками| Bed and breakfast'!BU12*0.9</f>
        <v>13770</v>
      </c>
      <c r="BL12" s="13">
        <f>'C завтраками| Bed and breakfast'!BV12*0.9</f>
        <v>13770</v>
      </c>
      <c r="BM12" s="13">
        <f>'C завтраками| Bed and breakfast'!BW12*0.9</f>
        <v>13770</v>
      </c>
      <c r="BN12" s="13">
        <f>'C завтраками| Bed and breakfast'!BX12*0.9</f>
        <v>13770</v>
      </c>
      <c r="BO12" s="13">
        <f>'C завтраками| Bed and breakfast'!BY12*0.9</f>
        <v>13770</v>
      </c>
      <c r="BP12" s="13">
        <f>'C завтраками| Bed and breakfast'!BZ12*0.9</f>
        <v>13770</v>
      </c>
      <c r="BQ12" s="13">
        <f>'C завтраками| Bed and breakfast'!CA12*0.9</f>
        <v>12510</v>
      </c>
      <c r="BR12" s="13">
        <f>'C завтраками| Bed and breakfast'!CB12*0.9</f>
        <v>12510</v>
      </c>
      <c r="BS12" s="13">
        <f>'C завтраками| Bed and breakfast'!CC12*0.9</f>
        <v>12510</v>
      </c>
      <c r="BT12" s="13">
        <f>'C завтраками| Bed and breakfast'!CD12*0.9</f>
        <v>12510</v>
      </c>
      <c r="BU12" s="13">
        <f>'C завтраками| Bed and breakfast'!CE12*0.9</f>
        <v>12510</v>
      </c>
      <c r="BV12" s="13">
        <f>'C завтраками| Bed and breakfast'!CF12*0.9</f>
        <v>11430</v>
      </c>
      <c r="BW12" s="13">
        <f>'C завтраками| Bed and breakfast'!CG12*0.9</f>
        <v>11430</v>
      </c>
      <c r="BX12" s="13">
        <f>'C завтраками| Bed and breakfast'!CH12*0.9</f>
        <v>11430</v>
      </c>
      <c r="BY12" s="13">
        <f>'C завтраками| Bed and breakfast'!CI12*0.9</f>
        <v>11430</v>
      </c>
      <c r="BZ12" s="13">
        <f>'C завтраками| Bed and breakfast'!CJ12*0.9</f>
        <v>11430</v>
      </c>
      <c r="CA12" s="13">
        <f>'C завтраками| Bed and breakfast'!CK12*0.9</f>
        <v>12510</v>
      </c>
      <c r="CB12" s="13">
        <f>'C завтраками| Bed and breakfast'!CL12*0.9</f>
        <v>12510</v>
      </c>
      <c r="CC12" s="13">
        <f>'C завтраками| Bed and breakfast'!CM12*0.9</f>
        <v>11430</v>
      </c>
      <c r="CD12" s="13">
        <f>'C завтраками| Bed and breakfast'!CN12*0.9</f>
        <v>11430</v>
      </c>
      <c r="CE12" s="13">
        <f>'C завтраками| Bed and breakfast'!CO12*0.9</f>
        <v>11430</v>
      </c>
      <c r="CF12" s="13">
        <f>'C завтраками| Bed and breakfast'!CP12*0.9</f>
        <v>10620</v>
      </c>
      <c r="CG12" s="13">
        <f>'C завтраками| Bed and breakfast'!CQ12*0.9</f>
        <v>10620</v>
      </c>
      <c r="CH12" s="13">
        <f>'C завтраками| Bed and breakfast'!CR12*0.9</f>
        <v>10620</v>
      </c>
      <c r="CI12" s="13">
        <f>'C завтраками| Bed and breakfast'!CS12*0.9</f>
        <v>10620</v>
      </c>
      <c r="CJ12" s="13">
        <f>'C завтраками| Bed and breakfast'!CT12*0.9</f>
        <v>9720</v>
      </c>
      <c r="CK12" s="13">
        <f>'C завтраками| Bed and breakfast'!CU12*0.9</f>
        <v>9720</v>
      </c>
      <c r="CL12" s="13">
        <f>'C завтраками| Bed and breakfast'!CV12*0.9</f>
        <v>9720</v>
      </c>
      <c r="CM12" s="13">
        <f>'C завтраками| Bed and breakfast'!CW12*0.9</f>
        <v>9720</v>
      </c>
      <c r="CN12" s="13">
        <f>'C завтраками| Bed and breakfast'!CX12*0.9</f>
        <v>9720</v>
      </c>
      <c r="CO12" s="13">
        <f>'C завтраками| Bed and breakfast'!CY12*0.9</f>
        <v>9720</v>
      </c>
      <c r="CP12" s="13">
        <f>'C завтраками| Bed and breakfast'!CZ12*0.9</f>
        <v>9720</v>
      </c>
      <c r="CQ12" s="13">
        <f>'C завтраками| Bed and breakfast'!DA12*0.9</f>
        <v>8010</v>
      </c>
    </row>
    <row r="13" spans="1:95" s="11" customFormat="1" ht="11.45" customHeight="1">
      <c r="A13" s="14"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row>
    <row r="14" spans="1:95" ht="11.45" customHeight="1">
      <c r="A14" s="12">
        <v>1</v>
      </c>
      <c r="B14" s="13">
        <f>'C завтраками| Bed and breakfast'!L14*0.9</f>
        <v>23715</v>
      </c>
      <c r="C14" s="13">
        <f>'C завтраками| Bed and breakfast'!M14*0.9</f>
        <v>20475</v>
      </c>
      <c r="D14" s="13">
        <f>'C завтраками| Bed and breakfast'!N14*0.9</f>
        <v>16695</v>
      </c>
      <c r="E14" s="13">
        <f>'C завтраками| Bed and breakfast'!O14*0.9</f>
        <v>16695</v>
      </c>
      <c r="F14" s="13">
        <f>'C завтраками| Bed and breakfast'!P14*0.9</f>
        <v>16695</v>
      </c>
      <c r="G14" s="13">
        <f>'C завтраками| Bed and breakfast'!Q14*0.9</f>
        <v>17505</v>
      </c>
      <c r="H14" s="13">
        <f>'C завтраками| Bed and breakfast'!R14*0.9</f>
        <v>17505</v>
      </c>
      <c r="I14" s="13">
        <f>'C завтраками| Bed and breakfast'!S14*0.9</f>
        <v>17505</v>
      </c>
      <c r="J14" s="13">
        <f>'C завтраками| Bed and breakfast'!T14*0.9</f>
        <v>17505</v>
      </c>
      <c r="K14" s="13">
        <f>'C завтраками| Bed and breakfast'!U14*0.9</f>
        <v>17505</v>
      </c>
      <c r="L14" s="13">
        <f>'C завтраками| Bed and breakfast'!V14*0.9</f>
        <v>17505</v>
      </c>
      <c r="M14" s="13">
        <f>'C завтраками| Bed and breakfast'!W14*0.9</f>
        <v>18315</v>
      </c>
      <c r="N14" s="13">
        <f>'C завтраками| Bed and breakfast'!X14*0.9</f>
        <v>18315</v>
      </c>
      <c r="O14" s="13">
        <f>'C завтраками| Bed and breakfast'!Y14*0.9</f>
        <v>18315</v>
      </c>
      <c r="P14" s="13">
        <f>'C завтраками| Bed and breakfast'!Z14*0.9</f>
        <v>18315</v>
      </c>
      <c r="Q14" s="13">
        <f>'C завтраками| Bed and breakfast'!AA14*0.9</f>
        <v>18315</v>
      </c>
      <c r="R14" s="13">
        <f>'C завтраками| Bed and breakfast'!AB14*0.9</f>
        <v>19395</v>
      </c>
      <c r="S14" s="13">
        <f>'C завтраками| Bed and breakfast'!AC14*0.9</f>
        <v>19395</v>
      </c>
      <c r="T14" s="13">
        <f>'C завтраками| Bed and breakfast'!AD14*0.9</f>
        <v>19395</v>
      </c>
      <c r="U14" s="13">
        <f>'C завтраками| Bed and breakfast'!AE14*0.9</f>
        <v>19395</v>
      </c>
      <c r="V14" s="13">
        <f>'C завтраками| Bed and breakfast'!AF14*0.9</f>
        <v>22635</v>
      </c>
      <c r="W14" s="13">
        <f>'C завтраками| Bed and breakfast'!AG14*0.9</f>
        <v>22635</v>
      </c>
      <c r="X14" s="13">
        <f>'C завтраками| Bed and breakfast'!AH14*0.9</f>
        <v>22635</v>
      </c>
      <c r="Y14" s="13">
        <f>'C завтраками| Bed and breakfast'!AI14*0.9</f>
        <v>21555</v>
      </c>
      <c r="Z14" s="13">
        <f>'C завтраками| Bed and breakfast'!AJ14*0.9</f>
        <v>21555</v>
      </c>
      <c r="AA14" s="13">
        <f>'C завтраками| Bed and breakfast'!AK14*0.9</f>
        <v>21555</v>
      </c>
      <c r="AB14" s="13">
        <f>'C завтраками| Bed and breakfast'!AL14*0.9</f>
        <v>21555</v>
      </c>
      <c r="AC14" s="13">
        <f>'C завтраками| Bed and breakfast'!AM14*0.9</f>
        <v>24795</v>
      </c>
      <c r="AD14" s="13">
        <f>'C завтраками| Bed and breakfast'!AN14*0.9</f>
        <v>24795</v>
      </c>
      <c r="AE14" s="13">
        <f>'C завтраками| Bed and breakfast'!AO14*0.9</f>
        <v>24795</v>
      </c>
      <c r="AF14" s="13">
        <f>'C завтраками| Bed and breakfast'!AP14*0.9</f>
        <v>21555</v>
      </c>
      <c r="AG14" s="13">
        <f>'C завтраками| Bed and breakfast'!AQ14*0.9</f>
        <v>21555</v>
      </c>
      <c r="AH14" s="13">
        <f>'C завтраками| Bed and breakfast'!AR14*0.9</f>
        <v>21555</v>
      </c>
      <c r="AI14" s="13">
        <f>'C завтраками| Bed and breakfast'!AS14*0.9</f>
        <v>21555</v>
      </c>
      <c r="AJ14" s="13">
        <f>'C завтраками| Bed and breakfast'!AT14*0.9</f>
        <v>21555</v>
      </c>
      <c r="AK14" s="13">
        <f>'C завтраками| Bed and breakfast'!AU14*0.9</f>
        <v>22635</v>
      </c>
      <c r="AL14" s="13">
        <f>'C завтраками| Bed and breakfast'!AV14*0.9</f>
        <v>22635</v>
      </c>
      <c r="AM14" s="13">
        <f>'C завтраками| Bed and breakfast'!AW14*0.9</f>
        <v>22635</v>
      </c>
      <c r="AN14" s="13">
        <f>'C завтраками| Bed and breakfast'!AX14*0.9</f>
        <v>24795</v>
      </c>
      <c r="AO14" s="13">
        <f>'C завтраками| Bed and breakfast'!AY14*0.9</f>
        <v>24795</v>
      </c>
      <c r="AP14" s="13">
        <f>'C завтраками| Bed and breakfast'!AZ14*0.9</f>
        <v>24795</v>
      </c>
      <c r="AQ14" s="13">
        <f>'C завтраками| Bed and breakfast'!BA14*0.9</f>
        <v>24795</v>
      </c>
      <c r="AR14" s="13">
        <f>'C завтраками| Bed and breakfast'!BB14*0.9</f>
        <v>26955</v>
      </c>
      <c r="AS14" s="13">
        <f>'C завтраками| Bed and breakfast'!BC14*0.9</f>
        <v>26955</v>
      </c>
      <c r="AT14" s="13">
        <f>'C завтраками| Bed and breakfast'!BD14*0.9</f>
        <v>26955</v>
      </c>
      <c r="AU14" s="13">
        <f>'C завтраками| Bed and breakfast'!BE14*0.9</f>
        <v>26955</v>
      </c>
      <c r="AV14" s="13">
        <f>'C завтраками| Bed and breakfast'!BF14*0.9</f>
        <v>26955</v>
      </c>
      <c r="AW14" s="13">
        <f>'C завтраками| Bed and breakfast'!BG14*0.9</f>
        <v>26955</v>
      </c>
      <c r="AX14" s="13">
        <f>'C завтраками| Bed and breakfast'!BH14*0.9</f>
        <v>26955</v>
      </c>
      <c r="AY14" s="13">
        <f>'C завтраками| Bed and breakfast'!BI14*0.9</f>
        <v>26955</v>
      </c>
      <c r="AZ14" s="13">
        <f>'C завтраками| Bed and breakfast'!BJ14*0.9</f>
        <v>24795</v>
      </c>
      <c r="BA14" s="13">
        <f>'C завтраками| Bed and breakfast'!BK14*0.9</f>
        <v>18315</v>
      </c>
      <c r="BB14" s="13">
        <f>'C завтраками| Bed and breakfast'!BL14*0.9</f>
        <v>18315</v>
      </c>
      <c r="BC14" s="13">
        <f>'C завтраками| Bed and breakfast'!BM14*0.9</f>
        <v>18315</v>
      </c>
      <c r="BD14" s="13">
        <f>'C завтраками| Bed and breakfast'!BN14*0.9</f>
        <v>18315</v>
      </c>
      <c r="BE14" s="13">
        <f>'C завтраками| Bed and breakfast'!BO14*0.9</f>
        <v>18315</v>
      </c>
      <c r="BF14" s="13">
        <f>'C завтраками| Bed and breakfast'!BP14*0.9</f>
        <v>18315</v>
      </c>
      <c r="BG14" s="13">
        <f>'C завтраками| Bed and breakfast'!BQ14*0.9</f>
        <v>18315</v>
      </c>
      <c r="BH14" s="13">
        <f>'C завтраками| Bed and breakfast'!BR14*0.9</f>
        <v>18315</v>
      </c>
      <c r="BI14" s="13">
        <f>'C завтраками| Bed and breakfast'!BS14*0.9</f>
        <v>18315</v>
      </c>
      <c r="BJ14" s="13">
        <f>'C завтраками| Bed and breakfast'!BT14*0.9</f>
        <v>13905</v>
      </c>
      <c r="BK14" s="13">
        <f>'C завтраками| Bed and breakfast'!BU14*0.9</f>
        <v>13905</v>
      </c>
      <c r="BL14" s="13">
        <f>'C завтраками| Bed and breakfast'!BV14*0.9</f>
        <v>13905</v>
      </c>
      <c r="BM14" s="13">
        <f>'C завтраками| Bed and breakfast'!BW14*0.9</f>
        <v>13905</v>
      </c>
      <c r="BN14" s="13">
        <f>'C завтраками| Bed and breakfast'!BX14*0.9</f>
        <v>13905</v>
      </c>
      <c r="BO14" s="13">
        <f>'C завтраками| Bed and breakfast'!BY14*0.9</f>
        <v>13905</v>
      </c>
      <c r="BP14" s="13">
        <f>'C завтраками| Bed and breakfast'!BZ14*0.9</f>
        <v>13905</v>
      </c>
      <c r="BQ14" s="13">
        <f>'C завтраками| Bed and breakfast'!CA14*0.9</f>
        <v>12645</v>
      </c>
      <c r="BR14" s="13">
        <f>'C завтраками| Bed and breakfast'!CB14*0.9</f>
        <v>12645</v>
      </c>
      <c r="BS14" s="13">
        <f>'C завтраками| Bed and breakfast'!CC14*0.9</f>
        <v>12645</v>
      </c>
      <c r="BT14" s="13">
        <f>'C завтраками| Bed and breakfast'!CD14*0.9</f>
        <v>12645</v>
      </c>
      <c r="BU14" s="13">
        <f>'C завтраками| Bed and breakfast'!CE14*0.9</f>
        <v>12645</v>
      </c>
      <c r="BV14" s="13">
        <f>'C завтраками| Bed and breakfast'!CF14*0.9</f>
        <v>11565</v>
      </c>
      <c r="BW14" s="13">
        <f>'C завтраками| Bed and breakfast'!CG14*0.9</f>
        <v>11565</v>
      </c>
      <c r="BX14" s="13">
        <f>'C завтраками| Bed and breakfast'!CH14*0.9</f>
        <v>11565</v>
      </c>
      <c r="BY14" s="13">
        <f>'C завтраками| Bed and breakfast'!CI14*0.9</f>
        <v>11565</v>
      </c>
      <c r="BZ14" s="13">
        <f>'C завтраками| Bed and breakfast'!CJ14*0.9</f>
        <v>11565</v>
      </c>
      <c r="CA14" s="13">
        <f>'C завтраками| Bed and breakfast'!CK14*0.9</f>
        <v>12645</v>
      </c>
      <c r="CB14" s="13">
        <f>'C завтраками| Bed and breakfast'!CL14*0.9</f>
        <v>12645</v>
      </c>
      <c r="CC14" s="13">
        <f>'C завтраками| Bed and breakfast'!CM14*0.9</f>
        <v>11565</v>
      </c>
      <c r="CD14" s="13">
        <f>'C завтраками| Bed and breakfast'!CN14*0.9</f>
        <v>11565</v>
      </c>
      <c r="CE14" s="13">
        <f>'C завтраками| Bed and breakfast'!CO14*0.9</f>
        <v>11565</v>
      </c>
      <c r="CF14" s="13">
        <f>'C завтраками| Bed and breakfast'!CP14*0.9</f>
        <v>11385</v>
      </c>
      <c r="CG14" s="13">
        <f>'C завтраками| Bed and breakfast'!CQ14*0.9</f>
        <v>11385</v>
      </c>
      <c r="CH14" s="13">
        <f>'C завтраками| Bed and breakfast'!CR14*0.9</f>
        <v>11385</v>
      </c>
      <c r="CI14" s="13">
        <f>'C завтраками| Bed and breakfast'!CS14*0.9</f>
        <v>11385</v>
      </c>
      <c r="CJ14" s="13">
        <f>'C завтраками| Bed and breakfast'!CT14*0.9</f>
        <v>10485</v>
      </c>
      <c r="CK14" s="13">
        <f>'C завтраками| Bed and breakfast'!CU14*0.9</f>
        <v>10485</v>
      </c>
      <c r="CL14" s="13">
        <f>'C завтраками| Bed and breakfast'!CV14*0.9</f>
        <v>10485</v>
      </c>
      <c r="CM14" s="13">
        <f>'C завтраками| Bed and breakfast'!CW14*0.9</f>
        <v>10485</v>
      </c>
      <c r="CN14" s="13">
        <f>'C завтраками| Bed and breakfast'!CX14*0.9</f>
        <v>10485</v>
      </c>
      <c r="CO14" s="13">
        <f>'C завтраками| Bed and breakfast'!CY14*0.9</f>
        <v>10485</v>
      </c>
      <c r="CP14" s="13">
        <f>'C завтраками| Bed and breakfast'!CZ14*0.9</f>
        <v>10485</v>
      </c>
      <c r="CQ14" s="13">
        <f>'C завтраками| Bed and breakfast'!DA14*0.9</f>
        <v>8775</v>
      </c>
    </row>
    <row r="15" spans="1:95" ht="11.45" customHeight="1">
      <c r="A15" s="12">
        <v>2</v>
      </c>
      <c r="B15" s="13">
        <f>'C завтраками| Bed and breakfast'!L15*0.9</f>
        <v>25380</v>
      </c>
      <c r="C15" s="13">
        <f>'C завтраками| Bed and breakfast'!M15*0.9</f>
        <v>22140</v>
      </c>
      <c r="D15" s="13">
        <f>'C завтраками| Bed and breakfast'!N15*0.9</f>
        <v>18360</v>
      </c>
      <c r="E15" s="13">
        <f>'C завтраками| Bed and breakfast'!O15*0.9</f>
        <v>18360</v>
      </c>
      <c r="F15" s="13">
        <f>'C завтраками| Bed and breakfast'!P15*0.9</f>
        <v>18360</v>
      </c>
      <c r="G15" s="13">
        <f>'C завтраками| Bed and breakfast'!Q15*0.9</f>
        <v>19170</v>
      </c>
      <c r="H15" s="13">
        <f>'C завтраками| Bed and breakfast'!R15*0.9</f>
        <v>19170</v>
      </c>
      <c r="I15" s="13">
        <f>'C завтраками| Bed and breakfast'!S15*0.9</f>
        <v>19170</v>
      </c>
      <c r="J15" s="13">
        <f>'C завтраками| Bed and breakfast'!T15*0.9</f>
        <v>19170</v>
      </c>
      <c r="K15" s="13">
        <f>'C завтраками| Bed and breakfast'!U15*0.9</f>
        <v>19170</v>
      </c>
      <c r="L15" s="13">
        <f>'C завтраками| Bed and breakfast'!V15*0.9</f>
        <v>19170</v>
      </c>
      <c r="M15" s="13">
        <f>'C завтраками| Bed and breakfast'!W15*0.9</f>
        <v>19980</v>
      </c>
      <c r="N15" s="13">
        <f>'C завтраками| Bed and breakfast'!X15*0.9</f>
        <v>19980</v>
      </c>
      <c r="O15" s="13">
        <f>'C завтраками| Bed and breakfast'!Y15*0.9</f>
        <v>19980</v>
      </c>
      <c r="P15" s="13">
        <f>'C завтраками| Bed and breakfast'!Z15*0.9</f>
        <v>19980</v>
      </c>
      <c r="Q15" s="13">
        <f>'C завтраками| Bed and breakfast'!AA15*0.9</f>
        <v>19980</v>
      </c>
      <c r="R15" s="13">
        <f>'C завтраками| Bed and breakfast'!AB15*0.9</f>
        <v>21060</v>
      </c>
      <c r="S15" s="13">
        <f>'C завтраками| Bed and breakfast'!AC15*0.9</f>
        <v>21060</v>
      </c>
      <c r="T15" s="13">
        <f>'C завтраками| Bed and breakfast'!AD15*0.9</f>
        <v>21060</v>
      </c>
      <c r="U15" s="13">
        <f>'C завтраками| Bed and breakfast'!AE15*0.9</f>
        <v>21060</v>
      </c>
      <c r="V15" s="13">
        <f>'C завтраками| Bed and breakfast'!AF15*0.9</f>
        <v>24300</v>
      </c>
      <c r="W15" s="13">
        <f>'C завтраками| Bed and breakfast'!AG15*0.9</f>
        <v>24300</v>
      </c>
      <c r="X15" s="13">
        <f>'C завтраками| Bed and breakfast'!AH15*0.9</f>
        <v>24300</v>
      </c>
      <c r="Y15" s="13">
        <f>'C завтраками| Bed and breakfast'!AI15*0.9</f>
        <v>23220</v>
      </c>
      <c r="Z15" s="13">
        <f>'C завтраками| Bed and breakfast'!AJ15*0.9</f>
        <v>23220</v>
      </c>
      <c r="AA15" s="13">
        <f>'C завтраками| Bed and breakfast'!AK15*0.9</f>
        <v>23220</v>
      </c>
      <c r="AB15" s="13">
        <f>'C завтраками| Bed and breakfast'!AL15*0.9</f>
        <v>23220</v>
      </c>
      <c r="AC15" s="13">
        <f>'C завтраками| Bed and breakfast'!AM15*0.9</f>
        <v>26460</v>
      </c>
      <c r="AD15" s="13">
        <f>'C завтраками| Bed and breakfast'!AN15*0.9</f>
        <v>26460</v>
      </c>
      <c r="AE15" s="13">
        <f>'C завтраками| Bed and breakfast'!AO15*0.9</f>
        <v>26460</v>
      </c>
      <c r="AF15" s="13">
        <f>'C завтраками| Bed and breakfast'!AP15*0.9</f>
        <v>23220</v>
      </c>
      <c r="AG15" s="13">
        <f>'C завтраками| Bed and breakfast'!AQ15*0.9</f>
        <v>23220</v>
      </c>
      <c r="AH15" s="13">
        <f>'C завтраками| Bed and breakfast'!AR15*0.9</f>
        <v>23220</v>
      </c>
      <c r="AI15" s="13">
        <f>'C завтраками| Bed and breakfast'!AS15*0.9</f>
        <v>23220</v>
      </c>
      <c r="AJ15" s="13">
        <f>'C завтраками| Bed and breakfast'!AT15*0.9</f>
        <v>23220</v>
      </c>
      <c r="AK15" s="13">
        <f>'C завтраками| Bed and breakfast'!AU15*0.9</f>
        <v>24300</v>
      </c>
      <c r="AL15" s="13">
        <f>'C завтраками| Bed and breakfast'!AV15*0.9</f>
        <v>24300</v>
      </c>
      <c r="AM15" s="13">
        <f>'C завтраками| Bed and breakfast'!AW15*0.9</f>
        <v>24300</v>
      </c>
      <c r="AN15" s="13">
        <f>'C завтраками| Bed and breakfast'!AX15*0.9</f>
        <v>26460</v>
      </c>
      <c r="AO15" s="13">
        <f>'C завтраками| Bed and breakfast'!AY15*0.9</f>
        <v>26460</v>
      </c>
      <c r="AP15" s="13">
        <f>'C завтраками| Bed and breakfast'!AZ15*0.9</f>
        <v>26460</v>
      </c>
      <c r="AQ15" s="13">
        <f>'C завтраками| Bed and breakfast'!BA15*0.9</f>
        <v>26460</v>
      </c>
      <c r="AR15" s="13">
        <f>'C завтраками| Bed and breakfast'!BB15*0.9</f>
        <v>28620</v>
      </c>
      <c r="AS15" s="13">
        <f>'C завтраками| Bed and breakfast'!BC15*0.9</f>
        <v>28620</v>
      </c>
      <c r="AT15" s="13">
        <f>'C завтраками| Bed and breakfast'!BD15*0.9</f>
        <v>28620</v>
      </c>
      <c r="AU15" s="13">
        <f>'C завтраками| Bed and breakfast'!BE15*0.9</f>
        <v>28620</v>
      </c>
      <c r="AV15" s="13">
        <f>'C завтраками| Bed and breakfast'!BF15*0.9</f>
        <v>28620</v>
      </c>
      <c r="AW15" s="13">
        <f>'C завтраками| Bed and breakfast'!BG15*0.9</f>
        <v>28620</v>
      </c>
      <c r="AX15" s="13">
        <f>'C завтраками| Bed and breakfast'!BH15*0.9</f>
        <v>28620</v>
      </c>
      <c r="AY15" s="13">
        <f>'C завтраками| Bed and breakfast'!BI15*0.9</f>
        <v>28620</v>
      </c>
      <c r="AZ15" s="13">
        <f>'C завтраками| Bed and breakfast'!BJ15*0.9</f>
        <v>26460</v>
      </c>
      <c r="BA15" s="13">
        <f>'C завтраками| Bed and breakfast'!BK15*0.9</f>
        <v>19980</v>
      </c>
      <c r="BB15" s="13">
        <f>'C завтраками| Bed and breakfast'!BL15*0.9</f>
        <v>19980</v>
      </c>
      <c r="BC15" s="13">
        <f>'C завтраками| Bed and breakfast'!BM15*0.9</f>
        <v>19980</v>
      </c>
      <c r="BD15" s="13">
        <f>'C завтраками| Bed and breakfast'!BN15*0.9</f>
        <v>19980</v>
      </c>
      <c r="BE15" s="13">
        <f>'C завтраками| Bed and breakfast'!BO15*0.9</f>
        <v>19980</v>
      </c>
      <c r="BF15" s="13">
        <f>'C завтраками| Bed and breakfast'!BP15*0.9</f>
        <v>19980</v>
      </c>
      <c r="BG15" s="13">
        <f>'C завтраками| Bed and breakfast'!BQ15*0.9</f>
        <v>19980</v>
      </c>
      <c r="BH15" s="13">
        <f>'C завтраками| Bed and breakfast'!BR15*0.9</f>
        <v>19980</v>
      </c>
      <c r="BI15" s="13">
        <f>'C завтраками| Bed and breakfast'!BS15*0.9</f>
        <v>19980</v>
      </c>
      <c r="BJ15" s="13">
        <f>'C завтраками| Bed and breakfast'!BT15*0.9</f>
        <v>15570</v>
      </c>
      <c r="BK15" s="13">
        <f>'C завтраками| Bed and breakfast'!BU15*0.9</f>
        <v>15570</v>
      </c>
      <c r="BL15" s="13">
        <f>'C завтраками| Bed and breakfast'!BV15*0.9</f>
        <v>15570</v>
      </c>
      <c r="BM15" s="13">
        <f>'C завтраками| Bed and breakfast'!BW15*0.9</f>
        <v>15570</v>
      </c>
      <c r="BN15" s="13">
        <f>'C завтраками| Bed and breakfast'!BX15*0.9</f>
        <v>15570</v>
      </c>
      <c r="BO15" s="13">
        <f>'C завтраками| Bed and breakfast'!BY15*0.9</f>
        <v>15570</v>
      </c>
      <c r="BP15" s="13">
        <f>'C завтраками| Bed and breakfast'!BZ15*0.9</f>
        <v>15570</v>
      </c>
      <c r="BQ15" s="13">
        <f>'C завтраками| Bed and breakfast'!CA15*0.9</f>
        <v>14310</v>
      </c>
      <c r="BR15" s="13">
        <f>'C завтраками| Bed and breakfast'!CB15*0.9</f>
        <v>14310</v>
      </c>
      <c r="BS15" s="13">
        <f>'C завтраками| Bed and breakfast'!CC15*0.9</f>
        <v>14310</v>
      </c>
      <c r="BT15" s="13">
        <f>'C завтраками| Bed and breakfast'!CD15*0.9</f>
        <v>14310</v>
      </c>
      <c r="BU15" s="13">
        <f>'C завтраками| Bed and breakfast'!CE15*0.9</f>
        <v>14310</v>
      </c>
      <c r="BV15" s="13">
        <f>'C завтраками| Bed and breakfast'!CF15*0.9</f>
        <v>13230</v>
      </c>
      <c r="BW15" s="13">
        <f>'C завтраками| Bed and breakfast'!CG15*0.9</f>
        <v>13230</v>
      </c>
      <c r="BX15" s="13">
        <f>'C завтраками| Bed and breakfast'!CH15*0.9</f>
        <v>13230</v>
      </c>
      <c r="BY15" s="13">
        <f>'C завтраками| Bed and breakfast'!CI15*0.9</f>
        <v>13230</v>
      </c>
      <c r="BZ15" s="13">
        <f>'C завтраками| Bed and breakfast'!CJ15*0.9</f>
        <v>13230</v>
      </c>
      <c r="CA15" s="13">
        <f>'C завтраками| Bed and breakfast'!CK15*0.9</f>
        <v>14310</v>
      </c>
      <c r="CB15" s="13">
        <f>'C завтраками| Bed and breakfast'!CL15*0.9</f>
        <v>14310</v>
      </c>
      <c r="CC15" s="13">
        <f>'C завтраками| Bed and breakfast'!CM15*0.9</f>
        <v>13230</v>
      </c>
      <c r="CD15" s="13">
        <f>'C завтраками| Bed and breakfast'!CN15*0.9</f>
        <v>13230</v>
      </c>
      <c r="CE15" s="13">
        <f>'C завтраками| Bed and breakfast'!CO15*0.9</f>
        <v>13230</v>
      </c>
      <c r="CF15" s="13">
        <f>'C завтраками| Bed and breakfast'!CP15*0.9</f>
        <v>12870</v>
      </c>
      <c r="CG15" s="13">
        <f>'C завтраками| Bed and breakfast'!CQ15*0.9</f>
        <v>12870</v>
      </c>
      <c r="CH15" s="13">
        <f>'C завтраками| Bed and breakfast'!CR15*0.9</f>
        <v>12870</v>
      </c>
      <c r="CI15" s="13">
        <f>'C завтраками| Bed and breakfast'!CS15*0.9</f>
        <v>12870</v>
      </c>
      <c r="CJ15" s="13">
        <f>'C завтраками| Bed and breakfast'!CT15*0.9</f>
        <v>11970</v>
      </c>
      <c r="CK15" s="13">
        <f>'C завтраками| Bed and breakfast'!CU15*0.9</f>
        <v>11970</v>
      </c>
      <c r="CL15" s="13">
        <f>'C завтраками| Bed and breakfast'!CV15*0.9</f>
        <v>11970</v>
      </c>
      <c r="CM15" s="13">
        <f>'C завтраками| Bed and breakfast'!CW15*0.9</f>
        <v>11970</v>
      </c>
      <c r="CN15" s="13">
        <f>'C завтраками| Bed and breakfast'!CX15*0.9</f>
        <v>11970</v>
      </c>
      <c r="CO15" s="13">
        <f>'C завтраками| Bed and breakfast'!CY15*0.9</f>
        <v>11970</v>
      </c>
      <c r="CP15" s="13">
        <f>'C завтраками| Bed and breakfast'!CZ15*0.9</f>
        <v>11970</v>
      </c>
      <c r="CQ15" s="13">
        <f>'C завтраками| Bed and breakfast'!DA15*0.9</f>
        <v>10260</v>
      </c>
    </row>
    <row r="16" spans="1:95" s="11" customFormat="1" ht="11.45" customHeight="1">
      <c r="A16" s="3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row>
    <row r="17" spans="1:95" ht="11.45" customHeight="1">
      <c r="A17" s="12">
        <v>1</v>
      </c>
      <c r="B17" s="13">
        <f>'C завтраками| Bed and breakfast'!L17*0.9</f>
        <v>25515</v>
      </c>
      <c r="C17" s="13">
        <f>'C завтраками| Bed and breakfast'!M17*0.9</f>
        <v>22275</v>
      </c>
      <c r="D17" s="13">
        <f>'C завтраками| Bed and breakfast'!N17*0.9</f>
        <v>18495</v>
      </c>
      <c r="E17" s="13">
        <f>'C завтраками| Bed and breakfast'!O17*0.9</f>
        <v>18495</v>
      </c>
      <c r="F17" s="13">
        <f>'C завтраками| Bed and breakfast'!P17*0.9</f>
        <v>18495</v>
      </c>
      <c r="G17" s="13">
        <f>'C завтраками| Bed and breakfast'!Q17*0.9</f>
        <v>19305</v>
      </c>
      <c r="H17" s="13">
        <f>'C завтраками| Bed and breakfast'!R17*0.9</f>
        <v>19305</v>
      </c>
      <c r="I17" s="13">
        <f>'C завтраками| Bed and breakfast'!S17*0.9</f>
        <v>19305</v>
      </c>
      <c r="J17" s="13">
        <f>'C завтраками| Bed and breakfast'!T17*0.9</f>
        <v>19305</v>
      </c>
      <c r="K17" s="13">
        <f>'C завтраками| Bed and breakfast'!U17*0.9</f>
        <v>19305</v>
      </c>
      <c r="L17" s="13">
        <f>'C завтраками| Bed and breakfast'!V17*0.9</f>
        <v>19305</v>
      </c>
      <c r="M17" s="13">
        <f>'C завтраками| Bed and breakfast'!W17*0.9</f>
        <v>20115</v>
      </c>
      <c r="N17" s="13">
        <f>'C завтраками| Bed and breakfast'!X17*0.9</f>
        <v>20115</v>
      </c>
      <c r="O17" s="13">
        <f>'C завтраками| Bed and breakfast'!Y17*0.9</f>
        <v>20115</v>
      </c>
      <c r="P17" s="13">
        <f>'C завтраками| Bed and breakfast'!Z17*0.9</f>
        <v>20115</v>
      </c>
      <c r="Q17" s="13">
        <f>'C завтраками| Bed and breakfast'!AA17*0.9</f>
        <v>20115</v>
      </c>
      <c r="R17" s="13">
        <f>'C завтраками| Bed and breakfast'!AB17*0.9</f>
        <v>21195</v>
      </c>
      <c r="S17" s="13">
        <f>'C завтраками| Bed and breakfast'!AC17*0.9</f>
        <v>21195</v>
      </c>
      <c r="T17" s="13">
        <f>'C завтраками| Bed and breakfast'!AD17*0.9</f>
        <v>21195</v>
      </c>
      <c r="U17" s="13">
        <f>'C завтраками| Bed and breakfast'!AE17*0.9</f>
        <v>21195</v>
      </c>
      <c r="V17" s="13">
        <f>'C завтраками| Bed and breakfast'!AF17*0.9</f>
        <v>24435</v>
      </c>
      <c r="W17" s="13">
        <f>'C завтраками| Bed and breakfast'!AG17*0.9</f>
        <v>24435</v>
      </c>
      <c r="X17" s="13">
        <f>'C завтраками| Bed and breakfast'!AH17*0.9</f>
        <v>24435</v>
      </c>
      <c r="Y17" s="13">
        <f>'C завтраками| Bed and breakfast'!AI17*0.9</f>
        <v>23355</v>
      </c>
      <c r="Z17" s="13">
        <f>'C завтраками| Bed and breakfast'!AJ17*0.9</f>
        <v>23355</v>
      </c>
      <c r="AA17" s="13">
        <f>'C завтраками| Bed and breakfast'!AK17*0.9</f>
        <v>23355</v>
      </c>
      <c r="AB17" s="13">
        <f>'C завтраками| Bed and breakfast'!AL17*0.9</f>
        <v>23355</v>
      </c>
      <c r="AC17" s="13">
        <f>'C завтраками| Bed and breakfast'!AM17*0.9</f>
        <v>26595</v>
      </c>
      <c r="AD17" s="13">
        <f>'C завтраками| Bed and breakfast'!AN17*0.9</f>
        <v>26595</v>
      </c>
      <c r="AE17" s="13">
        <f>'C завтраками| Bed and breakfast'!AO17*0.9</f>
        <v>26595</v>
      </c>
      <c r="AF17" s="13">
        <f>'C завтраками| Bed and breakfast'!AP17*0.9</f>
        <v>23355</v>
      </c>
      <c r="AG17" s="13">
        <f>'C завтраками| Bed and breakfast'!AQ17*0.9</f>
        <v>23355</v>
      </c>
      <c r="AH17" s="13">
        <f>'C завтраками| Bed and breakfast'!AR17*0.9</f>
        <v>23355</v>
      </c>
      <c r="AI17" s="13">
        <f>'C завтраками| Bed and breakfast'!AS17*0.9</f>
        <v>23355</v>
      </c>
      <c r="AJ17" s="13">
        <f>'C завтраками| Bed and breakfast'!AT17*0.9</f>
        <v>23355</v>
      </c>
      <c r="AK17" s="13">
        <f>'C завтраками| Bed and breakfast'!AU17*0.9</f>
        <v>24435</v>
      </c>
      <c r="AL17" s="13">
        <f>'C завтраками| Bed and breakfast'!AV17*0.9</f>
        <v>24435</v>
      </c>
      <c r="AM17" s="13">
        <f>'C завтраками| Bed and breakfast'!AW17*0.9</f>
        <v>24435</v>
      </c>
      <c r="AN17" s="13">
        <f>'C завтраками| Bed and breakfast'!AX17*0.9</f>
        <v>26595</v>
      </c>
      <c r="AO17" s="13">
        <f>'C завтраками| Bed and breakfast'!AY17*0.9</f>
        <v>26595</v>
      </c>
      <c r="AP17" s="13">
        <f>'C завтраками| Bed and breakfast'!AZ17*0.9</f>
        <v>26595</v>
      </c>
      <c r="AQ17" s="13">
        <f>'C завтраками| Bed and breakfast'!BA17*0.9</f>
        <v>26595</v>
      </c>
      <c r="AR17" s="13">
        <f>'C завтраками| Bed and breakfast'!BB17*0.9</f>
        <v>28755</v>
      </c>
      <c r="AS17" s="13">
        <f>'C завтраками| Bed and breakfast'!BC17*0.9</f>
        <v>28755</v>
      </c>
      <c r="AT17" s="13">
        <f>'C завтраками| Bed and breakfast'!BD17*0.9</f>
        <v>28755</v>
      </c>
      <c r="AU17" s="13">
        <f>'C завтраками| Bed and breakfast'!BE17*0.9</f>
        <v>28755</v>
      </c>
      <c r="AV17" s="13">
        <f>'C завтраками| Bed and breakfast'!BF17*0.9</f>
        <v>28755</v>
      </c>
      <c r="AW17" s="13">
        <f>'C завтраками| Bed and breakfast'!BG17*0.9</f>
        <v>28755</v>
      </c>
      <c r="AX17" s="13">
        <f>'C завтраками| Bed and breakfast'!BH17*0.9</f>
        <v>28755</v>
      </c>
      <c r="AY17" s="13">
        <f>'C завтраками| Bed and breakfast'!BI17*0.9</f>
        <v>28755</v>
      </c>
      <c r="AZ17" s="13">
        <f>'C завтраками| Bed and breakfast'!BJ17*0.9</f>
        <v>26595</v>
      </c>
      <c r="BA17" s="13">
        <f>'C завтраками| Bed and breakfast'!BK17*0.9</f>
        <v>20115</v>
      </c>
      <c r="BB17" s="13">
        <f>'C завтраками| Bed and breakfast'!BL17*0.9</f>
        <v>20115</v>
      </c>
      <c r="BC17" s="13">
        <f>'C завтраками| Bed and breakfast'!BM17*0.9</f>
        <v>20115</v>
      </c>
      <c r="BD17" s="13">
        <f>'C завтраками| Bed and breakfast'!BN17*0.9</f>
        <v>20115</v>
      </c>
      <c r="BE17" s="13">
        <f>'C завтраками| Bed and breakfast'!BO17*0.9</f>
        <v>20115</v>
      </c>
      <c r="BF17" s="13">
        <f>'C завтраками| Bed and breakfast'!BP17*0.9</f>
        <v>20115</v>
      </c>
      <c r="BG17" s="13">
        <f>'C завтраками| Bed and breakfast'!BQ17*0.9</f>
        <v>20115</v>
      </c>
      <c r="BH17" s="13">
        <f>'C завтраками| Bed and breakfast'!BR17*0.9</f>
        <v>20115</v>
      </c>
      <c r="BI17" s="13">
        <f>'C завтраками| Bed and breakfast'!BS17*0.9</f>
        <v>20115</v>
      </c>
      <c r="BJ17" s="13">
        <f>'C завтраками| Bed and breakfast'!BT17*0.9</f>
        <v>15255</v>
      </c>
      <c r="BK17" s="13">
        <f>'C завтраками| Bed and breakfast'!BU17*0.9</f>
        <v>15255</v>
      </c>
      <c r="BL17" s="13">
        <f>'C завтраками| Bed and breakfast'!BV17*0.9</f>
        <v>15255</v>
      </c>
      <c r="BM17" s="13">
        <f>'C завтраками| Bed and breakfast'!BW17*0.9</f>
        <v>15255</v>
      </c>
      <c r="BN17" s="13">
        <f>'C завтраками| Bed and breakfast'!BX17*0.9</f>
        <v>15255</v>
      </c>
      <c r="BO17" s="13">
        <f>'C завтраками| Bed and breakfast'!BY17*0.9</f>
        <v>15255</v>
      </c>
      <c r="BP17" s="13">
        <f>'C завтраками| Bed and breakfast'!BZ17*0.9</f>
        <v>15255</v>
      </c>
      <c r="BQ17" s="13">
        <f>'C завтраками| Bed and breakfast'!CA17*0.9</f>
        <v>13995</v>
      </c>
      <c r="BR17" s="13">
        <f>'C завтраками| Bed and breakfast'!CB17*0.9</f>
        <v>13995</v>
      </c>
      <c r="BS17" s="13">
        <f>'C завтраками| Bed and breakfast'!CC17*0.9</f>
        <v>13995</v>
      </c>
      <c r="BT17" s="13">
        <f>'C завтраками| Bed and breakfast'!CD17*0.9</f>
        <v>13995</v>
      </c>
      <c r="BU17" s="13">
        <f>'C завтраками| Bed and breakfast'!CE17*0.9</f>
        <v>13995</v>
      </c>
      <c r="BV17" s="13">
        <f>'C завтраками| Bed and breakfast'!CF17*0.9</f>
        <v>12915</v>
      </c>
      <c r="BW17" s="13">
        <f>'C завтраками| Bed and breakfast'!CG17*0.9</f>
        <v>12915</v>
      </c>
      <c r="BX17" s="13">
        <f>'C завтраками| Bed and breakfast'!CH17*0.9</f>
        <v>12915</v>
      </c>
      <c r="BY17" s="13">
        <f>'C завтраками| Bed and breakfast'!CI17*0.9</f>
        <v>12915</v>
      </c>
      <c r="BZ17" s="13">
        <f>'C завтраками| Bed and breakfast'!CJ17*0.9</f>
        <v>12915</v>
      </c>
      <c r="CA17" s="13">
        <f>'C завтраками| Bed and breakfast'!CK17*0.9</f>
        <v>13995</v>
      </c>
      <c r="CB17" s="13">
        <f>'C завтраками| Bed and breakfast'!CL17*0.9</f>
        <v>13995</v>
      </c>
      <c r="CC17" s="13">
        <f>'C завтраками| Bed and breakfast'!CM17*0.9</f>
        <v>12915</v>
      </c>
      <c r="CD17" s="13">
        <f>'C завтраками| Bed and breakfast'!CN17*0.9</f>
        <v>12915</v>
      </c>
      <c r="CE17" s="13">
        <f>'C завтраками| Bed and breakfast'!CO17*0.9</f>
        <v>12915</v>
      </c>
      <c r="CF17" s="13">
        <f>'C завтраками| Bed and breakfast'!CP17*0.9</f>
        <v>12285</v>
      </c>
      <c r="CG17" s="13">
        <f>'C завтраками| Bed and breakfast'!CQ17*0.9</f>
        <v>12285</v>
      </c>
      <c r="CH17" s="13">
        <f>'C завтраками| Bed and breakfast'!CR17*0.9</f>
        <v>12285</v>
      </c>
      <c r="CI17" s="13">
        <f>'C завтраками| Bed and breakfast'!CS17*0.9</f>
        <v>12285</v>
      </c>
      <c r="CJ17" s="13">
        <f>'C завтраками| Bed and breakfast'!CT17*0.9</f>
        <v>11385</v>
      </c>
      <c r="CK17" s="13">
        <f>'C завтраками| Bed and breakfast'!CU17*0.9</f>
        <v>11385</v>
      </c>
      <c r="CL17" s="13">
        <f>'C завтраками| Bed and breakfast'!CV17*0.9</f>
        <v>11385</v>
      </c>
      <c r="CM17" s="13">
        <f>'C завтраками| Bed and breakfast'!CW17*0.9</f>
        <v>11385</v>
      </c>
      <c r="CN17" s="13">
        <f>'C завтраками| Bed and breakfast'!CX17*0.9</f>
        <v>11385</v>
      </c>
      <c r="CO17" s="13">
        <f>'C завтраками| Bed and breakfast'!CY17*0.9</f>
        <v>11385</v>
      </c>
      <c r="CP17" s="13">
        <f>'C завтраками| Bed and breakfast'!CZ17*0.9</f>
        <v>11385</v>
      </c>
      <c r="CQ17" s="13">
        <f>'C завтраками| Bed and breakfast'!DA17*0.9</f>
        <v>9675</v>
      </c>
    </row>
    <row r="18" spans="1:95" ht="11.45" customHeight="1">
      <c r="A18" s="12">
        <v>2</v>
      </c>
      <c r="B18" s="13">
        <f>'C завтраками| Bed and breakfast'!L18*0.9</f>
        <v>27180</v>
      </c>
      <c r="C18" s="13">
        <f>'C завтраками| Bed and breakfast'!M18*0.9</f>
        <v>23940</v>
      </c>
      <c r="D18" s="13">
        <f>'C завтраками| Bed and breakfast'!N18*0.9</f>
        <v>20160</v>
      </c>
      <c r="E18" s="13">
        <f>'C завтраками| Bed and breakfast'!O18*0.9</f>
        <v>20160</v>
      </c>
      <c r="F18" s="13">
        <f>'C завтраками| Bed and breakfast'!P18*0.9</f>
        <v>20160</v>
      </c>
      <c r="G18" s="13">
        <f>'C завтраками| Bed and breakfast'!Q18*0.9</f>
        <v>20970</v>
      </c>
      <c r="H18" s="13">
        <f>'C завтраками| Bed and breakfast'!R18*0.9</f>
        <v>20970</v>
      </c>
      <c r="I18" s="13">
        <f>'C завтраками| Bed and breakfast'!S18*0.9</f>
        <v>20970</v>
      </c>
      <c r="J18" s="13">
        <f>'C завтраками| Bed and breakfast'!T18*0.9</f>
        <v>20970</v>
      </c>
      <c r="K18" s="13">
        <f>'C завтраками| Bed and breakfast'!U18*0.9</f>
        <v>20970</v>
      </c>
      <c r="L18" s="13">
        <f>'C завтраками| Bed and breakfast'!V18*0.9</f>
        <v>20970</v>
      </c>
      <c r="M18" s="13">
        <f>'C завтраками| Bed and breakfast'!W18*0.9</f>
        <v>21780</v>
      </c>
      <c r="N18" s="13">
        <f>'C завтраками| Bed and breakfast'!X18*0.9</f>
        <v>21780</v>
      </c>
      <c r="O18" s="13">
        <f>'C завтраками| Bed and breakfast'!Y18*0.9</f>
        <v>21780</v>
      </c>
      <c r="P18" s="13">
        <f>'C завтраками| Bed and breakfast'!Z18*0.9</f>
        <v>21780</v>
      </c>
      <c r="Q18" s="13">
        <f>'C завтраками| Bed and breakfast'!AA18*0.9</f>
        <v>21780</v>
      </c>
      <c r="R18" s="13">
        <f>'C завтраками| Bed and breakfast'!AB18*0.9</f>
        <v>22860</v>
      </c>
      <c r="S18" s="13">
        <f>'C завтраками| Bed and breakfast'!AC18*0.9</f>
        <v>22860</v>
      </c>
      <c r="T18" s="13">
        <f>'C завтраками| Bed and breakfast'!AD18*0.9</f>
        <v>22860</v>
      </c>
      <c r="U18" s="13">
        <f>'C завтраками| Bed and breakfast'!AE18*0.9</f>
        <v>22860</v>
      </c>
      <c r="V18" s="13">
        <f>'C завтраками| Bed and breakfast'!AF18*0.9</f>
        <v>26100</v>
      </c>
      <c r="W18" s="13">
        <f>'C завтраками| Bed and breakfast'!AG18*0.9</f>
        <v>26100</v>
      </c>
      <c r="X18" s="13">
        <f>'C завтраками| Bed and breakfast'!AH18*0.9</f>
        <v>26100</v>
      </c>
      <c r="Y18" s="13">
        <f>'C завтраками| Bed and breakfast'!AI18*0.9</f>
        <v>25020</v>
      </c>
      <c r="Z18" s="13">
        <f>'C завтраками| Bed and breakfast'!AJ18*0.9</f>
        <v>25020</v>
      </c>
      <c r="AA18" s="13">
        <f>'C завтраками| Bed and breakfast'!AK18*0.9</f>
        <v>25020</v>
      </c>
      <c r="AB18" s="13">
        <f>'C завтраками| Bed and breakfast'!AL18*0.9</f>
        <v>25020</v>
      </c>
      <c r="AC18" s="13">
        <f>'C завтраками| Bed and breakfast'!AM18*0.9</f>
        <v>28260</v>
      </c>
      <c r="AD18" s="13">
        <f>'C завтраками| Bed and breakfast'!AN18*0.9</f>
        <v>28260</v>
      </c>
      <c r="AE18" s="13">
        <f>'C завтраками| Bed and breakfast'!AO18*0.9</f>
        <v>28260</v>
      </c>
      <c r="AF18" s="13">
        <f>'C завтраками| Bed and breakfast'!AP18*0.9</f>
        <v>25020</v>
      </c>
      <c r="AG18" s="13">
        <f>'C завтраками| Bed and breakfast'!AQ18*0.9</f>
        <v>25020</v>
      </c>
      <c r="AH18" s="13">
        <f>'C завтраками| Bed and breakfast'!AR18*0.9</f>
        <v>25020</v>
      </c>
      <c r="AI18" s="13">
        <f>'C завтраками| Bed and breakfast'!AS18*0.9</f>
        <v>25020</v>
      </c>
      <c r="AJ18" s="13">
        <f>'C завтраками| Bed and breakfast'!AT18*0.9</f>
        <v>25020</v>
      </c>
      <c r="AK18" s="13">
        <f>'C завтраками| Bed and breakfast'!AU18*0.9</f>
        <v>26100</v>
      </c>
      <c r="AL18" s="13">
        <f>'C завтраками| Bed and breakfast'!AV18*0.9</f>
        <v>26100</v>
      </c>
      <c r="AM18" s="13">
        <f>'C завтраками| Bed and breakfast'!AW18*0.9</f>
        <v>26100</v>
      </c>
      <c r="AN18" s="13">
        <f>'C завтраками| Bed and breakfast'!AX18*0.9</f>
        <v>28260</v>
      </c>
      <c r="AO18" s="13">
        <f>'C завтраками| Bed and breakfast'!AY18*0.9</f>
        <v>28260</v>
      </c>
      <c r="AP18" s="13">
        <f>'C завтраками| Bed and breakfast'!AZ18*0.9</f>
        <v>28260</v>
      </c>
      <c r="AQ18" s="13">
        <f>'C завтраками| Bed and breakfast'!BA18*0.9</f>
        <v>28260</v>
      </c>
      <c r="AR18" s="13">
        <f>'C завтраками| Bed and breakfast'!BB18*0.9</f>
        <v>30420</v>
      </c>
      <c r="AS18" s="13">
        <f>'C завтраками| Bed and breakfast'!BC18*0.9</f>
        <v>30420</v>
      </c>
      <c r="AT18" s="13">
        <f>'C завтраками| Bed and breakfast'!BD18*0.9</f>
        <v>30420</v>
      </c>
      <c r="AU18" s="13">
        <f>'C завтраками| Bed and breakfast'!BE18*0.9</f>
        <v>30420</v>
      </c>
      <c r="AV18" s="13">
        <f>'C завтраками| Bed and breakfast'!BF18*0.9</f>
        <v>30420</v>
      </c>
      <c r="AW18" s="13">
        <f>'C завтраками| Bed and breakfast'!BG18*0.9</f>
        <v>30420</v>
      </c>
      <c r="AX18" s="13">
        <f>'C завтраками| Bed and breakfast'!BH18*0.9</f>
        <v>30420</v>
      </c>
      <c r="AY18" s="13">
        <f>'C завтраками| Bed and breakfast'!BI18*0.9</f>
        <v>30420</v>
      </c>
      <c r="AZ18" s="13">
        <f>'C завтраками| Bed and breakfast'!BJ18*0.9</f>
        <v>28260</v>
      </c>
      <c r="BA18" s="13">
        <f>'C завтраками| Bed and breakfast'!BK18*0.9</f>
        <v>21780</v>
      </c>
      <c r="BB18" s="13">
        <f>'C завтраками| Bed and breakfast'!BL18*0.9</f>
        <v>21780</v>
      </c>
      <c r="BC18" s="13">
        <f>'C завтраками| Bed and breakfast'!BM18*0.9</f>
        <v>21780</v>
      </c>
      <c r="BD18" s="13">
        <f>'C завтраками| Bed and breakfast'!BN18*0.9</f>
        <v>21780</v>
      </c>
      <c r="BE18" s="13">
        <f>'C завтраками| Bed and breakfast'!BO18*0.9</f>
        <v>21780</v>
      </c>
      <c r="BF18" s="13">
        <f>'C завтраками| Bed and breakfast'!BP18*0.9</f>
        <v>21780</v>
      </c>
      <c r="BG18" s="13">
        <f>'C завтраками| Bed and breakfast'!BQ18*0.9</f>
        <v>21780</v>
      </c>
      <c r="BH18" s="13">
        <f>'C завтраками| Bed and breakfast'!BR18*0.9</f>
        <v>21780</v>
      </c>
      <c r="BI18" s="13">
        <f>'C завтраками| Bed and breakfast'!BS18*0.9</f>
        <v>21780</v>
      </c>
      <c r="BJ18" s="13">
        <f>'C завтраками| Bed and breakfast'!BT18*0.9</f>
        <v>16920</v>
      </c>
      <c r="BK18" s="13">
        <f>'C завтраками| Bed and breakfast'!BU18*0.9</f>
        <v>16920</v>
      </c>
      <c r="BL18" s="13">
        <f>'C завтраками| Bed and breakfast'!BV18*0.9</f>
        <v>16920</v>
      </c>
      <c r="BM18" s="13">
        <f>'C завтраками| Bed and breakfast'!BW18*0.9</f>
        <v>16920</v>
      </c>
      <c r="BN18" s="13">
        <f>'C завтраками| Bed and breakfast'!BX18*0.9</f>
        <v>16920</v>
      </c>
      <c r="BO18" s="13">
        <f>'C завтраками| Bed and breakfast'!BY18*0.9</f>
        <v>16920</v>
      </c>
      <c r="BP18" s="13">
        <f>'C завтраками| Bed and breakfast'!BZ18*0.9</f>
        <v>16920</v>
      </c>
      <c r="BQ18" s="13">
        <f>'C завтраками| Bed and breakfast'!CA18*0.9</f>
        <v>15660</v>
      </c>
      <c r="BR18" s="13">
        <f>'C завтраками| Bed and breakfast'!CB18*0.9</f>
        <v>15660</v>
      </c>
      <c r="BS18" s="13">
        <f>'C завтраками| Bed and breakfast'!CC18*0.9</f>
        <v>15660</v>
      </c>
      <c r="BT18" s="13">
        <f>'C завтраками| Bed and breakfast'!CD18*0.9</f>
        <v>15660</v>
      </c>
      <c r="BU18" s="13">
        <f>'C завтраками| Bed and breakfast'!CE18*0.9</f>
        <v>15660</v>
      </c>
      <c r="BV18" s="13">
        <f>'C завтраками| Bed and breakfast'!CF18*0.9</f>
        <v>14580</v>
      </c>
      <c r="BW18" s="13">
        <f>'C завтраками| Bed and breakfast'!CG18*0.9</f>
        <v>14580</v>
      </c>
      <c r="BX18" s="13">
        <f>'C завтраками| Bed and breakfast'!CH18*0.9</f>
        <v>14580</v>
      </c>
      <c r="BY18" s="13">
        <f>'C завтраками| Bed and breakfast'!CI18*0.9</f>
        <v>14580</v>
      </c>
      <c r="BZ18" s="13">
        <f>'C завтраками| Bed and breakfast'!CJ18*0.9</f>
        <v>14580</v>
      </c>
      <c r="CA18" s="13">
        <f>'C завтраками| Bed and breakfast'!CK18*0.9</f>
        <v>15660</v>
      </c>
      <c r="CB18" s="13">
        <f>'C завтраками| Bed and breakfast'!CL18*0.9</f>
        <v>15660</v>
      </c>
      <c r="CC18" s="13">
        <f>'C завтраками| Bed and breakfast'!CM18*0.9</f>
        <v>14580</v>
      </c>
      <c r="CD18" s="13">
        <f>'C завтраками| Bed and breakfast'!CN18*0.9</f>
        <v>14580</v>
      </c>
      <c r="CE18" s="13">
        <f>'C завтраками| Bed and breakfast'!CO18*0.9</f>
        <v>14580</v>
      </c>
      <c r="CF18" s="13">
        <f>'C завтраками| Bed and breakfast'!CP18*0.9</f>
        <v>13770</v>
      </c>
      <c r="CG18" s="13">
        <f>'C завтраками| Bed and breakfast'!CQ18*0.9</f>
        <v>13770</v>
      </c>
      <c r="CH18" s="13">
        <f>'C завтраками| Bed and breakfast'!CR18*0.9</f>
        <v>13770</v>
      </c>
      <c r="CI18" s="13">
        <f>'C завтраками| Bed and breakfast'!CS18*0.9</f>
        <v>13770</v>
      </c>
      <c r="CJ18" s="13">
        <f>'C завтраками| Bed and breakfast'!CT18*0.9</f>
        <v>12870</v>
      </c>
      <c r="CK18" s="13">
        <f>'C завтраками| Bed and breakfast'!CU18*0.9</f>
        <v>12870</v>
      </c>
      <c r="CL18" s="13">
        <f>'C завтраками| Bed and breakfast'!CV18*0.9</f>
        <v>12870</v>
      </c>
      <c r="CM18" s="13">
        <f>'C завтраками| Bed and breakfast'!CW18*0.9</f>
        <v>12870</v>
      </c>
      <c r="CN18" s="13">
        <f>'C завтраками| Bed and breakfast'!CX18*0.9</f>
        <v>12870</v>
      </c>
      <c r="CO18" s="13">
        <f>'C завтраками| Bed and breakfast'!CY18*0.9</f>
        <v>12870</v>
      </c>
      <c r="CP18" s="13">
        <f>'C завтраками| Bed and breakfast'!CZ18*0.9</f>
        <v>12870</v>
      </c>
      <c r="CQ18" s="13">
        <f>'C завтраками| Bed and breakfast'!DA18*0.9</f>
        <v>11160</v>
      </c>
    </row>
    <row r="19" spans="1:95" s="11" customFormat="1" ht="11.45" customHeight="1">
      <c r="A19" s="3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row>
    <row r="20" spans="1:95" ht="11.45" customHeight="1">
      <c r="A20" s="12">
        <v>1</v>
      </c>
      <c r="B20" s="13">
        <f>'C завтраками| Bed and breakfast'!L20*0.9</f>
        <v>27315</v>
      </c>
      <c r="C20" s="13">
        <f>'C завтраками| Bed and breakfast'!M20*0.9</f>
        <v>24075</v>
      </c>
      <c r="D20" s="13">
        <f>'C завтраками| Bed and breakfast'!N20*0.9</f>
        <v>20295</v>
      </c>
      <c r="E20" s="13">
        <f>'C завтраками| Bed and breakfast'!O20*0.9</f>
        <v>20295</v>
      </c>
      <c r="F20" s="13">
        <f>'C завтраками| Bed and breakfast'!P20*0.9</f>
        <v>20295</v>
      </c>
      <c r="G20" s="13">
        <f>'C завтраками| Bed and breakfast'!Q20*0.9</f>
        <v>21105</v>
      </c>
      <c r="H20" s="13">
        <f>'C завтраками| Bed and breakfast'!R20*0.9</f>
        <v>21105</v>
      </c>
      <c r="I20" s="13">
        <f>'C завтраками| Bed and breakfast'!S20*0.9</f>
        <v>21105</v>
      </c>
      <c r="J20" s="13">
        <f>'C завтраками| Bed and breakfast'!T20*0.9</f>
        <v>21105</v>
      </c>
      <c r="K20" s="13">
        <f>'C завтраками| Bed and breakfast'!U20*0.9</f>
        <v>21105</v>
      </c>
      <c r="L20" s="13">
        <f>'C завтраками| Bed and breakfast'!V20*0.9</f>
        <v>21105</v>
      </c>
      <c r="M20" s="13">
        <f>'C завтраками| Bed and breakfast'!W20*0.9</f>
        <v>21915</v>
      </c>
      <c r="N20" s="13">
        <f>'C завтраками| Bed and breakfast'!X20*0.9</f>
        <v>21915</v>
      </c>
      <c r="O20" s="13">
        <f>'C завтраками| Bed and breakfast'!Y20*0.9</f>
        <v>21915</v>
      </c>
      <c r="P20" s="13">
        <f>'C завтраками| Bed and breakfast'!Z20*0.9</f>
        <v>21915</v>
      </c>
      <c r="Q20" s="13">
        <f>'C завтраками| Bed and breakfast'!AA20*0.9</f>
        <v>21915</v>
      </c>
      <c r="R20" s="13">
        <f>'C завтраками| Bed and breakfast'!AB20*0.9</f>
        <v>22995</v>
      </c>
      <c r="S20" s="13">
        <f>'C завтраками| Bed and breakfast'!AC20*0.9</f>
        <v>22995</v>
      </c>
      <c r="T20" s="13">
        <f>'C завтраками| Bed and breakfast'!AD20*0.9</f>
        <v>22995</v>
      </c>
      <c r="U20" s="13">
        <f>'C завтраками| Bed and breakfast'!AE20*0.9</f>
        <v>22995</v>
      </c>
      <c r="V20" s="13">
        <f>'C завтраками| Bed and breakfast'!AF20*0.9</f>
        <v>26235</v>
      </c>
      <c r="W20" s="13">
        <f>'C завтраками| Bed and breakfast'!AG20*0.9</f>
        <v>26235</v>
      </c>
      <c r="X20" s="13">
        <f>'C завтраками| Bed and breakfast'!AH20*0.9</f>
        <v>26235</v>
      </c>
      <c r="Y20" s="13">
        <f>'C завтраками| Bed and breakfast'!AI20*0.9</f>
        <v>25155</v>
      </c>
      <c r="Z20" s="13">
        <f>'C завтраками| Bed and breakfast'!AJ20*0.9</f>
        <v>25155</v>
      </c>
      <c r="AA20" s="13">
        <f>'C завтраками| Bed and breakfast'!AK20*0.9</f>
        <v>25155</v>
      </c>
      <c r="AB20" s="13">
        <f>'C завтраками| Bed and breakfast'!AL20*0.9</f>
        <v>25155</v>
      </c>
      <c r="AC20" s="13">
        <f>'C завтраками| Bed and breakfast'!AM20*0.9</f>
        <v>28395</v>
      </c>
      <c r="AD20" s="13">
        <f>'C завтраками| Bed and breakfast'!AN20*0.9</f>
        <v>28395</v>
      </c>
      <c r="AE20" s="13">
        <f>'C завтраками| Bed and breakfast'!AO20*0.9</f>
        <v>28395</v>
      </c>
      <c r="AF20" s="13">
        <f>'C завтраками| Bed and breakfast'!AP20*0.9</f>
        <v>25155</v>
      </c>
      <c r="AG20" s="13">
        <f>'C завтраками| Bed and breakfast'!AQ20*0.9</f>
        <v>25155</v>
      </c>
      <c r="AH20" s="13">
        <f>'C завтраками| Bed and breakfast'!AR20*0.9</f>
        <v>25155</v>
      </c>
      <c r="AI20" s="13">
        <f>'C завтраками| Bed and breakfast'!AS20*0.9</f>
        <v>25155</v>
      </c>
      <c r="AJ20" s="13">
        <f>'C завтраками| Bed and breakfast'!AT20*0.9</f>
        <v>25155</v>
      </c>
      <c r="AK20" s="13">
        <f>'C завтраками| Bed and breakfast'!AU20*0.9</f>
        <v>26235</v>
      </c>
      <c r="AL20" s="13">
        <f>'C завтраками| Bed and breakfast'!AV20*0.9</f>
        <v>26235</v>
      </c>
      <c r="AM20" s="13">
        <f>'C завтраками| Bed and breakfast'!AW20*0.9</f>
        <v>26235</v>
      </c>
      <c r="AN20" s="13">
        <f>'C завтраками| Bed and breakfast'!AX20*0.9</f>
        <v>28395</v>
      </c>
      <c r="AO20" s="13">
        <f>'C завтраками| Bed and breakfast'!AY20*0.9</f>
        <v>28395</v>
      </c>
      <c r="AP20" s="13">
        <f>'C завтраками| Bed and breakfast'!AZ20*0.9</f>
        <v>28395</v>
      </c>
      <c r="AQ20" s="13">
        <f>'C завтраками| Bed and breakfast'!BA20*0.9</f>
        <v>28395</v>
      </c>
      <c r="AR20" s="13">
        <f>'C завтраками| Bed and breakfast'!BB20*0.9</f>
        <v>30555</v>
      </c>
      <c r="AS20" s="13">
        <f>'C завтраками| Bed and breakfast'!BC20*0.9</f>
        <v>30555</v>
      </c>
      <c r="AT20" s="13">
        <f>'C завтраками| Bed and breakfast'!BD20*0.9</f>
        <v>30555</v>
      </c>
      <c r="AU20" s="13">
        <f>'C завтраками| Bed and breakfast'!BE20*0.9</f>
        <v>30555</v>
      </c>
      <c r="AV20" s="13">
        <f>'C завтраками| Bed and breakfast'!BF20*0.9</f>
        <v>30555</v>
      </c>
      <c r="AW20" s="13">
        <f>'C завтраками| Bed and breakfast'!BG20*0.9</f>
        <v>30555</v>
      </c>
      <c r="AX20" s="13">
        <f>'C завтраками| Bed and breakfast'!BH20*0.9</f>
        <v>30555</v>
      </c>
      <c r="AY20" s="13">
        <f>'C завтраками| Bed and breakfast'!BI20*0.9</f>
        <v>30555</v>
      </c>
      <c r="AZ20" s="13">
        <f>'C завтраками| Bed and breakfast'!BJ20*0.9</f>
        <v>28395</v>
      </c>
      <c r="BA20" s="13">
        <f>'C завтраками| Bed and breakfast'!BK20*0.9</f>
        <v>21915</v>
      </c>
      <c r="BB20" s="13">
        <f>'C завтраками| Bed and breakfast'!BL20*0.9</f>
        <v>21915</v>
      </c>
      <c r="BC20" s="13">
        <f>'C завтраками| Bed and breakfast'!BM20*0.9</f>
        <v>21915</v>
      </c>
      <c r="BD20" s="13">
        <f>'C завтраками| Bed and breakfast'!BN20*0.9</f>
        <v>21915</v>
      </c>
      <c r="BE20" s="13">
        <f>'C завтраками| Bed and breakfast'!BO20*0.9</f>
        <v>21915</v>
      </c>
      <c r="BF20" s="13">
        <f>'C завтраками| Bed and breakfast'!BP20*0.9</f>
        <v>21915</v>
      </c>
      <c r="BG20" s="13">
        <f>'C завтраками| Bed and breakfast'!BQ20*0.9</f>
        <v>21915</v>
      </c>
      <c r="BH20" s="13">
        <f>'C завтраками| Bed and breakfast'!BR20*0.9</f>
        <v>21915</v>
      </c>
      <c r="BI20" s="13">
        <f>'C завтраками| Bed and breakfast'!BS20*0.9</f>
        <v>21915</v>
      </c>
      <c r="BJ20" s="13">
        <f>'C завтраками| Bed and breakfast'!BT20*0.9</f>
        <v>16155</v>
      </c>
      <c r="BK20" s="13">
        <f>'C завтраками| Bed and breakfast'!BU20*0.9</f>
        <v>16155</v>
      </c>
      <c r="BL20" s="13">
        <f>'C завтраками| Bed and breakfast'!BV20*0.9</f>
        <v>16155</v>
      </c>
      <c r="BM20" s="13">
        <f>'C завтраками| Bed and breakfast'!BW20*0.9</f>
        <v>16155</v>
      </c>
      <c r="BN20" s="13">
        <f>'C завтраками| Bed and breakfast'!BX20*0.9</f>
        <v>16155</v>
      </c>
      <c r="BO20" s="13">
        <f>'C завтраками| Bed and breakfast'!BY20*0.9</f>
        <v>16155</v>
      </c>
      <c r="BP20" s="13">
        <f>'C завтраками| Bed and breakfast'!BZ20*0.9</f>
        <v>16155</v>
      </c>
      <c r="BQ20" s="13">
        <f>'C завтраками| Bed and breakfast'!CA20*0.9</f>
        <v>14895</v>
      </c>
      <c r="BR20" s="13">
        <f>'C завтраками| Bed and breakfast'!CB20*0.9</f>
        <v>14895</v>
      </c>
      <c r="BS20" s="13">
        <f>'C завтраками| Bed and breakfast'!CC20*0.9</f>
        <v>14895</v>
      </c>
      <c r="BT20" s="13">
        <f>'C завтраками| Bed and breakfast'!CD20*0.9</f>
        <v>14895</v>
      </c>
      <c r="BU20" s="13">
        <f>'C завтраками| Bed and breakfast'!CE20*0.9</f>
        <v>14895</v>
      </c>
      <c r="BV20" s="13">
        <f>'C завтраками| Bed and breakfast'!CF20*0.9</f>
        <v>13815</v>
      </c>
      <c r="BW20" s="13">
        <f>'C завтраками| Bed and breakfast'!CG20*0.9</f>
        <v>13815</v>
      </c>
      <c r="BX20" s="13">
        <f>'C завтраками| Bed and breakfast'!CH20*0.9</f>
        <v>13815</v>
      </c>
      <c r="BY20" s="13">
        <f>'C завтраками| Bed and breakfast'!CI20*0.9</f>
        <v>13815</v>
      </c>
      <c r="BZ20" s="13">
        <f>'C завтраками| Bed and breakfast'!CJ20*0.9</f>
        <v>13815</v>
      </c>
      <c r="CA20" s="13">
        <f>'C завтраками| Bed and breakfast'!CK20*0.9</f>
        <v>14895</v>
      </c>
      <c r="CB20" s="13">
        <f>'C завтраками| Bed and breakfast'!CL20*0.9</f>
        <v>14895</v>
      </c>
      <c r="CC20" s="13">
        <f>'C завтраками| Bed and breakfast'!CM20*0.9</f>
        <v>13815</v>
      </c>
      <c r="CD20" s="13">
        <f>'C завтраками| Bed and breakfast'!CN20*0.9</f>
        <v>13815</v>
      </c>
      <c r="CE20" s="13">
        <f>'C завтраками| Bed and breakfast'!CO20*0.9</f>
        <v>13815</v>
      </c>
      <c r="CF20" s="13">
        <f>'C завтраками| Bed and breakfast'!CP20*0.9</f>
        <v>13635</v>
      </c>
      <c r="CG20" s="13">
        <f>'C завтраками| Bed and breakfast'!CQ20*0.9</f>
        <v>13635</v>
      </c>
      <c r="CH20" s="13">
        <f>'C завтраками| Bed and breakfast'!CR20*0.9</f>
        <v>13635</v>
      </c>
      <c r="CI20" s="13">
        <f>'C завтраками| Bed and breakfast'!CS20*0.9</f>
        <v>13635</v>
      </c>
      <c r="CJ20" s="13">
        <f>'C завтраками| Bed and breakfast'!CT20*0.9</f>
        <v>12735</v>
      </c>
      <c r="CK20" s="13">
        <f>'C завтраками| Bed and breakfast'!CU20*0.9</f>
        <v>12735</v>
      </c>
      <c r="CL20" s="13">
        <f>'C завтраками| Bed and breakfast'!CV20*0.9</f>
        <v>12735</v>
      </c>
      <c r="CM20" s="13">
        <f>'C завтраками| Bed and breakfast'!CW20*0.9</f>
        <v>12735</v>
      </c>
      <c r="CN20" s="13">
        <f>'C завтраками| Bed and breakfast'!CX20*0.9</f>
        <v>12735</v>
      </c>
      <c r="CO20" s="13">
        <f>'C завтраками| Bed and breakfast'!CY20*0.9</f>
        <v>12735</v>
      </c>
      <c r="CP20" s="13">
        <f>'C завтраками| Bed and breakfast'!CZ20*0.9</f>
        <v>12735</v>
      </c>
      <c r="CQ20" s="13">
        <f>'C завтраками| Bed and breakfast'!DA20*0.9</f>
        <v>11025</v>
      </c>
    </row>
    <row r="21" spans="1:95" ht="11.45" customHeight="1">
      <c r="A21" s="12">
        <v>2</v>
      </c>
      <c r="B21" s="13">
        <f>'C завтраками| Bed and breakfast'!L21*0.9</f>
        <v>28980</v>
      </c>
      <c r="C21" s="13">
        <f>'C завтраками| Bed and breakfast'!M21*0.9</f>
        <v>25740</v>
      </c>
      <c r="D21" s="13">
        <f>'C завтраками| Bed and breakfast'!N21*0.9</f>
        <v>21960</v>
      </c>
      <c r="E21" s="13">
        <f>'C завтраками| Bed and breakfast'!O21*0.9</f>
        <v>21960</v>
      </c>
      <c r="F21" s="13">
        <f>'C завтраками| Bed and breakfast'!P21*0.9</f>
        <v>21960</v>
      </c>
      <c r="G21" s="13">
        <f>'C завтраками| Bed and breakfast'!Q21*0.9</f>
        <v>22770</v>
      </c>
      <c r="H21" s="13">
        <f>'C завтраками| Bed and breakfast'!R21*0.9</f>
        <v>22770</v>
      </c>
      <c r="I21" s="13">
        <f>'C завтраками| Bed and breakfast'!S21*0.9</f>
        <v>22770</v>
      </c>
      <c r="J21" s="13">
        <f>'C завтраками| Bed and breakfast'!T21*0.9</f>
        <v>22770</v>
      </c>
      <c r="K21" s="13">
        <f>'C завтраками| Bed and breakfast'!U21*0.9</f>
        <v>22770</v>
      </c>
      <c r="L21" s="13">
        <f>'C завтраками| Bed and breakfast'!V21*0.9</f>
        <v>22770</v>
      </c>
      <c r="M21" s="13">
        <f>'C завтраками| Bed and breakfast'!W21*0.9</f>
        <v>23580</v>
      </c>
      <c r="N21" s="13">
        <f>'C завтраками| Bed and breakfast'!X21*0.9</f>
        <v>23580</v>
      </c>
      <c r="O21" s="13">
        <f>'C завтраками| Bed and breakfast'!Y21*0.9</f>
        <v>23580</v>
      </c>
      <c r="P21" s="13">
        <f>'C завтраками| Bed and breakfast'!Z21*0.9</f>
        <v>23580</v>
      </c>
      <c r="Q21" s="13">
        <f>'C завтраками| Bed and breakfast'!AA21*0.9</f>
        <v>23580</v>
      </c>
      <c r="R21" s="13">
        <f>'C завтраками| Bed and breakfast'!AB21*0.9</f>
        <v>24660</v>
      </c>
      <c r="S21" s="13">
        <f>'C завтраками| Bed and breakfast'!AC21*0.9</f>
        <v>24660</v>
      </c>
      <c r="T21" s="13">
        <f>'C завтраками| Bed and breakfast'!AD21*0.9</f>
        <v>24660</v>
      </c>
      <c r="U21" s="13">
        <f>'C завтраками| Bed and breakfast'!AE21*0.9</f>
        <v>24660</v>
      </c>
      <c r="V21" s="13">
        <f>'C завтраками| Bed and breakfast'!AF21*0.9</f>
        <v>27900</v>
      </c>
      <c r="W21" s="13">
        <f>'C завтраками| Bed and breakfast'!AG21*0.9</f>
        <v>27900</v>
      </c>
      <c r="X21" s="13">
        <f>'C завтраками| Bed and breakfast'!AH21*0.9</f>
        <v>27900</v>
      </c>
      <c r="Y21" s="13">
        <f>'C завтраками| Bed and breakfast'!AI21*0.9</f>
        <v>26820</v>
      </c>
      <c r="Z21" s="13">
        <f>'C завтраками| Bed and breakfast'!AJ21*0.9</f>
        <v>26820</v>
      </c>
      <c r="AA21" s="13">
        <f>'C завтраками| Bed and breakfast'!AK21*0.9</f>
        <v>26820</v>
      </c>
      <c r="AB21" s="13">
        <f>'C завтраками| Bed and breakfast'!AL21*0.9</f>
        <v>26820</v>
      </c>
      <c r="AC21" s="13">
        <f>'C завтраками| Bed and breakfast'!AM21*0.9</f>
        <v>30060</v>
      </c>
      <c r="AD21" s="13">
        <f>'C завтраками| Bed and breakfast'!AN21*0.9</f>
        <v>30060</v>
      </c>
      <c r="AE21" s="13">
        <f>'C завтраками| Bed and breakfast'!AO21*0.9</f>
        <v>30060</v>
      </c>
      <c r="AF21" s="13">
        <f>'C завтраками| Bed and breakfast'!AP21*0.9</f>
        <v>26820</v>
      </c>
      <c r="AG21" s="13">
        <f>'C завтраками| Bed and breakfast'!AQ21*0.9</f>
        <v>26820</v>
      </c>
      <c r="AH21" s="13">
        <f>'C завтраками| Bed and breakfast'!AR21*0.9</f>
        <v>26820</v>
      </c>
      <c r="AI21" s="13">
        <f>'C завтраками| Bed and breakfast'!AS21*0.9</f>
        <v>26820</v>
      </c>
      <c r="AJ21" s="13">
        <f>'C завтраками| Bed and breakfast'!AT21*0.9</f>
        <v>26820</v>
      </c>
      <c r="AK21" s="13">
        <f>'C завтраками| Bed and breakfast'!AU21*0.9</f>
        <v>27900</v>
      </c>
      <c r="AL21" s="13">
        <f>'C завтраками| Bed and breakfast'!AV21*0.9</f>
        <v>27900</v>
      </c>
      <c r="AM21" s="13">
        <f>'C завтраками| Bed and breakfast'!AW21*0.9</f>
        <v>27900</v>
      </c>
      <c r="AN21" s="13">
        <f>'C завтраками| Bed and breakfast'!AX21*0.9</f>
        <v>30060</v>
      </c>
      <c r="AO21" s="13">
        <f>'C завтраками| Bed and breakfast'!AY21*0.9</f>
        <v>30060</v>
      </c>
      <c r="AP21" s="13">
        <f>'C завтраками| Bed and breakfast'!AZ21*0.9</f>
        <v>30060</v>
      </c>
      <c r="AQ21" s="13">
        <f>'C завтраками| Bed and breakfast'!BA21*0.9</f>
        <v>30060</v>
      </c>
      <c r="AR21" s="13">
        <f>'C завтраками| Bed and breakfast'!BB21*0.9</f>
        <v>32220</v>
      </c>
      <c r="AS21" s="13">
        <f>'C завтраками| Bed and breakfast'!BC21*0.9</f>
        <v>32220</v>
      </c>
      <c r="AT21" s="13">
        <f>'C завтраками| Bed and breakfast'!BD21*0.9</f>
        <v>32220</v>
      </c>
      <c r="AU21" s="13">
        <f>'C завтраками| Bed and breakfast'!BE21*0.9</f>
        <v>32220</v>
      </c>
      <c r="AV21" s="13">
        <f>'C завтраками| Bed and breakfast'!BF21*0.9</f>
        <v>32220</v>
      </c>
      <c r="AW21" s="13">
        <f>'C завтраками| Bed and breakfast'!BG21*0.9</f>
        <v>32220</v>
      </c>
      <c r="AX21" s="13">
        <f>'C завтраками| Bed and breakfast'!BH21*0.9</f>
        <v>32220</v>
      </c>
      <c r="AY21" s="13">
        <f>'C завтраками| Bed and breakfast'!BI21*0.9</f>
        <v>32220</v>
      </c>
      <c r="AZ21" s="13">
        <f>'C завтраками| Bed and breakfast'!BJ21*0.9</f>
        <v>30060</v>
      </c>
      <c r="BA21" s="13">
        <f>'C завтраками| Bed and breakfast'!BK21*0.9</f>
        <v>23580</v>
      </c>
      <c r="BB21" s="13">
        <f>'C завтраками| Bed and breakfast'!BL21*0.9</f>
        <v>23580</v>
      </c>
      <c r="BC21" s="13">
        <f>'C завтраками| Bed and breakfast'!BM21*0.9</f>
        <v>23580</v>
      </c>
      <c r="BD21" s="13">
        <f>'C завтраками| Bed and breakfast'!BN21*0.9</f>
        <v>23580</v>
      </c>
      <c r="BE21" s="13">
        <f>'C завтраками| Bed and breakfast'!BO21*0.9</f>
        <v>23580</v>
      </c>
      <c r="BF21" s="13">
        <f>'C завтраками| Bed and breakfast'!BP21*0.9</f>
        <v>23580</v>
      </c>
      <c r="BG21" s="13">
        <f>'C завтраками| Bed and breakfast'!BQ21*0.9</f>
        <v>23580</v>
      </c>
      <c r="BH21" s="13">
        <f>'C завтраками| Bed and breakfast'!BR21*0.9</f>
        <v>23580</v>
      </c>
      <c r="BI21" s="13">
        <f>'C завтраками| Bed and breakfast'!BS21*0.9</f>
        <v>23580</v>
      </c>
      <c r="BJ21" s="13">
        <f>'C завтраками| Bed and breakfast'!BT21*0.9</f>
        <v>17820</v>
      </c>
      <c r="BK21" s="13">
        <f>'C завтраками| Bed and breakfast'!BU21*0.9</f>
        <v>17820</v>
      </c>
      <c r="BL21" s="13">
        <f>'C завтраками| Bed and breakfast'!BV21*0.9</f>
        <v>17820</v>
      </c>
      <c r="BM21" s="13">
        <f>'C завтраками| Bed and breakfast'!BW21*0.9</f>
        <v>17820</v>
      </c>
      <c r="BN21" s="13">
        <f>'C завтраками| Bed and breakfast'!BX21*0.9</f>
        <v>17820</v>
      </c>
      <c r="BO21" s="13">
        <f>'C завтраками| Bed and breakfast'!BY21*0.9</f>
        <v>17820</v>
      </c>
      <c r="BP21" s="13">
        <f>'C завтраками| Bed and breakfast'!BZ21*0.9</f>
        <v>17820</v>
      </c>
      <c r="BQ21" s="13">
        <f>'C завтраками| Bed and breakfast'!CA21*0.9</f>
        <v>16560</v>
      </c>
      <c r="BR21" s="13">
        <f>'C завтраками| Bed and breakfast'!CB21*0.9</f>
        <v>16560</v>
      </c>
      <c r="BS21" s="13">
        <f>'C завтраками| Bed and breakfast'!CC21*0.9</f>
        <v>16560</v>
      </c>
      <c r="BT21" s="13">
        <f>'C завтраками| Bed and breakfast'!CD21*0.9</f>
        <v>16560</v>
      </c>
      <c r="BU21" s="13">
        <f>'C завтраками| Bed and breakfast'!CE21*0.9</f>
        <v>16560</v>
      </c>
      <c r="BV21" s="13">
        <f>'C завтраками| Bed and breakfast'!CF21*0.9</f>
        <v>15480</v>
      </c>
      <c r="BW21" s="13">
        <f>'C завтраками| Bed and breakfast'!CG21*0.9</f>
        <v>15480</v>
      </c>
      <c r="BX21" s="13">
        <f>'C завтраками| Bed and breakfast'!CH21*0.9</f>
        <v>15480</v>
      </c>
      <c r="BY21" s="13">
        <f>'C завтраками| Bed and breakfast'!CI21*0.9</f>
        <v>15480</v>
      </c>
      <c r="BZ21" s="13">
        <f>'C завтраками| Bed and breakfast'!CJ21*0.9</f>
        <v>15480</v>
      </c>
      <c r="CA21" s="13">
        <f>'C завтраками| Bed and breakfast'!CK21*0.9</f>
        <v>16560</v>
      </c>
      <c r="CB21" s="13">
        <f>'C завтраками| Bed and breakfast'!CL21*0.9</f>
        <v>16560</v>
      </c>
      <c r="CC21" s="13">
        <f>'C завтраками| Bed and breakfast'!CM21*0.9</f>
        <v>15480</v>
      </c>
      <c r="CD21" s="13">
        <f>'C завтраками| Bed and breakfast'!CN21*0.9</f>
        <v>15480</v>
      </c>
      <c r="CE21" s="13">
        <f>'C завтраками| Bed and breakfast'!CO21*0.9</f>
        <v>15480</v>
      </c>
      <c r="CF21" s="13">
        <f>'C завтраками| Bed and breakfast'!CP21*0.9</f>
        <v>15120</v>
      </c>
      <c r="CG21" s="13">
        <f>'C завтраками| Bed and breakfast'!CQ21*0.9</f>
        <v>15120</v>
      </c>
      <c r="CH21" s="13">
        <f>'C завтраками| Bed and breakfast'!CR21*0.9</f>
        <v>15120</v>
      </c>
      <c r="CI21" s="13">
        <f>'C завтраками| Bed and breakfast'!CS21*0.9</f>
        <v>15120</v>
      </c>
      <c r="CJ21" s="13">
        <f>'C завтраками| Bed and breakfast'!CT21*0.9</f>
        <v>14220</v>
      </c>
      <c r="CK21" s="13">
        <f>'C завтраками| Bed and breakfast'!CU21*0.9</f>
        <v>14220</v>
      </c>
      <c r="CL21" s="13">
        <f>'C завтраками| Bed and breakfast'!CV21*0.9</f>
        <v>14220</v>
      </c>
      <c r="CM21" s="13">
        <f>'C завтраками| Bed and breakfast'!CW21*0.9</f>
        <v>14220</v>
      </c>
      <c r="CN21" s="13">
        <f>'C завтраками| Bed and breakfast'!CX21*0.9</f>
        <v>14220</v>
      </c>
      <c r="CO21" s="13">
        <f>'C завтраками| Bed and breakfast'!CY21*0.9</f>
        <v>14220</v>
      </c>
      <c r="CP21" s="13">
        <f>'C завтраками| Bed and breakfast'!CZ21*0.9</f>
        <v>14220</v>
      </c>
      <c r="CQ21" s="13">
        <f>'C завтраками| Bed and breakfast'!DA21*0.9</f>
        <v>12510</v>
      </c>
    </row>
    <row r="22" spans="1:95" ht="11.45" customHeight="1">
      <c r="A22" s="18"/>
    </row>
    <row r="23" spans="1:95" customFormat="1" ht="189">
      <c r="A23" s="188" t="s">
        <v>19</v>
      </c>
    </row>
    <row r="25" spans="1:95">
      <c r="A25" s="20" t="s">
        <v>9</v>
      </c>
    </row>
    <row r="26" spans="1:95">
      <c r="A26" s="23" t="s">
        <v>10</v>
      </c>
    </row>
    <row r="27" spans="1:95">
      <c r="A27" s="23" t="s">
        <v>11</v>
      </c>
    </row>
    <row r="28" spans="1:95" ht="12.6" customHeight="1">
      <c r="A28" s="24" t="s">
        <v>12</v>
      </c>
    </row>
    <row r="29" spans="1:95">
      <c r="A29" s="23" t="s">
        <v>20</v>
      </c>
    </row>
    <row r="30" spans="1:95">
      <c r="A30" s="23" t="s">
        <v>13</v>
      </c>
    </row>
    <row r="31" spans="1:95" s="60" customFormat="1" ht="12.75">
      <c r="A31" s="101" t="s">
        <v>21</v>
      </c>
    </row>
    <row r="32" spans="1:95" s="60" customFormat="1" ht="24">
      <c r="A32" s="105" t="s">
        <v>22</v>
      </c>
    </row>
    <row r="34" spans="1:1">
      <c r="A34" s="180" t="s">
        <v>23</v>
      </c>
    </row>
    <row r="35" spans="1:1">
      <c r="A35" s="181" t="s">
        <v>24</v>
      </c>
    </row>
    <row r="36" spans="1:1" ht="24">
      <c r="A36" s="182" t="s">
        <v>25</v>
      </c>
    </row>
    <row r="37" spans="1:1">
      <c r="A37" s="208"/>
    </row>
    <row r="39" spans="1:1">
      <c r="A39" s="209" t="s">
        <v>14</v>
      </c>
    </row>
    <row r="40" spans="1:1" ht="48">
      <c r="A40" s="210" t="s">
        <v>242</v>
      </c>
    </row>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D79"/>
  <sheetViews>
    <sheetView workbookViewId="0">
      <pane xSplit="1" topLeftCell="B1" activePane="topRight" state="frozen"/>
      <selection pane="topRight" activeCell="D1" sqref="B1:D1048576"/>
    </sheetView>
  </sheetViews>
  <sheetFormatPr defaultColWidth="8.5703125" defaultRowHeight="12"/>
  <cols>
    <col min="1" max="1" width="84.85546875" style="2" customWidth="1"/>
    <col min="2" max="4" width="9.85546875" style="2" customWidth="1"/>
    <col min="5" max="16384" width="8.5703125" style="2"/>
  </cols>
  <sheetData>
    <row r="1" spans="1:4" ht="11.45" customHeight="1">
      <c r="A1" s="3" t="s">
        <v>0</v>
      </c>
    </row>
    <row r="2" spans="1:4" ht="11.45" customHeight="1">
      <c r="A2" s="4"/>
    </row>
    <row r="3" spans="1:4" ht="11.45" customHeight="1">
      <c r="A3" s="61" t="s">
        <v>64</v>
      </c>
    </row>
    <row r="4" spans="1:4" ht="11.25" customHeight="1">
      <c r="A4" s="98" t="s">
        <v>2</v>
      </c>
    </row>
    <row r="5" spans="1:4" s="1" customFormat="1" ht="25.5" customHeight="1">
      <c r="A5" s="6" t="s">
        <v>3</v>
      </c>
      <c r="B5" s="8" t="e">
        <f>'Наполни своё лето| comiss'!B5</f>
        <v>#REF!</v>
      </c>
      <c r="C5" s="8" t="e">
        <f>'Наполни своё лето| comiss'!C5</f>
        <v>#REF!</v>
      </c>
      <c r="D5" s="8" t="e">
        <f>'Наполни своё лето| comiss'!D5</f>
        <v>#REF!</v>
      </c>
    </row>
    <row r="6" spans="1:4" s="1" customFormat="1" ht="25.5" customHeight="1">
      <c r="A6" s="9"/>
      <c r="B6" s="8" t="e">
        <f>'Наполни своё лето| comiss'!B6</f>
        <v>#REF!</v>
      </c>
      <c r="C6" s="8" t="e">
        <f>'Наполни своё лето| comiss'!C6</f>
        <v>#REF!</v>
      </c>
      <c r="D6" s="8" t="e">
        <f>'Наполни своё лето| comiss'!D6</f>
        <v>#REF!</v>
      </c>
    </row>
    <row r="7" spans="1:4" ht="11.45" customHeight="1">
      <c r="A7" s="10" t="s">
        <v>4</v>
      </c>
      <c r="B7" s="11"/>
      <c r="C7" s="11"/>
      <c r="D7" s="11"/>
    </row>
    <row r="8" spans="1:4" ht="11.45" customHeight="1">
      <c r="A8" s="12">
        <v>1</v>
      </c>
      <c r="B8" s="13" t="e">
        <f>'Наполни своё лето| comiss'!B8</f>
        <v>#REF!</v>
      </c>
      <c r="C8" s="13" t="e">
        <f>'Наполни своё лето| comiss'!C8</f>
        <v>#REF!</v>
      </c>
      <c r="D8" s="13" t="e">
        <f>'Наполни своё лето| comiss'!D8</f>
        <v>#REF!</v>
      </c>
    </row>
    <row r="9" spans="1:4" ht="11.45" customHeight="1">
      <c r="A9" s="12">
        <v>2</v>
      </c>
      <c r="B9" s="13" t="e">
        <f>'Наполни своё лето| comiss'!B9</f>
        <v>#REF!</v>
      </c>
      <c r="C9" s="13" t="e">
        <f>'Наполни своё лето| comiss'!C9</f>
        <v>#REF!</v>
      </c>
      <c r="D9" s="13" t="e">
        <f>'Наполни своё лето| comiss'!D9</f>
        <v>#REF!</v>
      </c>
    </row>
    <row r="10" spans="1:4" ht="11.45" customHeight="1">
      <c r="A10" s="14" t="s">
        <v>5</v>
      </c>
      <c r="B10" s="13"/>
      <c r="C10" s="13"/>
      <c r="D10" s="13"/>
    </row>
    <row r="11" spans="1:4" ht="11.45" customHeight="1">
      <c r="A11" s="12">
        <v>1</v>
      </c>
      <c r="B11" s="13" t="e">
        <f>'Наполни своё лето| comiss'!B11</f>
        <v>#REF!</v>
      </c>
      <c r="C11" s="13" t="e">
        <f>'Наполни своё лето| comiss'!C11</f>
        <v>#REF!</v>
      </c>
      <c r="D11" s="13" t="e">
        <f>'Наполни своё лето| comiss'!D11</f>
        <v>#REF!</v>
      </c>
    </row>
    <row r="12" spans="1:4" ht="11.45" customHeight="1">
      <c r="A12" s="12">
        <v>2</v>
      </c>
      <c r="B12" s="13" t="e">
        <f>'Наполни своё лето| comiss'!B12</f>
        <v>#REF!</v>
      </c>
      <c r="C12" s="13" t="e">
        <f>'Наполни своё лето| comiss'!C12</f>
        <v>#REF!</v>
      </c>
      <c r="D12" s="13" t="e">
        <f>'Наполни своё лето| comiss'!D12</f>
        <v>#REF!</v>
      </c>
    </row>
    <row r="13" spans="1:4" ht="11.45" customHeight="1">
      <c r="A13" s="14" t="s">
        <v>6</v>
      </c>
      <c r="B13" s="13"/>
      <c r="C13" s="13"/>
      <c r="D13" s="13"/>
    </row>
    <row r="14" spans="1:4" ht="11.45" customHeight="1">
      <c r="A14" s="12">
        <v>1</v>
      </c>
      <c r="B14" s="13" t="e">
        <f>'Наполни своё лето| comiss'!B14</f>
        <v>#REF!</v>
      </c>
      <c r="C14" s="13" t="e">
        <f>'Наполни своё лето| comiss'!C14</f>
        <v>#REF!</v>
      </c>
      <c r="D14" s="13" t="e">
        <f>'Наполни своё лето| comiss'!D14</f>
        <v>#REF!</v>
      </c>
    </row>
    <row r="15" spans="1:4" ht="11.45" customHeight="1">
      <c r="A15" s="12">
        <v>2</v>
      </c>
      <c r="B15" s="13" t="e">
        <f>'Наполни своё лето| comiss'!B15</f>
        <v>#REF!</v>
      </c>
      <c r="C15" s="13" t="e">
        <f>'Наполни своё лето| comiss'!C15</f>
        <v>#REF!</v>
      </c>
      <c r="D15" s="13" t="e">
        <f>'Наполни своё лето| comiss'!D15</f>
        <v>#REF!</v>
      </c>
    </row>
    <row r="16" spans="1:4" ht="11.45" customHeight="1">
      <c r="A16" s="36" t="s">
        <v>7</v>
      </c>
      <c r="B16" s="13"/>
      <c r="C16" s="13"/>
      <c r="D16" s="13"/>
    </row>
    <row r="17" spans="1:4" ht="11.45" customHeight="1">
      <c r="A17" s="12">
        <v>1</v>
      </c>
      <c r="B17" s="13" t="e">
        <f>'Наполни своё лето| comiss'!B17</f>
        <v>#REF!</v>
      </c>
      <c r="C17" s="13" t="e">
        <f>'Наполни своё лето| comiss'!C17</f>
        <v>#REF!</v>
      </c>
      <c r="D17" s="13" t="e">
        <f>'Наполни своё лето| comiss'!D17</f>
        <v>#REF!</v>
      </c>
    </row>
    <row r="18" spans="1:4" ht="11.45" customHeight="1">
      <c r="A18" s="12">
        <v>2</v>
      </c>
      <c r="B18" s="13" t="e">
        <f>'Наполни своё лето| comiss'!B18</f>
        <v>#REF!</v>
      </c>
      <c r="C18" s="13" t="e">
        <f>'Наполни своё лето| comiss'!C18</f>
        <v>#REF!</v>
      </c>
      <c r="D18" s="13" t="e">
        <f>'Наполни своё лето| comiss'!D18</f>
        <v>#REF!</v>
      </c>
    </row>
    <row r="19" spans="1:4" s="11" customFormat="1" ht="11.45" customHeight="1">
      <c r="A19" s="37" t="s">
        <v>8</v>
      </c>
      <c r="B19" s="13"/>
      <c r="C19" s="13"/>
      <c r="D19" s="13"/>
    </row>
    <row r="20" spans="1:4" s="11" customFormat="1" ht="11.45" customHeight="1">
      <c r="A20" s="164">
        <v>1</v>
      </c>
      <c r="B20" s="13" t="e">
        <f>'Наполни своё лето| comiss'!B20</f>
        <v>#REF!</v>
      </c>
      <c r="C20" s="13" t="e">
        <f>'Наполни своё лето| comiss'!C20</f>
        <v>#REF!</v>
      </c>
      <c r="D20" s="13" t="e">
        <f>'Наполни своё лето| comiss'!D20</f>
        <v>#REF!</v>
      </c>
    </row>
    <row r="21" spans="1:4" s="11" customFormat="1" ht="11.45" customHeight="1">
      <c r="A21" s="164">
        <v>2</v>
      </c>
      <c r="B21" s="13" t="e">
        <f>'Наполни своё лето| comiss'!B21</f>
        <v>#REF!</v>
      </c>
      <c r="C21" s="13" t="e">
        <f>'Наполни своё лето| comiss'!C21</f>
        <v>#REF!</v>
      </c>
      <c r="D21" s="13" t="e">
        <f>'Наполни своё лето| comiss'!D21</f>
        <v>#REF!</v>
      </c>
    </row>
    <row r="22" spans="1:4" ht="11.45" customHeight="1">
      <c r="A22" s="98" t="s">
        <v>59</v>
      </c>
      <c r="B22" s="19"/>
      <c r="C22" s="19"/>
      <c r="D22" s="19"/>
    </row>
    <row r="23" spans="1:4" ht="24.6" customHeight="1">
      <c r="A23" s="6" t="s">
        <v>3</v>
      </c>
      <c r="B23" s="8" t="e">
        <f t="shared" ref="B23:D23" si="0">B5</f>
        <v>#REF!</v>
      </c>
      <c r="C23" s="8" t="e">
        <f t="shared" si="0"/>
        <v>#REF!</v>
      </c>
      <c r="D23" s="8" t="e">
        <f t="shared" si="0"/>
        <v>#REF!</v>
      </c>
    </row>
    <row r="24" spans="1:4" ht="24.6" customHeight="1">
      <c r="A24" s="9"/>
      <c r="B24" s="8" t="e">
        <f t="shared" ref="B24:D24" si="1">B6</f>
        <v>#REF!</v>
      </c>
      <c r="C24" s="8" t="e">
        <f t="shared" si="1"/>
        <v>#REF!</v>
      </c>
      <c r="D24" s="8" t="e">
        <f t="shared" si="1"/>
        <v>#REF!</v>
      </c>
    </row>
    <row r="25" spans="1:4" ht="11.45" customHeight="1">
      <c r="A25" s="10" t="s">
        <v>4</v>
      </c>
      <c r="B25" s="11"/>
      <c r="C25" s="11"/>
      <c r="D25" s="11"/>
    </row>
    <row r="26" spans="1:4" ht="11.45" customHeight="1">
      <c r="A26" s="12">
        <v>1</v>
      </c>
      <c r="B26" s="13" t="e">
        <f t="shared" ref="B26:D26" si="2">B8*0.9</f>
        <v>#REF!</v>
      </c>
      <c r="C26" s="13" t="e">
        <f t="shared" si="2"/>
        <v>#REF!</v>
      </c>
      <c r="D26" s="13" t="e">
        <f t="shared" si="2"/>
        <v>#REF!</v>
      </c>
    </row>
    <row r="27" spans="1:4" ht="11.45" customHeight="1">
      <c r="A27" s="12">
        <v>2</v>
      </c>
      <c r="B27" s="13" t="e">
        <f t="shared" ref="B27:D27" si="3">B9*0.9</f>
        <v>#REF!</v>
      </c>
      <c r="C27" s="13" t="e">
        <f t="shared" si="3"/>
        <v>#REF!</v>
      </c>
      <c r="D27" s="13" t="e">
        <f t="shared" si="3"/>
        <v>#REF!</v>
      </c>
    </row>
    <row r="28" spans="1:4" ht="11.45" customHeight="1">
      <c r="A28" s="14" t="s">
        <v>5</v>
      </c>
      <c r="B28" s="13"/>
      <c r="C28" s="13"/>
      <c r="D28" s="13"/>
    </row>
    <row r="29" spans="1:4" ht="11.45" customHeight="1">
      <c r="A29" s="12">
        <v>1</v>
      </c>
      <c r="B29" s="30" t="e">
        <f t="shared" ref="B29:D29" si="4">B11*0.9</f>
        <v>#REF!</v>
      </c>
      <c r="C29" s="30" t="e">
        <f t="shared" si="4"/>
        <v>#REF!</v>
      </c>
      <c r="D29" s="30" t="e">
        <f t="shared" si="4"/>
        <v>#REF!</v>
      </c>
    </row>
    <row r="30" spans="1:4" ht="11.45" customHeight="1">
      <c r="A30" s="12">
        <v>2</v>
      </c>
      <c r="B30" s="30" t="e">
        <f t="shared" ref="B30:D30" si="5">B12*0.9</f>
        <v>#REF!</v>
      </c>
      <c r="C30" s="30" t="e">
        <f t="shared" si="5"/>
        <v>#REF!</v>
      </c>
      <c r="D30" s="30" t="e">
        <f t="shared" si="5"/>
        <v>#REF!</v>
      </c>
    </row>
    <row r="31" spans="1:4" ht="11.45" customHeight="1">
      <c r="A31" s="14" t="s">
        <v>6</v>
      </c>
      <c r="B31" s="30"/>
      <c r="C31" s="30"/>
      <c r="D31" s="30"/>
    </row>
    <row r="32" spans="1:4" ht="11.45" customHeight="1">
      <c r="A32" s="12">
        <v>1</v>
      </c>
      <c r="B32" s="30" t="e">
        <f t="shared" ref="B32:D32" si="6">B14*0.9</f>
        <v>#REF!</v>
      </c>
      <c r="C32" s="30" t="e">
        <f t="shared" si="6"/>
        <v>#REF!</v>
      </c>
      <c r="D32" s="30" t="e">
        <f t="shared" si="6"/>
        <v>#REF!</v>
      </c>
    </row>
    <row r="33" spans="1:4" ht="11.45" customHeight="1">
      <c r="A33" s="12">
        <v>2</v>
      </c>
      <c r="B33" s="30" t="e">
        <f t="shared" ref="B33:D33" si="7">B15*0.9</f>
        <v>#REF!</v>
      </c>
      <c r="C33" s="30" t="e">
        <f t="shared" si="7"/>
        <v>#REF!</v>
      </c>
      <c r="D33" s="30" t="e">
        <f t="shared" si="7"/>
        <v>#REF!</v>
      </c>
    </row>
    <row r="34" spans="1:4" ht="11.45" customHeight="1">
      <c r="A34" s="36" t="s">
        <v>7</v>
      </c>
      <c r="B34" s="30"/>
      <c r="C34" s="30"/>
      <c r="D34" s="30"/>
    </row>
    <row r="35" spans="1:4" ht="11.45" customHeight="1">
      <c r="A35" s="12">
        <v>1</v>
      </c>
      <c r="B35" s="30" t="e">
        <f t="shared" ref="B35:D35" si="8">B17*0.9</f>
        <v>#REF!</v>
      </c>
      <c r="C35" s="30" t="e">
        <f t="shared" si="8"/>
        <v>#REF!</v>
      </c>
      <c r="D35" s="30" t="e">
        <f t="shared" si="8"/>
        <v>#REF!</v>
      </c>
    </row>
    <row r="36" spans="1:4" ht="11.45" customHeight="1">
      <c r="A36" s="12">
        <v>2</v>
      </c>
      <c r="B36" s="30" t="e">
        <f t="shared" ref="B36:D36" si="9">B18*0.9</f>
        <v>#REF!</v>
      </c>
      <c r="C36" s="30" t="e">
        <f t="shared" si="9"/>
        <v>#REF!</v>
      </c>
      <c r="D36" s="30" t="e">
        <f t="shared" si="9"/>
        <v>#REF!</v>
      </c>
    </row>
    <row r="37" spans="1:4" s="11" customFormat="1" ht="11.45" customHeight="1">
      <c r="A37" s="37" t="s">
        <v>8</v>
      </c>
      <c r="B37" s="13"/>
      <c r="C37" s="13"/>
      <c r="D37" s="13"/>
    </row>
    <row r="38" spans="1:4" s="11" customFormat="1" ht="11.45" customHeight="1">
      <c r="A38" s="164">
        <v>1</v>
      </c>
      <c r="B38" s="13" t="e">
        <f t="shared" ref="B38:D38" si="10">B20*0.9</f>
        <v>#REF!</v>
      </c>
      <c r="C38" s="13" t="e">
        <f t="shared" si="10"/>
        <v>#REF!</v>
      </c>
      <c r="D38" s="13" t="e">
        <f t="shared" si="10"/>
        <v>#REF!</v>
      </c>
    </row>
    <row r="39" spans="1:4" s="11" customFormat="1" ht="11.45" customHeight="1">
      <c r="A39" s="164">
        <v>2</v>
      </c>
      <c r="B39" s="13" t="e">
        <f t="shared" ref="B39:D39" si="11">B21*0.9</f>
        <v>#REF!</v>
      </c>
      <c r="C39" s="13" t="e">
        <f t="shared" si="11"/>
        <v>#REF!</v>
      </c>
      <c r="D39" s="13" t="e">
        <f t="shared" si="11"/>
        <v>#REF!</v>
      </c>
    </row>
    <row r="40" spans="1:4" ht="11.45" customHeight="1">
      <c r="A40" s="18"/>
    </row>
    <row r="41" spans="1:4" ht="145.9" customHeight="1">
      <c r="A41" s="165" t="s">
        <v>65</v>
      </c>
    </row>
    <row r="42" spans="1:4" ht="11.45" customHeight="1">
      <c r="A42" s="45" t="s">
        <v>23</v>
      </c>
    </row>
    <row r="43" spans="1:4" ht="11.45" customHeight="1">
      <c r="A43" s="46" t="s">
        <v>66</v>
      </c>
    </row>
    <row r="44" spans="1:4">
      <c r="A44" s="46" t="s">
        <v>67</v>
      </c>
    </row>
    <row r="46" spans="1:4">
      <c r="A46" s="45" t="s">
        <v>9</v>
      </c>
    </row>
    <row r="47" spans="1:4">
      <c r="A47" s="47" t="s">
        <v>10</v>
      </c>
    </row>
    <row r="48" spans="1:4">
      <c r="A48" s="47" t="s">
        <v>68</v>
      </c>
    </row>
    <row r="49" spans="1:1">
      <c r="A49" s="47" t="s">
        <v>11</v>
      </c>
    </row>
    <row r="50" spans="1:1" ht="12.6" customHeight="1">
      <c r="A50" s="48" t="s">
        <v>12</v>
      </c>
    </row>
    <row r="51" spans="1:1">
      <c r="A51" s="23" t="s">
        <v>13</v>
      </c>
    </row>
    <row r="52" spans="1:1">
      <c r="A52" s="63" t="s">
        <v>69</v>
      </c>
    </row>
    <row r="55" spans="1:1" ht="31.5">
      <c r="A55" s="50" t="s">
        <v>70</v>
      </c>
    </row>
    <row r="56" spans="1:1" ht="42">
      <c r="A56" s="189" t="s">
        <v>71</v>
      </c>
    </row>
    <row r="57" spans="1:1" ht="21">
      <c r="A57" s="189" t="s">
        <v>72</v>
      </c>
    </row>
    <row r="58" spans="1:1" ht="21">
      <c r="A58" s="189" t="s">
        <v>73</v>
      </c>
    </row>
    <row r="59" spans="1:1" ht="52.5">
      <c r="A59" s="189" t="s">
        <v>74</v>
      </c>
    </row>
    <row r="60" spans="1:1" ht="42">
      <c r="A60" s="50" t="s">
        <v>75</v>
      </c>
    </row>
    <row r="61" spans="1:1" ht="31.5">
      <c r="A61" s="189" t="s">
        <v>76</v>
      </c>
    </row>
    <row r="62" spans="1:1" ht="21">
      <c r="A62" s="189" t="s">
        <v>77</v>
      </c>
    </row>
    <row r="63" spans="1:1" ht="31.5">
      <c r="A63" s="52" t="s">
        <v>53</v>
      </c>
    </row>
    <row r="64" spans="1:1" ht="63">
      <c r="A64" s="135" t="s">
        <v>78</v>
      </c>
    </row>
    <row r="65" spans="1:1" ht="21">
      <c r="A65" s="53" t="s">
        <v>54</v>
      </c>
    </row>
    <row r="66" spans="1:1" ht="42.75">
      <c r="A66" s="54" t="s">
        <v>55</v>
      </c>
    </row>
    <row r="67" spans="1:1" ht="21">
      <c r="A67" s="55" t="s">
        <v>56</v>
      </c>
    </row>
    <row r="68" spans="1:1">
      <c r="A68" s="56"/>
    </row>
    <row r="69" spans="1:1">
      <c r="A69" s="57" t="s">
        <v>14</v>
      </c>
    </row>
    <row r="70" spans="1:1" ht="24">
      <c r="A70" s="58" t="s">
        <v>57</v>
      </c>
    </row>
    <row r="71" spans="1:1" ht="24">
      <c r="A71" s="58" t="s">
        <v>58</v>
      </c>
    </row>
    <row r="72" spans="1:1">
      <c r="A72" s="190"/>
    </row>
    <row r="74" spans="1:1" ht="12.75">
      <c r="A74" s="130"/>
    </row>
    <row r="75" spans="1:1" ht="12.75">
      <c r="A75" s="60"/>
    </row>
    <row r="76" spans="1:1" ht="12.75">
      <c r="A76" s="60"/>
    </row>
    <row r="77" spans="1:1" ht="12.75">
      <c r="A77" s="60"/>
    </row>
    <row r="78" spans="1:1" ht="12.75">
      <c r="A78" s="60"/>
    </row>
    <row r="79" spans="1:1" ht="12.75">
      <c r="A79" s="60"/>
    </row>
  </sheetData>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66"/>
  <sheetViews>
    <sheetView workbookViewId="0">
      <pane xSplit="1" topLeftCell="B1" activePane="topRight" state="frozen"/>
      <selection pane="topRight"/>
    </sheetView>
  </sheetViews>
  <sheetFormatPr defaultColWidth="8.5703125" defaultRowHeight="12"/>
  <cols>
    <col min="1" max="1" width="84.85546875" style="2" customWidth="1"/>
    <col min="2" max="5" width="9.42578125" style="2" customWidth="1"/>
    <col min="6" max="16384" width="8.5703125" style="2"/>
  </cols>
  <sheetData>
    <row r="1" spans="1:5" ht="11.45" customHeight="1">
      <c r="A1" s="3" t="s">
        <v>0</v>
      </c>
    </row>
    <row r="2" spans="1:5" ht="11.45" customHeight="1">
      <c r="A2" s="97" t="s">
        <v>18</v>
      </c>
    </row>
    <row r="3" spans="1:5" ht="11.25" customHeight="1">
      <c r="A3" s="98" t="s">
        <v>2</v>
      </c>
    </row>
    <row r="4" spans="1:5" s="1" customFormat="1" ht="25.5" customHeight="1">
      <c r="A4" s="6" t="s">
        <v>3</v>
      </c>
      <c r="B4" s="8" t="e">
        <f>'C завтраками| Bed and breakfast'!#REF!</f>
        <v>#REF!</v>
      </c>
      <c r="C4" s="7" t="e">
        <f>'C завтраками| Bed and breakfast'!#REF!</f>
        <v>#REF!</v>
      </c>
      <c r="D4" s="7" t="e">
        <f>'C завтраками| Bed and breakfast'!#REF!</f>
        <v>#REF!</v>
      </c>
      <c r="E4" s="7" t="e">
        <f>'C завтраками| Bed and breakfast'!#REF!</f>
        <v>#REF!</v>
      </c>
    </row>
    <row r="5" spans="1:5" s="1" customFormat="1" ht="25.5" customHeight="1">
      <c r="A5" s="9"/>
      <c r="B5" s="8" t="e">
        <f>'C завтраками| Bed and breakfast'!#REF!</f>
        <v>#REF!</v>
      </c>
      <c r="C5" s="7" t="e">
        <f>'C завтраками| Bed and breakfast'!#REF!</f>
        <v>#REF!</v>
      </c>
      <c r="D5" s="7" t="e">
        <f>'C завтраками| Bed and breakfast'!#REF!</f>
        <v>#REF!</v>
      </c>
      <c r="E5" s="7" t="e">
        <f>'C завтраками| Bed and breakfast'!#REF!</f>
        <v>#REF!</v>
      </c>
    </row>
    <row r="6" spans="1:5" ht="11.45" customHeight="1">
      <c r="A6" s="10" t="s">
        <v>4</v>
      </c>
      <c r="B6" s="11"/>
      <c r="C6" s="11"/>
      <c r="D6" s="11"/>
      <c r="E6" s="11"/>
    </row>
    <row r="7" spans="1:5" ht="11.45" customHeight="1">
      <c r="A7" s="12">
        <v>1</v>
      </c>
      <c r="B7" s="30" t="e">
        <f>'C завтраками| Bed and breakfast'!#REF!*0.9+B22</f>
        <v>#REF!</v>
      </c>
      <c r="C7" s="30" t="e">
        <f>'C завтраками| Bed and breakfast'!#REF!*0.9+C22</f>
        <v>#REF!</v>
      </c>
      <c r="D7" s="30" t="e">
        <f>'C завтраками| Bed and breakfast'!#REF!*0.9+D22</f>
        <v>#REF!</v>
      </c>
      <c r="E7" s="30" t="e">
        <f>'C завтраками| Bed and breakfast'!#REF!*0.9+E22</f>
        <v>#REF!</v>
      </c>
    </row>
    <row r="8" spans="1:5" ht="11.45" customHeight="1">
      <c r="A8" s="12">
        <v>2</v>
      </c>
      <c r="B8" s="30" t="e">
        <f>'C завтраками| Bed and breakfast'!#REF!*0.9+B23</f>
        <v>#REF!</v>
      </c>
      <c r="C8" s="30" t="e">
        <f>'C завтраками| Bed and breakfast'!#REF!*0.9+C23</f>
        <v>#REF!</v>
      </c>
      <c r="D8" s="30" t="e">
        <f>'C завтраками| Bed and breakfast'!#REF!*0.9+D23</f>
        <v>#REF!</v>
      </c>
      <c r="E8" s="30" t="e">
        <f>'C завтраками| Bed and breakfast'!#REF!*0.9+E23</f>
        <v>#REF!</v>
      </c>
    </row>
    <row r="9" spans="1:5" ht="11.45" customHeight="1">
      <c r="A9" s="14" t="s">
        <v>5</v>
      </c>
      <c r="B9" s="30"/>
      <c r="C9" s="30"/>
      <c r="D9" s="30"/>
      <c r="E9" s="30"/>
    </row>
    <row r="10" spans="1:5" ht="11.45" customHeight="1">
      <c r="A10" s="12">
        <v>1</v>
      </c>
      <c r="B10" s="30" t="e">
        <f>'C завтраками| Bed and breakfast'!#REF!*0.9+B22</f>
        <v>#REF!</v>
      </c>
      <c r="C10" s="30" t="e">
        <f>'C завтраками| Bed and breakfast'!#REF!*0.9+C22</f>
        <v>#REF!</v>
      </c>
      <c r="D10" s="30" t="e">
        <f>'C завтраками| Bed and breakfast'!#REF!*0.9+D22</f>
        <v>#REF!</v>
      </c>
      <c r="E10" s="30" t="e">
        <f>'C завтраками| Bed and breakfast'!#REF!*0.9+E22</f>
        <v>#REF!</v>
      </c>
    </row>
    <row r="11" spans="1:5" ht="11.45" customHeight="1">
      <c r="A11" s="12">
        <v>2</v>
      </c>
      <c r="B11" s="30" t="e">
        <f>'C завтраками| Bed and breakfast'!#REF!*0.9+B23</f>
        <v>#REF!</v>
      </c>
      <c r="C11" s="30" t="e">
        <f>'C завтраками| Bed and breakfast'!#REF!*0.9+C23</f>
        <v>#REF!</v>
      </c>
      <c r="D11" s="30" t="e">
        <f>'C завтраками| Bed and breakfast'!#REF!*0.9+D23</f>
        <v>#REF!</v>
      </c>
      <c r="E11" s="30" t="e">
        <f>'C завтраками| Bed and breakfast'!#REF!*0.9+E23</f>
        <v>#REF!</v>
      </c>
    </row>
    <row r="12" spans="1:5" ht="11.45" customHeight="1">
      <c r="A12" s="15" t="s">
        <v>6</v>
      </c>
      <c r="B12" s="30"/>
      <c r="C12" s="30"/>
      <c r="D12" s="30"/>
      <c r="E12" s="30"/>
    </row>
    <row r="13" spans="1:5" ht="11.45" customHeight="1">
      <c r="A13" s="12">
        <v>1</v>
      </c>
      <c r="B13" s="30" t="e">
        <f>'C завтраками| Bed and breakfast'!#REF!*0.9+B22</f>
        <v>#REF!</v>
      </c>
      <c r="C13" s="30" t="e">
        <f>'C завтраками| Bed and breakfast'!#REF!*0.9+C22</f>
        <v>#REF!</v>
      </c>
      <c r="D13" s="30" t="e">
        <f>'C завтраками| Bed and breakfast'!#REF!*0.9+D22</f>
        <v>#REF!</v>
      </c>
      <c r="E13" s="30" t="e">
        <f>'C завтраками| Bed and breakfast'!#REF!*0.9+E22</f>
        <v>#REF!</v>
      </c>
    </row>
    <row r="14" spans="1:5" ht="11.45" customHeight="1">
      <c r="A14" s="12">
        <v>2</v>
      </c>
      <c r="B14" s="30" t="e">
        <f>'C завтраками| Bed and breakfast'!#REF!*0.9+B23</f>
        <v>#REF!</v>
      </c>
      <c r="C14" s="30" t="e">
        <f>'C завтраками| Bed and breakfast'!#REF!*0.9+C23</f>
        <v>#REF!</v>
      </c>
      <c r="D14" s="30" t="e">
        <f>'C завтраками| Bed and breakfast'!#REF!*0.9+D23</f>
        <v>#REF!</v>
      </c>
      <c r="E14" s="30" t="e">
        <f>'C завтраками| Bed and breakfast'!#REF!*0.9+E23</f>
        <v>#REF!</v>
      </c>
    </row>
    <row r="15" spans="1:5" ht="11.45" customHeight="1">
      <c r="A15" s="16" t="s">
        <v>7</v>
      </c>
      <c r="B15" s="30"/>
      <c r="C15" s="30"/>
      <c r="D15" s="30"/>
      <c r="E15" s="30"/>
    </row>
    <row r="16" spans="1:5" ht="11.45" customHeight="1">
      <c r="A16" s="12">
        <v>1</v>
      </c>
      <c r="B16" s="30" t="e">
        <f>'C завтраками| Bed and breakfast'!#REF!*0.9+B22</f>
        <v>#REF!</v>
      </c>
      <c r="C16" s="30" t="e">
        <f>'C завтраками| Bed and breakfast'!#REF!*0.9+C22</f>
        <v>#REF!</v>
      </c>
      <c r="D16" s="30" t="e">
        <f>'C завтраками| Bed and breakfast'!#REF!*0.9+D22</f>
        <v>#REF!</v>
      </c>
      <c r="E16" s="30" t="e">
        <f>'C завтраками| Bed and breakfast'!#REF!*0.9+E22</f>
        <v>#REF!</v>
      </c>
    </row>
    <row r="17" spans="1:5" ht="11.45" customHeight="1">
      <c r="A17" s="12">
        <v>2</v>
      </c>
      <c r="B17" s="30" t="e">
        <f>'C завтраками| Bed and breakfast'!#REF!*0.9+B23</f>
        <v>#REF!</v>
      </c>
      <c r="C17" s="30" t="e">
        <f>'C завтраками| Bed and breakfast'!#REF!*0.9+C23</f>
        <v>#REF!</v>
      </c>
      <c r="D17" s="30" t="e">
        <f>'C завтраками| Bed and breakfast'!#REF!*0.9+D23</f>
        <v>#REF!</v>
      </c>
      <c r="E17" s="30" t="e">
        <f>'C завтраками| Bed and breakfast'!#REF!*0.9+E23</f>
        <v>#REF!</v>
      </c>
    </row>
    <row r="18" spans="1:5" ht="11.45" customHeight="1">
      <c r="A18" s="17" t="s">
        <v>8</v>
      </c>
      <c r="B18" s="30"/>
      <c r="C18" s="30"/>
      <c r="D18" s="30"/>
      <c r="E18" s="30"/>
    </row>
    <row r="19" spans="1:5" ht="11.45" customHeight="1">
      <c r="A19" s="12">
        <v>1</v>
      </c>
      <c r="B19" s="30" t="e">
        <f>'C завтраками| Bed and breakfast'!#REF!*0.9+B22</f>
        <v>#REF!</v>
      </c>
      <c r="C19" s="30" t="e">
        <f>'C завтраками| Bed and breakfast'!#REF!*0.9+C22</f>
        <v>#REF!</v>
      </c>
      <c r="D19" s="30" t="e">
        <f>'C завтраками| Bed and breakfast'!#REF!*0.9+D22</f>
        <v>#REF!</v>
      </c>
      <c r="E19" s="30" t="e">
        <f>'C завтраками| Bed and breakfast'!#REF!*0.9+E22</f>
        <v>#REF!</v>
      </c>
    </row>
    <row r="20" spans="1:5" ht="13.15" customHeight="1">
      <c r="A20" s="12">
        <v>2</v>
      </c>
      <c r="B20" s="30" t="e">
        <f>'C завтраками| Bed and breakfast'!#REF!*0.9+B23</f>
        <v>#REF!</v>
      </c>
      <c r="C20" s="30" t="e">
        <f>'C завтраками| Bed and breakfast'!#REF!*0.9+C23</f>
        <v>#REF!</v>
      </c>
      <c r="D20" s="30" t="e">
        <f>'C завтраками| Bed and breakfast'!#REF!*0.9+D23</f>
        <v>#REF!</v>
      </c>
      <c r="E20" s="30" t="e">
        <f>'C завтраками| Bed and breakfast'!#REF!*0.9+E23</f>
        <v>#REF!</v>
      </c>
    </row>
    <row r="21" spans="1:5" s="60" customFormat="1" ht="12.75">
      <c r="A21" s="100" t="s">
        <v>79</v>
      </c>
      <c r="B21" s="62"/>
      <c r="C21" s="62"/>
      <c r="D21" s="62"/>
      <c r="E21" s="62"/>
    </row>
    <row r="22" spans="1:5" s="60" customFormat="1" ht="12.75">
      <c r="A22" s="102" t="s">
        <v>80</v>
      </c>
      <c r="B22" s="187">
        <v>2700</v>
      </c>
      <c r="C22" s="187">
        <v>2700</v>
      </c>
      <c r="D22" s="187">
        <v>2700</v>
      </c>
      <c r="E22" s="187">
        <v>2700</v>
      </c>
    </row>
    <row r="23" spans="1:5" s="60" customFormat="1" ht="12.75">
      <c r="A23" s="102" t="s">
        <v>81</v>
      </c>
      <c r="B23" s="187">
        <f t="shared" ref="B23:E23" si="0">B22*2</f>
        <v>5400</v>
      </c>
      <c r="C23" s="187">
        <f t="shared" si="0"/>
        <v>5400</v>
      </c>
      <c r="D23" s="187">
        <f t="shared" si="0"/>
        <v>5400</v>
      </c>
      <c r="E23" s="187">
        <f t="shared" si="0"/>
        <v>5400</v>
      </c>
    </row>
    <row r="24" spans="1:5" ht="11.45" customHeight="1">
      <c r="A24" s="18"/>
      <c r="B24" s="62"/>
      <c r="C24" s="62"/>
      <c r="D24" s="62"/>
      <c r="E24" s="62"/>
    </row>
    <row r="25" spans="1:5" ht="11.45" customHeight="1">
      <c r="A25" s="98" t="s">
        <v>59</v>
      </c>
      <c r="B25" s="62"/>
      <c r="C25" s="62"/>
      <c r="D25" s="62"/>
      <c r="E25" s="62"/>
    </row>
    <row r="26" spans="1:5" ht="24.6" customHeight="1">
      <c r="A26" s="6" t="s">
        <v>3</v>
      </c>
      <c r="B26" s="8" t="e">
        <f t="shared" ref="B26:E26" si="1">B4</f>
        <v>#REF!</v>
      </c>
      <c r="C26" s="7" t="e">
        <f t="shared" si="1"/>
        <v>#REF!</v>
      </c>
      <c r="D26" s="7" t="e">
        <f t="shared" si="1"/>
        <v>#REF!</v>
      </c>
      <c r="E26" s="7" t="e">
        <f t="shared" si="1"/>
        <v>#REF!</v>
      </c>
    </row>
    <row r="27" spans="1:5" ht="24.6" customHeight="1">
      <c r="A27" s="9"/>
      <c r="B27" s="8" t="e">
        <f t="shared" ref="B27:E27" si="2">B5</f>
        <v>#REF!</v>
      </c>
      <c r="C27" s="7" t="e">
        <f t="shared" si="2"/>
        <v>#REF!</v>
      </c>
      <c r="D27" s="7" t="e">
        <f t="shared" si="2"/>
        <v>#REF!</v>
      </c>
      <c r="E27" s="7" t="e">
        <f t="shared" si="2"/>
        <v>#REF!</v>
      </c>
    </row>
    <row r="28" spans="1:5" ht="11.45" customHeight="1">
      <c r="A28" s="10" t="s">
        <v>4</v>
      </c>
    </row>
    <row r="29" spans="1:5" ht="11.45" customHeight="1">
      <c r="A29" s="12">
        <v>1</v>
      </c>
      <c r="B29" s="30" t="e">
        <f t="shared" ref="B29:E29" si="3">ROUNDUP(B7*0.9,)</f>
        <v>#REF!</v>
      </c>
      <c r="C29" s="30" t="e">
        <f t="shared" si="3"/>
        <v>#REF!</v>
      </c>
      <c r="D29" s="30" t="e">
        <f t="shared" si="3"/>
        <v>#REF!</v>
      </c>
      <c r="E29" s="30" t="e">
        <f t="shared" si="3"/>
        <v>#REF!</v>
      </c>
    </row>
    <row r="30" spans="1:5" ht="11.45" customHeight="1">
      <c r="A30" s="12">
        <v>2</v>
      </c>
      <c r="B30" s="30" t="e">
        <f t="shared" ref="B30:E30" si="4">ROUNDUP(B8*0.9,)</f>
        <v>#REF!</v>
      </c>
      <c r="C30" s="30" t="e">
        <f t="shared" si="4"/>
        <v>#REF!</v>
      </c>
      <c r="D30" s="30" t="e">
        <f t="shared" si="4"/>
        <v>#REF!</v>
      </c>
      <c r="E30" s="30" t="e">
        <f t="shared" si="4"/>
        <v>#REF!</v>
      </c>
    </row>
    <row r="31" spans="1:5" ht="11.45" customHeight="1">
      <c r="A31" s="14" t="s">
        <v>5</v>
      </c>
      <c r="B31" s="30"/>
      <c r="C31" s="30"/>
      <c r="D31" s="30"/>
      <c r="E31" s="30"/>
    </row>
    <row r="32" spans="1:5" ht="11.45" customHeight="1">
      <c r="A32" s="12">
        <v>1</v>
      </c>
      <c r="B32" s="30" t="e">
        <f t="shared" ref="B32:E32" si="5">ROUNDUP(B10*0.9,)</f>
        <v>#REF!</v>
      </c>
      <c r="C32" s="30" t="e">
        <f t="shared" si="5"/>
        <v>#REF!</v>
      </c>
      <c r="D32" s="30" t="e">
        <f t="shared" si="5"/>
        <v>#REF!</v>
      </c>
      <c r="E32" s="30" t="e">
        <f t="shared" si="5"/>
        <v>#REF!</v>
      </c>
    </row>
    <row r="33" spans="1:5" ht="11.45" customHeight="1">
      <c r="A33" s="12">
        <v>2</v>
      </c>
      <c r="B33" s="30" t="e">
        <f t="shared" ref="B33:E33" si="6">ROUNDUP(B11*0.9,)</f>
        <v>#REF!</v>
      </c>
      <c r="C33" s="30" t="e">
        <f t="shared" si="6"/>
        <v>#REF!</v>
      </c>
      <c r="D33" s="30" t="e">
        <f t="shared" si="6"/>
        <v>#REF!</v>
      </c>
      <c r="E33" s="30" t="e">
        <f t="shared" si="6"/>
        <v>#REF!</v>
      </c>
    </row>
    <row r="34" spans="1:5" ht="11.45" customHeight="1">
      <c r="A34" s="15" t="s">
        <v>6</v>
      </c>
      <c r="B34" s="30"/>
      <c r="C34" s="30"/>
      <c r="D34" s="30"/>
      <c r="E34" s="30"/>
    </row>
    <row r="35" spans="1:5" ht="11.45" customHeight="1">
      <c r="A35" s="12">
        <v>1</v>
      </c>
      <c r="B35" s="30" t="e">
        <f t="shared" ref="B35:E35" si="7">ROUNDUP(B13*0.9,)</f>
        <v>#REF!</v>
      </c>
      <c r="C35" s="30" t="e">
        <f t="shared" si="7"/>
        <v>#REF!</v>
      </c>
      <c r="D35" s="30" t="e">
        <f t="shared" si="7"/>
        <v>#REF!</v>
      </c>
      <c r="E35" s="30" t="e">
        <f t="shared" si="7"/>
        <v>#REF!</v>
      </c>
    </row>
    <row r="36" spans="1:5" ht="11.45" customHeight="1">
      <c r="A36" s="12">
        <v>2</v>
      </c>
      <c r="B36" s="30" t="e">
        <f t="shared" ref="B36:E36" si="8">ROUNDUP(B14*0.9,)</f>
        <v>#REF!</v>
      </c>
      <c r="C36" s="30" t="e">
        <f t="shared" si="8"/>
        <v>#REF!</v>
      </c>
      <c r="D36" s="30" t="e">
        <f t="shared" si="8"/>
        <v>#REF!</v>
      </c>
      <c r="E36" s="30" t="e">
        <f t="shared" si="8"/>
        <v>#REF!</v>
      </c>
    </row>
    <row r="37" spans="1:5" ht="11.45" customHeight="1">
      <c r="A37" s="16" t="s">
        <v>7</v>
      </c>
      <c r="B37" s="30"/>
      <c r="C37" s="30"/>
      <c r="D37" s="30"/>
      <c r="E37" s="30"/>
    </row>
    <row r="38" spans="1:5" ht="11.45" customHeight="1">
      <c r="A38" s="12">
        <v>1</v>
      </c>
      <c r="B38" s="30" t="e">
        <f t="shared" ref="B38:E38" si="9">ROUNDUP(B16*0.9,)</f>
        <v>#REF!</v>
      </c>
      <c r="C38" s="30" t="e">
        <f t="shared" si="9"/>
        <v>#REF!</v>
      </c>
      <c r="D38" s="30" t="e">
        <f t="shared" si="9"/>
        <v>#REF!</v>
      </c>
      <c r="E38" s="30" t="e">
        <f t="shared" si="9"/>
        <v>#REF!</v>
      </c>
    </row>
    <row r="39" spans="1:5" ht="11.45" customHeight="1">
      <c r="A39" s="12">
        <v>2</v>
      </c>
      <c r="B39" s="30" t="e">
        <f t="shared" ref="B39:E39" si="10">ROUNDUP(B17*0.9,)</f>
        <v>#REF!</v>
      </c>
      <c r="C39" s="30" t="e">
        <f t="shared" si="10"/>
        <v>#REF!</v>
      </c>
      <c r="D39" s="30" t="e">
        <f t="shared" si="10"/>
        <v>#REF!</v>
      </c>
      <c r="E39" s="30" t="e">
        <f t="shared" si="10"/>
        <v>#REF!</v>
      </c>
    </row>
    <row r="40" spans="1:5" ht="11.45" customHeight="1">
      <c r="A40" s="17" t="s">
        <v>8</v>
      </c>
      <c r="B40" s="30"/>
      <c r="C40" s="30"/>
      <c r="D40" s="30"/>
      <c r="E40" s="30"/>
    </row>
    <row r="41" spans="1:5" ht="11.45" customHeight="1">
      <c r="A41" s="12">
        <v>1</v>
      </c>
      <c r="B41" s="30" t="e">
        <f t="shared" ref="B41:E41" si="11">ROUNDUP(B19*0.9,)</f>
        <v>#REF!</v>
      </c>
      <c r="C41" s="30" t="e">
        <f t="shared" si="11"/>
        <v>#REF!</v>
      </c>
      <c r="D41" s="30" t="e">
        <f t="shared" si="11"/>
        <v>#REF!</v>
      </c>
      <c r="E41" s="30" t="e">
        <f t="shared" si="11"/>
        <v>#REF!</v>
      </c>
    </row>
    <row r="42" spans="1:5" ht="11.45" customHeight="1">
      <c r="A42" s="12">
        <v>2</v>
      </c>
      <c r="B42" s="30" t="e">
        <f t="shared" ref="B42:E42" si="12">ROUNDUP(B20*0.9,)</f>
        <v>#REF!</v>
      </c>
      <c r="C42" s="30" t="e">
        <f t="shared" si="12"/>
        <v>#REF!</v>
      </c>
      <c r="D42" s="30" t="e">
        <f t="shared" si="12"/>
        <v>#REF!</v>
      </c>
      <c r="E42" s="30" t="e">
        <f t="shared" si="12"/>
        <v>#REF!</v>
      </c>
    </row>
    <row r="43" spans="1:5">
      <c r="A43" s="22"/>
    </row>
    <row r="44" spans="1:5">
      <c r="A44" s="20" t="s">
        <v>9</v>
      </c>
    </row>
    <row r="45" spans="1:5">
      <c r="A45" s="23" t="s">
        <v>10</v>
      </c>
    </row>
    <row r="46" spans="1:5">
      <c r="A46" s="23" t="s">
        <v>11</v>
      </c>
    </row>
    <row r="47" spans="1:5" ht="24">
      <c r="A47" s="24" t="s">
        <v>12</v>
      </c>
    </row>
    <row r="48" spans="1:5">
      <c r="A48" s="23" t="s">
        <v>13</v>
      </c>
    </row>
    <row r="49" spans="1:1" ht="12.6" customHeight="1">
      <c r="A49" s="104" t="s">
        <v>21</v>
      </c>
    </row>
    <row r="50" spans="1:1" ht="60">
      <c r="A50" s="105" t="s">
        <v>82</v>
      </c>
    </row>
    <row r="51" spans="1:1">
      <c r="A51" s="106"/>
    </row>
    <row r="52" spans="1:1">
      <c r="A52" s="180" t="s">
        <v>23</v>
      </c>
    </row>
    <row r="53" spans="1:1">
      <c r="A53" s="181" t="s">
        <v>83</v>
      </c>
    </row>
    <row r="54" spans="1:1" ht="24">
      <c r="A54" s="182" t="s">
        <v>84</v>
      </c>
    </row>
    <row r="56" spans="1:1" ht="12" customHeight="1">
      <c r="A56" s="213" t="s">
        <v>85</v>
      </c>
    </row>
    <row r="57" spans="1:1" ht="51" customHeight="1">
      <c r="A57" s="214"/>
    </row>
    <row r="58" spans="1:1" ht="12.6" customHeight="1">
      <c r="A58" s="110"/>
    </row>
    <row r="59" spans="1:1">
      <c r="A59" s="183" t="s">
        <v>86</v>
      </c>
    </row>
    <row r="60" spans="1:1">
      <c r="A60" s="184" t="s">
        <v>87</v>
      </c>
    </row>
    <row r="61" spans="1:1">
      <c r="A61" s="185" t="s">
        <v>88</v>
      </c>
    </row>
    <row r="62" spans="1:1">
      <c r="A62" s="185" t="s">
        <v>89</v>
      </c>
    </row>
    <row r="63" spans="1:1">
      <c r="A63" s="185" t="s">
        <v>90</v>
      </c>
    </row>
    <row r="64" spans="1:1">
      <c r="A64" s="186"/>
    </row>
    <row r="65" spans="1:1">
      <c r="A65" s="115" t="s">
        <v>14</v>
      </c>
    </row>
    <row r="66" spans="1:1" ht="60">
      <c r="A66" s="116" t="s">
        <v>26</v>
      </c>
    </row>
  </sheetData>
  <mergeCells count="1">
    <mergeCell ref="A56:A57"/>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62"/>
  <sheetViews>
    <sheetView workbookViewId="0">
      <pane xSplit="1" topLeftCell="B1" activePane="topRight" state="frozen"/>
      <selection pane="topRight"/>
    </sheetView>
  </sheetViews>
  <sheetFormatPr defaultColWidth="8.5703125" defaultRowHeight="12"/>
  <cols>
    <col min="1" max="1" width="84.85546875" style="2" customWidth="1"/>
    <col min="2" max="5" width="9.42578125" style="2" customWidth="1"/>
    <col min="6" max="16384" width="8.5703125" style="2"/>
  </cols>
  <sheetData>
    <row r="1" spans="1:5" ht="11.45" customHeight="1">
      <c r="A1" s="3" t="s">
        <v>0</v>
      </c>
    </row>
    <row r="2" spans="1:5" ht="11.45" customHeight="1">
      <c r="A2" s="97" t="s">
        <v>18</v>
      </c>
    </row>
    <row r="3" spans="1:5" ht="11.25" customHeight="1">
      <c r="A3" s="98" t="s">
        <v>2</v>
      </c>
    </row>
    <row r="4" spans="1:5" s="1" customFormat="1" ht="25.5" customHeight="1">
      <c r="A4" s="6" t="s">
        <v>3</v>
      </c>
      <c r="B4" s="8" t="e">
        <f>'C завтраками| Bed and breakfast'!#REF!</f>
        <v>#REF!</v>
      </c>
      <c r="C4" s="7" t="e">
        <f>'C завтраками| Bed and breakfast'!#REF!</f>
        <v>#REF!</v>
      </c>
      <c r="D4" s="7" t="e">
        <f>'C завтраками| Bed and breakfast'!#REF!</f>
        <v>#REF!</v>
      </c>
      <c r="E4" s="7" t="e">
        <f>'C завтраками| Bed and breakfast'!#REF!</f>
        <v>#REF!</v>
      </c>
    </row>
    <row r="5" spans="1:5" s="1" customFormat="1" ht="25.5" customHeight="1">
      <c r="A5" s="9"/>
      <c r="B5" s="8" t="e">
        <f>'C завтраками| Bed and breakfast'!#REF!</f>
        <v>#REF!</v>
      </c>
      <c r="C5" s="7" t="e">
        <f>'C завтраками| Bed and breakfast'!#REF!</f>
        <v>#REF!</v>
      </c>
      <c r="D5" s="7" t="e">
        <f>'C завтраками| Bed and breakfast'!#REF!</f>
        <v>#REF!</v>
      </c>
      <c r="E5" s="7" t="e">
        <f>'C завтраками| Bed and breakfast'!#REF!</f>
        <v>#REF!</v>
      </c>
    </row>
    <row r="6" spans="1:5" ht="11.45" customHeight="1">
      <c r="A6" s="10" t="s">
        <v>4</v>
      </c>
      <c r="B6" s="11"/>
      <c r="C6" s="11"/>
      <c r="D6" s="11"/>
      <c r="E6" s="11"/>
    </row>
    <row r="7" spans="1:5" ht="11.45" customHeight="1">
      <c r="A7" s="12">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ht="11.45" customHeight="1">
      <c r="A8" s="12">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ht="11.45" customHeight="1">
      <c r="A9" s="14" t="s">
        <v>5</v>
      </c>
      <c r="B9" s="13"/>
      <c r="C9" s="13"/>
      <c r="D9" s="13"/>
      <c r="E9" s="13"/>
    </row>
    <row r="10" spans="1:5" ht="11.45" customHeight="1">
      <c r="A10" s="12">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ht="11.45" customHeight="1">
      <c r="A11" s="12">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ht="11.45" customHeight="1">
      <c r="A12" s="15" t="s">
        <v>6</v>
      </c>
      <c r="B12" s="13"/>
      <c r="C12" s="13"/>
      <c r="D12" s="13"/>
      <c r="E12" s="13"/>
    </row>
    <row r="13" spans="1:5" ht="11.45" customHeight="1">
      <c r="A13" s="12">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ht="11.45" customHeight="1">
      <c r="A14" s="12">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ht="11.45" customHeight="1">
      <c r="A15" s="16" t="s">
        <v>7</v>
      </c>
      <c r="B15" s="13"/>
      <c r="C15" s="13"/>
      <c r="D15" s="13"/>
      <c r="E15" s="13"/>
    </row>
    <row r="16" spans="1:5" ht="11.45" customHeight="1">
      <c r="A16" s="12">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ht="11.45" customHeight="1">
      <c r="A17" s="12">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ht="11.45" customHeight="1">
      <c r="A18" s="17" t="s">
        <v>8</v>
      </c>
      <c r="B18" s="13"/>
      <c r="C18" s="13"/>
      <c r="D18" s="13"/>
      <c r="E18" s="13"/>
    </row>
    <row r="19" spans="1:5" ht="11.45" customHeight="1">
      <c r="A19" s="12">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ht="13.15" customHeight="1">
      <c r="A20" s="12">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ht="11.45" customHeight="1">
      <c r="A21" s="18"/>
      <c r="B21" s="19"/>
      <c r="C21" s="19"/>
      <c r="D21" s="19"/>
      <c r="E21" s="19"/>
    </row>
    <row r="22" spans="1:5" ht="11.45" customHeight="1">
      <c r="A22" s="98" t="s">
        <v>59</v>
      </c>
      <c r="B22" s="19"/>
      <c r="C22" s="19"/>
      <c r="D22" s="19"/>
      <c r="E22" s="19"/>
    </row>
    <row r="23" spans="1:5" ht="24.6" customHeight="1">
      <c r="A23" s="6" t="s">
        <v>3</v>
      </c>
      <c r="B23" s="8" t="e">
        <f t="shared" ref="B23:E23" si="0">B4</f>
        <v>#REF!</v>
      </c>
      <c r="C23" s="7" t="e">
        <f t="shared" si="0"/>
        <v>#REF!</v>
      </c>
      <c r="D23" s="7" t="e">
        <f t="shared" si="0"/>
        <v>#REF!</v>
      </c>
      <c r="E23" s="7" t="e">
        <f t="shared" si="0"/>
        <v>#REF!</v>
      </c>
    </row>
    <row r="24" spans="1:5" ht="24.6" customHeight="1">
      <c r="A24" s="9"/>
      <c r="B24" s="8" t="e">
        <f t="shared" ref="B24:E24" si="1">B5</f>
        <v>#REF!</v>
      </c>
      <c r="C24" s="7" t="e">
        <f t="shared" si="1"/>
        <v>#REF!</v>
      </c>
      <c r="D24" s="7" t="e">
        <f t="shared" si="1"/>
        <v>#REF!</v>
      </c>
      <c r="E24" s="7" t="e">
        <f t="shared" si="1"/>
        <v>#REF!</v>
      </c>
    </row>
    <row r="25" spans="1:5" ht="11.45" customHeight="1">
      <c r="A25" s="10" t="s">
        <v>4</v>
      </c>
      <c r="B25" s="11"/>
      <c r="C25" s="11"/>
      <c r="D25" s="11"/>
      <c r="E25" s="11"/>
    </row>
    <row r="26" spans="1:5" ht="11.45" customHeight="1">
      <c r="A26" s="12">
        <v>1</v>
      </c>
      <c r="B26" s="30" t="e">
        <f t="shared" ref="B26:E26" si="2">ROUNDUP(B7*0.85,)+35</f>
        <v>#REF!</v>
      </c>
      <c r="C26" s="30" t="e">
        <f t="shared" si="2"/>
        <v>#REF!</v>
      </c>
      <c r="D26" s="30" t="e">
        <f t="shared" si="2"/>
        <v>#REF!</v>
      </c>
      <c r="E26" s="30" t="e">
        <f t="shared" si="2"/>
        <v>#REF!</v>
      </c>
    </row>
    <row r="27" spans="1:5" ht="11.45" customHeight="1">
      <c r="A27" s="12">
        <v>2</v>
      </c>
      <c r="B27" s="30" t="e">
        <f t="shared" ref="B27:E27" si="3">ROUNDUP(B8*0.85,)+35</f>
        <v>#REF!</v>
      </c>
      <c r="C27" s="30" t="e">
        <f t="shared" si="3"/>
        <v>#REF!</v>
      </c>
      <c r="D27" s="30" t="e">
        <f t="shared" si="3"/>
        <v>#REF!</v>
      </c>
      <c r="E27" s="30" t="e">
        <f t="shared" si="3"/>
        <v>#REF!</v>
      </c>
    </row>
    <row r="28" spans="1:5" ht="11.45" customHeight="1">
      <c r="A28" s="14" t="s">
        <v>5</v>
      </c>
      <c r="B28" s="30"/>
      <c r="C28" s="30"/>
      <c r="D28" s="30"/>
      <c r="E28" s="30"/>
    </row>
    <row r="29" spans="1:5" ht="11.45" customHeight="1">
      <c r="A29" s="12">
        <v>1</v>
      </c>
      <c r="B29" s="30" t="e">
        <f t="shared" ref="B29:E29" si="4">ROUNDUP(B10*0.85,)+35</f>
        <v>#REF!</v>
      </c>
      <c r="C29" s="30" t="e">
        <f t="shared" si="4"/>
        <v>#REF!</v>
      </c>
      <c r="D29" s="30" t="e">
        <f t="shared" si="4"/>
        <v>#REF!</v>
      </c>
      <c r="E29" s="30" t="e">
        <f t="shared" si="4"/>
        <v>#REF!</v>
      </c>
    </row>
    <row r="30" spans="1:5" ht="11.45" customHeight="1">
      <c r="A30" s="12">
        <v>2</v>
      </c>
      <c r="B30" s="30" t="e">
        <f t="shared" ref="B30:E30" si="5">ROUNDUP(B11*0.85,)+35</f>
        <v>#REF!</v>
      </c>
      <c r="C30" s="30" t="e">
        <f t="shared" si="5"/>
        <v>#REF!</v>
      </c>
      <c r="D30" s="30" t="e">
        <f t="shared" si="5"/>
        <v>#REF!</v>
      </c>
      <c r="E30" s="30" t="e">
        <f t="shared" si="5"/>
        <v>#REF!</v>
      </c>
    </row>
    <row r="31" spans="1:5" ht="11.45" customHeight="1">
      <c r="A31" s="15" t="s">
        <v>6</v>
      </c>
      <c r="B31" s="30"/>
      <c r="C31" s="30"/>
      <c r="D31" s="30"/>
      <c r="E31" s="30"/>
    </row>
    <row r="32" spans="1:5" ht="11.45" customHeight="1">
      <c r="A32" s="12">
        <v>1</v>
      </c>
      <c r="B32" s="30" t="e">
        <f t="shared" ref="B32:E32" si="6">ROUNDUP(B13*0.85,)+35</f>
        <v>#REF!</v>
      </c>
      <c r="C32" s="30" t="e">
        <f t="shared" si="6"/>
        <v>#REF!</v>
      </c>
      <c r="D32" s="30" t="e">
        <f t="shared" si="6"/>
        <v>#REF!</v>
      </c>
      <c r="E32" s="30" t="e">
        <f t="shared" si="6"/>
        <v>#REF!</v>
      </c>
    </row>
    <row r="33" spans="1:5" ht="11.45" customHeight="1">
      <c r="A33" s="12">
        <v>2</v>
      </c>
      <c r="B33" s="30" t="e">
        <f t="shared" ref="B33:E33" si="7">ROUNDUP(B14*0.85,)+35</f>
        <v>#REF!</v>
      </c>
      <c r="C33" s="30" t="e">
        <f t="shared" si="7"/>
        <v>#REF!</v>
      </c>
      <c r="D33" s="30" t="e">
        <f t="shared" si="7"/>
        <v>#REF!</v>
      </c>
      <c r="E33" s="30" t="e">
        <f t="shared" si="7"/>
        <v>#REF!</v>
      </c>
    </row>
    <row r="34" spans="1:5" ht="11.45" customHeight="1">
      <c r="A34" s="16" t="s">
        <v>7</v>
      </c>
      <c r="B34" s="30"/>
      <c r="C34" s="30"/>
      <c r="D34" s="30"/>
      <c r="E34" s="30"/>
    </row>
    <row r="35" spans="1:5" ht="11.45" customHeight="1">
      <c r="A35" s="12">
        <v>1</v>
      </c>
      <c r="B35" s="30" t="e">
        <f t="shared" ref="B35:E35" si="8">ROUNDUP(B16*0.85,)+35</f>
        <v>#REF!</v>
      </c>
      <c r="C35" s="30" t="e">
        <f t="shared" si="8"/>
        <v>#REF!</v>
      </c>
      <c r="D35" s="30" t="e">
        <f t="shared" si="8"/>
        <v>#REF!</v>
      </c>
      <c r="E35" s="30" t="e">
        <f t="shared" si="8"/>
        <v>#REF!</v>
      </c>
    </row>
    <row r="36" spans="1:5" ht="11.45" customHeight="1">
      <c r="A36" s="12">
        <v>2</v>
      </c>
      <c r="B36" s="30" t="e">
        <f t="shared" ref="B36:E36" si="9">ROUNDUP(B17*0.85,)+35</f>
        <v>#REF!</v>
      </c>
      <c r="C36" s="30" t="e">
        <f t="shared" si="9"/>
        <v>#REF!</v>
      </c>
      <c r="D36" s="30" t="e">
        <f t="shared" si="9"/>
        <v>#REF!</v>
      </c>
      <c r="E36" s="30" t="e">
        <f t="shared" si="9"/>
        <v>#REF!</v>
      </c>
    </row>
    <row r="37" spans="1:5" ht="11.45" customHeight="1">
      <c r="A37" s="17" t="s">
        <v>8</v>
      </c>
      <c r="B37" s="30"/>
      <c r="C37" s="30"/>
      <c r="D37" s="30"/>
      <c r="E37" s="30"/>
    </row>
    <row r="38" spans="1:5" ht="11.45" customHeight="1">
      <c r="A38" s="12">
        <v>1</v>
      </c>
      <c r="B38" s="30" t="e">
        <f t="shared" ref="B38:E38" si="10">ROUNDUP(B19*0.85,)+35</f>
        <v>#REF!</v>
      </c>
      <c r="C38" s="30" t="e">
        <f t="shared" si="10"/>
        <v>#REF!</v>
      </c>
      <c r="D38" s="30" t="e">
        <f t="shared" si="10"/>
        <v>#REF!</v>
      </c>
      <c r="E38" s="30" t="e">
        <f t="shared" si="10"/>
        <v>#REF!</v>
      </c>
    </row>
    <row r="39" spans="1:5" ht="11.45" customHeight="1">
      <c r="A39" s="12">
        <v>2</v>
      </c>
      <c r="B39" s="30" t="e">
        <f t="shared" ref="B39:E39" si="11">ROUNDUP(B20*0.85,)+35</f>
        <v>#REF!</v>
      </c>
      <c r="C39" s="30" t="e">
        <f t="shared" si="11"/>
        <v>#REF!</v>
      </c>
      <c r="D39" s="30" t="e">
        <f t="shared" si="11"/>
        <v>#REF!</v>
      </c>
      <c r="E39" s="30" t="e">
        <f t="shared" si="11"/>
        <v>#REF!</v>
      </c>
    </row>
    <row r="40" spans="1:5" customFormat="1" ht="204.75">
      <c r="A40" s="188" t="s">
        <v>91</v>
      </c>
    </row>
    <row r="41" spans="1:5">
      <c r="A41" s="22"/>
    </row>
    <row r="42" spans="1:5">
      <c r="A42" s="20" t="s">
        <v>9</v>
      </c>
    </row>
    <row r="43" spans="1:5">
      <c r="A43" s="23" t="s">
        <v>10</v>
      </c>
    </row>
    <row r="44" spans="1:5">
      <c r="A44" s="23" t="s">
        <v>11</v>
      </c>
    </row>
    <row r="45" spans="1:5" ht="24">
      <c r="A45" s="24" t="s">
        <v>12</v>
      </c>
    </row>
    <row r="46" spans="1:5" ht="12" customHeight="1">
      <c r="A46" s="23" t="s">
        <v>13</v>
      </c>
    </row>
    <row r="47" spans="1:5" ht="12.6" customHeight="1">
      <c r="A47" s="104" t="s">
        <v>21</v>
      </c>
    </row>
    <row r="48" spans="1:5" ht="36">
      <c r="A48" s="105" t="s">
        <v>92</v>
      </c>
    </row>
    <row r="49" spans="1:1" s="60" customFormat="1" ht="12.75">
      <c r="A49" s="180" t="s">
        <v>23</v>
      </c>
    </row>
    <row r="50" spans="1:1" s="60" customFormat="1" ht="12.75">
      <c r="A50" s="181" t="s">
        <v>93</v>
      </c>
    </row>
    <row r="51" spans="1:1" s="60" customFormat="1" ht="24">
      <c r="A51" s="182" t="s">
        <v>94</v>
      </c>
    </row>
    <row r="52" spans="1:1" s="60" customFormat="1" ht="12.75">
      <c r="A52" s="2"/>
    </row>
    <row r="53" spans="1:1" s="60" customFormat="1" ht="14.45" customHeight="1">
      <c r="A53" s="110"/>
    </row>
    <row r="54" spans="1:1" s="60" customFormat="1" ht="12.75">
      <c r="A54" s="183" t="s">
        <v>86</v>
      </c>
    </row>
    <row r="55" spans="1:1" s="60" customFormat="1" ht="12.75">
      <c r="A55" s="185" t="s">
        <v>95</v>
      </c>
    </row>
    <row r="56" spans="1:1" s="60" customFormat="1" ht="12.75">
      <c r="A56" s="185" t="s">
        <v>89</v>
      </c>
    </row>
    <row r="57" spans="1:1" s="60" customFormat="1" ht="12.75">
      <c r="A57" s="185" t="s">
        <v>90</v>
      </c>
    </row>
    <row r="58" spans="1:1" s="60" customFormat="1" ht="12.75">
      <c r="A58" s="186"/>
    </row>
    <row r="59" spans="1:1" s="60" customFormat="1" ht="12.75">
      <c r="A59" s="115" t="s">
        <v>14</v>
      </c>
    </row>
    <row r="60" spans="1:1" s="60" customFormat="1" ht="60">
      <c r="A60" s="116" t="s">
        <v>26</v>
      </c>
    </row>
    <row r="61" spans="1:1" s="60" customFormat="1" ht="12.75"/>
    <row r="62" spans="1:1">
      <c r="A62" s="106"/>
    </row>
  </sheetData>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62"/>
  <sheetViews>
    <sheetView workbookViewId="0">
      <pane xSplit="1" topLeftCell="B1" activePane="topRight" state="frozen"/>
      <selection pane="topRight" activeCell="A40" sqref="A40"/>
    </sheetView>
  </sheetViews>
  <sheetFormatPr defaultColWidth="8.5703125" defaultRowHeight="12"/>
  <cols>
    <col min="1" max="1" width="84.85546875" style="2" customWidth="1"/>
    <col min="2" max="5" width="9.42578125" style="2" customWidth="1"/>
    <col min="6" max="16384" width="8.5703125" style="2"/>
  </cols>
  <sheetData>
    <row r="1" spans="1:5" ht="11.45" customHeight="1">
      <c r="A1" s="3" t="s">
        <v>0</v>
      </c>
    </row>
    <row r="2" spans="1:5" ht="11.45" customHeight="1">
      <c r="A2" s="97" t="s">
        <v>18</v>
      </c>
    </row>
    <row r="3" spans="1:5" ht="11.25" customHeight="1">
      <c r="A3" s="98" t="s">
        <v>2</v>
      </c>
    </row>
    <row r="4" spans="1:5" s="1" customFormat="1" ht="25.5" customHeight="1">
      <c r="A4" s="6" t="s">
        <v>3</v>
      </c>
      <c r="B4" s="8" t="e">
        <f>'C завтраками| Bed and breakfast'!#REF!</f>
        <v>#REF!</v>
      </c>
      <c r="C4" s="7" t="e">
        <f>'C завтраками| Bed and breakfast'!#REF!</f>
        <v>#REF!</v>
      </c>
      <c r="D4" s="7" t="e">
        <f>'C завтраками| Bed and breakfast'!#REF!</f>
        <v>#REF!</v>
      </c>
      <c r="E4" s="7" t="e">
        <f>'C завтраками| Bed and breakfast'!#REF!</f>
        <v>#REF!</v>
      </c>
    </row>
    <row r="5" spans="1:5" s="1" customFormat="1" ht="25.5" customHeight="1">
      <c r="A5" s="9"/>
      <c r="B5" s="8" t="e">
        <f>'C завтраками| Bed and breakfast'!#REF!</f>
        <v>#REF!</v>
      </c>
      <c r="C5" s="7" t="e">
        <f>'C завтраками| Bed and breakfast'!#REF!</f>
        <v>#REF!</v>
      </c>
      <c r="D5" s="7" t="e">
        <f>'C завтраками| Bed and breakfast'!#REF!</f>
        <v>#REF!</v>
      </c>
      <c r="E5" s="7" t="e">
        <f>'C завтраками| Bed and breakfast'!#REF!</f>
        <v>#REF!</v>
      </c>
    </row>
    <row r="6" spans="1:5" ht="11.45" customHeight="1">
      <c r="A6" s="10" t="s">
        <v>4</v>
      </c>
      <c r="B6" s="11"/>
      <c r="C6" s="11"/>
      <c r="D6" s="11"/>
      <c r="E6" s="11"/>
    </row>
    <row r="7" spans="1:5" ht="11.45" customHeight="1">
      <c r="A7" s="12">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ht="11.45" customHeight="1">
      <c r="A8" s="12">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ht="11.45" customHeight="1">
      <c r="A9" s="14" t="s">
        <v>5</v>
      </c>
      <c r="B9" s="13"/>
      <c r="C9" s="13"/>
      <c r="D9" s="13"/>
      <c r="E9" s="13"/>
    </row>
    <row r="10" spans="1:5" ht="11.45" customHeight="1">
      <c r="A10" s="12">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ht="11.45" customHeight="1">
      <c r="A11" s="12">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ht="11.45" customHeight="1">
      <c r="A12" s="15" t="s">
        <v>6</v>
      </c>
      <c r="B12" s="13"/>
      <c r="C12" s="13"/>
      <c r="D12" s="13"/>
      <c r="E12" s="13"/>
    </row>
    <row r="13" spans="1:5" ht="11.45" customHeight="1">
      <c r="A13" s="12">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ht="11.45" customHeight="1">
      <c r="A14" s="12">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ht="11.45" customHeight="1">
      <c r="A15" s="16" t="s">
        <v>7</v>
      </c>
      <c r="B15" s="13"/>
      <c r="C15" s="13"/>
      <c r="D15" s="13"/>
      <c r="E15" s="13"/>
    </row>
    <row r="16" spans="1:5" ht="11.45" customHeight="1">
      <c r="A16" s="12">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ht="11.45" customHeight="1">
      <c r="A17" s="12">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ht="11.45" customHeight="1">
      <c r="A18" s="17" t="s">
        <v>8</v>
      </c>
      <c r="B18" s="13"/>
      <c r="C18" s="13"/>
      <c r="D18" s="13"/>
      <c r="E18" s="13"/>
    </row>
    <row r="19" spans="1:5" ht="11.45" customHeight="1">
      <c r="A19" s="12">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ht="13.15" customHeight="1">
      <c r="A20" s="12">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ht="11.45" customHeight="1">
      <c r="A21" s="18"/>
      <c r="B21" s="19"/>
      <c r="C21" s="19"/>
      <c r="D21" s="19"/>
      <c r="E21" s="19"/>
    </row>
    <row r="22" spans="1:5" ht="11.45" customHeight="1">
      <c r="A22" s="98" t="s">
        <v>59</v>
      </c>
      <c r="B22" s="19"/>
      <c r="C22" s="19"/>
      <c r="D22" s="19"/>
      <c r="E22" s="19"/>
    </row>
    <row r="23" spans="1:5" ht="24.6" customHeight="1">
      <c r="A23" s="6" t="s">
        <v>3</v>
      </c>
      <c r="B23" s="8" t="e">
        <f t="shared" ref="B23:E23" si="0">B4</f>
        <v>#REF!</v>
      </c>
      <c r="C23" s="7" t="e">
        <f t="shared" si="0"/>
        <v>#REF!</v>
      </c>
      <c r="D23" s="7" t="e">
        <f t="shared" si="0"/>
        <v>#REF!</v>
      </c>
      <c r="E23" s="7" t="e">
        <f t="shared" si="0"/>
        <v>#REF!</v>
      </c>
    </row>
    <row r="24" spans="1:5" ht="24.6" customHeight="1">
      <c r="A24" s="9"/>
      <c r="B24" s="8" t="e">
        <f t="shared" ref="B24:E24" si="1">B5</f>
        <v>#REF!</v>
      </c>
      <c r="C24" s="7" t="e">
        <f t="shared" si="1"/>
        <v>#REF!</v>
      </c>
      <c r="D24" s="7" t="e">
        <f t="shared" si="1"/>
        <v>#REF!</v>
      </c>
      <c r="E24" s="7" t="e">
        <f t="shared" si="1"/>
        <v>#REF!</v>
      </c>
    </row>
    <row r="25" spans="1:5" ht="11.45" customHeight="1">
      <c r="A25" s="10" t="s">
        <v>4</v>
      </c>
    </row>
    <row r="26" spans="1:5" ht="11.45" customHeight="1">
      <c r="A26" s="12">
        <v>1</v>
      </c>
      <c r="B26" s="30" t="e">
        <f t="shared" ref="B26:E26" si="2">ROUNDUP(B7*0.87,)+25</f>
        <v>#REF!</v>
      </c>
      <c r="C26" s="30" t="e">
        <f t="shared" si="2"/>
        <v>#REF!</v>
      </c>
      <c r="D26" s="30" t="e">
        <f t="shared" si="2"/>
        <v>#REF!</v>
      </c>
      <c r="E26" s="30" t="e">
        <f t="shared" si="2"/>
        <v>#REF!</v>
      </c>
    </row>
    <row r="27" spans="1:5" ht="11.45" customHeight="1">
      <c r="A27" s="12">
        <v>2</v>
      </c>
      <c r="B27" s="30" t="e">
        <f t="shared" ref="B27:E27" si="3">ROUNDUP(B8*0.87,)+25</f>
        <v>#REF!</v>
      </c>
      <c r="C27" s="30" t="e">
        <f t="shared" si="3"/>
        <v>#REF!</v>
      </c>
      <c r="D27" s="30" t="e">
        <f t="shared" si="3"/>
        <v>#REF!</v>
      </c>
      <c r="E27" s="30" t="e">
        <f t="shared" si="3"/>
        <v>#REF!</v>
      </c>
    </row>
    <row r="28" spans="1:5" ht="11.45" customHeight="1">
      <c r="A28" s="14" t="s">
        <v>5</v>
      </c>
      <c r="B28" s="30"/>
      <c r="C28" s="30"/>
      <c r="D28" s="30"/>
      <c r="E28" s="30"/>
    </row>
    <row r="29" spans="1:5" ht="11.45" customHeight="1">
      <c r="A29" s="12">
        <v>1</v>
      </c>
      <c r="B29" s="30" t="e">
        <f t="shared" ref="B29:E29" si="4">ROUNDUP(B10*0.87,)+25</f>
        <v>#REF!</v>
      </c>
      <c r="C29" s="30" t="e">
        <f t="shared" si="4"/>
        <v>#REF!</v>
      </c>
      <c r="D29" s="30" t="e">
        <f t="shared" si="4"/>
        <v>#REF!</v>
      </c>
      <c r="E29" s="30" t="e">
        <f t="shared" si="4"/>
        <v>#REF!</v>
      </c>
    </row>
    <row r="30" spans="1:5" ht="11.45" customHeight="1">
      <c r="A30" s="12">
        <v>2</v>
      </c>
      <c r="B30" s="30" t="e">
        <f t="shared" ref="B30:E30" si="5">ROUNDUP(B11*0.87,)+25</f>
        <v>#REF!</v>
      </c>
      <c r="C30" s="30" t="e">
        <f t="shared" si="5"/>
        <v>#REF!</v>
      </c>
      <c r="D30" s="30" t="e">
        <f t="shared" si="5"/>
        <v>#REF!</v>
      </c>
      <c r="E30" s="30" t="e">
        <f t="shared" si="5"/>
        <v>#REF!</v>
      </c>
    </row>
    <row r="31" spans="1:5" ht="11.45" customHeight="1">
      <c r="A31" s="15" t="s">
        <v>6</v>
      </c>
      <c r="B31" s="30"/>
      <c r="C31" s="30"/>
      <c r="D31" s="30"/>
      <c r="E31" s="30"/>
    </row>
    <row r="32" spans="1:5" ht="11.45" customHeight="1">
      <c r="A32" s="12">
        <v>1</v>
      </c>
      <c r="B32" s="30" t="e">
        <f t="shared" ref="B32:E32" si="6">ROUNDUP(B13*0.87,)+25</f>
        <v>#REF!</v>
      </c>
      <c r="C32" s="30" t="e">
        <f t="shared" si="6"/>
        <v>#REF!</v>
      </c>
      <c r="D32" s="30" t="e">
        <f t="shared" si="6"/>
        <v>#REF!</v>
      </c>
      <c r="E32" s="30" t="e">
        <f t="shared" si="6"/>
        <v>#REF!</v>
      </c>
    </row>
    <row r="33" spans="1:5" ht="11.45" customHeight="1">
      <c r="A33" s="12">
        <v>2</v>
      </c>
      <c r="B33" s="30" t="e">
        <f t="shared" ref="B33:E33" si="7">ROUNDUP(B14*0.87,)+25</f>
        <v>#REF!</v>
      </c>
      <c r="C33" s="30" t="e">
        <f t="shared" si="7"/>
        <v>#REF!</v>
      </c>
      <c r="D33" s="30" t="e">
        <f t="shared" si="7"/>
        <v>#REF!</v>
      </c>
      <c r="E33" s="30" t="e">
        <f t="shared" si="7"/>
        <v>#REF!</v>
      </c>
    </row>
    <row r="34" spans="1:5" ht="11.45" customHeight="1">
      <c r="A34" s="16" t="s">
        <v>7</v>
      </c>
      <c r="B34" s="30"/>
      <c r="C34" s="30"/>
      <c r="D34" s="30"/>
      <c r="E34" s="30"/>
    </row>
    <row r="35" spans="1:5" ht="11.45" customHeight="1">
      <c r="A35" s="12">
        <v>1</v>
      </c>
      <c r="B35" s="30" t="e">
        <f t="shared" ref="B35:E35" si="8">ROUNDUP(B16*0.87,)+25</f>
        <v>#REF!</v>
      </c>
      <c r="C35" s="30" t="e">
        <f t="shared" si="8"/>
        <v>#REF!</v>
      </c>
      <c r="D35" s="30" t="e">
        <f t="shared" si="8"/>
        <v>#REF!</v>
      </c>
      <c r="E35" s="30" t="e">
        <f t="shared" si="8"/>
        <v>#REF!</v>
      </c>
    </row>
    <row r="36" spans="1:5" ht="11.45" customHeight="1">
      <c r="A36" s="12">
        <v>2</v>
      </c>
      <c r="B36" s="30" t="e">
        <f t="shared" ref="B36:E36" si="9">ROUNDUP(B17*0.87,)+25</f>
        <v>#REF!</v>
      </c>
      <c r="C36" s="30" t="e">
        <f t="shared" si="9"/>
        <v>#REF!</v>
      </c>
      <c r="D36" s="30" t="e">
        <f t="shared" si="9"/>
        <v>#REF!</v>
      </c>
      <c r="E36" s="30" t="e">
        <f t="shared" si="9"/>
        <v>#REF!</v>
      </c>
    </row>
    <row r="37" spans="1:5" ht="11.45" customHeight="1">
      <c r="A37" s="17" t="s">
        <v>8</v>
      </c>
      <c r="B37" s="30"/>
      <c r="C37" s="30"/>
      <c r="D37" s="30"/>
      <c r="E37" s="30"/>
    </row>
    <row r="38" spans="1:5" ht="11.45" customHeight="1">
      <c r="A38" s="12">
        <v>1</v>
      </c>
      <c r="B38" s="30" t="e">
        <f t="shared" ref="B38:E38" si="10">ROUNDUP(B19*0.87,)+25</f>
        <v>#REF!</v>
      </c>
      <c r="C38" s="30" t="e">
        <f t="shared" si="10"/>
        <v>#REF!</v>
      </c>
      <c r="D38" s="30" t="e">
        <f t="shared" si="10"/>
        <v>#REF!</v>
      </c>
      <c r="E38" s="30" t="e">
        <f t="shared" si="10"/>
        <v>#REF!</v>
      </c>
    </row>
    <row r="39" spans="1:5" ht="11.45" customHeight="1">
      <c r="A39" s="12">
        <v>2</v>
      </c>
      <c r="B39" s="30" t="e">
        <f t="shared" ref="B39:E39" si="11">ROUNDUP(B20*0.87,)+25</f>
        <v>#REF!</v>
      </c>
      <c r="C39" s="30" t="e">
        <f t="shared" si="11"/>
        <v>#REF!</v>
      </c>
      <c r="D39" s="30" t="e">
        <f t="shared" si="11"/>
        <v>#REF!</v>
      </c>
      <c r="E39" s="30" t="e">
        <f t="shared" si="11"/>
        <v>#REF!</v>
      </c>
    </row>
    <row r="40" spans="1:5" customFormat="1" ht="204.75">
      <c r="A40" s="188" t="s">
        <v>91</v>
      </c>
    </row>
    <row r="41" spans="1:5">
      <c r="A41" s="22"/>
    </row>
    <row r="42" spans="1:5">
      <c r="A42" s="20" t="s">
        <v>9</v>
      </c>
    </row>
    <row r="43" spans="1:5">
      <c r="A43" s="23" t="s">
        <v>10</v>
      </c>
    </row>
    <row r="44" spans="1:5">
      <c r="A44" s="23" t="s">
        <v>11</v>
      </c>
    </row>
    <row r="45" spans="1:5" ht="24">
      <c r="A45" s="24" t="s">
        <v>12</v>
      </c>
    </row>
    <row r="46" spans="1:5" ht="12" customHeight="1">
      <c r="A46" s="23" t="s">
        <v>13</v>
      </c>
    </row>
    <row r="47" spans="1:5" ht="12.6" customHeight="1">
      <c r="A47" s="104" t="s">
        <v>21</v>
      </c>
    </row>
    <row r="48" spans="1:5" ht="36">
      <c r="A48" s="105" t="s">
        <v>92</v>
      </c>
    </row>
    <row r="49" spans="1:1" s="60" customFormat="1" ht="12.75">
      <c r="A49" s="180" t="s">
        <v>23</v>
      </c>
    </row>
    <row r="50" spans="1:1" s="60" customFormat="1" ht="12.75">
      <c r="A50" s="181" t="s">
        <v>93</v>
      </c>
    </row>
    <row r="51" spans="1:1" s="60" customFormat="1" ht="24">
      <c r="A51" s="182" t="s">
        <v>94</v>
      </c>
    </row>
    <row r="52" spans="1:1" s="60" customFormat="1" ht="12.75">
      <c r="A52" s="2"/>
    </row>
    <row r="53" spans="1:1" s="60" customFormat="1" ht="14.45" customHeight="1">
      <c r="A53" s="110"/>
    </row>
    <row r="54" spans="1:1" s="60" customFormat="1" ht="12.75">
      <c r="A54" s="183" t="s">
        <v>86</v>
      </c>
    </row>
    <row r="55" spans="1:1" s="60" customFormat="1" ht="12.75">
      <c r="A55" s="185" t="s">
        <v>95</v>
      </c>
    </row>
    <row r="56" spans="1:1" s="60" customFormat="1" ht="12.75">
      <c r="A56" s="185" t="s">
        <v>89</v>
      </c>
    </row>
    <row r="57" spans="1:1" s="60" customFormat="1" ht="12.75">
      <c r="A57" s="185" t="s">
        <v>90</v>
      </c>
    </row>
    <row r="58" spans="1:1" s="60" customFormat="1" ht="12.75">
      <c r="A58" s="186"/>
    </row>
    <row r="59" spans="1:1" s="60" customFormat="1" ht="12.75">
      <c r="A59" s="115" t="s">
        <v>14</v>
      </c>
    </row>
    <row r="60" spans="1:1" s="60" customFormat="1" ht="60">
      <c r="A60" s="116" t="s">
        <v>26</v>
      </c>
    </row>
    <row r="61" spans="1:1" s="60" customFormat="1" ht="12.75"/>
    <row r="62" spans="1:1">
      <c r="A62" s="106"/>
    </row>
  </sheetData>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66"/>
  <sheetViews>
    <sheetView workbookViewId="0">
      <pane xSplit="1" topLeftCell="B1" activePane="topRight" state="frozen"/>
      <selection pane="topRight"/>
    </sheetView>
  </sheetViews>
  <sheetFormatPr defaultColWidth="8.5703125" defaultRowHeight="12"/>
  <cols>
    <col min="1" max="1" width="84.85546875" style="2" customWidth="1"/>
    <col min="2" max="5" width="9.42578125" style="2" customWidth="1"/>
    <col min="6" max="16384" width="8.5703125" style="2"/>
  </cols>
  <sheetData>
    <row r="1" spans="1:5" ht="11.45" customHeight="1">
      <c r="A1" s="3" t="s">
        <v>0</v>
      </c>
    </row>
    <row r="2" spans="1:5" ht="11.45" customHeight="1">
      <c r="A2" s="97" t="s">
        <v>18</v>
      </c>
    </row>
    <row r="3" spans="1:5" ht="11.25" customHeight="1">
      <c r="A3" s="98" t="s">
        <v>2</v>
      </c>
    </row>
    <row r="4" spans="1:5" s="1" customFormat="1" ht="25.5" customHeight="1">
      <c r="A4" s="6" t="s">
        <v>3</v>
      </c>
      <c r="B4" s="8" t="e">
        <f>'C завтраками| Bed and breakfast'!#REF!</f>
        <v>#REF!</v>
      </c>
      <c r="C4" s="7" t="e">
        <f>'C завтраками| Bed and breakfast'!#REF!</f>
        <v>#REF!</v>
      </c>
      <c r="D4" s="7" t="e">
        <f>'C завтраками| Bed and breakfast'!#REF!</f>
        <v>#REF!</v>
      </c>
      <c r="E4" s="7" t="e">
        <f>'C завтраками| Bed and breakfast'!#REF!</f>
        <v>#REF!</v>
      </c>
    </row>
    <row r="5" spans="1:5" s="1" customFormat="1" ht="25.5" customHeight="1">
      <c r="A5" s="9"/>
      <c r="B5" s="8" t="e">
        <f>'C завтраками| Bed and breakfast'!#REF!</f>
        <v>#REF!</v>
      </c>
      <c r="C5" s="7" t="e">
        <f>'C завтраками| Bed and breakfast'!#REF!</f>
        <v>#REF!</v>
      </c>
      <c r="D5" s="7" t="e">
        <f>'C завтраками| Bed and breakfast'!#REF!</f>
        <v>#REF!</v>
      </c>
      <c r="E5" s="7" t="e">
        <f>'C завтраками| Bed and breakfast'!#REF!</f>
        <v>#REF!</v>
      </c>
    </row>
    <row r="6" spans="1:5" ht="11.45" customHeight="1">
      <c r="A6" s="10" t="s">
        <v>4</v>
      </c>
    </row>
    <row r="7" spans="1:5" ht="11.45" customHeight="1">
      <c r="A7" s="12">
        <v>1</v>
      </c>
      <c r="B7" s="30" t="e">
        <f>'C завтраками| Bed and breakfast'!#REF!*0.9+B22</f>
        <v>#REF!</v>
      </c>
      <c r="C7" s="30" t="e">
        <f>'C завтраками| Bed and breakfast'!#REF!*0.9+C22</f>
        <v>#REF!</v>
      </c>
      <c r="D7" s="30" t="e">
        <f>'C завтраками| Bed and breakfast'!#REF!*0.9+D22</f>
        <v>#REF!</v>
      </c>
      <c r="E7" s="30" t="e">
        <f>'C завтраками| Bed and breakfast'!#REF!*0.9+E22</f>
        <v>#REF!</v>
      </c>
    </row>
    <row r="8" spans="1:5" ht="11.45" customHeight="1">
      <c r="A8" s="12">
        <v>2</v>
      </c>
      <c r="B8" s="30" t="e">
        <f>'C завтраками| Bed and breakfast'!#REF!*0.9+B23</f>
        <v>#REF!</v>
      </c>
      <c r="C8" s="30" t="e">
        <f>'C завтраками| Bed and breakfast'!#REF!*0.9+C23</f>
        <v>#REF!</v>
      </c>
      <c r="D8" s="30" t="e">
        <f>'C завтраками| Bed and breakfast'!#REF!*0.9+D23</f>
        <v>#REF!</v>
      </c>
      <c r="E8" s="30" t="e">
        <f>'C завтраками| Bed and breakfast'!#REF!*0.9+E23</f>
        <v>#REF!</v>
      </c>
    </row>
    <row r="9" spans="1:5" ht="11.45" customHeight="1">
      <c r="A9" s="14" t="s">
        <v>5</v>
      </c>
      <c r="B9" s="30"/>
      <c r="C9" s="30"/>
      <c r="D9" s="30"/>
      <c r="E9" s="30"/>
    </row>
    <row r="10" spans="1:5" ht="11.45" customHeight="1">
      <c r="A10" s="12">
        <v>1</v>
      </c>
      <c r="B10" s="30" t="e">
        <f>'C завтраками| Bed and breakfast'!#REF!*0.9+B22</f>
        <v>#REF!</v>
      </c>
      <c r="C10" s="30" t="e">
        <f>'C завтраками| Bed and breakfast'!#REF!*0.9+C22</f>
        <v>#REF!</v>
      </c>
      <c r="D10" s="30" t="e">
        <f>'C завтраками| Bed and breakfast'!#REF!*0.9+D22</f>
        <v>#REF!</v>
      </c>
      <c r="E10" s="30" t="e">
        <f>'C завтраками| Bed and breakfast'!#REF!*0.9+E22</f>
        <v>#REF!</v>
      </c>
    </row>
    <row r="11" spans="1:5" ht="11.45" customHeight="1">
      <c r="A11" s="12">
        <v>2</v>
      </c>
      <c r="B11" s="30" t="e">
        <f>'C завтраками| Bed and breakfast'!#REF!*0.9+B23</f>
        <v>#REF!</v>
      </c>
      <c r="C11" s="30" t="e">
        <f>'C завтраками| Bed and breakfast'!#REF!*0.9+C23</f>
        <v>#REF!</v>
      </c>
      <c r="D11" s="30" t="e">
        <f>'C завтраками| Bed and breakfast'!#REF!*0.9+D23</f>
        <v>#REF!</v>
      </c>
      <c r="E11" s="30" t="e">
        <f>'C завтраками| Bed and breakfast'!#REF!*0.9+E23</f>
        <v>#REF!</v>
      </c>
    </row>
    <row r="12" spans="1:5" ht="11.45" customHeight="1">
      <c r="A12" s="15" t="s">
        <v>6</v>
      </c>
      <c r="B12" s="30"/>
      <c r="C12" s="30"/>
      <c r="D12" s="30"/>
      <c r="E12" s="30"/>
    </row>
    <row r="13" spans="1:5" ht="11.45" customHeight="1">
      <c r="A13" s="12">
        <v>1</v>
      </c>
      <c r="B13" s="30" t="e">
        <f>'C завтраками| Bed and breakfast'!#REF!*0.9+B22</f>
        <v>#REF!</v>
      </c>
      <c r="C13" s="30" t="e">
        <f>'C завтраками| Bed and breakfast'!#REF!*0.9+C22</f>
        <v>#REF!</v>
      </c>
      <c r="D13" s="30" t="e">
        <f>'C завтраками| Bed and breakfast'!#REF!*0.9+D22</f>
        <v>#REF!</v>
      </c>
      <c r="E13" s="30" t="e">
        <f>'C завтраками| Bed and breakfast'!#REF!*0.9+E22</f>
        <v>#REF!</v>
      </c>
    </row>
    <row r="14" spans="1:5" ht="11.45" customHeight="1">
      <c r="A14" s="12">
        <v>2</v>
      </c>
      <c r="B14" s="30" t="e">
        <f>'C завтраками| Bed and breakfast'!#REF!*0.9+B23</f>
        <v>#REF!</v>
      </c>
      <c r="C14" s="30" t="e">
        <f>'C завтраками| Bed and breakfast'!#REF!*0.9+C23</f>
        <v>#REF!</v>
      </c>
      <c r="D14" s="30" t="e">
        <f>'C завтраками| Bed and breakfast'!#REF!*0.9+D23</f>
        <v>#REF!</v>
      </c>
      <c r="E14" s="30" t="e">
        <f>'C завтраками| Bed and breakfast'!#REF!*0.9+E23</f>
        <v>#REF!</v>
      </c>
    </row>
    <row r="15" spans="1:5" ht="11.45" customHeight="1">
      <c r="A15" s="16" t="s">
        <v>7</v>
      </c>
      <c r="B15" s="30"/>
      <c r="C15" s="30"/>
      <c r="D15" s="30"/>
      <c r="E15" s="30"/>
    </row>
    <row r="16" spans="1:5" ht="11.45" customHeight="1">
      <c r="A16" s="12">
        <v>1</v>
      </c>
      <c r="B16" s="30" t="e">
        <f>'C завтраками| Bed and breakfast'!#REF!*0.9+B22</f>
        <v>#REF!</v>
      </c>
      <c r="C16" s="30" t="e">
        <f>'C завтраками| Bed and breakfast'!#REF!*0.9+C22</f>
        <v>#REF!</v>
      </c>
      <c r="D16" s="30" t="e">
        <f>'C завтраками| Bed and breakfast'!#REF!*0.9+D22</f>
        <v>#REF!</v>
      </c>
      <c r="E16" s="30" t="e">
        <f>'C завтраками| Bed and breakfast'!#REF!*0.9+E22</f>
        <v>#REF!</v>
      </c>
    </row>
    <row r="17" spans="1:5" ht="11.45" customHeight="1">
      <c r="A17" s="12">
        <v>2</v>
      </c>
      <c r="B17" s="30" t="e">
        <f>'C завтраками| Bed and breakfast'!#REF!*0.9+B23</f>
        <v>#REF!</v>
      </c>
      <c r="C17" s="30" t="e">
        <f>'C завтраками| Bed and breakfast'!#REF!*0.9+C23</f>
        <v>#REF!</v>
      </c>
      <c r="D17" s="30" t="e">
        <f>'C завтраками| Bed and breakfast'!#REF!*0.9+D23</f>
        <v>#REF!</v>
      </c>
      <c r="E17" s="30" t="e">
        <f>'C завтраками| Bed and breakfast'!#REF!*0.9+E23</f>
        <v>#REF!</v>
      </c>
    </row>
    <row r="18" spans="1:5" ht="11.45" customHeight="1">
      <c r="A18" s="17" t="s">
        <v>8</v>
      </c>
      <c r="B18" s="30"/>
      <c r="C18" s="30"/>
      <c r="D18" s="30"/>
      <c r="E18" s="30"/>
    </row>
    <row r="19" spans="1:5" ht="11.45" customHeight="1">
      <c r="A19" s="12">
        <v>1</v>
      </c>
      <c r="B19" s="30" t="e">
        <f>'C завтраками| Bed and breakfast'!#REF!*0.9+B22</f>
        <v>#REF!</v>
      </c>
      <c r="C19" s="30" t="e">
        <f>'C завтраками| Bed and breakfast'!#REF!*0.9+C22</f>
        <v>#REF!</v>
      </c>
      <c r="D19" s="30" t="e">
        <f>'C завтраками| Bed and breakfast'!#REF!*0.9+D22</f>
        <v>#REF!</v>
      </c>
      <c r="E19" s="30" t="e">
        <f>'C завтраками| Bed and breakfast'!#REF!*0.9+E22</f>
        <v>#REF!</v>
      </c>
    </row>
    <row r="20" spans="1:5" ht="13.15" customHeight="1">
      <c r="A20" s="12">
        <v>2</v>
      </c>
      <c r="B20" s="30" t="e">
        <f>'C завтраками| Bed and breakfast'!#REF!*0.9+B23</f>
        <v>#REF!</v>
      </c>
      <c r="C20" s="30" t="e">
        <f>'C завтраками| Bed and breakfast'!#REF!*0.9+C23</f>
        <v>#REF!</v>
      </c>
      <c r="D20" s="30" t="e">
        <f>'C завтраками| Bed and breakfast'!#REF!*0.9+D23</f>
        <v>#REF!</v>
      </c>
      <c r="E20" s="30" t="e">
        <f>'C завтраками| Bed and breakfast'!#REF!*0.9+E23</f>
        <v>#REF!</v>
      </c>
    </row>
    <row r="21" spans="1:5" s="60" customFormat="1" ht="12.75">
      <c r="A21" s="100" t="s">
        <v>79</v>
      </c>
      <c r="B21" s="62"/>
      <c r="C21" s="62"/>
      <c r="D21" s="62"/>
      <c r="E21" s="62"/>
    </row>
    <row r="22" spans="1:5" s="60" customFormat="1" ht="12.75">
      <c r="A22" s="102" t="s">
        <v>80</v>
      </c>
      <c r="B22" s="187">
        <v>2700</v>
      </c>
      <c r="C22" s="187">
        <v>2700</v>
      </c>
      <c r="D22" s="187">
        <v>2700</v>
      </c>
      <c r="E22" s="187">
        <v>2700</v>
      </c>
    </row>
    <row r="23" spans="1:5" s="60" customFormat="1" ht="12.75">
      <c r="A23" s="102" t="s">
        <v>81</v>
      </c>
      <c r="B23" s="187">
        <f t="shared" ref="B23:E23" si="0">B22*2</f>
        <v>5400</v>
      </c>
      <c r="C23" s="187">
        <f t="shared" si="0"/>
        <v>5400</v>
      </c>
      <c r="D23" s="187">
        <f t="shared" si="0"/>
        <v>5400</v>
      </c>
      <c r="E23" s="187">
        <f t="shared" si="0"/>
        <v>5400</v>
      </c>
    </row>
    <row r="24" spans="1:5" ht="11.45" customHeight="1">
      <c r="A24" s="18"/>
      <c r="B24" s="62"/>
      <c r="C24" s="62"/>
      <c r="D24" s="62"/>
      <c r="E24" s="62"/>
    </row>
    <row r="25" spans="1:5" ht="11.45" customHeight="1">
      <c r="A25" s="98" t="s">
        <v>59</v>
      </c>
      <c r="B25" s="62"/>
      <c r="C25" s="62"/>
      <c r="D25" s="62"/>
      <c r="E25" s="62"/>
    </row>
    <row r="26" spans="1:5" ht="24.6" customHeight="1">
      <c r="A26" s="6" t="s">
        <v>3</v>
      </c>
      <c r="B26" s="8" t="e">
        <f t="shared" ref="B26:E26" si="1">B4</f>
        <v>#REF!</v>
      </c>
      <c r="C26" s="7" t="e">
        <f t="shared" si="1"/>
        <v>#REF!</v>
      </c>
      <c r="D26" s="7" t="e">
        <f t="shared" si="1"/>
        <v>#REF!</v>
      </c>
      <c r="E26" s="7" t="e">
        <f t="shared" si="1"/>
        <v>#REF!</v>
      </c>
    </row>
    <row r="27" spans="1:5" ht="24.6" customHeight="1">
      <c r="A27" s="9"/>
      <c r="B27" s="8" t="e">
        <f t="shared" ref="B27:E27" si="2">B5</f>
        <v>#REF!</v>
      </c>
      <c r="C27" s="7" t="e">
        <f t="shared" si="2"/>
        <v>#REF!</v>
      </c>
      <c r="D27" s="7" t="e">
        <f t="shared" si="2"/>
        <v>#REF!</v>
      </c>
      <c r="E27" s="7" t="e">
        <f t="shared" si="2"/>
        <v>#REF!</v>
      </c>
    </row>
    <row r="28" spans="1:5" ht="11.45" customHeight="1">
      <c r="A28" s="10" t="s">
        <v>4</v>
      </c>
    </row>
    <row r="29" spans="1:5" ht="11.45" customHeight="1">
      <c r="A29" s="12">
        <v>1</v>
      </c>
      <c r="B29" s="30" t="e">
        <f t="shared" ref="B29:E29" si="3">ROUNDUP(B7*0.87,)</f>
        <v>#REF!</v>
      </c>
      <c r="C29" s="30" t="e">
        <f t="shared" si="3"/>
        <v>#REF!</v>
      </c>
      <c r="D29" s="30" t="e">
        <f t="shared" si="3"/>
        <v>#REF!</v>
      </c>
      <c r="E29" s="30" t="e">
        <f t="shared" si="3"/>
        <v>#REF!</v>
      </c>
    </row>
    <row r="30" spans="1:5" ht="11.45" customHeight="1">
      <c r="A30" s="12">
        <v>2</v>
      </c>
      <c r="B30" s="30" t="e">
        <f t="shared" ref="B30:E30" si="4">ROUNDUP(B8*0.87,)</f>
        <v>#REF!</v>
      </c>
      <c r="C30" s="30" t="e">
        <f t="shared" si="4"/>
        <v>#REF!</v>
      </c>
      <c r="D30" s="30" t="e">
        <f t="shared" si="4"/>
        <v>#REF!</v>
      </c>
      <c r="E30" s="30" t="e">
        <f t="shared" si="4"/>
        <v>#REF!</v>
      </c>
    </row>
    <row r="31" spans="1:5" ht="11.45" customHeight="1">
      <c r="A31" s="14" t="s">
        <v>5</v>
      </c>
      <c r="B31" s="30"/>
      <c r="C31" s="30"/>
      <c r="D31" s="30"/>
      <c r="E31" s="30"/>
    </row>
    <row r="32" spans="1:5" ht="11.45" customHeight="1">
      <c r="A32" s="12">
        <v>1</v>
      </c>
      <c r="B32" s="30" t="e">
        <f t="shared" ref="B32:E32" si="5">ROUNDUP(B10*0.87,)</f>
        <v>#REF!</v>
      </c>
      <c r="C32" s="30" t="e">
        <f t="shared" si="5"/>
        <v>#REF!</v>
      </c>
      <c r="D32" s="30" t="e">
        <f t="shared" si="5"/>
        <v>#REF!</v>
      </c>
      <c r="E32" s="30" t="e">
        <f t="shared" si="5"/>
        <v>#REF!</v>
      </c>
    </row>
    <row r="33" spans="1:5" ht="11.45" customHeight="1">
      <c r="A33" s="12">
        <v>2</v>
      </c>
      <c r="B33" s="30" t="e">
        <f t="shared" ref="B33:E33" si="6">ROUNDUP(B11*0.87,)</f>
        <v>#REF!</v>
      </c>
      <c r="C33" s="30" t="e">
        <f t="shared" si="6"/>
        <v>#REF!</v>
      </c>
      <c r="D33" s="30" t="e">
        <f t="shared" si="6"/>
        <v>#REF!</v>
      </c>
      <c r="E33" s="30" t="e">
        <f t="shared" si="6"/>
        <v>#REF!</v>
      </c>
    </row>
    <row r="34" spans="1:5" ht="11.45" customHeight="1">
      <c r="A34" s="15" t="s">
        <v>6</v>
      </c>
      <c r="B34" s="30"/>
      <c r="C34" s="30"/>
      <c r="D34" s="30"/>
      <c r="E34" s="30"/>
    </row>
    <row r="35" spans="1:5" ht="11.45" customHeight="1">
      <c r="A35" s="12">
        <v>1</v>
      </c>
      <c r="B35" s="30" t="e">
        <f t="shared" ref="B35:E35" si="7">ROUNDUP(B13*0.87,)</f>
        <v>#REF!</v>
      </c>
      <c r="C35" s="30" t="e">
        <f t="shared" si="7"/>
        <v>#REF!</v>
      </c>
      <c r="D35" s="30" t="e">
        <f t="shared" si="7"/>
        <v>#REF!</v>
      </c>
      <c r="E35" s="30" t="e">
        <f t="shared" si="7"/>
        <v>#REF!</v>
      </c>
    </row>
    <row r="36" spans="1:5" ht="11.45" customHeight="1">
      <c r="A36" s="12">
        <v>2</v>
      </c>
      <c r="B36" s="30" t="e">
        <f t="shared" ref="B36:E36" si="8">ROUNDUP(B14*0.87,)</f>
        <v>#REF!</v>
      </c>
      <c r="C36" s="30" t="e">
        <f t="shared" si="8"/>
        <v>#REF!</v>
      </c>
      <c r="D36" s="30" t="e">
        <f t="shared" si="8"/>
        <v>#REF!</v>
      </c>
      <c r="E36" s="30" t="e">
        <f t="shared" si="8"/>
        <v>#REF!</v>
      </c>
    </row>
    <row r="37" spans="1:5" ht="11.45" customHeight="1">
      <c r="A37" s="16" t="s">
        <v>7</v>
      </c>
      <c r="B37" s="30"/>
      <c r="C37" s="30"/>
      <c r="D37" s="30"/>
      <c r="E37" s="30"/>
    </row>
    <row r="38" spans="1:5" ht="11.45" customHeight="1">
      <c r="A38" s="12">
        <v>1</v>
      </c>
      <c r="B38" s="30" t="e">
        <f t="shared" ref="B38:E38" si="9">ROUNDUP(B16*0.87,)</f>
        <v>#REF!</v>
      </c>
      <c r="C38" s="30" t="e">
        <f t="shared" si="9"/>
        <v>#REF!</v>
      </c>
      <c r="D38" s="30" t="e">
        <f t="shared" si="9"/>
        <v>#REF!</v>
      </c>
      <c r="E38" s="30" t="e">
        <f t="shared" si="9"/>
        <v>#REF!</v>
      </c>
    </row>
    <row r="39" spans="1:5" ht="11.45" customHeight="1">
      <c r="A39" s="12">
        <v>2</v>
      </c>
      <c r="B39" s="30" t="e">
        <f t="shared" ref="B39:E39" si="10">ROUNDUP(B17*0.87,)</f>
        <v>#REF!</v>
      </c>
      <c r="C39" s="30" t="e">
        <f t="shared" si="10"/>
        <v>#REF!</v>
      </c>
      <c r="D39" s="30" t="e">
        <f t="shared" si="10"/>
        <v>#REF!</v>
      </c>
      <c r="E39" s="30" t="e">
        <f t="shared" si="10"/>
        <v>#REF!</v>
      </c>
    </row>
    <row r="40" spans="1:5" ht="11.45" customHeight="1">
      <c r="A40" s="17" t="s">
        <v>8</v>
      </c>
      <c r="B40" s="30"/>
      <c r="C40" s="30"/>
      <c r="D40" s="30"/>
      <c r="E40" s="30"/>
    </row>
    <row r="41" spans="1:5" ht="11.45" customHeight="1">
      <c r="A41" s="12">
        <v>1</v>
      </c>
      <c r="B41" s="30" t="e">
        <f t="shared" ref="B41:E41" si="11">ROUNDUP(B19*0.87,)</f>
        <v>#REF!</v>
      </c>
      <c r="C41" s="30" t="e">
        <f t="shared" si="11"/>
        <v>#REF!</v>
      </c>
      <c r="D41" s="30" t="e">
        <f t="shared" si="11"/>
        <v>#REF!</v>
      </c>
      <c r="E41" s="30" t="e">
        <f t="shared" si="11"/>
        <v>#REF!</v>
      </c>
    </row>
    <row r="42" spans="1:5" ht="11.45" customHeight="1">
      <c r="A42" s="12">
        <v>2</v>
      </c>
      <c r="B42" s="30" t="e">
        <f t="shared" ref="B42:E42" si="12">ROUNDUP(B20*0.87,)</f>
        <v>#REF!</v>
      </c>
      <c r="C42" s="30" t="e">
        <f t="shared" si="12"/>
        <v>#REF!</v>
      </c>
      <c r="D42" s="30" t="e">
        <f t="shared" si="12"/>
        <v>#REF!</v>
      </c>
      <c r="E42" s="30" t="e">
        <f t="shared" si="12"/>
        <v>#REF!</v>
      </c>
    </row>
    <row r="43" spans="1:5">
      <c r="A43" s="22"/>
    </row>
    <row r="44" spans="1:5">
      <c r="A44" s="20" t="s">
        <v>9</v>
      </c>
    </row>
    <row r="45" spans="1:5">
      <c r="A45" s="23" t="s">
        <v>10</v>
      </c>
    </row>
    <row r="46" spans="1:5">
      <c r="A46" s="23" t="s">
        <v>11</v>
      </c>
    </row>
    <row r="47" spans="1:5" ht="24">
      <c r="A47" s="24" t="s">
        <v>12</v>
      </c>
    </row>
    <row r="48" spans="1:5" ht="12" customHeight="1">
      <c r="A48" s="23" t="s">
        <v>13</v>
      </c>
    </row>
    <row r="49" spans="1:1" ht="12.6" customHeight="1">
      <c r="A49" s="104" t="s">
        <v>21</v>
      </c>
    </row>
    <row r="50" spans="1:1" ht="60">
      <c r="A50" s="105" t="s">
        <v>82</v>
      </c>
    </row>
    <row r="51" spans="1:1">
      <c r="A51" s="106"/>
    </row>
    <row r="52" spans="1:1">
      <c r="A52" s="180" t="s">
        <v>23</v>
      </c>
    </row>
    <row r="53" spans="1:1">
      <c r="A53" s="181" t="s">
        <v>83</v>
      </c>
    </row>
    <row r="54" spans="1:1" ht="24">
      <c r="A54" s="182" t="s">
        <v>84</v>
      </c>
    </row>
    <row r="56" spans="1:1" ht="12" customHeight="1">
      <c r="A56" s="213" t="s">
        <v>85</v>
      </c>
    </row>
    <row r="57" spans="1:1" ht="51.75" customHeight="1">
      <c r="A57" s="214"/>
    </row>
    <row r="58" spans="1:1" ht="12.6" customHeight="1">
      <c r="A58" s="110"/>
    </row>
    <row r="59" spans="1:1">
      <c r="A59" s="183" t="s">
        <v>86</v>
      </c>
    </row>
    <row r="60" spans="1:1">
      <c r="A60" s="184" t="s">
        <v>87</v>
      </c>
    </row>
    <row r="61" spans="1:1">
      <c r="A61" s="185" t="s">
        <v>88</v>
      </c>
    </row>
    <row r="62" spans="1:1">
      <c r="A62" s="185" t="s">
        <v>89</v>
      </c>
    </row>
    <row r="63" spans="1:1">
      <c r="A63" s="185" t="s">
        <v>90</v>
      </c>
    </row>
    <row r="64" spans="1:1">
      <c r="A64" s="186"/>
    </row>
    <row r="65" spans="1:1">
      <c r="A65" s="115" t="s">
        <v>14</v>
      </c>
    </row>
    <row r="66" spans="1:1" ht="60">
      <c r="A66" s="116" t="s">
        <v>26</v>
      </c>
    </row>
  </sheetData>
  <mergeCells count="1">
    <mergeCell ref="A56:A57"/>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48"/>
  <sheetViews>
    <sheetView workbookViewId="0">
      <pane xSplit="1" topLeftCell="B1" activePane="topRight" state="frozen"/>
      <selection pane="topRight"/>
    </sheetView>
  </sheetViews>
  <sheetFormatPr defaultColWidth="8.5703125" defaultRowHeight="12"/>
  <cols>
    <col min="1" max="1" width="84.85546875" style="2" customWidth="1"/>
    <col min="2" max="5" width="9.42578125" style="2" customWidth="1"/>
    <col min="6" max="16384" width="8.5703125" style="2"/>
  </cols>
  <sheetData>
    <row r="1" spans="1:5" ht="11.45" customHeight="1">
      <c r="A1" s="3" t="s">
        <v>0</v>
      </c>
    </row>
    <row r="2" spans="1:5" ht="11.45" customHeight="1">
      <c r="A2" s="97" t="s">
        <v>18</v>
      </c>
    </row>
    <row r="3" spans="1:5" ht="11.25" customHeight="1">
      <c r="A3" s="98" t="s">
        <v>2</v>
      </c>
    </row>
    <row r="4" spans="1:5" s="1" customFormat="1" ht="25.5" customHeight="1">
      <c r="A4" s="6" t="s">
        <v>3</v>
      </c>
      <c r="B4" s="8" t="e">
        <f>'C завтраками| Bed and breakfast'!#REF!</f>
        <v>#REF!</v>
      </c>
      <c r="C4" s="7" t="e">
        <f>'C завтраками| Bed and breakfast'!#REF!</f>
        <v>#REF!</v>
      </c>
      <c r="D4" s="7" t="e">
        <f>'C завтраками| Bed and breakfast'!#REF!</f>
        <v>#REF!</v>
      </c>
      <c r="E4" s="7" t="e">
        <f>'C завтраками| Bed and breakfast'!#REF!</f>
        <v>#REF!</v>
      </c>
    </row>
    <row r="5" spans="1:5" s="1" customFormat="1" ht="25.5" customHeight="1">
      <c r="A5" s="9"/>
      <c r="B5" s="8" t="e">
        <f>'C завтраками| Bed and breakfast'!#REF!</f>
        <v>#REF!</v>
      </c>
      <c r="C5" s="7" t="e">
        <f>'C завтраками| Bed and breakfast'!#REF!</f>
        <v>#REF!</v>
      </c>
      <c r="D5" s="7" t="e">
        <f>'C завтраками| Bed and breakfast'!#REF!</f>
        <v>#REF!</v>
      </c>
      <c r="E5" s="7" t="e">
        <f>'C завтраками| Bed and breakfast'!#REF!</f>
        <v>#REF!</v>
      </c>
    </row>
    <row r="6" spans="1:5" ht="11.45" customHeight="1">
      <c r="A6" s="10" t="s">
        <v>4</v>
      </c>
    </row>
    <row r="7" spans="1:5" ht="11.45" customHeight="1">
      <c r="A7" s="12">
        <v>1</v>
      </c>
      <c r="B7" s="30" t="e">
        <f>'C завтраками| Bed and breakfast'!#REF!*0.9+B22</f>
        <v>#REF!</v>
      </c>
      <c r="C7" s="30" t="e">
        <f>'C завтраками| Bed and breakfast'!#REF!*0.9+C22</f>
        <v>#REF!</v>
      </c>
      <c r="D7" s="30" t="e">
        <f>'C завтраками| Bed and breakfast'!#REF!*0.9+D22</f>
        <v>#REF!</v>
      </c>
      <c r="E7" s="30" t="e">
        <f>'C завтраками| Bed and breakfast'!#REF!*0.9+E22</f>
        <v>#REF!</v>
      </c>
    </row>
    <row r="8" spans="1:5" ht="11.45" customHeight="1">
      <c r="A8" s="12">
        <v>2</v>
      </c>
      <c r="B8" s="30" t="e">
        <f>'C завтраками| Bed and breakfast'!#REF!*0.9+B23</f>
        <v>#REF!</v>
      </c>
      <c r="C8" s="30" t="e">
        <f>'C завтраками| Bed and breakfast'!#REF!*0.9+C23</f>
        <v>#REF!</v>
      </c>
      <c r="D8" s="30" t="e">
        <f>'C завтраками| Bed and breakfast'!#REF!*0.9+D23</f>
        <v>#REF!</v>
      </c>
      <c r="E8" s="30" t="e">
        <f>'C завтраками| Bed and breakfast'!#REF!*0.9+E23</f>
        <v>#REF!</v>
      </c>
    </row>
    <row r="9" spans="1:5" ht="11.45" customHeight="1">
      <c r="A9" s="14" t="s">
        <v>5</v>
      </c>
      <c r="B9" s="30"/>
      <c r="C9" s="30"/>
      <c r="D9" s="30"/>
      <c r="E9" s="30"/>
    </row>
    <row r="10" spans="1:5" ht="11.45" customHeight="1">
      <c r="A10" s="12">
        <v>1</v>
      </c>
      <c r="B10" s="30" t="e">
        <f>'C завтраками| Bed and breakfast'!#REF!*0.9+B22</f>
        <v>#REF!</v>
      </c>
      <c r="C10" s="30" t="e">
        <f>'C завтраками| Bed and breakfast'!#REF!*0.9+C22</f>
        <v>#REF!</v>
      </c>
      <c r="D10" s="30" t="e">
        <f>'C завтраками| Bed and breakfast'!#REF!*0.9+D22</f>
        <v>#REF!</v>
      </c>
      <c r="E10" s="30" t="e">
        <f>'C завтраками| Bed and breakfast'!#REF!*0.9+E22</f>
        <v>#REF!</v>
      </c>
    </row>
    <row r="11" spans="1:5" ht="11.45" customHeight="1">
      <c r="A11" s="12">
        <v>2</v>
      </c>
      <c r="B11" s="30" t="e">
        <f>'C завтраками| Bed and breakfast'!#REF!*0.9+B23</f>
        <v>#REF!</v>
      </c>
      <c r="C11" s="30" t="e">
        <f>'C завтраками| Bed and breakfast'!#REF!*0.9+C23</f>
        <v>#REF!</v>
      </c>
      <c r="D11" s="30" t="e">
        <f>'C завтраками| Bed and breakfast'!#REF!*0.9+D23</f>
        <v>#REF!</v>
      </c>
      <c r="E11" s="30" t="e">
        <f>'C завтраками| Bed and breakfast'!#REF!*0.9+E23</f>
        <v>#REF!</v>
      </c>
    </row>
    <row r="12" spans="1:5" ht="11.45" customHeight="1">
      <c r="A12" s="15" t="s">
        <v>6</v>
      </c>
      <c r="B12" s="30"/>
      <c r="C12" s="30"/>
      <c r="D12" s="30"/>
      <c r="E12" s="30"/>
    </row>
    <row r="13" spans="1:5" ht="11.45" customHeight="1">
      <c r="A13" s="12">
        <v>1</v>
      </c>
      <c r="B13" s="30" t="e">
        <f>'C завтраками| Bed and breakfast'!#REF!*0.9+B22</f>
        <v>#REF!</v>
      </c>
      <c r="C13" s="30" t="e">
        <f>'C завтраками| Bed and breakfast'!#REF!*0.9+C22</f>
        <v>#REF!</v>
      </c>
      <c r="D13" s="30" t="e">
        <f>'C завтраками| Bed and breakfast'!#REF!*0.9+D22</f>
        <v>#REF!</v>
      </c>
      <c r="E13" s="30" t="e">
        <f>'C завтраками| Bed and breakfast'!#REF!*0.9+E22</f>
        <v>#REF!</v>
      </c>
    </row>
    <row r="14" spans="1:5" ht="11.45" customHeight="1">
      <c r="A14" s="12">
        <v>2</v>
      </c>
      <c r="B14" s="30" t="e">
        <f>'C завтраками| Bed and breakfast'!#REF!*0.9+B23</f>
        <v>#REF!</v>
      </c>
      <c r="C14" s="30" t="e">
        <f>'C завтраками| Bed and breakfast'!#REF!*0.9+C23</f>
        <v>#REF!</v>
      </c>
      <c r="D14" s="30" t="e">
        <f>'C завтраками| Bed and breakfast'!#REF!*0.9+D23</f>
        <v>#REF!</v>
      </c>
      <c r="E14" s="30" t="e">
        <f>'C завтраками| Bed and breakfast'!#REF!*0.9+E23</f>
        <v>#REF!</v>
      </c>
    </row>
    <row r="15" spans="1:5" ht="11.45" customHeight="1">
      <c r="A15" s="16" t="s">
        <v>7</v>
      </c>
      <c r="B15" s="30"/>
      <c r="C15" s="30"/>
      <c r="D15" s="30"/>
      <c r="E15" s="30"/>
    </row>
    <row r="16" spans="1:5" ht="11.45" customHeight="1">
      <c r="A16" s="12">
        <v>1</v>
      </c>
      <c r="B16" s="30" t="e">
        <f>'C завтраками| Bed and breakfast'!#REF!*0.9+B22</f>
        <v>#REF!</v>
      </c>
      <c r="C16" s="30" t="e">
        <f>'C завтраками| Bed and breakfast'!#REF!*0.9+C22</f>
        <v>#REF!</v>
      </c>
      <c r="D16" s="30" t="e">
        <f>'C завтраками| Bed and breakfast'!#REF!*0.9+D22</f>
        <v>#REF!</v>
      </c>
      <c r="E16" s="30" t="e">
        <f>'C завтраками| Bed and breakfast'!#REF!*0.9+E22</f>
        <v>#REF!</v>
      </c>
    </row>
    <row r="17" spans="1:5" ht="11.45" customHeight="1">
      <c r="A17" s="12">
        <v>2</v>
      </c>
      <c r="B17" s="30" t="e">
        <f>'C завтраками| Bed and breakfast'!#REF!*0.9+B23</f>
        <v>#REF!</v>
      </c>
      <c r="C17" s="30" t="e">
        <f>'C завтраками| Bed and breakfast'!#REF!*0.9+C23</f>
        <v>#REF!</v>
      </c>
      <c r="D17" s="30" t="e">
        <f>'C завтраками| Bed and breakfast'!#REF!*0.9+D23</f>
        <v>#REF!</v>
      </c>
      <c r="E17" s="30" t="e">
        <f>'C завтраками| Bed and breakfast'!#REF!*0.9+E23</f>
        <v>#REF!</v>
      </c>
    </row>
    <row r="18" spans="1:5" ht="11.45" customHeight="1">
      <c r="A18" s="17" t="s">
        <v>8</v>
      </c>
      <c r="B18" s="30"/>
      <c r="C18" s="30"/>
      <c r="D18" s="30"/>
      <c r="E18" s="30"/>
    </row>
    <row r="19" spans="1:5" ht="11.45" customHeight="1">
      <c r="A19" s="12">
        <v>1</v>
      </c>
      <c r="B19" s="30" t="e">
        <f>'C завтраками| Bed and breakfast'!#REF!*0.9+B22</f>
        <v>#REF!</v>
      </c>
      <c r="C19" s="30" t="e">
        <f>'C завтраками| Bed and breakfast'!#REF!*0.9+C22</f>
        <v>#REF!</v>
      </c>
      <c r="D19" s="30" t="e">
        <f>'C завтраками| Bed and breakfast'!#REF!*0.9+D22</f>
        <v>#REF!</v>
      </c>
      <c r="E19" s="30" t="e">
        <f>'C завтраками| Bed and breakfast'!#REF!*0.9+E22</f>
        <v>#REF!</v>
      </c>
    </row>
    <row r="20" spans="1:5" ht="13.15" customHeight="1">
      <c r="A20" s="12">
        <v>2</v>
      </c>
      <c r="B20" s="30" t="e">
        <f>'C завтраками| Bed and breakfast'!#REF!*0.9+B23</f>
        <v>#REF!</v>
      </c>
      <c r="C20" s="30" t="e">
        <f>'C завтраками| Bed and breakfast'!#REF!*0.9+C23</f>
        <v>#REF!</v>
      </c>
      <c r="D20" s="30" t="e">
        <f>'C завтраками| Bed and breakfast'!#REF!*0.9+D23</f>
        <v>#REF!</v>
      </c>
      <c r="E20" s="30" t="e">
        <f>'C завтраками| Bed and breakfast'!#REF!*0.9+E23</f>
        <v>#REF!</v>
      </c>
    </row>
    <row r="21" spans="1:5" s="60" customFormat="1" ht="12.75">
      <c r="A21" s="100" t="s">
        <v>79</v>
      </c>
      <c r="B21" s="62"/>
      <c r="C21" s="62"/>
      <c r="D21" s="62"/>
      <c r="E21" s="62"/>
    </row>
    <row r="22" spans="1:5" s="60" customFormat="1" ht="12.75">
      <c r="A22" s="102" t="s">
        <v>80</v>
      </c>
      <c r="B22" s="179">
        <v>2700</v>
      </c>
      <c r="C22" s="179">
        <v>2700</v>
      </c>
      <c r="D22" s="179">
        <v>2700</v>
      </c>
      <c r="E22" s="179">
        <v>2700</v>
      </c>
    </row>
    <row r="23" spans="1:5" s="60" customFormat="1" ht="12.75">
      <c r="A23" s="102" t="s">
        <v>81</v>
      </c>
      <c r="B23" s="179">
        <f t="shared" ref="B23:E23" si="0">B22*2</f>
        <v>5400</v>
      </c>
      <c r="C23" s="179">
        <f t="shared" si="0"/>
        <v>5400</v>
      </c>
      <c r="D23" s="179">
        <f t="shared" si="0"/>
        <v>5400</v>
      </c>
      <c r="E23" s="179">
        <f t="shared" si="0"/>
        <v>5400</v>
      </c>
    </row>
    <row r="24" spans="1:5" ht="11.45" customHeight="1">
      <c r="A24" s="18"/>
    </row>
    <row r="25" spans="1:5">
      <c r="A25" s="22"/>
    </row>
    <row r="26" spans="1:5">
      <c r="A26" s="20" t="s">
        <v>9</v>
      </c>
    </row>
    <row r="27" spans="1:5">
      <c r="A27" s="23" t="s">
        <v>10</v>
      </c>
    </row>
    <row r="28" spans="1:5">
      <c r="A28" s="23" t="s">
        <v>11</v>
      </c>
    </row>
    <row r="29" spans="1:5" ht="24">
      <c r="A29" s="24" t="s">
        <v>12</v>
      </c>
    </row>
    <row r="30" spans="1:5">
      <c r="A30" s="23" t="s">
        <v>13</v>
      </c>
    </row>
    <row r="31" spans="1:5" ht="12.6" customHeight="1">
      <c r="A31" s="104" t="s">
        <v>21</v>
      </c>
    </row>
    <row r="32" spans="1:5" ht="60">
      <c r="A32" s="105" t="s">
        <v>82</v>
      </c>
    </row>
    <row r="33" spans="1:1">
      <c r="A33" s="106"/>
    </row>
    <row r="34" spans="1:1">
      <c r="A34" s="180" t="s">
        <v>23</v>
      </c>
    </row>
    <row r="35" spans="1:1">
      <c r="A35" s="181" t="s">
        <v>83</v>
      </c>
    </row>
    <row r="36" spans="1:1" ht="24">
      <c r="A36" s="182" t="s">
        <v>84</v>
      </c>
    </row>
    <row r="38" spans="1:1" ht="12" customHeight="1">
      <c r="A38" s="213" t="s">
        <v>85</v>
      </c>
    </row>
    <row r="39" spans="1:1" ht="50.45" customHeight="1">
      <c r="A39" s="214"/>
    </row>
    <row r="40" spans="1:1" ht="18.75" customHeight="1">
      <c r="A40" s="110"/>
    </row>
    <row r="41" spans="1:1">
      <c r="A41" s="183" t="s">
        <v>86</v>
      </c>
    </row>
    <row r="42" spans="1:1">
      <c r="A42" s="184" t="s">
        <v>87</v>
      </c>
    </row>
    <row r="43" spans="1:1">
      <c r="A43" s="185" t="s">
        <v>88</v>
      </c>
    </row>
    <row r="44" spans="1:1">
      <c r="A44" s="185" t="s">
        <v>89</v>
      </c>
    </row>
    <row r="45" spans="1:1">
      <c r="A45" s="185" t="s">
        <v>90</v>
      </c>
    </row>
    <row r="46" spans="1:1">
      <c r="A46" s="186"/>
    </row>
    <row r="47" spans="1:1">
      <c r="A47" s="115" t="s">
        <v>14</v>
      </c>
    </row>
    <row r="48" spans="1:1" ht="60">
      <c r="A48" s="116" t="s">
        <v>26</v>
      </c>
    </row>
  </sheetData>
  <mergeCells count="1">
    <mergeCell ref="A38:A39"/>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B74"/>
  <sheetViews>
    <sheetView topLeftCell="A22" zoomScale="85" zoomScaleNormal="85" workbookViewId="0">
      <pane xSplit="1" topLeftCell="B1" activePane="topRight" state="frozen"/>
      <selection pane="topRight" activeCell="A54" sqref="A54:XFD54"/>
    </sheetView>
  </sheetViews>
  <sheetFormatPr defaultColWidth="8.5703125" defaultRowHeight="12"/>
  <cols>
    <col min="1" max="1" width="84.85546875" style="2" customWidth="1"/>
    <col min="2" max="2" width="10.5703125" style="2" customWidth="1"/>
    <col min="3" max="16384" width="8.5703125" style="2"/>
  </cols>
  <sheetData>
    <row r="1" spans="1:2" ht="11.45" customHeight="1">
      <c r="A1" s="3" t="s">
        <v>28</v>
      </c>
    </row>
    <row r="2" spans="1:2" ht="11.45" customHeight="1">
      <c r="A2" s="98" t="s">
        <v>96</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c r="B7" s="11"/>
    </row>
    <row r="8" spans="1:2" ht="11.45" customHeight="1">
      <c r="A8" s="12">
        <v>1</v>
      </c>
      <c r="B8" s="13" t="e">
        <f>'C завтраками| Bed and breakfast'!#REF!*0.9</f>
        <v>#REF!</v>
      </c>
    </row>
    <row r="9" spans="1:2" ht="11.45" customHeight="1">
      <c r="A9" s="12">
        <v>2</v>
      </c>
      <c r="B9" s="13" t="e">
        <f>'C завтраками| Bed and breakfast'!#REF!*0.9</f>
        <v>#REF!</v>
      </c>
    </row>
    <row r="10" spans="1:2" ht="11.45" customHeight="1">
      <c r="A10" s="14" t="s">
        <v>5</v>
      </c>
      <c r="B10" s="13"/>
    </row>
    <row r="11" spans="1:2" ht="11.45" customHeight="1">
      <c r="A11" s="12">
        <v>1</v>
      </c>
      <c r="B11" s="13" t="e">
        <f>'C завтраками| Bed and breakfast'!#REF!*0.9</f>
        <v>#REF!</v>
      </c>
    </row>
    <row r="12" spans="1:2" ht="11.45" customHeight="1">
      <c r="A12" s="12">
        <v>2</v>
      </c>
      <c r="B12" s="13" t="e">
        <f>'C завтраками| Bed and breakfast'!#REF!*0.9</f>
        <v>#REF!</v>
      </c>
    </row>
    <row r="13" spans="1:2" ht="11.45" customHeight="1">
      <c r="A13" s="15" t="s">
        <v>6</v>
      </c>
      <c r="B13" s="13"/>
    </row>
    <row r="14" spans="1:2" ht="11.45" customHeight="1">
      <c r="A14" s="12">
        <v>1</v>
      </c>
      <c r="B14" s="13" t="e">
        <f>'C завтраками| Bed and breakfast'!#REF!*0.9</f>
        <v>#REF!</v>
      </c>
    </row>
    <row r="15" spans="1:2" ht="11.45" customHeight="1">
      <c r="A15" s="12">
        <v>2</v>
      </c>
      <c r="B15" s="13" t="e">
        <f>'C завтраками| Bed and breakfast'!#REF!*0.9</f>
        <v>#REF!</v>
      </c>
    </row>
    <row r="16" spans="1:2" ht="11.45" customHeight="1">
      <c r="A16" s="16" t="s">
        <v>7</v>
      </c>
      <c r="B16" s="13"/>
    </row>
    <row r="17" spans="1:2" ht="11.45" customHeight="1">
      <c r="A17" s="12">
        <v>1</v>
      </c>
      <c r="B17" s="13" t="e">
        <f>'C завтраками| Bed and breakfast'!#REF!*0.9</f>
        <v>#REF!</v>
      </c>
    </row>
    <row r="18" spans="1:2" ht="11.45" customHeight="1">
      <c r="A18" s="12">
        <v>2</v>
      </c>
      <c r="B18" s="13" t="e">
        <f>'C завтраками| Bed and breakfast'!#REF!*0.9</f>
        <v>#REF!</v>
      </c>
    </row>
    <row r="19" spans="1:2" ht="11.45" customHeight="1">
      <c r="A19" s="17" t="s">
        <v>8</v>
      </c>
      <c r="B19" s="13"/>
    </row>
    <row r="20" spans="1:2" ht="11.45" customHeight="1">
      <c r="A20" s="12">
        <v>1</v>
      </c>
      <c r="B20" s="13" t="e">
        <f>'C завтраками| Bed and breakfast'!#REF!*0.9</f>
        <v>#REF!</v>
      </c>
    </row>
    <row r="21" spans="1:2" ht="11.45" customHeight="1">
      <c r="A21" s="12">
        <v>2</v>
      </c>
      <c r="B21" s="13" t="e">
        <f>'C завтраками| Bed and breakfast'!#REF!*0.9</f>
        <v>#REF!</v>
      </c>
    </row>
    <row r="22" spans="1:2" ht="11.45" customHeight="1">
      <c r="A22" s="18"/>
      <c r="B22" s="19"/>
    </row>
    <row r="23" spans="1:2" ht="18.600000000000001" customHeight="1">
      <c r="A23" s="29" t="s">
        <v>27</v>
      </c>
      <c r="B23" s="19"/>
    </row>
    <row r="24" spans="1:2" ht="18.600000000000001" customHeight="1">
      <c r="A24" s="6" t="s">
        <v>3</v>
      </c>
      <c r="B24" s="8" t="e">
        <f t="shared" ref="B24" si="0">B5</f>
        <v>#REF!</v>
      </c>
    </row>
    <row r="25" spans="1:2" ht="18" customHeight="1">
      <c r="A25" s="9"/>
      <c r="B25" s="8" t="e">
        <f t="shared" ref="B25" si="1">B6</f>
        <v>#REF!</v>
      </c>
    </row>
    <row r="26" spans="1:2" ht="11.45" customHeight="1">
      <c r="A26" s="10" t="s">
        <v>4</v>
      </c>
      <c r="B26" s="11"/>
    </row>
    <row r="27" spans="1:2" ht="11.45" customHeight="1">
      <c r="A27" s="12">
        <v>1</v>
      </c>
      <c r="B27" s="13" t="e">
        <f t="shared" ref="B27" si="2">ROUND(B8*0.9,)</f>
        <v>#REF!</v>
      </c>
    </row>
    <row r="28" spans="1:2" ht="11.45" customHeight="1">
      <c r="A28" s="12">
        <v>2</v>
      </c>
      <c r="B28" s="13" t="e">
        <f t="shared" ref="B28" si="3">ROUND(B9*0.9,)</f>
        <v>#REF!</v>
      </c>
    </row>
    <row r="29" spans="1:2" ht="11.45" customHeight="1">
      <c r="A29" s="14" t="s">
        <v>5</v>
      </c>
      <c r="B29" s="13"/>
    </row>
    <row r="30" spans="1:2" ht="11.45" customHeight="1">
      <c r="A30" s="12">
        <v>1</v>
      </c>
      <c r="B30" s="13" t="e">
        <f t="shared" ref="B30" si="4">ROUND(B11*0.9,)</f>
        <v>#REF!</v>
      </c>
    </row>
    <row r="31" spans="1:2" ht="11.45" customHeight="1">
      <c r="A31" s="12">
        <v>2</v>
      </c>
      <c r="B31" s="13" t="e">
        <f t="shared" ref="B31" si="5">ROUND(B12*0.9,)</f>
        <v>#REF!</v>
      </c>
    </row>
    <row r="32" spans="1:2" ht="11.45" customHeight="1">
      <c r="A32" s="15" t="s">
        <v>6</v>
      </c>
      <c r="B32" s="13"/>
    </row>
    <row r="33" spans="1:2" ht="11.45" customHeight="1">
      <c r="A33" s="12">
        <v>1</v>
      </c>
      <c r="B33" s="13" t="e">
        <f t="shared" ref="B33" si="6">ROUND(B14*0.9,)</f>
        <v>#REF!</v>
      </c>
    </row>
    <row r="34" spans="1:2" ht="11.45" customHeight="1">
      <c r="A34" s="12">
        <v>2</v>
      </c>
      <c r="B34" s="13" t="e">
        <f t="shared" ref="B34" si="7">ROUND(B15*0.9,)</f>
        <v>#REF!</v>
      </c>
    </row>
    <row r="35" spans="1:2" ht="11.45" customHeight="1">
      <c r="A35" s="16" t="s">
        <v>7</v>
      </c>
      <c r="B35" s="13"/>
    </row>
    <row r="36" spans="1:2" ht="11.45" customHeight="1">
      <c r="A36" s="12">
        <v>1</v>
      </c>
      <c r="B36" s="13" t="e">
        <f t="shared" ref="B36" si="8">ROUND(B17*0.9,)</f>
        <v>#REF!</v>
      </c>
    </row>
    <row r="37" spans="1:2" ht="11.45" customHeight="1">
      <c r="A37" s="12">
        <v>2</v>
      </c>
      <c r="B37" s="13" t="e">
        <f t="shared" ref="B37" si="9">ROUND(B18*0.9,)</f>
        <v>#REF!</v>
      </c>
    </row>
    <row r="38" spans="1:2" ht="11.45" customHeight="1">
      <c r="A38" s="17" t="s">
        <v>8</v>
      </c>
      <c r="B38" s="13"/>
    </row>
    <row r="39" spans="1:2" ht="11.45" customHeight="1">
      <c r="A39" s="12">
        <v>1</v>
      </c>
      <c r="B39" s="13" t="e">
        <f t="shared" ref="B39" si="10">ROUND(B20*0.9,)</f>
        <v>#REF!</v>
      </c>
    </row>
    <row r="40" spans="1:2" ht="11.45" customHeight="1">
      <c r="A40" s="12">
        <v>2</v>
      </c>
      <c r="B40" s="13" t="e">
        <f t="shared" ref="B40" si="11">ROUND(B21*0.9,)</f>
        <v>#REF!</v>
      </c>
    </row>
    <row r="41" spans="1:2" ht="11.45" customHeight="1">
      <c r="A41" s="18"/>
    </row>
    <row r="42" spans="1:2" ht="135">
      <c r="A42" s="44" t="s">
        <v>97</v>
      </c>
    </row>
    <row r="43" spans="1:2">
      <c r="A43" s="45" t="s">
        <v>23</v>
      </c>
    </row>
    <row r="44" spans="1:2">
      <c r="A44" s="16" t="s">
        <v>98</v>
      </c>
    </row>
    <row r="45" spans="1:2">
      <c r="A45" s="16" t="s">
        <v>99</v>
      </c>
    </row>
    <row r="46" spans="1:2">
      <c r="A46" s="67"/>
    </row>
    <row r="47" spans="1:2">
      <c r="A47" s="45" t="s">
        <v>9</v>
      </c>
    </row>
    <row r="48" spans="1:2" ht="12.6" customHeight="1">
      <c r="A48" s="60"/>
    </row>
    <row r="49" spans="1:1">
      <c r="A49" s="166" t="s">
        <v>41</v>
      </c>
    </row>
    <row r="50" spans="1:1">
      <c r="A50" s="168" t="s">
        <v>10</v>
      </c>
    </row>
    <row r="51" spans="1:1">
      <c r="A51" s="168" t="s">
        <v>11</v>
      </c>
    </row>
    <row r="52" spans="1:1" ht="24">
      <c r="A52" s="63" t="s">
        <v>12</v>
      </c>
    </row>
    <row r="53" spans="1:1">
      <c r="A53" s="23" t="s">
        <v>13</v>
      </c>
    </row>
    <row r="54" spans="1:1" ht="24">
      <c r="A54" s="63" t="s">
        <v>43</v>
      </c>
    </row>
    <row r="55" spans="1:1">
      <c r="A55" s="170"/>
    </row>
    <row r="56" spans="1:1" ht="25.5">
      <c r="A56" s="128" t="s">
        <v>100</v>
      </c>
    </row>
    <row r="57" spans="1:1" ht="45">
      <c r="A57" s="178" t="s">
        <v>45</v>
      </c>
    </row>
    <row r="58" spans="1:1" ht="22.5">
      <c r="A58" s="178" t="s">
        <v>101</v>
      </c>
    </row>
    <row r="59" spans="1:1" ht="22.5">
      <c r="A59" s="178" t="s">
        <v>102</v>
      </c>
    </row>
    <row r="60" spans="1:1" ht="22.5">
      <c r="A60" s="178" t="s">
        <v>103</v>
      </c>
    </row>
    <row r="61" spans="1:1" ht="22.5">
      <c r="A61" s="178" t="s">
        <v>104</v>
      </c>
    </row>
    <row r="62" spans="1:1" ht="33.75">
      <c r="A62" s="178" t="s">
        <v>105</v>
      </c>
    </row>
    <row r="63" spans="1:1" ht="33.75">
      <c r="A63" s="178" t="s">
        <v>106</v>
      </c>
    </row>
    <row r="64" spans="1:1" ht="31.5">
      <c r="A64" s="52" t="s">
        <v>53</v>
      </c>
    </row>
    <row r="65" spans="1:1" ht="21">
      <c r="A65" s="53" t="s">
        <v>54</v>
      </c>
    </row>
    <row r="66" spans="1:1" ht="42.75">
      <c r="A66" s="54" t="s">
        <v>107</v>
      </c>
    </row>
    <row r="67" spans="1:1" ht="21">
      <c r="A67" s="55" t="s">
        <v>56</v>
      </c>
    </row>
    <row r="68" spans="1:1">
      <c r="A68" s="56"/>
    </row>
    <row r="69" spans="1:1">
      <c r="A69" s="57" t="s">
        <v>14</v>
      </c>
    </row>
    <row r="70" spans="1:1" ht="24">
      <c r="A70" s="58" t="s">
        <v>57</v>
      </c>
    </row>
    <row r="71" spans="1:1" ht="24">
      <c r="A71" s="58" t="s">
        <v>58</v>
      </c>
    </row>
    <row r="72" spans="1:1" ht="24">
      <c r="A72" s="58" t="s">
        <v>57</v>
      </c>
    </row>
    <row r="73" spans="1:1" ht="24">
      <c r="A73" s="58" t="s">
        <v>58</v>
      </c>
    </row>
    <row r="74" spans="1:1" ht="12.75">
      <c r="A74" s="130"/>
    </row>
  </sheetData>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B74"/>
  <sheetViews>
    <sheetView workbookViewId="0">
      <pane xSplit="1" topLeftCell="B1" activePane="topRight" state="frozen"/>
      <selection pane="topRight" activeCell="B1" sqref="B1:D1048576"/>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98" t="s">
        <v>96</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c r="B7" s="11"/>
    </row>
    <row r="8" spans="1:2" ht="11.45" customHeight="1">
      <c r="A8" s="12">
        <v>1</v>
      </c>
      <c r="B8" s="13" t="e">
        <f>'C завтраками| Bed and breakfast'!#REF!*0.9</f>
        <v>#REF!</v>
      </c>
    </row>
    <row r="9" spans="1:2" ht="11.45" customHeight="1">
      <c r="A9" s="12">
        <v>2</v>
      </c>
      <c r="B9" s="13" t="e">
        <f>'C завтраками| Bed and breakfast'!#REF!*0.9</f>
        <v>#REF!</v>
      </c>
    </row>
    <row r="10" spans="1:2" ht="11.45" customHeight="1">
      <c r="A10" s="14" t="s">
        <v>5</v>
      </c>
      <c r="B10" s="13"/>
    </row>
    <row r="11" spans="1:2" ht="11.45" customHeight="1">
      <c r="A11" s="12">
        <v>1</v>
      </c>
      <c r="B11" s="13" t="e">
        <f>'C завтраками| Bed and breakfast'!#REF!*0.9</f>
        <v>#REF!</v>
      </c>
    </row>
    <row r="12" spans="1:2" ht="11.45" customHeight="1">
      <c r="A12" s="12">
        <v>2</v>
      </c>
      <c r="B12" s="13" t="e">
        <f>'C завтраками| Bed and breakfast'!#REF!*0.9</f>
        <v>#REF!</v>
      </c>
    </row>
    <row r="13" spans="1:2" ht="11.45" customHeight="1">
      <c r="A13" s="15" t="s">
        <v>6</v>
      </c>
      <c r="B13" s="13"/>
    </row>
    <row r="14" spans="1:2" ht="11.45" customHeight="1">
      <c r="A14" s="12">
        <v>1</v>
      </c>
      <c r="B14" s="13" t="e">
        <f>'C завтраками| Bed and breakfast'!#REF!*0.9</f>
        <v>#REF!</v>
      </c>
    </row>
    <row r="15" spans="1:2" ht="11.45" customHeight="1">
      <c r="A15" s="12">
        <v>2</v>
      </c>
      <c r="B15" s="13" t="e">
        <f>'C завтраками| Bed and breakfast'!#REF!*0.9</f>
        <v>#REF!</v>
      </c>
    </row>
    <row r="16" spans="1:2" ht="11.45" customHeight="1">
      <c r="A16" s="16" t="s">
        <v>7</v>
      </c>
      <c r="B16" s="13"/>
    </row>
    <row r="17" spans="1:2" ht="11.45" customHeight="1">
      <c r="A17" s="12">
        <v>1</v>
      </c>
      <c r="B17" s="13" t="e">
        <f>'C завтраками| Bed and breakfast'!#REF!*0.9</f>
        <v>#REF!</v>
      </c>
    </row>
    <row r="18" spans="1:2" ht="11.45" customHeight="1">
      <c r="A18" s="12">
        <v>2</v>
      </c>
      <c r="B18" s="13" t="e">
        <f>'C завтраками| Bed and breakfast'!#REF!*0.9</f>
        <v>#REF!</v>
      </c>
    </row>
    <row r="19" spans="1:2" ht="11.45" customHeight="1">
      <c r="A19" s="17" t="s">
        <v>8</v>
      </c>
      <c r="B19" s="13"/>
    </row>
    <row r="20" spans="1:2" ht="11.45" customHeight="1">
      <c r="A20" s="12">
        <v>1</v>
      </c>
      <c r="B20" s="13" t="e">
        <f>'C завтраками| Bed and breakfast'!#REF!*0.9</f>
        <v>#REF!</v>
      </c>
    </row>
    <row r="21" spans="1:2" ht="11.45" customHeight="1">
      <c r="A21" s="12">
        <v>2</v>
      </c>
      <c r="B21" s="13" t="e">
        <f>'C завтраками| Bed and breakfast'!#REF!*0.9</f>
        <v>#REF!</v>
      </c>
    </row>
    <row r="22" spans="1:2" ht="11.45" customHeight="1">
      <c r="A22" s="18"/>
      <c r="B22" s="19"/>
    </row>
    <row r="23" spans="1:2" ht="11.45" customHeight="1">
      <c r="A23" s="29" t="s">
        <v>27</v>
      </c>
      <c r="B23" s="19"/>
    </row>
    <row r="24" spans="1:2" ht="24.6" customHeight="1">
      <c r="A24" s="6" t="s">
        <v>3</v>
      </c>
      <c r="B24" s="8" t="e">
        <f t="shared" ref="B24" si="0">B5</f>
        <v>#REF!</v>
      </c>
    </row>
    <row r="25" spans="1:2" ht="24.6" customHeight="1">
      <c r="A25" s="9"/>
      <c r="B25" s="8" t="e">
        <f t="shared" ref="B25" si="1">B6</f>
        <v>#REF!</v>
      </c>
    </row>
    <row r="26" spans="1:2" ht="11.45" customHeight="1">
      <c r="A26" s="10" t="s">
        <v>4</v>
      </c>
      <c r="B26" s="11"/>
    </row>
    <row r="27" spans="1:2" ht="11.45" customHeight="1">
      <c r="A27" s="12">
        <v>1</v>
      </c>
      <c r="B27" s="13" t="e">
        <f t="shared" ref="B27" si="2">ROUND(B8*0.87,)</f>
        <v>#REF!</v>
      </c>
    </row>
    <row r="28" spans="1:2" ht="11.45" customHeight="1">
      <c r="A28" s="12">
        <v>2</v>
      </c>
      <c r="B28" s="13" t="e">
        <f t="shared" ref="B28" si="3">ROUND(B9*0.87,)</f>
        <v>#REF!</v>
      </c>
    </row>
    <row r="29" spans="1:2" ht="11.45" customHeight="1">
      <c r="A29" s="14" t="s">
        <v>5</v>
      </c>
      <c r="B29" s="13"/>
    </row>
    <row r="30" spans="1:2" ht="11.45" customHeight="1">
      <c r="A30" s="12">
        <v>1</v>
      </c>
      <c r="B30" s="13" t="e">
        <f t="shared" ref="B30" si="4">ROUND(B11*0.87,)</f>
        <v>#REF!</v>
      </c>
    </row>
    <row r="31" spans="1:2" ht="11.45" customHeight="1">
      <c r="A31" s="12">
        <v>2</v>
      </c>
      <c r="B31" s="13" t="e">
        <f t="shared" ref="B31" si="5">ROUND(B12*0.87,)</f>
        <v>#REF!</v>
      </c>
    </row>
    <row r="32" spans="1:2" ht="11.45" customHeight="1">
      <c r="A32" s="15" t="s">
        <v>6</v>
      </c>
      <c r="B32" s="13"/>
    </row>
    <row r="33" spans="1:2" ht="11.45" customHeight="1">
      <c r="A33" s="12">
        <v>1</v>
      </c>
      <c r="B33" s="13" t="e">
        <f t="shared" ref="B33" si="6">ROUND(B14*0.87,)</f>
        <v>#REF!</v>
      </c>
    </row>
    <row r="34" spans="1:2" ht="11.45" customHeight="1">
      <c r="A34" s="12">
        <v>2</v>
      </c>
      <c r="B34" s="13" t="e">
        <f t="shared" ref="B34" si="7">ROUND(B15*0.87,)</f>
        <v>#REF!</v>
      </c>
    </row>
    <row r="35" spans="1:2" ht="11.45" customHeight="1">
      <c r="A35" s="16" t="s">
        <v>7</v>
      </c>
      <c r="B35" s="13"/>
    </row>
    <row r="36" spans="1:2" ht="11.45" customHeight="1">
      <c r="A36" s="12">
        <v>1</v>
      </c>
      <c r="B36" s="13" t="e">
        <f t="shared" ref="B36" si="8">ROUND(B17*0.87,)</f>
        <v>#REF!</v>
      </c>
    </row>
    <row r="37" spans="1:2" ht="11.45" customHeight="1">
      <c r="A37" s="12">
        <v>2</v>
      </c>
      <c r="B37" s="13" t="e">
        <f t="shared" ref="B37" si="9">ROUND(B18*0.87,)</f>
        <v>#REF!</v>
      </c>
    </row>
    <row r="38" spans="1:2" ht="11.45" customHeight="1">
      <c r="A38" s="17" t="s">
        <v>8</v>
      </c>
      <c r="B38" s="13"/>
    </row>
    <row r="39" spans="1:2" ht="11.45" customHeight="1">
      <c r="A39" s="12">
        <v>1</v>
      </c>
      <c r="B39" s="13" t="e">
        <f t="shared" ref="B39" si="10">ROUND(B20*0.87,)</f>
        <v>#REF!</v>
      </c>
    </row>
    <row r="40" spans="1:2" ht="11.45" customHeight="1">
      <c r="A40" s="12">
        <v>2</v>
      </c>
      <c r="B40" s="13" t="e">
        <f t="shared" ref="B40" si="11">ROUND(B21*0.87,)</f>
        <v>#REF!</v>
      </c>
    </row>
    <row r="41" spans="1:2" ht="11.45" customHeight="1">
      <c r="A41" s="18"/>
    </row>
    <row r="42" spans="1:2" ht="135">
      <c r="A42" s="44" t="s">
        <v>97</v>
      </c>
    </row>
    <row r="43" spans="1:2">
      <c r="A43" s="45" t="s">
        <v>23</v>
      </c>
    </row>
    <row r="44" spans="1:2">
      <c r="A44" s="16" t="s">
        <v>98</v>
      </c>
    </row>
    <row r="45" spans="1:2">
      <c r="A45" s="16" t="s">
        <v>99</v>
      </c>
    </row>
    <row r="46" spans="1:2">
      <c r="A46" s="67"/>
    </row>
    <row r="47" spans="1:2">
      <c r="A47" s="45" t="s">
        <v>9</v>
      </c>
    </row>
    <row r="48" spans="1:2" ht="12.6" customHeight="1">
      <c r="A48" s="60"/>
    </row>
    <row r="49" spans="1:1">
      <c r="A49" s="166" t="s">
        <v>41</v>
      </c>
    </row>
    <row r="50" spans="1:1">
      <c r="A50" s="168" t="s">
        <v>10</v>
      </c>
    </row>
    <row r="51" spans="1:1">
      <c r="A51" s="168" t="s">
        <v>11</v>
      </c>
    </row>
    <row r="52" spans="1:1" ht="24">
      <c r="A52" s="63" t="s">
        <v>12</v>
      </c>
    </row>
    <row r="53" spans="1:1">
      <c r="A53" s="23" t="s">
        <v>13</v>
      </c>
    </row>
    <row r="54" spans="1:1" ht="24">
      <c r="A54" s="63" t="s">
        <v>43</v>
      </c>
    </row>
    <row r="55" spans="1:1">
      <c r="A55" s="170"/>
    </row>
    <row r="56" spans="1:1" ht="25.5">
      <c r="A56" s="128" t="s">
        <v>100</v>
      </c>
    </row>
    <row r="57" spans="1:1" ht="45">
      <c r="A57" s="178" t="s">
        <v>45</v>
      </c>
    </row>
    <row r="58" spans="1:1" ht="22.5">
      <c r="A58" s="178" t="s">
        <v>101</v>
      </c>
    </row>
    <row r="59" spans="1:1" ht="22.5">
      <c r="A59" s="178" t="s">
        <v>102</v>
      </c>
    </row>
    <row r="60" spans="1:1" ht="22.5">
      <c r="A60" s="178" t="s">
        <v>103</v>
      </c>
    </row>
    <row r="61" spans="1:1" ht="22.5">
      <c r="A61" s="178" t="s">
        <v>104</v>
      </c>
    </row>
    <row r="62" spans="1:1" ht="33.75">
      <c r="A62" s="178" t="s">
        <v>105</v>
      </c>
    </row>
    <row r="63" spans="1:1" ht="33.75">
      <c r="A63" s="178" t="s">
        <v>106</v>
      </c>
    </row>
    <row r="64" spans="1:1" ht="31.5">
      <c r="A64" s="52" t="s">
        <v>53</v>
      </c>
    </row>
    <row r="65" spans="1:1" ht="21">
      <c r="A65" s="53" t="s">
        <v>54</v>
      </c>
    </row>
    <row r="66" spans="1:1" ht="42.75">
      <c r="A66" s="54" t="s">
        <v>107</v>
      </c>
    </row>
    <row r="67" spans="1:1" ht="21">
      <c r="A67" s="55" t="s">
        <v>56</v>
      </c>
    </row>
    <row r="68" spans="1:1">
      <c r="A68" s="56"/>
    </row>
    <row r="69" spans="1:1">
      <c r="A69" s="57" t="s">
        <v>14</v>
      </c>
    </row>
    <row r="70" spans="1:1" ht="24">
      <c r="A70" s="58" t="s">
        <v>57</v>
      </c>
    </row>
    <row r="71" spans="1:1" ht="24">
      <c r="A71" s="58" t="s">
        <v>58</v>
      </c>
    </row>
    <row r="72" spans="1:1" ht="24">
      <c r="A72" s="58" t="s">
        <v>57</v>
      </c>
    </row>
    <row r="73" spans="1:1" ht="24">
      <c r="A73" s="58" t="s">
        <v>58</v>
      </c>
    </row>
    <row r="74" spans="1:1" ht="12.75">
      <c r="A74" s="130"/>
    </row>
  </sheetData>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C62"/>
  <sheetViews>
    <sheetView workbookViewId="0">
      <pane xSplit="1" topLeftCell="B1" activePane="topRight" state="frozen"/>
      <selection pane="topRight" activeCell="B9" sqref="B9"/>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0</v>
      </c>
    </row>
    <row r="2" spans="1:3" ht="11.45" customHeight="1">
      <c r="A2" s="4"/>
    </row>
    <row r="3" spans="1:3" ht="11.45" customHeight="1">
      <c r="A3" s="61" t="s">
        <v>108</v>
      </c>
    </row>
    <row r="4" spans="1:3" ht="11.25" customHeight="1">
      <c r="A4" s="98"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breakfast'!#REF!*0.9</f>
        <v>#REF!</v>
      </c>
      <c r="C8" s="30" t="e">
        <f>'C завтраками| Bed and breakfast'!#REF!*0.9</f>
        <v>#REF!</v>
      </c>
    </row>
    <row r="9" spans="1:3" ht="11.45" customHeight="1">
      <c r="A9" s="12">
        <v>2</v>
      </c>
      <c r="B9" s="30" t="e">
        <f>'C завтраками| Bed and breakfast'!#REF!*0.9</f>
        <v>#REF!</v>
      </c>
      <c r="C9" s="30" t="e">
        <f>'C завтраками| Bed and breakfast'!#REF!*0.9</f>
        <v>#REF!</v>
      </c>
    </row>
    <row r="10" spans="1:3" ht="11.45" customHeight="1">
      <c r="A10" s="14" t="s">
        <v>5</v>
      </c>
      <c r="B10" s="30"/>
      <c r="C10" s="30"/>
    </row>
    <row r="11" spans="1:3" ht="11.45" customHeight="1">
      <c r="A11" s="12">
        <v>1</v>
      </c>
      <c r="B11" s="30" t="e">
        <f>'C завтраками| Bed and breakfast'!#REF!*0.9</f>
        <v>#REF!</v>
      </c>
      <c r="C11" s="30" t="e">
        <f>'C завтраками| Bed and breakfast'!#REF!*0.9</f>
        <v>#REF!</v>
      </c>
    </row>
    <row r="12" spans="1:3" ht="11.45" customHeight="1">
      <c r="A12" s="12">
        <v>2</v>
      </c>
      <c r="B12" s="30" t="e">
        <f>'C завтраками| Bed and breakfast'!#REF!*0.9</f>
        <v>#REF!</v>
      </c>
      <c r="C12" s="30" t="e">
        <f>'C завтраками| Bed and breakfast'!#REF!*0.9</f>
        <v>#REF!</v>
      </c>
    </row>
    <row r="13" spans="1:3" ht="11.45" customHeight="1">
      <c r="A13" s="14" t="s">
        <v>6</v>
      </c>
      <c r="B13" s="30"/>
      <c r="C13" s="30"/>
    </row>
    <row r="14" spans="1:3" ht="11.45" customHeight="1">
      <c r="A14" s="12">
        <v>1</v>
      </c>
      <c r="B14" s="30" t="e">
        <f>'C завтраками| Bed and breakfast'!#REF!*0.9</f>
        <v>#REF!</v>
      </c>
      <c r="C14" s="30" t="e">
        <f>'C завтраками| Bed and breakfast'!#REF!*0.9</f>
        <v>#REF!</v>
      </c>
    </row>
    <row r="15" spans="1:3" ht="11.45" customHeight="1">
      <c r="A15" s="12">
        <v>2</v>
      </c>
      <c r="B15" s="30" t="e">
        <f>'C завтраками| Bed and breakfast'!#REF!*0.9</f>
        <v>#REF!</v>
      </c>
      <c r="C15" s="30" t="e">
        <f>'C завтраками| Bed and breakfast'!#REF!*0.9</f>
        <v>#REF!</v>
      </c>
    </row>
    <row r="16" spans="1:3" ht="11.45" customHeight="1">
      <c r="A16" s="36" t="s">
        <v>7</v>
      </c>
      <c r="B16" s="30"/>
      <c r="C16" s="30"/>
    </row>
    <row r="17" spans="1:3" ht="11.45" customHeight="1">
      <c r="A17" s="12">
        <v>1</v>
      </c>
      <c r="B17" s="30" t="e">
        <f>'C завтраками| Bed and breakfast'!#REF!*0.9</f>
        <v>#REF!</v>
      </c>
      <c r="C17" s="30" t="e">
        <f>'C завтраками| Bed and breakfast'!#REF!*0.9</f>
        <v>#REF!</v>
      </c>
    </row>
    <row r="18" spans="1:3" ht="11.45" customHeight="1">
      <c r="A18" s="12">
        <v>2</v>
      </c>
      <c r="B18" s="30" t="e">
        <f>'C завтраками| Bed and breakfast'!#REF!*0.9</f>
        <v>#REF!</v>
      </c>
      <c r="C18" s="30" t="e">
        <f>'C завтраками| Bed and breakfast'!#REF!*0.9</f>
        <v>#REF!</v>
      </c>
    </row>
    <row r="19" spans="1:3" s="11" customFormat="1" ht="11.45" customHeight="1">
      <c r="A19" s="37" t="s">
        <v>8</v>
      </c>
      <c r="B19" s="30"/>
      <c r="C19" s="30"/>
    </row>
    <row r="20" spans="1:3" s="11" customFormat="1" ht="11.45" customHeight="1">
      <c r="A20" s="164">
        <v>1</v>
      </c>
      <c r="B20" s="30" t="e">
        <f>'C завтраками| Bed and breakfast'!#REF!*0.9</f>
        <v>#REF!</v>
      </c>
      <c r="C20" s="30" t="e">
        <f>'C завтраками| Bed and breakfast'!#REF!*0.9</f>
        <v>#REF!</v>
      </c>
    </row>
    <row r="21" spans="1:3" s="11" customFormat="1" ht="11.45" customHeight="1">
      <c r="A21" s="164">
        <v>2</v>
      </c>
      <c r="B21" s="30" t="e">
        <f>'C завтраками| Bed and breakfast'!#REF!*0.9</f>
        <v>#REF!</v>
      </c>
      <c r="C21" s="30" t="e">
        <f>'C завтраками| Bed and breakfast'!#REF!*0.9</f>
        <v>#REF!</v>
      </c>
    </row>
    <row r="22" spans="1:3" s="11" customFormat="1" ht="11.45" customHeight="1">
      <c r="A22" s="177"/>
    </row>
    <row r="23" spans="1:3" ht="225">
      <c r="A23" s="165" t="s">
        <v>109</v>
      </c>
    </row>
    <row r="24" spans="1:3" ht="11.45" customHeight="1">
      <c r="A24" s="45" t="s">
        <v>23</v>
      </c>
    </row>
    <row r="25" spans="1:3" ht="11.45" customHeight="1">
      <c r="A25" s="46" t="s">
        <v>110</v>
      </c>
    </row>
    <row r="26" spans="1:3">
      <c r="A26" s="46" t="s">
        <v>111</v>
      </c>
    </row>
    <row r="27" spans="1:3">
      <c r="A27" s="46" t="s">
        <v>112</v>
      </c>
    </row>
    <row r="29" spans="1:3">
      <c r="A29" s="45" t="s">
        <v>9</v>
      </c>
    </row>
    <row r="30" spans="1:3">
      <c r="A30" s="166" t="s">
        <v>41</v>
      </c>
    </row>
    <row r="31" spans="1:3">
      <c r="A31" s="167" t="s">
        <v>113</v>
      </c>
    </row>
    <row r="32" spans="1:3">
      <c r="A32" s="168" t="s">
        <v>10</v>
      </c>
    </row>
    <row r="33" spans="1:1" ht="12.6" customHeight="1">
      <c r="A33" s="168" t="s">
        <v>11</v>
      </c>
    </row>
    <row r="34" spans="1:1" ht="24">
      <c r="A34" s="63" t="s">
        <v>12</v>
      </c>
    </row>
    <row r="35" spans="1:1">
      <c r="A35" s="23" t="s">
        <v>13</v>
      </c>
    </row>
    <row r="36" spans="1:1">
      <c r="A36" s="169" t="s">
        <v>42</v>
      </c>
    </row>
    <row r="37" spans="1:1">
      <c r="A37" s="170"/>
    </row>
    <row r="38" spans="1:1" ht="28.5">
      <c r="A38" s="171" t="s">
        <v>114</v>
      </c>
    </row>
    <row r="39" spans="1:1" ht="30">
      <c r="A39" s="172" t="s">
        <v>115</v>
      </c>
    </row>
    <row r="40" spans="1:1" ht="30">
      <c r="A40" s="172" t="s">
        <v>116</v>
      </c>
    </row>
    <row r="41" spans="1:1" ht="15">
      <c r="A41" s="172"/>
    </row>
    <row r="42" spans="1:1" ht="51">
      <c r="A42" s="173" t="s">
        <v>117</v>
      </c>
    </row>
    <row r="43" spans="1:1" ht="12.75">
      <c r="A43" s="174" t="s">
        <v>118</v>
      </c>
    </row>
    <row r="44" spans="1:1" ht="25.5">
      <c r="A44" s="173" t="s">
        <v>119</v>
      </c>
    </row>
    <row r="45" spans="1:1" ht="14.25">
      <c r="A45" s="175"/>
    </row>
    <row r="46" spans="1:1" ht="25.5">
      <c r="A46" s="173" t="s">
        <v>120</v>
      </c>
    </row>
    <row r="47" spans="1:1" ht="25.5">
      <c r="A47" s="173" t="s">
        <v>121</v>
      </c>
    </row>
    <row r="48" spans="1:1" ht="38.25">
      <c r="A48" s="173" t="s">
        <v>122</v>
      </c>
    </row>
    <row r="49" spans="1:1" ht="12.75">
      <c r="A49" s="173" t="s">
        <v>123</v>
      </c>
    </row>
    <row r="50" spans="1:1" ht="25.5">
      <c r="A50" s="173" t="s">
        <v>124</v>
      </c>
    </row>
    <row r="51" spans="1:1" ht="12.75">
      <c r="A51" s="173" t="s">
        <v>125</v>
      </c>
    </row>
    <row r="52" spans="1:1" ht="25.5">
      <c r="A52" s="173" t="s">
        <v>126</v>
      </c>
    </row>
    <row r="53" spans="1:1" ht="63.75">
      <c r="A53" s="173" t="s">
        <v>127</v>
      </c>
    </row>
    <row r="54" spans="1:1" ht="25.5">
      <c r="A54" s="173" t="s">
        <v>128</v>
      </c>
    </row>
    <row r="55" spans="1:1" ht="12.75">
      <c r="A55" s="173" t="s">
        <v>129</v>
      </c>
    </row>
    <row r="56" spans="1:1" ht="12.75">
      <c r="A56" s="173" t="s">
        <v>130</v>
      </c>
    </row>
    <row r="57" spans="1:1" ht="12.75">
      <c r="A57" s="176"/>
    </row>
    <row r="58" spans="1:1" ht="25.5">
      <c r="A58" s="173" t="s">
        <v>131</v>
      </c>
    </row>
    <row r="59" spans="1:1">
      <c r="A59" s="56"/>
    </row>
    <row r="60" spans="1:1">
      <c r="A60" s="57" t="s">
        <v>14</v>
      </c>
    </row>
    <row r="61" spans="1:1" ht="24">
      <c r="A61" s="58" t="s">
        <v>132</v>
      </c>
    </row>
    <row r="62" spans="1:1" ht="24">
      <c r="A62" s="58" t="s">
        <v>133</v>
      </c>
    </row>
  </sheetData>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C80"/>
  <sheetViews>
    <sheetView workbookViewId="0">
      <pane xSplit="1" topLeftCell="B1" activePane="topRight" state="frozen"/>
      <selection pane="topRight" activeCell="B12" sqref="B12"/>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0</v>
      </c>
    </row>
    <row r="2" spans="1:3" ht="11.45" customHeight="1">
      <c r="A2" s="4"/>
    </row>
    <row r="3" spans="1:3" ht="11.45" customHeight="1">
      <c r="A3" s="61" t="s">
        <v>108</v>
      </c>
    </row>
    <row r="4" spans="1:3" ht="11.25" customHeight="1">
      <c r="A4" s="98" t="s">
        <v>2</v>
      </c>
    </row>
    <row r="5" spans="1:3" s="1" customFormat="1" ht="25.5" customHeight="1">
      <c r="A5" s="6" t="s">
        <v>3</v>
      </c>
      <c r="B5" s="8" t="e">
        <f>'Отель+Сочи Парк| comiss'!B5</f>
        <v>#REF!</v>
      </c>
      <c r="C5" s="8" t="e">
        <f>'Отель+Сочи Парк| comiss'!C5</f>
        <v>#REF!</v>
      </c>
    </row>
    <row r="6" spans="1:3" s="1" customFormat="1" ht="25.5" customHeight="1">
      <c r="A6" s="9"/>
      <c r="B6" s="8" t="e">
        <f>'Отель+Сочи Парк| comiss'!B6</f>
        <v>#REF!</v>
      </c>
      <c r="C6" s="8" t="e">
        <f>'Отель+Сочи Парк| comiss'!C6</f>
        <v>#REF!</v>
      </c>
    </row>
    <row r="7" spans="1:3" ht="11.45" customHeight="1">
      <c r="A7" s="10" t="s">
        <v>4</v>
      </c>
      <c r="B7" s="11"/>
      <c r="C7" s="11"/>
    </row>
    <row r="8" spans="1:3" ht="11.45" customHeight="1">
      <c r="A8" s="12">
        <v>1</v>
      </c>
      <c r="B8" s="13" t="e">
        <f>'Отель+Сочи Парк| comiss'!B8</f>
        <v>#REF!</v>
      </c>
      <c r="C8" s="13" t="e">
        <f>'Отель+Сочи Парк| comiss'!C8</f>
        <v>#REF!</v>
      </c>
    </row>
    <row r="9" spans="1:3" ht="11.45" customHeight="1">
      <c r="A9" s="12">
        <v>2</v>
      </c>
      <c r="B9" s="13" t="e">
        <f>'Отель+Сочи Парк| comiss'!B9</f>
        <v>#REF!</v>
      </c>
      <c r="C9" s="13" t="e">
        <f>'Отель+Сочи Парк| comiss'!C9</f>
        <v>#REF!</v>
      </c>
    </row>
    <row r="10" spans="1:3" ht="11.45" customHeight="1">
      <c r="A10" s="14" t="s">
        <v>5</v>
      </c>
      <c r="B10" s="13"/>
      <c r="C10" s="13"/>
    </row>
    <row r="11" spans="1:3" ht="11.45" customHeight="1">
      <c r="A11" s="12">
        <v>1</v>
      </c>
      <c r="B11" s="13" t="e">
        <f>'Отель+Сочи Парк| comiss'!B11</f>
        <v>#REF!</v>
      </c>
      <c r="C11" s="13" t="e">
        <f>'Отель+Сочи Парк| comiss'!C11</f>
        <v>#REF!</v>
      </c>
    </row>
    <row r="12" spans="1:3" ht="11.45" customHeight="1">
      <c r="A12" s="12">
        <v>2</v>
      </c>
      <c r="B12" s="13" t="e">
        <f>'Отель+Сочи Парк| comiss'!B12</f>
        <v>#REF!</v>
      </c>
      <c r="C12" s="13" t="e">
        <f>'Отель+Сочи Парк| comiss'!C12</f>
        <v>#REF!</v>
      </c>
    </row>
    <row r="13" spans="1:3" ht="11.45" customHeight="1">
      <c r="A13" s="14" t="s">
        <v>6</v>
      </c>
      <c r="B13" s="13"/>
      <c r="C13" s="13"/>
    </row>
    <row r="14" spans="1:3" ht="11.45" customHeight="1">
      <c r="A14" s="12">
        <v>1</v>
      </c>
      <c r="B14" s="13" t="e">
        <f>'Отель+Сочи Парк| comiss'!B14</f>
        <v>#REF!</v>
      </c>
      <c r="C14" s="13" t="e">
        <f>'Отель+Сочи Парк| comiss'!C14</f>
        <v>#REF!</v>
      </c>
    </row>
    <row r="15" spans="1:3" ht="11.45" customHeight="1">
      <c r="A15" s="12">
        <v>2</v>
      </c>
      <c r="B15" s="13" t="e">
        <f>'Отель+Сочи Парк| comiss'!B15</f>
        <v>#REF!</v>
      </c>
      <c r="C15" s="13" t="e">
        <f>'Отель+Сочи Парк| comiss'!C15</f>
        <v>#REF!</v>
      </c>
    </row>
    <row r="16" spans="1:3" ht="11.45" customHeight="1">
      <c r="A16" s="36" t="s">
        <v>7</v>
      </c>
      <c r="B16" s="13"/>
      <c r="C16" s="13"/>
    </row>
    <row r="17" spans="1:3" ht="11.45" customHeight="1">
      <c r="A17" s="12">
        <v>1</v>
      </c>
      <c r="B17" s="13" t="e">
        <f>'Отель+Сочи Парк| comiss'!B17</f>
        <v>#REF!</v>
      </c>
      <c r="C17" s="13" t="e">
        <f>'Отель+Сочи Парк| comiss'!C17</f>
        <v>#REF!</v>
      </c>
    </row>
    <row r="18" spans="1:3" ht="11.45" customHeight="1">
      <c r="A18" s="12">
        <v>2</v>
      </c>
      <c r="B18" s="13" t="e">
        <f>'Отель+Сочи Парк| comiss'!B18</f>
        <v>#REF!</v>
      </c>
      <c r="C18" s="13" t="e">
        <f>'Отель+Сочи Парк| comiss'!C18</f>
        <v>#REF!</v>
      </c>
    </row>
    <row r="19" spans="1:3" s="11" customFormat="1" ht="11.45" customHeight="1">
      <c r="A19" s="37" t="s">
        <v>8</v>
      </c>
      <c r="B19" s="13"/>
      <c r="C19" s="13"/>
    </row>
    <row r="20" spans="1:3" s="11" customFormat="1" ht="11.45" customHeight="1">
      <c r="A20" s="164">
        <v>1</v>
      </c>
      <c r="B20" s="13" t="e">
        <f>'Отель+Сочи Парк| comiss'!B20</f>
        <v>#REF!</v>
      </c>
      <c r="C20" s="13" t="e">
        <f>'Отель+Сочи Парк| comiss'!C20</f>
        <v>#REF!</v>
      </c>
    </row>
    <row r="21" spans="1:3" s="11" customFormat="1" ht="11.45" customHeight="1">
      <c r="A21" s="164">
        <v>2</v>
      </c>
      <c r="B21" s="13" t="e">
        <f>'Отель+Сочи Парк| comiss'!B21</f>
        <v>#REF!</v>
      </c>
      <c r="C21" s="13" t="e">
        <f>'Отель+Сочи Парк| comiss'!C21</f>
        <v>#REF!</v>
      </c>
    </row>
    <row r="22" spans="1:3" ht="11.45" customHeight="1">
      <c r="A22" s="98" t="s">
        <v>59</v>
      </c>
      <c r="B22" s="19"/>
      <c r="C22" s="19"/>
    </row>
    <row r="23" spans="1:3" ht="24.6" customHeight="1">
      <c r="A23" s="6" t="s">
        <v>3</v>
      </c>
      <c r="B23" s="8" t="e">
        <f t="shared" ref="B23:C23" si="0">B5</f>
        <v>#REF!</v>
      </c>
      <c r="C23" s="8" t="e">
        <f t="shared" si="0"/>
        <v>#REF!</v>
      </c>
    </row>
    <row r="24" spans="1:3" ht="24.6" customHeight="1">
      <c r="A24" s="9"/>
      <c r="B24" s="8" t="e">
        <f t="shared" ref="B24:C24" si="1">B6</f>
        <v>#REF!</v>
      </c>
      <c r="C24" s="8" t="e">
        <f t="shared" si="1"/>
        <v>#REF!</v>
      </c>
    </row>
    <row r="25" spans="1:3" ht="11.45" customHeight="1">
      <c r="A25" s="10" t="s">
        <v>4</v>
      </c>
      <c r="B25" s="11"/>
      <c r="C25" s="11"/>
    </row>
    <row r="26" spans="1:3" ht="11.45" customHeight="1">
      <c r="A26" s="12">
        <v>1</v>
      </c>
      <c r="B26" s="13" t="e">
        <f t="shared" ref="B26:C26" si="2">B8*0.9</f>
        <v>#REF!</v>
      </c>
      <c r="C26" s="13" t="e">
        <f t="shared" si="2"/>
        <v>#REF!</v>
      </c>
    </row>
    <row r="27" spans="1:3" ht="11.45" customHeight="1">
      <c r="A27" s="12">
        <v>2</v>
      </c>
      <c r="B27" s="13" t="e">
        <f t="shared" ref="B27:C27" si="3">B9*0.9</f>
        <v>#REF!</v>
      </c>
      <c r="C27" s="13" t="e">
        <f t="shared" si="3"/>
        <v>#REF!</v>
      </c>
    </row>
    <row r="28" spans="1:3" ht="11.45" customHeight="1">
      <c r="A28" s="14" t="s">
        <v>5</v>
      </c>
      <c r="B28" s="13"/>
      <c r="C28" s="13"/>
    </row>
    <row r="29" spans="1:3" ht="11.45" customHeight="1">
      <c r="A29" s="12">
        <v>1</v>
      </c>
      <c r="B29" s="30" t="e">
        <f t="shared" ref="B29:C29" si="4">B11*0.9</f>
        <v>#REF!</v>
      </c>
      <c r="C29" s="30" t="e">
        <f t="shared" si="4"/>
        <v>#REF!</v>
      </c>
    </row>
    <row r="30" spans="1:3" ht="11.45" customHeight="1">
      <c r="A30" s="12">
        <v>2</v>
      </c>
      <c r="B30" s="30" t="e">
        <f t="shared" ref="B30:C30" si="5">B12*0.9</f>
        <v>#REF!</v>
      </c>
      <c r="C30" s="30" t="e">
        <f t="shared" si="5"/>
        <v>#REF!</v>
      </c>
    </row>
    <row r="31" spans="1:3" ht="11.45" customHeight="1">
      <c r="A31" s="14" t="s">
        <v>6</v>
      </c>
      <c r="B31" s="30"/>
      <c r="C31" s="30"/>
    </row>
    <row r="32" spans="1:3" ht="11.45" customHeight="1">
      <c r="A32" s="12">
        <v>1</v>
      </c>
      <c r="B32" s="30" t="e">
        <f t="shared" ref="B32:C32" si="6">B14*0.9</f>
        <v>#REF!</v>
      </c>
      <c r="C32" s="30" t="e">
        <f t="shared" si="6"/>
        <v>#REF!</v>
      </c>
    </row>
    <row r="33" spans="1:3" ht="11.45" customHeight="1">
      <c r="A33" s="12">
        <v>2</v>
      </c>
      <c r="B33" s="30" t="e">
        <f t="shared" ref="B33:C33" si="7">B15*0.9</f>
        <v>#REF!</v>
      </c>
      <c r="C33" s="30" t="e">
        <f t="shared" si="7"/>
        <v>#REF!</v>
      </c>
    </row>
    <row r="34" spans="1:3" ht="11.45" customHeight="1">
      <c r="A34" s="36" t="s">
        <v>7</v>
      </c>
      <c r="B34" s="30"/>
      <c r="C34" s="30"/>
    </row>
    <row r="35" spans="1:3" ht="11.45" customHeight="1">
      <c r="A35" s="12">
        <v>1</v>
      </c>
      <c r="B35" s="30" t="e">
        <f t="shared" ref="B35:C35" si="8">B17*0.9</f>
        <v>#REF!</v>
      </c>
      <c r="C35" s="30" t="e">
        <f t="shared" si="8"/>
        <v>#REF!</v>
      </c>
    </row>
    <row r="36" spans="1:3" ht="11.45" customHeight="1">
      <c r="A36" s="12">
        <v>2</v>
      </c>
      <c r="B36" s="30" t="e">
        <f t="shared" ref="B36:C36" si="9">B18*0.9</f>
        <v>#REF!</v>
      </c>
      <c r="C36" s="30" t="e">
        <f t="shared" si="9"/>
        <v>#REF!</v>
      </c>
    </row>
    <row r="37" spans="1:3" s="11" customFormat="1" ht="11.45" customHeight="1">
      <c r="A37" s="37" t="s">
        <v>8</v>
      </c>
      <c r="B37" s="13"/>
      <c r="C37" s="13"/>
    </row>
    <row r="38" spans="1:3" s="11" customFormat="1" ht="11.45" customHeight="1">
      <c r="A38" s="164">
        <v>1</v>
      </c>
      <c r="B38" s="13" t="e">
        <f t="shared" ref="B38:C38" si="10">B20*0.9</f>
        <v>#REF!</v>
      </c>
      <c r="C38" s="13" t="e">
        <f t="shared" si="10"/>
        <v>#REF!</v>
      </c>
    </row>
    <row r="39" spans="1:3" s="11" customFormat="1" ht="11.45" customHeight="1">
      <c r="A39" s="164">
        <v>2</v>
      </c>
      <c r="B39" s="13" t="e">
        <f t="shared" ref="B39:C39" si="11">B21*0.9</f>
        <v>#REF!</v>
      </c>
      <c r="C39" s="13" t="e">
        <f t="shared" si="11"/>
        <v>#REF!</v>
      </c>
    </row>
    <row r="40" spans="1:3" ht="11.45" customHeight="1">
      <c r="A40" s="18"/>
    </row>
    <row r="41" spans="1:3" ht="225">
      <c r="A41" s="165" t="s">
        <v>109</v>
      </c>
    </row>
    <row r="42" spans="1:3" ht="11.45" customHeight="1">
      <c r="A42" s="45" t="s">
        <v>23</v>
      </c>
    </row>
    <row r="43" spans="1:3" ht="11.45" customHeight="1">
      <c r="A43" s="46" t="s">
        <v>110</v>
      </c>
    </row>
    <row r="44" spans="1:3">
      <c r="A44" s="46" t="s">
        <v>111</v>
      </c>
    </row>
    <row r="45" spans="1:3">
      <c r="A45" s="46" t="s">
        <v>112</v>
      </c>
    </row>
    <row r="47" spans="1:3">
      <c r="A47" s="45" t="s">
        <v>9</v>
      </c>
    </row>
    <row r="48" spans="1:3">
      <c r="A48" s="166" t="s">
        <v>41</v>
      </c>
    </row>
    <row r="49" spans="1:1">
      <c r="A49" s="167" t="s">
        <v>113</v>
      </c>
    </row>
    <row r="50" spans="1:1" ht="12.6" customHeight="1">
      <c r="A50" s="168" t="s">
        <v>10</v>
      </c>
    </row>
    <row r="51" spans="1:1">
      <c r="A51" s="168" t="s">
        <v>11</v>
      </c>
    </row>
    <row r="52" spans="1:1" ht="24">
      <c r="A52" s="63" t="s">
        <v>12</v>
      </c>
    </row>
    <row r="53" spans="1:1">
      <c r="A53" s="23" t="s">
        <v>13</v>
      </c>
    </row>
    <row r="54" spans="1:1">
      <c r="A54" s="169" t="s">
        <v>42</v>
      </c>
    </row>
    <row r="55" spans="1:1">
      <c r="A55" s="170"/>
    </row>
    <row r="56" spans="1:1" ht="28.5">
      <c r="A56" s="171" t="s">
        <v>114</v>
      </c>
    </row>
    <row r="57" spans="1:1" ht="30">
      <c r="A57" s="172" t="s">
        <v>115</v>
      </c>
    </row>
    <row r="58" spans="1:1" ht="30">
      <c r="A58" s="172" t="s">
        <v>116</v>
      </c>
    </row>
    <row r="59" spans="1:1" ht="15">
      <c r="A59" s="172"/>
    </row>
    <row r="60" spans="1:1" ht="51">
      <c r="A60" s="173" t="s">
        <v>117</v>
      </c>
    </row>
    <row r="61" spans="1:1" ht="12.75">
      <c r="A61" s="174" t="s">
        <v>118</v>
      </c>
    </row>
    <row r="62" spans="1:1" ht="25.5">
      <c r="A62" s="173" t="s">
        <v>119</v>
      </c>
    </row>
    <row r="63" spans="1:1" ht="14.25">
      <c r="A63" s="175"/>
    </row>
    <row r="64" spans="1:1" ht="25.5">
      <c r="A64" s="173" t="s">
        <v>120</v>
      </c>
    </row>
    <row r="65" spans="1:1" ht="25.5">
      <c r="A65" s="173" t="s">
        <v>121</v>
      </c>
    </row>
    <row r="66" spans="1:1" ht="38.25">
      <c r="A66" s="173" t="s">
        <v>122</v>
      </c>
    </row>
    <row r="67" spans="1:1" ht="12.75">
      <c r="A67" s="173" t="s">
        <v>123</v>
      </c>
    </row>
    <row r="68" spans="1:1" ht="25.5">
      <c r="A68" s="173" t="s">
        <v>124</v>
      </c>
    </row>
    <row r="69" spans="1:1" ht="12.75">
      <c r="A69" s="173" t="s">
        <v>125</v>
      </c>
    </row>
    <row r="70" spans="1:1" ht="25.5">
      <c r="A70" s="173" t="s">
        <v>126</v>
      </c>
    </row>
    <row r="71" spans="1:1" ht="63.75">
      <c r="A71" s="173" t="s">
        <v>127</v>
      </c>
    </row>
    <row r="72" spans="1:1" ht="25.5">
      <c r="A72" s="173" t="s">
        <v>128</v>
      </c>
    </row>
    <row r="73" spans="1:1" ht="12.75">
      <c r="A73" s="173" t="s">
        <v>129</v>
      </c>
    </row>
    <row r="74" spans="1:1" ht="12.75">
      <c r="A74" s="173" t="s">
        <v>130</v>
      </c>
    </row>
    <row r="75" spans="1:1" ht="12.75">
      <c r="A75" s="176"/>
    </row>
    <row r="76" spans="1:1" ht="25.5">
      <c r="A76" s="173" t="s">
        <v>131</v>
      </c>
    </row>
    <row r="77" spans="1:1">
      <c r="A77" s="56"/>
    </row>
    <row r="78" spans="1:1">
      <c r="A78" s="57" t="s">
        <v>14</v>
      </c>
    </row>
    <row r="79" spans="1:1" ht="24">
      <c r="A79" s="58" t="s">
        <v>132</v>
      </c>
    </row>
    <row r="80" spans="1:1" ht="24">
      <c r="A80" s="58" t="s">
        <v>133</v>
      </c>
    </row>
  </sheetData>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CQ59"/>
  <sheetViews>
    <sheetView workbookViewId="0">
      <pane xSplit="1" topLeftCell="B1" activePane="topRight" state="frozen"/>
      <selection pane="topRight" activeCell="B10" sqref="B10"/>
    </sheetView>
  </sheetViews>
  <sheetFormatPr defaultColWidth="8.5703125" defaultRowHeight="12"/>
  <cols>
    <col min="1" max="1" width="84.85546875" style="2" customWidth="1"/>
    <col min="2" max="95" width="9.85546875" style="2" customWidth="1"/>
    <col min="96" max="16384" width="8.5703125" style="2"/>
  </cols>
  <sheetData>
    <row r="1" spans="1:95" ht="11.45" customHeight="1">
      <c r="A1" s="3" t="s">
        <v>0</v>
      </c>
    </row>
    <row r="2" spans="1:95" ht="11.45" customHeight="1">
      <c r="A2" s="207" t="s">
        <v>18</v>
      </c>
    </row>
    <row r="3" spans="1:95" ht="11.45" customHeight="1">
      <c r="A3" s="3"/>
    </row>
    <row r="4" spans="1:95" ht="11.25" customHeight="1">
      <c r="A4" s="5" t="s">
        <v>2</v>
      </c>
    </row>
    <row r="5" spans="1:95" s="1" customFormat="1" ht="25.5" customHeight="1">
      <c r="A5" s="6" t="s">
        <v>3</v>
      </c>
      <c r="B5" s="8">
        <f>'Отдыхай и Катай 25 | COMISSION'!B5</f>
        <v>46031</v>
      </c>
      <c r="C5" s="8">
        <f>'Отдыхай и Катай 25 | COMISSION'!C5</f>
        <v>46032</v>
      </c>
      <c r="D5" s="8">
        <f>'Отдыхай и Катай 25 | COMISSION'!D5</f>
        <v>46033</v>
      </c>
      <c r="E5" s="8">
        <f>'Отдыхай и Катай 25 | COMISSION'!E5</f>
        <v>46034</v>
      </c>
      <c r="F5" s="8">
        <f>'Отдыхай и Катай 25 | COMISSION'!F5</f>
        <v>46035</v>
      </c>
      <c r="G5" s="8">
        <f>'Отдыхай и Катай 25 | COMISSION'!G5</f>
        <v>46036</v>
      </c>
      <c r="H5" s="8">
        <f>'Отдыхай и Катай 25 | COMISSION'!H5</f>
        <v>46037</v>
      </c>
      <c r="I5" s="8">
        <f>'Отдыхай и Катай 25 | COMISSION'!I5</f>
        <v>46038</v>
      </c>
      <c r="J5" s="8">
        <f>'Отдыхай и Катай 25 | COMISSION'!J5</f>
        <v>46039</v>
      </c>
      <c r="K5" s="8">
        <f>'Отдыхай и Катай 25 | COMISSION'!K5</f>
        <v>46040</v>
      </c>
      <c r="L5" s="8">
        <f>'Отдыхай и Катай 25 | COMISSION'!L5</f>
        <v>46041</v>
      </c>
      <c r="M5" s="8">
        <f>'Отдыхай и Катай 25 | COMISSION'!M5</f>
        <v>46042</v>
      </c>
      <c r="N5" s="8">
        <f>'Отдыхай и Катай 25 | COMISSION'!N5</f>
        <v>46043</v>
      </c>
      <c r="O5" s="8">
        <f>'Отдыхай и Катай 25 | COMISSION'!O5</f>
        <v>46044</v>
      </c>
      <c r="P5" s="8">
        <f>'Отдыхай и Катай 25 | COMISSION'!P5</f>
        <v>46045</v>
      </c>
      <c r="Q5" s="8">
        <f>'Отдыхай и Катай 25 | COMISSION'!Q5</f>
        <v>46046</v>
      </c>
      <c r="R5" s="8">
        <f>'Отдыхай и Катай 25 | COMISSION'!R5</f>
        <v>46047</v>
      </c>
      <c r="S5" s="8">
        <f>'Отдыхай и Катай 25 | COMISSION'!S5</f>
        <v>46048</v>
      </c>
      <c r="T5" s="8">
        <f>'Отдыхай и Катай 25 | COMISSION'!T5</f>
        <v>46049</v>
      </c>
      <c r="U5" s="8">
        <f>'Отдыхай и Катай 25 | COMISSION'!U5</f>
        <v>46050</v>
      </c>
      <c r="V5" s="8">
        <f>'Отдыхай и Катай 25 | COMISSION'!V5</f>
        <v>46051</v>
      </c>
      <c r="W5" s="8">
        <f>'Отдыхай и Катай 25 | COMISSION'!W5</f>
        <v>46052</v>
      </c>
      <c r="X5" s="8">
        <f>'Отдыхай и Катай 25 | COMISSION'!X5</f>
        <v>46053</v>
      </c>
      <c r="Y5" s="8">
        <f>'Отдыхай и Катай 25 | COMISSION'!Y5</f>
        <v>46054</v>
      </c>
      <c r="Z5" s="8">
        <f>'Отдыхай и Катай 25 | COMISSION'!Z5</f>
        <v>46055</v>
      </c>
      <c r="AA5" s="8">
        <f>'Отдыхай и Катай 25 | COMISSION'!AA5</f>
        <v>46056</v>
      </c>
      <c r="AB5" s="8">
        <f>'Отдыхай и Катай 25 | COMISSION'!AB5</f>
        <v>46057</v>
      </c>
      <c r="AC5" s="8">
        <f>'Отдыхай и Катай 25 | COMISSION'!AC5</f>
        <v>46058</v>
      </c>
      <c r="AD5" s="8">
        <f>'Отдыхай и Катай 25 | COMISSION'!AD5</f>
        <v>46059</v>
      </c>
      <c r="AE5" s="8">
        <f>'Отдыхай и Катай 25 | COMISSION'!AE5</f>
        <v>46060</v>
      </c>
      <c r="AF5" s="8">
        <f>'Отдыхай и Катай 25 | COMISSION'!AF5</f>
        <v>46061</v>
      </c>
      <c r="AG5" s="8">
        <f>'Отдыхай и Катай 25 | COMISSION'!AG5</f>
        <v>46062</v>
      </c>
      <c r="AH5" s="8">
        <f>'Отдыхай и Катай 25 | COMISSION'!AH5</f>
        <v>46063</v>
      </c>
      <c r="AI5" s="8">
        <f>'Отдыхай и Катай 25 | COMISSION'!AI5</f>
        <v>46064</v>
      </c>
      <c r="AJ5" s="8">
        <f>'Отдыхай и Катай 25 | COMISSION'!AJ5</f>
        <v>46065</v>
      </c>
      <c r="AK5" s="8">
        <f>'Отдыхай и Катай 25 | COMISSION'!AK5</f>
        <v>46066</v>
      </c>
      <c r="AL5" s="8">
        <f>'Отдыхай и Катай 25 | COMISSION'!AL5</f>
        <v>46067</v>
      </c>
      <c r="AM5" s="8">
        <f>'Отдыхай и Катай 25 | COMISSION'!AM5</f>
        <v>46068</v>
      </c>
      <c r="AN5" s="8">
        <f>'Отдыхай и Катай 25 | COMISSION'!AN5</f>
        <v>46069</v>
      </c>
      <c r="AO5" s="8">
        <f>'Отдыхай и Катай 25 | COMISSION'!AO5</f>
        <v>46070</v>
      </c>
      <c r="AP5" s="8">
        <f>'Отдыхай и Катай 25 | COMISSION'!AP5</f>
        <v>46071</v>
      </c>
      <c r="AQ5" s="8">
        <f>'Отдыхай и Катай 25 | COMISSION'!AQ5</f>
        <v>46072</v>
      </c>
      <c r="AR5" s="8">
        <f>'Отдыхай и Катай 25 | COMISSION'!AR5</f>
        <v>46073</v>
      </c>
      <c r="AS5" s="8">
        <f>'Отдыхай и Катай 25 | COMISSION'!AS5</f>
        <v>46074</v>
      </c>
      <c r="AT5" s="8">
        <f>'Отдыхай и Катай 25 | COMISSION'!AT5</f>
        <v>46075</v>
      </c>
      <c r="AU5" s="8">
        <f>'Отдыхай и Катай 25 | COMISSION'!AU5</f>
        <v>46076</v>
      </c>
      <c r="AV5" s="8">
        <f>'Отдыхай и Катай 25 | COMISSION'!AV5</f>
        <v>46077</v>
      </c>
      <c r="AW5" s="8">
        <f>'Отдыхай и Катай 25 | COMISSION'!AW5</f>
        <v>46078</v>
      </c>
      <c r="AX5" s="8">
        <f>'Отдыхай и Катай 25 | COMISSION'!AX5</f>
        <v>46079</v>
      </c>
      <c r="AY5" s="8">
        <f>'Отдыхай и Катай 25 | COMISSION'!AY5</f>
        <v>46080</v>
      </c>
      <c r="AZ5" s="8">
        <f>'Отдыхай и Катай 25 | COMISSION'!AZ5</f>
        <v>46081</v>
      </c>
      <c r="BA5" s="8">
        <f>'Отдыхай и Катай 25 | COMISSION'!BA5</f>
        <v>46082</v>
      </c>
      <c r="BB5" s="8">
        <f>'Отдыхай и Катай 25 | COMISSION'!BB5</f>
        <v>46083</v>
      </c>
      <c r="BC5" s="8">
        <f>'Отдыхай и Катай 25 | COMISSION'!BC5</f>
        <v>46084</v>
      </c>
      <c r="BD5" s="8">
        <f>'Отдыхай и Катай 25 | COMISSION'!BD5</f>
        <v>46085</v>
      </c>
      <c r="BE5" s="8">
        <f>'Отдыхай и Катай 25 | COMISSION'!BE5</f>
        <v>46086</v>
      </c>
      <c r="BF5" s="8">
        <f>'Отдыхай и Катай 25 | COMISSION'!BF5</f>
        <v>46087</v>
      </c>
      <c r="BG5" s="8">
        <f>'Отдыхай и Катай 25 | COMISSION'!BG5</f>
        <v>46088</v>
      </c>
      <c r="BH5" s="8">
        <f>'Отдыхай и Катай 25 | COMISSION'!BH5</f>
        <v>46089</v>
      </c>
      <c r="BI5" s="8">
        <f>'Отдыхай и Катай 25 | COMISSION'!BI5</f>
        <v>46090</v>
      </c>
      <c r="BJ5" s="8">
        <f>'Отдыхай и Катай 25 | COMISSION'!BJ5</f>
        <v>46091</v>
      </c>
      <c r="BK5" s="8">
        <f>'Отдыхай и Катай 25 | COMISSION'!BK5</f>
        <v>46092</v>
      </c>
      <c r="BL5" s="8">
        <f>'Отдыхай и Катай 25 | COMISSION'!BL5</f>
        <v>46093</v>
      </c>
      <c r="BM5" s="8">
        <f>'Отдыхай и Катай 25 | COMISSION'!BM5</f>
        <v>46094</v>
      </c>
      <c r="BN5" s="8">
        <f>'Отдыхай и Катай 25 | COMISSION'!BN5</f>
        <v>46095</v>
      </c>
      <c r="BO5" s="8">
        <f>'Отдыхай и Катай 25 | COMISSION'!BO5</f>
        <v>46096</v>
      </c>
      <c r="BP5" s="8">
        <f>'Отдыхай и Катай 25 | COMISSION'!BP5</f>
        <v>46097</v>
      </c>
      <c r="BQ5" s="8">
        <f>'Отдыхай и Катай 25 | COMISSION'!BQ5</f>
        <v>46098</v>
      </c>
      <c r="BR5" s="8">
        <f>'Отдыхай и Катай 25 | COMISSION'!BR5</f>
        <v>46099</v>
      </c>
      <c r="BS5" s="8">
        <f>'Отдыхай и Катай 25 | COMISSION'!BS5</f>
        <v>46100</v>
      </c>
      <c r="BT5" s="8">
        <f>'Отдыхай и Катай 25 | COMISSION'!BT5</f>
        <v>46101</v>
      </c>
      <c r="BU5" s="8">
        <f>'Отдыхай и Катай 25 | COMISSION'!BU5</f>
        <v>46102</v>
      </c>
      <c r="BV5" s="8">
        <f>'Отдыхай и Катай 25 | COMISSION'!BV5</f>
        <v>46103</v>
      </c>
      <c r="BW5" s="8">
        <f>'Отдыхай и Катай 25 | COMISSION'!BW5</f>
        <v>46104</v>
      </c>
      <c r="BX5" s="8">
        <f>'Отдыхай и Катай 25 | COMISSION'!BX5</f>
        <v>46105</v>
      </c>
      <c r="BY5" s="8">
        <f>'Отдыхай и Катай 25 | COMISSION'!BY5</f>
        <v>46106</v>
      </c>
      <c r="BZ5" s="8">
        <f>'Отдыхай и Катай 25 | COMISSION'!BZ5</f>
        <v>46107</v>
      </c>
      <c r="CA5" s="8">
        <f>'Отдыхай и Катай 25 | COMISSION'!CA5</f>
        <v>46108</v>
      </c>
      <c r="CB5" s="8">
        <f>'Отдыхай и Катай 25 | COMISSION'!CB5</f>
        <v>46109</v>
      </c>
      <c r="CC5" s="8">
        <f>'Отдыхай и Катай 25 | COMISSION'!CC5</f>
        <v>46110</v>
      </c>
      <c r="CD5" s="8">
        <f>'Отдыхай и Катай 25 | COMISSION'!CD5</f>
        <v>46111</v>
      </c>
      <c r="CE5" s="8">
        <f>'Отдыхай и Катай 25 | COMISSION'!CE5</f>
        <v>46112</v>
      </c>
      <c r="CF5" s="8">
        <f>'Отдыхай и Катай 25 | COMISSION'!CF5</f>
        <v>46113</v>
      </c>
      <c r="CG5" s="8">
        <f>'Отдыхай и Катай 25 | COMISSION'!CG5</f>
        <v>46114</v>
      </c>
      <c r="CH5" s="8">
        <f>'Отдыхай и Катай 25 | COMISSION'!CH5</f>
        <v>46115</v>
      </c>
      <c r="CI5" s="8">
        <f>'Отдыхай и Катай 25 | COMISSION'!CI5</f>
        <v>46116</v>
      </c>
      <c r="CJ5" s="8">
        <f>'Отдыхай и Катай 25 | COMISSION'!CJ5</f>
        <v>46117</v>
      </c>
      <c r="CK5" s="8">
        <f>'Отдыхай и Катай 25 | COMISSION'!CK5</f>
        <v>46118</v>
      </c>
      <c r="CL5" s="8">
        <f>'Отдыхай и Катай 25 | COMISSION'!CL5</f>
        <v>46119</v>
      </c>
      <c r="CM5" s="8">
        <f>'Отдыхай и Катай 25 | COMISSION'!CM5</f>
        <v>46120</v>
      </c>
      <c r="CN5" s="8">
        <f>'Отдыхай и Катай 25 | COMISSION'!CN5</f>
        <v>46121</v>
      </c>
      <c r="CO5" s="8">
        <f>'Отдыхай и Катай 25 | COMISSION'!CO5</f>
        <v>46122</v>
      </c>
      <c r="CP5" s="8">
        <f>'Отдыхай и Катай 25 | COMISSION'!CP5</f>
        <v>46123</v>
      </c>
      <c r="CQ5" s="8">
        <f>'Отдыхай и Катай 25 | COMISSION'!CQ5</f>
        <v>46124</v>
      </c>
    </row>
    <row r="6" spans="1:95" s="1" customFormat="1" ht="25.5" customHeight="1">
      <c r="A6" s="9"/>
      <c r="B6" s="8">
        <f>'Отдыхай и Катай 25 | COMISSION'!B6</f>
        <v>46031</v>
      </c>
      <c r="C6" s="8">
        <f>'Отдыхай и Катай 25 | COMISSION'!C6</f>
        <v>46032</v>
      </c>
      <c r="D6" s="8">
        <f>'Отдыхай и Катай 25 | COMISSION'!D6</f>
        <v>46033</v>
      </c>
      <c r="E6" s="8">
        <f>'Отдыхай и Катай 25 | COMISSION'!E6</f>
        <v>46034</v>
      </c>
      <c r="F6" s="8">
        <f>'Отдыхай и Катай 25 | COMISSION'!F6</f>
        <v>46035</v>
      </c>
      <c r="G6" s="8">
        <f>'Отдыхай и Катай 25 | COMISSION'!G6</f>
        <v>46036</v>
      </c>
      <c r="H6" s="8">
        <f>'Отдыхай и Катай 25 | COMISSION'!H6</f>
        <v>46037</v>
      </c>
      <c r="I6" s="8">
        <f>'Отдыхай и Катай 25 | COMISSION'!I6</f>
        <v>46038</v>
      </c>
      <c r="J6" s="8">
        <f>'Отдыхай и Катай 25 | COMISSION'!J6</f>
        <v>46039</v>
      </c>
      <c r="K6" s="8">
        <f>'Отдыхай и Катай 25 | COMISSION'!K6</f>
        <v>46040</v>
      </c>
      <c r="L6" s="8">
        <f>'Отдыхай и Катай 25 | COMISSION'!L6</f>
        <v>46041</v>
      </c>
      <c r="M6" s="8">
        <f>'Отдыхай и Катай 25 | COMISSION'!M6</f>
        <v>46042</v>
      </c>
      <c r="N6" s="8">
        <f>'Отдыхай и Катай 25 | COMISSION'!N6</f>
        <v>46043</v>
      </c>
      <c r="O6" s="8">
        <f>'Отдыхай и Катай 25 | COMISSION'!O6</f>
        <v>46044</v>
      </c>
      <c r="P6" s="8">
        <f>'Отдыхай и Катай 25 | COMISSION'!P6</f>
        <v>46045</v>
      </c>
      <c r="Q6" s="8">
        <f>'Отдыхай и Катай 25 | COMISSION'!Q6</f>
        <v>46046</v>
      </c>
      <c r="R6" s="8">
        <f>'Отдыхай и Катай 25 | COMISSION'!R6</f>
        <v>46047</v>
      </c>
      <c r="S6" s="8">
        <f>'Отдыхай и Катай 25 | COMISSION'!S6</f>
        <v>46048</v>
      </c>
      <c r="T6" s="8">
        <f>'Отдыхай и Катай 25 | COMISSION'!T6</f>
        <v>46049</v>
      </c>
      <c r="U6" s="8">
        <f>'Отдыхай и Катай 25 | COMISSION'!U6</f>
        <v>46050</v>
      </c>
      <c r="V6" s="8">
        <f>'Отдыхай и Катай 25 | COMISSION'!V6</f>
        <v>46051</v>
      </c>
      <c r="W6" s="8">
        <f>'Отдыхай и Катай 25 | COMISSION'!W6</f>
        <v>46052</v>
      </c>
      <c r="X6" s="8">
        <f>'Отдыхай и Катай 25 | COMISSION'!X6</f>
        <v>46053</v>
      </c>
      <c r="Y6" s="8">
        <f>'Отдыхай и Катай 25 | COMISSION'!Y6</f>
        <v>46054</v>
      </c>
      <c r="Z6" s="8">
        <f>'Отдыхай и Катай 25 | COMISSION'!Z6</f>
        <v>46055</v>
      </c>
      <c r="AA6" s="8">
        <f>'Отдыхай и Катай 25 | COMISSION'!AA6</f>
        <v>46056</v>
      </c>
      <c r="AB6" s="8">
        <f>'Отдыхай и Катай 25 | COMISSION'!AB6</f>
        <v>46057</v>
      </c>
      <c r="AC6" s="8">
        <f>'Отдыхай и Катай 25 | COMISSION'!AC6</f>
        <v>46058</v>
      </c>
      <c r="AD6" s="8">
        <f>'Отдыхай и Катай 25 | COMISSION'!AD6</f>
        <v>46059</v>
      </c>
      <c r="AE6" s="8">
        <f>'Отдыхай и Катай 25 | COMISSION'!AE6</f>
        <v>46060</v>
      </c>
      <c r="AF6" s="8">
        <f>'Отдыхай и Катай 25 | COMISSION'!AF6</f>
        <v>46061</v>
      </c>
      <c r="AG6" s="8">
        <f>'Отдыхай и Катай 25 | COMISSION'!AG6</f>
        <v>46062</v>
      </c>
      <c r="AH6" s="8">
        <f>'Отдыхай и Катай 25 | COMISSION'!AH6</f>
        <v>46063</v>
      </c>
      <c r="AI6" s="8">
        <f>'Отдыхай и Катай 25 | COMISSION'!AI6</f>
        <v>46064</v>
      </c>
      <c r="AJ6" s="8">
        <f>'Отдыхай и Катай 25 | COMISSION'!AJ6</f>
        <v>46065</v>
      </c>
      <c r="AK6" s="8">
        <f>'Отдыхай и Катай 25 | COMISSION'!AK6</f>
        <v>46066</v>
      </c>
      <c r="AL6" s="8">
        <f>'Отдыхай и Катай 25 | COMISSION'!AL6</f>
        <v>46067</v>
      </c>
      <c r="AM6" s="8">
        <f>'Отдыхай и Катай 25 | COMISSION'!AM6</f>
        <v>46068</v>
      </c>
      <c r="AN6" s="8">
        <f>'Отдыхай и Катай 25 | COMISSION'!AN6</f>
        <v>46069</v>
      </c>
      <c r="AO6" s="8">
        <f>'Отдыхай и Катай 25 | COMISSION'!AO6</f>
        <v>46070</v>
      </c>
      <c r="AP6" s="8">
        <f>'Отдыхай и Катай 25 | COMISSION'!AP6</f>
        <v>46071</v>
      </c>
      <c r="AQ6" s="8">
        <f>'Отдыхай и Катай 25 | COMISSION'!AQ6</f>
        <v>46072</v>
      </c>
      <c r="AR6" s="8">
        <f>'Отдыхай и Катай 25 | COMISSION'!AR6</f>
        <v>46073</v>
      </c>
      <c r="AS6" s="8">
        <f>'Отдыхай и Катай 25 | COMISSION'!AS6</f>
        <v>46074</v>
      </c>
      <c r="AT6" s="8">
        <f>'Отдыхай и Катай 25 | COMISSION'!AT6</f>
        <v>46075</v>
      </c>
      <c r="AU6" s="8">
        <f>'Отдыхай и Катай 25 | COMISSION'!AU6</f>
        <v>46076</v>
      </c>
      <c r="AV6" s="8">
        <f>'Отдыхай и Катай 25 | COMISSION'!AV6</f>
        <v>46077</v>
      </c>
      <c r="AW6" s="8">
        <f>'Отдыхай и Катай 25 | COMISSION'!AW6</f>
        <v>46078</v>
      </c>
      <c r="AX6" s="8">
        <f>'Отдыхай и Катай 25 | COMISSION'!AX6</f>
        <v>46079</v>
      </c>
      <c r="AY6" s="8">
        <f>'Отдыхай и Катай 25 | COMISSION'!AY6</f>
        <v>46080</v>
      </c>
      <c r="AZ6" s="8">
        <f>'Отдыхай и Катай 25 | COMISSION'!AZ6</f>
        <v>46081</v>
      </c>
      <c r="BA6" s="8">
        <f>'Отдыхай и Катай 25 | COMISSION'!BA6</f>
        <v>46082</v>
      </c>
      <c r="BB6" s="8">
        <f>'Отдыхай и Катай 25 | COMISSION'!BB6</f>
        <v>46083</v>
      </c>
      <c r="BC6" s="8">
        <f>'Отдыхай и Катай 25 | COMISSION'!BC6</f>
        <v>46084</v>
      </c>
      <c r="BD6" s="8">
        <f>'Отдыхай и Катай 25 | COMISSION'!BD6</f>
        <v>46085</v>
      </c>
      <c r="BE6" s="8">
        <f>'Отдыхай и Катай 25 | COMISSION'!BE6</f>
        <v>46086</v>
      </c>
      <c r="BF6" s="8">
        <f>'Отдыхай и Катай 25 | COMISSION'!BF6</f>
        <v>46087</v>
      </c>
      <c r="BG6" s="8">
        <f>'Отдыхай и Катай 25 | COMISSION'!BG6</f>
        <v>46088</v>
      </c>
      <c r="BH6" s="8">
        <f>'Отдыхай и Катай 25 | COMISSION'!BH6</f>
        <v>46089</v>
      </c>
      <c r="BI6" s="8">
        <f>'Отдыхай и Катай 25 | COMISSION'!BI6</f>
        <v>46090</v>
      </c>
      <c r="BJ6" s="8">
        <f>'Отдыхай и Катай 25 | COMISSION'!BJ6</f>
        <v>46091</v>
      </c>
      <c r="BK6" s="8">
        <f>'Отдыхай и Катай 25 | COMISSION'!BK6</f>
        <v>46092</v>
      </c>
      <c r="BL6" s="8">
        <f>'Отдыхай и Катай 25 | COMISSION'!BL6</f>
        <v>46093</v>
      </c>
      <c r="BM6" s="8">
        <f>'Отдыхай и Катай 25 | COMISSION'!BM6</f>
        <v>46094</v>
      </c>
      <c r="BN6" s="8">
        <f>'Отдыхай и Катай 25 | COMISSION'!BN6</f>
        <v>46095</v>
      </c>
      <c r="BO6" s="8">
        <f>'Отдыхай и Катай 25 | COMISSION'!BO6</f>
        <v>46096</v>
      </c>
      <c r="BP6" s="8">
        <f>'Отдыхай и Катай 25 | COMISSION'!BP6</f>
        <v>46097</v>
      </c>
      <c r="BQ6" s="8">
        <f>'Отдыхай и Катай 25 | COMISSION'!BQ6</f>
        <v>46098</v>
      </c>
      <c r="BR6" s="8">
        <f>'Отдыхай и Катай 25 | COMISSION'!BR6</f>
        <v>46099</v>
      </c>
      <c r="BS6" s="8">
        <f>'Отдыхай и Катай 25 | COMISSION'!BS6</f>
        <v>46100</v>
      </c>
      <c r="BT6" s="8">
        <f>'Отдыхай и Катай 25 | COMISSION'!BT6</f>
        <v>46101</v>
      </c>
      <c r="BU6" s="8">
        <f>'Отдыхай и Катай 25 | COMISSION'!BU6</f>
        <v>46102</v>
      </c>
      <c r="BV6" s="8">
        <f>'Отдыхай и Катай 25 | COMISSION'!BV6</f>
        <v>46103</v>
      </c>
      <c r="BW6" s="8">
        <f>'Отдыхай и Катай 25 | COMISSION'!BW6</f>
        <v>46104</v>
      </c>
      <c r="BX6" s="8">
        <f>'Отдыхай и Катай 25 | COMISSION'!BX6</f>
        <v>46105</v>
      </c>
      <c r="BY6" s="8">
        <f>'Отдыхай и Катай 25 | COMISSION'!BY6</f>
        <v>46106</v>
      </c>
      <c r="BZ6" s="8">
        <f>'Отдыхай и Катай 25 | COMISSION'!BZ6</f>
        <v>46107</v>
      </c>
      <c r="CA6" s="8">
        <f>'Отдыхай и Катай 25 | COMISSION'!CA6</f>
        <v>46108</v>
      </c>
      <c r="CB6" s="8">
        <f>'Отдыхай и Катай 25 | COMISSION'!CB6</f>
        <v>46109</v>
      </c>
      <c r="CC6" s="8">
        <f>'Отдыхай и Катай 25 | COMISSION'!CC6</f>
        <v>46110</v>
      </c>
      <c r="CD6" s="8">
        <f>'Отдыхай и Катай 25 | COMISSION'!CD6</f>
        <v>46111</v>
      </c>
      <c r="CE6" s="8">
        <f>'Отдыхай и Катай 25 | COMISSION'!CE6</f>
        <v>46112</v>
      </c>
      <c r="CF6" s="8">
        <f>'Отдыхай и Катай 25 | COMISSION'!CF6</f>
        <v>46113</v>
      </c>
      <c r="CG6" s="8">
        <f>'Отдыхай и Катай 25 | COMISSION'!CG6</f>
        <v>46114</v>
      </c>
      <c r="CH6" s="8">
        <f>'Отдыхай и Катай 25 | COMISSION'!CH6</f>
        <v>46115</v>
      </c>
      <c r="CI6" s="8">
        <f>'Отдыхай и Катай 25 | COMISSION'!CI6</f>
        <v>46116</v>
      </c>
      <c r="CJ6" s="8">
        <f>'Отдыхай и Катай 25 | COMISSION'!CJ6</f>
        <v>46117</v>
      </c>
      <c r="CK6" s="8">
        <f>'Отдыхай и Катай 25 | COMISSION'!CK6</f>
        <v>46118</v>
      </c>
      <c r="CL6" s="8">
        <f>'Отдыхай и Катай 25 | COMISSION'!CL6</f>
        <v>46119</v>
      </c>
      <c r="CM6" s="8">
        <f>'Отдыхай и Катай 25 | COMISSION'!CM6</f>
        <v>46120</v>
      </c>
      <c r="CN6" s="8">
        <f>'Отдыхай и Катай 25 | COMISSION'!CN6</f>
        <v>46121</v>
      </c>
      <c r="CO6" s="8">
        <f>'Отдыхай и Катай 25 | COMISSION'!CO6</f>
        <v>46122</v>
      </c>
      <c r="CP6" s="8">
        <f>'Отдыхай и Катай 25 | COMISSION'!CP6</f>
        <v>46123</v>
      </c>
      <c r="CQ6" s="8">
        <f>'Отдыхай и Катай 25 | COMISSION'!CQ6</f>
        <v>46124</v>
      </c>
    </row>
    <row r="7" spans="1:95" ht="11.45" customHeight="1">
      <c r="A7" s="10" t="s">
        <v>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row>
    <row r="8" spans="1:95" ht="11.45" customHeight="1">
      <c r="A8" s="12">
        <v>1</v>
      </c>
      <c r="B8" s="13">
        <f>'Отдыхай и Катай 25 | COMISSION'!B8</f>
        <v>20115</v>
      </c>
      <c r="C8" s="13">
        <f>'Отдыхай и Катай 25 | COMISSION'!C8</f>
        <v>16875</v>
      </c>
      <c r="D8" s="13">
        <f>'Отдыхай и Катай 25 | COMISSION'!D8</f>
        <v>13095</v>
      </c>
      <c r="E8" s="13">
        <f>'Отдыхай и Катай 25 | COMISSION'!E8</f>
        <v>13095</v>
      </c>
      <c r="F8" s="13">
        <f>'Отдыхай и Катай 25 | COMISSION'!F8</f>
        <v>13095</v>
      </c>
      <c r="G8" s="13">
        <f>'Отдыхай и Катай 25 | COMISSION'!G8</f>
        <v>13905</v>
      </c>
      <c r="H8" s="13">
        <f>'Отдыхай и Катай 25 | COMISSION'!H8</f>
        <v>13905</v>
      </c>
      <c r="I8" s="13">
        <f>'Отдыхай и Катай 25 | COMISSION'!I8</f>
        <v>13905</v>
      </c>
      <c r="J8" s="13">
        <f>'Отдыхай и Катай 25 | COMISSION'!J8</f>
        <v>13905</v>
      </c>
      <c r="K8" s="13">
        <f>'Отдыхай и Катай 25 | COMISSION'!K8</f>
        <v>13905</v>
      </c>
      <c r="L8" s="13">
        <f>'Отдыхай и Катай 25 | COMISSION'!L8</f>
        <v>13905</v>
      </c>
      <c r="M8" s="13">
        <f>'Отдыхай и Катай 25 | COMISSION'!M8</f>
        <v>14715</v>
      </c>
      <c r="N8" s="13">
        <f>'Отдыхай и Катай 25 | COMISSION'!N8</f>
        <v>14715</v>
      </c>
      <c r="O8" s="13">
        <f>'Отдыхай и Катай 25 | COMISSION'!O8</f>
        <v>14715</v>
      </c>
      <c r="P8" s="13">
        <f>'Отдыхай и Катай 25 | COMISSION'!P8</f>
        <v>14715</v>
      </c>
      <c r="Q8" s="13">
        <f>'Отдыхай и Катай 25 | COMISSION'!Q8</f>
        <v>14715</v>
      </c>
      <c r="R8" s="13">
        <f>'Отдыхай и Катай 25 | COMISSION'!R8</f>
        <v>15795</v>
      </c>
      <c r="S8" s="13">
        <f>'Отдыхай и Катай 25 | COMISSION'!S8</f>
        <v>15795</v>
      </c>
      <c r="T8" s="13">
        <f>'Отдыхай и Катай 25 | COMISSION'!T8</f>
        <v>15795</v>
      </c>
      <c r="U8" s="13">
        <f>'Отдыхай и Катай 25 | COMISSION'!U8</f>
        <v>15795</v>
      </c>
      <c r="V8" s="13">
        <f>'Отдыхай и Катай 25 | COMISSION'!V8</f>
        <v>19035</v>
      </c>
      <c r="W8" s="13">
        <f>'Отдыхай и Катай 25 | COMISSION'!W8</f>
        <v>19035</v>
      </c>
      <c r="X8" s="13">
        <f>'Отдыхай и Катай 25 | COMISSION'!X8</f>
        <v>19035</v>
      </c>
      <c r="Y8" s="13">
        <f>'Отдыхай и Катай 25 | COMISSION'!Y8</f>
        <v>17955</v>
      </c>
      <c r="Z8" s="13">
        <f>'Отдыхай и Катай 25 | COMISSION'!Z8</f>
        <v>17955</v>
      </c>
      <c r="AA8" s="13">
        <f>'Отдыхай и Катай 25 | COMISSION'!AA8</f>
        <v>17955</v>
      </c>
      <c r="AB8" s="13">
        <f>'Отдыхай и Катай 25 | COMISSION'!AB8</f>
        <v>17955</v>
      </c>
      <c r="AC8" s="13">
        <f>'Отдыхай и Катай 25 | COMISSION'!AC8</f>
        <v>21195</v>
      </c>
      <c r="AD8" s="13">
        <f>'Отдыхай и Катай 25 | COMISSION'!AD8</f>
        <v>21195</v>
      </c>
      <c r="AE8" s="13">
        <f>'Отдыхай и Катай 25 | COMISSION'!AE8</f>
        <v>21195</v>
      </c>
      <c r="AF8" s="13">
        <f>'Отдыхай и Катай 25 | COMISSION'!AF8</f>
        <v>17955</v>
      </c>
      <c r="AG8" s="13">
        <f>'Отдыхай и Катай 25 | COMISSION'!AG8</f>
        <v>17955</v>
      </c>
      <c r="AH8" s="13">
        <f>'Отдыхай и Катай 25 | COMISSION'!AH8</f>
        <v>17955</v>
      </c>
      <c r="AI8" s="13">
        <f>'Отдыхай и Катай 25 | COMISSION'!AI8</f>
        <v>17955</v>
      </c>
      <c r="AJ8" s="13">
        <f>'Отдыхай и Катай 25 | COMISSION'!AJ8</f>
        <v>17955</v>
      </c>
      <c r="AK8" s="13">
        <f>'Отдыхай и Катай 25 | COMISSION'!AK8</f>
        <v>19035</v>
      </c>
      <c r="AL8" s="13">
        <f>'Отдыхай и Катай 25 | COMISSION'!AL8</f>
        <v>19035</v>
      </c>
      <c r="AM8" s="13">
        <f>'Отдыхай и Катай 25 | COMISSION'!AM8</f>
        <v>19035</v>
      </c>
      <c r="AN8" s="13">
        <f>'Отдыхай и Катай 25 | COMISSION'!AN8</f>
        <v>21195</v>
      </c>
      <c r="AO8" s="13">
        <f>'Отдыхай и Катай 25 | COMISSION'!AO8</f>
        <v>21195</v>
      </c>
      <c r="AP8" s="13">
        <f>'Отдыхай и Катай 25 | COMISSION'!AP8</f>
        <v>21195</v>
      </c>
      <c r="AQ8" s="13">
        <f>'Отдыхай и Катай 25 | COMISSION'!AQ8</f>
        <v>21195</v>
      </c>
      <c r="AR8" s="13">
        <f>'Отдыхай и Катай 25 | COMISSION'!AR8</f>
        <v>23355</v>
      </c>
      <c r="AS8" s="13">
        <f>'Отдыхай и Катай 25 | COMISSION'!AS8</f>
        <v>23355</v>
      </c>
      <c r="AT8" s="13">
        <f>'Отдыхай и Катай 25 | COMISSION'!AT8</f>
        <v>23355</v>
      </c>
      <c r="AU8" s="13">
        <f>'Отдыхай и Катай 25 | COMISSION'!AU8</f>
        <v>23355</v>
      </c>
      <c r="AV8" s="13">
        <f>'Отдыхай и Катай 25 | COMISSION'!AV8</f>
        <v>23355</v>
      </c>
      <c r="AW8" s="13">
        <f>'Отдыхай и Катай 25 | COMISSION'!AW8</f>
        <v>23355</v>
      </c>
      <c r="AX8" s="13">
        <f>'Отдыхай и Катай 25 | COMISSION'!AX8</f>
        <v>23355</v>
      </c>
      <c r="AY8" s="13">
        <f>'Отдыхай и Катай 25 | COMISSION'!AY8</f>
        <v>23355</v>
      </c>
      <c r="AZ8" s="13">
        <f>'Отдыхай и Катай 25 | COMISSION'!AZ8</f>
        <v>21195</v>
      </c>
      <c r="BA8" s="13">
        <f>'Отдыхай и Катай 25 | COMISSION'!BA8</f>
        <v>14715</v>
      </c>
      <c r="BB8" s="13">
        <f>'Отдыхай и Катай 25 | COMISSION'!BB8</f>
        <v>14715</v>
      </c>
      <c r="BC8" s="13">
        <f>'Отдыхай и Катай 25 | COMISSION'!BC8</f>
        <v>14715</v>
      </c>
      <c r="BD8" s="13">
        <f>'Отдыхай и Катай 25 | COMISSION'!BD8</f>
        <v>14715</v>
      </c>
      <c r="BE8" s="13">
        <f>'Отдыхай и Катай 25 | COMISSION'!BE8</f>
        <v>14715</v>
      </c>
      <c r="BF8" s="13">
        <f>'Отдыхай и Катай 25 | COMISSION'!BF8</f>
        <v>14715</v>
      </c>
      <c r="BG8" s="13">
        <f>'Отдыхай и Катай 25 | COMISSION'!BG8</f>
        <v>14715</v>
      </c>
      <c r="BH8" s="13">
        <f>'Отдыхай и Катай 25 | COMISSION'!BH8</f>
        <v>14715</v>
      </c>
      <c r="BI8" s="13">
        <f>'Отдыхай и Катай 25 | COMISSION'!BI8</f>
        <v>14715</v>
      </c>
      <c r="BJ8" s="13">
        <f>'Отдыхай и Катай 25 | COMISSION'!BJ8</f>
        <v>10755</v>
      </c>
      <c r="BK8" s="13">
        <f>'Отдыхай и Катай 25 | COMISSION'!BK8</f>
        <v>10755</v>
      </c>
      <c r="BL8" s="13">
        <f>'Отдыхай и Катай 25 | COMISSION'!BL8</f>
        <v>10755</v>
      </c>
      <c r="BM8" s="13">
        <f>'Отдыхай и Катай 25 | COMISSION'!BM8</f>
        <v>10755</v>
      </c>
      <c r="BN8" s="13">
        <f>'Отдыхай и Катай 25 | COMISSION'!BN8</f>
        <v>10755</v>
      </c>
      <c r="BO8" s="13">
        <f>'Отдыхай и Катай 25 | COMISSION'!BO8</f>
        <v>10755</v>
      </c>
      <c r="BP8" s="13">
        <f>'Отдыхай и Катай 25 | COMISSION'!BP8</f>
        <v>10755</v>
      </c>
      <c r="BQ8" s="13">
        <f>'Отдыхай и Катай 25 | COMISSION'!BQ8</f>
        <v>9495</v>
      </c>
      <c r="BR8" s="13">
        <f>'Отдыхай и Катай 25 | COMISSION'!BR8</f>
        <v>9495</v>
      </c>
      <c r="BS8" s="13">
        <f>'Отдыхай и Катай 25 | COMISSION'!BS8</f>
        <v>9495</v>
      </c>
      <c r="BT8" s="13">
        <f>'Отдыхай и Катай 25 | COMISSION'!BT8</f>
        <v>9495</v>
      </c>
      <c r="BU8" s="13">
        <f>'Отдыхай и Катай 25 | COMISSION'!BU8</f>
        <v>9495</v>
      </c>
      <c r="BV8" s="13">
        <f>'Отдыхай и Катай 25 | COMISSION'!BV8</f>
        <v>8415</v>
      </c>
      <c r="BW8" s="13">
        <f>'Отдыхай и Катай 25 | COMISSION'!BW8</f>
        <v>8415</v>
      </c>
      <c r="BX8" s="13">
        <f>'Отдыхай и Катай 25 | COMISSION'!BX8</f>
        <v>8415</v>
      </c>
      <c r="BY8" s="13">
        <f>'Отдыхай и Катай 25 | COMISSION'!BY8</f>
        <v>8415</v>
      </c>
      <c r="BZ8" s="13">
        <f>'Отдыхай и Катай 25 | COMISSION'!BZ8</f>
        <v>8415</v>
      </c>
      <c r="CA8" s="13">
        <f>'Отдыхай и Катай 25 | COMISSION'!CA8</f>
        <v>9495</v>
      </c>
      <c r="CB8" s="13">
        <f>'Отдыхай и Катай 25 | COMISSION'!CB8</f>
        <v>9495</v>
      </c>
      <c r="CC8" s="13">
        <f>'Отдыхай и Катай 25 | COMISSION'!CC8</f>
        <v>8415</v>
      </c>
      <c r="CD8" s="13">
        <f>'Отдыхай и Катай 25 | COMISSION'!CD8</f>
        <v>8415</v>
      </c>
      <c r="CE8" s="13">
        <f>'Отдыхай и Катай 25 | COMISSION'!CE8</f>
        <v>8415</v>
      </c>
      <c r="CF8" s="13">
        <f>'Отдыхай и Катай 25 | COMISSION'!CF8</f>
        <v>8235</v>
      </c>
      <c r="CG8" s="13">
        <f>'Отдыхай и Катай 25 | COMISSION'!CG8</f>
        <v>8235</v>
      </c>
      <c r="CH8" s="13">
        <f>'Отдыхай и Катай 25 | COMISSION'!CH8</f>
        <v>8235</v>
      </c>
      <c r="CI8" s="13">
        <f>'Отдыхай и Катай 25 | COMISSION'!CI8</f>
        <v>8235</v>
      </c>
      <c r="CJ8" s="13">
        <f>'Отдыхай и Катай 25 | COMISSION'!CJ8</f>
        <v>7335</v>
      </c>
      <c r="CK8" s="13">
        <f>'Отдыхай и Катай 25 | COMISSION'!CK8</f>
        <v>7335</v>
      </c>
      <c r="CL8" s="13">
        <f>'Отдыхай и Катай 25 | COMISSION'!CL8</f>
        <v>7335</v>
      </c>
      <c r="CM8" s="13">
        <f>'Отдыхай и Катай 25 | COMISSION'!CM8</f>
        <v>7335</v>
      </c>
      <c r="CN8" s="13">
        <f>'Отдыхай и Катай 25 | COMISSION'!CN8</f>
        <v>7335</v>
      </c>
      <c r="CO8" s="13">
        <f>'Отдыхай и Катай 25 | COMISSION'!CO8</f>
        <v>7335</v>
      </c>
      <c r="CP8" s="13">
        <f>'Отдыхай и Катай 25 | COMISSION'!CP8</f>
        <v>7335</v>
      </c>
      <c r="CQ8" s="13">
        <f>'Отдыхай и Катай 25 | COMISSION'!CQ8</f>
        <v>5625</v>
      </c>
    </row>
    <row r="9" spans="1:95" ht="11.45" customHeight="1">
      <c r="A9" s="12">
        <v>2</v>
      </c>
      <c r="B9" s="13">
        <f>'Отдыхай и Катай 25 | COMISSION'!B9</f>
        <v>21780</v>
      </c>
      <c r="C9" s="13">
        <f>'Отдыхай и Катай 25 | COMISSION'!C9</f>
        <v>18540</v>
      </c>
      <c r="D9" s="13">
        <f>'Отдыхай и Катай 25 | COMISSION'!D9</f>
        <v>14760</v>
      </c>
      <c r="E9" s="13">
        <f>'Отдыхай и Катай 25 | COMISSION'!E9</f>
        <v>14760</v>
      </c>
      <c r="F9" s="13">
        <f>'Отдыхай и Катай 25 | COMISSION'!F9</f>
        <v>14760</v>
      </c>
      <c r="G9" s="13">
        <f>'Отдыхай и Катай 25 | COMISSION'!G9</f>
        <v>15570</v>
      </c>
      <c r="H9" s="13">
        <f>'Отдыхай и Катай 25 | COMISSION'!H9</f>
        <v>15570</v>
      </c>
      <c r="I9" s="13">
        <f>'Отдыхай и Катай 25 | COMISSION'!I9</f>
        <v>15570</v>
      </c>
      <c r="J9" s="13">
        <f>'Отдыхай и Катай 25 | COMISSION'!J9</f>
        <v>15570</v>
      </c>
      <c r="K9" s="13">
        <f>'Отдыхай и Катай 25 | COMISSION'!K9</f>
        <v>15570</v>
      </c>
      <c r="L9" s="13">
        <f>'Отдыхай и Катай 25 | COMISSION'!L9</f>
        <v>15570</v>
      </c>
      <c r="M9" s="13">
        <f>'Отдыхай и Катай 25 | COMISSION'!M9</f>
        <v>16380</v>
      </c>
      <c r="N9" s="13">
        <f>'Отдыхай и Катай 25 | COMISSION'!N9</f>
        <v>16380</v>
      </c>
      <c r="O9" s="13">
        <f>'Отдыхай и Катай 25 | COMISSION'!O9</f>
        <v>16380</v>
      </c>
      <c r="P9" s="13">
        <f>'Отдыхай и Катай 25 | COMISSION'!P9</f>
        <v>16380</v>
      </c>
      <c r="Q9" s="13">
        <f>'Отдыхай и Катай 25 | COMISSION'!Q9</f>
        <v>16380</v>
      </c>
      <c r="R9" s="13">
        <f>'Отдыхай и Катай 25 | COMISSION'!R9</f>
        <v>17460</v>
      </c>
      <c r="S9" s="13">
        <f>'Отдыхай и Катай 25 | COMISSION'!S9</f>
        <v>17460</v>
      </c>
      <c r="T9" s="13">
        <f>'Отдыхай и Катай 25 | COMISSION'!T9</f>
        <v>17460</v>
      </c>
      <c r="U9" s="13">
        <f>'Отдыхай и Катай 25 | COMISSION'!U9</f>
        <v>17460</v>
      </c>
      <c r="V9" s="13">
        <f>'Отдыхай и Катай 25 | COMISSION'!V9</f>
        <v>20700</v>
      </c>
      <c r="W9" s="13">
        <f>'Отдыхай и Катай 25 | COMISSION'!W9</f>
        <v>20700</v>
      </c>
      <c r="X9" s="13">
        <f>'Отдыхай и Катай 25 | COMISSION'!X9</f>
        <v>20700</v>
      </c>
      <c r="Y9" s="13">
        <f>'Отдыхай и Катай 25 | COMISSION'!Y9</f>
        <v>19620</v>
      </c>
      <c r="Z9" s="13">
        <f>'Отдыхай и Катай 25 | COMISSION'!Z9</f>
        <v>19620</v>
      </c>
      <c r="AA9" s="13">
        <f>'Отдыхай и Катай 25 | COMISSION'!AA9</f>
        <v>19620</v>
      </c>
      <c r="AB9" s="13">
        <f>'Отдыхай и Катай 25 | COMISSION'!AB9</f>
        <v>19620</v>
      </c>
      <c r="AC9" s="13">
        <f>'Отдыхай и Катай 25 | COMISSION'!AC9</f>
        <v>22860</v>
      </c>
      <c r="AD9" s="13">
        <f>'Отдыхай и Катай 25 | COMISSION'!AD9</f>
        <v>22860</v>
      </c>
      <c r="AE9" s="13">
        <f>'Отдыхай и Катай 25 | COMISSION'!AE9</f>
        <v>22860</v>
      </c>
      <c r="AF9" s="13">
        <f>'Отдыхай и Катай 25 | COMISSION'!AF9</f>
        <v>19620</v>
      </c>
      <c r="AG9" s="13">
        <f>'Отдыхай и Катай 25 | COMISSION'!AG9</f>
        <v>19620</v>
      </c>
      <c r="AH9" s="13">
        <f>'Отдыхай и Катай 25 | COMISSION'!AH9</f>
        <v>19620</v>
      </c>
      <c r="AI9" s="13">
        <f>'Отдыхай и Катай 25 | COMISSION'!AI9</f>
        <v>19620</v>
      </c>
      <c r="AJ9" s="13">
        <f>'Отдыхай и Катай 25 | COMISSION'!AJ9</f>
        <v>19620</v>
      </c>
      <c r="AK9" s="13">
        <f>'Отдыхай и Катай 25 | COMISSION'!AK9</f>
        <v>20700</v>
      </c>
      <c r="AL9" s="13">
        <f>'Отдыхай и Катай 25 | COMISSION'!AL9</f>
        <v>20700</v>
      </c>
      <c r="AM9" s="13">
        <f>'Отдыхай и Катай 25 | COMISSION'!AM9</f>
        <v>20700</v>
      </c>
      <c r="AN9" s="13">
        <f>'Отдыхай и Катай 25 | COMISSION'!AN9</f>
        <v>22860</v>
      </c>
      <c r="AO9" s="13">
        <f>'Отдыхай и Катай 25 | COMISSION'!AO9</f>
        <v>22860</v>
      </c>
      <c r="AP9" s="13">
        <f>'Отдыхай и Катай 25 | COMISSION'!AP9</f>
        <v>22860</v>
      </c>
      <c r="AQ9" s="13">
        <f>'Отдыхай и Катай 25 | COMISSION'!AQ9</f>
        <v>22860</v>
      </c>
      <c r="AR9" s="13">
        <f>'Отдыхай и Катай 25 | COMISSION'!AR9</f>
        <v>25020</v>
      </c>
      <c r="AS9" s="13">
        <f>'Отдыхай и Катай 25 | COMISSION'!AS9</f>
        <v>25020</v>
      </c>
      <c r="AT9" s="13">
        <f>'Отдыхай и Катай 25 | COMISSION'!AT9</f>
        <v>25020</v>
      </c>
      <c r="AU9" s="13">
        <f>'Отдыхай и Катай 25 | COMISSION'!AU9</f>
        <v>25020</v>
      </c>
      <c r="AV9" s="13">
        <f>'Отдыхай и Катай 25 | COMISSION'!AV9</f>
        <v>25020</v>
      </c>
      <c r="AW9" s="13">
        <f>'Отдыхай и Катай 25 | COMISSION'!AW9</f>
        <v>25020</v>
      </c>
      <c r="AX9" s="13">
        <f>'Отдыхай и Катай 25 | COMISSION'!AX9</f>
        <v>25020</v>
      </c>
      <c r="AY9" s="13">
        <f>'Отдыхай и Катай 25 | COMISSION'!AY9</f>
        <v>25020</v>
      </c>
      <c r="AZ9" s="13">
        <f>'Отдыхай и Катай 25 | COMISSION'!AZ9</f>
        <v>22860</v>
      </c>
      <c r="BA9" s="13">
        <f>'Отдыхай и Катай 25 | COMISSION'!BA9</f>
        <v>16380</v>
      </c>
      <c r="BB9" s="13">
        <f>'Отдыхай и Катай 25 | COMISSION'!BB9</f>
        <v>16380</v>
      </c>
      <c r="BC9" s="13">
        <f>'Отдыхай и Катай 25 | COMISSION'!BC9</f>
        <v>16380</v>
      </c>
      <c r="BD9" s="13">
        <f>'Отдыхай и Катай 25 | COMISSION'!BD9</f>
        <v>16380</v>
      </c>
      <c r="BE9" s="13">
        <f>'Отдыхай и Катай 25 | COMISSION'!BE9</f>
        <v>16380</v>
      </c>
      <c r="BF9" s="13">
        <f>'Отдыхай и Катай 25 | COMISSION'!BF9</f>
        <v>16380</v>
      </c>
      <c r="BG9" s="13">
        <f>'Отдыхай и Катай 25 | COMISSION'!BG9</f>
        <v>16380</v>
      </c>
      <c r="BH9" s="13">
        <f>'Отдыхай и Катай 25 | COMISSION'!BH9</f>
        <v>16380</v>
      </c>
      <c r="BI9" s="13">
        <f>'Отдыхай и Катай 25 | COMISSION'!BI9</f>
        <v>16380</v>
      </c>
      <c r="BJ9" s="13">
        <f>'Отдыхай и Катай 25 | COMISSION'!BJ9</f>
        <v>12420</v>
      </c>
      <c r="BK9" s="13">
        <f>'Отдыхай и Катай 25 | COMISSION'!BK9</f>
        <v>12420</v>
      </c>
      <c r="BL9" s="13">
        <f>'Отдыхай и Катай 25 | COMISSION'!BL9</f>
        <v>12420</v>
      </c>
      <c r="BM9" s="13">
        <f>'Отдыхай и Катай 25 | COMISSION'!BM9</f>
        <v>12420</v>
      </c>
      <c r="BN9" s="13">
        <f>'Отдыхай и Катай 25 | COMISSION'!BN9</f>
        <v>12420</v>
      </c>
      <c r="BO9" s="13">
        <f>'Отдыхай и Катай 25 | COMISSION'!BO9</f>
        <v>12420</v>
      </c>
      <c r="BP9" s="13">
        <f>'Отдыхай и Катай 25 | COMISSION'!BP9</f>
        <v>12420</v>
      </c>
      <c r="BQ9" s="13">
        <f>'Отдыхай и Катай 25 | COMISSION'!BQ9</f>
        <v>11160</v>
      </c>
      <c r="BR9" s="13">
        <f>'Отдыхай и Катай 25 | COMISSION'!BR9</f>
        <v>11160</v>
      </c>
      <c r="BS9" s="13">
        <f>'Отдыхай и Катай 25 | COMISSION'!BS9</f>
        <v>11160</v>
      </c>
      <c r="BT9" s="13">
        <f>'Отдыхай и Катай 25 | COMISSION'!BT9</f>
        <v>11160</v>
      </c>
      <c r="BU9" s="13">
        <f>'Отдыхай и Катай 25 | COMISSION'!BU9</f>
        <v>11160</v>
      </c>
      <c r="BV9" s="13">
        <f>'Отдыхай и Катай 25 | COMISSION'!BV9</f>
        <v>10080</v>
      </c>
      <c r="BW9" s="13">
        <f>'Отдыхай и Катай 25 | COMISSION'!BW9</f>
        <v>10080</v>
      </c>
      <c r="BX9" s="13">
        <f>'Отдыхай и Катай 25 | COMISSION'!BX9</f>
        <v>10080</v>
      </c>
      <c r="BY9" s="13">
        <f>'Отдыхай и Катай 25 | COMISSION'!BY9</f>
        <v>10080</v>
      </c>
      <c r="BZ9" s="13">
        <f>'Отдыхай и Катай 25 | COMISSION'!BZ9</f>
        <v>10080</v>
      </c>
      <c r="CA9" s="13">
        <f>'Отдыхай и Катай 25 | COMISSION'!CA9</f>
        <v>11160</v>
      </c>
      <c r="CB9" s="13">
        <f>'Отдыхай и Катай 25 | COMISSION'!CB9</f>
        <v>11160</v>
      </c>
      <c r="CC9" s="13">
        <f>'Отдыхай и Катай 25 | COMISSION'!CC9</f>
        <v>10080</v>
      </c>
      <c r="CD9" s="13">
        <f>'Отдыхай и Катай 25 | COMISSION'!CD9</f>
        <v>10080</v>
      </c>
      <c r="CE9" s="13">
        <f>'Отдыхай и Катай 25 | COMISSION'!CE9</f>
        <v>10080</v>
      </c>
      <c r="CF9" s="13">
        <f>'Отдыхай и Катай 25 | COMISSION'!CF9</f>
        <v>9720</v>
      </c>
      <c r="CG9" s="13">
        <f>'Отдыхай и Катай 25 | COMISSION'!CG9</f>
        <v>9720</v>
      </c>
      <c r="CH9" s="13">
        <f>'Отдыхай и Катай 25 | COMISSION'!CH9</f>
        <v>9720</v>
      </c>
      <c r="CI9" s="13">
        <f>'Отдыхай и Катай 25 | COMISSION'!CI9</f>
        <v>9720</v>
      </c>
      <c r="CJ9" s="13">
        <f>'Отдыхай и Катай 25 | COMISSION'!CJ9</f>
        <v>8820</v>
      </c>
      <c r="CK9" s="13">
        <f>'Отдыхай и Катай 25 | COMISSION'!CK9</f>
        <v>8820</v>
      </c>
      <c r="CL9" s="13">
        <f>'Отдыхай и Катай 25 | COMISSION'!CL9</f>
        <v>8820</v>
      </c>
      <c r="CM9" s="13">
        <f>'Отдыхай и Катай 25 | COMISSION'!CM9</f>
        <v>8820</v>
      </c>
      <c r="CN9" s="13">
        <f>'Отдыхай и Катай 25 | COMISSION'!CN9</f>
        <v>8820</v>
      </c>
      <c r="CO9" s="13">
        <f>'Отдыхай и Катай 25 | COMISSION'!CO9</f>
        <v>8820</v>
      </c>
      <c r="CP9" s="13">
        <f>'Отдыхай и Катай 25 | COMISSION'!CP9</f>
        <v>8820</v>
      </c>
      <c r="CQ9" s="13">
        <f>'Отдыхай и Катай 25 | COMISSION'!CQ9</f>
        <v>7110</v>
      </c>
    </row>
    <row r="10" spans="1:95" ht="11.45" customHeight="1">
      <c r="A10" s="15"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row>
    <row r="11" spans="1:95" ht="11.45" customHeight="1">
      <c r="A11" s="12">
        <v>1</v>
      </c>
      <c r="B11" s="13">
        <f>'Отдыхай и Катай 25 | COMISSION'!B11</f>
        <v>21735</v>
      </c>
      <c r="C11" s="13">
        <f>'Отдыхай и Катай 25 | COMISSION'!C11</f>
        <v>18495</v>
      </c>
      <c r="D11" s="13">
        <f>'Отдыхай и Катай 25 | COMISSION'!D11</f>
        <v>14715</v>
      </c>
      <c r="E11" s="13">
        <f>'Отдыхай и Катай 25 | COMISSION'!E11</f>
        <v>14715</v>
      </c>
      <c r="F11" s="13">
        <f>'Отдыхай и Катай 25 | COMISSION'!F11</f>
        <v>14715</v>
      </c>
      <c r="G11" s="13">
        <f>'Отдыхай и Катай 25 | COMISSION'!G11</f>
        <v>15525</v>
      </c>
      <c r="H11" s="13">
        <f>'Отдыхай и Катай 25 | COMISSION'!H11</f>
        <v>15525</v>
      </c>
      <c r="I11" s="13">
        <f>'Отдыхай и Катай 25 | COMISSION'!I11</f>
        <v>15525</v>
      </c>
      <c r="J11" s="13">
        <f>'Отдыхай и Катай 25 | COMISSION'!J11</f>
        <v>15525</v>
      </c>
      <c r="K11" s="13">
        <f>'Отдыхай и Катай 25 | COMISSION'!K11</f>
        <v>15525</v>
      </c>
      <c r="L11" s="13">
        <f>'Отдыхай и Катай 25 | COMISSION'!L11</f>
        <v>15525</v>
      </c>
      <c r="M11" s="13">
        <f>'Отдыхай и Катай 25 | COMISSION'!M11</f>
        <v>16335</v>
      </c>
      <c r="N11" s="13">
        <f>'Отдыхай и Катай 25 | COMISSION'!N11</f>
        <v>16335</v>
      </c>
      <c r="O11" s="13">
        <f>'Отдыхай и Катай 25 | COMISSION'!O11</f>
        <v>16335</v>
      </c>
      <c r="P11" s="13">
        <f>'Отдыхай и Катай 25 | COMISSION'!P11</f>
        <v>16335</v>
      </c>
      <c r="Q11" s="13">
        <f>'Отдыхай и Катай 25 | COMISSION'!Q11</f>
        <v>16335</v>
      </c>
      <c r="R11" s="13">
        <f>'Отдыхай и Катай 25 | COMISSION'!R11</f>
        <v>17415</v>
      </c>
      <c r="S11" s="13">
        <f>'Отдыхай и Катай 25 | COMISSION'!S11</f>
        <v>17415</v>
      </c>
      <c r="T11" s="13">
        <f>'Отдыхай и Катай 25 | COMISSION'!T11</f>
        <v>17415</v>
      </c>
      <c r="U11" s="13">
        <f>'Отдыхай и Катай 25 | COMISSION'!U11</f>
        <v>17415</v>
      </c>
      <c r="V11" s="13">
        <f>'Отдыхай и Катай 25 | COMISSION'!V11</f>
        <v>20655</v>
      </c>
      <c r="W11" s="13">
        <f>'Отдыхай и Катай 25 | COMISSION'!W11</f>
        <v>20655</v>
      </c>
      <c r="X11" s="13">
        <f>'Отдыхай и Катай 25 | COMISSION'!X11</f>
        <v>20655</v>
      </c>
      <c r="Y11" s="13">
        <f>'Отдыхай и Катай 25 | COMISSION'!Y11</f>
        <v>19575</v>
      </c>
      <c r="Z11" s="13">
        <f>'Отдыхай и Катай 25 | COMISSION'!Z11</f>
        <v>19575</v>
      </c>
      <c r="AA11" s="13">
        <f>'Отдыхай и Катай 25 | COMISSION'!AA11</f>
        <v>19575</v>
      </c>
      <c r="AB11" s="13">
        <f>'Отдыхай и Катай 25 | COMISSION'!AB11</f>
        <v>19575</v>
      </c>
      <c r="AC11" s="13">
        <f>'Отдыхай и Катай 25 | COMISSION'!AC11</f>
        <v>22815</v>
      </c>
      <c r="AD11" s="13">
        <f>'Отдыхай и Катай 25 | COMISSION'!AD11</f>
        <v>22815</v>
      </c>
      <c r="AE11" s="13">
        <f>'Отдыхай и Катай 25 | COMISSION'!AE11</f>
        <v>22815</v>
      </c>
      <c r="AF11" s="13">
        <f>'Отдыхай и Катай 25 | COMISSION'!AF11</f>
        <v>19575</v>
      </c>
      <c r="AG11" s="13">
        <f>'Отдыхай и Катай 25 | COMISSION'!AG11</f>
        <v>19575</v>
      </c>
      <c r="AH11" s="13">
        <f>'Отдыхай и Катай 25 | COMISSION'!AH11</f>
        <v>19575</v>
      </c>
      <c r="AI11" s="13">
        <f>'Отдыхай и Катай 25 | COMISSION'!AI11</f>
        <v>19575</v>
      </c>
      <c r="AJ11" s="13">
        <f>'Отдыхай и Катай 25 | COMISSION'!AJ11</f>
        <v>19575</v>
      </c>
      <c r="AK11" s="13">
        <f>'Отдыхай и Катай 25 | COMISSION'!AK11</f>
        <v>20655</v>
      </c>
      <c r="AL11" s="13">
        <f>'Отдыхай и Катай 25 | COMISSION'!AL11</f>
        <v>20655</v>
      </c>
      <c r="AM11" s="13">
        <f>'Отдыхай и Катай 25 | COMISSION'!AM11</f>
        <v>20655</v>
      </c>
      <c r="AN11" s="13">
        <f>'Отдыхай и Катай 25 | COMISSION'!AN11</f>
        <v>22815</v>
      </c>
      <c r="AO11" s="13">
        <f>'Отдыхай и Катай 25 | COMISSION'!AO11</f>
        <v>22815</v>
      </c>
      <c r="AP11" s="13">
        <f>'Отдыхай и Катай 25 | COMISSION'!AP11</f>
        <v>22815</v>
      </c>
      <c r="AQ11" s="13">
        <f>'Отдыхай и Катай 25 | COMISSION'!AQ11</f>
        <v>22815</v>
      </c>
      <c r="AR11" s="13">
        <f>'Отдыхай и Катай 25 | COMISSION'!AR11</f>
        <v>24975</v>
      </c>
      <c r="AS11" s="13">
        <f>'Отдыхай и Катай 25 | COMISSION'!AS11</f>
        <v>24975</v>
      </c>
      <c r="AT11" s="13">
        <f>'Отдыхай и Катай 25 | COMISSION'!AT11</f>
        <v>24975</v>
      </c>
      <c r="AU11" s="13">
        <f>'Отдыхай и Катай 25 | COMISSION'!AU11</f>
        <v>24975</v>
      </c>
      <c r="AV11" s="13">
        <f>'Отдыхай и Катай 25 | COMISSION'!AV11</f>
        <v>24975</v>
      </c>
      <c r="AW11" s="13">
        <f>'Отдыхай и Катай 25 | COMISSION'!AW11</f>
        <v>24975</v>
      </c>
      <c r="AX11" s="13">
        <f>'Отдыхай и Катай 25 | COMISSION'!AX11</f>
        <v>24975</v>
      </c>
      <c r="AY11" s="13">
        <f>'Отдыхай и Катай 25 | COMISSION'!AY11</f>
        <v>24975</v>
      </c>
      <c r="AZ11" s="13">
        <f>'Отдыхай и Катай 25 | COMISSION'!AZ11</f>
        <v>22815</v>
      </c>
      <c r="BA11" s="13">
        <f>'Отдыхай и Катай 25 | COMISSION'!BA11</f>
        <v>16335</v>
      </c>
      <c r="BB11" s="13">
        <f>'Отдыхай и Катай 25 | COMISSION'!BB11</f>
        <v>16335</v>
      </c>
      <c r="BC11" s="13">
        <f>'Отдыхай и Катай 25 | COMISSION'!BC11</f>
        <v>16335</v>
      </c>
      <c r="BD11" s="13">
        <f>'Отдыхай и Катай 25 | COMISSION'!BD11</f>
        <v>16335</v>
      </c>
      <c r="BE11" s="13">
        <f>'Отдыхай и Катай 25 | COMISSION'!BE11</f>
        <v>16335</v>
      </c>
      <c r="BF11" s="13">
        <f>'Отдыхай и Катай 25 | COMISSION'!BF11</f>
        <v>16335</v>
      </c>
      <c r="BG11" s="13">
        <f>'Отдыхай и Катай 25 | COMISSION'!BG11</f>
        <v>16335</v>
      </c>
      <c r="BH11" s="13">
        <f>'Отдыхай и Катай 25 | COMISSION'!BH11</f>
        <v>16335</v>
      </c>
      <c r="BI11" s="13">
        <f>'Отдыхай и Катай 25 | COMISSION'!BI11</f>
        <v>16335</v>
      </c>
      <c r="BJ11" s="13">
        <f>'Отдыхай и Катай 25 | COMISSION'!BJ11</f>
        <v>12105</v>
      </c>
      <c r="BK11" s="13">
        <f>'Отдыхай и Катай 25 | COMISSION'!BK11</f>
        <v>12105</v>
      </c>
      <c r="BL11" s="13">
        <f>'Отдыхай и Катай 25 | COMISSION'!BL11</f>
        <v>12105</v>
      </c>
      <c r="BM11" s="13">
        <f>'Отдыхай и Катай 25 | COMISSION'!BM11</f>
        <v>12105</v>
      </c>
      <c r="BN11" s="13">
        <f>'Отдыхай и Катай 25 | COMISSION'!BN11</f>
        <v>12105</v>
      </c>
      <c r="BO11" s="13">
        <f>'Отдыхай и Катай 25 | COMISSION'!BO11</f>
        <v>12105</v>
      </c>
      <c r="BP11" s="13">
        <f>'Отдыхай и Катай 25 | COMISSION'!BP11</f>
        <v>12105</v>
      </c>
      <c r="BQ11" s="13">
        <f>'Отдыхай и Катай 25 | COMISSION'!BQ11</f>
        <v>10845</v>
      </c>
      <c r="BR11" s="13">
        <f>'Отдыхай и Катай 25 | COMISSION'!BR11</f>
        <v>10845</v>
      </c>
      <c r="BS11" s="13">
        <f>'Отдыхай и Катай 25 | COMISSION'!BS11</f>
        <v>10845</v>
      </c>
      <c r="BT11" s="13">
        <f>'Отдыхай и Катай 25 | COMISSION'!BT11</f>
        <v>10845</v>
      </c>
      <c r="BU11" s="13">
        <f>'Отдыхай и Катай 25 | COMISSION'!BU11</f>
        <v>10845</v>
      </c>
      <c r="BV11" s="13">
        <f>'Отдыхай и Катай 25 | COMISSION'!BV11</f>
        <v>9765</v>
      </c>
      <c r="BW11" s="13">
        <f>'Отдыхай и Катай 25 | COMISSION'!BW11</f>
        <v>9765</v>
      </c>
      <c r="BX11" s="13">
        <f>'Отдыхай и Катай 25 | COMISSION'!BX11</f>
        <v>9765</v>
      </c>
      <c r="BY11" s="13">
        <f>'Отдыхай и Катай 25 | COMISSION'!BY11</f>
        <v>9765</v>
      </c>
      <c r="BZ11" s="13">
        <f>'Отдыхай и Катай 25 | COMISSION'!BZ11</f>
        <v>9765</v>
      </c>
      <c r="CA11" s="13">
        <f>'Отдыхай и Катай 25 | COMISSION'!CA11</f>
        <v>10845</v>
      </c>
      <c r="CB11" s="13">
        <f>'Отдыхай и Катай 25 | COMISSION'!CB11</f>
        <v>10845</v>
      </c>
      <c r="CC11" s="13">
        <f>'Отдыхай и Катай 25 | COMISSION'!CC11</f>
        <v>9765</v>
      </c>
      <c r="CD11" s="13">
        <f>'Отдыхай и Катай 25 | COMISSION'!CD11</f>
        <v>9765</v>
      </c>
      <c r="CE11" s="13">
        <f>'Отдыхай и Катай 25 | COMISSION'!CE11</f>
        <v>9765</v>
      </c>
      <c r="CF11" s="13">
        <f>'Отдыхай и Катай 25 | COMISSION'!CF11</f>
        <v>9135</v>
      </c>
      <c r="CG11" s="13">
        <f>'Отдыхай и Катай 25 | COMISSION'!CG11</f>
        <v>9135</v>
      </c>
      <c r="CH11" s="13">
        <f>'Отдыхай и Катай 25 | COMISSION'!CH11</f>
        <v>9135</v>
      </c>
      <c r="CI11" s="13">
        <f>'Отдыхай и Катай 25 | COMISSION'!CI11</f>
        <v>9135</v>
      </c>
      <c r="CJ11" s="13">
        <f>'Отдыхай и Катай 25 | COMISSION'!CJ11</f>
        <v>8235</v>
      </c>
      <c r="CK11" s="13">
        <f>'Отдыхай и Катай 25 | COMISSION'!CK11</f>
        <v>8235</v>
      </c>
      <c r="CL11" s="13">
        <f>'Отдыхай и Катай 25 | COMISSION'!CL11</f>
        <v>8235</v>
      </c>
      <c r="CM11" s="13">
        <f>'Отдыхай и Катай 25 | COMISSION'!CM11</f>
        <v>8235</v>
      </c>
      <c r="CN11" s="13">
        <f>'Отдыхай и Катай 25 | COMISSION'!CN11</f>
        <v>8235</v>
      </c>
      <c r="CO11" s="13">
        <f>'Отдыхай и Катай 25 | COMISSION'!CO11</f>
        <v>8235</v>
      </c>
      <c r="CP11" s="13">
        <f>'Отдыхай и Катай 25 | COMISSION'!CP11</f>
        <v>8235</v>
      </c>
      <c r="CQ11" s="13">
        <f>'Отдыхай и Катай 25 | COMISSION'!CQ11</f>
        <v>6525</v>
      </c>
    </row>
    <row r="12" spans="1:95" ht="11.45" customHeight="1">
      <c r="A12" s="12">
        <v>2</v>
      </c>
      <c r="B12" s="13">
        <f>'Отдыхай и Катай 25 | COMISSION'!B12</f>
        <v>23400</v>
      </c>
      <c r="C12" s="13">
        <f>'Отдыхай и Катай 25 | COMISSION'!C12</f>
        <v>20160</v>
      </c>
      <c r="D12" s="13">
        <f>'Отдыхай и Катай 25 | COMISSION'!D12</f>
        <v>16380</v>
      </c>
      <c r="E12" s="13">
        <f>'Отдыхай и Катай 25 | COMISSION'!E12</f>
        <v>16380</v>
      </c>
      <c r="F12" s="13">
        <f>'Отдыхай и Катай 25 | COMISSION'!F12</f>
        <v>16380</v>
      </c>
      <c r="G12" s="13">
        <f>'Отдыхай и Катай 25 | COMISSION'!G12</f>
        <v>17190</v>
      </c>
      <c r="H12" s="13">
        <f>'Отдыхай и Катай 25 | COMISSION'!H12</f>
        <v>17190</v>
      </c>
      <c r="I12" s="13">
        <f>'Отдыхай и Катай 25 | COMISSION'!I12</f>
        <v>17190</v>
      </c>
      <c r="J12" s="13">
        <f>'Отдыхай и Катай 25 | COMISSION'!J12</f>
        <v>17190</v>
      </c>
      <c r="K12" s="13">
        <f>'Отдыхай и Катай 25 | COMISSION'!K12</f>
        <v>17190</v>
      </c>
      <c r="L12" s="13">
        <f>'Отдыхай и Катай 25 | COMISSION'!L12</f>
        <v>17190</v>
      </c>
      <c r="M12" s="13">
        <f>'Отдыхай и Катай 25 | COMISSION'!M12</f>
        <v>18000</v>
      </c>
      <c r="N12" s="13">
        <f>'Отдыхай и Катай 25 | COMISSION'!N12</f>
        <v>18000</v>
      </c>
      <c r="O12" s="13">
        <f>'Отдыхай и Катай 25 | COMISSION'!O12</f>
        <v>18000</v>
      </c>
      <c r="P12" s="13">
        <f>'Отдыхай и Катай 25 | COMISSION'!P12</f>
        <v>18000</v>
      </c>
      <c r="Q12" s="13">
        <f>'Отдыхай и Катай 25 | COMISSION'!Q12</f>
        <v>18000</v>
      </c>
      <c r="R12" s="13">
        <f>'Отдыхай и Катай 25 | COMISSION'!R12</f>
        <v>19080</v>
      </c>
      <c r="S12" s="13">
        <f>'Отдыхай и Катай 25 | COMISSION'!S12</f>
        <v>19080</v>
      </c>
      <c r="T12" s="13">
        <f>'Отдыхай и Катай 25 | COMISSION'!T12</f>
        <v>19080</v>
      </c>
      <c r="U12" s="13">
        <f>'Отдыхай и Катай 25 | COMISSION'!U12</f>
        <v>19080</v>
      </c>
      <c r="V12" s="13">
        <f>'Отдыхай и Катай 25 | COMISSION'!V12</f>
        <v>22320</v>
      </c>
      <c r="W12" s="13">
        <f>'Отдыхай и Катай 25 | COMISSION'!W12</f>
        <v>22320</v>
      </c>
      <c r="X12" s="13">
        <f>'Отдыхай и Катай 25 | COMISSION'!X12</f>
        <v>22320</v>
      </c>
      <c r="Y12" s="13">
        <f>'Отдыхай и Катай 25 | COMISSION'!Y12</f>
        <v>21240</v>
      </c>
      <c r="Z12" s="13">
        <f>'Отдыхай и Катай 25 | COMISSION'!Z12</f>
        <v>21240</v>
      </c>
      <c r="AA12" s="13">
        <f>'Отдыхай и Катай 25 | COMISSION'!AA12</f>
        <v>21240</v>
      </c>
      <c r="AB12" s="13">
        <f>'Отдыхай и Катай 25 | COMISSION'!AB12</f>
        <v>21240</v>
      </c>
      <c r="AC12" s="13">
        <f>'Отдыхай и Катай 25 | COMISSION'!AC12</f>
        <v>24480</v>
      </c>
      <c r="AD12" s="13">
        <f>'Отдыхай и Катай 25 | COMISSION'!AD12</f>
        <v>24480</v>
      </c>
      <c r="AE12" s="13">
        <f>'Отдыхай и Катай 25 | COMISSION'!AE12</f>
        <v>24480</v>
      </c>
      <c r="AF12" s="13">
        <f>'Отдыхай и Катай 25 | COMISSION'!AF12</f>
        <v>21240</v>
      </c>
      <c r="AG12" s="13">
        <f>'Отдыхай и Катай 25 | COMISSION'!AG12</f>
        <v>21240</v>
      </c>
      <c r="AH12" s="13">
        <f>'Отдыхай и Катай 25 | COMISSION'!AH12</f>
        <v>21240</v>
      </c>
      <c r="AI12" s="13">
        <f>'Отдыхай и Катай 25 | COMISSION'!AI12</f>
        <v>21240</v>
      </c>
      <c r="AJ12" s="13">
        <f>'Отдыхай и Катай 25 | COMISSION'!AJ12</f>
        <v>21240</v>
      </c>
      <c r="AK12" s="13">
        <f>'Отдыхай и Катай 25 | COMISSION'!AK12</f>
        <v>22320</v>
      </c>
      <c r="AL12" s="13">
        <f>'Отдыхай и Катай 25 | COMISSION'!AL12</f>
        <v>22320</v>
      </c>
      <c r="AM12" s="13">
        <f>'Отдыхай и Катай 25 | COMISSION'!AM12</f>
        <v>22320</v>
      </c>
      <c r="AN12" s="13">
        <f>'Отдыхай и Катай 25 | COMISSION'!AN12</f>
        <v>24480</v>
      </c>
      <c r="AO12" s="13">
        <f>'Отдыхай и Катай 25 | COMISSION'!AO12</f>
        <v>24480</v>
      </c>
      <c r="AP12" s="13">
        <f>'Отдыхай и Катай 25 | COMISSION'!AP12</f>
        <v>24480</v>
      </c>
      <c r="AQ12" s="13">
        <f>'Отдыхай и Катай 25 | COMISSION'!AQ12</f>
        <v>24480</v>
      </c>
      <c r="AR12" s="13">
        <f>'Отдыхай и Катай 25 | COMISSION'!AR12</f>
        <v>26640</v>
      </c>
      <c r="AS12" s="13">
        <f>'Отдыхай и Катай 25 | COMISSION'!AS12</f>
        <v>26640</v>
      </c>
      <c r="AT12" s="13">
        <f>'Отдыхай и Катай 25 | COMISSION'!AT12</f>
        <v>26640</v>
      </c>
      <c r="AU12" s="13">
        <f>'Отдыхай и Катай 25 | COMISSION'!AU12</f>
        <v>26640</v>
      </c>
      <c r="AV12" s="13">
        <f>'Отдыхай и Катай 25 | COMISSION'!AV12</f>
        <v>26640</v>
      </c>
      <c r="AW12" s="13">
        <f>'Отдыхай и Катай 25 | COMISSION'!AW12</f>
        <v>26640</v>
      </c>
      <c r="AX12" s="13">
        <f>'Отдыхай и Катай 25 | COMISSION'!AX12</f>
        <v>26640</v>
      </c>
      <c r="AY12" s="13">
        <f>'Отдыхай и Катай 25 | COMISSION'!AY12</f>
        <v>26640</v>
      </c>
      <c r="AZ12" s="13">
        <f>'Отдыхай и Катай 25 | COMISSION'!AZ12</f>
        <v>24480</v>
      </c>
      <c r="BA12" s="13">
        <f>'Отдыхай и Катай 25 | COMISSION'!BA12</f>
        <v>18000</v>
      </c>
      <c r="BB12" s="13">
        <f>'Отдыхай и Катай 25 | COMISSION'!BB12</f>
        <v>18000</v>
      </c>
      <c r="BC12" s="13">
        <f>'Отдыхай и Катай 25 | COMISSION'!BC12</f>
        <v>18000</v>
      </c>
      <c r="BD12" s="13">
        <f>'Отдыхай и Катай 25 | COMISSION'!BD12</f>
        <v>18000</v>
      </c>
      <c r="BE12" s="13">
        <f>'Отдыхай и Катай 25 | COMISSION'!BE12</f>
        <v>18000</v>
      </c>
      <c r="BF12" s="13">
        <f>'Отдыхай и Катай 25 | COMISSION'!BF12</f>
        <v>18000</v>
      </c>
      <c r="BG12" s="13">
        <f>'Отдыхай и Катай 25 | COMISSION'!BG12</f>
        <v>18000</v>
      </c>
      <c r="BH12" s="13">
        <f>'Отдыхай и Катай 25 | COMISSION'!BH12</f>
        <v>18000</v>
      </c>
      <c r="BI12" s="13">
        <f>'Отдыхай и Катай 25 | COMISSION'!BI12</f>
        <v>18000</v>
      </c>
      <c r="BJ12" s="13">
        <f>'Отдыхай и Катай 25 | COMISSION'!BJ12</f>
        <v>13770</v>
      </c>
      <c r="BK12" s="13">
        <f>'Отдыхай и Катай 25 | COMISSION'!BK12</f>
        <v>13770</v>
      </c>
      <c r="BL12" s="13">
        <f>'Отдыхай и Катай 25 | COMISSION'!BL12</f>
        <v>13770</v>
      </c>
      <c r="BM12" s="13">
        <f>'Отдыхай и Катай 25 | COMISSION'!BM12</f>
        <v>13770</v>
      </c>
      <c r="BN12" s="13">
        <f>'Отдыхай и Катай 25 | COMISSION'!BN12</f>
        <v>13770</v>
      </c>
      <c r="BO12" s="13">
        <f>'Отдыхай и Катай 25 | COMISSION'!BO12</f>
        <v>13770</v>
      </c>
      <c r="BP12" s="13">
        <f>'Отдыхай и Катай 25 | COMISSION'!BP12</f>
        <v>13770</v>
      </c>
      <c r="BQ12" s="13">
        <f>'Отдыхай и Катай 25 | COMISSION'!BQ12</f>
        <v>12510</v>
      </c>
      <c r="BR12" s="13">
        <f>'Отдыхай и Катай 25 | COMISSION'!BR12</f>
        <v>12510</v>
      </c>
      <c r="BS12" s="13">
        <f>'Отдыхай и Катай 25 | COMISSION'!BS12</f>
        <v>12510</v>
      </c>
      <c r="BT12" s="13">
        <f>'Отдыхай и Катай 25 | COMISSION'!BT12</f>
        <v>12510</v>
      </c>
      <c r="BU12" s="13">
        <f>'Отдыхай и Катай 25 | COMISSION'!BU12</f>
        <v>12510</v>
      </c>
      <c r="BV12" s="13">
        <f>'Отдыхай и Катай 25 | COMISSION'!BV12</f>
        <v>11430</v>
      </c>
      <c r="BW12" s="13">
        <f>'Отдыхай и Катай 25 | COMISSION'!BW12</f>
        <v>11430</v>
      </c>
      <c r="BX12" s="13">
        <f>'Отдыхай и Катай 25 | COMISSION'!BX12</f>
        <v>11430</v>
      </c>
      <c r="BY12" s="13">
        <f>'Отдыхай и Катай 25 | COMISSION'!BY12</f>
        <v>11430</v>
      </c>
      <c r="BZ12" s="13">
        <f>'Отдыхай и Катай 25 | COMISSION'!BZ12</f>
        <v>11430</v>
      </c>
      <c r="CA12" s="13">
        <f>'Отдыхай и Катай 25 | COMISSION'!CA12</f>
        <v>12510</v>
      </c>
      <c r="CB12" s="13">
        <f>'Отдыхай и Катай 25 | COMISSION'!CB12</f>
        <v>12510</v>
      </c>
      <c r="CC12" s="13">
        <f>'Отдыхай и Катай 25 | COMISSION'!CC12</f>
        <v>11430</v>
      </c>
      <c r="CD12" s="13">
        <f>'Отдыхай и Катай 25 | COMISSION'!CD12</f>
        <v>11430</v>
      </c>
      <c r="CE12" s="13">
        <f>'Отдыхай и Катай 25 | COMISSION'!CE12</f>
        <v>11430</v>
      </c>
      <c r="CF12" s="13">
        <f>'Отдыхай и Катай 25 | COMISSION'!CF12</f>
        <v>10620</v>
      </c>
      <c r="CG12" s="13">
        <f>'Отдыхай и Катай 25 | COMISSION'!CG12</f>
        <v>10620</v>
      </c>
      <c r="CH12" s="13">
        <f>'Отдыхай и Катай 25 | COMISSION'!CH12</f>
        <v>10620</v>
      </c>
      <c r="CI12" s="13">
        <f>'Отдыхай и Катай 25 | COMISSION'!CI12</f>
        <v>10620</v>
      </c>
      <c r="CJ12" s="13">
        <f>'Отдыхай и Катай 25 | COMISSION'!CJ12</f>
        <v>9720</v>
      </c>
      <c r="CK12" s="13">
        <f>'Отдыхай и Катай 25 | COMISSION'!CK12</f>
        <v>9720</v>
      </c>
      <c r="CL12" s="13">
        <f>'Отдыхай и Катай 25 | COMISSION'!CL12</f>
        <v>9720</v>
      </c>
      <c r="CM12" s="13">
        <f>'Отдыхай и Катай 25 | COMISSION'!CM12</f>
        <v>9720</v>
      </c>
      <c r="CN12" s="13">
        <f>'Отдыхай и Катай 25 | COMISSION'!CN12</f>
        <v>9720</v>
      </c>
      <c r="CO12" s="13">
        <f>'Отдыхай и Катай 25 | COMISSION'!CO12</f>
        <v>9720</v>
      </c>
      <c r="CP12" s="13">
        <f>'Отдыхай и Катай 25 | COMISSION'!CP12</f>
        <v>9720</v>
      </c>
      <c r="CQ12" s="13">
        <f>'Отдыхай и Катай 25 | COMISSION'!CQ12</f>
        <v>8010</v>
      </c>
    </row>
    <row r="13" spans="1:95" ht="11.45" customHeight="1">
      <c r="A13" s="15"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row>
    <row r="14" spans="1:95" ht="11.45" customHeight="1">
      <c r="A14" s="12">
        <v>1</v>
      </c>
      <c r="B14" s="13">
        <f>'Отдыхай и Катай 25 | COMISSION'!B14</f>
        <v>23715</v>
      </c>
      <c r="C14" s="13">
        <f>'Отдыхай и Катай 25 | COMISSION'!C14</f>
        <v>20475</v>
      </c>
      <c r="D14" s="13">
        <f>'Отдыхай и Катай 25 | COMISSION'!D14</f>
        <v>16695</v>
      </c>
      <c r="E14" s="13">
        <f>'Отдыхай и Катай 25 | COMISSION'!E14</f>
        <v>16695</v>
      </c>
      <c r="F14" s="13">
        <f>'Отдыхай и Катай 25 | COMISSION'!F14</f>
        <v>16695</v>
      </c>
      <c r="G14" s="13">
        <f>'Отдыхай и Катай 25 | COMISSION'!G14</f>
        <v>17505</v>
      </c>
      <c r="H14" s="13">
        <f>'Отдыхай и Катай 25 | COMISSION'!H14</f>
        <v>17505</v>
      </c>
      <c r="I14" s="13">
        <f>'Отдыхай и Катай 25 | COMISSION'!I14</f>
        <v>17505</v>
      </c>
      <c r="J14" s="13">
        <f>'Отдыхай и Катай 25 | COMISSION'!J14</f>
        <v>17505</v>
      </c>
      <c r="K14" s="13">
        <f>'Отдыхай и Катай 25 | COMISSION'!K14</f>
        <v>17505</v>
      </c>
      <c r="L14" s="13">
        <f>'Отдыхай и Катай 25 | COMISSION'!L14</f>
        <v>17505</v>
      </c>
      <c r="M14" s="13">
        <f>'Отдыхай и Катай 25 | COMISSION'!M14</f>
        <v>18315</v>
      </c>
      <c r="N14" s="13">
        <f>'Отдыхай и Катай 25 | COMISSION'!N14</f>
        <v>18315</v>
      </c>
      <c r="O14" s="13">
        <f>'Отдыхай и Катай 25 | COMISSION'!O14</f>
        <v>18315</v>
      </c>
      <c r="P14" s="13">
        <f>'Отдыхай и Катай 25 | COMISSION'!P14</f>
        <v>18315</v>
      </c>
      <c r="Q14" s="13">
        <f>'Отдыхай и Катай 25 | COMISSION'!Q14</f>
        <v>18315</v>
      </c>
      <c r="R14" s="13">
        <f>'Отдыхай и Катай 25 | COMISSION'!R14</f>
        <v>19395</v>
      </c>
      <c r="S14" s="13">
        <f>'Отдыхай и Катай 25 | COMISSION'!S14</f>
        <v>19395</v>
      </c>
      <c r="T14" s="13">
        <f>'Отдыхай и Катай 25 | COMISSION'!T14</f>
        <v>19395</v>
      </c>
      <c r="U14" s="13">
        <f>'Отдыхай и Катай 25 | COMISSION'!U14</f>
        <v>19395</v>
      </c>
      <c r="V14" s="13">
        <f>'Отдыхай и Катай 25 | COMISSION'!V14</f>
        <v>22635</v>
      </c>
      <c r="W14" s="13">
        <f>'Отдыхай и Катай 25 | COMISSION'!W14</f>
        <v>22635</v>
      </c>
      <c r="X14" s="13">
        <f>'Отдыхай и Катай 25 | COMISSION'!X14</f>
        <v>22635</v>
      </c>
      <c r="Y14" s="13">
        <f>'Отдыхай и Катай 25 | COMISSION'!Y14</f>
        <v>21555</v>
      </c>
      <c r="Z14" s="13">
        <f>'Отдыхай и Катай 25 | COMISSION'!Z14</f>
        <v>21555</v>
      </c>
      <c r="AA14" s="13">
        <f>'Отдыхай и Катай 25 | COMISSION'!AA14</f>
        <v>21555</v>
      </c>
      <c r="AB14" s="13">
        <f>'Отдыхай и Катай 25 | COMISSION'!AB14</f>
        <v>21555</v>
      </c>
      <c r="AC14" s="13">
        <f>'Отдыхай и Катай 25 | COMISSION'!AC14</f>
        <v>24795</v>
      </c>
      <c r="AD14" s="13">
        <f>'Отдыхай и Катай 25 | COMISSION'!AD14</f>
        <v>24795</v>
      </c>
      <c r="AE14" s="13">
        <f>'Отдыхай и Катай 25 | COMISSION'!AE14</f>
        <v>24795</v>
      </c>
      <c r="AF14" s="13">
        <f>'Отдыхай и Катай 25 | COMISSION'!AF14</f>
        <v>21555</v>
      </c>
      <c r="AG14" s="13">
        <f>'Отдыхай и Катай 25 | COMISSION'!AG14</f>
        <v>21555</v>
      </c>
      <c r="AH14" s="13">
        <f>'Отдыхай и Катай 25 | COMISSION'!AH14</f>
        <v>21555</v>
      </c>
      <c r="AI14" s="13">
        <f>'Отдыхай и Катай 25 | COMISSION'!AI14</f>
        <v>21555</v>
      </c>
      <c r="AJ14" s="13">
        <f>'Отдыхай и Катай 25 | COMISSION'!AJ14</f>
        <v>21555</v>
      </c>
      <c r="AK14" s="13">
        <f>'Отдыхай и Катай 25 | COMISSION'!AK14</f>
        <v>22635</v>
      </c>
      <c r="AL14" s="13">
        <f>'Отдыхай и Катай 25 | COMISSION'!AL14</f>
        <v>22635</v>
      </c>
      <c r="AM14" s="13">
        <f>'Отдыхай и Катай 25 | COMISSION'!AM14</f>
        <v>22635</v>
      </c>
      <c r="AN14" s="13">
        <f>'Отдыхай и Катай 25 | COMISSION'!AN14</f>
        <v>24795</v>
      </c>
      <c r="AO14" s="13">
        <f>'Отдыхай и Катай 25 | COMISSION'!AO14</f>
        <v>24795</v>
      </c>
      <c r="AP14" s="13">
        <f>'Отдыхай и Катай 25 | COMISSION'!AP14</f>
        <v>24795</v>
      </c>
      <c r="AQ14" s="13">
        <f>'Отдыхай и Катай 25 | COMISSION'!AQ14</f>
        <v>24795</v>
      </c>
      <c r="AR14" s="13">
        <f>'Отдыхай и Катай 25 | COMISSION'!AR14</f>
        <v>26955</v>
      </c>
      <c r="AS14" s="13">
        <f>'Отдыхай и Катай 25 | COMISSION'!AS14</f>
        <v>26955</v>
      </c>
      <c r="AT14" s="13">
        <f>'Отдыхай и Катай 25 | COMISSION'!AT14</f>
        <v>26955</v>
      </c>
      <c r="AU14" s="13">
        <f>'Отдыхай и Катай 25 | COMISSION'!AU14</f>
        <v>26955</v>
      </c>
      <c r="AV14" s="13">
        <f>'Отдыхай и Катай 25 | COMISSION'!AV14</f>
        <v>26955</v>
      </c>
      <c r="AW14" s="13">
        <f>'Отдыхай и Катай 25 | COMISSION'!AW14</f>
        <v>26955</v>
      </c>
      <c r="AX14" s="13">
        <f>'Отдыхай и Катай 25 | COMISSION'!AX14</f>
        <v>26955</v>
      </c>
      <c r="AY14" s="13">
        <f>'Отдыхай и Катай 25 | COMISSION'!AY14</f>
        <v>26955</v>
      </c>
      <c r="AZ14" s="13">
        <f>'Отдыхай и Катай 25 | COMISSION'!AZ14</f>
        <v>24795</v>
      </c>
      <c r="BA14" s="13">
        <f>'Отдыхай и Катай 25 | COMISSION'!BA14</f>
        <v>18315</v>
      </c>
      <c r="BB14" s="13">
        <f>'Отдыхай и Катай 25 | COMISSION'!BB14</f>
        <v>18315</v>
      </c>
      <c r="BC14" s="13">
        <f>'Отдыхай и Катай 25 | COMISSION'!BC14</f>
        <v>18315</v>
      </c>
      <c r="BD14" s="13">
        <f>'Отдыхай и Катай 25 | COMISSION'!BD14</f>
        <v>18315</v>
      </c>
      <c r="BE14" s="13">
        <f>'Отдыхай и Катай 25 | COMISSION'!BE14</f>
        <v>18315</v>
      </c>
      <c r="BF14" s="13">
        <f>'Отдыхай и Катай 25 | COMISSION'!BF14</f>
        <v>18315</v>
      </c>
      <c r="BG14" s="13">
        <f>'Отдыхай и Катай 25 | COMISSION'!BG14</f>
        <v>18315</v>
      </c>
      <c r="BH14" s="13">
        <f>'Отдыхай и Катай 25 | COMISSION'!BH14</f>
        <v>18315</v>
      </c>
      <c r="BI14" s="13">
        <f>'Отдыхай и Катай 25 | COMISSION'!BI14</f>
        <v>18315</v>
      </c>
      <c r="BJ14" s="13">
        <f>'Отдыхай и Катай 25 | COMISSION'!BJ14</f>
        <v>13905</v>
      </c>
      <c r="BK14" s="13">
        <f>'Отдыхай и Катай 25 | COMISSION'!BK14</f>
        <v>13905</v>
      </c>
      <c r="BL14" s="13">
        <f>'Отдыхай и Катай 25 | COMISSION'!BL14</f>
        <v>13905</v>
      </c>
      <c r="BM14" s="13">
        <f>'Отдыхай и Катай 25 | COMISSION'!BM14</f>
        <v>13905</v>
      </c>
      <c r="BN14" s="13">
        <f>'Отдыхай и Катай 25 | COMISSION'!BN14</f>
        <v>13905</v>
      </c>
      <c r="BO14" s="13">
        <f>'Отдыхай и Катай 25 | COMISSION'!BO14</f>
        <v>13905</v>
      </c>
      <c r="BP14" s="13">
        <f>'Отдыхай и Катай 25 | COMISSION'!BP14</f>
        <v>13905</v>
      </c>
      <c r="BQ14" s="13">
        <f>'Отдыхай и Катай 25 | COMISSION'!BQ14</f>
        <v>12645</v>
      </c>
      <c r="BR14" s="13">
        <f>'Отдыхай и Катай 25 | COMISSION'!BR14</f>
        <v>12645</v>
      </c>
      <c r="BS14" s="13">
        <f>'Отдыхай и Катай 25 | COMISSION'!BS14</f>
        <v>12645</v>
      </c>
      <c r="BT14" s="13">
        <f>'Отдыхай и Катай 25 | COMISSION'!BT14</f>
        <v>12645</v>
      </c>
      <c r="BU14" s="13">
        <f>'Отдыхай и Катай 25 | COMISSION'!BU14</f>
        <v>12645</v>
      </c>
      <c r="BV14" s="13">
        <f>'Отдыхай и Катай 25 | COMISSION'!BV14</f>
        <v>11565</v>
      </c>
      <c r="BW14" s="13">
        <f>'Отдыхай и Катай 25 | COMISSION'!BW14</f>
        <v>11565</v>
      </c>
      <c r="BX14" s="13">
        <f>'Отдыхай и Катай 25 | COMISSION'!BX14</f>
        <v>11565</v>
      </c>
      <c r="BY14" s="13">
        <f>'Отдыхай и Катай 25 | COMISSION'!BY14</f>
        <v>11565</v>
      </c>
      <c r="BZ14" s="13">
        <f>'Отдыхай и Катай 25 | COMISSION'!BZ14</f>
        <v>11565</v>
      </c>
      <c r="CA14" s="13">
        <f>'Отдыхай и Катай 25 | COMISSION'!CA14</f>
        <v>12645</v>
      </c>
      <c r="CB14" s="13">
        <f>'Отдыхай и Катай 25 | COMISSION'!CB14</f>
        <v>12645</v>
      </c>
      <c r="CC14" s="13">
        <f>'Отдыхай и Катай 25 | COMISSION'!CC14</f>
        <v>11565</v>
      </c>
      <c r="CD14" s="13">
        <f>'Отдыхай и Катай 25 | COMISSION'!CD14</f>
        <v>11565</v>
      </c>
      <c r="CE14" s="13">
        <f>'Отдыхай и Катай 25 | COMISSION'!CE14</f>
        <v>11565</v>
      </c>
      <c r="CF14" s="13">
        <f>'Отдыхай и Катай 25 | COMISSION'!CF14</f>
        <v>11385</v>
      </c>
      <c r="CG14" s="13">
        <f>'Отдыхай и Катай 25 | COMISSION'!CG14</f>
        <v>11385</v>
      </c>
      <c r="CH14" s="13">
        <f>'Отдыхай и Катай 25 | COMISSION'!CH14</f>
        <v>11385</v>
      </c>
      <c r="CI14" s="13">
        <f>'Отдыхай и Катай 25 | COMISSION'!CI14</f>
        <v>11385</v>
      </c>
      <c r="CJ14" s="13">
        <f>'Отдыхай и Катай 25 | COMISSION'!CJ14</f>
        <v>10485</v>
      </c>
      <c r="CK14" s="13">
        <f>'Отдыхай и Катай 25 | COMISSION'!CK14</f>
        <v>10485</v>
      </c>
      <c r="CL14" s="13">
        <f>'Отдыхай и Катай 25 | COMISSION'!CL14</f>
        <v>10485</v>
      </c>
      <c r="CM14" s="13">
        <f>'Отдыхай и Катай 25 | COMISSION'!CM14</f>
        <v>10485</v>
      </c>
      <c r="CN14" s="13">
        <f>'Отдыхай и Катай 25 | COMISSION'!CN14</f>
        <v>10485</v>
      </c>
      <c r="CO14" s="13">
        <f>'Отдыхай и Катай 25 | COMISSION'!CO14</f>
        <v>10485</v>
      </c>
      <c r="CP14" s="13">
        <f>'Отдыхай и Катай 25 | COMISSION'!CP14</f>
        <v>10485</v>
      </c>
      <c r="CQ14" s="13">
        <f>'Отдыхай и Катай 25 | COMISSION'!CQ14</f>
        <v>8775</v>
      </c>
    </row>
    <row r="15" spans="1:95" ht="11.45" customHeight="1">
      <c r="A15" s="12">
        <v>2</v>
      </c>
      <c r="B15" s="13">
        <f>'Отдыхай и Катай 25 | COMISSION'!B15</f>
        <v>25380</v>
      </c>
      <c r="C15" s="13">
        <f>'Отдыхай и Катай 25 | COMISSION'!C15</f>
        <v>22140</v>
      </c>
      <c r="D15" s="13">
        <f>'Отдыхай и Катай 25 | COMISSION'!D15</f>
        <v>18360</v>
      </c>
      <c r="E15" s="13">
        <f>'Отдыхай и Катай 25 | COMISSION'!E15</f>
        <v>18360</v>
      </c>
      <c r="F15" s="13">
        <f>'Отдыхай и Катай 25 | COMISSION'!F15</f>
        <v>18360</v>
      </c>
      <c r="G15" s="13">
        <f>'Отдыхай и Катай 25 | COMISSION'!G15</f>
        <v>19170</v>
      </c>
      <c r="H15" s="13">
        <f>'Отдыхай и Катай 25 | COMISSION'!H15</f>
        <v>19170</v>
      </c>
      <c r="I15" s="13">
        <f>'Отдыхай и Катай 25 | COMISSION'!I15</f>
        <v>19170</v>
      </c>
      <c r="J15" s="13">
        <f>'Отдыхай и Катай 25 | COMISSION'!J15</f>
        <v>19170</v>
      </c>
      <c r="K15" s="13">
        <f>'Отдыхай и Катай 25 | COMISSION'!K15</f>
        <v>19170</v>
      </c>
      <c r="L15" s="13">
        <f>'Отдыхай и Катай 25 | COMISSION'!L15</f>
        <v>19170</v>
      </c>
      <c r="M15" s="13">
        <f>'Отдыхай и Катай 25 | COMISSION'!M15</f>
        <v>19980</v>
      </c>
      <c r="N15" s="13">
        <f>'Отдыхай и Катай 25 | COMISSION'!N15</f>
        <v>19980</v>
      </c>
      <c r="O15" s="13">
        <f>'Отдыхай и Катай 25 | COMISSION'!O15</f>
        <v>19980</v>
      </c>
      <c r="P15" s="13">
        <f>'Отдыхай и Катай 25 | COMISSION'!P15</f>
        <v>19980</v>
      </c>
      <c r="Q15" s="13">
        <f>'Отдыхай и Катай 25 | COMISSION'!Q15</f>
        <v>19980</v>
      </c>
      <c r="R15" s="13">
        <f>'Отдыхай и Катай 25 | COMISSION'!R15</f>
        <v>21060</v>
      </c>
      <c r="S15" s="13">
        <f>'Отдыхай и Катай 25 | COMISSION'!S15</f>
        <v>21060</v>
      </c>
      <c r="T15" s="13">
        <f>'Отдыхай и Катай 25 | COMISSION'!T15</f>
        <v>21060</v>
      </c>
      <c r="U15" s="13">
        <f>'Отдыхай и Катай 25 | COMISSION'!U15</f>
        <v>21060</v>
      </c>
      <c r="V15" s="13">
        <f>'Отдыхай и Катай 25 | COMISSION'!V15</f>
        <v>24300</v>
      </c>
      <c r="W15" s="13">
        <f>'Отдыхай и Катай 25 | COMISSION'!W15</f>
        <v>24300</v>
      </c>
      <c r="X15" s="13">
        <f>'Отдыхай и Катай 25 | COMISSION'!X15</f>
        <v>24300</v>
      </c>
      <c r="Y15" s="13">
        <f>'Отдыхай и Катай 25 | COMISSION'!Y15</f>
        <v>23220</v>
      </c>
      <c r="Z15" s="13">
        <f>'Отдыхай и Катай 25 | COMISSION'!Z15</f>
        <v>23220</v>
      </c>
      <c r="AA15" s="13">
        <f>'Отдыхай и Катай 25 | COMISSION'!AA15</f>
        <v>23220</v>
      </c>
      <c r="AB15" s="13">
        <f>'Отдыхай и Катай 25 | COMISSION'!AB15</f>
        <v>23220</v>
      </c>
      <c r="AC15" s="13">
        <f>'Отдыхай и Катай 25 | COMISSION'!AC15</f>
        <v>26460</v>
      </c>
      <c r="AD15" s="13">
        <f>'Отдыхай и Катай 25 | COMISSION'!AD15</f>
        <v>26460</v>
      </c>
      <c r="AE15" s="13">
        <f>'Отдыхай и Катай 25 | COMISSION'!AE15</f>
        <v>26460</v>
      </c>
      <c r="AF15" s="13">
        <f>'Отдыхай и Катай 25 | COMISSION'!AF15</f>
        <v>23220</v>
      </c>
      <c r="AG15" s="13">
        <f>'Отдыхай и Катай 25 | COMISSION'!AG15</f>
        <v>23220</v>
      </c>
      <c r="AH15" s="13">
        <f>'Отдыхай и Катай 25 | COMISSION'!AH15</f>
        <v>23220</v>
      </c>
      <c r="AI15" s="13">
        <f>'Отдыхай и Катай 25 | COMISSION'!AI15</f>
        <v>23220</v>
      </c>
      <c r="AJ15" s="13">
        <f>'Отдыхай и Катай 25 | COMISSION'!AJ15</f>
        <v>23220</v>
      </c>
      <c r="AK15" s="13">
        <f>'Отдыхай и Катай 25 | COMISSION'!AK15</f>
        <v>24300</v>
      </c>
      <c r="AL15" s="13">
        <f>'Отдыхай и Катай 25 | COMISSION'!AL15</f>
        <v>24300</v>
      </c>
      <c r="AM15" s="13">
        <f>'Отдыхай и Катай 25 | COMISSION'!AM15</f>
        <v>24300</v>
      </c>
      <c r="AN15" s="13">
        <f>'Отдыхай и Катай 25 | COMISSION'!AN15</f>
        <v>26460</v>
      </c>
      <c r="AO15" s="13">
        <f>'Отдыхай и Катай 25 | COMISSION'!AO15</f>
        <v>26460</v>
      </c>
      <c r="AP15" s="13">
        <f>'Отдыхай и Катай 25 | COMISSION'!AP15</f>
        <v>26460</v>
      </c>
      <c r="AQ15" s="13">
        <f>'Отдыхай и Катай 25 | COMISSION'!AQ15</f>
        <v>26460</v>
      </c>
      <c r="AR15" s="13">
        <f>'Отдыхай и Катай 25 | COMISSION'!AR15</f>
        <v>28620</v>
      </c>
      <c r="AS15" s="13">
        <f>'Отдыхай и Катай 25 | COMISSION'!AS15</f>
        <v>28620</v>
      </c>
      <c r="AT15" s="13">
        <f>'Отдыхай и Катай 25 | COMISSION'!AT15</f>
        <v>28620</v>
      </c>
      <c r="AU15" s="13">
        <f>'Отдыхай и Катай 25 | COMISSION'!AU15</f>
        <v>28620</v>
      </c>
      <c r="AV15" s="13">
        <f>'Отдыхай и Катай 25 | COMISSION'!AV15</f>
        <v>28620</v>
      </c>
      <c r="AW15" s="13">
        <f>'Отдыхай и Катай 25 | COMISSION'!AW15</f>
        <v>28620</v>
      </c>
      <c r="AX15" s="13">
        <f>'Отдыхай и Катай 25 | COMISSION'!AX15</f>
        <v>28620</v>
      </c>
      <c r="AY15" s="13">
        <f>'Отдыхай и Катай 25 | COMISSION'!AY15</f>
        <v>28620</v>
      </c>
      <c r="AZ15" s="13">
        <f>'Отдыхай и Катай 25 | COMISSION'!AZ15</f>
        <v>26460</v>
      </c>
      <c r="BA15" s="13">
        <f>'Отдыхай и Катай 25 | COMISSION'!BA15</f>
        <v>19980</v>
      </c>
      <c r="BB15" s="13">
        <f>'Отдыхай и Катай 25 | COMISSION'!BB15</f>
        <v>19980</v>
      </c>
      <c r="BC15" s="13">
        <f>'Отдыхай и Катай 25 | COMISSION'!BC15</f>
        <v>19980</v>
      </c>
      <c r="BD15" s="13">
        <f>'Отдыхай и Катай 25 | COMISSION'!BD15</f>
        <v>19980</v>
      </c>
      <c r="BE15" s="13">
        <f>'Отдыхай и Катай 25 | COMISSION'!BE15</f>
        <v>19980</v>
      </c>
      <c r="BF15" s="13">
        <f>'Отдыхай и Катай 25 | COMISSION'!BF15</f>
        <v>19980</v>
      </c>
      <c r="BG15" s="13">
        <f>'Отдыхай и Катай 25 | COMISSION'!BG15</f>
        <v>19980</v>
      </c>
      <c r="BH15" s="13">
        <f>'Отдыхай и Катай 25 | COMISSION'!BH15</f>
        <v>19980</v>
      </c>
      <c r="BI15" s="13">
        <f>'Отдыхай и Катай 25 | COMISSION'!BI15</f>
        <v>19980</v>
      </c>
      <c r="BJ15" s="13">
        <f>'Отдыхай и Катай 25 | COMISSION'!BJ15</f>
        <v>15570</v>
      </c>
      <c r="BK15" s="13">
        <f>'Отдыхай и Катай 25 | COMISSION'!BK15</f>
        <v>15570</v>
      </c>
      <c r="BL15" s="13">
        <f>'Отдыхай и Катай 25 | COMISSION'!BL15</f>
        <v>15570</v>
      </c>
      <c r="BM15" s="13">
        <f>'Отдыхай и Катай 25 | COMISSION'!BM15</f>
        <v>15570</v>
      </c>
      <c r="BN15" s="13">
        <f>'Отдыхай и Катай 25 | COMISSION'!BN15</f>
        <v>15570</v>
      </c>
      <c r="BO15" s="13">
        <f>'Отдыхай и Катай 25 | COMISSION'!BO15</f>
        <v>15570</v>
      </c>
      <c r="BP15" s="13">
        <f>'Отдыхай и Катай 25 | COMISSION'!BP15</f>
        <v>15570</v>
      </c>
      <c r="BQ15" s="13">
        <f>'Отдыхай и Катай 25 | COMISSION'!BQ15</f>
        <v>14310</v>
      </c>
      <c r="BR15" s="13">
        <f>'Отдыхай и Катай 25 | COMISSION'!BR15</f>
        <v>14310</v>
      </c>
      <c r="BS15" s="13">
        <f>'Отдыхай и Катай 25 | COMISSION'!BS15</f>
        <v>14310</v>
      </c>
      <c r="BT15" s="13">
        <f>'Отдыхай и Катай 25 | COMISSION'!BT15</f>
        <v>14310</v>
      </c>
      <c r="BU15" s="13">
        <f>'Отдыхай и Катай 25 | COMISSION'!BU15</f>
        <v>14310</v>
      </c>
      <c r="BV15" s="13">
        <f>'Отдыхай и Катай 25 | COMISSION'!BV15</f>
        <v>13230</v>
      </c>
      <c r="BW15" s="13">
        <f>'Отдыхай и Катай 25 | COMISSION'!BW15</f>
        <v>13230</v>
      </c>
      <c r="BX15" s="13">
        <f>'Отдыхай и Катай 25 | COMISSION'!BX15</f>
        <v>13230</v>
      </c>
      <c r="BY15" s="13">
        <f>'Отдыхай и Катай 25 | COMISSION'!BY15</f>
        <v>13230</v>
      </c>
      <c r="BZ15" s="13">
        <f>'Отдыхай и Катай 25 | COMISSION'!BZ15</f>
        <v>13230</v>
      </c>
      <c r="CA15" s="13">
        <f>'Отдыхай и Катай 25 | COMISSION'!CA15</f>
        <v>14310</v>
      </c>
      <c r="CB15" s="13">
        <f>'Отдыхай и Катай 25 | COMISSION'!CB15</f>
        <v>14310</v>
      </c>
      <c r="CC15" s="13">
        <f>'Отдыхай и Катай 25 | COMISSION'!CC15</f>
        <v>13230</v>
      </c>
      <c r="CD15" s="13">
        <f>'Отдыхай и Катай 25 | COMISSION'!CD15</f>
        <v>13230</v>
      </c>
      <c r="CE15" s="13">
        <f>'Отдыхай и Катай 25 | COMISSION'!CE15</f>
        <v>13230</v>
      </c>
      <c r="CF15" s="13">
        <f>'Отдыхай и Катай 25 | COMISSION'!CF15</f>
        <v>12870</v>
      </c>
      <c r="CG15" s="13">
        <f>'Отдыхай и Катай 25 | COMISSION'!CG15</f>
        <v>12870</v>
      </c>
      <c r="CH15" s="13">
        <f>'Отдыхай и Катай 25 | COMISSION'!CH15</f>
        <v>12870</v>
      </c>
      <c r="CI15" s="13">
        <f>'Отдыхай и Катай 25 | COMISSION'!CI15</f>
        <v>12870</v>
      </c>
      <c r="CJ15" s="13">
        <f>'Отдыхай и Катай 25 | COMISSION'!CJ15</f>
        <v>11970</v>
      </c>
      <c r="CK15" s="13">
        <f>'Отдыхай и Катай 25 | COMISSION'!CK15</f>
        <v>11970</v>
      </c>
      <c r="CL15" s="13">
        <f>'Отдыхай и Катай 25 | COMISSION'!CL15</f>
        <v>11970</v>
      </c>
      <c r="CM15" s="13">
        <f>'Отдыхай и Катай 25 | COMISSION'!CM15</f>
        <v>11970</v>
      </c>
      <c r="CN15" s="13">
        <f>'Отдыхай и Катай 25 | COMISSION'!CN15</f>
        <v>11970</v>
      </c>
      <c r="CO15" s="13">
        <f>'Отдыхай и Катай 25 | COMISSION'!CO15</f>
        <v>11970</v>
      </c>
      <c r="CP15" s="13">
        <f>'Отдыхай и Катай 25 | COMISSION'!CP15</f>
        <v>11970</v>
      </c>
      <c r="CQ15" s="13">
        <f>'Отдыхай и Катай 25 | COMISSION'!CQ15</f>
        <v>10260</v>
      </c>
    </row>
    <row r="16" spans="1:95" ht="11.45" customHeight="1">
      <c r="A16" s="1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row>
    <row r="17" spans="1:95" ht="11.45" customHeight="1">
      <c r="A17" s="12">
        <v>1</v>
      </c>
      <c r="B17" s="13">
        <f>'Отдыхай и Катай 25 | COMISSION'!B17</f>
        <v>25515</v>
      </c>
      <c r="C17" s="13">
        <f>'Отдыхай и Катай 25 | COMISSION'!C17</f>
        <v>22275</v>
      </c>
      <c r="D17" s="13">
        <f>'Отдыхай и Катай 25 | COMISSION'!D17</f>
        <v>18495</v>
      </c>
      <c r="E17" s="13">
        <f>'Отдыхай и Катай 25 | COMISSION'!E17</f>
        <v>18495</v>
      </c>
      <c r="F17" s="13">
        <f>'Отдыхай и Катай 25 | COMISSION'!F17</f>
        <v>18495</v>
      </c>
      <c r="G17" s="13">
        <f>'Отдыхай и Катай 25 | COMISSION'!G17</f>
        <v>19305</v>
      </c>
      <c r="H17" s="13">
        <f>'Отдыхай и Катай 25 | COMISSION'!H17</f>
        <v>19305</v>
      </c>
      <c r="I17" s="13">
        <f>'Отдыхай и Катай 25 | COMISSION'!I17</f>
        <v>19305</v>
      </c>
      <c r="J17" s="13">
        <f>'Отдыхай и Катай 25 | COMISSION'!J17</f>
        <v>19305</v>
      </c>
      <c r="K17" s="13">
        <f>'Отдыхай и Катай 25 | COMISSION'!K17</f>
        <v>19305</v>
      </c>
      <c r="L17" s="13">
        <f>'Отдыхай и Катай 25 | COMISSION'!L17</f>
        <v>19305</v>
      </c>
      <c r="M17" s="13">
        <f>'Отдыхай и Катай 25 | COMISSION'!M17</f>
        <v>20115</v>
      </c>
      <c r="N17" s="13">
        <f>'Отдыхай и Катай 25 | COMISSION'!N17</f>
        <v>20115</v>
      </c>
      <c r="O17" s="13">
        <f>'Отдыхай и Катай 25 | COMISSION'!O17</f>
        <v>20115</v>
      </c>
      <c r="P17" s="13">
        <f>'Отдыхай и Катай 25 | COMISSION'!P17</f>
        <v>20115</v>
      </c>
      <c r="Q17" s="13">
        <f>'Отдыхай и Катай 25 | COMISSION'!Q17</f>
        <v>20115</v>
      </c>
      <c r="R17" s="13">
        <f>'Отдыхай и Катай 25 | COMISSION'!R17</f>
        <v>21195</v>
      </c>
      <c r="S17" s="13">
        <f>'Отдыхай и Катай 25 | COMISSION'!S17</f>
        <v>21195</v>
      </c>
      <c r="T17" s="13">
        <f>'Отдыхай и Катай 25 | COMISSION'!T17</f>
        <v>21195</v>
      </c>
      <c r="U17" s="13">
        <f>'Отдыхай и Катай 25 | COMISSION'!U17</f>
        <v>21195</v>
      </c>
      <c r="V17" s="13">
        <f>'Отдыхай и Катай 25 | COMISSION'!V17</f>
        <v>24435</v>
      </c>
      <c r="W17" s="13">
        <f>'Отдыхай и Катай 25 | COMISSION'!W17</f>
        <v>24435</v>
      </c>
      <c r="X17" s="13">
        <f>'Отдыхай и Катай 25 | COMISSION'!X17</f>
        <v>24435</v>
      </c>
      <c r="Y17" s="13">
        <f>'Отдыхай и Катай 25 | COMISSION'!Y17</f>
        <v>23355</v>
      </c>
      <c r="Z17" s="13">
        <f>'Отдыхай и Катай 25 | COMISSION'!Z17</f>
        <v>23355</v>
      </c>
      <c r="AA17" s="13">
        <f>'Отдыхай и Катай 25 | COMISSION'!AA17</f>
        <v>23355</v>
      </c>
      <c r="AB17" s="13">
        <f>'Отдыхай и Катай 25 | COMISSION'!AB17</f>
        <v>23355</v>
      </c>
      <c r="AC17" s="13">
        <f>'Отдыхай и Катай 25 | COMISSION'!AC17</f>
        <v>26595</v>
      </c>
      <c r="AD17" s="13">
        <f>'Отдыхай и Катай 25 | COMISSION'!AD17</f>
        <v>26595</v>
      </c>
      <c r="AE17" s="13">
        <f>'Отдыхай и Катай 25 | COMISSION'!AE17</f>
        <v>26595</v>
      </c>
      <c r="AF17" s="13">
        <f>'Отдыхай и Катай 25 | COMISSION'!AF17</f>
        <v>23355</v>
      </c>
      <c r="AG17" s="13">
        <f>'Отдыхай и Катай 25 | COMISSION'!AG17</f>
        <v>23355</v>
      </c>
      <c r="AH17" s="13">
        <f>'Отдыхай и Катай 25 | COMISSION'!AH17</f>
        <v>23355</v>
      </c>
      <c r="AI17" s="13">
        <f>'Отдыхай и Катай 25 | COMISSION'!AI17</f>
        <v>23355</v>
      </c>
      <c r="AJ17" s="13">
        <f>'Отдыхай и Катай 25 | COMISSION'!AJ17</f>
        <v>23355</v>
      </c>
      <c r="AK17" s="13">
        <f>'Отдыхай и Катай 25 | COMISSION'!AK17</f>
        <v>24435</v>
      </c>
      <c r="AL17" s="13">
        <f>'Отдыхай и Катай 25 | COMISSION'!AL17</f>
        <v>24435</v>
      </c>
      <c r="AM17" s="13">
        <f>'Отдыхай и Катай 25 | COMISSION'!AM17</f>
        <v>24435</v>
      </c>
      <c r="AN17" s="13">
        <f>'Отдыхай и Катай 25 | COMISSION'!AN17</f>
        <v>26595</v>
      </c>
      <c r="AO17" s="13">
        <f>'Отдыхай и Катай 25 | COMISSION'!AO17</f>
        <v>26595</v>
      </c>
      <c r="AP17" s="13">
        <f>'Отдыхай и Катай 25 | COMISSION'!AP17</f>
        <v>26595</v>
      </c>
      <c r="AQ17" s="13">
        <f>'Отдыхай и Катай 25 | COMISSION'!AQ17</f>
        <v>26595</v>
      </c>
      <c r="AR17" s="13">
        <f>'Отдыхай и Катай 25 | COMISSION'!AR17</f>
        <v>28755</v>
      </c>
      <c r="AS17" s="13">
        <f>'Отдыхай и Катай 25 | COMISSION'!AS17</f>
        <v>28755</v>
      </c>
      <c r="AT17" s="13">
        <f>'Отдыхай и Катай 25 | COMISSION'!AT17</f>
        <v>28755</v>
      </c>
      <c r="AU17" s="13">
        <f>'Отдыхай и Катай 25 | COMISSION'!AU17</f>
        <v>28755</v>
      </c>
      <c r="AV17" s="13">
        <f>'Отдыхай и Катай 25 | COMISSION'!AV17</f>
        <v>28755</v>
      </c>
      <c r="AW17" s="13">
        <f>'Отдыхай и Катай 25 | COMISSION'!AW17</f>
        <v>28755</v>
      </c>
      <c r="AX17" s="13">
        <f>'Отдыхай и Катай 25 | COMISSION'!AX17</f>
        <v>28755</v>
      </c>
      <c r="AY17" s="13">
        <f>'Отдыхай и Катай 25 | COMISSION'!AY17</f>
        <v>28755</v>
      </c>
      <c r="AZ17" s="13">
        <f>'Отдыхай и Катай 25 | COMISSION'!AZ17</f>
        <v>26595</v>
      </c>
      <c r="BA17" s="13">
        <f>'Отдыхай и Катай 25 | COMISSION'!BA17</f>
        <v>20115</v>
      </c>
      <c r="BB17" s="13">
        <f>'Отдыхай и Катай 25 | COMISSION'!BB17</f>
        <v>20115</v>
      </c>
      <c r="BC17" s="13">
        <f>'Отдыхай и Катай 25 | COMISSION'!BC17</f>
        <v>20115</v>
      </c>
      <c r="BD17" s="13">
        <f>'Отдыхай и Катай 25 | COMISSION'!BD17</f>
        <v>20115</v>
      </c>
      <c r="BE17" s="13">
        <f>'Отдыхай и Катай 25 | COMISSION'!BE17</f>
        <v>20115</v>
      </c>
      <c r="BF17" s="13">
        <f>'Отдыхай и Катай 25 | COMISSION'!BF17</f>
        <v>20115</v>
      </c>
      <c r="BG17" s="13">
        <f>'Отдыхай и Катай 25 | COMISSION'!BG17</f>
        <v>20115</v>
      </c>
      <c r="BH17" s="13">
        <f>'Отдыхай и Катай 25 | COMISSION'!BH17</f>
        <v>20115</v>
      </c>
      <c r="BI17" s="13">
        <f>'Отдыхай и Катай 25 | COMISSION'!BI17</f>
        <v>20115</v>
      </c>
      <c r="BJ17" s="13">
        <f>'Отдыхай и Катай 25 | COMISSION'!BJ17</f>
        <v>15255</v>
      </c>
      <c r="BK17" s="13">
        <f>'Отдыхай и Катай 25 | COMISSION'!BK17</f>
        <v>15255</v>
      </c>
      <c r="BL17" s="13">
        <f>'Отдыхай и Катай 25 | COMISSION'!BL17</f>
        <v>15255</v>
      </c>
      <c r="BM17" s="13">
        <f>'Отдыхай и Катай 25 | COMISSION'!BM17</f>
        <v>15255</v>
      </c>
      <c r="BN17" s="13">
        <f>'Отдыхай и Катай 25 | COMISSION'!BN17</f>
        <v>15255</v>
      </c>
      <c r="BO17" s="13">
        <f>'Отдыхай и Катай 25 | COMISSION'!BO17</f>
        <v>15255</v>
      </c>
      <c r="BP17" s="13">
        <f>'Отдыхай и Катай 25 | COMISSION'!BP17</f>
        <v>15255</v>
      </c>
      <c r="BQ17" s="13">
        <f>'Отдыхай и Катай 25 | COMISSION'!BQ17</f>
        <v>13995</v>
      </c>
      <c r="BR17" s="13">
        <f>'Отдыхай и Катай 25 | COMISSION'!BR17</f>
        <v>13995</v>
      </c>
      <c r="BS17" s="13">
        <f>'Отдыхай и Катай 25 | COMISSION'!BS17</f>
        <v>13995</v>
      </c>
      <c r="BT17" s="13">
        <f>'Отдыхай и Катай 25 | COMISSION'!BT17</f>
        <v>13995</v>
      </c>
      <c r="BU17" s="13">
        <f>'Отдыхай и Катай 25 | COMISSION'!BU17</f>
        <v>13995</v>
      </c>
      <c r="BV17" s="13">
        <f>'Отдыхай и Катай 25 | COMISSION'!BV17</f>
        <v>12915</v>
      </c>
      <c r="BW17" s="13">
        <f>'Отдыхай и Катай 25 | COMISSION'!BW17</f>
        <v>12915</v>
      </c>
      <c r="BX17" s="13">
        <f>'Отдыхай и Катай 25 | COMISSION'!BX17</f>
        <v>12915</v>
      </c>
      <c r="BY17" s="13">
        <f>'Отдыхай и Катай 25 | COMISSION'!BY17</f>
        <v>12915</v>
      </c>
      <c r="BZ17" s="13">
        <f>'Отдыхай и Катай 25 | COMISSION'!BZ17</f>
        <v>12915</v>
      </c>
      <c r="CA17" s="13">
        <f>'Отдыхай и Катай 25 | COMISSION'!CA17</f>
        <v>13995</v>
      </c>
      <c r="CB17" s="13">
        <f>'Отдыхай и Катай 25 | COMISSION'!CB17</f>
        <v>13995</v>
      </c>
      <c r="CC17" s="13">
        <f>'Отдыхай и Катай 25 | COMISSION'!CC17</f>
        <v>12915</v>
      </c>
      <c r="CD17" s="13">
        <f>'Отдыхай и Катай 25 | COMISSION'!CD17</f>
        <v>12915</v>
      </c>
      <c r="CE17" s="13">
        <f>'Отдыхай и Катай 25 | COMISSION'!CE17</f>
        <v>12915</v>
      </c>
      <c r="CF17" s="13">
        <f>'Отдыхай и Катай 25 | COMISSION'!CF17</f>
        <v>12285</v>
      </c>
      <c r="CG17" s="13">
        <f>'Отдыхай и Катай 25 | COMISSION'!CG17</f>
        <v>12285</v>
      </c>
      <c r="CH17" s="13">
        <f>'Отдыхай и Катай 25 | COMISSION'!CH17</f>
        <v>12285</v>
      </c>
      <c r="CI17" s="13">
        <f>'Отдыхай и Катай 25 | COMISSION'!CI17</f>
        <v>12285</v>
      </c>
      <c r="CJ17" s="13">
        <f>'Отдыхай и Катай 25 | COMISSION'!CJ17</f>
        <v>11385</v>
      </c>
      <c r="CK17" s="13">
        <f>'Отдыхай и Катай 25 | COMISSION'!CK17</f>
        <v>11385</v>
      </c>
      <c r="CL17" s="13">
        <f>'Отдыхай и Катай 25 | COMISSION'!CL17</f>
        <v>11385</v>
      </c>
      <c r="CM17" s="13">
        <f>'Отдыхай и Катай 25 | COMISSION'!CM17</f>
        <v>11385</v>
      </c>
      <c r="CN17" s="13">
        <f>'Отдыхай и Катай 25 | COMISSION'!CN17</f>
        <v>11385</v>
      </c>
      <c r="CO17" s="13">
        <f>'Отдыхай и Катай 25 | COMISSION'!CO17</f>
        <v>11385</v>
      </c>
      <c r="CP17" s="13">
        <f>'Отдыхай и Катай 25 | COMISSION'!CP17</f>
        <v>11385</v>
      </c>
      <c r="CQ17" s="13">
        <f>'Отдыхай и Катай 25 | COMISSION'!CQ17</f>
        <v>9675</v>
      </c>
    </row>
    <row r="18" spans="1:95" ht="11.45" customHeight="1">
      <c r="A18" s="12">
        <v>2</v>
      </c>
      <c r="B18" s="13">
        <f>'Отдыхай и Катай 25 | COMISSION'!B18</f>
        <v>27180</v>
      </c>
      <c r="C18" s="13">
        <f>'Отдыхай и Катай 25 | COMISSION'!C18</f>
        <v>23940</v>
      </c>
      <c r="D18" s="13">
        <f>'Отдыхай и Катай 25 | COMISSION'!D18</f>
        <v>20160</v>
      </c>
      <c r="E18" s="13">
        <f>'Отдыхай и Катай 25 | COMISSION'!E18</f>
        <v>20160</v>
      </c>
      <c r="F18" s="13">
        <f>'Отдыхай и Катай 25 | COMISSION'!F18</f>
        <v>20160</v>
      </c>
      <c r="G18" s="13">
        <f>'Отдыхай и Катай 25 | COMISSION'!G18</f>
        <v>20970</v>
      </c>
      <c r="H18" s="13">
        <f>'Отдыхай и Катай 25 | COMISSION'!H18</f>
        <v>20970</v>
      </c>
      <c r="I18" s="13">
        <f>'Отдыхай и Катай 25 | COMISSION'!I18</f>
        <v>20970</v>
      </c>
      <c r="J18" s="13">
        <f>'Отдыхай и Катай 25 | COMISSION'!J18</f>
        <v>20970</v>
      </c>
      <c r="K18" s="13">
        <f>'Отдыхай и Катай 25 | COMISSION'!K18</f>
        <v>20970</v>
      </c>
      <c r="L18" s="13">
        <f>'Отдыхай и Катай 25 | COMISSION'!L18</f>
        <v>20970</v>
      </c>
      <c r="M18" s="13">
        <f>'Отдыхай и Катай 25 | COMISSION'!M18</f>
        <v>21780</v>
      </c>
      <c r="N18" s="13">
        <f>'Отдыхай и Катай 25 | COMISSION'!N18</f>
        <v>21780</v>
      </c>
      <c r="O18" s="13">
        <f>'Отдыхай и Катай 25 | COMISSION'!O18</f>
        <v>21780</v>
      </c>
      <c r="P18" s="13">
        <f>'Отдыхай и Катай 25 | COMISSION'!P18</f>
        <v>21780</v>
      </c>
      <c r="Q18" s="13">
        <f>'Отдыхай и Катай 25 | COMISSION'!Q18</f>
        <v>21780</v>
      </c>
      <c r="R18" s="13">
        <f>'Отдыхай и Катай 25 | COMISSION'!R18</f>
        <v>22860</v>
      </c>
      <c r="S18" s="13">
        <f>'Отдыхай и Катай 25 | COMISSION'!S18</f>
        <v>22860</v>
      </c>
      <c r="T18" s="13">
        <f>'Отдыхай и Катай 25 | COMISSION'!T18</f>
        <v>22860</v>
      </c>
      <c r="U18" s="13">
        <f>'Отдыхай и Катай 25 | COMISSION'!U18</f>
        <v>22860</v>
      </c>
      <c r="V18" s="13">
        <f>'Отдыхай и Катай 25 | COMISSION'!V18</f>
        <v>26100</v>
      </c>
      <c r="W18" s="13">
        <f>'Отдыхай и Катай 25 | COMISSION'!W18</f>
        <v>26100</v>
      </c>
      <c r="X18" s="13">
        <f>'Отдыхай и Катай 25 | COMISSION'!X18</f>
        <v>26100</v>
      </c>
      <c r="Y18" s="13">
        <f>'Отдыхай и Катай 25 | COMISSION'!Y18</f>
        <v>25020</v>
      </c>
      <c r="Z18" s="13">
        <f>'Отдыхай и Катай 25 | COMISSION'!Z18</f>
        <v>25020</v>
      </c>
      <c r="AA18" s="13">
        <f>'Отдыхай и Катай 25 | COMISSION'!AA18</f>
        <v>25020</v>
      </c>
      <c r="AB18" s="13">
        <f>'Отдыхай и Катай 25 | COMISSION'!AB18</f>
        <v>25020</v>
      </c>
      <c r="AC18" s="13">
        <f>'Отдыхай и Катай 25 | COMISSION'!AC18</f>
        <v>28260</v>
      </c>
      <c r="AD18" s="13">
        <f>'Отдыхай и Катай 25 | COMISSION'!AD18</f>
        <v>28260</v>
      </c>
      <c r="AE18" s="13">
        <f>'Отдыхай и Катай 25 | COMISSION'!AE18</f>
        <v>28260</v>
      </c>
      <c r="AF18" s="13">
        <f>'Отдыхай и Катай 25 | COMISSION'!AF18</f>
        <v>25020</v>
      </c>
      <c r="AG18" s="13">
        <f>'Отдыхай и Катай 25 | COMISSION'!AG18</f>
        <v>25020</v>
      </c>
      <c r="AH18" s="13">
        <f>'Отдыхай и Катай 25 | COMISSION'!AH18</f>
        <v>25020</v>
      </c>
      <c r="AI18" s="13">
        <f>'Отдыхай и Катай 25 | COMISSION'!AI18</f>
        <v>25020</v>
      </c>
      <c r="AJ18" s="13">
        <f>'Отдыхай и Катай 25 | COMISSION'!AJ18</f>
        <v>25020</v>
      </c>
      <c r="AK18" s="13">
        <f>'Отдыхай и Катай 25 | COMISSION'!AK18</f>
        <v>26100</v>
      </c>
      <c r="AL18" s="13">
        <f>'Отдыхай и Катай 25 | COMISSION'!AL18</f>
        <v>26100</v>
      </c>
      <c r="AM18" s="13">
        <f>'Отдыхай и Катай 25 | COMISSION'!AM18</f>
        <v>26100</v>
      </c>
      <c r="AN18" s="13">
        <f>'Отдыхай и Катай 25 | COMISSION'!AN18</f>
        <v>28260</v>
      </c>
      <c r="AO18" s="13">
        <f>'Отдыхай и Катай 25 | COMISSION'!AO18</f>
        <v>28260</v>
      </c>
      <c r="AP18" s="13">
        <f>'Отдыхай и Катай 25 | COMISSION'!AP18</f>
        <v>28260</v>
      </c>
      <c r="AQ18" s="13">
        <f>'Отдыхай и Катай 25 | COMISSION'!AQ18</f>
        <v>28260</v>
      </c>
      <c r="AR18" s="13">
        <f>'Отдыхай и Катай 25 | COMISSION'!AR18</f>
        <v>30420</v>
      </c>
      <c r="AS18" s="13">
        <f>'Отдыхай и Катай 25 | COMISSION'!AS18</f>
        <v>30420</v>
      </c>
      <c r="AT18" s="13">
        <f>'Отдыхай и Катай 25 | COMISSION'!AT18</f>
        <v>30420</v>
      </c>
      <c r="AU18" s="13">
        <f>'Отдыхай и Катай 25 | COMISSION'!AU18</f>
        <v>30420</v>
      </c>
      <c r="AV18" s="13">
        <f>'Отдыхай и Катай 25 | COMISSION'!AV18</f>
        <v>30420</v>
      </c>
      <c r="AW18" s="13">
        <f>'Отдыхай и Катай 25 | COMISSION'!AW18</f>
        <v>30420</v>
      </c>
      <c r="AX18" s="13">
        <f>'Отдыхай и Катай 25 | COMISSION'!AX18</f>
        <v>30420</v>
      </c>
      <c r="AY18" s="13">
        <f>'Отдыхай и Катай 25 | COMISSION'!AY18</f>
        <v>30420</v>
      </c>
      <c r="AZ18" s="13">
        <f>'Отдыхай и Катай 25 | COMISSION'!AZ18</f>
        <v>28260</v>
      </c>
      <c r="BA18" s="13">
        <f>'Отдыхай и Катай 25 | COMISSION'!BA18</f>
        <v>21780</v>
      </c>
      <c r="BB18" s="13">
        <f>'Отдыхай и Катай 25 | COMISSION'!BB18</f>
        <v>21780</v>
      </c>
      <c r="BC18" s="13">
        <f>'Отдыхай и Катай 25 | COMISSION'!BC18</f>
        <v>21780</v>
      </c>
      <c r="BD18" s="13">
        <f>'Отдыхай и Катай 25 | COMISSION'!BD18</f>
        <v>21780</v>
      </c>
      <c r="BE18" s="13">
        <f>'Отдыхай и Катай 25 | COMISSION'!BE18</f>
        <v>21780</v>
      </c>
      <c r="BF18" s="13">
        <f>'Отдыхай и Катай 25 | COMISSION'!BF18</f>
        <v>21780</v>
      </c>
      <c r="BG18" s="13">
        <f>'Отдыхай и Катай 25 | COMISSION'!BG18</f>
        <v>21780</v>
      </c>
      <c r="BH18" s="13">
        <f>'Отдыхай и Катай 25 | COMISSION'!BH18</f>
        <v>21780</v>
      </c>
      <c r="BI18" s="13">
        <f>'Отдыхай и Катай 25 | COMISSION'!BI18</f>
        <v>21780</v>
      </c>
      <c r="BJ18" s="13">
        <f>'Отдыхай и Катай 25 | COMISSION'!BJ18</f>
        <v>16920</v>
      </c>
      <c r="BK18" s="13">
        <f>'Отдыхай и Катай 25 | COMISSION'!BK18</f>
        <v>16920</v>
      </c>
      <c r="BL18" s="13">
        <f>'Отдыхай и Катай 25 | COMISSION'!BL18</f>
        <v>16920</v>
      </c>
      <c r="BM18" s="13">
        <f>'Отдыхай и Катай 25 | COMISSION'!BM18</f>
        <v>16920</v>
      </c>
      <c r="BN18" s="13">
        <f>'Отдыхай и Катай 25 | COMISSION'!BN18</f>
        <v>16920</v>
      </c>
      <c r="BO18" s="13">
        <f>'Отдыхай и Катай 25 | COMISSION'!BO18</f>
        <v>16920</v>
      </c>
      <c r="BP18" s="13">
        <f>'Отдыхай и Катай 25 | COMISSION'!BP18</f>
        <v>16920</v>
      </c>
      <c r="BQ18" s="13">
        <f>'Отдыхай и Катай 25 | COMISSION'!BQ18</f>
        <v>15660</v>
      </c>
      <c r="BR18" s="13">
        <f>'Отдыхай и Катай 25 | COMISSION'!BR18</f>
        <v>15660</v>
      </c>
      <c r="BS18" s="13">
        <f>'Отдыхай и Катай 25 | COMISSION'!BS18</f>
        <v>15660</v>
      </c>
      <c r="BT18" s="13">
        <f>'Отдыхай и Катай 25 | COMISSION'!BT18</f>
        <v>15660</v>
      </c>
      <c r="BU18" s="13">
        <f>'Отдыхай и Катай 25 | COMISSION'!BU18</f>
        <v>15660</v>
      </c>
      <c r="BV18" s="13">
        <f>'Отдыхай и Катай 25 | COMISSION'!BV18</f>
        <v>14580</v>
      </c>
      <c r="BW18" s="13">
        <f>'Отдыхай и Катай 25 | COMISSION'!BW18</f>
        <v>14580</v>
      </c>
      <c r="BX18" s="13">
        <f>'Отдыхай и Катай 25 | COMISSION'!BX18</f>
        <v>14580</v>
      </c>
      <c r="BY18" s="13">
        <f>'Отдыхай и Катай 25 | COMISSION'!BY18</f>
        <v>14580</v>
      </c>
      <c r="BZ18" s="13">
        <f>'Отдыхай и Катай 25 | COMISSION'!BZ18</f>
        <v>14580</v>
      </c>
      <c r="CA18" s="13">
        <f>'Отдыхай и Катай 25 | COMISSION'!CA18</f>
        <v>15660</v>
      </c>
      <c r="CB18" s="13">
        <f>'Отдыхай и Катай 25 | COMISSION'!CB18</f>
        <v>15660</v>
      </c>
      <c r="CC18" s="13">
        <f>'Отдыхай и Катай 25 | COMISSION'!CC18</f>
        <v>14580</v>
      </c>
      <c r="CD18" s="13">
        <f>'Отдыхай и Катай 25 | COMISSION'!CD18</f>
        <v>14580</v>
      </c>
      <c r="CE18" s="13">
        <f>'Отдыхай и Катай 25 | COMISSION'!CE18</f>
        <v>14580</v>
      </c>
      <c r="CF18" s="13">
        <f>'Отдыхай и Катай 25 | COMISSION'!CF18</f>
        <v>13770</v>
      </c>
      <c r="CG18" s="13">
        <f>'Отдыхай и Катай 25 | COMISSION'!CG18</f>
        <v>13770</v>
      </c>
      <c r="CH18" s="13">
        <f>'Отдыхай и Катай 25 | COMISSION'!CH18</f>
        <v>13770</v>
      </c>
      <c r="CI18" s="13">
        <f>'Отдыхай и Катай 25 | COMISSION'!CI18</f>
        <v>13770</v>
      </c>
      <c r="CJ18" s="13">
        <f>'Отдыхай и Катай 25 | COMISSION'!CJ18</f>
        <v>12870</v>
      </c>
      <c r="CK18" s="13">
        <f>'Отдыхай и Катай 25 | COMISSION'!CK18</f>
        <v>12870</v>
      </c>
      <c r="CL18" s="13">
        <f>'Отдыхай и Катай 25 | COMISSION'!CL18</f>
        <v>12870</v>
      </c>
      <c r="CM18" s="13">
        <f>'Отдыхай и Катай 25 | COMISSION'!CM18</f>
        <v>12870</v>
      </c>
      <c r="CN18" s="13">
        <f>'Отдыхай и Катай 25 | COMISSION'!CN18</f>
        <v>12870</v>
      </c>
      <c r="CO18" s="13">
        <f>'Отдыхай и Катай 25 | COMISSION'!CO18</f>
        <v>12870</v>
      </c>
      <c r="CP18" s="13">
        <f>'Отдыхай и Катай 25 | COMISSION'!CP18</f>
        <v>12870</v>
      </c>
      <c r="CQ18" s="13">
        <f>'Отдыхай и Катай 25 | COMISSION'!CQ18</f>
        <v>11160</v>
      </c>
    </row>
    <row r="19" spans="1:95" ht="11.45" customHeight="1">
      <c r="A19" s="1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row>
    <row r="20" spans="1:95" ht="11.45" customHeight="1">
      <c r="A20" s="12">
        <v>1</v>
      </c>
      <c r="B20" s="13">
        <f>'Отдыхай и Катай 25 | COMISSION'!B20</f>
        <v>27315</v>
      </c>
      <c r="C20" s="13">
        <f>'Отдыхай и Катай 25 | COMISSION'!C20</f>
        <v>24075</v>
      </c>
      <c r="D20" s="13">
        <f>'Отдыхай и Катай 25 | COMISSION'!D20</f>
        <v>20295</v>
      </c>
      <c r="E20" s="13">
        <f>'Отдыхай и Катай 25 | COMISSION'!E20</f>
        <v>20295</v>
      </c>
      <c r="F20" s="13">
        <f>'Отдыхай и Катай 25 | COMISSION'!F20</f>
        <v>20295</v>
      </c>
      <c r="G20" s="13">
        <f>'Отдыхай и Катай 25 | COMISSION'!G20</f>
        <v>21105</v>
      </c>
      <c r="H20" s="13">
        <f>'Отдыхай и Катай 25 | COMISSION'!H20</f>
        <v>21105</v>
      </c>
      <c r="I20" s="13">
        <f>'Отдыхай и Катай 25 | COMISSION'!I20</f>
        <v>21105</v>
      </c>
      <c r="J20" s="13">
        <f>'Отдыхай и Катай 25 | COMISSION'!J20</f>
        <v>21105</v>
      </c>
      <c r="K20" s="13">
        <f>'Отдыхай и Катай 25 | COMISSION'!K20</f>
        <v>21105</v>
      </c>
      <c r="L20" s="13">
        <f>'Отдыхай и Катай 25 | COMISSION'!L20</f>
        <v>21105</v>
      </c>
      <c r="M20" s="13">
        <f>'Отдыхай и Катай 25 | COMISSION'!M20</f>
        <v>21915</v>
      </c>
      <c r="N20" s="13">
        <f>'Отдыхай и Катай 25 | COMISSION'!N20</f>
        <v>21915</v>
      </c>
      <c r="O20" s="13">
        <f>'Отдыхай и Катай 25 | COMISSION'!O20</f>
        <v>21915</v>
      </c>
      <c r="P20" s="13">
        <f>'Отдыхай и Катай 25 | COMISSION'!P20</f>
        <v>21915</v>
      </c>
      <c r="Q20" s="13">
        <f>'Отдыхай и Катай 25 | COMISSION'!Q20</f>
        <v>21915</v>
      </c>
      <c r="R20" s="13">
        <f>'Отдыхай и Катай 25 | COMISSION'!R20</f>
        <v>22995</v>
      </c>
      <c r="S20" s="13">
        <f>'Отдыхай и Катай 25 | COMISSION'!S20</f>
        <v>22995</v>
      </c>
      <c r="T20" s="13">
        <f>'Отдыхай и Катай 25 | COMISSION'!T20</f>
        <v>22995</v>
      </c>
      <c r="U20" s="13">
        <f>'Отдыхай и Катай 25 | COMISSION'!U20</f>
        <v>22995</v>
      </c>
      <c r="V20" s="13">
        <f>'Отдыхай и Катай 25 | COMISSION'!V20</f>
        <v>26235</v>
      </c>
      <c r="W20" s="13">
        <f>'Отдыхай и Катай 25 | COMISSION'!W20</f>
        <v>26235</v>
      </c>
      <c r="X20" s="13">
        <f>'Отдыхай и Катай 25 | COMISSION'!X20</f>
        <v>26235</v>
      </c>
      <c r="Y20" s="13">
        <f>'Отдыхай и Катай 25 | COMISSION'!Y20</f>
        <v>25155</v>
      </c>
      <c r="Z20" s="13">
        <f>'Отдыхай и Катай 25 | COMISSION'!Z20</f>
        <v>25155</v>
      </c>
      <c r="AA20" s="13">
        <f>'Отдыхай и Катай 25 | COMISSION'!AA20</f>
        <v>25155</v>
      </c>
      <c r="AB20" s="13">
        <f>'Отдыхай и Катай 25 | COMISSION'!AB20</f>
        <v>25155</v>
      </c>
      <c r="AC20" s="13">
        <f>'Отдыхай и Катай 25 | COMISSION'!AC20</f>
        <v>28395</v>
      </c>
      <c r="AD20" s="13">
        <f>'Отдыхай и Катай 25 | COMISSION'!AD20</f>
        <v>28395</v>
      </c>
      <c r="AE20" s="13">
        <f>'Отдыхай и Катай 25 | COMISSION'!AE20</f>
        <v>28395</v>
      </c>
      <c r="AF20" s="13">
        <f>'Отдыхай и Катай 25 | COMISSION'!AF20</f>
        <v>25155</v>
      </c>
      <c r="AG20" s="13">
        <f>'Отдыхай и Катай 25 | COMISSION'!AG20</f>
        <v>25155</v>
      </c>
      <c r="AH20" s="13">
        <f>'Отдыхай и Катай 25 | COMISSION'!AH20</f>
        <v>25155</v>
      </c>
      <c r="AI20" s="13">
        <f>'Отдыхай и Катай 25 | COMISSION'!AI20</f>
        <v>25155</v>
      </c>
      <c r="AJ20" s="13">
        <f>'Отдыхай и Катай 25 | COMISSION'!AJ20</f>
        <v>25155</v>
      </c>
      <c r="AK20" s="13">
        <f>'Отдыхай и Катай 25 | COMISSION'!AK20</f>
        <v>26235</v>
      </c>
      <c r="AL20" s="13">
        <f>'Отдыхай и Катай 25 | COMISSION'!AL20</f>
        <v>26235</v>
      </c>
      <c r="AM20" s="13">
        <f>'Отдыхай и Катай 25 | COMISSION'!AM20</f>
        <v>26235</v>
      </c>
      <c r="AN20" s="13">
        <f>'Отдыхай и Катай 25 | COMISSION'!AN20</f>
        <v>28395</v>
      </c>
      <c r="AO20" s="13">
        <f>'Отдыхай и Катай 25 | COMISSION'!AO20</f>
        <v>28395</v>
      </c>
      <c r="AP20" s="13">
        <f>'Отдыхай и Катай 25 | COMISSION'!AP20</f>
        <v>28395</v>
      </c>
      <c r="AQ20" s="13">
        <f>'Отдыхай и Катай 25 | COMISSION'!AQ20</f>
        <v>28395</v>
      </c>
      <c r="AR20" s="13">
        <f>'Отдыхай и Катай 25 | COMISSION'!AR20</f>
        <v>30555</v>
      </c>
      <c r="AS20" s="13">
        <f>'Отдыхай и Катай 25 | COMISSION'!AS20</f>
        <v>30555</v>
      </c>
      <c r="AT20" s="13">
        <f>'Отдыхай и Катай 25 | COMISSION'!AT20</f>
        <v>30555</v>
      </c>
      <c r="AU20" s="13">
        <f>'Отдыхай и Катай 25 | COMISSION'!AU20</f>
        <v>30555</v>
      </c>
      <c r="AV20" s="13">
        <f>'Отдыхай и Катай 25 | COMISSION'!AV20</f>
        <v>30555</v>
      </c>
      <c r="AW20" s="13">
        <f>'Отдыхай и Катай 25 | COMISSION'!AW20</f>
        <v>30555</v>
      </c>
      <c r="AX20" s="13">
        <f>'Отдыхай и Катай 25 | COMISSION'!AX20</f>
        <v>30555</v>
      </c>
      <c r="AY20" s="13">
        <f>'Отдыхай и Катай 25 | COMISSION'!AY20</f>
        <v>30555</v>
      </c>
      <c r="AZ20" s="13">
        <f>'Отдыхай и Катай 25 | COMISSION'!AZ20</f>
        <v>28395</v>
      </c>
      <c r="BA20" s="13">
        <f>'Отдыхай и Катай 25 | COMISSION'!BA20</f>
        <v>21915</v>
      </c>
      <c r="BB20" s="13">
        <f>'Отдыхай и Катай 25 | COMISSION'!BB20</f>
        <v>21915</v>
      </c>
      <c r="BC20" s="13">
        <f>'Отдыхай и Катай 25 | COMISSION'!BC20</f>
        <v>21915</v>
      </c>
      <c r="BD20" s="13">
        <f>'Отдыхай и Катай 25 | COMISSION'!BD20</f>
        <v>21915</v>
      </c>
      <c r="BE20" s="13">
        <f>'Отдыхай и Катай 25 | COMISSION'!BE20</f>
        <v>21915</v>
      </c>
      <c r="BF20" s="13">
        <f>'Отдыхай и Катай 25 | COMISSION'!BF20</f>
        <v>21915</v>
      </c>
      <c r="BG20" s="13">
        <f>'Отдыхай и Катай 25 | COMISSION'!BG20</f>
        <v>21915</v>
      </c>
      <c r="BH20" s="13">
        <f>'Отдыхай и Катай 25 | COMISSION'!BH20</f>
        <v>21915</v>
      </c>
      <c r="BI20" s="13">
        <f>'Отдыхай и Катай 25 | COMISSION'!BI20</f>
        <v>21915</v>
      </c>
      <c r="BJ20" s="13">
        <f>'Отдыхай и Катай 25 | COMISSION'!BJ20</f>
        <v>16155</v>
      </c>
      <c r="BK20" s="13">
        <f>'Отдыхай и Катай 25 | COMISSION'!BK20</f>
        <v>16155</v>
      </c>
      <c r="BL20" s="13">
        <f>'Отдыхай и Катай 25 | COMISSION'!BL20</f>
        <v>16155</v>
      </c>
      <c r="BM20" s="13">
        <f>'Отдыхай и Катай 25 | COMISSION'!BM20</f>
        <v>16155</v>
      </c>
      <c r="BN20" s="13">
        <f>'Отдыхай и Катай 25 | COMISSION'!BN20</f>
        <v>16155</v>
      </c>
      <c r="BO20" s="13">
        <f>'Отдыхай и Катай 25 | COMISSION'!BO20</f>
        <v>16155</v>
      </c>
      <c r="BP20" s="13">
        <f>'Отдыхай и Катай 25 | COMISSION'!BP20</f>
        <v>16155</v>
      </c>
      <c r="BQ20" s="13">
        <f>'Отдыхай и Катай 25 | COMISSION'!BQ20</f>
        <v>14895</v>
      </c>
      <c r="BR20" s="13">
        <f>'Отдыхай и Катай 25 | COMISSION'!BR20</f>
        <v>14895</v>
      </c>
      <c r="BS20" s="13">
        <f>'Отдыхай и Катай 25 | COMISSION'!BS20</f>
        <v>14895</v>
      </c>
      <c r="BT20" s="13">
        <f>'Отдыхай и Катай 25 | COMISSION'!BT20</f>
        <v>14895</v>
      </c>
      <c r="BU20" s="13">
        <f>'Отдыхай и Катай 25 | COMISSION'!BU20</f>
        <v>14895</v>
      </c>
      <c r="BV20" s="13">
        <f>'Отдыхай и Катай 25 | COMISSION'!BV20</f>
        <v>13815</v>
      </c>
      <c r="BW20" s="13">
        <f>'Отдыхай и Катай 25 | COMISSION'!BW20</f>
        <v>13815</v>
      </c>
      <c r="BX20" s="13">
        <f>'Отдыхай и Катай 25 | COMISSION'!BX20</f>
        <v>13815</v>
      </c>
      <c r="BY20" s="13">
        <f>'Отдыхай и Катай 25 | COMISSION'!BY20</f>
        <v>13815</v>
      </c>
      <c r="BZ20" s="13">
        <f>'Отдыхай и Катай 25 | COMISSION'!BZ20</f>
        <v>13815</v>
      </c>
      <c r="CA20" s="13">
        <f>'Отдыхай и Катай 25 | COMISSION'!CA20</f>
        <v>14895</v>
      </c>
      <c r="CB20" s="13">
        <f>'Отдыхай и Катай 25 | COMISSION'!CB20</f>
        <v>14895</v>
      </c>
      <c r="CC20" s="13">
        <f>'Отдыхай и Катай 25 | COMISSION'!CC20</f>
        <v>13815</v>
      </c>
      <c r="CD20" s="13">
        <f>'Отдыхай и Катай 25 | COMISSION'!CD20</f>
        <v>13815</v>
      </c>
      <c r="CE20" s="13">
        <f>'Отдыхай и Катай 25 | COMISSION'!CE20</f>
        <v>13815</v>
      </c>
      <c r="CF20" s="13">
        <f>'Отдыхай и Катай 25 | COMISSION'!CF20</f>
        <v>13635</v>
      </c>
      <c r="CG20" s="13">
        <f>'Отдыхай и Катай 25 | COMISSION'!CG20</f>
        <v>13635</v>
      </c>
      <c r="CH20" s="13">
        <f>'Отдыхай и Катай 25 | COMISSION'!CH20</f>
        <v>13635</v>
      </c>
      <c r="CI20" s="13">
        <f>'Отдыхай и Катай 25 | COMISSION'!CI20</f>
        <v>13635</v>
      </c>
      <c r="CJ20" s="13">
        <f>'Отдыхай и Катай 25 | COMISSION'!CJ20</f>
        <v>12735</v>
      </c>
      <c r="CK20" s="13">
        <f>'Отдыхай и Катай 25 | COMISSION'!CK20</f>
        <v>12735</v>
      </c>
      <c r="CL20" s="13">
        <f>'Отдыхай и Катай 25 | COMISSION'!CL20</f>
        <v>12735</v>
      </c>
      <c r="CM20" s="13">
        <f>'Отдыхай и Катай 25 | COMISSION'!CM20</f>
        <v>12735</v>
      </c>
      <c r="CN20" s="13">
        <f>'Отдыхай и Катай 25 | COMISSION'!CN20</f>
        <v>12735</v>
      </c>
      <c r="CO20" s="13">
        <f>'Отдыхай и Катай 25 | COMISSION'!CO20</f>
        <v>12735</v>
      </c>
      <c r="CP20" s="13">
        <f>'Отдыхай и Катай 25 | COMISSION'!CP20</f>
        <v>12735</v>
      </c>
      <c r="CQ20" s="13">
        <f>'Отдыхай и Катай 25 | COMISSION'!CQ20</f>
        <v>11025</v>
      </c>
    </row>
    <row r="21" spans="1:95" ht="11.45" customHeight="1">
      <c r="A21" s="12">
        <v>2</v>
      </c>
      <c r="B21" s="13">
        <f>'Отдыхай и Катай 25 | COMISSION'!B21</f>
        <v>28980</v>
      </c>
      <c r="C21" s="13">
        <f>'Отдыхай и Катай 25 | COMISSION'!C21</f>
        <v>25740</v>
      </c>
      <c r="D21" s="13">
        <f>'Отдыхай и Катай 25 | COMISSION'!D21</f>
        <v>21960</v>
      </c>
      <c r="E21" s="13">
        <f>'Отдыхай и Катай 25 | COMISSION'!E21</f>
        <v>21960</v>
      </c>
      <c r="F21" s="13">
        <f>'Отдыхай и Катай 25 | COMISSION'!F21</f>
        <v>21960</v>
      </c>
      <c r="G21" s="13">
        <f>'Отдыхай и Катай 25 | COMISSION'!G21</f>
        <v>22770</v>
      </c>
      <c r="H21" s="13">
        <f>'Отдыхай и Катай 25 | COMISSION'!H21</f>
        <v>22770</v>
      </c>
      <c r="I21" s="13">
        <f>'Отдыхай и Катай 25 | COMISSION'!I21</f>
        <v>22770</v>
      </c>
      <c r="J21" s="13">
        <f>'Отдыхай и Катай 25 | COMISSION'!J21</f>
        <v>22770</v>
      </c>
      <c r="K21" s="13">
        <f>'Отдыхай и Катай 25 | COMISSION'!K21</f>
        <v>22770</v>
      </c>
      <c r="L21" s="13">
        <f>'Отдыхай и Катай 25 | COMISSION'!L21</f>
        <v>22770</v>
      </c>
      <c r="M21" s="13">
        <f>'Отдыхай и Катай 25 | COMISSION'!M21</f>
        <v>23580</v>
      </c>
      <c r="N21" s="13">
        <f>'Отдыхай и Катай 25 | COMISSION'!N21</f>
        <v>23580</v>
      </c>
      <c r="O21" s="13">
        <f>'Отдыхай и Катай 25 | COMISSION'!O21</f>
        <v>23580</v>
      </c>
      <c r="P21" s="13">
        <f>'Отдыхай и Катай 25 | COMISSION'!P21</f>
        <v>23580</v>
      </c>
      <c r="Q21" s="13">
        <f>'Отдыхай и Катай 25 | COMISSION'!Q21</f>
        <v>23580</v>
      </c>
      <c r="R21" s="13">
        <f>'Отдыхай и Катай 25 | COMISSION'!R21</f>
        <v>24660</v>
      </c>
      <c r="S21" s="13">
        <f>'Отдыхай и Катай 25 | COMISSION'!S21</f>
        <v>24660</v>
      </c>
      <c r="T21" s="13">
        <f>'Отдыхай и Катай 25 | COMISSION'!T21</f>
        <v>24660</v>
      </c>
      <c r="U21" s="13">
        <f>'Отдыхай и Катай 25 | COMISSION'!U21</f>
        <v>24660</v>
      </c>
      <c r="V21" s="13">
        <f>'Отдыхай и Катай 25 | COMISSION'!V21</f>
        <v>27900</v>
      </c>
      <c r="W21" s="13">
        <f>'Отдыхай и Катай 25 | COMISSION'!W21</f>
        <v>27900</v>
      </c>
      <c r="X21" s="13">
        <f>'Отдыхай и Катай 25 | COMISSION'!X21</f>
        <v>27900</v>
      </c>
      <c r="Y21" s="13">
        <f>'Отдыхай и Катай 25 | COMISSION'!Y21</f>
        <v>26820</v>
      </c>
      <c r="Z21" s="13">
        <f>'Отдыхай и Катай 25 | COMISSION'!Z21</f>
        <v>26820</v>
      </c>
      <c r="AA21" s="13">
        <f>'Отдыхай и Катай 25 | COMISSION'!AA21</f>
        <v>26820</v>
      </c>
      <c r="AB21" s="13">
        <f>'Отдыхай и Катай 25 | COMISSION'!AB21</f>
        <v>26820</v>
      </c>
      <c r="AC21" s="13">
        <f>'Отдыхай и Катай 25 | COMISSION'!AC21</f>
        <v>30060</v>
      </c>
      <c r="AD21" s="13">
        <f>'Отдыхай и Катай 25 | COMISSION'!AD21</f>
        <v>30060</v>
      </c>
      <c r="AE21" s="13">
        <f>'Отдыхай и Катай 25 | COMISSION'!AE21</f>
        <v>30060</v>
      </c>
      <c r="AF21" s="13">
        <f>'Отдыхай и Катай 25 | COMISSION'!AF21</f>
        <v>26820</v>
      </c>
      <c r="AG21" s="13">
        <f>'Отдыхай и Катай 25 | COMISSION'!AG21</f>
        <v>26820</v>
      </c>
      <c r="AH21" s="13">
        <f>'Отдыхай и Катай 25 | COMISSION'!AH21</f>
        <v>26820</v>
      </c>
      <c r="AI21" s="13">
        <f>'Отдыхай и Катай 25 | COMISSION'!AI21</f>
        <v>26820</v>
      </c>
      <c r="AJ21" s="13">
        <f>'Отдыхай и Катай 25 | COMISSION'!AJ21</f>
        <v>26820</v>
      </c>
      <c r="AK21" s="13">
        <f>'Отдыхай и Катай 25 | COMISSION'!AK21</f>
        <v>27900</v>
      </c>
      <c r="AL21" s="13">
        <f>'Отдыхай и Катай 25 | COMISSION'!AL21</f>
        <v>27900</v>
      </c>
      <c r="AM21" s="13">
        <f>'Отдыхай и Катай 25 | COMISSION'!AM21</f>
        <v>27900</v>
      </c>
      <c r="AN21" s="13">
        <f>'Отдыхай и Катай 25 | COMISSION'!AN21</f>
        <v>30060</v>
      </c>
      <c r="AO21" s="13">
        <f>'Отдыхай и Катай 25 | COMISSION'!AO21</f>
        <v>30060</v>
      </c>
      <c r="AP21" s="13">
        <f>'Отдыхай и Катай 25 | COMISSION'!AP21</f>
        <v>30060</v>
      </c>
      <c r="AQ21" s="13">
        <f>'Отдыхай и Катай 25 | COMISSION'!AQ21</f>
        <v>30060</v>
      </c>
      <c r="AR21" s="13">
        <f>'Отдыхай и Катай 25 | COMISSION'!AR21</f>
        <v>32220</v>
      </c>
      <c r="AS21" s="13">
        <f>'Отдыхай и Катай 25 | COMISSION'!AS21</f>
        <v>32220</v>
      </c>
      <c r="AT21" s="13">
        <f>'Отдыхай и Катай 25 | COMISSION'!AT21</f>
        <v>32220</v>
      </c>
      <c r="AU21" s="13">
        <f>'Отдыхай и Катай 25 | COMISSION'!AU21</f>
        <v>32220</v>
      </c>
      <c r="AV21" s="13">
        <f>'Отдыхай и Катай 25 | COMISSION'!AV21</f>
        <v>32220</v>
      </c>
      <c r="AW21" s="13">
        <f>'Отдыхай и Катай 25 | COMISSION'!AW21</f>
        <v>32220</v>
      </c>
      <c r="AX21" s="13">
        <f>'Отдыхай и Катай 25 | COMISSION'!AX21</f>
        <v>32220</v>
      </c>
      <c r="AY21" s="13">
        <f>'Отдыхай и Катай 25 | COMISSION'!AY21</f>
        <v>32220</v>
      </c>
      <c r="AZ21" s="13">
        <f>'Отдыхай и Катай 25 | COMISSION'!AZ21</f>
        <v>30060</v>
      </c>
      <c r="BA21" s="13">
        <f>'Отдыхай и Катай 25 | COMISSION'!BA21</f>
        <v>23580</v>
      </c>
      <c r="BB21" s="13">
        <f>'Отдыхай и Катай 25 | COMISSION'!BB21</f>
        <v>23580</v>
      </c>
      <c r="BC21" s="13">
        <f>'Отдыхай и Катай 25 | COMISSION'!BC21</f>
        <v>23580</v>
      </c>
      <c r="BD21" s="13">
        <f>'Отдыхай и Катай 25 | COMISSION'!BD21</f>
        <v>23580</v>
      </c>
      <c r="BE21" s="13">
        <f>'Отдыхай и Катай 25 | COMISSION'!BE21</f>
        <v>23580</v>
      </c>
      <c r="BF21" s="13">
        <f>'Отдыхай и Катай 25 | COMISSION'!BF21</f>
        <v>23580</v>
      </c>
      <c r="BG21" s="13">
        <f>'Отдыхай и Катай 25 | COMISSION'!BG21</f>
        <v>23580</v>
      </c>
      <c r="BH21" s="13">
        <f>'Отдыхай и Катай 25 | COMISSION'!BH21</f>
        <v>23580</v>
      </c>
      <c r="BI21" s="13">
        <f>'Отдыхай и Катай 25 | COMISSION'!BI21</f>
        <v>23580</v>
      </c>
      <c r="BJ21" s="13">
        <f>'Отдыхай и Катай 25 | COMISSION'!BJ21</f>
        <v>17820</v>
      </c>
      <c r="BK21" s="13">
        <f>'Отдыхай и Катай 25 | COMISSION'!BK21</f>
        <v>17820</v>
      </c>
      <c r="BL21" s="13">
        <f>'Отдыхай и Катай 25 | COMISSION'!BL21</f>
        <v>17820</v>
      </c>
      <c r="BM21" s="13">
        <f>'Отдыхай и Катай 25 | COMISSION'!BM21</f>
        <v>17820</v>
      </c>
      <c r="BN21" s="13">
        <f>'Отдыхай и Катай 25 | COMISSION'!BN21</f>
        <v>17820</v>
      </c>
      <c r="BO21" s="13">
        <f>'Отдыхай и Катай 25 | COMISSION'!BO21</f>
        <v>17820</v>
      </c>
      <c r="BP21" s="13">
        <f>'Отдыхай и Катай 25 | COMISSION'!BP21</f>
        <v>17820</v>
      </c>
      <c r="BQ21" s="13">
        <f>'Отдыхай и Катай 25 | COMISSION'!BQ21</f>
        <v>16560</v>
      </c>
      <c r="BR21" s="13">
        <f>'Отдыхай и Катай 25 | COMISSION'!BR21</f>
        <v>16560</v>
      </c>
      <c r="BS21" s="13">
        <f>'Отдыхай и Катай 25 | COMISSION'!BS21</f>
        <v>16560</v>
      </c>
      <c r="BT21" s="13">
        <f>'Отдыхай и Катай 25 | COMISSION'!BT21</f>
        <v>16560</v>
      </c>
      <c r="BU21" s="13">
        <f>'Отдыхай и Катай 25 | COMISSION'!BU21</f>
        <v>16560</v>
      </c>
      <c r="BV21" s="13">
        <f>'Отдыхай и Катай 25 | COMISSION'!BV21</f>
        <v>15480</v>
      </c>
      <c r="BW21" s="13">
        <f>'Отдыхай и Катай 25 | COMISSION'!BW21</f>
        <v>15480</v>
      </c>
      <c r="BX21" s="13">
        <f>'Отдыхай и Катай 25 | COMISSION'!BX21</f>
        <v>15480</v>
      </c>
      <c r="BY21" s="13">
        <f>'Отдыхай и Катай 25 | COMISSION'!BY21</f>
        <v>15480</v>
      </c>
      <c r="BZ21" s="13">
        <f>'Отдыхай и Катай 25 | COMISSION'!BZ21</f>
        <v>15480</v>
      </c>
      <c r="CA21" s="13">
        <f>'Отдыхай и Катай 25 | COMISSION'!CA21</f>
        <v>16560</v>
      </c>
      <c r="CB21" s="13">
        <f>'Отдыхай и Катай 25 | COMISSION'!CB21</f>
        <v>16560</v>
      </c>
      <c r="CC21" s="13">
        <f>'Отдыхай и Катай 25 | COMISSION'!CC21</f>
        <v>15480</v>
      </c>
      <c r="CD21" s="13">
        <f>'Отдыхай и Катай 25 | COMISSION'!CD21</f>
        <v>15480</v>
      </c>
      <c r="CE21" s="13">
        <f>'Отдыхай и Катай 25 | COMISSION'!CE21</f>
        <v>15480</v>
      </c>
      <c r="CF21" s="13">
        <f>'Отдыхай и Катай 25 | COMISSION'!CF21</f>
        <v>15120</v>
      </c>
      <c r="CG21" s="13">
        <f>'Отдыхай и Катай 25 | COMISSION'!CG21</f>
        <v>15120</v>
      </c>
      <c r="CH21" s="13">
        <f>'Отдыхай и Катай 25 | COMISSION'!CH21</f>
        <v>15120</v>
      </c>
      <c r="CI21" s="13">
        <f>'Отдыхай и Катай 25 | COMISSION'!CI21</f>
        <v>15120</v>
      </c>
      <c r="CJ21" s="13">
        <f>'Отдыхай и Катай 25 | COMISSION'!CJ21</f>
        <v>14220</v>
      </c>
      <c r="CK21" s="13">
        <f>'Отдыхай и Катай 25 | COMISSION'!CK21</f>
        <v>14220</v>
      </c>
      <c r="CL21" s="13">
        <f>'Отдыхай и Катай 25 | COMISSION'!CL21</f>
        <v>14220</v>
      </c>
      <c r="CM21" s="13">
        <f>'Отдыхай и Катай 25 | COMISSION'!CM21</f>
        <v>14220</v>
      </c>
      <c r="CN21" s="13">
        <f>'Отдыхай и Катай 25 | COMISSION'!CN21</f>
        <v>14220</v>
      </c>
      <c r="CO21" s="13">
        <f>'Отдыхай и Катай 25 | COMISSION'!CO21</f>
        <v>14220</v>
      </c>
      <c r="CP21" s="13">
        <f>'Отдыхай и Катай 25 | COMISSION'!CP21</f>
        <v>14220</v>
      </c>
      <c r="CQ21" s="13">
        <f>'Отдыхай и Катай 25 | COMISSION'!CQ21</f>
        <v>12510</v>
      </c>
    </row>
    <row r="22" spans="1:95" ht="11.45" customHeight="1">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row>
    <row r="23" spans="1:95" ht="18.600000000000001" customHeight="1">
      <c r="A23" s="29" t="s">
        <v>27</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row>
    <row r="24" spans="1:95" s="11" customFormat="1" ht="18.600000000000001" customHeight="1">
      <c r="A24" s="6" t="s">
        <v>3</v>
      </c>
      <c r="B24" s="8">
        <f t="shared" ref="B24:AK24" si="0">B5</f>
        <v>46031</v>
      </c>
      <c r="C24" s="8">
        <f t="shared" si="0"/>
        <v>46032</v>
      </c>
      <c r="D24" s="8">
        <f t="shared" si="0"/>
        <v>46033</v>
      </c>
      <c r="E24" s="8">
        <f t="shared" si="0"/>
        <v>46034</v>
      </c>
      <c r="F24" s="8">
        <f t="shared" si="0"/>
        <v>46035</v>
      </c>
      <c r="G24" s="8">
        <f t="shared" si="0"/>
        <v>46036</v>
      </c>
      <c r="H24" s="8">
        <f t="shared" si="0"/>
        <v>46037</v>
      </c>
      <c r="I24" s="8">
        <f t="shared" si="0"/>
        <v>46038</v>
      </c>
      <c r="J24" s="8">
        <f t="shared" si="0"/>
        <v>46039</v>
      </c>
      <c r="K24" s="8">
        <f t="shared" si="0"/>
        <v>46040</v>
      </c>
      <c r="L24" s="8">
        <f t="shared" si="0"/>
        <v>46041</v>
      </c>
      <c r="M24" s="8">
        <f t="shared" si="0"/>
        <v>46042</v>
      </c>
      <c r="N24" s="8">
        <f t="shared" si="0"/>
        <v>46043</v>
      </c>
      <c r="O24" s="8">
        <f t="shared" si="0"/>
        <v>46044</v>
      </c>
      <c r="P24" s="8">
        <f t="shared" si="0"/>
        <v>46045</v>
      </c>
      <c r="Q24" s="8">
        <f t="shared" si="0"/>
        <v>46046</v>
      </c>
      <c r="R24" s="8">
        <f t="shared" si="0"/>
        <v>46047</v>
      </c>
      <c r="S24" s="8">
        <f t="shared" si="0"/>
        <v>46048</v>
      </c>
      <c r="T24" s="8">
        <f t="shared" si="0"/>
        <v>46049</v>
      </c>
      <c r="U24" s="8">
        <f t="shared" si="0"/>
        <v>46050</v>
      </c>
      <c r="V24" s="8">
        <f t="shared" si="0"/>
        <v>46051</v>
      </c>
      <c r="W24" s="8">
        <f t="shared" si="0"/>
        <v>46052</v>
      </c>
      <c r="X24" s="8">
        <f t="shared" si="0"/>
        <v>46053</v>
      </c>
      <c r="Y24" s="8">
        <f t="shared" si="0"/>
        <v>46054</v>
      </c>
      <c r="Z24" s="8">
        <f t="shared" si="0"/>
        <v>46055</v>
      </c>
      <c r="AA24" s="8">
        <f t="shared" si="0"/>
        <v>46056</v>
      </c>
      <c r="AB24" s="8">
        <f t="shared" si="0"/>
        <v>46057</v>
      </c>
      <c r="AC24" s="8">
        <f t="shared" si="0"/>
        <v>46058</v>
      </c>
      <c r="AD24" s="8">
        <f t="shared" si="0"/>
        <v>46059</v>
      </c>
      <c r="AE24" s="8">
        <f t="shared" si="0"/>
        <v>46060</v>
      </c>
      <c r="AF24" s="8">
        <f t="shared" si="0"/>
        <v>46061</v>
      </c>
      <c r="AG24" s="8">
        <f t="shared" si="0"/>
        <v>46062</v>
      </c>
      <c r="AH24" s="8">
        <f t="shared" si="0"/>
        <v>46063</v>
      </c>
      <c r="AI24" s="8">
        <f t="shared" si="0"/>
        <v>46064</v>
      </c>
      <c r="AJ24" s="8">
        <f t="shared" si="0"/>
        <v>46065</v>
      </c>
      <c r="AK24" s="8">
        <f t="shared" si="0"/>
        <v>46066</v>
      </c>
      <c r="AL24" s="8">
        <f t="shared" ref="AL24:CQ25" si="1">AL5</f>
        <v>46067</v>
      </c>
      <c r="AM24" s="8">
        <f t="shared" si="1"/>
        <v>46068</v>
      </c>
      <c r="AN24" s="8">
        <f t="shared" si="1"/>
        <v>46069</v>
      </c>
      <c r="AO24" s="8">
        <f t="shared" si="1"/>
        <v>46070</v>
      </c>
      <c r="AP24" s="8">
        <f t="shared" si="1"/>
        <v>46071</v>
      </c>
      <c r="AQ24" s="8">
        <f t="shared" si="1"/>
        <v>46072</v>
      </c>
      <c r="AR24" s="8">
        <f t="shared" si="1"/>
        <v>46073</v>
      </c>
      <c r="AS24" s="8">
        <f t="shared" si="1"/>
        <v>46074</v>
      </c>
      <c r="AT24" s="8">
        <f t="shared" si="1"/>
        <v>46075</v>
      </c>
      <c r="AU24" s="8">
        <f t="shared" si="1"/>
        <v>46076</v>
      </c>
      <c r="AV24" s="8">
        <f t="shared" si="1"/>
        <v>46077</v>
      </c>
      <c r="AW24" s="8">
        <f t="shared" si="1"/>
        <v>46078</v>
      </c>
      <c r="AX24" s="8">
        <f t="shared" si="1"/>
        <v>46079</v>
      </c>
      <c r="AY24" s="8">
        <f t="shared" si="1"/>
        <v>46080</v>
      </c>
      <c r="AZ24" s="8">
        <f t="shared" si="1"/>
        <v>46081</v>
      </c>
      <c r="BA24" s="8">
        <f t="shared" si="1"/>
        <v>46082</v>
      </c>
      <c r="BB24" s="8">
        <f t="shared" si="1"/>
        <v>46083</v>
      </c>
      <c r="BC24" s="8">
        <f t="shared" si="1"/>
        <v>46084</v>
      </c>
      <c r="BD24" s="8">
        <f t="shared" si="1"/>
        <v>46085</v>
      </c>
      <c r="BE24" s="8">
        <f t="shared" si="1"/>
        <v>46086</v>
      </c>
      <c r="BF24" s="8">
        <f t="shared" si="1"/>
        <v>46087</v>
      </c>
      <c r="BG24" s="8">
        <f t="shared" si="1"/>
        <v>46088</v>
      </c>
      <c r="BH24" s="8">
        <f t="shared" si="1"/>
        <v>46089</v>
      </c>
      <c r="BI24" s="8">
        <f t="shared" si="1"/>
        <v>46090</v>
      </c>
      <c r="BJ24" s="8">
        <f t="shared" si="1"/>
        <v>46091</v>
      </c>
      <c r="BK24" s="8">
        <f t="shared" si="1"/>
        <v>46092</v>
      </c>
      <c r="BL24" s="8">
        <f t="shared" si="1"/>
        <v>46093</v>
      </c>
      <c r="BM24" s="8">
        <f t="shared" si="1"/>
        <v>46094</v>
      </c>
      <c r="BN24" s="8">
        <f t="shared" si="1"/>
        <v>46095</v>
      </c>
      <c r="BO24" s="8">
        <f t="shared" si="1"/>
        <v>46096</v>
      </c>
      <c r="BP24" s="8">
        <f t="shared" si="1"/>
        <v>46097</v>
      </c>
      <c r="BQ24" s="8">
        <f t="shared" si="1"/>
        <v>46098</v>
      </c>
      <c r="BR24" s="8">
        <f t="shared" si="1"/>
        <v>46099</v>
      </c>
      <c r="BS24" s="8">
        <f t="shared" si="1"/>
        <v>46100</v>
      </c>
      <c r="BT24" s="8">
        <f t="shared" si="1"/>
        <v>46101</v>
      </c>
      <c r="BU24" s="8">
        <f t="shared" si="1"/>
        <v>46102</v>
      </c>
      <c r="BV24" s="8">
        <f t="shared" si="1"/>
        <v>46103</v>
      </c>
      <c r="BW24" s="8">
        <f t="shared" si="1"/>
        <v>46104</v>
      </c>
      <c r="BX24" s="8">
        <f t="shared" si="1"/>
        <v>46105</v>
      </c>
      <c r="BY24" s="8">
        <f t="shared" si="1"/>
        <v>46106</v>
      </c>
      <c r="BZ24" s="8">
        <f t="shared" si="1"/>
        <v>46107</v>
      </c>
      <c r="CA24" s="8">
        <f t="shared" si="1"/>
        <v>46108</v>
      </c>
      <c r="CB24" s="8">
        <f t="shared" si="1"/>
        <v>46109</v>
      </c>
      <c r="CC24" s="8">
        <f t="shared" si="1"/>
        <v>46110</v>
      </c>
      <c r="CD24" s="8">
        <f t="shared" si="1"/>
        <v>46111</v>
      </c>
      <c r="CE24" s="8">
        <f t="shared" si="1"/>
        <v>46112</v>
      </c>
      <c r="CF24" s="8">
        <f t="shared" si="1"/>
        <v>46113</v>
      </c>
      <c r="CG24" s="8">
        <f t="shared" si="1"/>
        <v>46114</v>
      </c>
      <c r="CH24" s="8">
        <f t="shared" si="1"/>
        <v>46115</v>
      </c>
      <c r="CI24" s="8">
        <f t="shared" si="1"/>
        <v>46116</v>
      </c>
      <c r="CJ24" s="8">
        <f t="shared" si="1"/>
        <v>46117</v>
      </c>
      <c r="CK24" s="8">
        <f t="shared" si="1"/>
        <v>46118</v>
      </c>
      <c r="CL24" s="8">
        <f t="shared" si="1"/>
        <v>46119</v>
      </c>
      <c r="CM24" s="8">
        <f t="shared" si="1"/>
        <v>46120</v>
      </c>
      <c r="CN24" s="8">
        <f t="shared" si="1"/>
        <v>46121</v>
      </c>
      <c r="CO24" s="8">
        <f t="shared" si="1"/>
        <v>46122</v>
      </c>
      <c r="CP24" s="8">
        <f t="shared" si="1"/>
        <v>46123</v>
      </c>
      <c r="CQ24" s="8">
        <f t="shared" si="1"/>
        <v>46124</v>
      </c>
    </row>
    <row r="25" spans="1:95" s="11" customFormat="1" ht="18" customHeight="1">
      <c r="A25" s="9"/>
      <c r="B25" s="8">
        <f t="shared" ref="B25:AK25" si="2">B6</f>
        <v>46031</v>
      </c>
      <c r="C25" s="8">
        <f t="shared" si="2"/>
        <v>46032</v>
      </c>
      <c r="D25" s="8">
        <f t="shared" si="2"/>
        <v>46033</v>
      </c>
      <c r="E25" s="8">
        <f t="shared" si="2"/>
        <v>46034</v>
      </c>
      <c r="F25" s="8">
        <f t="shared" si="2"/>
        <v>46035</v>
      </c>
      <c r="G25" s="8">
        <f t="shared" si="2"/>
        <v>46036</v>
      </c>
      <c r="H25" s="8">
        <f t="shared" si="2"/>
        <v>46037</v>
      </c>
      <c r="I25" s="8">
        <f t="shared" si="2"/>
        <v>46038</v>
      </c>
      <c r="J25" s="8">
        <f t="shared" si="2"/>
        <v>46039</v>
      </c>
      <c r="K25" s="8">
        <f t="shared" si="2"/>
        <v>46040</v>
      </c>
      <c r="L25" s="8">
        <f t="shared" si="2"/>
        <v>46041</v>
      </c>
      <c r="M25" s="8">
        <f t="shared" si="2"/>
        <v>46042</v>
      </c>
      <c r="N25" s="8">
        <f t="shared" si="2"/>
        <v>46043</v>
      </c>
      <c r="O25" s="8">
        <f t="shared" si="2"/>
        <v>46044</v>
      </c>
      <c r="P25" s="8">
        <f t="shared" si="2"/>
        <v>46045</v>
      </c>
      <c r="Q25" s="8">
        <f t="shared" si="2"/>
        <v>46046</v>
      </c>
      <c r="R25" s="8">
        <f t="shared" si="2"/>
        <v>46047</v>
      </c>
      <c r="S25" s="8">
        <f t="shared" si="2"/>
        <v>46048</v>
      </c>
      <c r="T25" s="8">
        <f t="shared" si="2"/>
        <v>46049</v>
      </c>
      <c r="U25" s="8">
        <f t="shared" si="2"/>
        <v>46050</v>
      </c>
      <c r="V25" s="8">
        <f t="shared" si="2"/>
        <v>46051</v>
      </c>
      <c r="W25" s="8">
        <f t="shared" si="2"/>
        <v>46052</v>
      </c>
      <c r="X25" s="8">
        <f t="shared" si="2"/>
        <v>46053</v>
      </c>
      <c r="Y25" s="8">
        <f t="shared" si="2"/>
        <v>46054</v>
      </c>
      <c r="Z25" s="8">
        <f t="shared" si="2"/>
        <v>46055</v>
      </c>
      <c r="AA25" s="8">
        <f t="shared" si="2"/>
        <v>46056</v>
      </c>
      <c r="AB25" s="8">
        <f t="shared" si="2"/>
        <v>46057</v>
      </c>
      <c r="AC25" s="8">
        <f t="shared" si="2"/>
        <v>46058</v>
      </c>
      <c r="AD25" s="8">
        <f t="shared" si="2"/>
        <v>46059</v>
      </c>
      <c r="AE25" s="8">
        <f t="shared" si="2"/>
        <v>46060</v>
      </c>
      <c r="AF25" s="8">
        <f t="shared" si="2"/>
        <v>46061</v>
      </c>
      <c r="AG25" s="8">
        <f t="shared" si="2"/>
        <v>46062</v>
      </c>
      <c r="AH25" s="8">
        <f t="shared" si="2"/>
        <v>46063</v>
      </c>
      <c r="AI25" s="8">
        <f t="shared" si="2"/>
        <v>46064</v>
      </c>
      <c r="AJ25" s="8">
        <f t="shared" si="2"/>
        <v>46065</v>
      </c>
      <c r="AK25" s="8">
        <f t="shared" si="2"/>
        <v>46066</v>
      </c>
      <c r="AL25" s="8">
        <f t="shared" si="1"/>
        <v>46067</v>
      </c>
      <c r="AM25" s="8">
        <f t="shared" si="1"/>
        <v>46068</v>
      </c>
      <c r="AN25" s="8">
        <f t="shared" si="1"/>
        <v>46069</v>
      </c>
      <c r="AO25" s="8">
        <f t="shared" si="1"/>
        <v>46070</v>
      </c>
      <c r="AP25" s="8">
        <f t="shared" si="1"/>
        <v>46071</v>
      </c>
      <c r="AQ25" s="8">
        <f t="shared" si="1"/>
        <v>46072</v>
      </c>
      <c r="AR25" s="8">
        <f t="shared" si="1"/>
        <v>46073</v>
      </c>
      <c r="AS25" s="8">
        <f t="shared" si="1"/>
        <v>46074</v>
      </c>
      <c r="AT25" s="8">
        <f t="shared" si="1"/>
        <v>46075</v>
      </c>
      <c r="AU25" s="8">
        <f t="shared" si="1"/>
        <v>46076</v>
      </c>
      <c r="AV25" s="8">
        <f t="shared" si="1"/>
        <v>46077</v>
      </c>
      <c r="AW25" s="8">
        <f t="shared" si="1"/>
        <v>46078</v>
      </c>
      <c r="AX25" s="8">
        <f t="shared" si="1"/>
        <v>46079</v>
      </c>
      <c r="AY25" s="8">
        <f t="shared" si="1"/>
        <v>46080</v>
      </c>
      <c r="AZ25" s="8">
        <f t="shared" si="1"/>
        <v>46081</v>
      </c>
      <c r="BA25" s="8">
        <f t="shared" si="1"/>
        <v>46082</v>
      </c>
      <c r="BB25" s="8">
        <f t="shared" si="1"/>
        <v>46083</v>
      </c>
      <c r="BC25" s="8">
        <f t="shared" si="1"/>
        <v>46084</v>
      </c>
      <c r="BD25" s="8">
        <f t="shared" si="1"/>
        <v>46085</v>
      </c>
      <c r="BE25" s="8">
        <f t="shared" si="1"/>
        <v>46086</v>
      </c>
      <c r="BF25" s="8">
        <f t="shared" si="1"/>
        <v>46087</v>
      </c>
      <c r="BG25" s="8">
        <f t="shared" si="1"/>
        <v>46088</v>
      </c>
      <c r="BH25" s="8">
        <f t="shared" si="1"/>
        <v>46089</v>
      </c>
      <c r="BI25" s="8">
        <f t="shared" si="1"/>
        <v>46090</v>
      </c>
      <c r="BJ25" s="8">
        <f t="shared" si="1"/>
        <v>46091</v>
      </c>
      <c r="BK25" s="8">
        <f t="shared" si="1"/>
        <v>46092</v>
      </c>
      <c r="BL25" s="8">
        <f t="shared" si="1"/>
        <v>46093</v>
      </c>
      <c r="BM25" s="8">
        <f t="shared" si="1"/>
        <v>46094</v>
      </c>
      <c r="BN25" s="8">
        <f t="shared" si="1"/>
        <v>46095</v>
      </c>
      <c r="BO25" s="8">
        <f t="shared" si="1"/>
        <v>46096</v>
      </c>
      <c r="BP25" s="8">
        <f t="shared" si="1"/>
        <v>46097</v>
      </c>
      <c r="BQ25" s="8">
        <f t="shared" si="1"/>
        <v>46098</v>
      </c>
      <c r="BR25" s="8">
        <f t="shared" si="1"/>
        <v>46099</v>
      </c>
      <c r="BS25" s="8">
        <f t="shared" si="1"/>
        <v>46100</v>
      </c>
      <c r="BT25" s="8">
        <f t="shared" si="1"/>
        <v>46101</v>
      </c>
      <c r="BU25" s="8">
        <f t="shared" si="1"/>
        <v>46102</v>
      </c>
      <c r="BV25" s="8">
        <f t="shared" si="1"/>
        <v>46103</v>
      </c>
      <c r="BW25" s="8">
        <f t="shared" si="1"/>
        <v>46104</v>
      </c>
      <c r="BX25" s="8">
        <f t="shared" si="1"/>
        <v>46105</v>
      </c>
      <c r="BY25" s="8">
        <f t="shared" si="1"/>
        <v>46106</v>
      </c>
      <c r="BZ25" s="8">
        <f t="shared" si="1"/>
        <v>46107</v>
      </c>
      <c r="CA25" s="8">
        <f t="shared" si="1"/>
        <v>46108</v>
      </c>
      <c r="CB25" s="8">
        <f t="shared" si="1"/>
        <v>46109</v>
      </c>
      <c r="CC25" s="8">
        <f t="shared" si="1"/>
        <v>46110</v>
      </c>
      <c r="CD25" s="8">
        <f t="shared" si="1"/>
        <v>46111</v>
      </c>
      <c r="CE25" s="8">
        <f t="shared" si="1"/>
        <v>46112</v>
      </c>
      <c r="CF25" s="8">
        <f t="shared" si="1"/>
        <v>46113</v>
      </c>
      <c r="CG25" s="8">
        <f t="shared" si="1"/>
        <v>46114</v>
      </c>
      <c r="CH25" s="8">
        <f t="shared" si="1"/>
        <v>46115</v>
      </c>
      <c r="CI25" s="8">
        <f t="shared" si="1"/>
        <v>46116</v>
      </c>
      <c r="CJ25" s="8">
        <f t="shared" si="1"/>
        <v>46117</v>
      </c>
      <c r="CK25" s="8">
        <f t="shared" si="1"/>
        <v>46118</v>
      </c>
      <c r="CL25" s="8">
        <f t="shared" si="1"/>
        <v>46119</v>
      </c>
      <c r="CM25" s="8">
        <f t="shared" si="1"/>
        <v>46120</v>
      </c>
      <c r="CN25" s="8">
        <f t="shared" si="1"/>
        <v>46121</v>
      </c>
      <c r="CO25" s="8">
        <f t="shared" si="1"/>
        <v>46122</v>
      </c>
      <c r="CP25" s="8">
        <f t="shared" si="1"/>
        <v>46123</v>
      </c>
      <c r="CQ25" s="8">
        <f t="shared" si="1"/>
        <v>46124</v>
      </c>
    </row>
    <row r="26" spans="1:95" ht="11.45" customHeight="1">
      <c r="A26" s="10" t="s">
        <v>4</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row>
    <row r="27" spans="1:95" ht="11.45" customHeight="1">
      <c r="A27" s="12">
        <v>1</v>
      </c>
      <c r="B27" s="13">
        <f t="shared" ref="B27:AL28" si="3">ROUND(B8*0.9,)</f>
        <v>18104</v>
      </c>
      <c r="C27" s="13">
        <f t="shared" si="3"/>
        <v>15188</v>
      </c>
      <c r="D27" s="13">
        <f t="shared" si="3"/>
        <v>11786</v>
      </c>
      <c r="E27" s="13">
        <f t="shared" si="3"/>
        <v>11786</v>
      </c>
      <c r="F27" s="13">
        <f t="shared" si="3"/>
        <v>11786</v>
      </c>
      <c r="G27" s="13">
        <f t="shared" si="3"/>
        <v>12515</v>
      </c>
      <c r="H27" s="13">
        <f t="shared" si="3"/>
        <v>12515</v>
      </c>
      <c r="I27" s="13">
        <f t="shared" si="3"/>
        <v>12515</v>
      </c>
      <c r="J27" s="13">
        <f t="shared" si="3"/>
        <v>12515</v>
      </c>
      <c r="K27" s="13">
        <f t="shared" si="3"/>
        <v>12515</v>
      </c>
      <c r="L27" s="13">
        <f t="shared" si="3"/>
        <v>12515</v>
      </c>
      <c r="M27" s="13">
        <f t="shared" si="3"/>
        <v>13244</v>
      </c>
      <c r="N27" s="13">
        <f t="shared" si="3"/>
        <v>13244</v>
      </c>
      <c r="O27" s="13">
        <f t="shared" si="3"/>
        <v>13244</v>
      </c>
      <c r="P27" s="13">
        <f t="shared" si="3"/>
        <v>13244</v>
      </c>
      <c r="Q27" s="13">
        <f t="shared" si="3"/>
        <v>13244</v>
      </c>
      <c r="R27" s="13">
        <f t="shared" si="3"/>
        <v>14216</v>
      </c>
      <c r="S27" s="13">
        <f t="shared" si="3"/>
        <v>14216</v>
      </c>
      <c r="T27" s="13">
        <f t="shared" si="3"/>
        <v>14216</v>
      </c>
      <c r="U27" s="13">
        <f t="shared" si="3"/>
        <v>14216</v>
      </c>
      <c r="V27" s="13">
        <f t="shared" si="3"/>
        <v>17132</v>
      </c>
      <c r="W27" s="13">
        <f t="shared" si="3"/>
        <v>17132</v>
      </c>
      <c r="X27" s="13">
        <f t="shared" si="3"/>
        <v>17132</v>
      </c>
      <c r="Y27" s="13">
        <f t="shared" si="3"/>
        <v>16160</v>
      </c>
      <c r="Z27" s="13">
        <f t="shared" si="3"/>
        <v>16160</v>
      </c>
      <c r="AA27" s="13">
        <f t="shared" si="3"/>
        <v>16160</v>
      </c>
      <c r="AB27" s="13">
        <f t="shared" si="3"/>
        <v>16160</v>
      </c>
      <c r="AC27" s="13">
        <f t="shared" si="3"/>
        <v>19076</v>
      </c>
      <c r="AD27" s="13">
        <f t="shared" si="3"/>
        <v>19076</v>
      </c>
      <c r="AE27" s="13">
        <f t="shared" si="3"/>
        <v>19076</v>
      </c>
      <c r="AF27" s="13">
        <f t="shared" si="3"/>
        <v>16160</v>
      </c>
      <c r="AG27" s="13">
        <f t="shared" si="3"/>
        <v>16160</v>
      </c>
      <c r="AH27" s="13">
        <f t="shared" si="3"/>
        <v>16160</v>
      </c>
      <c r="AI27" s="13">
        <f t="shared" si="3"/>
        <v>16160</v>
      </c>
      <c r="AJ27" s="13">
        <f t="shared" si="3"/>
        <v>16160</v>
      </c>
      <c r="AK27" s="13">
        <f t="shared" si="3"/>
        <v>17132</v>
      </c>
      <c r="AL27" s="13">
        <f t="shared" si="3"/>
        <v>17132</v>
      </c>
      <c r="AM27" s="13">
        <f t="shared" ref="AM27:CQ28" si="4">ROUND(AM8*0.9,)</f>
        <v>17132</v>
      </c>
      <c r="AN27" s="13">
        <f t="shared" si="4"/>
        <v>19076</v>
      </c>
      <c r="AO27" s="13">
        <f t="shared" si="4"/>
        <v>19076</v>
      </c>
      <c r="AP27" s="13">
        <f t="shared" si="4"/>
        <v>19076</v>
      </c>
      <c r="AQ27" s="13">
        <f t="shared" si="4"/>
        <v>19076</v>
      </c>
      <c r="AR27" s="13">
        <f t="shared" si="4"/>
        <v>21020</v>
      </c>
      <c r="AS27" s="13">
        <f t="shared" si="4"/>
        <v>21020</v>
      </c>
      <c r="AT27" s="13">
        <f t="shared" si="4"/>
        <v>21020</v>
      </c>
      <c r="AU27" s="13">
        <f t="shared" si="4"/>
        <v>21020</v>
      </c>
      <c r="AV27" s="13">
        <f t="shared" si="4"/>
        <v>21020</v>
      </c>
      <c r="AW27" s="13">
        <f t="shared" si="4"/>
        <v>21020</v>
      </c>
      <c r="AX27" s="13">
        <f t="shared" si="4"/>
        <v>21020</v>
      </c>
      <c r="AY27" s="13">
        <f t="shared" si="4"/>
        <v>21020</v>
      </c>
      <c r="AZ27" s="13">
        <f t="shared" si="4"/>
        <v>19076</v>
      </c>
      <c r="BA27" s="13">
        <f t="shared" si="4"/>
        <v>13244</v>
      </c>
      <c r="BB27" s="13">
        <f t="shared" si="4"/>
        <v>13244</v>
      </c>
      <c r="BC27" s="13">
        <f t="shared" si="4"/>
        <v>13244</v>
      </c>
      <c r="BD27" s="13">
        <f t="shared" si="4"/>
        <v>13244</v>
      </c>
      <c r="BE27" s="13">
        <f t="shared" si="4"/>
        <v>13244</v>
      </c>
      <c r="BF27" s="13">
        <f t="shared" si="4"/>
        <v>13244</v>
      </c>
      <c r="BG27" s="13">
        <f t="shared" si="4"/>
        <v>13244</v>
      </c>
      <c r="BH27" s="13">
        <f t="shared" si="4"/>
        <v>13244</v>
      </c>
      <c r="BI27" s="13">
        <f t="shared" si="4"/>
        <v>13244</v>
      </c>
      <c r="BJ27" s="13">
        <f t="shared" si="4"/>
        <v>9680</v>
      </c>
      <c r="BK27" s="13">
        <f t="shared" si="4"/>
        <v>9680</v>
      </c>
      <c r="BL27" s="13">
        <f t="shared" si="4"/>
        <v>9680</v>
      </c>
      <c r="BM27" s="13">
        <f t="shared" si="4"/>
        <v>9680</v>
      </c>
      <c r="BN27" s="13">
        <f t="shared" si="4"/>
        <v>9680</v>
      </c>
      <c r="BO27" s="13">
        <f t="shared" si="4"/>
        <v>9680</v>
      </c>
      <c r="BP27" s="13">
        <f t="shared" si="4"/>
        <v>9680</v>
      </c>
      <c r="BQ27" s="13">
        <f t="shared" si="4"/>
        <v>8546</v>
      </c>
      <c r="BR27" s="13">
        <f t="shared" si="4"/>
        <v>8546</v>
      </c>
      <c r="BS27" s="13">
        <f t="shared" si="4"/>
        <v>8546</v>
      </c>
      <c r="BT27" s="13">
        <f t="shared" si="4"/>
        <v>8546</v>
      </c>
      <c r="BU27" s="13">
        <f t="shared" si="4"/>
        <v>8546</v>
      </c>
      <c r="BV27" s="13">
        <f t="shared" si="4"/>
        <v>7574</v>
      </c>
      <c r="BW27" s="13">
        <f t="shared" si="4"/>
        <v>7574</v>
      </c>
      <c r="BX27" s="13">
        <f t="shared" si="4"/>
        <v>7574</v>
      </c>
      <c r="BY27" s="13">
        <f t="shared" si="4"/>
        <v>7574</v>
      </c>
      <c r="BZ27" s="13">
        <f t="shared" si="4"/>
        <v>7574</v>
      </c>
      <c r="CA27" s="13">
        <f t="shared" si="4"/>
        <v>8546</v>
      </c>
      <c r="CB27" s="13">
        <f t="shared" si="4"/>
        <v>8546</v>
      </c>
      <c r="CC27" s="13">
        <f t="shared" si="4"/>
        <v>7574</v>
      </c>
      <c r="CD27" s="13">
        <f t="shared" si="4"/>
        <v>7574</v>
      </c>
      <c r="CE27" s="13">
        <f t="shared" si="4"/>
        <v>7574</v>
      </c>
      <c r="CF27" s="13">
        <f t="shared" si="4"/>
        <v>7412</v>
      </c>
      <c r="CG27" s="13">
        <f t="shared" si="4"/>
        <v>7412</v>
      </c>
      <c r="CH27" s="13">
        <f t="shared" si="4"/>
        <v>7412</v>
      </c>
      <c r="CI27" s="13">
        <f t="shared" si="4"/>
        <v>7412</v>
      </c>
      <c r="CJ27" s="13">
        <f t="shared" si="4"/>
        <v>6602</v>
      </c>
      <c r="CK27" s="13">
        <f t="shared" si="4"/>
        <v>6602</v>
      </c>
      <c r="CL27" s="13">
        <f t="shared" si="4"/>
        <v>6602</v>
      </c>
      <c r="CM27" s="13">
        <f t="shared" si="4"/>
        <v>6602</v>
      </c>
      <c r="CN27" s="13">
        <f t="shared" si="4"/>
        <v>6602</v>
      </c>
      <c r="CO27" s="13">
        <f t="shared" si="4"/>
        <v>6602</v>
      </c>
      <c r="CP27" s="13">
        <f t="shared" si="4"/>
        <v>6602</v>
      </c>
      <c r="CQ27" s="13">
        <f t="shared" si="4"/>
        <v>5063</v>
      </c>
    </row>
    <row r="28" spans="1:95" ht="11.45" customHeight="1">
      <c r="A28" s="12">
        <v>2</v>
      </c>
      <c r="B28" s="13">
        <f t="shared" ref="B28:AK28" si="5">ROUND(B9*0.9,)</f>
        <v>19602</v>
      </c>
      <c r="C28" s="13">
        <f t="shared" si="5"/>
        <v>16686</v>
      </c>
      <c r="D28" s="13">
        <f t="shared" si="5"/>
        <v>13284</v>
      </c>
      <c r="E28" s="13">
        <f t="shared" si="5"/>
        <v>13284</v>
      </c>
      <c r="F28" s="13">
        <f t="shared" si="5"/>
        <v>13284</v>
      </c>
      <c r="G28" s="13">
        <f t="shared" si="5"/>
        <v>14013</v>
      </c>
      <c r="H28" s="13">
        <f t="shared" si="5"/>
        <v>14013</v>
      </c>
      <c r="I28" s="13">
        <f t="shared" si="5"/>
        <v>14013</v>
      </c>
      <c r="J28" s="13">
        <f t="shared" si="5"/>
        <v>14013</v>
      </c>
      <c r="K28" s="13">
        <f t="shared" si="5"/>
        <v>14013</v>
      </c>
      <c r="L28" s="13">
        <f t="shared" si="5"/>
        <v>14013</v>
      </c>
      <c r="M28" s="13">
        <f t="shared" si="5"/>
        <v>14742</v>
      </c>
      <c r="N28" s="13">
        <f t="shared" si="5"/>
        <v>14742</v>
      </c>
      <c r="O28" s="13">
        <f t="shared" si="5"/>
        <v>14742</v>
      </c>
      <c r="P28" s="13">
        <f t="shared" si="5"/>
        <v>14742</v>
      </c>
      <c r="Q28" s="13">
        <f t="shared" si="5"/>
        <v>14742</v>
      </c>
      <c r="R28" s="13">
        <f t="shared" si="5"/>
        <v>15714</v>
      </c>
      <c r="S28" s="13">
        <f t="shared" si="5"/>
        <v>15714</v>
      </c>
      <c r="T28" s="13">
        <f t="shared" si="5"/>
        <v>15714</v>
      </c>
      <c r="U28" s="13">
        <f t="shared" si="5"/>
        <v>15714</v>
      </c>
      <c r="V28" s="13">
        <f t="shared" si="5"/>
        <v>18630</v>
      </c>
      <c r="W28" s="13">
        <f t="shared" si="5"/>
        <v>18630</v>
      </c>
      <c r="X28" s="13">
        <f t="shared" si="5"/>
        <v>18630</v>
      </c>
      <c r="Y28" s="13">
        <f t="shared" si="5"/>
        <v>17658</v>
      </c>
      <c r="Z28" s="13">
        <f t="shared" si="5"/>
        <v>17658</v>
      </c>
      <c r="AA28" s="13">
        <f t="shared" si="5"/>
        <v>17658</v>
      </c>
      <c r="AB28" s="13">
        <f t="shared" si="5"/>
        <v>17658</v>
      </c>
      <c r="AC28" s="13">
        <f t="shared" si="5"/>
        <v>20574</v>
      </c>
      <c r="AD28" s="13">
        <f t="shared" si="5"/>
        <v>20574</v>
      </c>
      <c r="AE28" s="13">
        <f t="shared" si="5"/>
        <v>20574</v>
      </c>
      <c r="AF28" s="13">
        <f t="shared" si="5"/>
        <v>17658</v>
      </c>
      <c r="AG28" s="13">
        <f t="shared" si="5"/>
        <v>17658</v>
      </c>
      <c r="AH28" s="13">
        <f t="shared" si="5"/>
        <v>17658</v>
      </c>
      <c r="AI28" s="13">
        <f t="shared" si="5"/>
        <v>17658</v>
      </c>
      <c r="AJ28" s="13">
        <f t="shared" si="5"/>
        <v>17658</v>
      </c>
      <c r="AK28" s="13">
        <f t="shared" si="5"/>
        <v>18630</v>
      </c>
      <c r="AL28" s="13">
        <f t="shared" si="3"/>
        <v>18630</v>
      </c>
      <c r="AM28" s="13">
        <f t="shared" si="4"/>
        <v>18630</v>
      </c>
      <c r="AN28" s="13">
        <f t="shared" si="4"/>
        <v>20574</v>
      </c>
      <c r="AO28" s="13">
        <f t="shared" si="4"/>
        <v>20574</v>
      </c>
      <c r="AP28" s="13">
        <f t="shared" si="4"/>
        <v>20574</v>
      </c>
      <c r="AQ28" s="13">
        <f t="shared" si="4"/>
        <v>20574</v>
      </c>
      <c r="AR28" s="13">
        <f t="shared" si="4"/>
        <v>22518</v>
      </c>
      <c r="AS28" s="13">
        <f t="shared" si="4"/>
        <v>22518</v>
      </c>
      <c r="AT28" s="13">
        <f t="shared" si="4"/>
        <v>22518</v>
      </c>
      <c r="AU28" s="13">
        <f t="shared" si="4"/>
        <v>22518</v>
      </c>
      <c r="AV28" s="13">
        <f t="shared" si="4"/>
        <v>22518</v>
      </c>
      <c r="AW28" s="13">
        <f t="shared" si="4"/>
        <v>22518</v>
      </c>
      <c r="AX28" s="13">
        <f t="shared" si="4"/>
        <v>22518</v>
      </c>
      <c r="AY28" s="13">
        <f t="shared" si="4"/>
        <v>22518</v>
      </c>
      <c r="AZ28" s="13">
        <f t="shared" si="4"/>
        <v>20574</v>
      </c>
      <c r="BA28" s="13">
        <f t="shared" si="4"/>
        <v>14742</v>
      </c>
      <c r="BB28" s="13">
        <f t="shared" si="4"/>
        <v>14742</v>
      </c>
      <c r="BC28" s="13">
        <f t="shared" si="4"/>
        <v>14742</v>
      </c>
      <c r="BD28" s="13">
        <f t="shared" si="4"/>
        <v>14742</v>
      </c>
      <c r="BE28" s="13">
        <f t="shared" si="4"/>
        <v>14742</v>
      </c>
      <c r="BF28" s="13">
        <f t="shared" si="4"/>
        <v>14742</v>
      </c>
      <c r="BG28" s="13">
        <f t="shared" si="4"/>
        <v>14742</v>
      </c>
      <c r="BH28" s="13">
        <f t="shared" si="4"/>
        <v>14742</v>
      </c>
      <c r="BI28" s="13">
        <f t="shared" si="4"/>
        <v>14742</v>
      </c>
      <c r="BJ28" s="13">
        <f t="shared" si="4"/>
        <v>11178</v>
      </c>
      <c r="BK28" s="13">
        <f t="shared" si="4"/>
        <v>11178</v>
      </c>
      <c r="BL28" s="13">
        <f t="shared" si="4"/>
        <v>11178</v>
      </c>
      <c r="BM28" s="13">
        <f t="shared" si="4"/>
        <v>11178</v>
      </c>
      <c r="BN28" s="13">
        <f t="shared" si="4"/>
        <v>11178</v>
      </c>
      <c r="BO28" s="13">
        <f t="shared" si="4"/>
        <v>11178</v>
      </c>
      <c r="BP28" s="13">
        <f t="shared" si="4"/>
        <v>11178</v>
      </c>
      <c r="BQ28" s="13">
        <f t="shared" si="4"/>
        <v>10044</v>
      </c>
      <c r="BR28" s="13">
        <f t="shared" si="4"/>
        <v>10044</v>
      </c>
      <c r="BS28" s="13">
        <f t="shared" si="4"/>
        <v>10044</v>
      </c>
      <c r="BT28" s="13">
        <f t="shared" si="4"/>
        <v>10044</v>
      </c>
      <c r="BU28" s="13">
        <f t="shared" si="4"/>
        <v>10044</v>
      </c>
      <c r="BV28" s="13">
        <f t="shared" si="4"/>
        <v>9072</v>
      </c>
      <c r="BW28" s="13">
        <f t="shared" si="4"/>
        <v>9072</v>
      </c>
      <c r="BX28" s="13">
        <f t="shared" si="4"/>
        <v>9072</v>
      </c>
      <c r="BY28" s="13">
        <f t="shared" si="4"/>
        <v>9072</v>
      </c>
      <c r="BZ28" s="13">
        <f t="shared" si="4"/>
        <v>9072</v>
      </c>
      <c r="CA28" s="13">
        <f t="shared" si="4"/>
        <v>10044</v>
      </c>
      <c r="CB28" s="13">
        <f t="shared" si="4"/>
        <v>10044</v>
      </c>
      <c r="CC28" s="13">
        <f t="shared" si="4"/>
        <v>9072</v>
      </c>
      <c r="CD28" s="13">
        <f t="shared" si="4"/>
        <v>9072</v>
      </c>
      <c r="CE28" s="13">
        <f t="shared" si="4"/>
        <v>9072</v>
      </c>
      <c r="CF28" s="13">
        <f t="shared" si="4"/>
        <v>8748</v>
      </c>
      <c r="CG28" s="13">
        <f t="shared" si="4"/>
        <v>8748</v>
      </c>
      <c r="CH28" s="13">
        <f t="shared" si="4"/>
        <v>8748</v>
      </c>
      <c r="CI28" s="13">
        <f t="shared" si="4"/>
        <v>8748</v>
      </c>
      <c r="CJ28" s="13">
        <f t="shared" si="4"/>
        <v>7938</v>
      </c>
      <c r="CK28" s="13">
        <f t="shared" si="4"/>
        <v>7938</v>
      </c>
      <c r="CL28" s="13">
        <f t="shared" si="4"/>
        <v>7938</v>
      </c>
      <c r="CM28" s="13">
        <f t="shared" si="4"/>
        <v>7938</v>
      </c>
      <c r="CN28" s="13">
        <f t="shared" si="4"/>
        <v>7938</v>
      </c>
      <c r="CO28" s="13">
        <f t="shared" si="4"/>
        <v>7938</v>
      </c>
      <c r="CP28" s="13">
        <f t="shared" si="4"/>
        <v>7938</v>
      </c>
      <c r="CQ28" s="13">
        <f t="shared" si="4"/>
        <v>6399</v>
      </c>
    </row>
    <row r="29" spans="1:95" ht="11.45" customHeight="1">
      <c r="A29" s="15" t="s">
        <v>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row>
    <row r="30" spans="1:95" ht="11.45" customHeight="1">
      <c r="A30" s="12">
        <v>1</v>
      </c>
      <c r="B30" s="13">
        <f t="shared" ref="B30:AL31" si="6">ROUND(B11*0.9,)</f>
        <v>19562</v>
      </c>
      <c r="C30" s="13">
        <f t="shared" si="6"/>
        <v>16646</v>
      </c>
      <c r="D30" s="13">
        <f t="shared" si="6"/>
        <v>13244</v>
      </c>
      <c r="E30" s="13">
        <f t="shared" si="6"/>
        <v>13244</v>
      </c>
      <c r="F30" s="13">
        <f t="shared" si="6"/>
        <v>13244</v>
      </c>
      <c r="G30" s="13">
        <f t="shared" si="6"/>
        <v>13973</v>
      </c>
      <c r="H30" s="13">
        <f t="shared" si="6"/>
        <v>13973</v>
      </c>
      <c r="I30" s="13">
        <f t="shared" si="6"/>
        <v>13973</v>
      </c>
      <c r="J30" s="13">
        <f t="shared" si="6"/>
        <v>13973</v>
      </c>
      <c r="K30" s="13">
        <f t="shared" si="6"/>
        <v>13973</v>
      </c>
      <c r="L30" s="13">
        <f t="shared" si="6"/>
        <v>13973</v>
      </c>
      <c r="M30" s="13">
        <f t="shared" si="6"/>
        <v>14702</v>
      </c>
      <c r="N30" s="13">
        <f t="shared" si="6"/>
        <v>14702</v>
      </c>
      <c r="O30" s="13">
        <f t="shared" si="6"/>
        <v>14702</v>
      </c>
      <c r="P30" s="13">
        <f t="shared" si="6"/>
        <v>14702</v>
      </c>
      <c r="Q30" s="13">
        <f t="shared" si="6"/>
        <v>14702</v>
      </c>
      <c r="R30" s="13">
        <f t="shared" si="6"/>
        <v>15674</v>
      </c>
      <c r="S30" s="13">
        <f t="shared" si="6"/>
        <v>15674</v>
      </c>
      <c r="T30" s="13">
        <f t="shared" si="6"/>
        <v>15674</v>
      </c>
      <c r="U30" s="13">
        <f t="shared" si="6"/>
        <v>15674</v>
      </c>
      <c r="V30" s="13">
        <f t="shared" si="6"/>
        <v>18590</v>
      </c>
      <c r="W30" s="13">
        <f t="shared" si="6"/>
        <v>18590</v>
      </c>
      <c r="X30" s="13">
        <f t="shared" si="6"/>
        <v>18590</v>
      </c>
      <c r="Y30" s="13">
        <f t="shared" si="6"/>
        <v>17618</v>
      </c>
      <c r="Z30" s="13">
        <f t="shared" si="6"/>
        <v>17618</v>
      </c>
      <c r="AA30" s="13">
        <f t="shared" si="6"/>
        <v>17618</v>
      </c>
      <c r="AB30" s="13">
        <f t="shared" si="6"/>
        <v>17618</v>
      </c>
      <c r="AC30" s="13">
        <f t="shared" si="6"/>
        <v>20534</v>
      </c>
      <c r="AD30" s="13">
        <f t="shared" si="6"/>
        <v>20534</v>
      </c>
      <c r="AE30" s="13">
        <f t="shared" si="6"/>
        <v>20534</v>
      </c>
      <c r="AF30" s="13">
        <f t="shared" si="6"/>
        <v>17618</v>
      </c>
      <c r="AG30" s="13">
        <f t="shared" si="6"/>
        <v>17618</v>
      </c>
      <c r="AH30" s="13">
        <f t="shared" si="6"/>
        <v>17618</v>
      </c>
      <c r="AI30" s="13">
        <f t="shared" si="6"/>
        <v>17618</v>
      </c>
      <c r="AJ30" s="13">
        <f t="shared" si="6"/>
        <v>17618</v>
      </c>
      <c r="AK30" s="13">
        <f t="shared" si="6"/>
        <v>18590</v>
      </c>
      <c r="AL30" s="13">
        <f t="shared" si="6"/>
        <v>18590</v>
      </c>
      <c r="AM30" s="13">
        <f t="shared" ref="AM30:CQ31" si="7">ROUND(AM11*0.9,)</f>
        <v>18590</v>
      </c>
      <c r="AN30" s="13">
        <f t="shared" si="7"/>
        <v>20534</v>
      </c>
      <c r="AO30" s="13">
        <f t="shared" si="7"/>
        <v>20534</v>
      </c>
      <c r="AP30" s="13">
        <f t="shared" si="7"/>
        <v>20534</v>
      </c>
      <c r="AQ30" s="13">
        <f t="shared" si="7"/>
        <v>20534</v>
      </c>
      <c r="AR30" s="13">
        <f t="shared" si="7"/>
        <v>22478</v>
      </c>
      <c r="AS30" s="13">
        <f t="shared" si="7"/>
        <v>22478</v>
      </c>
      <c r="AT30" s="13">
        <f t="shared" si="7"/>
        <v>22478</v>
      </c>
      <c r="AU30" s="13">
        <f t="shared" si="7"/>
        <v>22478</v>
      </c>
      <c r="AV30" s="13">
        <f t="shared" si="7"/>
        <v>22478</v>
      </c>
      <c r="AW30" s="13">
        <f t="shared" si="7"/>
        <v>22478</v>
      </c>
      <c r="AX30" s="13">
        <f t="shared" si="7"/>
        <v>22478</v>
      </c>
      <c r="AY30" s="13">
        <f t="shared" si="7"/>
        <v>22478</v>
      </c>
      <c r="AZ30" s="13">
        <f t="shared" si="7"/>
        <v>20534</v>
      </c>
      <c r="BA30" s="13">
        <f t="shared" si="7"/>
        <v>14702</v>
      </c>
      <c r="BB30" s="13">
        <f t="shared" si="7"/>
        <v>14702</v>
      </c>
      <c r="BC30" s="13">
        <f t="shared" si="7"/>
        <v>14702</v>
      </c>
      <c r="BD30" s="13">
        <f t="shared" si="7"/>
        <v>14702</v>
      </c>
      <c r="BE30" s="13">
        <f t="shared" si="7"/>
        <v>14702</v>
      </c>
      <c r="BF30" s="13">
        <f t="shared" si="7"/>
        <v>14702</v>
      </c>
      <c r="BG30" s="13">
        <f t="shared" si="7"/>
        <v>14702</v>
      </c>
      <c r="BH30" s="13">
        <f t="shared" si="7"/>
        <v>14702</v>
      </c>
      <c r="BI30" s="13">
        <f t="shared" si="7"/>
        <v>14702</v>
      </c>
      <c r="BJ30" s="13">
        <f t="shared" si="7"/>
        <v>10895</v>
      </c>
      <c r="BK30" s="13">
        <f t="shared" si="7"/>
        <v>10895</v>
      </c>
      <c r="BL30" s="13">
        <f t="shared" si="7"/>
        <v>10895</v>
      </c>
      <c r="BM30" s="13">
        <f t="shared" si="7"/>
        <v>10895</v>
      </c>
      <c r="BN30" s="13">
        <f t="shared" si="7"/>
        <v>10895</v>
      </c>
      <c r="BO30" s="13">
        <f t="shared" si="7"/>
        <v>10895</v>
      </c>
      <c r="BP30" s="13">
        <f t="shared" si="7"/>
        <v>10895</v>
      </c>
      <c r="BQ30" s="13">
        <f t="shared" si="7"/>
        <v>9761</v>
      </c>
      <c r="BR30" s="13">
        <f t="shared" si="7"/>
        <v>9761</v>
      </c>
      <c r="BS30" s="13">
        <f t="shared" si="7"/>
        <v>9761</v>
      </c>
      <c r="BT30" s="13">
        <f t="shared" si="7"/>
        <v>9761</v>
      </c>
      <c r="BU30" s="13">
        <f t="shared" si="7"/>
        <v>9761</v>
      </c>
      <c r="BV30" s="13">
        <f t="shared" si="7"/>
        <v>8789</v>
      </c>
      <c r="BW30" s="13">
        <f t="shared" si="7"/>
        <v>8789</v>
      </c>
      <c r="BX30" s="13">
        <f t="shared" si="7"/>
        <v>8789</v>
      </c>
      <c r="BY30" s="13">
        <f t="shared" si="7"/>
        <v>8789</v>
      </c>
      <c r="BZ30" s="13">
        <f t="shared" si="7"/>
        <v>8789</v>
      </c>
      <c r="CA30" s="13">
        <f t="shared" si="7"/>
        <v>9761</v>
      </c>
      <c r="CB30" s="13">
        <f t="shared" si="7"/>
        <v>9761</v>
      </c>
      <c r="CC30" s="13">
        <f t="shared" si="7"/>
        <v>8789</v>
      </c>
      <c r="CD30" s="13">
        <f t="shared" si="7"/>
        <v>8789</v>
      </c>
      <c r="CE30" s="13">
        <f t="shared" si="7"/>
        <v>8789</v>
      </c>
      <c r="CF30" s="13">
        <f t="shared" si="7"/>
        <v>8222</v>
      </c>
      <c r="CG30" s="13">
        <f t="shared" si="7"/>
        <v>8222</v>
      </c>
      <c r="CH30" s="13">
        <f t="shared" si="7"/>
        <v>8222</v>
      </c>
      <c r="CI30" s="13">
        <f t="shared" si="7"/>
        <v>8222</v>
      </c>
      <c r="CJ30" s="13">
        <f t="shared" si="7"/>
        <v>7412</v>
      </c>
      <c r="CK30" s="13">
        <f t="shared" si="7"/>
        <v>7412</v>
      </c>
      <c r="CL30" s="13">
        <f t="shared" si="7"/>
        <v>7412</v>
      </c>
      <c r="CM30" s="13">
        <f t="shared" si="7"/>
        <v>7412</v>
      </c>
      <c r="CN30" s="13">
        <f t="shared" si="7"/>
        <v>7412</v>
      </c>
      <c r="CO30" s="13">
        <f t="shared" si="7"/>
        <v>7412</v>
      </c>
      <c r="CP30" s="13">
        <f t="shared" si="7"/>
        <v>7412</v>
      </c>
      <c r="CQ30" s="13">
        <f t="shared" si="7"/>
        <v>5873</v>
      </c>
    </row>
    <row r="31" spans="1:95" ht="11.45" customHeight="1">
      <c r="A31" s="12">
        <v>2</v>
      </c>
      <c r="B31" s="13">
        <f t="shared" ref="B31:AK31" si="8">ROUND(B12*0.9,)</f>
        <v>21060</v>
      </c>
      <c r="C31" s="13">
        <f t="shared" si="8"/>
        <v>18144</v>
      </c>
      <c r="D31" s="13">
        <f t="shared" si="8"/>
        <v>14742</v>
      </c>
      <c r="E31" s="13">
        <f t="shared" si="8"/>
        <v>14742</v>
      </c>
      <c r="F31" s="13">
        <f t="shared" si="8"/>
        <v>14742</v>
      </c>
      <c r="G31" s="13">
        <f t="shared" si="8"/>
        <v>15471</v>
      </c>
      <c r="H31" s="13">
        <f t="shared" si="8"/>
        <v>15471</v>
      </c>
      <c r="I31" s="13">
        <f t="shared" si="8"/>
        <v>15471</v>
      </c>
      <c r="J31" s="13">
        <f t="shared" si="8"/>
        <v>15471</v>
      </c>
      <c r="K31" s="13">
        <f t="shared" si="8"/>
        <v>15471</v>
      </c>
      <c r="L31" s="13">
        <f t="shared" si="8"/>
        <v>15471</v>
      </c>
      <c r="M31" s="13">
        <f t="shared" si="8"/>
        <v>16200</v>
      </c>
      <c r="N31" s="13">
        <f t="shared" si="8"/>
        <v>16200</v>
      </c>
      <c r="O31" s="13">
        <f t="shared" si="8"/>
        <v>16200</v>
      </c>
      <c r="P31" s="13">
        <f t="shared" si="8"/>
        <v>16200</v>
      </c>
      <c r="Q31" s="13">
        <f t="shared" si="8"/>
        <v>16200</v>
      </c>
      <c r="R31" s="13">
        <f t="shared" si="8"/>
        <v>17172</v>
      </c>
      <c r="S31" s="13">
        <f t="shared" si="8"/>
        <v>17172</v>
      </c>
      <c r="T31" s="13">
        <f t="shared" si="8"/>
        <v>17172</v>
      </c>
      <c r="U31" s="13">
        <f t="shared" si="8"/>
        <v>17172</v>
      </c>
      <c r="V31" s="13">
        <f t="shared" si="8"/>
        <v>20088</v>
      </c>
      <c r="W31" s="13">
        <f t="shared" si="8"/>
        <v>20088</v>
      </c>
      <c r="X31" s="13">
        <f t="shared" si="8"/>
        <v>20088</v>
      </c>
      <c r="Y31" s="13">
        <f t="shared" si="8"/>
        <v>19116</v>
      </c>
      <c r="Z31" s="13">
        <f t="shared" si="8"/>
        <v>19116</v>
      </c>
      <c r="AA31" s="13">
        <f t="shared" si="8"/>
        <v>19116</v>
      </c>
      <c r="AB31" s="13">
        <f t="shared" si="8"/>
        <v>19116</v>
      </c>
      <c r="AC31" s="13">
        <f t="shared" si="8"/>
        <v>22032</v>
      </c>
      <c r="AD31" s="13">
        <f t="shared" si="8"/>
        <v>22032</v>
      </c>
      <c r="AE31" s="13">
        <f t="shared" si="8"/>
        <v>22032</v>
      </c>
      <c r="AF31" s="13">
        <f t="shared" si="8"/>
        <v>19116</v>
      </c>
      <c r="AG31" s="13">
        <f t="shared" si="8"/>
        <v>19116</v>
      </c>
      <c r="AH31" s="13">
        <f t="shared" si="8"/>
        <v>19116</v>
      </c>
      <c r="AI31" s="13">
        <f t="shared" si="8"/>
        <v>19116</v>
      </c>
      <c r="AJ31" s="13">
        <f t="shared" si="8"/>
        <v>19116</v>
      </c>
      <c r="AK31" s="13">
        <f t="shared" si="8"/>
        <v>20088</v>
      </c>
      <c r="AL31" s="13">
        <f t="shared" si="6"/>
        <v>20088</v>
      </c>
      <c r="AM31" s="13">
        <f t="shared" si="7"/>
        <v>20088</v>
      </c>
      <c r="AN31" s="13">
        <f t="shared" si="7"/>
        <v>22032</v>
      </c>
      <c r="AO31" s="13">
        <f t="shared" si="7"/>
        <v>22032</v>
      </c>
      <c r="AP31" s="13">
        <f t="shared" si="7"/>
        <v>22032</v>
      </c>
      <c r="AQ31" s="13">
        <f t="shared" si="7"/>
        <v>22032</v>
      </c>
      <c r="AR31" s="13">
        <f t="shared" si="7"/>
        <v>23976</v>
      </c>
      <c r="AS31" s="13">
        <f t="shared" si="7"/>
        <v>23976</v>
      </c>
      <c r="AT31" s="13">
        <f t="shared" si="7"/>
        <v>23976</v>
      </c>
      <c r="AU31" s="13">
        <f t="shared" si="7"/>
        <v>23976</v>
      </c>
      <c r="AV31" s="13">
        <f t="shared" si="7"/>
        <v>23976</v>
      </c>
      <c r="AW31" s="13">
        <f t="shared" si="7"/>
        <v>23976</v>
      </c>
      <c r="AX31" s="13">
        <f t="shared" si="7"/>
        <v>23976</v>
      </c>
      <c r="AY31" s="13">
        <f t="shared" si="7"/>
        <v>23976</v>
      </c>
      <c r="AZ31" s="13">
        <f t="shared" si="7"/>
        <v>22032</v>
      </c>
      <c r="BA31" s="13">
        <f t="shared" si="7"/>
        <v>16200</v>
      </c>
      <c r="BB31" s="13">
        <f t="shared" si="7"/>
        <v>16200</v>
      </c>
      <c r="BC31" s="13">
        <f t="shared" si="7"/>
        <v>16200</v>
      </c>
      <c r="BD31" s="13">
        <f t="shared" si="7"/>
        <v>16200</v>
      </c>
      <c r="BE31" s="13">
        <f t="shared" si="7"/>
        <v>16200</v>
      </c>
      <c r="BF31" s="13">
        <f t="shared" si="7"/>
        <v>16200</v>
      </c>
      <c r="BG31" s="13">
        <f t="shared" si="7"/>
        <v>16200</v>
      </c>
      <c r="BH31" s="13">
        <f t="shared" si="7"/>
        <v>16200</v>
      </c>
      <c r="BI31" s="13">
        <f t="shared" si="7"/>
        <v>16200</v>
      </c>
      <c r="BJ31" s="13">
        <f t="shared" si="7"/>
        <v>12393</v>
      </c>
      <c r="BK31" s="13">
        <f t="shared" si="7"/>
        <v>12393</v>
      </c>
      <c r="BL31" s="13">
        <f t="shared" si="7"/>
        <v>12393</v>
      </c>
      <c r="BM31" s="13">
        <f t="shared" si="7"/>
        <v>12393</v>
      </c>
      <c r="BN31" s="13">
        <f t="shared" si="7"/>
        <v>12393</v>
      </c>
      <c r="BO31" s="13">
        <f t="shared" si="7"/>
        <v>12393</v>
      </c>
      <c r="BP31" s="13">
        <f t="shared" si="7"/>
        <v>12393</v>
      </c>
      <c r="BQ31" s="13">
        <f t="shared" si="7"/>
        <v>11259</v>
      </c>
      <c r="BR31" s="13">
        <f t="shared" si="7"/>
        <v>11259</v>
      </c>
      <c r="BS31" s="13">
        <f t="shared" si="7"/>
        <v>11259</v>
      </c>
      <c r="BT31" s="13">
        <f t="shared" si="7"/>
        <v>11259</v>
      </c>
      <c r="BU31" s="13">
        <f t="shared" si="7"/>
        <v>11259</v>
      </c>
      <c r="BV31" s="13">
        <f t="shared" si="7"/>
        <v>10287</v>
      </c>
      <c r="BW31" s="13">
        <f t="shared" si="7"/>
        <v>10287</v>
      </c>
      <c r="BX31" s="13">
        <f t="shared" si="7"/>
        <v>10287</v>
      </c>
      <c r="BY31" s="13">
        <f t="shared" si="7"/>
        <v>10287</v>
      </c>
      <c r="BZ31" s="13">
        <f t="shared" si="7"/>
        <v>10287</v>
      </c>
      <c r="CA31" s="13">
        <f t="shared" si="7"/>
        <v>11259</v>
      </c>
      <c r="CB31" s="13">
        <f t="shared" si="7"/>
        <v>11259</v>
      </c>
      <c r="CC31" s="13">
        <f t="shared" si="7"/>
        <v>10287</v>
      </c>
      <c r="CD31" s="13">
        <f t="shared" si="7"/>
        <v>10287</v>
      </c>
      <c r="CE31" s="13">
        <f t="shared" si="7"/>
        <v>10287</v>
      </c>
      <c r="CF31" s="13">
        <f t="shared" si="7"/>
        <v>9558</v>
      </c>
      <c r="CG31" s="13">
        <f t="shared" si="7"/>
        <v>9558</v>
      </c>
      <c r="CH31" s="13">
        <f t="shared" si="7"/>
        <v>9558</v>
      </c>
      <c r="CI31" s="13">
        <f t="shared" si="7"/>
        <v>9558</v>
      </c>
      <c r="CJ31" s="13">
        <f t="shared" si="7"/>
        <v>8748</v>
      </c>
      <c r="CK31" s="13">
        <f t="shared" si="7"/>
        <v>8748</v>
      </c>
      <c r="CL31" s="13">
        <f t="shared" si="7"/>
        <v>8748</v>
      </c>
      <c r="CM31" s="13">
        <f t="shared" si="7"/>
        <v>8748</v>
      </c>
      <c r="CN31" s="13">
        <f t="shared" si="7"/>
        <v>8748</v>
      </c>
      <c r="CO31" s="13">
        <f t="shared" si="7"/>
        <v>8748</v>
      </c>
      <c r="CP31" s="13">
        <f t="shared" si="7"/>
        <v>8748</v>
      </c>
      <c r="CQ31" s="13">
        <f t="shared" si="7"/>
        <v>7209</v>
      </c>
    </row>
    <row r="32" spans="1:95" ht="11.45" customHeight="1">
      <c r="A32" s="15" t="s">
        <v>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row>
    <row r="33" spans="1:95" ht="11.45" customHeight="1">
      <c r="A33" s="12">
        <v>1</v>
      </c>
      <c r="B33" s="13">
        <f t="shared" ref="B33:AL33" si="9">ROUND(B14*0.9,)</f>
        <v>21344</v>
      </c>
      <c r="C33" s="13">
        <f t="shared" si="9"/>
        <v>18428</v>
      </c>
      <c r="D33" s="13">
        <f t="shared" si="9"/>
        <v>15026</v>
      </c>
      <c r="E33" s="13">
        <f t="shared" si="9"/>
        <v>15026</v>
      </c>
      <c r="F33" s="13">
        <f t="shared" si="9"/>
        <v>15026</v>
      </c>
      <c r="G33" s="13">
        <f t="shared" si="9"/>
        <v>15755</v>
      </c>
      <c r="H33" s="13">
        <f t="shared" si="9"/>
        <v>15755</v>
      </c>
      <c r="I33" s="13">
        <f t="shared" si="9"/>
        <v>15755</v>
      </c>
      <c r="J33" s="13">
        <f t="shared" si="9"/>
        <v>15755</v>
      </c>
      <c r="K33" s="13">
        <f t="shared" si="9"/>
        <v>15755</v>
      </c>
      <c r="L33" s="13">
        <f t="shared" si="9"/>
        <v>15755</v>
      </c>
      <c r="M33" s="13">
        <f t="shared" si="9"/>
        <v>16484</v>
      </c>
      <c r="N33" s="13">
        <f t="shared" si="9"/>
        <v>16484</v>
      </c>
      <c r="O33" s="13">
        <f t="shared" si="9"/>
        <v>16484</v>
      </c>
      <c r="P33" s="13">
        <f t="shared" si="9"/>
        <v>16484</v>
      </c>
      <c r="Q33" s="13">
        <f t="shared" si="9"/>
        <v>16484</v>
      </c>
      <c r="R33" s="13">
        <f t="shared" si="9"/>
        <v>17456</v>
      </c>
      <c r="S33" s="13">
        <f t="shared" si="9"/>
        <v>17456</v>
      </c>
      <c r="T33" s="13">
        <f t="shared" si="9"/>
        <v>17456</v>
      </c>
      <c r="U33" s="13">
        <f t="shared" si="9"/>
        <v>17456</v>
      </c>
      <c r="V33" s="13">
        <f t="shared" si="9"/>
        <v>20372</v>
      </c>
      <c r="W33" s="13">
        <f t="shared" si="9"/>
        <v>20372</v>
      </c>
      <c r="X33" s="13">
        <f t="shared" si="9"/>
        <v>20372</v>
      </c>
      <c r="Y33" s="13">
        <f t="shared" si="9"/>
        <v>19400</v>
      </c>
      <c r="Z33" s="13">
        <f t="shared" si="9"/>
        <v>19400</v>
      </c>
      <c r="AA33" s="13">
        <f t="shared" si="9"/>
        <v>19400</v>
      </c>
      <c r="AB33" s="13">
        <f t="shared" si="9"/>
        <v>19400</v>
      </c>
      <c r="AC33" s="13">
        <f t="shared" si="9"/>
        <v>22316</v>
      </c>
      <c r="AD33" s="13">
        <f t="shared" si="9"/>
        <v>22316</v>
      </c>
      <c r="AE33" s="13">
        <f t="shared" si="9"/>
        <v>22316</v>
      </c>
      <c r="AF33" s="13">
        <f t="shared" si="9"/>
        <v>19400</v>
      </c>
      <c r="AG33" s="13">
        <f t="shared" si="9"/>
        <v>19400</v>
      </c>
      <c r="AH33" s="13">
        <f t="shared" si="9"/>
        <v>19400</v>
      </c>
      <c r="AI33" s="13">
        <f t="shared" si="9"/>
        <v>19400</v>
      </c>
      <c r="AJ33" s="13">
        <f t="shared" si="9"/>
        <v>19400</v>
      </c>
      <c r="AK33" s="13">
        <f t="shared" si="9"/>
        <v>20372</v>
      </c>
      <c r="AL33" s="13">
        <f t="shared" si="9"/>
        <v>20372</v>
      </c>
      <c r="AM33" s="13">
        <f t="shared" ref="AM33:CQ33" si="10">ROUND(AM14*0.9,)</f>
        <v>20372</v>
      </c>
      <c r="AN33" s="13">
        <f t="shared" si="10"/>
        <v>22316</v>
      </c>
      <c r="AO33" s="13">
        <f t="shared" si="10"/>
        <v>22316</v>
      </c>
      <c r="AP33" s="13">
        <f t="shared" si="10"/>
        <v>22316</v>
      </c>
      <c r="AQ33" s="13">
        <f t="shared" si="10"/>
        <v>22316</v>
      </c>
      <c r="AR33" s="13">
        <f t="shared" si="10"/>
        <v>24260</v>
      </c>
      <c r="AS33" s="13">
        <f t="shared" si="10"/>
        <v>24260</v>
      </c>
      <c r="AT33" s="13">
        <f t="shared" si="10"/>
        <v>24260</v>
      </c>
      <c r="AU33" s="13">
        <f t="shared" si="10"/>
        <v>24260</v>
      </c>
      <c r="AV33" s="13">
        <f t="shared" si="10"/>
        <v>24260</v>
      </c>
      <c r="AW33" s="13">
        <f t="shared" si="10"/>
        <v>24260</v>
      </c>
      <c r="AX33" s="13">
        <f t="shared" si="10"/>
        <v>24260</v>
      </c>
      <c r="AY33" s="13">
        <f t="shared" si="10"/>
        <v>24260</v>
      </c>
      <c r="AZ33" s="13">
        <f t="shared" si="10"/>
        <v>22316</v>
      </c>
      <c r="BA33" s="13">
        <f t="shared" si="10"/>
        <v>16484</v>
      </c>
      <c r="BB33" s="13">
        <f t="shared" si="10"/>
        <v>16484</v>
      </c>
      <c r="BC33" s="13">
        <f t="shared" si="10"/>
        <v>16484</v>
      </c>
      <c r="BD33" s="13">
        <f t="shared" si="10"/>
        <v>16484</v>
      </c>
      <c r="BE33" s="13">
        <f t="shared" si="10"/>
        <v>16484</v>
      </c>
      <c r="BF33" s="13">
        <f t="shared" si="10"/>
        <v>16484</v>
      </c>
      <c r="BG33" s="13">
        <f t="shared" si="10"/>
        <v>16484</v>
      </c>
      <c r="BH33" s="13">
        <f t="shared" si="10"/>
        <v>16484</v>
      </c>
      <c r="BI33" s="13">
        <f t="shared" si="10"/>
        <v>16484</v>
      </c>
      <c r="BJ33" s="13">
        <f t="shared" si="10"/>
        <v>12515</v>
      </c>
      <c r="BK33" s="13">
        <f t="shared" si="10"/>
        <v>12515</v>
      </c>
      <c r="BL33" s="13">
        <f t="shared" si="10"/>
        <v>12515</v>
      </c>
      <c r="BM33" s="13">
        <f t="shared" si="10"/>
        <v>12515</v>
      </c>
      <c r="BN33" s="13">
        <f t="shared" si="10"/>
        <v>12515</v>
      </c>
      <c r="BO33" s="13">
        <f t="shared" si="10"/>
        <v>12515</v>
      </c>
      <c r="BP33" s="13">
        <f t="shared" si="10"/>
        <v>12515</v>
      </c>
      <c r="BQ33" s="13">
        <f t="shared" si="10"/>
        <v>11381</v>
      </c>
      <c r="BR33" s="13">
        <f t="shared" si="10"/>
        <v>11381</v>
      </c>
      <c r="BS33" s="13">
        <f t="shared" si="10"/>
        <v>11381</v>
      </c>
      <c r="BT33" s="13">
        <f t="shared" si="10"/>
        <v>11381</v>
      </c>
      <c r="BU33" s="13">
        <f t="shared" si="10"/>
        <v>11381</v>
      </c>
      <c r="BV33" s="13">
        <f t="shared" si="10"/>
        <v>10409</v>
      </c>
      <c r="BW33" s="13">
        <f t="shared" si="10"/>
        <v>10409</v>
      </c>
      <c r="BX33" s="13">
        <f t="shared" si="10"/>
        <v>10409</v>
      </c>
      <c r="BY33" s="13">
        <f t="shared" si="10"/>
        <v>10409</v>
      </c>
      <c r="BZ33" s="13">
        <f t="shared" si="10"/>
        <v>10409</v>
      </c>
      <c r="CA33" s="13">
        <f t="shared" si="10"/>
        <v>11381</v>
      </c>
      <c r="CB33" s="13">
        <f t="shared" si="10"/>
        <v>11381</v>
      </c>
      <c r="CC33" s="13">
        <f t="shared" si="10"/>
        <v>10409</v>
      </c>
      <c r="CD33" s="13">
        <f t="shared" si="10"/>
        <v>10409</v>
      </c>
      <c r="CE33" s="13">
        <f t="shared" si="10"/>
        <v>10409</v>
      </c>
      <c r="CF33" s="13">
        <f t="shared" si="10"/>
        <v>10247</v>
      </c>
      <c r="CG33" s="13">
        <f t="shared" si="10"/>
        <v>10247</v>
      </c>
      <c r="CH33" s="13">
        <f t="shared" si="10"/>
        <v>10247</v>
      </c>
      <c r="CI33" s="13">
        <f t="shared" si="10"/>
        <v>10247</v>
      </c>
      <c r="CJ33" s="13">
        <f t="shared" si="10"/>
        <v>9437</v>
      </c>
      <c r="CK33" s="13">
        <f t="shared" si="10"/>
        <v>9437</v>
      </c>
      <c r="CL33" s="13">
        <f t="shared" si="10"/>
        <v>9437</v>
      </c>
      <c r="CM33" s="13">
        <f t="shared" si="10"/>
        <v>9437</v>
      </c>
      <c r="CN33" s="13">
        <f t="shared" si="10"/>
        <v>9437</v>
      </c>
      <c r="CO33" s="13">
        <f t="shared" si="10"/>
        <v>9437</v>
      </c>
      <c r="CP33" s="13">
        <f t="shared" si="10"/>
        <v>9437</v>
      </c>
      <c r="CQ33" s="13">
        <f t="shared" si="10"/>
        <v>7898</v>
      </c>
    </row>
    <row r="34" spans="1:95" ht="11.45" customHeight="1">
      <c r="A34" s="12">
        <v>2</v>
      </c>
      <c r="B34" s="13">
        <f t="shared" ref="B34:AL34" si="11">ROUND(B15*0.9,)</f>
        <v>22842</v>
      </c>
      <c r="C34" s="13">
        <f t="shared" si="11"/>
        <v>19926</v>
      </c>
      <c r="D34" s="13">
        <f t="shared" si="11"/>
        <v>16524</v>
      </c>
      <c r="E34" s="13">
        <f t="shared" si="11"/>
        <v>16524</v>
      </c>
      <c r="F34" s="13">
        <f t="shared" si="11"/>
        <v>16524</v>
      </c>
      <c r="G34" s="13">
        <f t="shared" si="11"/>
        <v>17253</v>
      </c>
      <c r="H34" s="13">
        <f t="shared" si="11"/>
        <v>17253</v>
      </c>
      <c r="I34" s="13">
        <f t="shared" si="11"/>
        <v>17253</v>
      </c>
      <c r="J34" s="13">
        <f t="shared" si="11"/>
        <v>17253</v>
      </c>
      <c r="K34" s="13">
        <f t="shared" si="11"/>
        <v>17253</v>
      </c>
      <c r="L34" s="13">
        <f t="shared" si="11"/>
        <v>17253</v>
      </c>
      <c r="M34" s="13">
        <f t="shared" si="11"/>
        <v>17982</v>
      </c>
      <c r="N34" s="13">
        <f t="shared" si="11"/>
        <v>17982</v>
      </c>
      <c r="O34" s="13">
        <f t="shared" si="11"/>
        <v>17982</v>
      </c>
      <c r="P34" s="13">
        <f t="shared" si="11"/>
        <v>17982</v>
      </c>
      <c r="Q34" s="13">
        <f t="shared" si="11"/>
        <v>17982</v>
      </c>
      <c r="R34" s="13">
        <f t="shared" si="11"/>
        <v>18954</v>
      </c>
      <c r="S34" s="13">
        <f t="shared" si="11"/>
        <v>18954</v>
      </c>
      <c r="T34" s="13">
        <f t="shared" si="11"/>
        <v>18954</v>
      </c>
      <c r="U34" s="13">
        <f t="shared" si="11"/>
        <v>18954</v>
      </c>
      <c r="V34" s="13">
        <f t="shared" si="11"/>
        <v>21870</v>
      </c>
      <c r="W34" s="13">
        <f t="shared" si="11"/>
        <v>21870</v>
      </c>
      <c r="X34" s="13">
        <f t="shared" si="11"/>
        <v>21870</v>
      </c>
      <c r="Y34" s="13">
        <f t="shared" si="11"/>
        <v>20898</v>
      </c>
      <c r="Z34" s="13">
        <f t="shared" si="11"/>
        <v>20898</v>
      </c>
      <c r="AA34" s="13">
        <f t="shared" si="11"/>
        <v>20898</v>
      </c>
      <c r="AB34" s="13">
        <f t="shared" si="11"/>
        <v>20898</v>
      </c>
      <c r="AC34" s="13">
        <f t="shared" si="11"/>
        <v>23814</v>
      </c>
      <c r="AD34" s="13">
        <f t="shared" si="11"/>
        <v>23814</v>
      </c>
      <c r="AE34" s="13">
        <f t="shared" si="11"/>
        <v>23814</v>
      </c>
      <c r="AF34" s="13">
        <f t="shared" si="11"/>
        <v>20898</v>
      </c>
      <c r="AG34" s="13">
        <f t="shared" si="11"/>
        <v>20898</v>
      </c>
      <c r="AH34" s="13">
        <f t="shared" si="11"/>
        <v>20898</v>
      </c>
      <c r="AI34" s="13">
        <f t="shared" si="11"/>
        <v>20898</v>
      </c>
      <c r="AJ34" s="13">
        <f t="shared" si="11"/>
        <v>20898</v>
      </c>
      <c r="AK34" s="13">
        <f t="shared" si="11"/>
        <v>21870</v>
      </c>
      <c r="AL34" s="13">
        <f t="shared" si="11"/>
        <v>21870</v>
      </c>
      <c r="AM34" s="13">
        <f t="shared" ref="AM34:CQ34" si="12">ROUND(AM15*0.9,)</f>
        <v>21870</v>
      </c>
      <c r="AN34" s="13">
        <f t="shared" si="12"/>
        <v>23814</v>
      </c>
      <c r="AO34" s="13">
        <f t="shared" si="12"/>
        <v>23814</v>
      </c>
      <c r="AP34" s="13">
        <f t="shared" si="12"/>
        <v>23814</v>
      </c>
      <c r="AQ34" s="13">
        <f t="shared" si="12"/>
        <v>23814</v>
      </c>
      <c r="AR34" s="13">
        <f t="shared" si="12"/>
        <v>25758</v>
      </c>
      <c r="AS34" s="13">
        <f t="shared" si="12"/>
        <v>25758</v>
      </c>
      <c r="AT34" s="13">
        <f t="shared" si="12"/>
        <v>25758</v>
      </c>
      <c r="AU34" s="13">
        <f t="shared" si="12"/>
        <v>25758</v>
      </c>
      <c r="AV34" s="13">
        <f t="shared" si="12"/>
        <v>25758</v>
      </c>
      <c r="AW34" s="13">
        <f t="shared" si="12"/>
        <v>25758</v>
      </c>
      <c r="AX34" s="13">
        <f t="shared" si="12"/>
        <v>25758</v>
      </c>
      <c r="AY34" s="13">
        <f t="shared" si="12"/>
        <v>25758</v>
      </c>
      <c r="AZ34" s="13">
        <f t="shared" si="12"/>
        <v>23814</v>
      </c>
      <c r="BA34" s="13">
        <f t="shared" si="12"/>
        <v>17982</v>
      </c>
      <c r="BB34" s="13">
        <f t="shared" si="12"/>
        <v>17982</v>
      </c>
      <c r="BC34" s="13">
        <f t="shared" si="12"/>
        <v>17982</v>
      </c>
      <c r="BD34" s="13">
        <f t="shared" si="12"/>
        <v>17982</v>
      </c>
      <c r="BE34" s="13">
        <f t="shared" si="12"/>
        <v>17982</v>
      </c>
      <c r="BF34" s="13">
        <f t="shared" si="12"/>
        <v>17982</v>
      </c>
      <c r="BG34" s="13">
        <f t="shared" si="12"/>
        <v>17982</v>
      </c>
      <c r="BH34" s="13">
        <f t="shared" si="12"/>
        <v>17982</v>
      </c>
      <c r="BI34" s="13">
        <f t="shared" si="12"/>
        <v>17982</v>
      </c>
      <c r="BJ34" s="13">
        <f t="shared" si="12"/>
        <v>14013</v>
      </c>
      <c r="BK34" s="13">
        <f t="shared" si="12"/>
        <v>14013</v>
      </c>
      <c r="BL34" s="13">
        <f t="shared" si="12"/>
        <v>14013</v>
      </c>
      <c r="BM34" s="13">
        <f t="shared" si="12"/>
        <v>14013</v>
      </c>
      <c r="BN34" s="13">
        <f t="shared" si="12"/>
        <v>14013</v>
      </c>
      <c r="BO34" s="13">
        <f t="shared" si="12"/>
        <v>14013</v>
      </c>
      <c r="BP34" s="13">
        <f t="shared" si="12"/>
        <v>14013</v>
      </c>
      <c r="BQ34" s="13">
        <f t="shared" si="12"/>
        <v>12879</v>
      </c>
      <c r="BR34" s="13">
        <f t="shared" si="12"/>
        <v>12879</v>
      </c>
      <c r="BS34" s="13">
        <f t="shared" si="12"/>
        <v>12879</v>
      </c>
      <c r="BT34" s="13">
        <f t="shared" si="12"/>
        <v>12879</v>
      </c>
      <c r="BU34" s="13">
        <f t="shared" si="12"/>
        <v>12879</v>
      </c>
      <c r="BV34" s="13">
        <f t="shared" si="12"/>
        <v>11907</v>
      </c>
      <c r="BW34" s="13">
        <f t="shared" si="12"/>
        <v>11907</v>
      </c>
      <c r="BX34" s="13">
        <f t="shared" si="12"/>
        <v>11907</v>
      </c>
      <c r="BY34" s="13">
        <f t="shared" si="12"/>
        <v>11907</v>
      </c>
      <c r="BZ34" s="13">
        <f t="shared" si="12"/>
        <v>11907</v>
      </c>
      <c r="CA34" s="13">
        <f t="shared" si="12"/>
        <v>12879</v>
      </c>
      <c r="CB34" s="13">
        <f t="shared" si="12"/>
        <v>12879</v>
      </c>
      <c r="CC34" s="13">
        <f t="shared" si="12"/>
        <v>11907</v>
      </c>
      <c r="CD34" s="13">
        <f t="shared" si="12"/>
        <v>11907</v>
      </c>
      <c r="CE34" s="13">
        <f t="shared" si="12"/>
        <v>11907</v>
      </c>
      <c r="CF34" s="13">
        <f t="shared" si="12"/>
        <v>11583</v>
      </c>
      <c r="CG34" s="13">
        <f t="shared" si="12"/>
        <v>11583</v>
      </c>
      <c r="CH34" s="13">
        <f t="shared" si="12"/>
        <v>11583</v>
      </c>
      <c r="CI34" s="13">
        <f t="shared" si="12"/>
        <v>11583</v>
      </c>
      <c r="CJ34" s="13">
        <f t="shared" si="12"/>
        <v>10773</v>
      </c>
      <c r="CK34" s="13">
        <f t="shared" si="12"/>
        <v>10773</v>
      </c>
      <c r="CL34" s="13">
        <f t="shared" si="12"/>
        <v>10773</v>
      </c>
      <c r="CM34" s="13">
        <f t="shared" si="12"/>
        <v>10773</v>
      </c>
      <c r="CN34" s="13">
        <f t="shared" si="12"/>
        <v>10773</v>
      </c>
      <c r="CO34" s="13">
        <f t="shared" si="12"/>
        <v>10773</v>
      </c>
      <c r="CP34" s="13">
        <f t="shared" si="12"/>
        <v>10773</v>
      </c>
      <c r="CQ34" s="13">
        <f t="shared" si="12"/>
        <v>9234</v>
      </c>
    </row>
    <row r="35" spans="1:95" ht="11.45" customHeight="1">
      <c r="A35" s="16" t="s">
        <v>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row>
    <row r="36" spans="1:95" ht="11.45" customHeight="1">
      <c r="A36" s="12">
        <v>1</v>
      </c>
      <c r="B36" s="13">
        <f t="shared" ref="B36:AL36" si="13">ROUND(B17*0.9,)</f>
        <v>22964</v>
      </c>
      <c r="C36" s="13">
        <f t="shared" si="13"/>
        <v>20048</v>
      </c>
      <c r="D36" s="13">
        <f t="shared" si="13"/>
        <v>16646</v>
      </c>
      <c r="E36" s="13">
        <f t="shared" si="13"/>
        <v>16646</v>
      </c>
      <c r="F36" s="13">
        <f t="shared" si="13"/>
        <v>16646</v>
      </c>
      <c r="G36" s="13">
        <f t="shared" si="13"/>
        <v>17375</v>
      </c>
      <c r="H36" s="13">
        <f t="shared" si="13"/>
        <v>17375</v>
      </c>
      <c r="I36" s="13">
        <f t="shared" si="13"/>
        <v>17375</v>
      </c>
      <c r="J36" s="13">
        <f t="shared" si="13"/>
        <v>17375</v>
      </c>
      <c r="K36" s="13">
        <f t="shared" si="13"/>
        <v>17375</v>
      </c>
      <c r="L36" s="13">
        <f t="shared" si="13"/>
        <v>17375</v>
      </c>
      <c r="M36" s="13">
        <f t="shared" si="13"/>
        <v>18104</v>
      </c>
      <c r="N36" s="13">
        <f t="shared" si="13"/>
        <v>18104</v>
      </c>
      <c r="O36" s="13">
        <f t="shared" si="13"/>
        <v>18104</v>
      </c>
      <c r="P36" s="13">
        <f t="shared" si="13"/>
        <v>18104</v>
      </c>
      <c r="Q36" s="13">
        <f t="shared" si="13"/>
        <v>18104</v>
      </c>
      <c r="R36" s="13">
        <f t="shared" si="13"/>
        <v>19076</v>
      </c>
      <c r="S36" s="13">
        <f t="shared" si="13"/>
        <v>19076</v>
      </c>
      <c r="T36" s="13">
        <f t="shared" si="13"/>
        <v>19076</v>
      </c>
      <c r="U36" s="13">
        <f t="shared" si="13"/>
        <v>19076</v>
      </c>
      <c r="V36" s="13">
        <f t="shared" si="13"/>
        <v>21992</v>
      </c>
      <c r="W36" s="13">
        <f t="shared" si="13"/>
        <v>21992</v>
      </c>
      <c r="X36" s="13">
        <f t="shared" si="13"/>
        <v>21992</v>
      </c>
      <c r="Y36" s="13">
        <f t="shared" si="13"/>
        <v>21020</v>
      </c>
      <c r="Z36" s="13">
        <f t="shared" si="13"/>
        <v>21020</v>
      </c>
      <c r="AA36" s="13">
        <f t="shared" si="13"/>
        <v>21020</v>
      </c>
      <c r="AB36" s="13">
        <f t="shared" si="13"/>
        <v>21020</v>
      </c>
      <c r="AC36" s="13">
        <f t="shared" si="13"/>
        <v>23936</v>
      </c>
      <c r="AD36" s="13">
        <f t="shared" si="13"/>
        <v>23936</v>
      </c>
      <c r="AE36" s="13">
        <f t="shared" si="13"/>
        <v>23936</v>
      </c>
      <c r="AF36" s="13">
        <f t="shared" si="13"/>
        <v>21020</v>
      </c>
      <c r="AG36" s="13">
        <f t="shared" si="13"/>
        <v>21020</v>
      </c>
      <c r="AH36" s="13">
        <f t="shared" si="13"/>
        <v>21020</v>
      </c>
      <c r="AI36" s="13">
        <f t="shared" si="13"/>
        <v>21020</v>
      </c>
      <c r="AJ36" s="13">
        <f t="shared" si="13"/>
        <v>21020</v>
      </c>
      <c r="AK36" s="13">
        <f t="shared" si="13"/>
        <v>21992</v>
      </c>
      <c r="AL36" s="13">
        <f t="shared" si="13"/>
        <v>21992</v>
      </c>
      <c r="AM36" s="13">
        <f t="shared" ref="AM36:CQ36" si="14">ROUND(AM17*0.9,)</f>
        <v>21992</v>
      </c>
      <c r="AN36" s="13">
        <f t="shared" si="14"/>
        <v>23936</v>
      </c>
      <c r="AO36" s="13">
        <f t="shared" si="14"/>
        <v>23936</v>
      </c>
      <c r="AP36" s="13">
        <f t="shared" si="14"/>
        <v>23936</v>
      </c>
      <c r="AQ36" s="13">
        <f t="shared" si="14"/>
        <v>23936</v>
      </c>
      <c r="AR36" s="13">
        <f t="shared" si="14"/>
        <v>25880</v>
      </c>
      <c r="AS36" s="13">
        <f t="shared" si="14"/>
        <v>25880</v>
      </c>
      <c r="AT36" s="13">
        <f t="shared" si="14"/>
        <v>25880</v>
      </c>
      <c r="AU36" s="13">
        <f t="shared" si="14"/>
        <v>25880</v>
      </c>
      <c r="AV36" s="13">
        <f t="shared" si="14"/>
        <v>25880</v>
      </c>
      <c r="AW36" s="13">
        <f t="shared" si="14"/>
        <v>25880</v>
      </c>
      <c r="AX36" s="13">
        <f t="shared" si="14"/>
        <v>25880</v>
      </c>
      <c r="AY36" s="13">
        <f t="shared" si="14"/>
        <v>25880</v>
      </c>
      <c r="AZ36" s="13">
        <f t="shared" si="14"/>
        <v>23936</v>
      </c>
      <c r="BA36" s="13">
        <f t="shared" si="14"/>
        <v>18104</v>
      </c>
      <c r="BB36" s="13">
        <f t="shared" si="14"/>
        <v>18104</v>
      </c>
      <c r="BC36" s="13">
        <f t="shared" si="14"/>
        <v>18104</v>
      </c>
      <c r="BD36" s="13">
        <f t="shared" si="14"/>
        <v>18104</v>
      </c>
      <c r="BE36" s="13">
        <f t="shared" si="14"/>
        <v>18104</v>
      </c>
      <c r="BF36" s="13">
        <f t="shared" si="14"/>
        <v>18104</v>
      </c>
      <c r="BG36" s="13">
        <f t="shared" si="14"/>
        <v>18104</v>
      </c>
      <c r="BH36" s="13">
        <f t="shared" si="14"/>
        <v>18104</v>
      </c>
      <c r="BI36" s="13">
        <f t="shared" si="14"/>
        <v>18104</v>
      </c>
      <c r="BJ36" s="13">
        <f t="shared" si="14"/>
        <v>13730</v>
      </c>
      <c r="BK36" s="13">
        <f t="shared" si="14"/>
        <v>13730</v>
      </c>
      <c r="BL36" s="13">
        <f t="shared" si="14"/>
        <v>13730</v>
      </c>
      <c r="BM36" s="13">
        <f t="shared" si="14"/>
        <v>13730</v>
      </c>
      <c r="BN36" s="13">
        <f t="shared" si="14"/>
        <v>13730</v>
      </c>
      <c r="BO36" s="13">
        <f t="shared" si="14"/>
        <v>13730</v>
      </c>
      <c r="BP36" s="13">
        <f t="shared" si="14"/>
        <v>13730</v>
      </c>
      <c r="BQ36" s="13">
        <f t="shared" si="14"/>
        <v>12596</v>
      </c>
      <c r="BR36" s="13">
        <f t="shared" si="14"/>
        <v>12596</v>
      </c>
      <c r="BS36" s="13">
        <f t="shared" si="14"/>
        <v>12596</v>
      </c>
      <c r="BT36" s="13">
        <f t="shared" si="14"/>
        <v>12596</v>
      </c>
      <c r="BU36" s="13">
        <f t="shared" si="14"/>
        <v>12596</v>
      </c>
      <c r="BV36" s="13">
        <f t="shared" si="14"/>
        <v>11624</v>
      </c>
      <c r="BW36" s="13">
        <f t="shared" si="14"/>
        <v>11624</v>
      </c>
      <c r="BX36" s="13">
        <f t="shared" si="14"/>
        <v>11624</v>
      </c>
      <c r="BY36" s="13">
        <f t="shared" si="14"/>
        <v>11624</v>
      </c>
      <c r="BZ36" s="13">
        <f t="shared" si="14"/>
        <v>11624</v>
      </c>
      <c r="CA36" s="13">
        <f t="shared" si="14"/>
        <v>12596</v>
      </c>
      <c r="CB36" s="13">
        <f t="shared" si="14"/>
        <v>12596</v>
      </c>
      <c r="CC36" s="13">
        <f t="shared" si="14"/>
        <v>11624</v>
      </c>
      <c r="CD36" s="13">
        <f t="shared" si="14"/>
        <v>11624</v>
      </c>
      <c r="CE36" s="13">
        <f t="shared" si="14"/>
        <v>11624</v>
      </c>
      <c r="CF36" s="13">
        <f t="shared" si="14"/>
        <v>11057</v>
      </c>
      <c r="CG36" s="13">
        <f t="shared" si="14"/>
        <v>11057</v>
      </c>
      <c r="CH36" s="13">
        <f t="shared" si="14"/>
        <v>11057</v>
      </c>
      <c r="CI36" s="13">
        <f t="shared" si="14"/>
        <v>11057</v>
      </c>
      <c r="CJ36" s="13">
        <f t="shared" si="14"/>
        <v>10247</v>
      </c>
      <c r="CK36" s="13">
        <f t="shared" si="14"/>
        <v>10247</v>
      </c>
      <c r="CL36" s="13">
        <f t="shared" si="14"/>
        <v>10247</v>
      </c>
      <c r="CM36" s="13">
        <f t="shared" si="14"/>
        <v>10247</v>
      </c>
      <c r="CN36" s="13">
        <f t="shared" si="14"/>
        <v>10247</v>
      </c>
      <c r="CO36" s="13">
        <f t="shared" si="14"/>
        <v>10247</v>
      </c>
      <c r="CP36" s="13">
        <f t="shared" si="14"/>
        <v>10247</v>
      </c>
      <c r="CQ36" s="13">
        <f t="shared" si="14"/>
        <v>8708</v>
      </c>
    </row>
    <row r="37" spans="1:95" ht="11.45" customHeight="1">
      <c r="A37" s="12">
        <v>2</v>
      </c>
      <c r="B37" s="13">
        <f t="shared" ref="B37:AL37" si="15">ROUND(B18*0.9,)</f>
        <v>24462</v>
      </c>
      <c r="C37" s="13">
        <f t="shared" si="15"/>
        <v>21546</v>
      </c>
      <c r="D37" s="13">
        <f t="shared" si="15"/>
        <v>18144</v>
      </c>
      <c r="E37" s="13">
        <f t="shared" si="15"/>
        <v>18144</v>
      </c>
      <c r="F37" s="13">
        <f t="shared" si="15"/>
        <v>18144</v>
      </c>
      <c r="G37" s="13">
        <f t="shared" si="15"/>
        <v>18873</v>
      </c>
      <c r="H37" s="13">
        <f t="shared" si="15"/>
        <v>18873</v>
      </c>
      <c r="I37" s="13">
        <f t="shared" si="15"/>
        <v>18873</v>
      </c>
      <c r="J37" s="13">
        <f t="shared" si="15"/>
        <v>18873</v>
      </c>
      <c r="K37" s="13">
        <f t="shared" si="15"/>
        <v>18873</v>
      </c>
      <c r="L37" s="13">
        <f t="shared" si="15"/>
        <v>18873</v>
      </c>
      <c r="M37" s="13">
        <f t="shared" si="15"/>
        <v>19602</v>
      </c>
      <c r="N37" s="13">
        <f t="shared" si="15"/>
        <v>19602</v>
      </c>
      <c r="O37" s="13">
        <f t="shared" si="15"/>
        <v>19602</v>
      </c>
      <c r="P37" s="13">
        <f t="shared" si="15"/>
        <v>19602</v>
      </c>
      <c r="Q37" s="13">
        <f t="shared" si="15"/>
        <v>19602</v>
      </c>
      <c r="R37" s="13">
        <f t="shared" si="15"/>
        <v>20574</v>
      </c>
      <c r="S37" s="13">
        <f t="shared" si="15"/>
        <v>20574</v>
      </c>
      <c r="T37" s="13">
        <f t="shared" si="15"/>
        <v>20574</v>
      </c>
      <c r="U37" s="13">
        <f t="shared" si="15"/>
        <v>20574</v>
      </c>
      <c r="V37" s="13">
        <f t="shared" si="15"/>
        <v>23490</v>
      </c>
      <c r="W37" s="13">
        <f t="shared" si="15"/>
        <v>23490</v>
      </c>
      <c r="X37" s="13">
        <f t="shared" si="15"/>
        <v>23490</v>
      </c>
      <c r="Y37" s="13">
        <f t="shared" si="15"/>
        <v>22518</v>
      </c>
      <c r="Z37" s="13">
        <f t="shared" si="15"/>
        <v>22518</v>
      </c>
      <c r="AA37" s="13">
        <f t="shared" si="15"/>
        <v>22518</v>
      </c>
      <c r="AB37" s="13">
        <f t="shared" si="15"/>
        <v>22518</v>
      </c>
      <c r="AC37" s="13">
        <f t="shared" si="15"/>
        <v>25434</v>
      </c>
      <c r="AD37" s="13">
        <f t="shared" si="15"/>
        <v>25434</v>
      </c>
      <c r="AE37" s="13">
        <f t="shared" si="15"/>
        <v>25434</v>
      </c>
      <c r="AF37" s="13">
        <f t="shared" si="15"/>
        <v>22518</v>
      </c>
      <c r="AG37" s="13">
        <f t="shared" si="15"/>
        <v>22518</v>
      </c>
      <c r="AH37" s="13">
        <f t="shared" si="15"/>
        <v>22518</v>
      </c>
      <c r="AI37" s="13">
        <f t="shared" si="15"/>
        <v>22518</v>
      </c>
      <c r="AJ37" s="13">
        <f t="shared" si="15"/>
        <v>22518</v>
      </c>
      <c r="AK37" s="13">
        <f t="shared" si="15"/>
        <v>23490</v>
      </c>
      <c r="AL37" s="13">
        <f t="shared" si="15"/>
        <v>23490</v>
      </c>
      <c r="AM37" s="13">
        <f t="shared" ref="AM37:CQ37" si="16">ROUND(AM18*0.9,)</f>
        <v>23490</v>
      </c>
      <c r="AN37" s="13">
        <f t="shared" si="16"/>
        <v>25434</v>
      </c>
      <c r="AO37" s="13">
        <f t="shared" si="16"/>
        <v>25434</v>
      </c>
      <c r="AP37" s="13">
        <f t="shared" si="16"/>
        <v>25434</v>
      </c>
      <c r="AQ37" s="13">
        <f t="shared" si="16"/>
        <v>25434</v>
      </c>
      <c r="AR37" s="13">
        <f t="shared" si="16"/>
        <v>27378</v>
      </c>
      <c r="AS37" s="13">
        <f t="shared" si="16"/>
        <v>27378</v>
      </c>
      <c r="AT37" s="13">
        <f t="shared" si="16"/>
        <v>27378</v>
      </c>
      <c r="AU37" s="13">
        <f t="shared" si="16"/>
        <v>27378</v>
      </c>
      <c r="AV37" s="13">
        <f t="shared" si="16"/>
        <v>27378</v>
      </c>
      <c r="AW37" s="13">
        <f t="shared" si="16"/>
        <v>27378</v>
      </c>
      <c r="AX37" s="13">
        <f t="shared" si="16"/>
        <v>27378</v>
      </c>
      <c r="AY37" s="13">
        <f t="shared" si="16"/>
        <v>27378</v>
      </c>
      <c r="AZ37" s="13">
        <f t="shared" si="16"/>
        <v>25434</v>
      </c>
      <c r="BA37" s="13">
        <f t="shared" si="16"/>
        <v>19602</v>
      </c>
      <c r="BB37" s="13">
        <f t="shared" si="16"/>
        <v>19602</v>
      </c>
      <c r="BC37" s="13">
        <f t="shared" si="16"/>
        <v>19602</v>
      </c>
      <c r="BD37" s="13">
        <f t="shared" si="16"/>
        <v>19602</v>
      </c>
      <c r="BE37" s="13">
        <f t="shared" si="16"/>
        <v>19602</v>
      </c>
      <c r="BF37" s="13">
        <f t="shared" si="16"/>
        <v>19602</v>
      </c>
      <c r="BG37" s="13">
        <f t="shared" si="16"/>
        <v>19602</v>
      </c>
      <c r="BH37" s="13">
        <f t="shared" si="16"/>
        <v>19602</v>
      </c>
      <c r="BI37" s="13">
        <f t="shared" si="16"/>
        <v>19602</v>
      </c>
      <c r="BJ37" s="13">
        <f t="shared" si="16"/>
        <v>15228</v>
      </c>
      <c r="BK37" s="13">
        <f t="shared" si="16"/>
        <v>15228</v>
      </c>
      <c r="BL37" s="13">
        <f t="shared" si="16"/>
        <v>15228</v>
      </c>
      <c r="BM37" s="13">
        <f t="shared" si="16"/>
        <v>15228</v>
      </c>
      <c r="BN37" s="13">
        <f t="shared" si="16"/>
        <v>15228</v>
      </c>
      <c r="BO37" s="13">
        <f t="shared" si="16"/>
        <v>15228</v>
      </c>
      <c r="BP37" s="13">
        <f t="shared" si="16"/>
        <v>15228</v>
      </c>
      <c r="BQ37" s="13">
        <f t="shared" si="16"/>
        <v>14094</v>
      </c>
      <c r="BR37" s="13">
        <f t="shared" si="16"/>
        <v>14094</v>
      </c>
      <c r="BS37" s="13">
        <f t="shared" si="16"/>
        <v>14094</v>
      </c>
      <c r="BT37" s="13">
        <f t="shared" si="16"/>
        <v>14094</v>
      </c>
      <c r="BU37" s="13">
        <f t="shared" si="16"/>
        <v>14094</v>
      </c>
      <c r="BV37" s="13">
        <f t="shared" si="16"/>
        <v>13122</v>
      </c>
      <c r="BW37" s="13">
        <f t="shared" si="16"/>
        <v>13122</v>
      </c>
      <c r="BX37" s="13">
        <f t="shared" si="16"/>
        <v>13122</v>
      </c>
      <c r="BY37" s="13">
        <f t="shared" si="16"/>
        <v>13122</v>
      </c>
      <c r="BZ37" s="13">
        <f t="shared" si="16"/>
        <v>13122</v>
      </c>
      <c r="CA37" s="13">
        <f t="shared" si="16"/>
        <v>14094</v>
      </c>
      <c r="CB37" s="13">
        <f t="shared" si="16"/>
        <v>14094</v>
      </c>
      <c r="CC37" s="13">
        <f t="shared" si="16"/>
        <v>13122</v>
      </c>
      <c r="CD37" s="13">
        <f t="shared" si="16"/>
        <v>13122</v>
      </c>
      <c r="CE37" s="13">
        <f t="shared" si="16"/>
        <v>13122</v>
      </c>
      <c r="CF37" s="13">
        <f t="shared" si="16"/>
        <v>12393</v>
      </c>
      <c r="CG37" s="13">
        <f t="shared" si="16"/>
        <v>12393</v>
      </c>
      <c r="CH37" s="13">
        <f t="shared" si="16"/>
        <v>12393</v>
      </c>
      <c r="CI37" s="13">
        <f t="shared" si="16"/>
        <v>12393</v>
      </c>
      <c r="CJ37" s="13">
        <f t="shared" si="16"/>
        <v>11583</v>
      </c>
      <c r="CK37" s="13">
        <f t="shared" si="16"/>
        <v>11583</v>
      </c>
      <c r="CL37" s="13">
        <f t="shared" si="16"/>
        <v>11583</v>
      </c>
      <c r="CM37" s="13">
        <f t="shared" si="16"/>
        <v>11583</v>
      </c>
      <c r="CN37" s="13">
        <f t="shared" si="16"/>
        <v>11583</v>
      </c>
      <c r="CO37" s="13">
        <f t="shared" si="16"/>
        <v>11583</v>
      </c>
      <c r="CP37" s="13">
        <f t="shared" si="16"/>
        <v>11583</v>
      </c>
      <c r="CQ37" s="13">
        <f t="shared" si="16"/>
        <v>10044</v>
      </c>
    </row>
    <row r="38" spans="1:95" ht="11.45" customHeight="1">
      <c r="A38" s="17" t="s">
        <v>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row>
    <row r="39" spans="1:95" ht="11.45" customHeight="1">
      <c r="A39" s="12">
        <v>1</v>
      </c>
      <c r="B39" s="13">
        <f t="shared" ref="B39:AL39" si="17">ROUND(B20*0.9,)</f>
        <v>24584</v>
      </c>
      <c r="C39" s="13">
        <f t="shared" si="17"/>
        <v>21668</v>
      </c>
      <c r="D39" s="13">
        <f t="shared" si="17"/>
        <v>18266</v>
      </c>
      <c r="E39" s="13">
        <f t="shared" si="17"/>
        <v>18266</v>
      </c>
      <c r="F39" s="13">
        <f t="shared" si="17"/>
        <v>18266</v>
      </c>
      <c r="G39" s="13">
        <f t="shared" si="17"/>
        <v>18995</v>
      </c>
      <c r="H39" s="13">
        <f t="shared" si="17"/>
        <v>18995</v>
      </c>
      <c r="I39" s="13">
        <f t="shared" si="17"/>
        <v>18995</v>
      </c>
      <c r="J39" s="13">
        <f t="shared" si="17"/>
        <v>18995</v>
      </c>
      <c r="K39" s="13">
        <f t="shared" si="17"/>
        <v>18995</v>
      </c>
      <c r="L39" s="13">
        <f t="shared" si="17"/>
        <v>18995</v>
      </c>
      <c r="M39" s="13">
        <f t="shared" si="17"/>
        <v>19724</v>
      </c>
      <c r="N39" s="13">
        <f t="shared" si="17"/>
        <v>19724</v>
      </c>
      <c r="O39" s="13">
        <f t="shared" si="17"/>
        <v>19724</v>
      </c>
      <c r="P39" s="13">
        <f t="shared" si="17"/>
        <v>19724</v>
      </c>
      <c r="Q39" s="13">
        <f t="shared" si="17"/>
        <v>19724</v>
      </c>
      <c r="R39" s="13">
        <f t="shared" si="17"/>
        <v>20696</v>
      </c>
      <c r="S39" s="13">
        <f t="shared" si="17"/>
        <v>20696</v>
      </c>
      <c r="T39" s="13">
        <f t="shared" si="17"/>
        <v>20696</v>
      </c>
      <c r="U39" s="13">
        <f t="shared" si="17"/>
        <v>20696</v>
      </c>
      <c r="V39" s="13">
        <f t="shared" si="17"/>
        <v>23612</v>
      </c>
      <c r="W39" s="13">
        <f t="shared" si="17"/>
        <v>23612</v>
      </c>
      <c r="X39" s="13">
        <f t="shared" si="17"/>
        <v>23612</v>
      </c>
      <c r="Y39" s="13">
        <f t="shared" si="17"/>
        <v>22640</v>
      </c>
      <c r="Z39" s="13">
        <f t="shared" si="17"/>
        <v>22640</v>
      </c>
      <c r="AA39" s="13">
        <f t="shared" si="17"/>
        <v>22640</v>
      </c>
      <c r="AB39" s="13">
        <f t="shared" si="17"/>
        <v>22640</v>
      </c>
      <c r="AC39" s="13">
        <f t="shared" si="17"/>
        <v>25556</v>
      </c>
      <c r="AD39" s="13">
        <f t="shared" si="17"/>
        <v>25556</v>
      </c>
      <c r="AE39" s="13">
        <f t="shared" si="17"/>
        <v>25556</v>
      </c>
      <c r="AF39" s="13">
        <f t="shared" si="17"/>
        <v>22640</v>
      </c>
      <c r="AG39" s="13">
        <f t="shared" si="17"/>
        <v>22640</v>
      </c>
      <c r="AH39" s="13">
        <f t="shared" si="17"/>
        <v>22640</v>
      </c>
      <c r="AI39" s="13">
        <f t="shared" si="17"/>
        <v>22640</v>
      </c>
      <c r="AJ39" s="13">
        <f t="shared" si="17"/>
        <v>22640</v>
      </c>
      <c r="AK39" s="13">
        <f t="shared" si="17"/>
        <v>23612</v>
      </c>
      <c r="AL39" s="13">
        <f t="shared" si="17"/>
        <v>23612</v>
      </c>
      <c r="AM39" s="13">
        <f t="shared" ref="AM39:CQ39" si="18">ROUND(AM20*0.9,)</f>
        <v>23612</v>
      </c>
      <c r="AN39" s="13">
        <f t="shared" si="18"/>
        <v>25556</v>
      </c>
      <c r="AO39" s="13">
        <f t="shared" si="18"/>
        <v>25556</v>
      </c>
      <c r="AP39" s="13">
        <f t="shared" si="18"/>
        <v>25556</v>
      </c>
      <c r="AQ39" s="13">
        <f t="shared" si="18"/>
        <v>25556</v>
      </c>
      <c r="AR39" s="13">
        <f t="shared" si="18"/>
        <v>27500</v>
      </c>
      <c r="AS39" s="13">
        <f t="shared" si="18"/>
        <v>27500</v>
      </c>
      <c r="AT39" s="13">
        <f t="shared" si="18"/>
        <v>27500</v>
      </c>
      <c r="AU39" s="13">
        <f t="shared" si="18"/>
        <v>27500</v>
      </c>
      <c r="AV39" s="13">
        <f t="shared" si="18"/>
        <v>27500</v>
      </c>
      <c r="AW39" s="13">
        <f t="shared" si="18"/>
        <v>27500</v>
      </c>
      <c r="AX39" s="13">
        <f t="shared" si="18"/>
        <v>27500</v>
      </c>
      <c r="AY39" s="13">
        <f t="shared" si="18"/>
        <v>27500</v>
      </c>
      <c r="AZ39" s="13">
        <f t="shared" si="18"/>
        <v>25556</v>
      </c>
      <c r="BA39" s="13">
        <f t="shared" si="18"/>
        <v>19724</v>
      </c>
      <c r="BB39" s="13">
        <f t="shared" si="18"/>
        <v>19724</v>
      </c>
      <c r="BC39" s="13">
        <f t="shared" si="18"/>
        <v>19724</v>
      </c>
      <c r="BD39" s="13">
        <f t="shared" si="18"/>
        <v>19724</v>
      </c>
      <c r="BE39" s="13">
        <f t="shared" si="18"/>
        <v>19724</v>
      </c>
      <c r="BF39" s="13">
        <f t="shared" si="18"/>
        <v>19724</v>
      </c>
      <c r="BG39" s="13">
        <f t="shared" si="18"/>
        <v>19724</v>
      </c>
      <c r="BH39" s="13">
        <f t="shared" si="18"/>
        <v>19724</v>
      </c>
      <c r="BI39" s="13">
        <f t="shared" si="18"/>
        <v>19724</v>
      </c>
      <c r="BJ39" s="13">
        <f t="shared" si="18"/>
        <v>14540</v>
      </c>
      <c r="BK39" s="13">
        <f t="shared" si="18"/>
        <v>14540</v>
      </c>
      <c r="BL39" s="13">
        <f t="shared" si="18"/>
        <v>14540</v>
      </c>
      <c r="BM39" s="13">
        <f t="shared" si="18"/>
        <v>14540</v>
      </c>
      <c r="BN39" s="13">
        <f t="shared" si="18"/>
        <v>14540</v>
      </c>
      <c r="BO39" s="13">
        <f t="shared" si="18"/>
        <v>14540</v>
      </c>
      <c r="BP39" s="13">
        <f t="shared" si="18"/>
        <v>14540</v>
      </c>
      <c r="BQ39" s="13">
        <f t="shared" si="18"/>
        <v>13406</v>
      </c>
      <c r="BR39" s="13">
        <f t="shared" si="18"/>
        <v>13406</v>
      </c>
      <c r="BS39" s="13">
        <f t="shared" si="18"/>
        <v>13406</v>
      </c>
      <c r="BT39" s="13">
        <f t="shared" si="18"/>
        <v>13406</v>
      </c>
      <c r="BU39" s="13">
        <f t="shared" si="18"/>
        <v>13406</v>
      </c>
      <c r="BV39" s="13">
        <f t="shared" si="18"/>
        <v>12434</v>
      </c>
      <c r="BW39" s="13">
        <f t="shared" si="18"/>
        <v>12434</v>
      </c>
      <c r="BX39" s="13">
        <f t="shared" si="18"/>
        <v>12434</v>
      </c>
      <c r="BY39" s="13">
        <f t="shared" si="18"/>
        <v>12434</v>
      </c>
      <c r="BZ39" s="13">
        <f t="shared" si="18"/>
        <v>12434</v>
      </c>
      <c r="CA39" s="13">
        <f t="shared" si="18"/>
        <v>13406</v>
      </c>
      <c r="CB39" s="13">
        <f t="shared" si="18"/>
        <v>13406</v>
      </c>
      <c r="CC39" s="13">
        <f t="shared" si="18"/>
        <v>12434</v>
      </c>
      <c r="CD39" s="13">
        <f t="shared" si="18"/>
        <v>12434</v>
      </c>
      <c r="CE39" s="13">
        <f t="shared" si="18"/>
        <v>12434</v>
      </c>
      <c r="CF39" s="13">
        <f t="shared" si="18"/>
        <v>12272</v>
      </c>
      <c r="CG39" s="13">
        <f t="shared" si="18"/>
        <v>12272</v>
      </c>
      <c r="CH39" s="13">
        <f t="shared" si="18"/>
        <v>12272</v>
      </c>
      <c r="CI39" s="13">
        <f t="shared" si="18"/>
        <v>12272</v>
      </c>
      <c r="CJ39" s="13">
        <f t="shared" si="18"/>
        <v>11462</v>
      </c>
      <c r="CK39" s="13">
        <f t="shared" si="18"/>
        <v>11462</v>
      </c>
      <c r="CL39" s="13">
        <f t="shared" si="18"/>
        <v>11462</v>
      </c>
      <c r="CM39" s="13">
        <f t="shared" si="18"/>
        <v>11462</v>
      </c>
      <c r="CN39" s="13">
        <f t="shared" si="18"/>
        <v>11462</v>
      </c>
      <c r="CO39" s="13">
        <f t="shared" si="18"/>
        <v>11462</v>
      </c>
      <c r="CP39" s="13">
        <f t="shared" si="18"/>
        <v>11462</v>
      </c>
      <c r="CQ39" s="13">
        <f t="shared" si="18"/>
        <v>9923</v>
      </c>
    </row>
    <row r="40" spans="1:95" ht="11.45" customHeight="1">
      <c r="A40" s="12">
        <v>2</v>
      </c>
      <c r="B40" s="13">
        <f t="shared" ref="B40:AL40" si="19">ROUND(B21*0.9,)</f>
        <v>26082</v>
      </c>
      <c r="C40" s="13">
        <f t="shared" si="19"/>
        <v>23166</v>
      </c>
      <c r="D40" s="13">
        <f t="shared" si="19"/>
        <v>19764</v>
      </c>
      <c r="E40" s="13">
        <f t="shared" si="19"/>
        <v>19764</v>
      </c>
      <c r="F40" s="13">
        <f t="shared" si="19"/>
        <v>19764</v>
      </c>
      <c r="G40" s="13">
        <f t="shared" si="19"/>
        <v>20493</v>
      </c>
      <c r="H40" s="13">
        <f t="shared" si="19"/>
        <v>20493</v>
      </c>
      <c r="I40" s="13">
        <f t="shared" si="19"/>
        <v>20493</v>
      </c>
      <c r="J40" s="13">
        <f t="shared" si="19"/>
        <v>20493</v>
      </c>
      <c r="K40" s="13">
        <f t="shared" si="19"/>
        <v>20493</v>
      </c>
      <c r="L40" s="13">
        <f t="shared" si="19"/>
        <v>20493</v>
      </c>
      <c r="M40" s="13">
        <f t="shared" si="19"/>
        <v>21222</v>
      </c>
      <c r="N40" s="13">
        <f t="shared" si="19"/>
        <v>21222</v>
      </c>
      <c r="O40" s="13">
        <f t="shared" si="19"/>
        <v>21222</v>
      </c>
      <c r="P40" s="13">
        <f t="shared" si="19"/>
        <v>21222</v>
      </c>
      <c r="Q40" s="13">
        <f t="shared" si="19"/>
        <v>21222</v>
      </c>
      <c r="R40" s="13">
        <f t="shared" si="19"/>
        <v>22194</v>
      </c>
      <c r="S40" s="13">
        <f t="shared" si="19"/>
        <v>22194</v>
      </c>
      <c r="T40" s="13">
        <f t="shared" si="19"/>
        <v>22194</v>
      </c>
      <c r="U40" s="13">
        <f t="shared" si="19"/>
        <v>22194</v>
      </c>
      <c r="V40" s="13">
        <f t="shared" si="19"/>
        <v>25110</v>
      </c>
      <c r="W40" s="13">
        <f t="shared" si="19"/>
        <v>25110</v>
      </c>
      <c r="X40" s="13">
        <f t="shared" si="19"/>
        <v>25110</v>
      </c>
      <c r="Y40" s="13">
        <f t="shared" si="19"/>
        <v>24138</v>
      </c>
      <c r="Z40" s="13">
        <f t="shared" si="19"/>
        <v>24138</v>
      </c>
      <c r="AA40" s="13">
        <f t="shared" si="19"/>
        <v>24138</v>
      </c>
      <c r="AB40" s="13">
        <f t="shared" si="19"/>
        <v>24138</v>
      </c>
      <c r="AC40" s="13">
        <f t="shared" si="19"/>
        <v>27054</v>
      </c>
      <c r="AD40" s="13">
        <f t="shared" si="19"/>
        <v>27054</v>
      </c>
      <c r="AE40" s="13">
        <f t="shared" si="19"/>
        <v>27054</v>
      </c>
      <c r="AF40" s="13">
        <f t="shared" si="19"/>
        <v>24138</v>
      </c>
      <c r="AG40" s="13">
        <f t="shared" si="19"/>
        <v>24138</v>
      </c>
      <c r="AH40" s="13">
        <f t="shared" si="19"/>
        <v>24138</v>
      </c>
      <c r="AI40" s="13">
        <f t="shared" si="19"/>
        <v>24138</v>
      </c>
      <c r="AJ40" s="13">
        <f t="shared" si="19"/>
        <v>24138</v>
      </c>
      <c r="AK40" s="13">
        <f t="shared" si="19"/>
        <v>25110</v>
      </c>
      <c r="AL40" s="13">
        <f t="shared" si="19"/>
        <v>25110</v>
      </c>
      <c r="AM40" s="13">
        <f t="shared" ref="AM40:CQ40" si="20">ROUND(AM21*0.9,)</f>
        <v>25110</v>
      </c>
      <c r="AN40" s="13">
        <f t="shared" si="20"/>
        <v>27054</v>
      </c>
      <c r="AO40" s="13">
        <f t="shared" si="20"/>
        <v>27054</v>
      </c>
      <c r="AP40" s="13">
        <f t="shared" si="20"/>
        <v>27054</v>
      </c>
      <c r="AQ40" s="13">
        <f t="shared" si="20"/>
        <v>27054</v>
      </c>
      <c r="AR40" s="13">
        <f t="shared" si="20"/>
        <v>28998</v>
      </c>
      <c r="AS40" s="13">
        <f t="shared" si="20"/>
        <v>28998</v>
      </c>
      <c r="AT40" s="13">
        <f t="shared" si="20"/>
        <v>28998</v>
      </c>
      <c r="AU40" s="13">
        <f t="shared" si="20"/>
        <v>28998</v>
      </c>
      <c r="AV40" s="13">
        <f t="shared" si="20"/>
        <v>28998</v>
      </c>
      <c r="AW40" s="13">
        <f t="shared" si="20"/>
        <v>28998</v>
      </c>
      <c r="AX40" s="13">
        <f t="shared" si="20"/>
        <v>28998</v>
      </c>
      <c r="AY40" s="13">
        <f t="shared" si="20"/>
        <v>28998</v>
      </c>
      <c r="AZ40" s="13">
        <f t="shared" si="20"/>
        <v>27054</v>
      </c>
      <c r="BA40" s="13">
        <f t="shared" si="20"/>
        <v>21222</v>
      </c>
      <c r="BB40" s="13">
        <f t="shared" si="20"/>
        <v>21222</v>
      </c>
      <c r="BC40" s="13">
        <f t="shared" si="20"/>
        <v>21222</v>
      </c>
      <c r="BD40" s="13">
        <f t="shared" si="20"/>
        <v>21222</v>
      </c>
      <c r="BE40" s="13">
        <f t="shared" si="20"/>
        <v>21222</v>
      </c>
      <c r="BF40" s="13">
        <f t="shared" si="20"/>
        <v>21222</v>
      </c>
      <c r="BG40" s="13">
        <f t="shared" si="20"/>
        <v>21222</v>
      </c>
      <c r="BH40" s="13">
        <f t="shared" si="20"/>
        <v>21222</v>
      </c>
      <c r="BI40" s="13">
        <f t="shared" si="20"/>
        <v>21222</v>
      </c>
      <c r="BJ40" s="13">
        <f t="shared" si="20"/>
        <v>16038</v>
      </c>
      <c r="BK40" s="13">
        <f t="shared" si="20"/>
        <v>16038</v>
      </c>
      <c r="BL40" s="13">
        <f t="shared" si="20"/>
        <v>16038</v>
      </c>
      <c r="BM40" s="13">
        <f t="shared" si="20"/>
        <v>16038</v>
      </c>
      <c r="BN40" s="13">
        <f t="shared" si="20"/>
        <v>16038</v>
      </c>
      <c r="BO40" s="13">
        <f t="shared" si="20"/>
        <v>16038</v>
      </c>
      <c r="BP40" s="13">
        <f t="shared" si="20"/>
        <v>16038</v>
      </c>
      <c r="BQ40" s="13">
        <f t="shared" si="20"/>
        <v>14904</v>
      </c>
      <c r="BR40" s="13">
        <f t="shared" si="20"/>
        <v>14904</v>
      </c>
      <c r="BS40" s="13">
        <f t="shared" si="20"/>
        <v>14904</v>
      </c>
      <c r="BT40" s="13">
        <f t="shared" si="20"/>
        <v>14904</v>
      </c>
      <c r="BU40" s="13">
        <f t="shared" si="20"/>
        <v>14904</v>
      </c>
      <c r="BV40" s="13">
        <f t="shared" si="20"/>
        <v>13932</v>
      </c>
      <c r="BW40" s="13">
        <f t="shared" si="20"/>
        <v>13932</v>
      </c>
      <c r="BX40" s="13">
        <f t="shared" si="20"/>
        <v>13932</v>
      </c>
      <c r="BY40" s="13">
        <f t="shared" si="20"/>
        <v>13932</v>
      </c>
      <c r="BZ40" s="13">
        <f t="shared" si="20"/>
        <v>13932</v>
      </c>
      <c r="CA40" s="13">
        <f t="shared" si="20"/>
        <v>14904</v>
      </c>
      <c r="CB40" s="13">
        <f t="shared" si="20"/>
        <v>14904</v>
      </c>
      <c r="CC40" s="13">
        <f t="shared" si="20"/>
        <v>13932</v>
      </c>
      <c r="CD40" s="13">
        <f t="shared" si="20"/>
        <v>13932</v>
      </c>
      <c r="CE40" s="13">
        <f t="shared" si="20"/>
        <v>13932</v>
      </c>
      <c r="CF40" s="13">
        <f t="shared" si="20"/>
        <v>13608</v>
      </c>
      <c r="CG40" s="13">
        <f t="shared" si="20"/>
        <v>13608</v>
      </c>
      <c r="CH40" s="13">
        <f t="shared" si="20"/>
        <v>13608</v>
      </c>
      <c r="CI40" s="13">
        <f t="shared" si="20"/>
        <v>13608</v>
      </c>
      <c r="CJ40" s="13">
        <f t="shared" si="20"/>
        <v>12798</v>
      </c>
      <c r="CK40" s="13">
        <f t="shared" si="20"/>
        <v>12798</v>
      </c>
      <c r="CL40" s="13">
        <f t="shared" si="20"/>
        <v>12798</v>
      </c>
      <c r="CM40" s="13">
        <f t="shared" si="20"/>
        <v>12798</v>
      </c>
      <c r="CN40" s="13">
        <f t="shared" si="20"/>
        <v>12798</v>
      </c>
      <c r="CO40" s="13">
        <f t="shared" si="20"/>
        <v>12798</v>
      </c>
      <c r="CP40" s="13">
        <f t="shared" si="20"/>
        <v>12798</v>
      </c>
      <c r="CQ40" s="13">
        <f t="shared" si="20"/>
        <v>11259</v>
      </c>
    </row>
    <row r="41" spans="1:95" ht="11.45" customHeight="1">
      <c r="A41" s="18"/>
    </row>
    <row r="42" spans="1:95" customFormat="1" ht="189">
      <c r="A42" s="188" t="s">
        <v>19</v>
      </c>
    </row>
    <row r="44" spans="1:95">
      <c r="A44" s="20" t="s">
        <v>9</v>
      </c>
    </row>
    <row r="45" spans="1:95">
      <c r="A45" s="23" t="s">
        <v>10</v>
      </c>
    </row>
    <row r="46" spans="1:95">
      <c r="A46" s="23" t="s">
        <v>11</v>
      </c>
    </row>
    <row r="47" spans="1:95" ht="12.6" customHeight="1">
      <c r="A47" s="24" t="s">
        <v>12</v>
      </c>
    </row>
    <row r="48" spans="1:95">
      <c r="A48" s="23" t="s">
        <v>20</v>
      </c>
    </row>
    <row r="49" spans="1:1">
      <c r="A49" s="23" t="s">
        <v>13</v>
      </c>
    </row>
    <row r="50" spans="1:1" s="60" customFormat="1" ht="12.75">
      <c r="A50" s="101" t="s">
        <v>21</v>
      </c>
    </row>
    <row r="51" spans="1:1" s="60" customFormat="1" ht="24">
      <c r="A51" s="105" t="s">
        <v>22</v>
      </c>
    </row>
    <row r="53" spans="1:1">
      <c r="A53" s="180" t="s">
        <v>23</v>
      </c>
    </row>
    <row r="54" spans="1:1">
      <c r="A54" s="181" t="s">
        <v>24</v>
      </c>
    </row>
    <row r="55" spans="1:1" ht="24">
      <c r="A55" s="182" t="s">
        <v>25</v>
      </c>
    </row>
    <row r="56" spans="1:1">
      <c r="A56" s="208"/>
    </row>
    <row r="58" spans="1:1">
      <c r="A58" s="209" t="s">
        <v>14</v>
      </c>
    </row>
    <row r="59" spans="1:1" ht="60">
      <c r="A59" s="210" t="s">
        <v>26</v>
      </c>
    </row>
  </sheetData>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C81"/>
  <sheetViews>
    <sheetView workbookViewId="0">
      <pane xSplit="1" topLeftCell="B1" activePane="topRight" state="frozen"/>
      <selection pane="topRight" activeCell="B10" sqref="B10"/>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0</v>
      </c>
    </row>
    <row r="2" spans="1:3" ht="11.45" customHeight="1">
      <c r="A2" s="4"/>
    </row>
    <row r="3" spans="1:3" ht="11.45" customHeight="1">
      <c r="A3" s="61" t="s">
        <v>108</v>
      </c>
    </row>
    <row r="4" spans="1:3" ht="11.25" customHeight="1">
      <c r="A4" s="98" t="s">
        <v>2</v>
      </c>
    </row>
    <row r="5" spans="1:3" s="1" customFormat="1" ht="25.5" customHeight="1">
      <c r="A5" s="6" t="s">
        <v>3</v>
      </c>
      <c r="B5" s="8" t="e">
        <f>'Отель+Сочи Парк| comiss'!B5</f>
        <v>#REF!</v>
      </c>
      <c r="C5" s="8" t="e">
        <f>'Отель+Сочи Парк| comiss'!C5</f>
        <v>#REF!</v>
      </c>
    </row>
    <row r="6" spans="1:3" s="1" customFormat="1" ht="25.5" customHeight="1">
      <c r="A6" s="9"/>
      <c r="B6" s="8" t="e">
        <f>'Отель+Сочи Парк| comiss'!B6</f>
        <v>#REF!</v>
      </c>
      <c r="C6" s="8" t="e">
        <f>'Отель+Сочи Парк| comiss'!C6</f>
        <v>#REF!</v>
      </c>
    </row>
    <row r="7" spans="1:3" ht="11.45" customHeight="1">
      <c r="A7" s="10" t="s">
        <v>4</v>
      </c>
      <c r="B7" s="11"/>
      <c r="C7" s="11"/>
    </row>
    <row r="8" spans="1:3" ht="11.45" customHeight="1">
      <c r="A8" s="12">
        <v>1</v>
      </c>
      <c r="B8" s="13" t="e">
        <f>'Отель+Сочи Парк| comiss'!B8</f>
        <v>#REF!</v>
      </c>
      <c r="C8" s="13" t="e">
        <f>'Отель+Сочи Парк| comiss'!C8</f>
        <v>#REF!</v>
      </c>
    </row>
    <row r="9" spans="1:3" ht="11.45" customHeight="1">
      <c r="A9" s="12">
        <v>2</v>
      </c>
      <c r="B9" s="13" t="e">
        <f>'Отель+Сочи Парк| comiss'!B9</f>
        <v>#REF!</v>
      </c>
      <c r="C9" s="13" t="e">
        <f>'Отель+Сочи Парк| comiss'!C9</f>
        <v>#REF!</v>
      </c>
    </row>
    <row r="10" spans="1:3" ht="11.45" customHeight="1">
      <c r="A10" s="14" t="s">
        <v>5</v>
      </c>
      <c r="B10" s="13"/>
      <c r="C10" s="13"/>
    </row>
    <row r="11" spans="1:3" ht="11.45" customHeight="1">
      <c r="A11" s="12">
        <v>1</v>
      </c>
      <c r="B11" s="13" t="e">
        <f>'Отель+Сочи Парк| comiss'!B11</f>
        <v>#REF!</v>
      </c>
      <c r="C11" s="13" t="e">
        <f>'Отель+Сочи Парк| comiss'!C11</f>
        <v>#REF!</v>
      </c>
    </row>
    <row r="12" spans="1:3" ht="11.45" customHeight="1">
      <c r="A12" s="12">
        <v>2</v>
      </c>
      <c r="B12" s="13" t="e">
        <f>'Отель+Сочи Парк| comiss'!B12</f>
        <v>#REF!</v>
      </c>
      <c r="C12" s="13" t="e">
        <f>'Отель+Сочи Парк| comiss'!C12</f>
        <v>#REF!</v>
      </c>
    </row>
    <row r="13" spans="1:3" ht="11.45" customHeight="1">
      <c r="A13" s="14" t="s">
        <v>6</v>
      </c>
      <c r="B13" s="13"/>
      <c r="C13" s="13"/>
    </row>
    <row r="14" spans="1:3" ht="11.45" customHeight="1">
      <c r="A14" s="12">
        <v>1</v>
      </c>
      <c r="B14" s="13" t="e">
        <f>'Отель+Сочи Парк| comiss'!B14</f>
        <v>#REF!</v>
      </c>
      <c r="C14" s="13" t="e">
        <f>'Отель+Сочи Парк| comiss'!C14</f>
        <v>#REF!</v>
      </c>
    </row>
    <row r="15" spans="1:3" ht="11.45" customHeight="1">
      <c r="A15" s="12">
        <v>2</v>
      </c>
      <c r="B15" s="13" t="e">
        <f>'Отель+Сочи Парк| comiss'!B15</f>
        <v>#REF!</v>
      </c>
      <c r="C15" s="13" t="e">
        <f>'Отель+Сочи Парк| comiss'!C15</f>
        <v>#REF!</v>
      </c>
    </row>
    <row r="16" spans="1:3" ht="11.45" customHeight="1">
      <c r="A16" s="36" t="s">
        <v>7</v>
      </c>
      <c r="B16" s="13"/>
      <c r="C16" s="13"/>
    </row>
    <row r="17" spans="1:3" ht="11.45" customHeight="1">
      <c r="A17" s="12">
        <v>1</v>
      </c>
      <c r="B17" s="13" t="e">
        <f>'Отель+Сочи Парк| comiss'!B17</f>
        <v>#REF!</v>
      </c>
      <c r="C17" s="13" t="e">
        <f>'Отель+Сочи Парк| comiss'!C17</f>
        <v>#REF!</v>
      </c>
    </row>
    <row r="18" spans="1:3" ht="11.45" customHeight="1">
      <c r="A18" s="12">
        <v>2</v>
      </c>
      <c r="B18" s="13" t="e">
        <f>'Отель+Сочи Парк| comiss'!B18</f>
        <v>#REF!</v>
      </c>
      <c r="C18" s="13" t="e">
        <f>'Отель+Сочи Парк| comiss'!C18</f>
        <v>#REF!</v>
      </c>
    </row>
    <row r="19" spans="1:3" s="11" customFormat="1" ht="11.45" customHeight="1">
      <c r="A19" s="37" t="s">
        <v>8</v>
      </c>
      <c r="B19" s="13"/>
      <c r="C19" s="13"/>
    </row>
    <row r="20" spans="1:3" s="11" customFormat="1" ht="11.45" customHeight="1">
      <c r="A20" s="164">
        <v>1</v>
      </c>
      <c r="B20" s="13" t="e">
        <f>'Отель+Сочи Парк| comiss'!B20</f>
        <v>#REF!</v>
      </c>
      <c r="C20" s="13" t="e">
        <f>'Отель+Сочи Парк| comiss'!C20</f>
        <v>#REF!</v>
      </c>
    </row>
    <row r="21" spans="1:3" s="11" customFormat="1" ht="11.45" customHeight="1">
      <c r="A21" s="164">
        <v>2</v>
      </c>
      <c r="B21" s="13" t="e">
        <f>'Отель+Сочи Парк| comiss'!B21</f>
        <v>#REF!</v>
      </c>
      <c r="C21" s="13" t="e">
        <f>'Отель+Сочи Парк| comiss'!C21</f>
        <v>#REF!</v>
      </c>
    </row>
    <row r="22" spans="1:3" ht="11.45" customHeight="1">
      <c r="A22" s="98" t="s">
        <v>59</v>
      </c>
      <c r="B22" s="19"/>
      <c r="C22" s="19"/>
    </row>
    <row r="23" spans="1:3" ht="24.6" customHeight="1">
      <c r="A23" s="6" t="s">
        <v>3</v>
      </c>
      <c r="B23" s="8" t="e">
        <f t="shared" ref="B23:C23" si="0">B5</f>
        <v>#REF!</v>
      </c>
      <c r="C23" s="8" t="e">
        <f t="shared" si="0"/>
        <v>#REF!</v>
      </c>
    </row>
    <row r="24" spans="1:3" ht="24.6" customHeight="1">
      <c r="A24" s="9"/>
      <c r="B24" s="8" t="e">
        <f t="shared" ref="B24:C24" si="1">B6</f>
        <v>#REF!</v>
      </c>
      <c r="C24" s="8" t="e">
        <f t="shared" si="1"/>
        <v>#REF!</v>
      </c>
    </row>
    <row r="25" spans="1:3" ht="11.45" customHeight="1">
      <c r="A25" s="10" t="s">
        <v>4</v>
      </c>
      <c r="B25" s="11"/>
      <c r="C25" s="11"/>
    </row>
    <row r="26" spans="1:3" ht="11.45" customHeight="1">
      <c r="A26" s="12">
        <v>1</v>
      </c>
      <c r="B26" s="13" t="e">
        <f t="shared" ref="B26:C26" si="2">B8*0.87</f>
        <v>#REF!</v>
      </c>
      <c r="C26" s="13" t="e">
        <f t="shared" si="2"/>
        <v>#REF!</v>
      </c>
    </row>
    <row r="27" spans="1:3" ht="11.45" customHeight="1">
      <c r="A27" s="12">
        <v>2</v>
      </c>
      <c r="B27" s="13" t="e">
        <f t="shared" ref="B27:C27" si="3">B9*0.87</f>
        <v>#REF!</v>
      </c>
      <c r="C27" s="13" t="e">
        <f t="shared" si="3"/>
        <v>#REF!</v>
      </c>
    </row>
    <row r="28" spans="1:3" ht="11.45" customHeight="1">
      <c r="A28" s="14" t="s">
        <v>5</v>
      </c>
      <c r="B28" s="13"/>
      <c r="C28" s="13"/>
    </row>
    <row r="29" spans="1:3" ht="11.45" customHeight="1">
      <c r="A29" s="12">
        <v>1</v>
      </c>
      <c r="B29" s="13" t="e">
        <f t="shared" ref="B29:C29" si="4">B11*0.87</f>
        <v>#REF!</v>
      </c>
      <c r="C29" s="13" t="e">
        <f t="shared" si="4"/>
        <v>#REF!</v>
      </c>
    </row>
    <row r="30" spans="1:3" ht="11.45" customHeight="1">
      <c r="A30" s="12">
        <v>2</v>
      </c>
      <c r="B30" s="13" t="e">
        <f t="shared" ref="B30:C30" si="5">B12*0.87</f>
        <v>#REF!</v>
      </c>
      <c r="C30" s="13" t="e">
        <f t="shared" si="5"/>
        <v>#REF!</v>
      </c>
    </row>
    <row r="31" spans="1:3" ht="11.45" customHeight="1">
      <c r="A31" s="14" t="s">
        <v>6</v>
      </c>
      <c r="B31" s="13"/>
      <c r="C31" s="13"/>
    </row>
    <row r="32" spans="1:3" ht="11.45" customHeight="1">
      <c r="A32" s="12">
        <v>1</v>
      </c>
      <c r="B32" s="30" t="e">
        <f t="shared" ref="B32:C32" si="6">B14*0.87</f>
        <v>#REF!</v>
      </c>
      <c r="C32" s="30" t="e">
        <f t="shared" si="6"/>
        <v>#REF!</v>
      </c>
    </row>
    <row r="33" spans="1:3" ht="11.45" customHeight="1">
      <c r="A33" s="12">
        <v>2</v>
      </c>
      <c r="B33" s="30" t="e">
        <f t="shared" ref="B33:C33" si="7">B15*0.87</f>
        <v>#REF!</v>
      </c>
      <c r="C33" s="30" t="e">
        <f t="shared" si="7"/>
        <v>#REF!</v>
      </c>
    </row>
    <row r="34" spans="1:3" ht="11.45" customHeight="1">
      <c r="A34" s="36" t="s">
        <v>7</v>
      </c>
      <c r="B34" s="30"/>
      <c r="C34" s="30"/>
    </row>
    <row r="35" spans="1:3" ht="11.45" customHeight="1">
      <c r="A35" s="12">
        <v>1</v>
      </c>
      <c r="B35" s="30" t="e">
        <f t="shared" ref="B35:C35" si="8">B17*0.87</f>
        <v>#REF!</v>
      </c>
      <c r="C35" s="30" t="e">
        <f t="shared" si="8"/>
        <v>#REF!</v>
      </c>
    </row>
    <row r="36" spans="1:3" ht="11.45" customHeight="1">
      <c r="A36" s="12">
        <v>2</v>
      </c>
      <c r="B36" s="30" t="e">
        <f t="shared" ref="B36:C36" si="9">B18*0.87</f>
        <v>#REF!</v>
      </c>
      <c r="C36" s="30" t="e">
        <f t="shared" si="9"/>
        <v>#REF!</v>
      </c>
    </row>
    <row r="37" spans="1:3" s="11" customFormat="1" ht="11.45" customHeight="1">
      <c r="A37" s="37" t="s">
        <v>8</v>
      </c>
      <c r="B37" s="13"/>
      <c r="C37" s="13"/>
    </row>
    <row r="38" spans="1:3" s="11" customFormat="1" ht="11.45" customHeight="1">
      <c r="A38" s="164">
        <v>1</v>
      </c>
      <c r="B38" s="13" t="e">
        <f t="shared" ref="B38:C38" si="10">B20*0.87</f>
        <v>#REF!</v>
      </c>
      <c r="C38" s="13" t="e">
        <f t="shared" si="10"/>
        <v>#REF!</v>
      </c>
    </row>
    <row r="39" spans="1:3" s="11" customFormat="1" ht="11.45" customHeight="1">
      <c r="A39" s="164">
        <v>2</v>
      </c>
      <c r="B39" s="13" t="e">
        <f t="shared" ref="B39:C39" si="11">B21*0.87</f>
        <v>#REF!</v>
      </c>
      <c r="C39" s="13" t="e">
        <f t="shared" si="11"/>
        <v>#REF!</v>
      </c>
    </row>
    <row r="40" spans="1:3" ht="11.45" customHeight="1">
      <c r="A40" s="18"/>
    </row>
    <row r="41" spans="1:3" ht="11.45" customHeight="1">
      <c r="A41" s="18"/>
    </row>
    <row r="42" spans="1:3" ht="225">
      <c r="A42" s="165" t="s">
        <v>109</v>
      </c>
    </row>
    <row r="43" spans="1:3" ht="11.45" customHeight="1">
      <c r="A43" s="45" t="s">
        <v>23</v>
      </c>
    </row>
    <row r="44" spans="1:3" ht="11.45" customHeight="1">
      <c r="A44" s="46" t="s">
        <v>110</v>
      </c>
    </row>
    <row r="45" spans="1:3">
      <c r="A45" s="46" t="s">
        <v>111</v>
      </c>
    </row>
    <row r="46" spans="1:3">
      <c r="A46" s="46" t="s">
        <v>112</v>
      </c>
    </row>
    <row r="48" spans="1:3">
      <c r="A48" s="45" t="s">
        <v>9</v>
      </c>
    </row>
    <row r="49" spans="1:1">
      <c r="A49" s="166" t="s">
        <v>41</v>
      </c>
    </row>
    <row r="50" spans="1:1">
      <c r="A50" s="167" t="s">
        <v>113</v>
      </c>
    </row>
    <row r="51" spans="1:1" ht="12.6" customHeight="1">
      <c r="A51" s="168" t="s">
        <v>10</v>
      </c>
    </row>
    <row r="52" spans="1:1">
      <c r="A52" s="168" t="s">
        <v>11</v>
      </c>
    </row>
    <row r="53" spans="1:1" ht="24">
      <c r="A53" s="63" t="s">
        <v>12</v>
      </c>
    </row>
    <row r="54" spans="1:1">
      <c r="A54" s="23" t="s">
        <v>13</v>
      </c>
    </row>
    <row r="55" spans="1:1">
      <c r="A55" s="169" t="s">
        <v>42</v>
      </c>
    </row>
    <row r="56" spans="1:1">
      <c r="A56" s="170"/>
    </row>
    <row r="57" spans="1:1" ht="28.5">
      <c r="A57" s="171" t="s">
        <v>114</v>
      </c>
    </row>
    <row r="58" spans="1:1" ht="30">
      <c r="A58" s="172" t="s">
        <v>115</v>
      </c>
    </row>
    <row r="59" spans="1:1" ht="30">
      <c r="A59" s="172" t="s">
        <v>116</v>
      </c>
    </row>
    <row r="60" spans="1:1" ht="15">
      <c r="A60" s="172"/>
    </row>
    <row r="61" spans="1:1" ht="51">
      <c r="A61" s="173" t="s">
        <v>117</v>
      </c>
    </row>
    <row r="62" spans="1:1" ht="12.75">
      <c r="A62" s="174" t="s">
        <v>118</v>
      </c>
    </row>
    <row r="63" spans="1:1" ht="25.5">
      <c r="A63" s="173" t="s">
        <v>119</v>
      </c>
    </row>
    <row r="64" spans="1:1" ht="14.25">
      <c r="A64" s="175"/>
    </row>
    <row r="65" spans="1:1" ht="25.5">
      <c r="A65" s="173" t="s">
        <v>120</v>
      </c>
    </row>
    <row r="66" spans="1:1" ht="25.5">
      <c r="A66" s="173" t="s">
        <v>121</v>
      </c>
    </row>
    <row r="67" spans="1:1" ht="38.25">
      <c r="A67" s="173" t="s">
        <v>122</v>
      </c>
    </row>
    <row r="68" spans="1:1" ht="12.75">
      <c r="A68" s="173" t="s">
        <v>123</v>
      </c>
    </row>
    <row r="69" spans="1:1" ht="25.5">
      <c r="A69" s="173" t="s">
        <v>124</v>
      </c>
    </row>
    <row r="70" spans="1:1" ht="12.75">
      <c r="A70" s="173" t="s">
        <v>125</v>
      </c>
    </row>
    <row r="71" spans="1:1" ht="25.5">
      <c r="A71" s="173" t="s">
        <v>126</v>
      </c>
    </row>
    <row r="72" spans="1:1" ht="63.75">
      <c r="A72" s="173" t="s">
        <v>127</v>
      </c>
    </row>
    <row r="73" spans="1:1" ht="25.5">
      <c r="A73" s="173" t="s">
        <v>128</v>
      </c>
    </row>
    <row r="74" spans="1:1" ht="12.75">
      <c r="A74" s="173" t="s">
        <v>129</v>
      </c>
    </row>
    <row r="75" spans="1:1" ht="12.75">
      <c r="A75" s="173" t="s">
        <v>130</v>
      </c>
    </row>
    <row r="76" spans="1:1" ht="12.75">
      <c r="A76" s="176"/>
    </row>
    <row r="77" spans="1:1" ht="25.5">
      <c r="A77" s="173" t="s">
        <v>131</v>
      </c>
    </row>
    <row r="78" spans="1:1">
      <c r="A78" s="56"/>
    </row>
    <row r="79" spans="1:1">
      <c r="A79" s="57" t="s">
        <v>14</v>
      </c>
    </row>
    <row r="80" spans="1:1" ht="24">
      <c r="A80" s="58" t="s">
        <v>132</v>
      </c>
    </row>
    <row r="81" spans="1:1" ht="24">
      <c r="A81" s="58" t="s">
        <v>133</v>
      </c>
    </row>
  </sheetData>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C80"/>
  <sheetViews>
    <sheetView workbookViewId="0">
      <pane xSplit="1" topLeftCell="B1" activePane="topRight" state="frozen"/>
      <selection pane="topRight" activeCell="B14" sqref="B14"/>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0</v>
      </c>
    </row>
    <row r="2" spans="1:3" ht="11.45" customHeight="1">
      <c r="A2" s="4"/>
    </row>
    <row r="3" spans="1:3" ht="11.45" customHeight="1">
      <c r="A3" s="61" t="s">
        <v>108</v>
      </c>
    </row>
    <row r="4" spans="1:3" ht="11.25" customHeight="1">
      <c r="A4" s="98" t="s">
        <v>2</v>
      </c>
    </row>
    <row r="5" spans="1:3" s="1" customFormat="1" ht="25.5" customHeight="1">
      <c r="A5" s="6" t="s">
        <v>3</v>
      </c>
      <c r="B5" s="8" t="e">
        <f>'Отель+Сочи Парк| comiss'!B5</f>
        <v>#REF!</v>
      </c>
      <c r="C5" s="8" t="e">
        <f>'Отель+Сочи Парк| comiss'!C5</f>
        <v>#REF!</v>
      </c>
    </row>
    <row r="6" spans="1:3" s="1" customFormat="1" ht="25.5" customHeight="1">
      <c r="A6" s="9"/>
      <c r="B6" s="8" t="e">
        <f>'Отель+Сочи Парк| comiss'!B6</f>
        <v>#REF!</v>
      </c>
      <c r="C6" s="8" t="e">
        <f>'Отель+Сочи Парк| comiss'!C6</f>
        <v>#REF!</v>
      </c>
    </row>
    <row r="7" spans="1:3" ht="11.45" customHeight="1">
      <c r="A7" s="10" t="s">
        <v>4</v>
      </c>
      <c r="B7" s="11"/>
      <c r="C7" s="11"/>
    </row>
    <row r="8" spans="1:3" ht="11.45" customHeight="1">
      <c r="A8" s="12">
        <v>1</v>
      </c>
      <c r="B8" s="13" t="e">
        <f>'Отель+Сочи Парк| comiss'!B8</f>
        <v>#REF!</v>
      </c>
      <c r="C8" s="13" t="e">
        <f>'Отель+Сочи Парк| comiss'!C8</f>
        <v>#REF!</v>
      </c>
    </row>
    <row r="9" spans="1:3" ht="11.45" customHeight="1">
      <c r="A9" s="12">
        <v>2</v>
      </c>
      <c r="B9" s="13" t="e">
        <f>'Отель+Сочи Парк| comiss'!B9</f>
        <v>#REF!</v>
      </c>
      <c r="C9" s="13" t="e">
        <f>'Отель+Сочи Парк| comiss'!C9</f>
        <v>#REF!</v>
      </c>
    </row>
    <row r="10" spans="1:3" ht="11.45" customHeight="1">
      <c r="A10" s="14" t="s">
        <v>5</v>
      </c>
      <c r="B10" s="13"/>
      <c r="C10" s="13"/>
    </row>
    <row r="11" spans="1:3" ht="11.45" customHeight="1">
      <c r="A11" s="12">
        <v>1</v>
      </c>
      <c r="B11" s="13" t="e">
        <f>'Отель+Сочи Парк| comiss'!B11</f>
        <v>#REF!</v>
      </c>
      <c r="C11" s="13" t="e">
        <f>'Отель+Сочи Парк| comiss'!C11</f>
        <v>#REF!</v>
      </c>
    </row>
    <row r="12" spans="1:3" ht="11.45" customHeight="1">
      <c r="A12" s="12">
        <v>2</v>
      </c>
      <c r="B12" s="13" t="e">
        <f>'Отель+Сочи Парк| comiss'!B12</f>
        <v>#REF!</v>
      </c>
      <c r="C12" s="13" t="e">
        <f>'Отель+Сочи Парк| comiss'!C12</f>
        <v>#REF!</v>
      </c>
    </row>
    <row r="13" spans="1:3" ht="11.45" customHeight="1">
      <c r="A13" s="14" t="s">
        <v>6</v>
      </c>
      <c r="B13" s="13"/>
      <c r="C13" s="13"/>
    </row>
    <row r="14" spans="1:3" ht="11.45" customHeight="1">
      <c r="A14" s="12">
        <v>1</v>
      </c>
      <c r="B14" s="13" t="e">
        <f>'Отель+Сочи Парк| comiss'!B14</f>
        <v>#REF!</v>
      </c>
      <c r="C14" s="13" t="e">
        <f>'Отель+Сочи Парк| comiss'!C14</f>
        <v>#REF!</v>
      </c>
    </row>
    <row r="15" spans="1:3" ht="11.45" customHeight="1">
      <c r="A15" s="12">
        <v>2</v>
      </c>
      <c r="B15" s="13" t="e">
        <f>'Отель+Сочи Парк| comiss'!B15</f>
        <v>#REF!</v>
      </c>
      <c r="C15" s="13" t="e">
        <f>'Отель+Сочи Парк| comiss'!C15</f>
        <v>#REF!</v>
      </c>
    </row>
    <row r="16" spans="1:3" ht="11.45" customHeight="1">
      <c r="A16" s="36" t="s">
        <v>7</v>
      </c>
      <c r="B16" s="13"/>
      <c r="C16" s="13"/>
    </row>
    <row r="17" spans="1:3" ht="11.45" customHeight="1">
      <c r="A17" s="12">
        <v>1</v>
      </c>
      <c r="B17" s="13" t="e">
        <f>'Отель+Сочи Парк| comiss'!B17</f>
        <v>#REF!</v>
      </c>
      <c r="C17" s="13" t="e">
        <f>'Отель+Сочи Парк| comiss'!C17</f>
        <v>#REF!</v>
      </c>
    </row>
    <row r="18" spans="1:3" ht="11.45" customHeight="1">
      <c r="A18" s="12">
        <v>2</v>
      </c>
      <c r="B18" s="13" t="e">
        <f>'Отель+Сочи Парк| comiss'!B18</f>
        <v>#REF!</v>
      </c>
      <c r="C18" s="13" t="e">
        <f>'Отель+Сочи Парк| comiss'!C18</f>
        <v>#REF!</v>
      </c>
    </row>
    <row r="19" spans="1:3" s="11" customFormat="1" ht="11.45" customHeight="1">
      <c r="A19" s="37" t="s">
        <v>8</v>
      </c>
      <c r="B19" s="13"/>
      <c r="C19" s="13"/>
    </row>
    <row r="20" spans="1:3" s="11" customFormat="1" ht="11.45" customHeight="1">
      <c r="A20" s="164">
        <v>1</v>
      </c>
      <c r="B20" s="13" t="e">
        <f>'Отель+Сочи Парк| comiss'!B20</f>
        <v>#REF!</v>
      </c>
      <c r="C20" s="13" t="e">
        <f>'Отель+Сочи Парк| comiss'!C20</f>
        <v>#REF!</v>
      </c>
    </row>
    <row r="21" spans="1:3" s="11" customFormat="1" ht="11.45" customHeight="1">
      <c r="A21" s="164">
        <v>2</v>
      </c>
      <c r="B21" s="13" t="e">
        <f>'Отель+Сочи Парк| comiss'!B21</f>
        <v>#REF!</v>
      </c>
      <c r="C21" s="13" t="e">
        <f>'Отель+Сочи Парк| comiss'!C21</f>
        <v>#REF!</v>
      </c>
    </row>
    <row r="22" spans="1:3" ht="11.45" customHeight="1">
      <c r="A22" s="98" t="s">
        <v>59</v>
      </c>
      <c r="B22" s="19"/>
      <c r="C22" s="19"/>
    </row>
    <row r="23" spans="1:3" ht="24.6" customHeight="1">
      <c r="A23" s="6" t="s">
        <v>3</v>
      </c>
      <c r="B23" s="8" t="e">
        <f t="shared" ref="B23:C23" si="0">B5</f>
        <v>#REF!</v>
      </c>
      <c r="C23" s="8" t="e">
        <f t="shared" si="0"/>
        <v>#REF!</v>
      </c>
    </row>
    <row r="24" spans="1:3" ht="24.6" customHeight="1">
      <c r="A24" s="9"/>
      <c r="B24" s="8" t="e">
        <f t="shared" ref="B24:C24" si="1">B6</f>
        <v>#REF!</v>
      </c>
      <c r="C24" s="8" t="e">
        <f t="shared" si="1"/>
        <v>#REF!</v>
      </c>
    </row>
    <row r="25" spans="1:3" ht="11.45" customHeight="1">
      <c r="A25" s="10" t="s">
        <v>4</v>
      </c>
      <c r="B25" s="11"/>
      <c r="C25" s="11"/>
    </row>
    <row r="26" spans="1:3" ht="11.45" customHeight="1">
      <c r="A26" s="12">
        <v>1</v>
      </c>
      <c r="B26" s="13" t="e">
        <f t="shared" ref="B26:C26" si="2">B8*0.87+25</f>
        <v>#REF!</v>
      </c>
      <c r="C26" s="13" t="e">
        <f t="shared" si="2"/>
        <v>#REF!</v>
      </c>
    </row>
    <row r="27" spans="1:3" ht="11.45" customHeight="1">
      <c r="A27" s="12">
        <v>2</v>
      </c>
      <c r="B27" s="13" t="e">
        <f t="shared" ref="B27:C27" si="3">B9*0.87+25</f>
        <v>#REF!</v>
      </c>
      <c r="C27" s="13" t="e">
        <f t="shared" si="3"/>
        <v>#REF!</v>
      </c>
    </row>
    <row r="28" spans="1:3" ht="11.45" customHeight="1">
      <c r="A28" s="14" t="s">
        <v>5</v>
      </c>
      <c r="B28" s="13"/>
      <c r="C28" s="13"/>
    </row>
    <row r="29" spans="1:3" ht="11.45" customHeight="1">
      <c r="A29" s="12">
        <v>1</v>
      </c>
      <c r="B29" s="13" t="e">
        <f t="shared" ref="B29:C29" si="4">B11*0.87+25</f>
        <v>#REF!</v>
      </c>
      <c r="C29" s="13" t="e">
        <f t="shared" si="4"/>
        <v>#REF!</v>
      </c>
    </row>
    <row r="30" spans="1:3" ht="11.45" customHeight="1">
      <c r="A30" s="12">
        <v>2</v>
      </c>
      <c r="B30" s="13" t="e">
        <f t="shared" ref="B30:C30" si="5">B12*0.87+25</f>
        <v>#REF!</v>
      </c>
      <c r="C30" s="13" t="e">
        <f t="shared" si="5"/>
        <v>#REF!</v>
      </c>
    </row>
    <row r="31" spans="1:3" ht="11.45" customHeight="1">
      <c r="A31" s="14" t="s">
        <v>6</v>
      </c>
      <c r="B31" s="13"/>
      <c r="C31" s="13"/>
    </row>
    <row r="32" spans="1:3" ht="11.45" customHeight="1">
      <c r="A32" s="12">
        <v>1</v>
      </c>
      <c r="B32" s="13" t="e">
        <f t="shared" ref="B32:C32" si="6">B14*0.87+25</f>
        <v>#REF!</v>
      </c>
      <c r="C32" s="13" t="e">
        <f t="shared" si="6"/>
        <v>#REF!</v>
      </c>
    </row>
    <row r="33" spans="1:3" ht="11.45" customHeight="1">
      <c r="A33" s="12">
        <v>2</v>
      </c>
      <c r="B33" s="13" t="e">
        <f t="shared" ref="B33:C33" si="7">B15*0.87+25</f>
        <v>#REF!</v>
      </c>
      <c r="C33" s="13" t="e">
        <f t="shared" si="7"/>
        <v>#REF!</v>
      </c>
    </row>
    <row r="34" spans="1:3" ht="11.45" customHeight="1">
      <c r="A34" s="36" t="s">
        <v>7</v>
      </c>
      <c r="B34" s="13"/>
      <c r="C34" s="13"/>
    </row>
    <row r="35" spans="1:3" ht="11.45" customHeight="1">
      <c r="A35" s="12">
        <v>1</v>
      </c>
      <c r="B35" s="13" t="e">
        <f t="shared" ref="B35:C35" si="8">B17*0.87+25</f>
        <v>#REF!</v>
      </c>
      <c r="C35" s="13" t="e">
        <f t="shared" si="8"/>
        <v>#REF!</v>
      </c>
    </row>
    <row r="36" spans="1:3" ht="11.45" customHeight="1">
      <c r="A36" s="12">
        <v>2</v>
      </c>
      <c r="B36" s="13" t="e">
        <f t="shared" ref="B36:C36" si="9">B18*0.87+25</f>
        <v>#REF!</v>
      </c>
      <c r="C36" s="13" t="e">
        <f t="shared" si="9"/>
        <v>#REF!</v>
      </c>
    </row>
    <row r="37" spans="1:3" s="11" customFormat="1" ht="11.45" customHeight="1">
      <c r="A37" s="37" t="s">
        <v>8</v>
      </c>
      <c r="B37" s="13"/>
      <c r="C37" s="13"/>
    </row>
    <row r="38" spans="1:3" s="11" customFormat="1" ht="11.45" customHeight="1">
      <c r="A38" s="164">
        <v>1</v>
      </c>
      <c r="B38" s="13" t="e">
        <f t="shared" ref="B38:C38" si="10">B20*0.87+25</f>
        <v>#REF!</v>
      </c>
      <c r="C38" s="13" t="e">
        <f t="shared" si="10"/>
        <v>#REF!</v>
      </c>
    </row>
    <row r="39" spans="1:3" s="11" customFormat="1" ht="11.45" customHeight="1">
      <c r="A39" s="164">
        <v>2</v>
      </c>
      <c r="B39" s="13" t="e">
        <f t="shared" ref="B39:C39" si="11">B21*0.87+25</f>
        <v>#REF!</v>
      </c>
      <c r="C39" s="13" t="e">
        <f t="shared" si="11"/>
        <v>#REF!</v>
      </c>
    </row>
    <row r="40" spans="1:3" ht="11.45" customHeight="1">
      <c r="A40" s="18"/>
    </row>
    <row r="41" spans="1:3" ht="225">
      <c r="A41" s="165" t="s">
        <v>109</v>
      </c>
    </row>
    <row r="42" spans="1:3" ht="11.45" customHeight="1">
      <c r="A42" s="45" t="s">
        <v>23</v>
      </c>
    </row>
    <row r="43" spans="1:3" ht="11.45" customHeight="1">
      <c r="A43" s="46" t="s">
        <v>110</v>
      </c>
    </row>
    <row r="44" spans="1:3">
      <c r="A44" s="46" t="s">
        <v>111</v>
      </c>
    </row>
    <row r="45" spans="1:3">
      <c r="A45" s="46" t="s">
        <v>112</v>
      </c>
    </row>
    <row r="47" spans="1:3">
      <c r="A47" s="45" t="s">
        <v>9</v>
      </c>
    </row>
    <row r="48" spans="1:3">
      <c r="A48" s="166" t="s">
        <v>41</v>
      </c>
    </row>
    <row r="49" spans="1:1">
      <c r="A49" s="167" t="s">
        <v>113</v>
      </c>
    </row>
    <row r="50" spans="1:1" ht="12.6" customHeight="1">
      <c r="A50" s="168" t="s">
        <v>10</v>
      </c>
    </row>
    <row r="51" spans="1:1">
      <c r="A51" s="168" t="s">
        <v>11</v>
      </c>
    </row>
    <row r="52" spans="1:1" ht="24">
      <c r="A52" s="63" t="s">
        <v>12</v>
      </c>
    </row>
    <row r="53" spans="1:1">
      <c r="A53" s="23" t="s">
        <v>13</v>
      </c>
    </row>
    <row r="54" spans="1:1">
      <c r="A54" s="169" t="s">
        <v>42</v>
      </c>
    </row>
    <row r="55" spans="1:1">
      <c r="A55" s="170"/>
    </row>
    <row r="56" spans="1:1" ht="28.5">
      <c r="A56" s="171" t="s">
        <v>114</v>
      </c>
    </row>
    <row r="57" spans="1:1" ht="30">
      <c r="A57" s="172" t="s">
        <v>115</v>
      </c>
    </row>
    <row r="58" spans="1:1" ht="30">
      <c r="A58" s="172" t="s">
        <v>116</v>
      </c>
    </row>
    <row r="59" spans="1:1" ht="15">
      <c r="A59" s="172"/>
    </row>
    <row r="60" spans="1:1" ht="51">
      <c r="A60" s="173" t="s">
        <v>117</v>
      </c>
    </row>
    <row r="61" spans="1:1" ht="12.75">
      <c r="A61" s="174" t="s">
        <v>118</v>
      </c>
    </row>
    <row r="62" spans="1:1" ht="25.5">
      <c r="A62" s="173" t="s">
        <v>119</v>
      </c>
    </row>
    <row r="63" spans="1:1" ht="14.25">
      <c r="A63" s="175"/>
    </row>
    <row r="64" spans="1:1" ht="25.5">
      <c r="A64" s="173" t="s">
        <v>120</v>
      </c>
    </row>
    <row r="65" spans="1:1" ht="25.5">
      <c r="A65" s="173" t="s">
        <v>121</v>
      </c>
    </row>
    <row r="66" spans="1:1" ht="38.25">
      <c r="A66" s="173" t="s">
        <v>122</v>
      </c>
    </row>
    <row r="67" spans="1:1" ht="12.75">
      <c r="A67" s="173" t="s">
        <v>123</v>
      </c>
    </row>
    <row r="68" spans="1:1" ht="25.5">
      <c r="A68" s="173" t="s">
        <v>124</v>
      </c>
    </row>
    <row r="69" spans="1:1" ht="12.75">
      <c r="A69" s="173" t="s">
        <v>125</v>
      </c>
    </row>
    <row r="70" spans="1:1" ht="25.5">
      <c r="A70" s="173" t="s">
        <v>126</v>
      </c>
    </row>
    <row r="71" spans="1:1" ht="63.75">
      <c r="A71" s="173" t="s">
        <v>127</v>
      </c>
    </row>
    <row r="72" spans="1:1" ht="25.5">
      <c r="A72" s="173" t="s">
        <v>128</v>
      </c>
    </row>
    <row r="73" spans="1:1" ht="12.75">
      <c r="A73" s="173" t="s">
        <v>129</v>
      </c>
    </row>
    <row r="74" spans="1:1" ht="12.75">
      <c r="A74" s="173" t="s">
        <v>130</v>
      </c>
    </row>
    <row r="75" spans="1:1" ht="12.75">
      <c r="A75" s="176"/>
    </row>
    <row r="76" spans="1:1" ht="25.5">
      <c r="A76" s="173" t="s">
        <v>131</v>
      </c>
    </row>
    <row r="77" spans="1:1">
      <c r="A77" s="56"/>
    </row>
    <row r="78" spans="1:1">
      <c r="A78" s="57" t="s">
        <v>14</v>
      </c>
    </row>
    <row r="79" spans="1:1" ht="24">
      <c r="A79" s="58" t="s">
        <v>132</v>
      </c>
    </row>
    <row r="80" spans="1:1" ht="24">
      <c r="A80" s="58" t="s">
        <v>133</v>
      </c>
    </row>
  </sheetData>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C81"/>
  <sheetViews>
    <sheetView workbookViewId="0">
      <pane xSplit="1" topLeftCell="B1" activePane="topRight" state="frozen"/>
      <selection pane="topRight" activeCell="B14" sqref="B14"/>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0</v>
      </c>
    </row>
    <row r="2" spans="1:3" ht="11.45" customHeight="1">
      <c r="A2" s="4"/>
    </row>
    <row r="3" spans="1:3" ht="11.45" customHeight="1">
      <c r="A3" s="61" t="s">
        <v>108</v>
      </c>
    </row>
    <row r="4" spans="1:3" ht="11.25" customHeight="1">
      <c r="A4" s="98" t="s">
        <v>2</v>
      </c>
    </row>
    <row r="5" spans="1:3" s="1" customFormat="1" ht="25.5" customHeight="1">
      <c r="A5" s="6" t="s">
        <v>3</v>
      </c>
      <c r="B5" s="8" t="e">
        <f>'Отель+Сочи Парк| comiss'!B5</f>
        <v>#REF!</v>
      </c>
      <c r="C5" s="8" t="e">
        <f>'Отель+Сочи Парк| comiss'!C5</f>
        <v>#REF!</v>
      </c>
    </row>
    <row r="6" spans="1:3" s="1" customFormat="1" ht="25.5" customHeight="1">
      <c r="A6" s="9"/>
      <c r="B6" s="8" t="e">
        <f>'Отель+Сочи Парк| comiss'!B6</f>
        <v>#REF!</v>
      </c>
      <c r="C6" s="8" t="e">
        <f>'Отель+Сочи Парк| comiss'!C6</f>
        <v>#REF!</v>
      </c>
    </row>
    <row r="7" spans="1:3" ht="11.45" customHeight="1">
      <c r="A7" s="10" t="s">
        <v>4</v>
      </c>
      <c r="B7" s="11"/>
      <c r="C7" s="11"/>
    </row>
    <row r="8" spans="1:3" ht="11.45" customHeight="1">
      <c r="A8" s="12">
        <v>1</v>
      </c>
      <c r="B8" s="13" t="e">
        <f>'Отель+Сочи Парк| comiss'!B8</f>
        <v>#REF!</v>
      </c>
      <c r="C8" s="13" t="e">
        <f>'Отель+Сочи Парк| comiss'!C8</f>
        <v>#REF!</v>
      </c>
    </row>
    <row r="9" spans="1:3" ht="11.45" customHeight="1">
      <c r="A9" s="12">
        <v>2</v>
      </c>
      <c r="B9" s="13" t="e">
        <f>'Отель+Сочи Парк| comiss'!B9</f>
        <v>#REF!</v>
      </c>
      <c r="C9" s="13" t="e">
        <f>'Отель+Сочи Парк| comiss'!C9</f>
        <v>#REF!</v>
      </c>
    </row>
    <row r="10" spans="1:3" ht="11.45" customHeight="1">
      <c r="A10" s="14" t="s">
        <v>5</v>
      </c>
      <c r="B10" s="13"/>
      <c r="C10" s="13"/>
    </row>
    <row r="11" spans="1:3" ht="11.45" customHeight="1">
      <c r="A11" s="12">
        <v>1</v>
      </c>
      <c r="B11" s="13" t="e">
        <f>'Отель+Сочи Парк| comiss'!B11</f>
        <v>#REF!</v>
      </c>
      <c r="C11" s="13" t="e">
        <f>'Отель+Сочи Парк| comiss'!C11</f>
        <v>#REF!</v>
      </c>
    </row>
    <row r="12" spans="1:3" ht="11.45" customHeight="1">
      <c r="A12" s="12">
        <v>2</v>
      </c>
      <c r="B12" s="13" t="e">
        <f>'Отель+Сочи Парк| comiss'!B12</f>
        <v>#REF!</v>
      </c>
      <c r="C12" s="13" t="e">
        <f>'Отель+Сочи Парк| comiss'!C12</f>
        <v>#REF!</v>
      </c>
    </row>
    <row r="13" spans="1:3" ht="11.45" customHeight="1">
      <c r="A13" s="14" t="s">
        <v>6</v>
      </c>
      <c r="B13" s="13"/>
      <c r="C13" s="13"/>
    </row>
    <row r="14" spans="1:3" ht="11.45" customHeight="1">
      <c r="A14" s="12">
        <v>1</v>
      </c>
      <c r="B14" s="13" t="e">
        <f>'Отель+Сочи Парк| comiss'!B14</f>
        <v>#REF!</v>
      </c>
      <c r="C14" s="13" t="e">
        <f>'Отель+Сочи Парк| comiss'!C14</f>
        <v>#REF!</v>
      </c>
    </row>
    <row r="15" spans="1:3" ht="11.45" customHeight="1">
      <c r="A15" s="12">
        <v>2</v>
      </c>
      <c r="B15" s="13" t="e">
        <f>'Отель+Сочи Парк| comiss'!B15</f>
        <v>#REF!</v>
      </c>
      <c r="C15" s="13" t="e">
        <f>'Отель+Сочи Парк| comiss'!C15</f>
        <v>#REF!</v>
      </c>
    </row>
    <row r="16" spans="1:3" ht="11.45" customHeight="1">
      <c r="A16" s="36" t="s">
        <v>7</v>
      </c>
      <c r="B16" s="13"/>
      <c r="C16" s="13"/>
    </row>
    <row r="17" spans="1:3" ht="11.45" customHeight="1">
      <c r="A17" s="12">
        <v>1</v>
      </c>
      <c r="B17" s="13" t="e">
        <f>'Отель+Сочи Парк| comiss'!B17</f>
        <v>#REF!</v>
      </c>
      <c r="C17" s="13" t="e">
        <f>'Отель+Сочи Парк| comiss'!C17</f>
        <v>#REF!</v>
      </c>
    </row>
    <row r="18" spans="1:3" ht="11.45" customHeight="1">
      <c r="A18" s="12">
        <v>2</v>
      </c>
      <c r="B18" s="13" t="e">
        <f>'Отель+Сочи Парк| comiss'!B18</f>
        <v>#REF!</v>
      </c>
      <c r="C18" s="13" t="e">
        <f>'Отель+Сочи Парк| comiss'!C18</f>
        <v>#REF!</v>
      </c>
    </row>
    <row r="19" spans="1:3" s="11" customFormat="1" ht="11.45" customHeight="1">
      <c r="A19" s="37" t="s">
        <v>8</v>
      </c>
      <c r="B19" s="13"/>
      <c r="C19" s="13"/>
    </row>
    <row r="20" spans="1:3" s="11" customFormat="1" ht="11.45" customHeight="1">
      <c r="A20" s="164">
        <v>1</v>
      </c>
      <c r="B20" s="13" t="e">
        <f>'Отель+Сочи Парк| comiss'!B20</f>
        <v>#REF!</v>
      </c>
      <c r="C20" s="13" t="e">
        <f>'Отель+Сочи Парк| comiss'!C20</f>
        <v>#REF!</v>
      </c>
    </row>
    <row r="21" spans="1:3" s="11" customFormat="1" ht="11.45" customHeight="1">
      <c r="A21" s="164">
        <v>2</v>
      </c>
      <c r="B21" s="13" t="e">
        <f>'Отель+Сочи Парк| comiss'!B21</f>
        <v>#REF!</v>
      </c>
      <c r="C21" s="13" t="e">
        <f>'Отель+Сочи Парк| comiss'!C21</f>
        <v>#REF!</v>
      </c>
    </row>
    <row r="22" spans="1:3" ht="11.45" customHeight="1">
      <c r="A22" s="18"/>
      <c r="B22" s="19"/>
      <c r="C22" s="19"/>
    </row>
    <row r="23" spans="1:3" ht="11.45" customHeight="1">
      <c r="A23" s="98" t="s">
        <v>59</v>
      </c>
      <c r="B23" s="19"/>
      <c r="C23" s="19"/>
    </row>
    <row r="24" spans="1:3" ht="24.6" customHeight="1">
      <c r="A24" s="6" t="s">
        <v>3</v>
      </c>
      <c r="B24" s="8" t="e">
        <f t="shared" ref="B24:C24" si="0">B5</f>
        <v>#REF!</v>
      </c>
      <c r="C24" s="8" t="e">
        <f t="shared" si="0"/>
        <v>#REF!</v>
      </c>
    </row>
    <row r="25" spans="1:3" ht="24.6" customHeight="1">
      <c r="A25" s="9"/>
      <c r="B25" s="8" t="e">
        <f t="shared" ref="B25:C25" si="1">B6</f>
        <v>#REF!</v>
      </c>
      <c r="C25" s="8" t="e">
        <f t="shared" si="1"/>
        <v>#REF!</v>
      </c>
    </row>
    <row r="26" spans="1:3" ht="11.45" customHeight="1">
      <c r="A26" s="10" t="s">
        <v>4</v>
      </c>
      <c r="B26" s="11"/>
      <c r="C26" s="11"/>
    </row>
    <row r="27" spans="1:3" ht="11.45" customHeight="1">
      <c r="A27" s="12">
        <v>1</v>
      </c>
      <c r="B27" s="13" t="e">
        <f t="shared" ref="B27:C27" si="2">B8*0.85</f>
        <v>#REF!</v>
      </c>
      <c r="C27" s="13" t="e">
        <f t="shared" si="2"/>
        <v>#REF!</v>
      </c>
    </row>
    <row r="28" spans="1:3" ht="11.45" customHeight="1">
      <c r="A28" s="12">
        <v>2</v>
      </c>
      <c r="B28" s="13" t="e">
        <f t="shared" ref="B28:C28" si="3">B9*0.85</f>
        <v>#REF!</v>
      </c>
      <c r="C28" s="13" t="e">
        <f t="shared" si="3"/>
        <v>#REF!</v>
      </c>
    </row>
    <row r="29" spans="1:3" ht="11.45" customHeight="1">
      <c r="A29" s="14" t="s">
        <v>5</v>
      </c>
      <c r="B29" s="13"/>
      <c r="C29" s="13"/>
    </row>
    <row r="30" spans="1:3" ht="11.45" customHeight="1">
      <c r="A30" s="12">
        <v>1</v>
      </c>
      <c r="B30" s="13" t="e">
        <f t="shared" ref="B30:C30" si="4">B11*0.85</f>
        <v>#REF!</v>
      </c>
      <c r="C30" s="13" t="e">
        <f t="shared" si="4"/>
        <v>#REF!</v>
      </c>
    </row>
    <row r="31" spans="1:3" ht="11.45" customHeight="1">
      <c r="A31" s="12">
        <v>2</v>
      </c>
      <c r="B31" s="13" t="e">
        <f t="shared" ref="B31:C31" si="5">B12*0.85</f>
        <v>#REF!</v>
      </c>
      <c r="C31" s="13" t="e">
        <f t="shared" si="5"/>
        <v>#REF!</v>
      </c>
    </row>
    <row r="32" spans="1:3" ht="11.45" customHeight="1">
      <c r="A32" s="14" t="s">
        <v>6</v>
      </c>
      <c r="B32" s="13"/>
      <c r="C32" s="13"/>
    </row>
    <row r="33" spans="1:3" ht="11.45" customHeight="1">
      <c r="A33" s="12">
        <v>1</v>
      </c>
      <c r="B33" s="13" t="e">
        <f t="shared" ref="B33:C33" si="6">B14*0.85</f>
        <v>#REF!</v>
      </c>
      <c r="C33" s="13" t="e">
        <f t="shared" si="6"/>
        <v>#REF!</v>
      </c>
    </row>
    <row r="34" spans="1:3" ht="11.45" customHeight="1">
      <c r="A34" s="12">
        <v>2</v>
      </c>
      <c r="B34" s="13" t="e">
        <f t="shared" ref="B34:C34" si="7">B15*0.85</f>
        <v>#REF!</v>
      </c>
      <c r="C34" s="13" t="e">
        <f t="shared" si="7"/>
        <v>#REF!</v>
      </c>
    </row>
    <row r="35" spans="1:3" ht="11.45" customHeight="1">
      <c r="A35" s="36" t="s">
        <v>7</v>
      </c>
      <c r="B35" s="13"/>
      <c r="C35" s="13"/>
    </row>
    <row r="36" spans="1:3" ht="11.45" customHeight="1">
      <c r="A36" s="12">
        <v>1</v>
      </c>
      <c r="B36" s="13" t="e">
        <f t="shared" ref="B36:C36" si="8">B17*0.85</f>
        <v>#REF!</v>
      </c>
      <c r="C36" s="13" t="e">
        <f t="shared" si="8"/>
        <v>#REF!</v>
      </c>
    </row>
    <row r="37" spans="1:3" ht="11.45" customHeight="1">
      <c r="A37" s="12">
        <v>2</v>
      </c>
      <c r="B37" s="13" t="e">
        <f t="shared" ref="B37:C37" si="9">B18*0.85</f>
        <v>#REF!</v>
      </c>
      <c r="C37" s="13" t="e">
        <f t="shared" si="9"/>
        <v>#REF!</v>
      </c>
    </row>
    <row r="38" spans="1:3" ht="11.45" customHeight="1">
      <c r="A38" s="37" t="s">
        <v>8</v>
      </c>
      <c r="B38" s="13"/>
      <c r="C38" s="13"/>
    </row>
    <row r="39" spans="1:3" ht="11.45" customHeight="1">
      <c r="A39" s="164">
        <v>1</v>
      </c>
      <c r="B39" s="13" t="e">
        <f t="shared" ref="B39:C39" si="10">B20*0.85</f>
        <v>#REF!</v>
      </c>
      <c r="C39" s="13" t="e">
        <f t="shared" si="10"/>
        <v>#REF!</v>
      </c>
    </row>
    <row r="40" spans="1:3">
      <c r="A40" s="164">
        <v>2</v>
      </c>
      <c r="B40" s="13" t="e">
        <f t="shared" ref="B40:C40" si="11">B21*0.85</f>
        <v>#REF!</v>
      </c>
      <c r="C40" s="13" t="e">
        <f t="shared" si="11"/>
        <v>#REF!</v>
      </c>
    </row>
    <row r="41" spans="1:3" ht="11.45" customHeight="1">
      <c r="A41" s="18"/>
    </row>
    <row r="42" spans="1:3" ht="225">
      <c r="A42" s="165" t="s">
        <v>109</v>
      </c>
    </row>
    <row r="43" spans="1:3">
      <c r="A43" s="45" t="s">
        <v>23</v>
      </c>
    </row>
    <row r="44" spans="1:3">
      <c r="A44" s="46" t="s">
        <v>110</v>
      </c>
    </row>
    <row r="45" spans="1:3">
      <c r="A45" s="46" t="s">
        <v>111</v>
      </c>
    </row>
    <row r="46" spans="1:3">
      <c r="A46" s="46" t="s">
        <v>112</v>
      </c>
    </row>
    <row r="48" spans="1:3" ht="12.6" customHeight="1">
      <c r="A48" s="45" t="s">
        <v>9</v>
      </c>
    </row>
    <row r="49" spans="1:1">
      <c r="A49" s="166" t="s">
        <v>41</v>
      </c>
    </row>
    <row r="50" spans="1:1">
      <c r="A50" s="167" t="s">
        <v>113</v>
      </c>
    </row>
    <row r="51" spans="1:1">
      <c r="A51" s="168" t="s">
        <v>10</v>
      </c>
    </row>
    <row r="52" spans="1:1">
      <c r="A52" s="168" t="s">
        <v>11</v>
      </c>
    </row>
    <row r="53" spans="1:1" ht="24">
      <c r="A53" s="63" t="s">
        <v>12</v>
      </c>
    </row>
    <row r="54" spans="1:1">
      <c r="A54" s="23" t="s">
        <v>13</v>
      </c>
    </row>
    <row r="55" spans="1:1">
      <c r="A55" s="169" t="s">
        <v>42</v>
      </c>
    </row>
    <row r="56" spans="1:1">
      <c r="A56" s="170"/>
    </row>
    <row r="57" spans="1:1" ht="28.5">
      <c r="A57" s="171" t="s">
        <v>114</v>
      </c>
    </row>
    <row r="58" spans="1:1" ht="30">
      <c r="A58" s="172" t="s">
        <v>115</v>
      </c>
    </row>
    <row r="59" spans="1:1" ht="30">
      <c r="A59" s="172" t="s">
        <v>116</v>
      </c>
    </row>
    <row r="60" spans="1:1" ht="15">
      <c r="A60" s="172"/>
    </row>
    <row r="61" spans="1:1" ht="51">
      <c r="A61" s="173" t="s">
        <v>117</v>
      </c>
    </row>
    <row r="62" spans="1:1" ht="12.75">
      <c r="A62" s="174" t="s">
        <v>118</v>
      </c>
    </row>
    <row r="63" spans="1:1" ht="25.5">
      <c r="A63" s="173" t="s">
        <v>119</v>
      </c>
    </row>
    <row r="64" spans="1:1" ht="14.25">
      <c r="A64" s="175"/>
    </row>
    <row r="65" spans="1:1" ht="25.5">
      <c r="A65" s="173" t="s">
        <v>120</v>
      </c>
    </row>
    <row r="66" spans="1:1" ht="25.5">
      <c r="A66" s="173" t="s">
        <v>121</v>
      </c>
    </row>
    <row r="67" spans="1:1" ht="38.25">
      <c r="A67" s="173" t="s">
        <v>122</v>
      </c>
    </row>
    <row r="68" spans="1:1" ht="12.75">
      <c r="A68" s="173" t="s">
        <v>123</v>
      </c>
    </row>
    <row r="69" spans="1:1" ht="25.5">
      <c r="A69" s="173" t="s">
        <v>124</v>
      </c>
    </row>
    <row r="70" spans="1:1" ht="12.75">
      <c r="A70" s="173" t="s">
        <v>125</v>
      </c>
    </row>
    <row r="71" spans="1:1" ht="25.5">
      <c r="A71" s="173" t="s">
        <v>126</v>
      </c>
    </row>
    <row r="72" spans="1:1" ht="63.75">
      <c r="A72" s="173" t="s">
        <v>127</v>
      </c>
    </row>
    <row r="73" spans="1:1" ht="25.5">
      <c r="A73" s="173" t="s">
        <v>128</v>
      </c>
    </row>
    <row r="74" spans="1:1" ht="12.75">
      <c r="A74" s="173" t="s">
        <v>129</v>
      </c>
    </row>
    <row r="75" spans="1:1" ht="12.75">
      <c r="A75" s="173" t="s">
        <v>130</v>
      </c>
    </row>
    <row r="76" spans="1:1" ht="12.75">
      <c r="A76" s="176"/>
    </row>
    <row r="77" spans="1:1" ht="25.5">
      <c r="A77" s="173" t="s">
        <v>131</v>
      </c>
    </row>
    <row r="78" spans="1:1">
      <c r="A78" s="56"/>
    </row>
    <row r="79" spans="1:1">
      <c r="A79" s="57" t="s">
        <v>14</v>
      </c>
    </row>
    <row r="80" spans="1:1" ht="24">
      <c r="A80" s="58" t="s">
        <v>132</v>
      </c>
    </row>
    <row r="81" spans="1:1" ht="24">
      <c r="A81" s="58" t="s">
        <v>133</v>
      </c>
    </row>
  </sheetData>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P53"/>
  <sheetViews>
    <sheetView topLeftCell="A28" workbookViewId="0">
      <pane xSplit="1" topLeftCell="B1" activePane="topRight" state="frozen"/>
      <selection pane="topRight" activeCell="B10" sqref="B10"/>
    </sheetView>
  </sheetViews>
  <sheetFormatPr defaultColWidth="8.5703125" defaultRowHeight="12"/>
  <cols>
    <col min="1" max="1" width="84.140625" style="2" customWidth="1"/>
    <col min="2" max="160" width="9.85546875" style="2" customWidth="1"/>
    <col min="161" max="165" width="9.85546875" style="90" customWidth="1"/>
    <col min="166" max="276" width="9.85546875" style="2" customWidth="1"/>
    <col min="277" max="16384" width="8.5703125" style="2"/>
  </cols>
  <sheetData>
    <row r="1" spans="1:276" ht="10.7" customHeight="1">
      <c r="A1" s="3" t="s">
        <v>0</v>
      </c>
    </row>
    <row r="2" spans="1:276" ht="10.7" customHeight="1">
      <c r="A2" s="4" t="s">
        <v>1</v>
      </c>
    </row>
    <row r="3" spans="1:276" ht="10.7" customHeight="1">
      <c r="A3" s="144"/>
    </row>
    <row r="4" spans="1:276">
      <c r="A4" s="5" t="s">
        <v>2</v>
      </c>
    </row>
    <row r="5" spans="1:276" s="142" customFormat="1" ht="25.5" customHeight="1">
      <c r="A5" s="145" t="s">
        <v>3</v>
      </c>
      <c r="B5" s="8">
        <f>'C завтраками| Bed and breakfast'!B5</f>
        <v>46021</v>
      </c>
      <c r="C5" s="8">
        <f>'C завтраками| Bed and breakfast'!C5</f>
        <v>46022</v>
      </c>
      <c r="D5" s="8">
        <f>'C завтраками| Bed and breakfast'!D5</f>
        <v>46023</v>
      </c>
      <c r="E5" s="8">
        <f>'C завтраками| Bed and breakfast'!E5</f>
        <v>46024</v>
      </c>
      <c r="F5" s="8">
        <f>'C завтраками| Bed and breakfast'!F5</f>
        <v>46025</v>
      </c>
      <c r="G5" s="8">
        <f>'C завтраками| Bed and breakfast'!G5</f>
        <v>46026</v>
      </c>
      <c r="H5" s="8">
        <f>'C завтраками| Bed and breakfast'!H5</f>
        <v>46027</v>
      </c>
      <c r="I5" s="8">
        <f>'C завтраками| Bed and breakfast'!I5</f>
        <v>46028</v>
      </c>
      <c r="J5" s="8">
        <f>'C завтраками| Bed and breakfast'!J5</f>
        <v>46029</v>
      </c>
      <c r="K5" s="8">
        <f>'C завтраками| Bed and breakfast'!K5</f>
        <v>46030</v>
      </c>
      <c r="L5" s="8">
        <f>'C завтраками| Bed and breakfast'!L5</f>
        <v>46031</v>
      </c>
      <c r="M5" s="8">
        <f>'C завтраками| Bed and breakfast'!M5</f>
        <v>46032</v>
      </c>
      <c r="N5" s="8">
        <f>'C завтраками| Bed and breakfast'!N5</f>
        <v>46033</v>
      </c>
      <c r="O5" s="8">
        <f>'C завтраками| Bed and breakfast'!O5</f>
        <v>46034</v>
      </c>
      <c r="P5" s="8">
        <f>'C завтраками| Bed and breakfast'!P5</f>
        <v>46035</v>
      </c>
      <c r="Q5" s="8">
        <f>'C завтраками| Bed and breakfast'!Q5</f>
        <v>46036</v>
      </c>
      <c r="R5" s="8">
        <f>'C завтраками| Bed and breakfast'!R5</f>
        <v>46037</v>
      </c>
      <c r="S5" s="8">
        <f>'C завтраками| Bed and breakfast'!S5</f>
        <v>46038</v>
      </c>
      <c r="T5" s="8">
        <f>'C завтраками| Bed and breakfast'!T5</f>
        <v>46039</v>
      </c>
      <c r="U5" s="8">
        <f>'C завтраками| Bed and breakfast'!U5</f>
        <v>46040</v>
      </c>
      <c r="V5" s="8">
        <f>'C завтраками| Bed and breakfast'!V5</f>
        <v>46041</v>
      </c>
      <c r="W5" s="8">
        <f>'C завтраками| Bed and breakfast'!W5</f>
        <v>46042</v>
      </c>
      <c r="X5" s="8">
        <f>'C завтраками| Bed and breakfast'!X5</f>
        <v>46043</v>
      </c>
      <c r="Y5" s="8">
        <f>'C завтраками| Bed and breakfast'!Y5</f>
        <v>46044</v>
      </c>
      <c r="Z5" s="8">
        <f>'C завтраками| Bed and breakfast'!Z5</f>
        <v>46045</v>
      </c>
      <c r="AA5" s="8">
        <f>'C завтраками| Bed and breakfast'!AA5</f>
        <v>46046</v>
      </c>
      <c r="AB5" s="8">
        <f>'C завтраками| Bed and breakfast'!AB5</f>
        <v>46047</v>
      </c>
      <c r="AC5" s="8">
        <f>'C завтраками| Bed and breakfast'!AC5</f>
        <v>46048</v>
      </c>
      <c r="AD5" s="8">
        <f>'C завтраками| Bed and breakfast'!AD5</f>
        <v>46049</v>
      </c>
      <c r="AE5" s="8">
        <f>'C завтраками| Bed and breakfast'!AE5</f>
        <v>46050</v>
      </c>
      <c r="AF5" s="8">
        <f>'C завтраками| Bed and breakfast'!AF5</f>
        <v>46051</v>
      </c>
      <c r="AG5" s="8">
        <f>'C завтраками| Bed and breakfast'!AG5</f>
        <v>46052</v>
      </c>
      <c r="AH5" s="8">
        <f>'C завтраками| Bed and breakfast'!AH5</f>
        <v>46053</v>
      </c>
      <c r="AI5" s="8">
        <f>'C завтраками| Bed and breakfast'!AI5</f>
        <v>46054</v>
      </c>
      <c r="AJ5" s="8">
        <f>'C завтраками| Bed and breakfast'!AJ5</f>
        <v>46055</v>
      </c>
      <c r="AK5" s="8">
        <f>'C завтраками| Bed and breakfast'!AK5</f>
        <v>46056</v>
      </c>
      <c r="AL5" s="8">
        <f>'C завтраками| Bed and breakfast'!AL5</f>
        <v>46057</v>
      </c>
      <c r="AM5" s="8">
        <f>'C завтраками| Bed and breakfast'!AM5</f>
        <v>46058</v>
      </c>
      <c r="AN5" s="8">
        <f>'C завтраками| Bed and breakfast'!AN5</f>
        <v>46059</v>
      </c>
      <c r="AO5" s="8">
        <f>'C завтраками| Bed and breakfast'!AO5</f>
        <v>46060</v>
      </c>
      <c r="AP5" s="8">
        <f>'C завтраками| Bed and breakfast'!AP5</f>
        <v>46061</v>
      </c>
      <c r="AQ5" s="8">
        <f>'C завтраками| Bed and breakfast'!AQ5</f>
        <v>46062</v>
      </c>
      <c r="AR5" s="8">
        <f>'C завтраками| Bed and breakfast'!AR5</f>
        <v>46063</v>
      </c>
      <c r="AS5" s="8">
        <f>'C завтраками| Bed and breakfast'!AS5</f>
        <v>46064</v>
      </c>
      <c r="AT5" s="8">
        <f>'C завтраками| Bed and breakfast'!AT5</f>
        <v>46065</v>
      </c>
      <c r="AU5" s="8">
        <f>'C завтраками| Bed and breakfast'!AU5</f>
        <v>46066</v>
      </c>
      <c r="AV5" s="8">
        <f>'C завтраками| Bed and breakfast'!AV5</f>
        <v>46067</v>
      </c>
      <c r="AW5" s="8">
        <f>'C завтраками| Bed and breakfast'!AW5</f>
        <v>46068</v>
      </c>
      <c r="AX5" s="8">
        <f>'C завтраками| Bed and breakfast'!AX5</f>
        <v>46069</v>
      </c>
      <c r="AY5" s="8">
        <f>'C завтраками| Bed and breakfast'!AY5</f>
        <v>46070</v>
      </c>
      <c r="AZ5" s="8">
        <f>'C завтраками| Bed and breakfast'!AZ5</f>
        <v>46071</v>
      </c>
      <c r="BA5" s="8">
        <f>'C завтраками| Bed and breakfast'!BA5</f>
        <v>46072</v>
      </c>
      <c r="BB5" s="8">
        <f>'C завтраками| Bed and breakfast'!BB5</f>
        <v>46073</v>
      </c>
      <c r="BC5" s="8">
        <f>'C завтраками| Bed and breakfast'!BC5</f>
        <v>46074</v>
      </c>
      <c r="BD5" s="8">
        <f>'C завтраками| Bed and breakfast'!BD5</f>
        <v>46075</v>
      </c>
      <c r="BE5" s="8">
        <f>'C завтраками| Bed and breakfast'!BE5</f>
        <v>46076</v>
      </c>
      <c r="BF5" s="8">
        <f>'C завтраками| Bed and breakfast'!BF5</f>
        <v>46077</v>
      </c>
      <c r="BG5" s="8">
        <f>'C завтраками| Bed and breakfast'!BG5</f>
        <v>46078</v>
      </c>
      <c r="BH5" s="8">
        <f>'C завтраками| Bed and breakfast'!BH5</f>
        <v>46079</v>
      </c>
      <c r="BI5" s="8">
        <f>'C завтраками| Bed and breakfast'!BI5</f>
        <v>46080</v>
      </c>
      <c r="BJ5" s="8">
        <f>'C завтраками| Bed and breakfast'!BJ5</f>
        <v>46081</v>
      </c>
      <c r="BK5" s="8">
        <f>'C завтраками| Bed and breakfast'!BK5</f>
        <v>46082</v>
      </c>
      <c r="BL5" s="8">
        <f>'C завтраками| Bed and breakfast'!BL5</f>
        <v>46083</v>
      </c>
      <c r="BM5" s="8">
        <f>'C завтраками| Bed and breakfast'!BM5</f>
        <v>46084</v>
      </c>
      <c r="BN5" s="8">
        <f>'C завтраками| Bed and breakfast'!BN5</f>
        <v>46085</v>
      </c>
      <c r="BO5" s="8">
        <f>'C завтраками| Bed and breakfast'!BO5</f>
        <v>46086</v>
      </c>
      <c r="BP5" s="8">
        <f>'C завтраками| Bed and breakfast'!BP5</f>
        <v>46087</v>
      </c>
      <c r="BQ5" s="8">
        <f>'C завтраками| Bed and breakfast'!BQ5</f>
        <v>46088</v>
      </c>
      <c r="BR5" s="8">
        <f>'C завтраками| Bed and breakfast'!BR5</f>
        <v>46089</v>
      </c>
      <c r="BS5" s="8">
        <f>'C завтраками| Bed and breakfast'!BS5</f>
        <v>46090</v>
      </c>
      <c r="BT5" s="8">
        <f>'C завтраками| Bed and breakfast'!BT5</f>
        <v>46091</v>
      </c>
      <c r="BU5" s="8">
        <f>'C завтраками| Bed and breakfast'!BU5</f>
        <v>46092</v>
      </c>
      <c r="BV5" s="8">
        <f>'C завтраками| Bed and breakfast'!BV5</f>
        <v>46093</v>
      </c>
      <c r="BW5" s="8">
        <f>'C завтраками| Bed and breakfast'!BW5</f>
        <v>46094</v>
      </c>
      <c r="BX5" s="8">
        <f>'C завтраками| Bed and breakfast'!BX5</f>
        <v>46095</v>
      </c>
      <c r="BY5" s="8">
        <f>'C завтраками| Bed and breakfast'!BY5</f>
        <v>46096</v>
      </c>
      <c r="BZ5" s="8">
        <f>'C завтраками| Bed and breakfast'!BZ5</f>
        <v>46097</v>
      </c>
      <c r="CA5" s="8">
        <f>'C завтраками| Bed and breakfast'!CA5</f>
        <v>46098</v>
      </c>
      <c r="CB5" s="8">
        <f>'C завтраками| Bed and breakfast'!CB5</f>
        <v>46099</v>
      </c>
      <c r="CC5" s="8">
        <f>'C завтраками| Bed and breakfast'!CC5</f>
        <v>46100</v>
      </c>
      <c r="CD5" s="8">
        <f>'C завтраками| Bed and breakfast'!CD5</f>
        <v>46101</v>
      </c>
      <c r="CE5" s="8">
        <f>'C завтраками| Bed and breakfast'!CE5</f>
        <v>46102</v>
      </c>
      <c r="CF5" s="8">
        <f>'C завтраками| Bed and breakfast'!CF5</f>
        <v>46103</v>
      </c>
      <c r="CG5" s="8">
        <f>'C завтраками| Bed and breakfast'!CG5</f>
        <v>46104</v>
      </c>
      <c r="CH5" s="8">
        <f>'C завтраками| Bed and breakfast'!CH5</f>
        <v>46105</v>
      </c>
      <c r="CI5" s="8">
        <f>'C завтраками| Bed and breakfast'!CI5</f>
        <v>46106</v>
      </c>
      <c r="CJ5" s="8">
        <f>'C завтраками| Bed and breakfast'!CJ5</f>
        <v>46107</v>
      </c>
      <c r="CK5" s="8">
        <f>'C завтраками| Bed and breakfast'!CK5</f>
        <v>46108</v>
      </c>
      <c r="CL5" s="8">
        <f>'C завтраками| Bed and breakfast'!CL5</f>
        <v>46109</v>
      </c>
      <c r="CM5" s="8">
        <f>'C завтраками| Bed and breakfast'!CM5</f>
        <v>46110</v>
      </c>
      <c r="CN5" s="8">
        <f>'C завтраками| Bed and breakfast'!CN5</f>
        <v>46111</v>
      </c>
      <c r="CO5" s="8">
        <f>'C завтраками| Bed and breakfast'!CO5</f>
        <v>46112</v>
      </c>
      <c r="CP5" s="8">
        <f>'C завтраками| Bed and breakfast'!CP5</f>
        <v>46113</v>
      </c>
      <c r="CQ5" s="8">
        <f>'C завтраками| Bed and breakfast'!CQ5</f>
        <v>46114</v>
      </c>
      <c r="CR5" s="8">
        <f>'C завтраками| Bed and breakfast'!CR5</f>
        <v>46115</v>
      </c>
      <c r="CS5" s="8">
        <f>'C завтраками| Bed and breakfast'!CS5</f>
        <v>46116</v>
      </c>
      <c r="CT5" s="8">
        <f>'C завтраками| Bed and breakfast'!CT5</f>
        <v>46117</v>
      </c>
      <c r="CU5" s="8">
        <f>'C завтраками| Bed and breakfast'!CU5</f>
        <v>46118</v>
      </c>
      <c r="CV5" s="8">
        <f>'C завтраками| Bed and breakfast'!CV5</f>
        <v>46119</v>
      </c>
      <c r="CW5" s="8">
        <f>'C завтраками| Bed and breakfast'!CW5</f>
        <v>46120</v>
      </c>
      <c r="CX5" s="8">
        <f>'C завтраками| Bed and breakfast'!CX5</f>
        <v>46121</v>
      </c>
      <c r="CY5" s="8">
        <f>'C завтраками| Bed and breakfast'!CY5</f>
        <v>46122</v>
      </c>
      <c r="CZ5" s="8">
        <f>'C завтраками| Bed and breakfast'!CZ5</f>
        <v>46123</v>
      </c>
      <c r="DA5" s="8">
        <f>'C завтраками| Bed and breakfast'!DA5</f>
        <v>46124</v>
      </c>
      <c r="DB5" s="8">
        <f>'C завтраками| Bed and breakfast'!DB5</f>
        <v>46125</v>
      </c>
      <c r="DC5" s="8">
        <f>'C завтраками| Bed and breakfast'!DC5</f>
        <v>46126</v>
      </c>
      <c r="DD5" s="8">
        <f>'C завтраками| Bed and breakfast'!DD5</f>
        <v>46127</v>
      </c>
      <c r="DE5" s="8">
        <f>'C завтраками| Bed and breakfast'!DE5</f>
        <v>46128</v>
      </c>
      <c r="DF5" s="8">
        <f>'C завтраками| Bed and breakfast'!DF5</f>
        <v>46129</v>
      </c>
      <c r="DG5" s="8">
        <f>'C завтраками| Bed and breakfast'!DG5</f>
        <v>46130</v>
      </c>
      <c r="DH5" s="8">
        <f>'C завтраками| Bed and breakfast'!DH5</f>
        <v>46131</v>
      </c>
      <c r="DI5" s="8">
        <f>'C завтраками| Bed and breakfast'!DI5</f>
        <v>46132</v>
      </c>
      <c r="DJ5" s="8">
        <f>'C завтраками| Bed and breakfast'!DJ5</f>
        <v>46133</v>
      </c>
      <c r="DK5" s="8">
        <f>'C завтраками| Bed and breakfast'!DK5</f>
        <v>46134</v>
      </c>
      <c r="DL5" s="8">
        <f>'C завтраками| Bed and breakfast'!DL5</f>
        <v>46135</v>
      </c>
      <c r="DM5" s="8">
        <f>'C завтраками| Bed and breakfast'!DM5</f>
        <v>46136</v>
      </c>
      <c r="DN5" s="8">
        <f>'C завтраками| Bed and breakfast'!DN5</f>
        <v>46137</v>
      </c>
      <c r="DO5" s="8">
        <f>'C завтраками| Bed and breakfast'!DO5</f>
        <v>46138</v>
      </c>
      <c r="DP5" s="8">
        <f>'C завтраками| Bed and breakfast'!DP5</f>
        <v>46139</v>
      </c>
      <c r="DQ5" s="8">
        <f>'C завтраками| Bed and breakfast'!DQ5</f>
        <v>46140</v>
      </c>
      <c r="DR5" s="8">
        <f>'C завтраками| Bed and breakfast'!DR5</f>
        <v>46141</v>
      </c>
      <c r="DS5" s="8">
        <f>'C завтраками| Bed and breakfast'!DS5</f>
        <v>46142</v>
      </c>
      <c r="DT5" s="8">
        <f>'C завтраками| Bed and breakfast'!DT5</f>
        <v>46143</v>
      </c>
      <c r="DU5" s="8">
        <f>'C завтраками| Bed and breakfast'!DU5</f>
        <v>46144</v>
      </c>
      <c r="DV5" s="8">
        <f>'C завтраками| Bed and breakfast'!DV5</f>
        <v>46145</v>
      </c>
      <c r="DW5" s="8">
        <f>'C завтраками| Bed and breakfast'!DW5</f>
        <v>46146</v>
      </c>
      <c r="DX5" s="8">
        <f>'C завтраками| Bed and breakfast'!DX5</f>
        <v>46147</v>
      </c>
      <c r="DY5" s="8">
        <f>'C завтраками| Bed and breakfast'!DY5</f>
        <v>46148</v>
      </c>
      <c r="DZ5" s="8">
        <f>'C завтраками| Bed and breakfast'!DZ5</f>
        <v>46149</v>
      </c>
      <c r="EA5" s="8">
        <f>'C завтраками| Bed and breakfast'!EA5</f>
        <v>46150</v>
      </c>
      <c r="EB5" s="8">
        <f>'C завтраками| Bed and breakfast'!EB5</f>
        <v>46151</v>
      </c>
      <c r="EC5" s="8">
        <f>'C завтраками| Bed and breakfast'!EC5</f>
        <v>46152</v>
      </c>
      <c r="ED5" s="8">
        <f>'C завтраками| Bed and breakfast'!ED5</f>
        <v>46153</v>
      </c>
      <c r="EE5" s="8">
        <f>'C завтраками| Bed and breakfast'!EE5</f>
        <v>46154</v>
      </c>
      <c r="EF5" s="8">
        <f>'C завтраками| Bed and breakfast'!EF5</f>
        <v>46155</v>
      </c>
      <c r="EG5" s="8">
        <f>'C завтраками| Bed and breakfast'!EG5</f>
        <v>46156</v>
      </c>
      <c r="EH5" s="8">
        <f>'C завтраками| Bed and breakfast'!EH5</f>
        <v>46157</v>
      </c>
      <c r="EI5" s="8">
        <f>'C завтраками| Bed and breakfast'!EI5</f>
        <v>46158</v>
      </c>
      <c r="EJ5" s="8">
        <f>'C завтраками| Bed and breakfast'!EJ5</f>
        <v>46159</v>
      </c>
      <c r="EK5" s="8">
        <f>'C завтраками| Bed and breakfast'!EK5</f>
        <v>46160</v>
      </c>
      <c r="EL5" s="8">
        <f>'C завтраками| Bed and breakfast'!EL5</f>
        <v>46161</v>
      </c>
      <c r="EM5" s="8">
        <f>'C завтраками| Bed and breakfast'!EM5</f>
        <v>46162</v>
      </c>
      <c r="EN5" s="8">
        <f>'C завтраками| Bed and breakfast'!EN5</f>
        <v>46163</v>
      </c>
      <c r="EO5" s="8">
        <f>'C завтраками| Bed and breakfast'!EO5</f>
        <v>46164</v>
      </c>
      <c r="EP5" s="8">
        <f>'C завтраками| Bed and breakfast'!EP5</f>
        <v>46165</v>
      </c>
      <c r="EQ5" s="8">
        <f>'C завтраками| Bed and breakfast'!EQ5</f>
        <v>46166</v>
      </c>
      <c r="ER5" s="8">
        <f>'C завтраками| Bed and breakfast'!ER5</f>
        <v>46167</v>
      </c>
      <c r="ES5" s="8">
        <f>'C завтраками| Bed and breakfast'!ES5</f>
        <v>46168</v>
      </c>
      <c r="ET5" s="8">
        <f>'C завтраками| Bed and breakfast'!ET5</f>
        <v>46169</v>
      </c>
      <c r="EU5" s="8">
        <f>'C завтраками| Bed and breakfast'!EU5</f>
        <v>46170</v>
      </c>
      <c r="EV5" s="8">
        <f>'C завтраками| Bed and breakfast'!EV5</f>
        <v>46171</v>
      </c>
      <c r="EW5" s="8">
        <f>'C завтраками| Bed and breakfast'!EW5</f>
        <v>46172</v>
      </c>
      <c r="EX5" s="8">
        <f>'C завтраками| Bed and breakfast'!EX5</f>
        <v>46173</v>
      </c>
      <c r="EY5" s="8">
        <f>'C завтраками| Bed and breakfast'!EY5</f>
        <v>46174</v>
      </c>
      <c r="EZ5" s="8">
        <f>'C завтраками| Bed and breakfast'!EZ5</f>
        <v>46175</v>
      </c>
      <c r="FA5" s="8">
        <f>'C завтраками| Bed and breakfast'!FA5</f>
        <v>46176</v>
      </c>
      <c r="FB5" s="8">
        <f>'C завтраками| Bed and breakfast'!FB5</f>
        <v>46177</v>
      </c>
      <c r="FC5" s="8">
        <f>'C завтраками| Bed and breakfast'!FC5</f>
        <v>46178</v>
      </c>
      <c r="FD5" s="8">
        <f>'C завтраками| Bed and breakfast'!FD5</f>
        <v>46179</v>
      </c>
      <c r="FE5" s="33">
        <f>'C завтраками| Bed and breakfast'!FE5</f>
        <v>46180</v>
      </c>
      <c r="FF5" s="33">
        <f>'C завтраками| Bed and breakfast'!FF5</f>
        <v>46181</v>
      </c>
      <c r="FG5" s="33">
        <f>'C завтраками| Bed and breakfast'!FG5</f>
        <v>46182</v>
      </c>
      <c r="FH5" s="33">
        <f>'C завтраками| Bed and breakfast'!FH5</f>
        <v>46183</v>
      </c>
      <c r="FI5" s="33">
        <f>'C завтраками| Bed and breakfast'!FI5</f>
        <v>46184</v>
      </c>
      <c r="FJ5" s="8">
        <f>'C завтраками| Bed and breakfast'!FJ5</f>
        <v>46185</v>
      </c>
      <c r="FK5" s="8">
        <f>'C завтраками| Bed and breakfast'!FK5</f>
        <v>46186</v>
      </c>
      <c r="FL5" s="8">
        <f>'C завтраками| Bed and breakfast'!FL5</f>
        <v>46187</v>
      </c>
      <c r="FM5" s="8">
        <f>'C завтраками| Bed and breakfast'!FM5</f>
        <v>46188</v>
      </c>
      <c r="FN5" s="8">
        <f>'C завтраками| Bed and breakfast'!FN5</f>
        <v>46189</v>
      </c>
      <c r="FO5" s="8">
        <f>'C завтраками| Bed and breakfast'!FO5</f>
        <v>46190</v>
      </c>
      <c r="FP5" s="8">
        <f>'C завтраками| Bed and breakfast'!FP5</f>
        <v>46191</v>
      </c>
      <c r="FQ5" s="8">
        <f>'C завтраками| Bed and breakfast'!FQ5</f>
        <v>46192</v>
      </c>
      <c r="FR5" s="8">
        <f>'C завтраками| Bed and breakfast'!FR5</f>
        <v>46193</v>
      </c>
      <c r="FS5" s="8">
        <f>'C завтраками| Bed and breakfast'!FS5</f>
        <v>46194</v>
      </c>
      <c r="FT5" s="8">
        <f>'C завтраками| Bed and breakfast'!FT5</f>
        <v>46195</v>
      </c>
      <c r="FU5" s="8">
        <f>'C завтраками| Bed and breakfast'!FU5</f>
        <v>46196</v>
      </c>
      <c r="FV5" s="8">
        <f>'C завтраками| Bed and breakfast'!FV5</f>
        <v>46197</v>
      </c>
      <c r="FW5" s="8">
        <f>'C завтраками| Bed and breakfast'!FW5</f>
        <v>46198</v>
      </c>
      <c r="FX5" s="8">
        <f>'C завтраками| Bed and breakfast'!FX5</f>
        <v>46199</v>
      </c>
      <c r="FY5" s="8">
        <f>'C завтраками| Bed and breakfast'!FY5</f>
        <v>46200</v>
      </c>
      <c r="FZ5" s="8">
        <f>'C завтраками| Bed and breakfast'!FZ5</f>
        <v>46201</v>
      </c>
      <c r="GA5" s="8">
        <f>'C завтраками| Bed and breakfast'!GA5</f>
        <v>46202</v>
      </c>
      <c r="GB5" s="8">
        <f>'C завтраками| Bed and breakfast'!GB5</f>
        <v>46203</v>
      </c>
      <c r="GC5" s="8">
        <f>'C завтраками| Bed and breakfast'!GC5</f>
        <v>46204</v>
      </c>
      <c r="GD5" s="8">
        <f>'C завтраками| Bed and breakfast'!GD5</f>
        <v>46205</v>
      </c>
      <c r="GE5" s="8">
        <f>'C завтраками| Bed and breakfast'!GE5</f>
        <v>46206</v>
      </c>
      <c r="GF5" s="8">
        <f>'C завтраками| Bed and breakfast'!GF5</f>
        <v>46207</v>
      </c>
      <c r="GG5" s="8">
        <f>'C завтраками| Bed and breakfast'!GG5</f>
        <v>46208</v>
      </c>
      <c r="GH5" s="8">
        <f>'C завтраками| Bed and breakfast'!GH5</f>
        <v>46209</v>
      </c>
      <c r="GI5" s="8">
        <f>'C завтраками| Bed and breakfast'!GI5</f>
        <v>46210</v>
      </c>
      <c r="GJ5" s="8">
        <f>'C завтраками| Bed and breakfast'!GJ5</f>
        <v>46211</v>
      </c>
      <c r="GK5" s="8">
        <f>'C завтраками| Bed and breakfast'!GK5</f>
        <v>46212</v>
      </c>
      <c r="GL5" s="8">
        <f>'C завтраками| Bed and breakfast'!GL5</f>
        <v>46213</v>
      </c>
      <c r="GM5" s="8">
        <f>'C завтраками| Bed and breakfast'!GM5</f>
        <v>46214</v>
      </c>
      <c r="GN5" s="8">
        <f>'C завтраками| Bed and breakfast'!GN5</f>
        <v>46215</v>
      </c>
      <c r="GO5" s="8">
        <f>'C завтраками| Bed and breakfast'!GO5</f>
        <v>46216</v>
      </c>
      <c r="GP5" s="8">
        <f>'C завтраками| Bed and breakfast'!GP5</f>
        <v>46217</v>
      </c>
      <c r="GQ5" s="8">
        <f>'C завтраками| Bed and breakfast'!GQ5</f>
        <v>46218</v>
      </c>
      <c r="GR5" s="8">
        <f>'C завтраками| Bed and breakfast'!GR5</f>
        <v>46219</v>
      </c>
      <c r="GS5" s="8">
        <f>'C завтраками| Bed and breakfast'!GS5</f>
        <v>46220</v>
      </c>
      <c r="GT5" s="8">
        <f>'C завтраками| Bed and breakfast'!GT5</f>
        <v>46221</v>
      </c>
      <c r="GU5" s="8">
        <f>'C завтраками| Bed and breakfast'!GU5</f>
        <v>46222</v>
      </c>
      <c r="GV5" s="8">
        <f>'C завтраками| Bed and breakfast'!GV5</f>
        <v>46223</v>
      </c>
      <c r="GW5" s="8">
        <f>'C завтраками| Bed and breakfast'!GW5</f>
        <v>46224</v>
      </c>
      <c r="GX5" s="8">
        <f>'C завтраками| Bed and breakfast'!GX5</f>
        <v>46225</v>
      </c>
      <c r="GY5" s="8">
        <f>'C завтраками| Bed and breakfast'!GY5</f>
        <v>46226</v>
      </c>
      <c r="GZ5" s="8">
        <f>'C завтраками| Bed and breakfast'!GZ5</f>
        <v>46227</v>
      </c>
      <c r="HA5" s="8">
        <f>'C завтраками| Bed and breakfast'!HA5</f>
        <v>46228</v>
      </c>
      <c r="HB5" s="8">
        <f>'C завтраками| Bed and breakfast'!HB5</f>
        <v>46229</v>
      </c>
      <c r="HC5" s="8">
        <f>'C завтраками| Bed and breakfast'!HC5</f>
        <v>46230</v>
      </c>
      <c r="HD5" s="8">
        <f>'C завтраками| Bed and breakfast'!HD5</f>
        <v>46231</v>
      </c>
      <c r="HE5" s="8">
        <f>'C завтраками| Bed and breakfast'!HE5</f>
        <v>46232</v>
      </c>
      <c r="HF5" s="8">
        <f>'C завтраками| Bed and breakfast'!HF5</f>
        <v>46233</v>
      </c>
      <c r="HG5" s="8">
        <f>'C завтраками| Bed and breakfast'!HG5</f>
        <v>46234</v>
      </c>
      <c r="HH5" s="8">
        <f>'C завтраками| Bed and breakfast'!HH5</f>
        <v>46235</v>
      </c>
      <c r="HI5" s="8">
        <f>'C завтраками| Bed and breakfast'!HI5</f>
        <v>46236</v>
      </c>
      <c r="HJ5" s="8">
        <f>'C завтраками| Bed and breakfast'!HJ5</f>
        <v>46237</v>
      </c>
      <c r="HK5" s="8">
        <f>'C завтраками| Bed and breakfast'!HK5</f>
        <v>46238</v>
      </c>
      <c r="HL5" s="8">
        <f>'C завтраками| Bed and breakfast'!HL5</f>
        <v>46239</v>
      </c>
      <c r="HM5" s="8">
        <f>'C завтраками| Bed and breakfast'!HM5</f>
        <v>46240</v>
      </c>
      <c r="HN5" s="8">
        <f>'C завтраками| Bed and breakfast'!HN5</f>
        <v>46241</v>
      </c>
      <c r="HO5" s="8">
        <f>'C завтраками| Bed and breakfast'!HO5</f>
        <v>46242</v>
      </c>
      <c r="HP5" s="8">
        <f>'C завтраками| Bed and breakfast'!HP5</f>
        <v>46243</v>
      </c>
      <c r="HQ5" s="8">
        <f>'C завтраками| Bed and breakfast'!HQ5</f>
        <v>46244</v>
      </c>
      <c r="HR5" s="8">
        <f>'C завтраками| Bed and breakfast'!HR5</f>
        <v>46245</v>
      </c>
      <c r="HS5" s="8">
        <f>'C завтраками| Bed and breakfast'!HS5</f>
        <v>46246</v>
      </c>
      <c r="HT5" s="8">
        <f>'C завтраками| Bed and breakfast'!HT5</f>
        <v>46247</v>
      </c>
      <c r="HU5" s="8">
        <f>'C завтраками| Bed and breakfast'!HU5</f>
        <v>46248</v>
      </c>
      <c r="HV5" s="8">
        <f>'C завтраками| Bed and breakfast'!HV5</f>
        <v>46249</v>
      </c>
      <c r="HW5" s="8">
        <f>'C завтраками| Bed and breakfast'!HW5</f>
        <v>46250</v>
      </c>
      <c r="HX5" s="8">
        <f>'C завтраками| Bed and breakfast'!HX5</f>
        <v>46251</v>
      </c>
      <c r="HY5" s="8">
        <f>'C завтраками| Bed and breakfast'!HY5</f>
        <v>46252</v>
      </c>
      <c r="HZ5" s="8">
        <f>'C завтраками| Bed and breakfast'!HZ5</f>
        <v>46253</v>
      </c>
      <c r="IA5" s="8">
        <f>'C завтраками| Bed and breakfast'!IA5</f>
        <v>46254</v>
      </c>
      <c r="IB5" s="8">
        <f>'C завтраками| Bed and breakfast'!IB5</f>
        <v>46255</v>
      </c>
      <c r="IC5" s="8">
        <f>'C завтраками| Bed and breakfast'!IC5</f>
        <v>46256</v>
      </c>
      <c r="ID5" s="8">
        <f>'C завтраками| Bed and breakfast'!ID5</f>
        <v>46257</v>
      </c>
      <c r="IE5" s="8">
        <f>'C завтраками| Bed and breakfast'!IE5</f>
        <v>46258</v>
      </c>
      <c r="IF5" s="8">
        <f>'C завтраками| Bed and breakfast'!IF5</f>
        <v>46259</v>
      </c>
      <c r="IG5" s="8">
        <f>'C завтраками| Bed and breakfast'!IG5</f>
        <v>46260</v>
      </c>
      <c r="IH5" s="8">
        <f>'C завтраками| Bed and breakfast'!IH5</f>
        <v>46261</v>
      </c>
      <c r="II5" s="8">
        <f>'C завтраками| Bed and breakfast'!II5</f>
        <v>46262</v>
      </c>
      <c r="IJ5" s="8">
        <f>'C завтраками| Bed and breakfast'!IJ5</f>
        <v>46263</v>
      </c>
      <c r="IK5" s="8">
        <f>'C завтраками| Bed and breakfast'!IK5</f>
        <v>46264</v>
      </c>
      <c r="IL5" s="8">
        <f>'C завтраками| Bed and breakfast'!IL5</f>
        <v>46265</v>
      </c>
      <c r="IM5" s="8">
        <f>'C завтраками| Bed and breakfast'!IM5</f>
        <v>46266</v>
      </c>
      <c r="IN5" s="8">
        <f>'C завтраками| Bed and breakfast'!IN5</f>
        <v>46267</v>
      </c>
      <c r="IO5" s="8">
        <f>'C завтраками| Bed and breakfast'!IO5</f>
        <v>46268</v>
      </c>
      <c r="IP5" s="8">
        <f>'C завтраками| Bed and breakfast'!IP5</f>
        <v>46269</v>
      </c>
      <c r="IQ5" s="8">
        <f>'C завтраками| Bed and breakfast'!IQ5</f>
        <v>46270</v>
      </c>
      <c r="IR5" s="8">
        <f>'C завтраками| Bed and breakfast'!IR5</f>
        <v>46271</v>
      </c>
      <c r="IS5" s="8">
        <f>'C завтраками| Bed and breakfast'!IS5</f>
        <v>46272</v>
      </c>
      <c r="IT5" s="8">
        <f>'C завтраками| Bed and breakfast'!IT5</f>
        <v>46273</v>
      </c>
      <c r="IU5" s="8">
        <f>'C завтраками| Bed and breakfast'!IU5</f>
        <v>46274</v>
      </c>
      <c r="IV5" s="8">
        <f>'C завтраками| Bed and breakfast'!IV5</f>
        <v>46275</v>
      </c>
      <c r="IW5" s="8">
        <f>'C завтраками| Bed and breakfast'!IW5</f>
        <v>46276</v>
      </c>
      <c r="IX5" s="8">
        <f>'C завтраками| Bed and breakfast'!IX5</f>
        <v>46277</v>
      </c>
      <c r="IY5" s="8">
        <f>'C завтраками| Bed and breakfast'!IY5</f>
        <v>46278</v>
      </c>
      <c r="IZ5" s="8">
        <f>'C завтраками| Bed and breakfast'!IZ5</f>
        <v>46279</v>
      </c>
      <c r="JA5" s="8">
        <f>'C завтраками| Bed and breakfast'!JA5</f>
        <v>46280</v>
      </c>
      <c r="JB5" s="8">
        <f>'C завтраками| Bed and breakfast'!JB5</f>
        <v>46281</v>
      </c>
      <c r="JC5" s="8">
        <f>'C завтраками| Bed and breakfast'!JC5</f>
        <v>46282</v>
      </c>
      <c r="JD5" s="8">
        <f>'C завтраками| Bed and breakfast'!JD5</f>
        <v>46283</v>
      </c>
      <c r="JE5" s="8">
        <f>'C завтраками| Bed and breakfast'!JE5</f>
        <v>46284</v>
      </c>
      <c r="JF5" s="8">
        <f>'C завтраками| Bed and breakfast'!JF5</f>
        <v>46285</v>
      </c>
      <c r="JG5" s="8">
        <f>'C завтраками| Bed and breakfast'!JG5</f>
        <v>46286</v>
      </c>
      <c r="JH5" s="8">
        <f>'C завтраками| Bed and breakfast'!JH5</f>
        <v>46287</v>
      </c>
      <c r="JI5" s="8">
        <f>'C завтраками| Bed and breakfast'!JI5</f>
        <v>46288</v>
      </c>
      <c r="JJ5" s="8">
        <f>'C завтраками| Bed and breakfast'!JJ5</f>
        <v>46289</v>
      </c>
      <c r="JK5" s="8">
        <f>'C завтраками| Bed and breakfast'!JK5</f>
        <v>46290</v>
      </c>
      <c r="JL5" s="8">
        <f>'C завтраками| Bed and breakfast'!JL5</f>
        <v>46291</v>
      </c>
      <c r="JM5" s="8">
        <f>'C завтраками| Bed and breakfast'!JM5</f>
        <v>46292</v>
      </c>
      <c r="JN5" s="8">
        <f>'C завтраками| Bed and breakfast'!JN5</f>
        <v>46293</v>
      </c>
      <c r="JO5" s="8">
        <f>'C завтраками| Bed and breakfast'!JO5</f>
        <v>46294</v>
      </c>
      <c r="JP5" s="8">
        <f>'C завтраками| Bed and breakfast'!JP5</f>
        <v>46295</v>
      </c>
    </row>
    <row r="6" spans="1:276" s="142" customFormat="1" ht="25.5" customHeight="1">
      <c r="A6" s="145"/>
      <c r="B6" s="8">
        <f>'C завтраками| Bed and breakfast'!B6</f>
        <v>46021</v>
      </c>
      <c r="C6" s="8">
        <f>'C завтраками| Bed and breakfast'!C6</f>
        <v>46022</v>
      </c>
      <c r="D6" s="8">
        <f>'C завтраками| Bed and breakfast'!D6</f>
        <v>46023</v>
      </c>
      <c r="E6" s="8">
        <f>'C завтраками| Bed and breakfast'!E6</f>
        <v>46024</v>
      </c>
      <c r="F6" s="8">
        <f>'C завтраками| Bed and breakfast'!F6</f>
        <v>46025</v>
      </c>
      <c r="G6" s="8">
        <f>'C завтраками| Bed and breakfast'!G6</f>
        <v>46026</v>
      </c>
      <c r="H6" s="8">
        <f>'C завтраками| Bed and breakfast'!H6</f>
        <v>46027</v>
      </c>
      <c r="I6" s="8">
        <f>'C завтраками| Bed and breakfast'!I6</f>
        <v>46028</v>
      </c>
      <c r="J6" s="8">
        <f>'C завтраками| Bed and breakfast'!J6</f>
        <v>46029</v>
      </c>
      <c r="K6" s="8">
        <f>'C завтраками| Bed and breakfast'!K6</f>
        <v>46030</v>
      </c>
      <c r="L6" s="8">
        <f>'C завтраками| Bed and breakfast'!L6</f>
        <v>46031</v>
      </c>
      <c r="M6" s="8">
        <f>'C завтраками| Bed and breakfast'!M6</f>
        <v>46032</v>
      </c>
      <c r="N6" s="8">
        <f>'C завтраками| Bed and breakfast'!N6</f>
        <v>46033</v>
      </c>
      <c r="O6" s="8">
        <f>'C завтраками| Bed and breakfast'!O6</f>
        <v>46034</v>
      </c>
      <c r="P6" s="8">
        <f>'C завтраками| Bed and breakfast'!P6</f>
        <v>46035</v>
      </c>
      <c r="Q6" s="8">
        <f>'C завтраками| Bed and breakfast'!Q6</f>
        <v>46036</v>
      </c>
      <c r="R6" s="8">
        <f>'C завтраками| Bed and breakfast'!R6</f>
        <v>46037</v>
      </c>
      <c r="S6" s="8">
        <f>'C завтраками| Bed and breakfast'!S6</f>
        <v>46038</v>
      </c>
      <c r="T6" s="8">
        <f>'C завтраками| Bed and breakfast'!T6</f>
        <v>46039</v>
      </c>
      <c r="U6" s="8">
        <f>'C завтраками| Bed and breakfast'!U6</f>
        <v>46040</v>
      </c>
      <c r="V6" s="8">
        <f>'C завтраками| Bed and breakfast'!V6</f>
        <v>46041</v>
      </c>
      <c r="W6" s="8">
        <f>'C завтраками| Bed and breakfast'!W6</f>
        <v>46042</v>
      </c>
      <c r="X6" s="8">
        <f>'C завтраками| Bed and breakfast'!X6</f>
        <v>46043</v>
      </c>
      <c r="Y6" s="8">
        <f>'C завтраками| Bed and breakfast'!Y6</f>
        <v>46044</v>
      </c>
      <c r="Z6" s="8">
        <f>'C завтраками| Bed and breakfast'!Z6</f>
        <v>46045</v>
      </c>
      <c r="AA6" s="8">
        <f>'C завтраками| Bed and breakfast'!AA6</f>
        <v>46046</v>
      </c>
      <c r="AB6" s="8">
        <f>'C завтраками| Bed and breakfast'!AB6</f>
        <v>46047</v>
      </c>
      <c r="AC6" s="8">
        <f>'C завтраками| Bed and breakfast'!AC6</f>
        <v>46048</v>
      </c>
      <c r="AD6" s="8">
        <f>'C завтраками| Bed and breakfast'!AD6</f>
        <v>46049</v>
      </c>
      <c r="AE6" s="8">
        <f>'C завтраками| Bed and breakfast'!AE6</f>
        <v>46050</v>
      </c>
      <c r="AF6" s="8">
        <f>'C завтраками| Bed and breakfast'!AF6</f>
        <v>46051</v>
      </c>
      <c r="AG6" s="8">
        <f>'C завтраками| Bed and breakfast'!AG6</f>
        <v>46052</v>
      </c>
      <c r="AH6" s="8">
        <f>'C завтраками| Bed and breakfast'!AH6</f>
        <v>46053</v>
      </c>
      <c r="AI6" s="8">
        <f>'C завтраками| Bed and breakfast'!AI6</f>
        <v>46054</v>
      </c>
      <c r="AJ6" s="8">
        <f>'C завтраками| Bed and breakfast'!AJ6</f>
        <v>46055</v>
      </c>
      <c r="AK6" s="8">
        <f>'C завтраками| Bed and breakfast'!AK6</f>
        <v>46056</v>
      </c>
      <c r="AL6" s="8">
        <f>'C завтраками| Bed and breakfast'!AL6</f>
        <v>46057</v>
      </c>
      <c r="AM6" s="8">
        <f>'C завтраками| Bed and breakfast'!AM6</f>
        <v>46058</v>
      </c>
      <c r="AN6" s="8">
        <f>'C завтраками| Bed and breakfast'!AN6</f>
        <v>46059</v>
      </c>
      <c r="AO6" s="8">
        <f>'C завтраками| Bed and breakfast'!AO6</f>
        <v>46060</v>
      </c>
      <c r="AP6" s="8">
        <f>'C завтраками| Bed and breakfast'!AP6</f>
        <v>46061</v>
      </c>
      <c r="AQ6" s="8">
        <f>'C завтраками| Bed and breakfast'!AQ6</f>
        <v>46062</v>
      </c>
      <c r="AR6" s="8">
        <f>'C завтраками| Bed and breakfast'!AR6</f>
        <v>46063</v>
      </c>
      <c r="AS6" s="8">
        <f>'C завтраками| Bed and breakfast'!AS6</f>
        <v>46064</v>
      </c>
      <c r="AT6" s="8">
        <f>'C завтраками| Bed and breakfast'!AT6</f>
        <v>46065</v>
      </c>
      <c r="AU6" s="8">
        <f>'C завтраками| Bed and breakfast'!AU6</f>
        <v>46066</v>
      </c>
      <c r="AV6" s="8">
        <f>'C завтраками| Bed and breakfast'!AV6</f>
        <v>46067</v>
      </c>
      <c r="AW6" s="8">
        <f>'C завтраками| Bed and breakfast'!AW6</f>
        <v>46068</v>
      </c>
      <c r="AX6" s="8">
        <f>'C завтраками| Bed and breakfast'!AX6</f>
        <v>46069</v>
      </c>
      <c r="AY6" s="8">
        <f>'C завтраками| Bed and breakfast'!AY6</f>
        <v>46070</v>
      </c>
      <c r="AZ6" s="8">
        <f>'C завтраками| Bed and breakfast'!AZ6</f>
        <v>46071</v>
      </c>
      <c r="BA6" s="8">
        <f>'C завтраками| Bed and breakfast'!BA6</f>
        <v>46072</v>
      </c>
      <c r="BB6" s="8">
        <f>'C завтраками| Bed and breakfast'!BB6</f>
        <v>46073</v>
      </c>
      <c r="BC6" s="8">
        <f>'C завтраками| Bed and breakfast'!BC6</f>
        <v>46074</v>
      </c>
      <c r="BD6" s="8">
        <f>'C завтраками| Bed and breakfast'!BD6</f>
        <v>46075</v>
      </c>
      <c r="BE6" s="8">
        <f>'C завтраками| Bed and breakfast'!BE6</f>
        <v>46076</v>
      </c>
      <c r="BF6" s="8">
        <f>'C завтраками| Bed and breakfast'!BF6</f>
        <v>46077</v>
      </c>
      <c r="BG6" s="8">
        <f>'C завтраками| Bed and breakfast'!BG6</f>
        <v>46078</v>
      </c>
      <c r="BH6" s="8">
        <f>'C завтраками| Bed and breakfast'!BH6</f>
        <v>46079</v>
      </c>
      <c r="BI6" s="8">
        <f>'C завтраками| Bed and breakfast'!BI6</f>
        <v>46080</v>
      </c>
      <c r="BJ6" s="8">
        <f>'C завтраками| Bed and breakfast'!BJ6</f>
        <v>46081</v>
      </c>
      <c r="BK6" s="8">
        <f>'C завтраками| Bed and breakfast'!BK6</f>
        <v>46082</v>
      </c>
      <c r="BL6" s="8">
        <f>'C завтраками| Bed and breakfast'!BL6</f>
        <v>46083</v>
      </c>
      <c r="BM6" s="8">
        <f>'C завтраками| Bed and breakfast'!BM6</f>
        <v>46084</v>
      </c>
      <c r="BN6" s="8">
        <f>'C завтраками| Bed and breakfast'!BN6</f>
        <v>46085</v>
      </c>
      <c r="BO6" s="8">
        <f>'C завтраками| Bed and breakfast'!BO6</f>
        <v>46086</v>
      </c>
      <c r="BP6" s="8">
        <f>'C завтраками| Bed and breakfast'!BP6</f>
        <v>46087</v>
      </c>
      <c r="BQ6" s="8">
        <f>'C завтраками| Bed and breakfast'!BQ6</f>
        <v>46088</v>
      </c>
      <c r="BR6" s="8">
        <f>'C завтраками| Bed and breakfast'!BR6</f>
        <v>46089</v>
      </c>
      <c r="BS6" s="8">
        <f>'C завтраками| Bed and breakfast'!BS6</f>
        <v>46090</v>
      </c>
      <c r="BT6" s="8">
        <f>'C завтраками| Bed and breakfast'!BT6</f>
        <v>46091</v>
      </c>
      <c r="BU6" s="8">
        <f>'C завтраками| Bed and breakfast'!BU6</f>
        <v>46092</v>
      </c>
      <c r="BV6" s="8">
        <f>'C завтраками| Bed and breakfast'!BV6</f>
        <v>46093</v>
      </c>
      <c r="BW6" s="8">
        <f>'C завтраками| Bed and breakfast'!BW6</f>
        <v>46094</v>
      </c>
      <c r="BX6" s="8">
        <f>'C завтраками| Bed and breakfast'!BX6</f>
        <v>46095</v>
      </c>
      <c r="BY6" s="8">
        <f>'C завтраками| Bed and breakfast'!BY6</f>
        <v>46096</v>
      </c>
      <c r="BZ6" s="8">
        <f>'C завтраками| Bed and breakfast'!BZ6</f>
        <v>46097</v>
      </c>
      <c r="CA6" s="8">
        <f>'C завтраками| Bed and breakfast'!CA6</f>
        <v>46098</v>
      </c>
      <c r="CB6" s="8">
        <f>'C завтраками| Bed and breakfast'!CB6</f>
        <v>46099</v>
      </c>
      <c r="CC6" s="8">
        <f>'C завтраками| Bed and breakfast'!CC6</f>
        <v>46100</v>
      </c>
      <c r="CD6" s="8">
        <f>'C завтраками| Bed and breakfast'!CD6</f>
        <v>46101</v>
      </c>
      <c r="CE6" s="8">
        <f>'C завтраками| Bed and breakfast'!CE6</f>
        <v>46102</v>
      </c>
      <c r="CF6" s="8">
        <f>'C завтраками| Bed and breakfast'!CF6</f>
        <v>46103</v>
      </c>
      <c r="CG6" s="8">
        <f>'C завтраками| Bed and breakfast'!CG6</f>
        <v>46104</v>
      </c>
      <c r="CH6" s="8">
        <f>'C завтраками| Bed and breakfast'!CH6</f>
        <v>46105</v>
      </c>
      <c r="CI6" s="8">
        <f>'C завтраками| Bed and breakfast'!CI6</f>
        <v>46106</v>
      </c>
      <c r="CJ6" s="8">
        <f>'C завтраками| Bed and breakfast'!CJ6</f>
        <v>46107</v>
      </c>
      <c r="CK6" s="8">
        <f>'C завтраками| Bed and breakfast'!CK6</f>
        <v>46108</v>
      </c>
      <c r="CL6" s="8">
        <f>'C завтраками| Bed and breakfast'!CL6</f>
        <v>46109</v>
      </c>
      <c r="CM6" s="8">
        <f>'C завтраками| Bed and breakfast'!CM6</f>
        <v>46110</v>
      </c>
      <c r="CN6" s="8">
        <f>'C завтраками| Bed and breakfast'!CN6</f>
        <v>46111</v>
      </c>
      <c r="CO6" s="8">
        <f>'C завтраками| Bed and breakfast'!CO6</f>
        <v>46112</v>
      </c>
      <c r="CP6" s="8">
        <f>'C завтраками| Bed and breakfast'!CP6</f>
        <v>46113</v>
      </c>
      <c r="CQ6" s="8">
        <f>'C завтраками| Bed and breakfast'!CQ6</f>
        <v>46114</v>
      </c>
      <c r="CR6" s="8">
        <f>'C завтраками| Bed and breakfast'!CR6</f>
        <v>46115</v>
      </c>
      <c r="CS6" s="8">
        <f>'C завтраками| Bed and breakfast'!CS6</f>
        <v>46116</v>
      </c>
      <c r="CT6" s="8">
        <f>'C завтраками| Bed and breakfast'!CT6</f>
        <v>46117</v>
      </c>
      <c r="CU6" s="8">
        <f>'C завтраками| Bed and breakfast'!CU6</f>
        <v>46118</v>
      </c>
      <c r="CV6" s="8">
        <f>'C завтраками| Bed and breakfast'!CV6</f>
        <v>46119</v>
      </c>
      <c r="CW6" s="8">
        <f>'C завтраками| Bed and breakfast'!CW6</f>
        <v>46120</v>
      </c>
      <c r="CX6" s="8">
        <f>'C завтраками| Bed and breakfast'!CX6</f>
        <v>46121</v>
      </c>
      <c r="CY6" s="8">
        <f>'C завтраками| Bed and breakfast'!CY6</f>
        <v>46122</v>
      </c>
      <c r="CZ6" s="8">
        <f>'C завтраками| Bed and breakfast'!CZ6</f>
        <v>46123</v>
      </c>
      <c r="DA6" s="8">
        <f>'C завтраками| Bed and breakfast'!DA6</f>
        <v>46124</v>
      </c>
      <c r="DB6" s="8">
        <f>'C завтраками| Bed and breakfast'!DB6</f>
        <v>46125</v>
      </c>
      <c r="DC6" s="8">
        <f>'C завтраками| Bed and breakfast'!DC6</f>
        <v>46126</v>
      </c>
      <c r="DD6" s="8">
        <f>'C завтраками| Bed and breakfast'!DD6</f>
        <v>46127</v>
      </c>
      <c r="DE6" s="8">
        <f>'C завтраками| Bed and breakfast'!DE6</f>
        <v>46128</v>
      </c>
      <c r="DF6" s="8">
        <f>'C завтраками| Bed and breakfast'!DF6</f>
        <v>46129</v>
      </c>
      <c r="DG6" s="8">
        <f>'C завтраками| Bed and breakfast'!DG6</f>
        <v>46130</v>
      </c>
      <c r="DH6" s="8">
        <f>'C завтраками| Bed and breakfast'!DH6</f>
        <v>46131</v>
      </c>
      <c r="DI6" s="8">
        <f>'C завтраками| Bed and breakfast'!DI6</f>
        <v>46132</v>
      </c>
      <c r="DJ6" s="8">
        <f>'C завтраками| Bed and breakfast'!DJ6</f>
        <v>46133</v>
      </c>
      <c r="DK6" s="8">
        <f>'C завтраками| Bed and breakfast'!DK6</f>
        <v>46134</v>
      </c>
      <c r="DL6" s="8">
        <f>'C завтраками| Bed and breakfast'!DL6</f>
        <v>46135</v>
      </c>
      <c r="DM6" s="8">
        <f>'C завтраками| Bed and breakfast'!DM6</f>
        <v>46136</v>
      </c>
      <c r="DN6" s="8">
        <f>'C завтраками| Bed and breakfast'!DN6</f>
        <v>46137</v>
      </c>
      <c r="DO6" s="8">
        <f>'C завтраками| Bed and breakfast'!DO6</f>
        <v>46138</v>
      </c>
      <c r="DP6" s="8">
        <f>'C завтраками| Bed and breakfast'!DP6</f>
        <v>46139</v>
      </c>
      <c r="DQ6" s="8">
        <f>'C завтраками| Bed and breakfast'!DQ6</f>
        <v>46140</v>
      </c>
      <c r="DR6" s="8">
        <f>'C завтраками| Bed and breakfast'!DR6</f>
        <v>46141</v>
      </c>
      <c r="DS6" s="8">
        <f>'C завтраками| Bed and breakfast'!DS6</f>
        <v>46142</v>
      </c>
      <c r="DT6" s="8">
        <f>'C завтраками| Bed and breakfast'!DT6</f>
        <v>46143</v>
      </c>
      <c r="DU6" s="8">
        <f>'C завтраками| Bed and breakfast'!DU6</f>
        <v>46144</v>
      </c>
      <c r="DV6" s="8">
        <f>'C завтраками| Bed and breakfast'!DV6</f>
        <v>46145</v>
      </c>
      <c r="DW6" s="8">
        <f>'C завтраками| Bed and breakfast'!DW6</f>
        <v>46146</v>
      </c>
      <c r="DX6" s="8">
        <f>'C завтраками| Bed and breakfast'!DX6</f>
        <v>46147</v>
      </c>
      <c r="DY6" s="8">
        <f>'C завтраками| Bed and breakfast'!DY6</f>
        <v>46148</v>
      </c>
      <c r="DZ6" s="8">
        <f>'C завтраками| Bed and breakfast'!DZ6</f>
        <v>46149</v>
      </c>
      <c r="EA6" s="8">
        <f>'C завтраками| Bed and breakfast'!EA6</f>
        <v>46150</v>
      </c>
      <c r="EB6" s="8">
        <f>'C завтраками| Bed and breakfast'!EB6</f>
        <v>46151</v>
      </c>
      <c r="EC6" s="8">
        <f>'C завтраками| Bed and breakfast'!EC6</f>
        <v>46152</v>
      </c>
      <c r="ED6" s="8">
        <f>'C завтраками| Bed and breakfast'!ED6</f>
        <v>46153</v>
      </c>
      <c r="EE6" s="8">
        <f>'C завтраками| Bed and breakfast'!EE6</f>
        <v>46154</v>
      </c>
      <c r="EF6" s="8">
        <f>'C завтраками| Bed and breakfast'!EF6</f>
        <v>46155</v>
      </c>
      <c r="EG6" s="8">
        <f>'C завтраками| Bed and breakfast'!EG6</f>
        <v>46156</v>
      </c>
      <c r="EH6" s="8">
        <f>'C завтраками| Bed and breakfast'!EH6</f>
        <v>46157</v>
      </c>
      <c r="EI6" s="8">
        <f>'C завтраками| Bed and breakfast'!EI6</f>
        <v>46158</v>
      </c>
      <c r="EJ6" s="8">
        <f>'C завтраками| Bed and breakfast'!EJ6</f>
        <v>46159</v>
      </c>
      <c r="EK6" s="8">
        <f>'C завтраками| Bed and breakfast'!EK6</f>
        <v>46160</v>
      </c>
      <c r="EL6" s="8">
        <f>'C завтраками| Bed and breakfast'!EL6</f>
        <v>46161</v>
      </c>
      <c r="EM6" s="8">
        <f>'C завтраками| Bed and breakfast'!EM6</f>
        <v>46162</v>
      </c>
      <c r="EN6" s="8">
        <f>'C завтраками| Bed and breakfast'!EN6</f>
        <v>46163</v>
      </c>
      <c r="EO6" s="8">
        <f>'C завтраками| Bed and breakfast'!EO6</f>
        <v>46164</v>
      </c>
      <c r="EP6" s="8">
        <f>'C завтраками| Bed and breakfast'!EP6</f>
        <v>46165</v>
      </c>
      <c r="EQ6" s="8">
        <f>'C завтраками| Bed and breakfast'!EQ6</f>
        <v>46166</v>
      </c>
      <c r="ER6" s="8">
        <f>'C завтраками| Bed and breakfast'!ER6</f>
        <v>46167</v>
      </c>
      <c r="ES6" s="8">
        <f>'C завтраками| Bed and breakfast'!ES6</f>
        <v>46168</v>
      </c>
      <c r="ET6" s="8">
        <f>'C завтраками| Bed and breakfast'!ET6</f>
        <v>46169</v>
      </c>
      <c r="EU6" s="8">
        <f>'C завтраками| Bed and breakfast'!EU6</f>
        <v>46170</v>
      </c>
      <c r="EV6" s="8">
        <f>'C завтраками| Bed and breakfast'!EV6</f>
        <v>46171</v>
      </c>
      <c r="EW6" s="8">
        <f>'C завтраками| Bed and breakfast'!EW6</f>
        <v>46172</v>
      </c>
      <c r="EX6" s="8">
        <f>'C завтраками| Bed and breakfast'!EX6</f>
        <v>46173</v>
      </c>
      <c r="EY6" s="8">
        <f>'C завтраками| Bed and breakfast'!EY6</f>
        <v>46174</v>
      </c>
      <c r="EZ6" s="8">
        <f>'C завтраками| Bed and breakfast'!EZ6</f>
        <v>46175</v>
      </c>
      <c r="FA6" s="8">
        <f>'C завтраками| Bed and breakfast'!FA6</f>
        <v>46176</v>
      </c>
      <c r="FB6" s="8">
        <f>'C завтраками| Bed and breakfast'!FB6</f>
        <v>46177</v>
      </c>
      <c r="FC6" s="8">
        <f>'C завтраками| Bed and breakfast'!FC6</f>
        <v>46178</v>
      </c>
      <c r="FD6" s="8">
        <f>'C завтраками| Bed and breakfast'!FD6</f>
        <v>46179</v>
      </c>
      <c r="FE6" s="33">
        <f>'C завтраками| Bed and breakfast'!FE6</f>
        <v>46180</v>
      </c>
      <c r="FF6" s="33">
        <f>'C завтраками| Bed and breakfast'!FF6</f>
        <v>46181</v>
      </c>
      <c r="FG6" s="33">
        <f>'C завтраками| Bed and breakfast'!FG6</f>
        <v>46182</v>
      </c>
      <c r="FH6" s="33">
        <f>'C завтраками| Bed and breakfast'!FH6</f>
        <v>46183</v>
      </c>
      <c r="FI6" s="33">
        <f>'C завтраками| Bed and breakfast'!FI6</f>
        <v>46184</v>
      </c>
      <c r="FJ6" s="8">
        <f>'C завтраками| Bed and breakfast'!FJ6</f>
        <v>46185</v>
      </c>
      <c r="FK6" s="8">
        <f>'C завтраками| Bed and breakfast'!FK6</f>
        <v>46186</v>
      </c>
      <c r="FL6" s="8">
        <f>'C завтраками| Bed and breakfast'!FL6</f>
        <v>46187</v>
      </c>
      <c r="FM6" s="8">
        <f>'C завтраками| Bed and breakfast'!FM6</f>
        <v>46188</v>
      </c>
      <c r="FN6" s="8">
        <f>'C завтраками| Bed and breakfast'!FN6</f>
        <v>46189</v>
      </c>
      <c r="FO6" s="8">
        <f>'C завтраками| Bed and breakfast'!FO6</f>
        <v>46190</v>
      </c>
      <c r="FP6" s="8">
        <f>'C завтраками| Bed and breakfast'!FP6</f>
        <v>46191</v>
      </c>
      <c r="FQ6" s="8">
        <f>'C завтраками| Bed and breakfast'!FQ6</f>
        <v>46192</v>
      </c>
      <c r="FR6" s="8">
        <f>'C завтраками| Bed and breakfast'!FR6</f>
        <v>46193</v>
      </c>
      <c r="FS6" s="8">
        <f>'C завтраками| Bed and breakfast'!FS6</f>
        <v>46194</v>
      </c>
      <c r="FT6" s="8">
        <f>'C завтраками| Bed and breakfast'!FT6</f>
        <v>46195</v>
      </c>
      <c r="FU6" s="8">
        <f>'C завтраками| Bed and breakfast'!FU6</f>
        <v>46196</v>
      </c>
      <c r="FV6" s="8">
        <f>'C завтраками| Bed and breakfast'!FV6</f>
        <v>46197</v>
      </c>
      <c r="FW6" s="8">
        <f>'C завтраками| Bed and breakfast'!FW6</f>
        <v>46198</v>
      </c>
      <c r="FX6" s="8">
        <f>'C завтраками| Bed and breakfast'!FX6</f>
        <v>46199</v>
      </c>
      <c r="FY6" s="8">
        <f>'C завтраками| Bed and breakfast'!FY6</f>
        <v>46200</v>
      </c>
      <c r="FZ6" s="8">
        <f>'C завтраками| Bed and breakfast'!FZ6</f>
        <v>46201</v>
      </c>
      <c r="GA6" s="8">
        <f>'C завтраками| Bed and breakfast'!GA6</f>
        <v>46202</v>
      </c>
      <c r="GB6" s="8">
        <f>'C завтраками| Bed and breakfast'!GB6</f>
        <v>46203</v>
      </c>
      <c r="GC6" s="8">
        <f>'C завтраками| Bed and breakfast'!GC6</f>
        <v>46204</v>
      </c>
      <c r="GD6" s="8">
        <f>'C завтраками| Bed and breakfast'!GD6</f>
        <v>46205</v>
      </c>
      <c r="GE6" s="8">
        <f>'C завтраками| Bed and breakfast'!GE6</f>
        <v>46206</v>
      </c>
      <c r="GF6" s="8">
        <f>'C завтраками| Bed and breakfast'!GF6</f>
        <v>46207</v>
      </c>
      <c r="GG6" s="8">
        <f>'C завтраками| Bed and breakfast'!GG6</f>
        <v>46208</v>
      </c>
      <c r="GH6" s="8">
        <f>'C завтраками| Bed and breakfast'!GH6</f>
        <v>46209</v>
      </c>
      <c r="GI6" s="8">
        <f>'C завтраками| Bed and breakfast'!GI6</f>
        <v>46210</v>
      </c>
      <c r="GJ6" s="8">
        <f>'C завтраками| Bed and breakfast'!GJ6</f>
        <v>46211</v>
      </c>
      <c r="GK6" s="8">
        <f>'C завтраками| Bed and breakfast'!GK6</f>
        <v>46212</v>
      </c>
      <c r="GL6" s="8">
        <f>'C завтраками| Bed and breakfast'!GL6</f>
        <v>46213</v>
      </c>
      <c r="GM6" s="8">
        <f>'C завтраками| Bed and breakfast'!GM6</f>
        <v>46214</v>
      </c>
      <c r="GN6" s="8">
        <f>'C завтраками| Bed and breakfast'!GN6</f>
        <v>46215</v>
      </c>
      <c r="GO6" s="8">
        <f>'C завтраками| Bed and breakfast'!GO6</f>
        <v>46216</v>
      </c>
      <c r="GP6" s="8">
        <f>'C завтраками| Bed and breakfast'!GP6</f>
        <v>46217</v>
      </c>
      <c r="GQ6" s="8">
        <f>'C завтраками| Bed and breakfast'!GQ6</f>
        <v>46218</v>
      </c>
      <c r="GR6" s="8">
        <f>'C завтраками| Bed and breakfast'!GR6</f>
        <v>46219</v>
      </c>
      <c r="GS6" s="8">
        <f>'C завтраками| Bed and breakfast'!GS6</f>
        <v>46220</v>
      </c>
      <c r="GT6" s="8">
        <f>'C завтраками| Bed and breakfast'!GT6</f>
        <v>46221</v>
      </c>
      <c r="GU6" s="8">
        <f>'C завтраками| Bed and breakfast'!GU6</f>
        <v>46222</v>
      </c>
      <c r="GV6" s="8">
        <f>'C завтраками| Bed and breakfast'!GV6</f>
        <v>46223</v>
      </c>
      <c r="GW6" s="8">
        <f>'C завтраками| Bed and breakfast'!GW6</f>
        <v>46224</v>
      </c>
      <c r="GX6" s="8">
        <f>'C завтраками| Bed and breakfast'!GX6</f>
        <v>46225</v>
      </c>
      <c r="GY6" s="8">
        <f>'C завтраками| Bed and breakfast'!GY6</f>
        <v>46226</v>
      </c>
      <c r="GZ6" s="8">
        <f>'C завтраками| Bed and breakfast'!GZ6</f>
        <v>46227</v>
      </c>
      <c r="HA6" s="8">
        <f>'C завтраками| Bed and breakfast'!HA6</f>
        <v>46228</v>
      </c>
      <c r="HB6" s="8">
        <f>'C завтраками| Bed and breakfast'!HB6</f>
        <v>46229</v>
      </c>
      <c r="HC6" s="8">
        <f>'C завтраками| Bed and breakfast'!HC6</f>
        <v>46230</v>
      </c>
      <c r="HD6" s="8">
        <f>'C завтраками| Bed and breakfast'!HD6</f>
        <v>46231</v>
      </c>
      <c r="HE6" s="8">
        <f>'C завтраками| Bed and breakfast'!HE6</f>
        <v>46232</v>
      </c>
      <c r="HF6" s="8">
        <f>'C завтраками| Bed and breakfast'!HF6</f>
        <v>46233</v>
      </c>
      <c r="HG6" s="8">
        <f>'C завтраками| Bed and breakfast'!HG6</f>
        <v>46234</v>
      </c>
      <c r="HH6" s="8">
        <f>'C завтраками| Bed and breakfast'!HH6</f>
        <v>46235</v>
      </c>
      <c r="HI6" s="8">
        <f>'C завтраками| Bed and breakfast'!HI6</f>
        <v>46236</v>
      </c>
      <c r="HJ6" s="8">
        <f>'C завтраками| Bed and breakfast'!HJ6</f>
        <v>46237</v>
      </c>
      <c r="HK6" s="8">
        <f>'C завтраками| Bed and breakfast'!HK6</f>
        <v>46238</v>
      </c>
      <c r="HL6" s="8">
        <f>'C завтраками| Bed and breakfast'!HL6</f>
        <v>46239</v>
      </c>
      <c r="HM6" s="8">
        <f>'C завтраками| Bed and breakfast'!HM6</f>
        <v>46240</v>
      </c>
      <c r="HN6" s="8">
        <f>'C завтраками| Bed and breakfast'!HN6</f>
        <v>46241</v>
      </c>
      <c r="HO6" s="8">
        <f>'C завтраками| Bed and breakfast'!HO6</f>
        <v>46242</v>
      </c>
      <c r="HP6" s="8">
        <f>'C завтраками| Bed and breakfast'!HP6</f>
        <v>46243</v>
      </c>
      <c r="HQ6" s="8">
        <f>'C завтраками| Bed and breakfast'!HQ6</f>
        <v>46244</v>
      </c>
      <c r="HR6" s="8">
        <f>'C завтраками| Bed and breakfast'!HR6</f>
        <v>46245</v>
      </c>
      <c r="HS6" s="8">
        <f>'C завтраками| Bed and breakfast'!HS6</f>
        <v>46246</v>
      </c>
      <c r="HT6" s="8">
        <f>'C завтраками| Bed and breakfast'!HT6</f>
        <v>46247</v>
      </c>
      <c r="HU6" s="8">
        <f>'C завтраками| Bed and breakfast'!HU6</f>
        <v>46248</v>
      </c>
      <c r="HV6" s="8">
        <f>'C завтраками| Bed and breakfast'!HV6</f>
        <v>46249</v>
      </c>
      <c r="HW6" s="8">
        <f>'C завтраками| Bed and breakfast'!HW6</f>
        <v>46250</v>
      </c>
      <c r="HX6" s="8">
        <f>'C завтраками| Bed and breakfast'!HX6</f>
        <v>46251</v>
      </c>
      <c r="HY6" s="8">
        <f>'C завтраками| Bed and breakfast'!HY6</f>
        <v>46252</v>
      </c>
      <c r="HZ6" s="8">
        <f>'C завтраками| Bed and breakfast'!HZ6</f>
        <v>46253</v>
      </c>
      <c r="IA6" s="8">
        <f>'C завтраками| Bed and breakfast'!IA6</f>
        <v>46254</v>
      </c>
      <c r="IB6" s="8">
        <f>'C завтраками| Bed and breakfast'!IB6</f>
        <v>46255</v>
      </c>
      <c r="IC6" s="8">
        <f>'C завтраками| Bed and breakfast'!IC6</f>
        <v>46256</v>
      </c>
      <c r="ID6" s="8">
        <f>'C завтраками| Bed and breakfast'!ID6</f>
        <v>46257</v>
      </c>
      <c r="IE6" s="8">
        <f>'C завтраками| Bed and breakfast'!IE6</f>
        <v>46258</v>
      </c>
      <c r="IF6" s="8">
        <f>'C завтраками| Bed and breakfast'!IF6</f>
        <v>46259</v>
      </c>
      <c r="IG6" s="8">
        <f>'C завтраками| Bed and breakfast'!IG6</f>
        <v>46260</v>
      </c>
      <c r="IH6" s="8">
        <f>'C завтраками| Bed and breakfast'!IH6</f>
        <v>46261</v>
      </c>
      <c r="II6" s="8">
        <f>'C завтраками| Bed and breakfast'!II6</f>
        <v>46262</v>
      </c>
      <c r="IJ6" s="8">
        <f>'C завтраками| Bed and breakfast'!IJ6</f>
        <v>46263</v>
      </c>
      <c r="IK6" s="8">
        <f>'C завтраками| Bed and breakfast'!IK6</f>
        <v>46264</v>
      </c>
      <c r="IL6" s="8">
        <f>'C завтраками| Bed and breakfast'!IL6</f>
        <v>46265</v>
      </c>
      <c r="IM6" s="8">
        <f>'C завтраками| Bed and breakfast'!IM6</f>
        <v>46266</v>
      </c>
      <c r="IN6" s="8">
        <f>'C завтраками| Bed and breakfast'!IN6</f>
        <v>46267</v>
      </c>
      <c r="IO6" s="8">
        <f>'C завтраками| Bed and breakfast'!IO6</f>
        <v>46268</v>
      </c>
      <c r="IP6" s="8">
        <f>'C завтраками| Bed and breakfast'!IP6</f>
        <v>46269</v>
      </c>
      <c r="IQ6" s="8">
        <f>'C завтраками| Bed and breakfast'!IQ6</f>
        <v>46270</v>
      </c>
      <c r="IR6" s="8">
        <f>'C завтраками| Bed and breakfast'!IR6</f>
        <v>46271</v>
      </c>
      <c r="IS6" s="8">
        <f>'C завтраками| Bed and breakfast'!IS6</f>
        <v>46272</v>
      </c>
      <c r="IT6" s="8">
        <f>'C завтраками| Bed and breakfast'!IT6</f>
        <v>46273</v>
      </c>
      <c r="IU6" s="8">
        <f>'C завтраками| Bed and breakfast'!IU6</f>
        <v>46274</v>
      </c>
      <c r="IV6" s="8">
        <f>'C завтраками| Bed and breakfast'!IV6</f>
        <v>46275</v>
      </c>
      <c r="IW6" s="8">
        <f>'C завтраками| Bed and breakfast'!IW6</f>
        <v>46276</v>
      </c>
      <c r="IX6" s="8">
        <f>'C завтраками| Bed and breakfast'!IX6</f>
        <v>46277</v>
      </c>
      <c r="IY6" s="8">
        <f>'C завтраками| Bed and breakfast'!IY6</f>
        <v>46278</v>
      </c>
      <c r="IZ6" s="8">
        <f>'C завтраками| Bed and breakfast'!IZ6</f>
        <v>46279</v>
      </c>
      <c r="JA6" s="8">
        <f>'C завтраками| Bed and breakfast'!JA6</f>
        <v>46280</v>
      </c>
      <c r="JB6" s="8">
        <f>'C завтраками| Bed and breakfast'!JB6</f>
        <v>46281</v>
      </c>
      <c r="JC6" s="8">
        <f>'C завтраками| Bed and breakfast'!JC6</f>
        <v>46282</v>
      </c>
      <c r="JD6" s="8">
        <f>'C завтраками| Bed and breakfast'!JD6</f>
        <v>46283</v>
      </c>
      <c r="JE6" s="8">
        <f>'C завтраками| Bed and breakfast'!JE6</f>
        <v>46284</v>
      </c>
      <c r="JF6" s="8">
        <f>'C завтраками| Bed and breakfast'!JF6</f>
        <v>46285</v>
      </c>
      <c r="JG6" s="8">
        <f>'C завтраками| Bed and breakfast'!JG6</f>
        <v>46286</v>
      </c>
      <c r="JH6" s="8">
        <f>'C завтраками| Bed and breakfast'!JH6</f>
        <v>46287</v>
      </c>
      <c r="JI6" s="8">
        <f>'C завтраками| Bed and breakfast'!JI6</f>
        <v>46288</v>
      </c>
      <c r="JJ6" s="8">
        <f>'C завтраками| Bed and breakfast'!JJ6</f>
        <v>46289</v>
      </c>
      <c r="JK6" s="8">
        <f>'C завтраками| Bed and breakfast'!JK6</f>
        <v>46290</v>
      </c>
      <c r="JL6" s="8">
        <f>'C завтраками| Bed and breakfast'!JL6</f>
        <v>46291</v>
      </c>
      <c r="JM6" s="8">
        <f>'C завтраками| Bed and breakfast'!JM6</f>
        <v>46292</v>
      </c>
      <c r="JN6" s="8">
        <f>'C завтраками| Bed and breakfast'!JN6</f>
        <v>46293</v>
      </c>
      <c r="JO6" s="8">
        <f>'C завтраками| Bed and breakfast'!JO6</f>
        <v>46294</v>
      </c>
      <c r="JP6" s="8">
        <f>'C завтраками| Bed and breakfast'!JP6</f>
        <v>46295</v>
      </c>
    </row>
    <row r="7" spans="1:276" ht="10.7" customHeight="1">
      <c r="A7" s="10" t="s">
        <v>4</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c r="EP7" s="153"/>
      <c r="EQ7" s="153"/>
      <c r="ER7" s="153"/>
      <c r="ES7" s="153"/>
      <c r="ET7" s="153"/>
      <c r="EU7" s="153"/>
      <c r="EV7" s="153"/>
      <c r="EW7" s="153"/>
      <c r="EX7" s="153"/>
      <c r="EY7" s="153"/>
      <c r="EZ7" s="153"/>
      <c r="FA7" s="153"/>
      <c r="FB7" s="153"/>
      <c r="FC7" s="153"/>
      <c r="FD7" s="153"/>
      <c r="FE7" s="160"/>
      <c r="FF7" s="160"/>
      <c r="FG7" s="160"/>
      <c r="FH7" s="160"/>
      <c r="FI7" s="160"/>
      <c r="FJ7" s="153"/>
      <c r="FK7" s="153"/>
      <c r="FL7" s="153"/>
      <c r="FM7" s="153"/>
      <c r="FN7" s="153"/>
      <c r="FO7" s="153"/>
      <c r="FP7" s="153"/>
      <c r="FQ7" s="153"/>
      <c r="FR7" s="153"/>
      <c r="FS7" s="153"/>
      <c r="FT7" s="153"/>
      <c r="FU7" s="153"/>
      <c r="FV7" s="153"/>
      <c r="FW7" s="153"/>
      <c r="FX7" s="153"/>
      <c r="FY7" s="153"/>
      <c r="FZ7" s="153"/>
      <c r="GA7" s="153"/>
      <c r="GB7" s="153"/>
      <c r="GC7" s="153"/>
      <c r="GD7" s="153"/>
      <c r="GE7" s="153"/>
      <c r="GF7" s="153"/>
      <c r="GG7" s="153"/>
      <c r="GH7" s="153"/>
      <c r="GI7" s="153"/>
      <c r="GJ7" s="153"/>
      <c r="GK7" s="153"/>
      <c r="GL7" s="153"/>
      <c r="GM7" s="153"/>
      <c r="GN7" s="153"/>
      <c r="GO7" s="153"/>
      <c r="GP7" s="153"/>
      <c r="GQ7" s="153"/>
      <c r="GR7" s="153"/>
      <c r="GS7" s="153"/>
      <c r="GT7" s="153"/>
      <c r="GU7" s="153"/>
      <c r="GV7" s="153"/>
      <c r="GW7" s="153"/>
      <c r="GX7" s="153"/>
      <c r="GY7" s="153"/>
      <c r="GZ7" s="153"/>
      <c r="HA7" s="153"/>
      <c r="HB7" s="153"/>
      <c r="HC7" s="153"/>
      <c r="HD7" s="153"/>
      <c r="HE7" s="153"/>
      <c r="HF7" s="153"/>
      <c r="HG7" s="153"/>
      <c r="HH7" s="153"/>
      <c r="HI7" s="153"/>
      <c r="HJ7" s="153"/>
      <c r="HK7" s="153"/>
      <c r="HL7" s="153"/>
      <c r="HM7" s="153"/>
      <c r="HN7" s="153"/>
      <c r="HO7" s="153"/>
      <c r="HP7" s="153"/>
      <c r="HQ7" s="153"/>
      <c r="HR7" s="153"/>
      <c r="HS7" s="153"/>
      <c r="HT7" s="153"/>
      <c r="HU7" s="153"/>
      <c r="HV7" s="153"/>
      <c r="HW7" s="153"/>
      <c r="HX7" s="153"/>
      <c r="HY7" s="153"/>
      <c r="HZ7" s="153"/>
      <c r="IA7" s="153"/>
      <c r="IB7" s="153"/>
      <c r="IC7" s="153"/>
      <c r="ID7" s="153"/>
      <c r="IE7" s="153"/>
      <c r="IF7" s="153"/>
      <c r="IG7" s="153"/>
      <c r="IH7" s="153"/>
      <c r="II7" s="153"/>
      <c r="IJ7" s="153"/>
      <c r="IK7" s="153"/>
      <c r="IL7" s="153"/>
      <c r="IM7" s="153"/>
      <c r="IN7" s="153"/>
      <c r="IO7" s="153"/>
      <c r="IP7" s="153"/>
      <c r="IQ7" s="153"/>
      <c r="IR7" s="153"/>
      <c r="IS7" s="153"/>
      <c r="IT7" s="153"/>
      <c r="IU7" s="153"/>
      <c r="IV7" s="153"/>
      <c r="IW7" s="153"/>
      <c r="IX7" s="153"/>
      <c r="IY7" s="153"/>
      <c r="IZ7" s="153"/>
      <c r="JA7" s="153"/>
      <c r="JB7" s="153"/>
      <c r="JC7" s="153"/>
      <c r="JD7" s="153"/>
      <c r="JE7" s="153"/>
      <c r="JF7" s="153"/>
      <c r="JG7" s="153"/>
      <c r="JH7" s="153"/>
      <c r="JI7" s="153"/>
      <c r="JJ7" s="153"/>
      <c r="JK7" s="153"/>
      <c r="JL7" s="153"/>
      <c r="JM7" s="153"/>
      <c r="JN7" s="153"/>
      <c r="JO7" s="153"/>
      <c r="JP7" s="153"/>
    </row>
    <row r="8" spans="1:276" ht="10.7" customHeight="1">
      <c r="A8" s="12">
        <v>1</v>
      </c>
      <c r="B8" s="37">
        <f>'C завтраками| Bed and breakfast'!B8</f>
        <v>25100</v>
      </c>
      <c r="C8" s="37">
        <f>'C завтраками| Bed and breakfast'!C8</f>
        <v>34200</v>
      </c>
      <c r="D8" s="37">
        <f>'C завтраками| Bed and breakfast'!D8</f>
        <v>34200</v>
      </c>
      <c r="E8" s="37">
        <f>'C завтраками| Bed and breakfast'!E8</f>
        <v>35700</v>
      </c>
      <c r="F8" s="37">
        <f>'C завтраками| Bed and breakfast'!F8</f>
        <v>35700</v>
      </c>
      <c r="G8" s="37">
        <f>'C завтраками| Bed and breakfast'!G8</f>
        <v>35700</v>
      </c>
      <c r="H8" s="37">
        <f>'C завтраками| Bed and breakfast'!H8</f>
        <v>35700</v>
      </c>
      <c r="I8" s="37">
        <f>'C завтраками| Bed and breakfast'!I8</f>
        <v>35700</v>
      </c>
      <c r="J8" s="37">
        <f>'C завтраками| Bed and breakfast'!J8</f>
        <v>32000</v>
      </c>
      <c r="K8" s="37">
        <f>'C завтраками| Bed and breakfast'!K8</f>
        <v>30200</v>
      </c>
      <c r="L8" s="37">
        <f>'C завтраками| Bed and breakfast'!L8</f>
        <v>22350</v>
      </c>
      <c r="M8" s="37">
        <f>'C завтраками| Bed and breakfast'!M8</f>
        <v>18750</v>
      </c>
      <c r="N8" s="37">
        <f>'C завтраками| Bed and breakfast'!N8</f>
        <v>14550</v>
      </c>
      <c r="O8" s="37">
        <f>'C завтраками| Bed and breakfast'!O8</f>
        <v>14550</v>
      </c>
      <c r="P8" s="37">
        <f>'C завтраками| Bed and breakfast'!P8</f>
        <v>14550</v>
      </c>
      <c r="Q8" s="37">
        <f>'C завтраками| Bed and breakfast'!Q8</f>
        <v>15450</v>
      </c>
      <c r="R8" s="37">
        <f>'C завтраками| Bed and breakfast'!R8</f>
        <v>15450</v>
      </c>
      <c r="S8" s="37">
        <f>'C завтраками| Bed and breakfast'!S8</f>
        <v>15450</v>
      </c>
      <c r="T8" s="37">
        <f>'C завтраками| Bed and breakfast'!T8</f>
        <v>15450</v>
      </c>
      <c r="U8" s="37">
        <f>'C завтраками| Bed and breakfast'!U8</f>
        <v>15450</v>
      </c>
      <c r="V8" s="37">
        <f>'C завтраками| Bed and breakfast'!V8</f>
        <v>15450</v>
      </c>
      <c r="W8" s="37">
        <f>'C завтраками| Bed and breakfast'!W8</f>
        <v>16350</v>
      </c>
      <c r="X8" s="37">
        <f>'C завтраками| Bed and breakfast'!X8</f>
        <v>16350</v>
      </c>
      <c r="Y8" s="37">
        <f>'C завтраками| Bed and breakfast'!Y8</f>
        <v>16350</v>
      </c>
      <c r="Z8" s="37">
        <f>'C завтраками| Bed and breakfast'!Z8</f>
        <v>16350</v>
      </c>
      <c r="AA8" s="37">
        <f>'C завтраками| Bed and breakfast'!AA8</f>
        <v>16350</v>
      </c>
      <c r="AB8" s="37">
        <f>'C завтраками| Bed and breakfast'!AB8</f>
        <v>17550</v>
      </c>
      <c r="AC8" s="37">
        <f>'C завтраками| Bed and breakfast'!AC8</f>
        <v>17550</v>
      </c>
      <c r="AD8" s="37">
        <f>'C завтраками| Bed and breakfast'!AD8</f>
        <v>17550</v>
      </c>
      <c r="AE8" s="37">
        <f>'C завтраками| Bed and breakfast'!AE8</f>
        <v>17550</v>
      </c>
      <c r="AF8" s="37">
        <f>'C завтраками| Bed and breakfast'!AF8</f>
        <v>21150</v>
      </c>
      <c r="AG8" s="37">
        <f>'C завтраками| Bed and breakfast'!AG8</f>
        <v>21150</v>
      </c>
      <c r="AH8" s="37">
        <f>'C завтраками| Bed and breakfast'!AH8</f>
        <v>21150</v>
      </c>
      <c r="AI8" s="37">
        <f>'C завтраками| Bed and breakfast'!AI8</f>
        <v>19950</v>
      </c>
      <c r="AJ8" s="37">
        <f>'C завтраками| Bed and breakfast'!AJ8</f>
        <v>19950</v>
      </c>
      <c r="AK8" s="37">
        <f>'C завтраками| Bed and breakfast'!AK8</f>
        <v>19950</v>
      </c>
      <c r="AL8" s="37">
        <f>'C завтраками| Bed and breakfast'!AL8</f>
        <v>19950</v>
      </c>
      <c r="AM8" s="37">
        <f>'C завтраками| Bed and breakfast'!AM8</f>
        <v>23550</v>
      </c>
      <c r="AN8" s="37">
        <f>'C завтраками| Bed and breakfast'!AN8</f>
        <v>23550</v>
      </c>
      <c r="AO8" s="37">
        <f>'C завтраками| Bed and breakfast'!AO8</f>
        <v>23550</v>
      </c>
      <c r="AP8" s="37">
        <f>'C завтраками| Bed and breakfast'!AP8</f>
        <v>19950</v>
      </c>
      <c r="AQ8" s="37">
        <f>'C завтраками| Bed and breakfast'!AQ8</f>
        <v>19950</v>
      </c>
      <c r="AR8" s="37">
        <f>'C завтраками| Bed and breakfast'!AR8</f>
        <v>19950</v>
      </c>
      <c r="AS8" s="37">
        <f>'C завтраками| Bed and breakfast'!AS8</f>
        <v>19950</v>
      </c>
      <c r="AT8" s="37">
        <f>'C завтраками| Bed and breakfast'!AT8</f>
        <v>19950</v>
      </c>
      <c r="AU8" s="37">
        <f>'C завтраками| Bed and breakfast'!AU8</f>
        <v>21150</v>
      </c>
      <c r="AV8" s="37">
        <f>'C завтраками| Bed and breakfast'!AV8</f>
        <v>21150</v>
      </c>
      <c r="AW8" s="37">
        <f>'C завтраками| Bed and breakfast'!AW8</f>
        <v>21150</v>
      </c>
      <c r="AX8" s="37">
        <f>'C завтраками| Bed and breakfast'!AX8</f>
        <v>23550</v>
      </c>
      <c r="AY8" s="37">
        <f>'C завтраками| Bed and breakfast'!AY8</f>
        <v>23550</v>
      </c>
      <c r="AZ8" s="37">
        <f>'C завтраками| Bed and breakfast'!AZ8</f>
        <v>23550</v>
      </c>
      <c r="BA8" s="37">
        <f>'C завтраками| Bed and breakfast'!BA8</f>
        <v>23550</v>
      </c>
      <c r="BB8" s="37">
        <f>'C завтраками| Bed and breakfast'!BB8</f>
        <v>25950</v>
      </c>
      <c r="BC8" s="37">
        <f>'C завтраками| Bed and breakfast'!BC8</f>
        <v>25950</v>
      </c>
      <c r="BD8" s="37">
        <f>'C завтраками| Bed and breakfast'!BD8</f>
        <v>25950</v>
      </c>
      <c r="BE8" s="37">
        <f>'C завтраками| Bed and breakfast'!BE8</f>
        <v>25950</v>
      </c>
      <c r="BF8" s="37">
        <f>'C завтраками| Bed and breakfast'!BF8</f>
        <v>25950</v>
      </c>
      <c r="BG8" s="37">
        <f>'C завтраками| Bed and breakfast'!BG8</f>
        <v>25950</v>
      </c>
      <c r="BH8" s="37">
        <f>'C завтраками| Bed and breakfast'!BH8</f>
        <v>25950</v>
      </c>
      <c r="BI8" s="37">
        <f>'C завтраками| Bed and breakfast'!BI8</f>
        <v>25950</v>
      </c>
      <c r="BJ8" s="37">
        <f>'C завтраками| Bed and breakfast'!BJ8</f>
        <v>23550</v>
      </c>
      <c r="BK8" s="37">
        <f>'C завтраками| Bed and breakfast'!BK8</f>
        <v>16350</v>
      </c>
      <c r="BL8" s="37">
        <f>'C завтраками| Bed and breakfast'!BL8</f>
        <v>16350</v>
      </c>
      <c r="BM8" s="37">
        <f>'C завтраками| Bed and breakfast'!BM8</f>
        <v>16350</v>
      </c>
      <c r="BN8" s="37">
        <f>'C завтраками| Bed and breakfast'!BN8</f>
        <v>16350</v>
      </c>
      <c r="BO8" s="37">
        <f>'C завтраками| Bed and breakfast'!BO8</f>
        <v>16350</v>
      </c>
      <c r="BP8" s="37">
        <f>'C завтраками| Bed and breakfast'!BP8</f>
        <v>16350</v>
      </c>
      <c r="BQ8" s="37">
        <f>'C завтраками| Bed and breakfast'!BQ8</f>
        <v>16350</v>
      </c>
      <c r="BR8" s="37">
        <f>'C завтраками| Bed and breakfast'!BR8</f>
        <v>16350</v>
      </c>
      <c r="BS8" s="37">
        <f>'C завтраками| Bed and breakfast'!BS8</f>
        <v>16350</v>
      </c>
      <c r="BT8" s="37">
        <f>'C завтраками| Bed and breakfast'!BT8</f>
        <v>11950</v>
      </c>
      <c r="BU8" s="37">
        <f>'C завтраками| Bed and breakfast'!BU8</f>
        <v>11950</v>
      </c>
      <c r="BV8" s="37">
        <f>'C завтраками| Bed and breakfast'!BV8</f>
        <v>11950</v>
      </c>
      <c r="BW8" s="37">
        <f>'C завтраками| Bed and breakfast'!BW8</f>
        <v>11950</v>
      </c>
      <c r="BX8" s="37">
        <f>'C завтраками| Bed and breakfast'!BX8</f>
        <v>11950</v>
      </c>
      <c r="BY8" s="37">
        <f>'C завтраками| Bed and breakfast'!BY8</f>
        <v>11950</v>
      </c>
      <c r="BZ8" s="37">
        <f>'C завтраками| Bed and breakfast'!BZ8</f>
        <v>11950</v>
      </c>
      <c r="CA8" s="37">
        <f>'C завтраками| Bed and breakfast'!CA8</f>
        <v>10550</v>
      </c>
      <c r="CB8" s="37">
        <f>'C завтраками| Bed and breakfast'!CB8</f>
        <v>10550</v>
      </c>
      <c r="CC8" s="37">
        <f>'C завтраками| Bed and breakfast'!CC8</f>
        <v>10550</v>
      </c>
      <c r="CD8" s="37">
        <f>'C завтраками| Bed and breakfast'!CD8</f>
        <v>10550</v>
      </c>
      <c r="CE8" s="37">
        <f>'C завтраками| Bed and breakfast'!CE8</f>
        <v>10550</v>
      </c>
      <c r="CF8" s="37">
        <f>'C завтраками| Bed and breakfast'!CF8</f>
        <v>9350</v>
      </c>
      <c r="CG8" s="37">
        <f>'C завтраками| Bed and breakfast'!CG8</f>
        <v>9350</v>
      </c>
      <c r="CH8" s="37">
        <f>'C завтраками| Bed and breakfast'!CH8</f>
        <v>9350</v>
      </c>
      <c r="CI8" s="37">
        <f>'C завтраками| Bed and breakfast'!CI8</f>
        <v>9350</v>
      </c>
      <c r="CJ8" s="37">
        <f>'C завтраками| Bed and breakfast'!CJ8</f>
        <v>9350</v>
      </c>
      <c r="CK8" s="37">
        <f>'C завтраками| Bed and breakfast'!CK8</f>
        <v>10550</v>
      </c>
      <c r="CL8" s="37">
        <f>'C завтраками| Bed and breakfast'!CL8</f>
        <v>10550</v>
      </c>
      <c r="CM8" s="37">
        <f>'C завтраками| Bed and breakfast'!CM8</f>
        <v>9350</v>
      </c>
      <c r="CN8" s="37">
        <f>'C завтраками| Bed and breakfast'!CN8</f>
        <v>9350</v>
      </c>
      <c r="CO8" s="37">
        <f>'C завтраками| Bed and breakfast'!CO8</f>
        <v>9350</v>
      </c>
      <c r="CP8" s="37">
        <f>'C завтраками| Bed and breakfast'!CP8</f>
        <v>9150</v>
      </c>
      <c r="CQ8" s="37">
        <f>'C завтраками| Bed and breakfast'!CQ8</f>
        <v>9150</v>
      </c>
      <c r="CR8" s="37">
        <f>'C завтраками| Bed and breakfast'!CR8</f>
        <v>9150</v>
      </c>
      <c r="CS8" s="37">
        <f>'C завтраками| Bed and breakfast'!CS8</f>
        <v>9150</v>
      </c>
      <c r="CT8" s="37">
        <f>'C завтраками| Bed and breakfast'!CT8</f>
        <v>8150</v>
      </c>
      <c r="CU8" s="37">
        <f>'C завтраками| Bed and breakfast'!CU8</f>
        <v>8150</v>
      </c>
      <c r="CV8" s="37">
        <f>'C завтраками| Bed and breakfast'!CV8</f>
        <v>8150</v>
      </c>
      <c r="CW8" s="37">
        <f>'C завтраками| Bed and breakfast'!CW8</f>
        <v>8150</v>
      </c>
      <c r="CX8" s="37">
        <f>'C завтраками| Bed and breakfast'!CX8</f>
        <v>8150</v>
      </c>
      <c r="CY8" s="37">
        <f>'C завтраками| Bed and breakfast'!CY8</f>
        <v>8150</v>
      </c>
      <c r="CZ8" s="37">
        <f>'C завтраками| Bed and breakfast'!CZ8</f>
        <v>8150</v>
      </c>
      <c r="DA8" s="37">
        <f>'C завтраками| Bed and breakfast'!DA8</f>
        <v>6250</v>
      </c>
      <c r="DB8" s="37">
        <f>'C завтраками| Bed and breakfast'!DB8</f>
        <v>6250</v>
      </c>
      <c r="DC8" s="37">
        <f>'C завтраками| Bed and breakfast'!DC8</f>
        <v>6250</v>
      </c>
      <c r="DD8" s="37">
        <f>'C завтраками| Bed and breakfast'!DD8</f>
        <v>6250</v>
      </c>
      <c r="DE8" s="37">
        <f>'C завтраками| Bed and breakfast'!DE8</f>
        <v>6250</v>
      </c>
      <c r="DF8" s="37">
        <f>'C завтраками| Bed and breakfast'!DF8</f>
        <v>6850</v>
      </c>
      <c r="DG8" s="37">
        <f>'C завтраками| Bed and breakfast'!DG8</f>
        <v>6850</v>
      </c>
      <c r="DH8" s="37">
        <f>'C завтраками| Bed and breakfast'!DH8</f>
        <v>6250</v>
      </c>
      <c r="DI8" s="37">
        <f>'C завтраками| Bed and breakfast'!DI8</f>
        <v>6250</v>
      </c>
      <c r="DJ8" s="37">
        <f>'C завтраками| Bed and breakfast'!DJ8</f>
        <v>6250</v>
      </c>
      <c r="DK8" s="37">
        <f>'C завтраками| Bed and breakfast'!DK8</f>
        <v>6250</v>
      </c>
      <c r="DL8" s="37">
        <f>'C завтраками| Bed and breakfast'!DL8</f>
        <v>6250</v>
      </c>
      <c r="DM8" s="37">
        <f>'C завтраками| Bed and breakfast'!DM8</f>
        <v>6850</v>
      </c>
      <c r="DN8" s="37">
        <f>'C завтраками| Bed and breakfast'!DN8</f>
        <v>6850</v>
      </c>
      <c r="DO8" s="37">
        <f>'C завтраками| Bed and breakfast'!DO8</f>
        <v>6250</v>
      </c>
      <c r="DP8" s="37">
        <f>'C завтраками| Bed and breakfast'!DP8</f>
        <v>6250</v>
      </c>
      <c r="DQ8" s="37">
        <f>'C завтраками| Bed and breakfast'!DQ8</f>
        <v>6250</v>
      </c>
      <c r="DR8" s="37">
        <f>'C завтраками| Bed and breakfast'!DR8</f>
        <v>6250</v>
      </c>
      <c r="DS8" s="37">
        <f>'C завтраками| Bed and breakfast'!DS8</f>
        <v>7650</v>
      </c>
      <c r="DT8" s="37">
        <f>'C завтраками| Bed and breakfast'!DT8</f>
        <v>7650</v>
      </c>
      <c r="DU8" s="37">
        <f>'C завтраками| Bed and breakfast'!DU8</f>
        <v>7650</v>
      </c>
      <c r="DV8" s="37">
        <f>'C завтраками| Bed and breakfast'!DV8</f>
        <v>6550</v>
      </c>
      <c r="DW8" s="37">
        <f>'C завтраками| Bed and breakfast'!DW8</f>
        <v>6550</v>
      </c>
      <c r="DX8" s="37">
        <f>'C завтраками| Bed and breakfast'!DX8</f>
        <v>6550</v>
      </c>
      <c r="DY8" s="37">
        <f>'C завтраками| Bed and breakfast'!DY8</f>
        <v>6550</v>
      </c>
      <c r="DZ8" s="37">
        <f>'C завтраками| Bed and breakfast'!DZ8</f>
        <v>6550</v>
      </c>
      <c r="EA8" s="37">
        <f>'C завтраками| Bed and breakfast'!EA8</f>
        <v>7650</v>
      </c>
      <c r="EB8" s="37">
        <f>'C завтраками| Bed and breakfast'!EB8</f>
        <v>7650</v>
      </c>
      <c r="EC8" s="37">
        <f>'C завтраками| Bed and breakfast'!EC8</f>
        <v>7650</v>
      </c>
      <c r="ED8" s="37">
        <f>'C завтраками| Bed and breakfast'!ED8</f>
        <v>6250</v>
      </c>
      <c r="EE8" s="37">
        <f>'C завтраками| Bed and breakfast'!EE8</f>
        <v>6250</v>
      </c>
      <c r="EF8" s="37">
        <f>'C завтраками| Bed and breakfast'!EF8</f>
        <v>6250</v>
      </c>
      <c r="EG8" s="37">
        <f>'C завтраками| Bed and breakfast'!EG8</f>
        <v>6250</v>
      </c>
      <c r="EH8" s="37">
        <f>'C завтраками| Bed and breakfast'!EH8</f>
        <v>6550</v>
      </c>
      <c r="EI8" s="37">
        <f>'C завтраками| Bed and breakfast'!EI8</f>
        <v>6550</v>
      </c>
      <c r="EJ8" s="37">
        <f>'C завтраками| Bed and breakfast'!EJ8</f>
        <v>6250</v>
      </c>
      <c r="EK8" s="37">
        <f>'C завтраками| Bed and breakfast'!EK8</f>
        <v>6250</v>
      </c>
      <c r="EL8" s="37">
        <f>'C завтраками| Bed and breakfast'!EL8</f>
        <v>6250</v>
      </c>
      <c r="EM8" s="37">
        <f>'C завтраками| Bed and breakfast'!EM8</f>
        <v>6250</v>
      </c>
      <c r="EN8" s="37">
        <f>'C завтраками| Bed and breakfast'!EN8</f>
        <v>6250</v>
      </c>
      <c r="EO8" s="37">
        <f>'C завтраками| Bed and breakfast'!EO8</f>
        <v>6550</v>
      </c>
      <c r="EP8" s="37">
        <f>'C завтраками| Bed and breakfast'!EP8</f>
        <v>6550</v>
      </c>
      <c r="EQ8" s="37">
        <f>'C завтраками| Bed and breakfast'!EQ8</f>
        <v>6250</v>
      </c>
      <c r="ER8" s="37">
        <f>'C завтраками| Bed and breakfast'!ER8</f>
        <v>6250</v>
      </c>
      <c r="ES8" s="37">
        <f>'C завтраками| Bed and breakfast'!ES8</f>
        <v>6250</v>
      </c>
      <c r="ET8" s="37">
        <f>'C завтраками| Bed and breakfast'!ET8</f>
        <v>6250</v>
      </c>
      <c r="EU8" s="37">
        <f>'C завтраками| Bed and breakfast'!EU8</f>
        <v>6250</v>
      </c>
      <c r="EV8" s="37">
        <f>'C завтраками| Bed and breakfast'!EV8</f>
        <v>6550</v>
      </c>
      <c r="EW8" s="37">
        <f>'C завтраками| Bed and breakfast'!EW8</f>
        <v>6550</v>
      </c>
      <c r="EX8" s="37">
        <f>'C завтраками| Bed and breakfast'!EX8</f>
        <v>6550</v>
      </c>
      <c r="EY8" s="37">
        <f>'C завтраками| Bed and breakfast'!EY8</f>
        <v>6550</v>
      </c>
      <c r="EZ8" s="37">
        <f>'C завтраками| Bed and breakfast'!EZ8</f>
        <v>6550</v>
      </c>
      <c r="FA8" s="37">
        <f>'C завтраками| Bed and breakfast'!FA8</f>
        <v>6550</v>
      </c>
      <c r="FB8" s="37">
        <f>'C завтраками| Bed and breakfast'!FB8</f>
        <v>6550</v>
      </c>
      <c r="FC8" s="37">
        <f>'C завтраками| Bed and breakfast'!FC8</f>
        <v>11750</v>
      </c>
      <c r="FD8" s="37">
        <f>'C завтраками| Bed and breakfast'!FD8</f>
        <v>11750</v>
      </c>
      <c r="FE8" s="161">
        <f>'C завтраками| Bed and breakfast'!FE8</f>
        <v>11750</v>
      </c>
      <c r="FF8" s="161">
        <f>'C завтраками| Bed and breakfast'!FF8</f>
        <v>11750</v>
      </c>
      <c r="FG8" s="161">
        <f>'C завтраками| Bed and breakfast'!FG8</f>
        <v>11750</v>
      </c>
      <c r="FH8" s="161">
        <f>'C завтраками| Bed and breakfast'!FH8</f>
        <v>11750</v>
      </c>
      <c r="FI8" s="161">
        <f>'C завтраками| Bed and breakfast'!FI8</f>
        <v>13950</v>
      </c>
      <c r="FJ8" s="37">
        <f>'C завтраками| Bed and breakfast'!FJ8</f>
        <v>13950</v>
      </c>
      <c r="FK8" s="37">
        <f>'C завтраками| Bed and breakfast'!FK8</f>
        <v>13950</v>
      </c>
      <c r="FL8" s="37">
        <f>'C завтраками| Bed and breakfast'!FL8</f>
        <v>13950</v>
      </c>
      <c r="FM8" s="37">
        <f>'C завтраками| Bed and breakfast'!FM8</f>
        <v>13950</v>
      </c>
      <c r="FN8" s="37">
        <f>'C завтраками| Bed and breakfast'!FN8</f>
        <v>13950</v>
      </c>
      <c r="FO8" s="37">
        <f>'C завтраками| Bed and breakfast'!FO8</f>
        <v>13950</v>
      </c>
      <c r="FP8" s="37">
        <f>'C завтраками| Bed and breakfast'!FP8</f>
        <v>13950</v>
      </c>
      <c r="FQ8" s="37">
        <f>'C завтраками| Bed and breakfast'!FQ8</f>
        <v>13950</v>
      </c>
      <c r="FR8" s="37">
        <f>'C завтраками| Bed and breakfast'!FR8</f>
        <v>13950</v>
      </c>
      <c r="FS8" s="37">
        <f>'C завтраками| Bed and breakfast'!FS8</f>
        <v>7650</v>
      </c>
      <c r="FT8" s="37">
        <f>'C завтраками| Bed and breakfast'!FT8</f>
        <v>7650</v>
      </c>
      <c r="FU8" s="37">
        <f>'C завтраками| Bed and breakfast'!FU8</f>
        <v>7650</v>
      </c>
      <c r="FV8" s="37">
        <f>'C завтраками| Bed and breakfast'!FV8</f>
        <v>7650</v>
      </c>
      <c r="FW8" s="37">
        <f>'C завтраками| Bed and breakfast'!FW8</f>
        <v>7650</v>
      </c>
      <c r="FX8" s="37">
        <f>'C завтраками| Bed and breakfast'!FX8</f>
        <v>7650</v>
      </c>
      <c r="FY8" s="37">
        <f>'C завтраками| Bed and breakfast'!FY8</f>
        <v>7650</v>
      </c>
      <c r="FZ8" s="37">
        <f>'C завтраками| Bed and breakfast'!FZ8</f>
        <v>7650</v>
      </c>
      <c r="GA8" s="37">
        <f>'C завтраками| Bed and breakfast'!GA8</f>
        <v>11750</v>
      </c>
      <c r="GB8" s="37">
        <f>'C завтраками| Bed and breakfast'!GB8</f>
        <v>11750</v>
      </c>
      <c r="GC8" s="37">
        <f>'C завтраками| Bed and breakfast'!GC8</f>
        <v>11750</v>
      </c>
      <c r="GD8" s="37">
        <f>'C завтраками| Bed and breakfast'!GD8</f>
        <v>11750</v>
      </c>
      <c r="GE8" s="37">
        <f>'C завтраками| Bed and breakfast'!GE8</f>
        <v>11750</v>
      </c>
      <c r="GF8" s="37">
        <f>'C завтраками| Bed and breakfast'!GF8</f>
        <v>11750</v>
      </c>
      <c r="GG8" s="37">
        <f>'C завтраками| Bed and breakfast'!GG8</f>
        <v>11750</v>
      </c>
      <c r="GH8" s="37">
        <f>'C завтраками| Bed and breakfast'!GH8</f>
        <v>11750</v>
      </c>
      <c r="GI8" s="37">
        <f>'C завтраками| Bed and breakfast'!GI8</f>
        <v>11750</v>
      </c>
      <c r="GJ8" s="37">
        <f>'C завтраками| Bed and breakfast'!GJ8</f>
        <v>11750</v>
      </c>
      <c r="GK8" s="37">
        <f>'C завтраками| Bed and breakfast'!GK8</f>
        <v>11750</v>
      </c>
      <c r="GL8" s="37">
        <f>'C завтраками| Bed and breakfast'!GL8</f>
        <v>11750</v>
      </c>
      <c r="GM8" s="37">
        <f>'C завтраками| Bed and breakfast'!GM8</f>
        <v>11750</v>
      </c>
      <c r="GN8" s="37">
        <f>'C завтраками| Bed and breakfast'!GN8</f>
        <v>11750</v>
      </c>
      <c r="GO8" s="37">
        <f>'C завтраками| Bed and breakfast'!GO8</f>
        <v>8650</v>
      </c>
      <c r="GP8" s="37">
        <f>'C завтраками| Bed and breakfast'!GP8</f>
        <v>8650</v>
      </c>
      <c r="GQ8" s="37">
        <f>'C завтраками| Bed and breakfast'!GQ8</f>
        <v>8650</v>
      </c>
      <c r="GR8" s="37">
        <f>'C завтраками| Bed and breakfast'!GR8</f>
        <v>8650</v>
      </c>
      <c r="GS8" s="37">
        <f>'C завтраками| Bed and breakfast'!GS8</f>
        <v>9150</v>
      </c>
      <c r="GT8" s="37">
        <f>'C завтраками| Bed and breakfast'!GT8</f>
        <v>9150</v>
      </c>
      <c r="GU8" s="37">
        <f>'C завтраками| Bed and breakfast'!GU8</f>
        <v>8650</v>
      </c>
      <c r="GV8" s="37">
        <f>'C завтраками| Bed and breakfast'!GV8</f>
        <v>8650</v>
      </c>
      <c r="GW8" s="37">
        <f>'C завтраками| Bed and breakfast'!GW8</f>
        <v>8650</v>
      </c>
      <c r="GX8" s="37">
        <f>'C завтраками| Bed and breakfast'!GX8</f>
        <v>8650</v>
      </c>
      <c r="GY8" s="37">
        <f>'C завтраками| Bed and breakfast'!GY8</f>
        <v>8650</v>
      </c>
      <c r="GZ8" s="37">
        <f>'C завтраками| Bed and breakfast'!GZ8</f>
        <v>9150</v>
      </c>
      <c r="HA8" s="37">
        <f>'C завтраками| Bed and breakfast'!HA8</f>
        <v>9150</v>
      </c>
      <c r="HB8" s="37">
        <f>'C завтраками| Bed and breakfast'!HB8</f>
        <v>8650</v>
      </c>
      <c r="HC8" s="37">
        <f>'C завтраками| Bed and breakfast'!HC8</f>
        <v>8650</v>
      </c>
      <c r="HD8" s="37">
        <f>'C завтраками| Bed and breakfast'!HD8</f>
        <v>8650</v>
      </c>
      <c r="HE8" s="37">
        <f>'C завтраками| Bed and breakfast'!HE8</f>
        <v>8650</v>
      </c>
      <c r="HF8" s="37">
        <f>'C завтраками| Bed and breakfast'!HF8</f>
        <v>8650</v>
      </c>
      <c r="HG8" s="37">
        <f>'C завтраками| Bed and breakfast'!HG8</f>
        <v>9150</v>
      </c>
      <c r="HH8" s="37">
        <f>'C завтраками| Bed and breakfast'!HH8</f>
        <v>9150</v>
      </c>
      <c r="HI8" s="37">
        <f>'C завтраками| Bed and breakfast'!HI8</f>
        <v>8650</v>
      </c>
      <c r="HJ8" s="37">
        <f>'C завтраками| Bed and breakfast'!HJ8</f>
        <v>8650</v>
      </c>
      <c r="HK8" s="37">
        <f>'C завтраками| Bed and breakfast'!HK8</f>
        <v>8650</v>
      </c>
      <c r="HL8" s="37">
        <f>'C завтраками| Bed and breakfast'!HL8</f>
        <v>8650</v>
      </c>
      <c r="HM8" s="37">
        <f>'C завтраками| Bed and breakfast'!HM8</f>
        <v>8650</v>
      </c>
      <c r="HN8" s="37">
        <f>'C завтраками| Bed and breakfast'!HN8</f>
        <v>9150</v>
      </c>
      <c r="HO8" s="37">
        <f>'C завтраками| Bed and breakfast'!HO8</f>
        <v>9150</v>
      </c>
      <c r="HP8" s="37">
        <f>'C завтраками| Bed and breakfast'!HP8</f>
        <v>8650</v>
      </c>
      <c r="HQ8" s="37">
        <f>'C завтраками| Bed and breakfast'!HQ8</f>
        <v>8650</v>
      </c>
      <c r="HR8" s="37">
        <f>'C завтраками| Bed and breakfast'!HR8</f>
        <v>8650</v>
      </c>
      <c r="HS8" s="37">
        <f>'C завтраками| Bed and breakfast'!HS8</f>
        <v>8650</v>
      </c>
      <c r="HT8" s="37">
        <f>'C завтраками| Bed and breakfast'!HT8</f>
        <v>8650</v>
      </c>
      <c r="HU8" s="37">
        <f>'C завтраками| Bed and breakfast'!HU8</f>
        <v>9150</v>
      </c>
      <c r="HV8" s="37">
        <f>'C завтраками| Bed and breakfast'!HV8</f>
        <v>9150</v>
      </c>
      <c r="HW8" s="37">
        <f>'C завтраками| Bed and breakfast'!HW8</f>
        <v>8650</v>
      </c>
      <c r="HX8" s="37">
        <f>'C завтраками| Bed and breakfast'!HX8</f>
        <v>8650</v>
      </c>
      <c r="HY8" s="37">
        <f>'C завтраками| Bed and breakfast'!HY8</f>
        <v>8650</v>
      </c>
      <c r="HZ8" s="37">
        <f>'C завтраками| Bed and breakfast'!HZ8</f>
        <v>8650</v>
      </c>
      <c r="IA8" s="37">
        <f>'C завтраками| Bed and breakfast'!IA8</f>
        <v>8650</v>
      </c>
      <c r="IB8" s="37">
        <f>'C завтраками| Bed and breakfast'!IB8</f>
        <v>8650</v>
      </c>
      <c r="IC8" s="37">
        <f>'C завтраками| Bed and breakfast'!IC8</f>
        <v>8650</v>
      </c>
      <c r="ID8" s="37">
        <f>'C завтраками| Bed and breakfast'!ID8</f>
        <v>7650</v>
      </c>
      <c r="IE8" s="37">
        <f>'C завтраками| Bed and breakfast'!IE8</f>
        <v>7650</v>
      </c>
      <c r="IF8" s="37">
        <f>'C завтраками| Bed and breakfast'!IF8</f>
        <v>7650</v>
      </c>
      <c r="IG8" s="37">
        <f>'C завтраками| Bed and breakfast'!IG8</f>
        <v>7650</v>
      </c>
      <c r="IH8" s="37">
        <f>'C завтраками| Bed and breakfast'!IH8</f>
        <v>7650</v>
      </c>
      <c r="II8" s="37">
        <f>'C завтраками| Bed and breakfast'!II8</f>
        <v>7650</v>
      </c>
      <c r="IJ8" s="37">
        <f>'C завтраками| Bed and breakfast'!IJ8</f>
        <v>7650</v>
      </c>
      <c r="IK8" s="37">
        <f>'C завтраками| Bed and breakfast'!IK8</f>
        <v>7150</v>
      </c>
      <c r="IL8" s="37">
        <f>'C завтраками| Bed and breakfast'!IL8</f>
        <v>7150</v>
      </c>
      <c r="IM8" s="37">
        <f>'C завтраками| Bed and breakfast'!IM8</f>
        <v>7150</v>
      </c>
      <c r="IN8" s="37">
        <f>'C завтраками| Bed and breakfast'!IN8</f>
        <v>7150</v>
      </c>
      <c r="IO8" s="37">
        <f>'C завтраками| Bed and breakfast'!IO8</f>
        <v>7150</v>
      </c>
      <c r="IP8" s="37">
        <f>'C завтраками| Bed and breakfast'!IP8</f>
        <v>7650</v>
      </c>
      <c r="IQ8" s="37">
        <f>'C завтраками| Bed and breakfast'!IQ8</f>
        <v>7650</v>
      </c>
      <c r="IR8" s="37">
        <f>'C завтраками| Bed and breakfast'!IR8</f>
        <v>7150</v>
      </c>
      <c r="IS8" s="37">
        <f>'C завтраками| Bed and breakfast'!IS8</f>
        <v>7150</v>
      </c>
      <c r="IT8" s="37">
        <f>'C завтраками| Bed and breakfast'!IT8</f>
        <v>7150</v>
      </c>
      <c r="IU8" s="37">
        <f>'C завтраками| Bed and breakfast'!IU8</f>
        <v>7150</v>
      </c>
      <c r="IV8" s="37">
        <f>'C завтраками| Bed and breakfast'!IV8</f>
        <v>7150</v>
      </c>
      <c r="IW8" s="37">
        <f>'C завтраками| Bed and breakfast'!IW8</f>
        <v>7650</v>
      </c>
      <c r="IX8" s="37">
        <f>'C завтраками| Bed and breakfast'!IX8</f>
        <v>7650</v>
      </c>
      <c r="IY8" s="37">
        <f>'C завтраками| Bed and breakfast'!IY8</f>
        <v>7150</v>
      </c>
      <c r="IZ8" s="37">
        <f>'C завтраками| Bed and breakfast'!IZ8</f>
        <v>7150</v>
      </c>
      <c r="JA8" s="37">
        <f>'C завтраками| Bed and breakfast'!JA8</f>
        <v>7150</v>
      </c>
      <c r="JB8" s="37">
        <f>'C завтраками| Bed and breakfast'!JB8</f>
        <v>7150</v>
      </c>
      <c r="JC8" s="37">
        <f>'C завтраками| Bed and breakfast'!JC8</f>
        <v>7150</v>
      </c>
      <c r="JD8" s="37">
        <f>'C завтраками| Bed and breakfast'!JD8</f>
        <v>7650</v>
      </c>
      <c r="JE8" s="37">
        <f>'C завтраками| Bed and breakfast'!JE8</f>
        <v>7650</v>
      </c>
      <c r="JF8" s="37">
        <f>'C завтраками| Bed and breakfast'!JF8</f>
        <v>8650</v>
      </c>
      <c r="JG8" s="37">
        <f>'C завтраками| Bed and breakfast'!JG8</f>
        <v>8650</v>
      </c>
      <c r="JH8" s="37">
        <f>'C завтраками| Bed and breakfast'!JH8</f>
        <v>8650</v>
      </c>
      <c r="JI8" s="37">
        <f>'C завтраками| Bed and breakfast'!JI8</f>
        <v>8650</v>
      </c>
      <c r="JJ8" s="37">
        <f>'C завтраками| Bed and breakfast'!JJ8</f>
        <v>8650</v>
      </c>
      <c r="JK8" s="37">
        <f>'C завтраками| Bed and breakfast'!JK8</f>
        <v>8650</v>
      </c>
      <c r="JL8" s="37">
        <f>'C завтраками| Bed and breakfast'!JL8</f>
        <v>8650</v>
      </c>
      <c r="JM8" s="37">
        <f>'C завтраками| Bed and breakfast'!JM8</f>
        <v>8650</v>
      </c>
      <c r="JN8" s="37">
        <f>'C завтраками| Bed and breakfast'!JN8</f>
        <v>8650</v>
      </c>
      <c r="JO8" s="37">
        <f>'C завтраками| Bed and breakfast'!JO8</f>
        <v>8650</v>
      </c>
      <c r="JP8" s="37">
        <f>'C завтраками| Bed and breakfast'!JP8</f>
        <v>8650</v>
      </c>
    </row>
    <row r="9" spans="1:276" ht="10.7" customHeight="1">
      <c r="A9" s="12">
        <v>2</v>
      </c>
      <c r="B9" s="37">
        <f>'C завтраками| Bed and breakfast'!B9</f>
        <v>27100</v>
      </c>
      <c r="C9" s="37">
        <f>'C завтраками| Bed and breakfast'!C9</f>
        <v>36200</v>
      </c>
      <c r="D9" s="37">
        <f>'C завтраками| Bed and breakfast'!D9</f>
        <v>36200</v>
      </c>
      <c r="E9" s="37">
        <f>'C завтраками| Bed and breakfast'!E9</f>
        <v>37700</v>
      </c>
      <c r="F9" s="37">
        <f>'C завтраками| Bed and breakfast'!F9</f>
        <v>37700</v>
      </c>
      <c r="G9" s="37">
        <f>'C завтраками| Bed and breakfast'!G9</f>
        <v>37700</v>
      </c>
      <c r="H9" s="37">
        <f>'C завтраками| Bed and breakfast'!H9</f>
        <v>37700</v>
      </c>
      <c r="I9" s="37">
        <f>'C завтраками| Bed and breakfast'!I9</f>
        <v>37700</v>
      </c>
      <c r="J9" s="37">
        <f>'C завтраками| Bed and breakfast'!J9</f>
        <v>34000</v>
      </c>
      <c r="K9" s="37">
        <f>'C завтраками| Bed and breakfast'!K9</f>
        <v>32200</v>
      </c>
      <c r="L9" s="37">
        <f>'C завтраками| Bed and breakfast'!L9</f>
        <v>24200</v>
      </c>
      <c r="M9" s="37">
        <f>'C завтраками| Bed and breakfast'!M9</f>
        <v>20600</v>
      </c>
      <c r="N9" s="37">
        <f>'C завтраками| Bed and breakfast'!N9</f>
        <v>16400</v>
      </c>
      <c r="O9" s="37">
        <f>'C завтраками| Bed and breakfast'!O9</f>
        <v>16400</v>
      </c>
      <c r="P9" s="37">
        <f>'C завтраками| Bed and breakfast'!P9</f>
        <v>16400</v>
      </c>
      <c r="Q9" s="37">
        <f>'C завтраками| Bed and breakfast'!Q9</f>
        <v>17300</v>
      </c>
      <c r="R9" s="37">
        <f>'C завтраками| Bed and breakfast'!R9</f>
        <v>17300</v>
      </c>
      <c r="S9" s="37">
        <f>'C завтраками| Bed and breakfast'!S9</f>
        <v>17300</v>
      </c>
      <c r="T9" s="37">
        <f>'C завтраками| Bed and breakfast'!T9</f>
        <v>17300</v>
      </c>
      <c r="U9" s="37">
        <f>'C завтраками| Bed and breakfast'!U9</f>
        <v>17300</v>
      </c>
      <c r="V9" s="37">
        <f>'C завтраками| Bed and breakfast'!V9</f>
        <v>17300</v>
      </c>
      <c r="W9" s="37">
        <f>'C завтраками| Bed and breakfast'!W9</f>
        <v>18200</v>
      </c>
      <c r="X9" s="37">
        <f>'C завтраками| Bed and breakfast'!X9</f>
        <v>18200</v>
      </c>
      <c r="Y9" s="37">
        <f>'C завтраками| Bed and breakfast'!Y9</f>
        <v>18200</v>
      </c>
      <c r="Z9" s="37">
        <f>'C завтраками| Bed and breakfast'!Z9</f>
        <v>18200</v>
      </c>
      <c r="AA9" s="37">
        <f>'C завтраками| Bed and breakfast'!AA9</f>
        <v>18200</v>
      </c>
      <c r="AB9" s="37">
        <f>'C завтраками| Bed and breakfast'!AB9</f>
        <v>19400</v>
      </c>
      <c r="AC9" s="37">
        <f>'C завтраками| Bed and breakfast'!AC9</f>
        <v>19400</v>
      </c>
      <c r="AD9" s="37">
        <f>'C завтраками| Bed and breakfast'!AD9</f>
        <v>19400</v>
      </c>
      <c r="AE9" s="37">
        <f>'C завтраками| Bed and breakfast'!AE9</f>
        <v>19400</v>
      </c>
      <c r="AF9" s="37">
        <f>'C завтраками| Bed and breakfast'!AF9</f>
        <v>23000</v>
      </c>
      <c r="AG9" s="37">
        <f>'C завтраками| Bed and breakfast'!AG9</f>
        <v>23000</v>
      </c>
      <c r="AH9" s="37">
        <f>'C завтраками| Bed and breakfast'!AH9</f>
        <v>23000</v>
      </c>
      <c r="AI9" s="37">
        <f>'C завтраками| Bed and breakfast'!AI9</f>
        <v>21800</v>
      </c>
      <c r="AJ9" s="37">
        <f>'C завтраками| Bed and breakfast'!AJ9</f>
        <v>21800</v>
      </c>
      <c r="AK9" s="37">
        <f>'C завтраками| Bed and breakfast'!AK9</f>
        <v>21800</v>
      </c>
      <c r="AL9" s="37">
        <f>'C завтраками| Bed and breakfast'!AL9</f>
        <v>21800</v>
      </c>
      <c r="AM9" s="37">
        <f>'C завтраками| Bed and breakfast'!AM9</f>
        <v>25400</v>
      </c>
      <c r="AN9" s="37">
        <f>'C завтраками| Bed and breakfast'!AN9</f>
        <v>25400</v>
      </c>
      <c r="AO9" s="37">
        <f>'C завтраками| Bed and breakfast'!AO9</f>
        <v>25400</v>
      </c>
      <c r="AP9" s="37">
        <f>'C завтраками| Bed and breakfast'!AP9</f>
        <v>21800</v>
      </c>
      <c r="AQ9" s="37">
        <f>'C завтраками| Bed and breakfast'!AQ9</f>
        <v>21800</v>
      </c>
      <c r="AR9" s="37">
        <f>'C завтраками| Bed and breakfast'!AR9</f>
        <v>21800</v>
      </c>
      <c r="AS9" s="37">
        <f>'C завтраками| Bed and breakfast'!AS9</f>
        <v>21800</v>
      </c>
      <c r="AT9" s="37">
        <f>'C завтраками| Bed and breakfast'!AT9</f>
        <v>21800</v>
      </c>
      <c r="AU9" s="37">
        <f>'C завтраками| Bed and breakfast'!AU9</f>
        <v>23000</v>
      </c>
      <c r="AV9" s="37">
        <f>'C завтраками| Bed and breakfast'!AV9</f>
        <v>23000</v>
      </c>
      <c r="AW9" s="37">
        <f>'C завтраками| Bed and breakfast'!AW9</f>
        <v>23000</v>
      </c>
      <c r="AX9" s="37">
        <f>'C завтраками| Bed and breakfast'!AX9</f>
        <v>25400</v>
      </c>
      <c r="AY9" s="37">
        <f>'C завтраками| Bed and breakfast'!AY9</f>
        <v>25400</v>
      </c>
      <c r="AZ9" s="37">
        <f>'C завтраками| Bed and breakfast'!AZ9</f>
        <v>25400</v>
      </c>
      <c r="BA9" s="37">
        <f>'C завтраками| Bed and breakfast'!BA9</f>
        <v>25400</v>
      </c>
      <c r="BB9" s="37">
        <f>'C завтраками| Bed and breakfast'!BB9</f>
        <v>27800</v>
      </c>
      <c r="BC9" s="37">
        <f>'C завтраками| Bed and breakfast'!BC9</f>
        <v>27800</v>
      </c>
      <c r="BD9" s="37">
        <f>'C завтраками| Bed and breakfast'!BD9</f>
        <v>27800</v>
      </c>
      <c r="BE9" s="37">
        <f>'C завтраками| Bed and breakfast'!BE9</f>
        <v>27800</v>
      </c>
      <c r="BF9" s="37">
        <f>'C завтраками| Bed and breakfast'!BF9</f>
        <v>27800</v>
      </c>
      <c r="BG9" s="37">
        <f>'C завтраками| Bed and breakfast'!BG9</f>
        <v>27800</v>
      </c>
      <c r="BH9" s="37">
        <f>'C завтраками| Bed and breakfast'!BH9</f>
        <v>27800</v>
      </c>
      <c r="BI9" s="37">
        <f>'C завтраками| Bed and breakfast'!BI9</f>
        <v>27800</v>
      </c>
      <c r="BJ9" s="37">
        <f>'C завтраками| Bed and breakfast'!BJ9</f>
        <v>25400</v>
      </c>
      <c r="BK9" s="37">
        <f>'C завтраками| Bed and breakfast'!BK9</f>
        <v>18200</v>
      </c>
      <c r="BL9" s="37">
        <f>'C завтраками| Bed and breakfast'!BL9</f>
        <v>18200</v>
      </c>
      <c r="BM9" s="37">
        <f>'C завтраками| Bed and breakfast'!BM9</f>
        <v>18200</v>
      </c>
      <c r="BN9" s="37">
        <f>'C завтраками| Bed and breakfast'!BN9</f>
        <v>18200</v>
      </c>
      <c r="BO9" s="37">
        <f>'C завтраками| Bed and breakfast'!BO9</f>
        <v>18200</v>
      </c>
      <c r="BP9" s="37">
        <f>'C завтраками| Bed and breakfast'!BP9</f>
        <v>18200</v>
      </c>
      <c r="BQ9" s="37">
        <f>'C завтраками| Bed and breakfast'!BQ9</f>
        <v>18200</v>
      </c>
      <c r="BR9" s="37">
        <f>'C завтраками| Bed and breakfast'!BR9</f>
        <v>18200</v>
      </c>
      <c r="BS9" s="37">
        <f>'C завтраками| Bed and breakfast'!BS9</f>
        <v>18200</v>
      </c>
      <c r="BT9" s="37">
        <f>'C завтраками| Bed and breakfast'!BT9</f>
        <v>13800</v>
      </c>
      <c r="BU9" s="37">
        <f>'C завтраками| Bed and breakfast'!BU9</f>
        <v>13800</v>
      </c>
      <c r="BV9" s="37">
        <f>'C завтраками| Bed and breakfast'!BV9</f>
        <v>13800</v>
      </c>
      <c r="BW9" s="37">
        <f>'C завтраками| Bed and breakfast'!BW9</f>
        <v>13800</v>
      </c>
      <c r="BX9" s="37">
        <f>'C завтраками| Bed and breakfast'!BX9</f>
        <v>13800</v>
      </c>
      <c r="BY9" s="37">
        <f>'C завтраками| Bed and breakfast'!BY9</f>
        <v>13800</v>
      </c>
      <c r="BZ9" s="37">
        <f>'C завтраками| Bed and breakfast'!BZ9</f>
        <v>13800</v>
      </c>
      <c r="CA9" s="37">
        <f>'C завтраками| Bed and breakfast'!CA9</f>
        <v>12400</v>
      </c>
      <c r="CB9" s="37">
        <f>'C завтраками| Bed and breakfast'!CB9</f>
        <v>12400</v>
      </c>
      <c r="CC9" s="37">
        <f>'C завтраками| Bed and breakfast'!CC9</f>
        <v>12400</v>
      </c>
      <c r="CD9" s="37">
        <f>'C завтраками| Bed and breakfast'!CD9</f>
        <v>12400</v>
      </c>
      <c r="CE9" s="37">
        <f>'C завтраками| Bed and breakfast'!CE9</f>
        <v>12400</v>
      </c>
      <c r="CF9" s="37">
        <f>'C завтраками| Bed and breakfast'!CF9</f>
        <v>11200</v>
      </c>
      <c r="CG9" s="37">
        <f>'C завтраками| Bed and breakfast'!CG9</f>
        <v>11200</v>
      </c>
      <c r="CH9" s="37">
        <f>'C завтраками| Bed and breakfast'!CH9</f>
        <v>11200</v>
      </c>
      <c r="CI9" s="37">
        <f>'C завтраками| Bed and breakfast'!CI9</f>
        <v>11200</v>
      </c>
      <c r="CJ9" s="37">
        <f>'C завтраками| Bed and breakfast'!CJ9</f>
        <v>11200</v>
      </c>
      <c r="CK9" s="37">
        <f>'C завтраками| Bed and breakfast'!CK9</f>
        <v>12400</v>
      </c>
      <c r="CL9" s="37">
        <f>'C завтраками| Bed and breakfast'!CL9</f>
        <v>12400</v>
      </c>
      <c r="CM9" s="37">
        <f>'C завтраками| Bed and breakfast'!CM9</f>
        <v>11200</v>
      </c>
      <c r="CN9" s="37">
        <f>'C завтраками| Bed and breakfast'!CN9</f>
        <v>11200</v>
      </c>
      <c r="CO9" s="37">
        <f>'C завтраками| Bed and breakfast'!CO9</f>
        <v>11200</v>
      </c>
      <c r="CP9" s="37">
        <f>'C завтраками| Bed and breakfast'!CP9</f>
        <v>10800</v>
      </c>
      <c r="CQ9" s="37">
        <f>'C завтраками| Bed and breakfast'!CQ9</f>
        <v>10800</v>
      </c>
      <c r="CR9" s="37">
        <f>'C завтраками| Bed and breakfast'!CR9</f>
        <v>10800</v>
      </c>
      <c r="CS9" s="37">
        <f>'C завтраками| Bed and breakfast'!CS9</f>
        <v>10800</v>
      </c>
      <c r="CT9" s="37">
        <f>'C завтраками| Bed and breakfast'!CT9</f>
        <v>9800</v>
      </c>
      <c r="CU9" s="37">
        <f>'C завтраками| Bed and breakfast'!CU9</f>
        <v>9800</v>
      </c>
      <c r="CV9" s="37">
        <f>'C завтраками| Bed and breakfast'!CV9</f>
        <v>9800</v>
      </c>
      <c r="CW9" s="37">
        <f>'C завтраками| Bed and breakfast'!CW9</f>
        <v>9800</v>
      </c>
      <c r="CX9" s="37">
        <f>'C завтраками| Bed and breakfast'!CX9</f>
        <v>9800</v>
      </c>
      <c r="CY9" s="37">
        <f>'C завтраками| Bed and breakfast'!CY9</f>
        <v>9800</v>
      </c>
      <c r="CZ9" s="37">
        <f>'C завтраками| Bed and breakfast'!CZ9</f>
        <v>9800</v>
      </c>
      <c r="DA9" s="37">
        <f>'C завтраками| Bed and breakfast'!DA9</f>
        <v>7900</v>
      </c>
      <c r="DB9" s="37">
        <f>'C завтраками| Bed and breakfast'!DB9</f>
        <v>7900</v>
      </c>
      <c r="DC9" s="37">
        <f>'C завтраками| Bed and breakfast'!DC9</f>
        <v>7900</v>
      </c>
      <c r="DD9" s="37">
        <f>'C завтраками| Bed and breakfast'!DD9</f>
        <v>7900</v>
      </c>
      <c r="DE9" s="37">
        <f>'C завтраками| Bed and breakfast'!DE9</f>
        <v>7900</v>
      </c>
      <c r="DF9" s="37">
        <f>'C завтраками| Bed and breakfast'!DF9</f>
        <v>8500</v>
      </c>
      <c r="DG9" s="37">
        <f>'C завтраками| Bed and breakfast'!DG9</f>
        <v>8500</v>
      </c>
      <c r="DH9" s="37">
        <f>'C завтраками| Bed and breakfast'!DH9</f>
        <v>7900</v>
      </c>
      <c r="DI9" s="37">
        <f>'C завтраками| Bed and breakfast'!DI9</f>
        <v>7900</v>
      </c>
      <c r="DJ9" s="37">
        <f>'C завтраками| Bed and breakfast'!DJ9</f>
        <v>7900</v>
      </c>
      <c r="DK9" s="37">
        <f>'C завтраками| Bed and breakfast'!DK9</f>
        <v>7900</v>
      </c>
      <c r="DL9" s="37">
        <f>'C завтраками| Bed and breakfast'!DL9</f>
        <v>7900</v>
      </c>
      <c r="DM9" s="37">
        <f>'C завтраками| Bed and breakfast'!DM9</f>
        <v>8500</v>
      </c>
      <c r="DN9" s="37">
        <f>'C завтраками| Bed and breakfast'!DN9</f>
        <v>8500</v>
      </c>
      <c r="DO9" s="37">
        <f>'C завтраками| Bed and breakfast'!DO9</f>
        <v>7900</v>
      </c>
      <c r="DP9" s="37">
        <f>'C завтраками| Bed and breakfast'!DP9</f>
        <v>7900</v>
      </c>
      <c r="DQ9" s="37">
        <f>'C завтраками| Bed and breakfast'!DQ9</f>
        <v>7900</v>
      </c>
      <c r="DR9" s="37">
        <f>'C завтраками| Bed and breakfast'!DR9</f>
        <v>7900</v>
      </c>
      <c r="DS9" s="37">
        <f>'C завтраками| Bed and breakfast'!DS9</f>
        <v>9300</v>
      </c>
      <c r="DT9" s="37">
        <f>'C завтраками| Bed and breakfast'!DT9</f>
        <v>9300</v>
      </c>
      <c r="DU9" s="37">
        <f>'C завтраками| Bed and breakfast'!DU9</f>
        <v>9300</v>
      </c>
      <c r="DV9" s="37">
        <f>'C завтраками| Bed and breakfast'!DV9</f>
        <v>8200</v>
      </c>
      <c r="DW9" s="37">
        <f>'C завтраками| Bed and breakfast'!DW9</f>
        <v>8200</v>
      </c>
      <c r="DX9" s="37">
        <f>'C завтраками| Bed and breakfast'!DX9</f>
        <v>8200</v>
      </c>
      <c r="DY9" s="37">
        <f>'C завтраками| Bed and breakfast'!DY9</f>
        <v>8200</v>
      </c>
      <c r="DZ9" s="37">
        <f>'C завтраками| Bed and breakfast'!DZ9</f>
        <v>8200</v>
      </c>
      <c r="EA9" s="37">
        <f>'C завтраками| Bed and breakfast'!EA9</f>
        <v>9300</v>
      </c>
      <c r="EB9" s="37">
        <f>'C завтраками| Bed and breakfast'!EB9</f>
        <v>9300</v>
      </c>
      <c r="EC9" s="37">
        <f>'C завтраками| Bed and breakfast'!EC9</f>
        <v>9300</v>
      </c>
      <c r="ED9" s="37">
        <f>'C завтраками| Bed and breakfast'!ED9</f>
        <v>7900</v>
      </c>
      <c r="EE9" s="37">
        <f>'C завтраками| Bed and breakfast'!EE9</f>
        <v>7900</v>
      </c>
      <c r="EF9" s="37">
        <f>'C завтраками| Bed and breakfast'!EF9</f>
        <v>7900</v>
      </c>
      <c r="EG9" s="37">
        <f>'C завтраками| Bed and breakfast'!EG9</f>
        <v>7900</v>
      </c>
      <c r="EH9" s="37">
        <f>'C завтраками| Bed and breakfast'!EH9</f>
        <v>8200</v>
      </c>
      <c r="EI9" s="37">
        <f>'C завтраками| Bed and breakfast'!EI9</f>
        <v>8200</v>
      </c>
      <c r="EJ9" s="37">
        <f>'C завтраками| Bed and breakfast'!EJ9</f>
        <v>7900</v>
      </c>
      <c r="EK9" s="37">
        <f>'C завтраками| Bed and breakfast'!EK9</f>
        <v>7900</v>
      </c>
      <c r="EL9" s="37">
        <f>'C завтраками| Bed and breakfast'!EL9</f>
        <v>7900</v>
      </c>
      <c r="EM9" s="37">
        <f>'C завтраками| Bed and breakfast'!EM9</f>
        <v>7900</v>
      </c>
      <c r="EN9" s="37">
        <f>'C завтраками| Bed and breakfast'!EN9</f>
        <v>7900</v>
      </c>
      <c r="EO9" s="37">
        <f>'C завтраками| Bed and breakfast'!EO9</f>
        <v>8200</v>
      </c>
      <c r="EP9" s="37">
        <f>'C завтраками| Bed and breakfast'!EP9</f>
        <v>8200</v>
      </c>
      <c r="EQ9" s="37">
        <f>'C завтраками| Bed and breakfast'!EQ9</f>
        <v>7900</v>
      </c>
      <c r="ER9" s="37">
        <f>'C завтраками| Bed and breakfast'!ER9</f>
        <v>7900</v>
      </c>
      <c r="ES9" s="37">
        <f>'C завтраками| Bed and breakfast'!ES9</f>
        <v>7900</v>
      </c>
      <c r="ET9" s="37">
        <f>'C завтраками| Bed and breakfast'!ET9</f>
        <v>7900</v>
      </c>
      <c r="EU9" s="37">
        <f>'C завтраками| Bed and breakfast'!EU9</f>
        <v>7900</v>
      </c>
      <c r="EV9" s="37">
        <f>'C завтраками| Bed and breakfast'!EV9</f>
        <v>8200</v>
      </c>
      <c r="EW9" s="37">
        <f>'C завтраками| Bed and breakfast'!EW9</f>
        <v>8200</v>
      </c>
      <c r="EX9" s="37">
        <f>'C завтраками| Bed and breakfast'!EX9</f>
        <v>8200</v>
      </c>
      <c r="EY9" s="37">
        <f>'C завтраками| Bed and breakfast'!EY9</f>
        <v>8200</v>
      </c>
      <c r="EZ9" s="37">
        <f>'C завтраками| Bed and breakfast'!EZ9</f>
        <v>8200</v>
      </c>
      <c r="FA9" s="37">
        <f>'C завтраками| Bed and breakfast'!FA9</f>
        <v>8200</v>
      </c>
      <c r="FB9" s="37">
        <f>'C завтраками| Bed and breakfast'!FB9</f>
        <v>8200</v>
      </c>
      <c r="FC9" s="37">
        <f>'C завтраками| Bed and breakfast'!FC9</f>
        <v>13400</v>
      </c>
      <c r="FD9" s="37">
        <f>'C завтраками| Bed and breakfast'!FD9</f>
        <v>13400</v>
      </c>
      <c r="FE9" s="161">
        <f>'C завтраками| Bed and breakfast'!FE9</f>
        <v>13400</v>
      </c>
      <c r="FF9" s="161">
        <f>'C завтраками| Bed and breakfast'!FF9</f>
        <v>13400</v>
      </c>
      <c r="FG9" s="161">
        <f>'C завтраками| Bed and breakfast'!FG9</f>
        <v>13400</v>
      </c>
      <c r="FH9" s="161">
        <f>'C завтраками| Bed and breakfast'!FH9</f>
        <v>13400</v>
      </c>
      <c r="FI9" s="161">
        <f>'C завтраками| Bed and breakfast'!FI9</f>
        <v>15600</v>
      </c>
      <c r="FJ9" s="37">
        <f>'C завтраками| Bed and breakfast'!FJ9</f>
        <v>15600</v>
      </c>
      <c r="FK9" s="37">
        <f>'C завтраками| Bed and breakfast'!FK9</f>
        <v>15600</v>
      </c>
      <c r="FL9" s="37">
        <f>'C завтраками| Bed and breakfast'!FL9</f>
        <v>15600</v>
      </c>
      <c r="FM9" s="37">
        <f>'C завтраками| Bed and breakfast'!FM9</f>
        <v>15600</v>
      </c>
      <c r="FN9" s="37">
        <f>'C завтраками| Bed and breakfast'!FN9</f>
        <v>15600</v>
      </c>
      <c r="FO9" s="37">
        <f>'C завтраками| Bed and breakfast'!FO9</f>
        <v>15600</v>
      </c>
      <c r="FP9" s="37">
        <f>'C завтраками| Bed and breakfast'!FP9</f>
        <v>15600</v>
      </c>
      <c r="FQ9" s="37">
        <f>'C завтраками| Bed and breakfast'!FQ9</f>
        <v>15600</v>
      </c>
      <c r="FR9" s="37">
        <f>'C завтраками| Bed and breakfast'!FR9</f>
        <v>15600</v>
      </c>
      <c r="FS9" s="37">
        <f>'C завтраками| Bed and breakfast'!FS9</f>
        <v>9300</v>
      </c>
      <c r="FT9" s="37">
        <f>'C завтраками| Bed and breakfast'!FT9</f>
        <v>9300</v>
      </c>
      <c r="FU9" s="37">
        <f>'C завтраками| Bed and breakfast'!FU9</f>
        <v>9300</v>
      </c>
      <c r="FV9" s="37">
        <f>'C завтраками| Bed and breakfast'!FV9</f>
        <v>9300</v>
      </c>
      <c r="FW9" s="37">
        <f>'C завтраками| Bed and breakfast'!FW9</f>
        <v>9300</v>
      </c>
      <c r="FX9" s="37">
        <f>'C завтраками| Bed and breakfast'!FX9</f>
        <v>9300</v>
      </c>
      <c r="FY9" s="37">
        <f>'C завтраками| Bed and breakfast'!FY9</f>
        <v>9300</v>
      </c>
      <c r="FZ9" s="37">
        <f>'C завтраками| Bed and breakfast'!FZ9</f>
        <v>9300</v>
      </c>
      <c r="GA9" s="37">
        <f>'C завтраками| Bed and breakfast'!GA9</f>
        <v>13400</v>
      </c>
      <c r="GB9" s="37">
        <f>'C завтраками| Bed and breakfast'!GB9</f>
        <v>13400</v>
      </c>
      <c r="GC9" s="37">
        <f>'C завтраками| Bed and breakfast'!GC9</f>
        <v>13400</v>
      </c>
      <c r="GD9" s="37">
        <f>'C завтраками| Bed and breakfast'!GD9</f>
        <v>13400</v>
      </c>
      <c r="GE9" s="37">
        <f>'C завтраками| Bed and breakfast'!GE9</f>
        <v>13400</v>
      </c>
      <c r="GF9" s="37">
        <f>'C завтраками| Bed and breakfast'!GF9</f>
        <v>13400</v>
      </c>
      <c r="GG9" s="37">
        <f>'C завтраками| Bed and breakfast'!GG9</f>
        <v>13400</v>
      </c>
      <c r="GH9" s="37">
        <f>'C завтраками| Bed and breakfast'!GH9</f>
        <v>13400</v>
      </c>
      <c r="GI9" s="37">
        <f>'C завтраками| Bed and breakfast'!GI9</f>
        <v>13400</v>
      </c>
      <c r="GJ9" s="37">
        <f>'C завтраками| Bed and breakfast'!GJ9</f>
        <v>13400</v>
      </c>
      <c r="GK9" s="37">
        <f>'C завтраками| Bed and breakfast'!GK9</f>
        <v>13400</v>
      </c>
      <c r="GL9" s="37">
        <f>'C завтраками| Bed and breakfast'!GL9</f>
        <v>13400</v>
      </c>
      <c r="GM9" s="37">
        <f>'C завтраками| Bed and breakfast'!GM9</f>
        <v>13400</v>
      </c>
      <c r="GN9" s="37">
        <f>'C завтраками| Bed and breakfast'!GN9</f>
        <v>13400</v>
      </c>
      <c r="GO9" s="37">
        <f>'C завтраками| Bed and breakfast'!GO9</f>
        <v>10300</v>
      </c>
      <c r="GP9" s="37">
        <f>'C завтраками| Bed and breakfast'!GP9</f>
        <v>10300</v>
      </c>
      <c r="GQ9" s="37">
        <f>'C завтраками| Bed and breakfast'!GQ9</f>
        <v>10300</v>
      </c>
      <c r="GR9" s="37">
        <f>'C завтраками| Bed and breakfast'!GR9</f>
        <v>10300</v>
      </c>
      <c r="GS9" s="37">
        <f>'C завтраками| Bed and breakfast'!GS9</f>
        <v>10800</v>
      </c>
      <c r="GT9" s="37">
        <f>'C завтраками| Bed and breakfast'!GT9</f>
        <v>10800</v>
      </c>
      <c r="GU9" s="37">
        <f>'C завтраками| Bed and breakfast'!GU9</f>
        <v>10300</v>
      </c>
      <c r="GV9" s="37">
        <f>'C завтраками| Bed and breakfast'!GV9</f>
        <v>10300</v>
      </c>
      <c r="GW9" s="37">
        <f>'C завтраками| Bed and breakfast'!GW9</f>
        <v>10300</v>
      </c>
      <c r="GX9" s="37">
        <f>'C завтраками| Bed and breakfast'!GX9</f>
        <v>10300</v>
      </c>
      <c r="GY9" s="37">
        <f>'C завтраками| Bed and breakfast'!GY9</f>
        <v>10300</v>
      </c>
      <c r="GZ9" s="37">
        <f>'C завтраками| Bed and breakfast'!GZ9</f>
        <v>10800</v>
      </c>
      <c r="HA9" s="37">
        <f>'C завтраками| Bed and breakfast'!HA9</f>
        <v>10800</v>
      </c>
      <c r="HB9" s="37">
        <f>'C завтраками| Bed and breakfast'!HB9</f>
        <v>10300</v>
      </c>
      <c r="HC9" s="37">
        <f>'C завтраками| Bed and breakfast'!HC9</f>
        <v>10300</v>
      </c>
      <c r="HD9" s="37">
        <f>'C завтраками| Bed and breakfast'!HD9</f>
        <v>10300</v>
      </c>
      <c r="HE9" s="37">
        <f>'C завтраками| Bed and breakfast'!HE9</f>
        <v>10300</v>
      </c>
      <c r="HF9" s="37">
        <f>'C завтраками| Bed and breakfast'!HF9</f>
        <v>10300</v>
      </c>
      <c r="HG9" s="37">
        <f>'C завтраками| Bed and breakfast'!HG9</f>
        <v>10800</v>
      </c>
      <c r="HH9" s="37">
        <f>'C завтраками| Bed and breakfast'!HH9</f>
        <v>10800</v>
      </c>
      <c r="HI9" s="37">
        <f>'C завтраками| Bed and breakfast'!HI9</f>
        <v>10300</v>
      </c>
      <c r="HJ9" s="37">
        <f>'C завтраками| Bed and breakfast'!HJ9</f>
        <v>10300</v>
      </c>
      <c r="HK9" s="37">
        <f>'C завтраками| Bed and breakfast'!HK9</f>
        <v>10300</v>
      </c>
      <c r="HL9" s="37">
        <f>'C завтраками| Bed and breakfast'!HL9</f>
        <v>10300</v>
      </c>
      <c r="HM9" s="37">
        <f>'C завтраками| Bed and breakfast'!HM9</f>
        <v>10300</v>
      </c>
      <c r="HN9" s="37">
        <f>'C завтраками| Bed and breakfast'!HN9</f>
        <v>10800</v>
      </c>
      <c r="HO9" s="37">
        <f>'C завтраками| Bed and breakfast'!HO9</f>
        <v>10800</v>
      </c>
      <c r="HP9" s="37">
        <f>'C завтраками| Bed and breakfast'!HP9</f>
        <v>10300</v>
      </c>
      <c r="HQ9" s="37">
        <f>'C завтраками| Bed and breakfast'!HQ9</f>
        <v>10300</v>
      </c>
      <c r="HR9" s="37">
        <f>'C завтраками| Bed and breakfast'!HR9</f>
        <v>10300</v>
      </c>
      <c r="HS9" s="37">
        <f>'C завтраками| Bed and breakfast'!HS9</f>
        <v>10300</v>
      </c>
      <c r="HT9" s="37">
        <f>'C завтраками| Bed and breakfast'!HT9</f>
        <v>10300</v>
      </c>
      <c r="HU9" s="37">
        <f>'C завтраками| Bed and breakfast'!HU9</f>
        <v>10800</v>
      </c>
      <c r="HV9" s="37">
        <f>'C завтраками| Bed and breakfast'!HV9</f>
        <v>10800</v>
      </c>
      <c r="HW9" s="37">
        <f>'C завтраками| Bed and breakfast'!HW9</f>
        <v>10300</v>
      </c>
      <c r="HX9" s="37">
        <f>'C завтраками| Bed and breakfast'!HX9</f>
        <v>10300</v>
      </c>
      <c r="HY9" s="37">
        <f>'C завтраками| Bed and breakfast'!HY9</f>
        <v>10300</v>
      </c>
      <c r="HZ9" s="37">
        <f>'C завтраками| Bed and breakfast'!HZ9</f>
        <v>10300</v>
      </c>
      <c r="IA9" s="37">
        <f>'C завтраками| Bed and breakfast'!IA9</f>
        <v>10300</v>
      </c>
      <c r="IB9" s="37">
        <f>'C завтраками| Bed and breakfast'!IB9</f>
        <v>10300</v>
      </c>
      <c r="IC9" s="37">
        <f>'C завтраками| Bed and breakfast'!IC9</f>
        <v>10300</v>
      </c>
      <c r="ID9" s="37">
        <f>'C завтраками| Bed and breakfast'!ID9</f>
        <v>9300</v>
      </c>
      <c r="IE9" s="37">
        <f>'C завтраками| Bed and breakfast'!IE9</f>
        <v>9300</v>
      </c>
      <c r="IF9" s="37">
        <f>'C завтраками| Bed and breakfast'!IF9</f>
        <v>9300</v>
      </c>
      <c r="IG9" s="37">
        <f>'C завтраками| Bed and breakfast'!IG9</f>
        <v>9300</v>
      </c>
      <c r="IH9" s="37">
        <f>'C завтраками| Bed and breakfast'!IH9</f>
        <v>9300</v>
      </c>
      <c r="II9" s="37">
        <f>'C завтраками| Bed and breakfast'!II9</f>
        <v>9300</v>
      </c>
      <c r="IJ9" s="37">
        <f>'C завтраками| Bed and breakfast'!IJ9</f>
        <v>9300</v>
      </c>
      <c r="IK9" s="37">
        <f>'C завтраками| Bed and breakfast'!IK9</f>
        <v>8800</v>
      </c>
      <c r="IL9" s="37">
        <f>'C завтраками| Bed and breakfast'!IL9</f>
        <v>8800</v>
      </c>
      <c r="IM9" s="37">
        <f>'C завтраками| Bed and breakfast'!IM9</f>
        <v>8800</v>
      </c>
      <c r="IN9" s="37">
        <f>'C завтраками| Bed and breakfast'!IN9</f>
        <v>8800</v>
      </c>
      <c r="IO9" s="37">
        <f>'C завтраками| Bed and breakfast'!IO9</f>
        <v>8800</v>
      </c>
      <c r="IP9" s="37">
        <f>'C завтраками| Bed and breakfast'!IP9</f>
        <v>9300</v>
      </c>
      <c r="IQ9" s="37">
        <f>'C завтраками| Bed and breakfast'!IQ9</f>
        <v>9300</v>
      </c>
      <c r="IR9" s="37">
        <f>'C завтраками| Bed and breakfast'!IR9</f>
        <v>8800</v>
      </c>
      <c r="IS9" s="37">
        <f>'C завтраками| Bed and breakfast'!IS9</f>
        <v>8800</v>
      </c>
      <c r="IT9" s="37">
        <f>'C завтраками| Bed and breakfast'!IT9</f>
        <v>8800</v>
      </c>
      <c r="IU9" s="37">
        <f>'C завтраками| Bed and breakfast'!IU9</f>
        <v>8800</v>
      </c>
      <c r="IV9" s="37">
        <f>'C завтраками| Bed and breakfast'!IV9</f>
        <v>8800</v>
      </c>
      <c r="IW9" s="37">
        <f>'C завтраками| Bed and breakfast'!IW9</f>
        <v>9300</v>
      </c>
      <c r="IX9" s="37">
        <f>'C завтраками| Bed and breakfast'!IX9</f>
        <v>9300</v>
      </c>
      <c r="IY9" s="37">
        <f>'C завтраками| Bed and breakfast'!IY9</f>
        <v>8800</v>
      </c>
      <c r="IZ9" s="37">
        <f>'C завтраками| Bed and breakfast'!IZ9</f>
        <v>8800</v>
      </c>
      <c r="JA9" s="37">
        <f>'C завтраками| Bed and breakfast'!JA9</f>
        <v>8800</v>
      </c>
      <c r="JB9" s="37">
        <f>'C завтраками| Bed and breakfast'!JB9</f>
        <v>8800</v>
      </c>
      <c r="JC9" s="37">
        <f>'C завтраками| Bed and breakfast'!JC9</f>
        <v>8800</v>
      </c>
      <c r="JD9" s="37">
        <f>'C завтраками| Bed and breakfast'!JD9</f>
        <v>9300</v>
      </c>
      <c r="JE9" s="37">
        <f>'C завтраками| Bed and breakfast'!JE9</f>
        <v>9300</v>
      </c>
      <c r="JF9" s="37">
        <f>'C завтраками| Bed and breakfast'!JF9</f>
        <v>10300</v>
      </c>
      <c r="JG9" s="37">
        <f>'C завтраками| Bed and breakfast'!JG9</f>
        <v>10300</v>
      </c>
      <c r="JH9" s="37">
        <f>'C завтраками| Bed and breakfast'!JH9</f>
        <v>10300</v>
      </c>
      <c r="JI9" s="37">
        <f>'C завтраками| Bed and breakfast'!JI9</f>
        <v>10300</v>
      </c>
      <c r="JJ9" s="37">
        <f>'C завтраками| Bed and breakfast'!JJ9</f>
        <v>10300</v>
      </c>
      <c r="JK9" s="37">
        <f>'C завтраками| Bed and breakfast'!JK9</f>
        <v>10300</v>
      </c>
      <c r="JL9" s="37">
        <f>'C завтраками| Bed and breakfast'!JL9</f>
        <v>10300</v>
      </c>
      <c r="JM9" s="37">
        <f>'C завтраками| Bed and breakfast'!JM9</f>
        <v>10300</v>
      </c>
      <c r="JN9" s="37">
        <f>'C завтраками| Bed and breakfast'!JN9</f>
        <v>10300</v>
      </c>
      <c r="JO9" s="37">
        <f>'C завтраками| Bed and breakfast'!JO9</f>
        <v>10300</v>
      </c>
      <c r="JP9" s="37">
        <f>'C завтраками| Bed and breakfast'!JP9</f>
        <v>10300</v>
      </c>
    </row>
    <row r="10" spans="1:276" ht="10.7" customHeight="1">
      <c r="A10" s="14" t="s">
        <v>5</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161"/>
      <c r="FF10" s="161"/>
      <c r="FG10" s="161"/>
      <c r="FH10" s="161"/>
      <c r="FI10" s="161"/>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row>
    <row r="11" spans="1:276" ht="10.7" customHeight="1">
      <c r="A11" s="12">
        <v>1</v>
      </c>
      <c r="B11" s="37">
        <f>'C завтраками| Bed and breakfast'!B11</f>
        <v>27100</v>
      </c>
      <c r="C11" s="37">
        <f>'C завтраками| Bed and breakfast'!C11</f>
        <v>36200</v>
      </c>
      <c r="D11" s="37">
        <f>'C завтраками| Bed and breakfast'!D11</f>
        <v>36200</v>
      </c>
      <c r="E11" s="37">
        <f>'C завтраками| Bed and breakfast'!E11</f>
        <v>37700</v>
      </c>
      <c r="F11" s="37">
        <f>'C завтраками| Bed and breakfast'!F11</f>
        <v>37700</v>
      </c>
      <c r="G11" s="37">
        <f>'C завтраками| Bed and breakfast'!G11</f>
        <v>37700</v>
      </c>
      <c r="H11" s="37">
        <f>'C завтраками| Bed and breakfast'!H11</f>
        <v>37700</v>
      </c>
      <c r="I11" s="37">
        <f>'C завтраками| Bed and breakfast'!I11</f>
        <v>37700</v>
      </c>
      <c r="J11" s="37">
        <f>'C завтраками| Bed and breakfast'!J11</f>
        <v>34000</v>
      </c>
      <c r="K11" s="37">
        <f>'C завтраками| Bed and breakfast'!K11</f>
        <v>32200</v>
      </c>
      <c r="L11" s="37">
        <f>'C завтраками| Bed and breakfast'!L11</f>
        <v>24150</v>
      </c>
      <c r="M11" s="37">
        <f>'C завтраками| Bed and breakfast'!M11</f>
        <v>20550</v>
      </c>
      <c r="N11" s="37">
        <f>'C завтраками| Bed and breakfast'!N11</f>
        <v>16350</v>
      </c>
      <c r="O11" s="37">
        <f>'C завтраками| Bed and breakfast'!O11</f>
        <v>16350</v>
      </c>
      <c r="P11" s="37">
        <f>'C завтраками| Bed and breakfast'!P11</f>
        <v>16350</v>
      </c>
      <c r="Q11" s="37">
        <f>'C завтраками| Bed and breakfast'!Q11</f>
        <v>17250</v>
      </c>
      <c r="R11" s="37">
        <f>'C завтраками| Bed and breakfast'!R11</f>
        <v>17250</v>
      </c>
      <c r="S11" s="37">
        <f>'C завтраками| Bed and breakfast'!S11</f>
        <v>17250</v>
      </c>
      <c r="T11" s="37">
        <f>'C завтраками| Bed and breakfast'!T11</f>
        <v>17250</v>
      </c>
      <c r="U11" s="37">
        <f>'C завтраками| Bed and breakfast'!U11</f>
        <v>17250</v>
      </c>
      <c r="V11" s="37">
        <f>'C завтраками| Bed and breakfast'!V11</f>
        <v>17250</v>
      </c>
      <c r="W11" s="37">
        <f>'C завтраками| Bed and breakfast'!W11</f>
        <v>18150</v>
      </c>
      <c r="X11" s="37">
        <f>'C завтраками| Bed and breakfast'!X11</f>
        <v>18150</v>
      </c>
      <c r="Y11" s="37">
        <f>'C завтраками| Bed and breakfast'!Y11</f>
        <v>18150</v>
      </c>
      <c r="Z11" s="37">
        <f>'C завтраками| Bed and breakfast'!Z11</f>
        <v>18150</v>
      </c>
      <c r="AA11" s="37">
        <f>'C завтраками| Bed and breakfast'!AA11</f>
        <v>18150</v>
      </c>
      <c r="AB11" s="37">
        <f>'C завтраками| Bed and breakfast'!AB11</f>
        <v>19350</v>
      </c>
      <c r="AC11" s="37">
        <f>'C завтраками| Bed and breakfast'!AC11</f>
        <v>19350</v>
      </c>
      <c r="AD11" s="37">
        <f>'C завтраками| Bed and breakfast'!AD11</f>
        <v>19350</v>
      </c>
      <c r="AE11" s="37">
        <f>'C завтраками| Bed and breakfast'!AE11</f>
        <v>19350</v>
      </c>
      <c r="AF11" s="37">
        <f>'C завтраками| Bed and breakfast'!AF11</f>
        <v>22950</v>
      </c>
      <c r="AG11" s="37">
        <f>'C завтраками| Bed and breakfast'!AG11</f>
        <v>22950</v>
      </c>
      <c r="AH11" s="37">
        <f>'C завтраками| Bed and breakfast'!AH11</f>
        <v>22950</v>
      </c>
      <c r="AI11" s="37">
        <f>'C завтраками| Bed and breakfast'!AI11</f>
        <v>21750</v>
      </c>
      <c r="AJ11" s="37">
        <f>'C завтраками| Bed and breakfast'!AJ11</f>
        <v>21750</v>
      </c>
      <c r="AK11" s="37">
        <f>'C завтраками| Bed and breakfast'!AK11</f>
        <v>21750</v>
      </c>
      <c r="AL11" s="37">
        <f>'C завтраками| Bed and breakfast'!AL11</f>
        <v>21750</v>
      </c>
      <c r="AM11" s="37">
        <f>'C завтраками| Bed and breakfast'!AM11</f>
        <v>25350</v>
      </c>
      <c r="AN11" s="37">
        <f>'C завтраками| Bed and breakfast'!AN11</f>
        <v>25350</v>
      </c>
      <c r="AO11" s="37">
        <f>'C завтраками| Bed and breakfast'!AO11</f>
        <v>25350</v>
      </c>
      <c r="AP11" s="37">
        <f>'C завтраками| Bed and breakfast'!AP11</f>
        <v>21750</v>
      </c>
      <c r="AQ11" s="37">
        <f>'C завтраками| Bed and breakfast'!AQ11</f>
        <v>21750</v>
      </c>
      <c r="AR11" s="37">
        <f>'C завтраками| Bed and breakfast'!AR11</f>
        <v>21750</v>
      </c>
      <c r="AS11" s="37">
        <f>'C завтраками| Bed and breakfast'!AS11</f>
        <v>21750</v>
      </c>
      <c r="AT11" s="37">
        <f>'C завтраками| Bed and breakfast'!AT11</f>
        <v>21750</v>
      </c>
      <c r="AU11" s="37">
        <f>'C завтраками| Bed and breakfast'!AU11</f>
        <v>22950</v>
      </c>
      <c r="AV11" s="37">
        <f>'C завтраками| Bed and breakfast'!AV11</f>
        <v>22950</v>
      </c>
      <c r="AW11" s="37">
        <f>'C завтраками| Bed and breakfast'!AW11</f>
        <v>22950</v>
      </c>
      <c r="AX11" s="37">
        <f>'C завтраками| Bed and breakfast'!AX11</f>
        <v>25350</v>
      </c>
      <c r="AY11" s="37">
        <f>'C завтраками| Bed and breakfast'!AY11</f>
        <v>25350</v>
      </c>
      <c r="AZ11" s="37">
        <f>'C завтраками| Bed and breakfast'!AZ11</f>
        <v>25350</v>
      </c>
      <c r="BA11" s="37">
        <f>'C завтраками| Bed and breakfast'!BA11</f>
        <v>25350</v>
      </c>
      <c r="BB11" s="37">
        <f>'C завтраками| Bed and breakfast'!BB11</f>
        <v>27750</v>
      </c>
      <c r="BC11" s="37">
        <f>'C завтраками| Bed and breakfast'!BC11</f>
        <v>27750</v>
      </c>
      <c r="BD11" s="37">
        <f>'C завтраками| Bed and breakfast'!BD11</f>
        <v>27750</v>
      </c>
      <c r="BE11" s="37">
        <f>'C завтраками| Bed and breakfast'!BE11</f>
        <v>27750</v>
      </c>
      <c r="BF11" s="37">
        <f>'C завтраками| Bed and breakfast'!BF11</f>
        <v>27750</v>
      </c>
      <c r="BG11" s="37">
        <f>'C завтраками| Bed and breakfast'!BG11</f>
        <v>27750</v>
      </c>
      <c r="BH11" s="37">
        <f>'C завтраками| Bed and breakfast'!BH11</f>
        <v>27750</v>
      </c>
      <c r="BI11" s="37">
        <f>'C завтраками| Bed and breakfast'!BI11</f>
        <v>27750</v>
      </c>
      <c r="BJ11" s="37">
        <f>'C завтраками| Bed and breakfast'!BJ11</f>
        <v>25350</v>
      </c>
      <c r="BK11" s="37">
        <f>'C завтраками| Bed and breakfast'!BK11</f>
        <v>18150</v>
      </c>
      <c r="BL11" s="37">
        <f>'C завтраками| Bed and breakfast'!BL11</f>
        <v>18150</v>
      </c>
      <c r="BM11" s="37">
        <f>'C завтраками| Bed and breakfast'!BM11</f>
        <v>18150</v>
      </c>
      <c r="BN11" s="37">
        <f>'C завтраками| Bed and breakfast'!BN11</f>
        <v>18150</v>
      </c>
      <c r="BO11" s="37">
        <f>'C завтраками| Bed and breakfast'!BO11</f>
        <v>18150</v>
      </c>
      <c r="BP11" s="37">
        <f>'C завтраками| Bed and breakfast'!BP11</f>
        <v>18150</v>
      </c>
      <c r="BQ11" s="37">
        <f>'C завтраками| Bed and breakfast'!BQ11</f>
        <v>18150</v>
      </c>
      <c r="BR11" s="37">
        <f>'C завтраками| Bed and breakfast'!BR11</f>
        <v>18150</v>
      </c>
      <c r="BS11" s="37">
        <f>'C завтраками| Bed and breakfast'!BS11</f>
        <v>18150</v>
      </c>
      <c r="BT11" s="37">
        <f>'C завтраками| Bed and breakfast'!BT11</f>
        <v>13450</v>
      </c>
      <c r="BU11" s="37">
        <f>'C завтраками| Bed and breakfast'!BU11</f>
        <v>13450</v>
      </c>
      <c r="BV11" s="37">
        <f>'C завтраками| Bed and breakfast'!BV11</f>
        <v>13450</v>
      </c>
      <c r="BW11" s="37">
        <f>'C завтраками| Bed and breakfast'!BW11</f>
        <v>13450</v>
      </c>
      <c r="BX11" s="37">
        <f>'C завтраками| Bed and breakfast'!BX11</f>
        <v>13450</v>
      </c>
      <c r="BY11" s="37">
        <f>'C завтраками| Bed and breakfast'!BY11</f>
        <v>13450</v>
      </c>
      <c r="BZ11" s="37">
        <f>'C завтраками| Bed and breakfast'!BZ11</f>
        <v>13450</v>
      </c>
      <c r="CA11" s="37">
        <f>'C завтраками| Bed and breakfast'!CA11</f>
        <v>12050</v>
      </c>
      <c r="CB11" s="37">
        <f>'C завтраками| Bed and breakfast'!CB11</f>
        <v>12050</v>
      </c>
      <c r="CC11" s="37">
        <f>'C завтраками| Bed and breakfast'!CC11</f>
        <v>12050</v>
      </c>
      <c r="CD11" s="37">
        <f>'C завтраками| Bed and breakfast'!CD11</f>
        <v>12050</v>
      </c>
      <c r="CE11" s="37">
        <f>'C завтраками| Bed and breakfast'!CE11</f>
        <v>12050</v>
      </c>
      <c r="CF11" s="37">
        <f>'C завтраками| Bed and breakfast'!CF11</f>
        <v>10850</v>
      </c>
      <c r="CG11" s="37">
        <f>'C завтраками| Bed and breakfast'!CG11</f>
        <v>10850</v>
      </c>
      <c r="CH11" s="37">
        <f>'C завтраками| Bed and breakfast'!CH11</f>
        <v>10850</v>
      </c>
      <c r="CI11" s="37">
        <f>'C завтраками| Bed and breakfast'!CI11</f>
        <v>10850</v>
      </c>
      <c r="CJ11" s="37">
        <f>'C завтраками| Bed and breakfast'!CJ11</f>
        <v>10850</v>
      </c>
      <c r="CK11" s="37">
        <f>'C завтраками| Bed and breakfast'!CK11</f>
        <v>12050</v>
      </c>
      <c r="CL11" s="37">
        <f>'C завтраками| Bed and breakfast'!CL11</f>
        <v>12050</v>
      </c>
      <c r="CM11" s="37">
        <f>'C завтраками| Bed and breakfast'!CM11</f>
        <v>10850</v>
      </c>
      <c r="CN11" s="37">
        <f>'C завтраками| Bed and breakfast'!CN11</f>
        <v>10850</v>
      </c>
      <c r="CO11" s="37">
        <f>'C завтраками| Bed and breakfast'!CO11</f>
        <v>10850</v>
      </c>
      <c r="CP11" s="37">
        <f>'C завтраками| Bed and breakfast'!CP11</f>
        <v>10150</v>
      </c>
      <c r="CQ11" s="37">
        <f>'C завтраками| Bed and breakfast'!CQ11</f>
        <v>10150</v>
      </c>
      <c r="CR11" s="37">
        <f>'C завтраками| Bed and breakfast'!CR11</f>
        <v>10150</v>
      </c>
      <c r="CS11" s="37">
        <f>'C завтраками| Bed and breakfast'!CS11</f>
        <v>10150</v>
      </c>
      <c r="CT11" s="37">
        <f>'C завтраками| Bed and breakfast'!CT11</f>
        <v>9150</v>
      </c>
      <c r="CU11" s="37">
        <f>'C завтраками| Bed and breakfast'!CU11</f>
        <v>9150</v>
      </c>
      <c r="CV11" s="37">
        <f>'C завтраками| Bed and breakfast'!CV11</f>
        <v>9150</v>
      </c>
      <c r="CW11" s="37">
        <f>'C завтраками| Bed and breakfast'!CW11</f>
        <v>9150</v>
      </c>
      <c r="CX11" s="37">
        <f>'C завтраками| Bed and breakfast'!CX11</f>
        <v>9150</v>
      </c>
      <c r="CY11" s="37">
        <f>'C завтраками| Bed and breakfast'!CY11</f>
        <v>9150</v>
      </c>
      <c r="CZ11" s="37">
        <f>'C завтраками| Bed and breakfast'!CZ11</f>
        <v>9150</v>
      </c>
      <c r="DA11" s="37">
        <f>'C завтраками| Bed and breakfast'!DA11</f>
        <v>7250</v>
      </c>
      <c r="DB11" s="37">
        <f>'C завтраками| Bed and breakfast'!DB11</f>
        <v>7250</v>
      </c>
      <c r="DC11" s="37">
        <f>'C завтраками| Bed and breakfast'!DC11</f>
        <v>7250</v>
      </c>
      <c r="DD11" s="37">
        <f>'C завтраками| Bed and breakfast'!DD11</f>
        <v>7250</v>
      </c>
      <c r="DE11" s="37">
        <f>'C завтраками| Bed and breakfast'!DE11</f>
        <v>7250</v>
      </c>
      <c r="DF11" s="37">
        <f>'C завтраками| Bed and breakfast'!DF11</f>
        <v>7850</v>
      </c>
      <c r="DG11" s="37">
        <f>'C завтраками| Bed and breakfast'!DG11</f>
        <v>7850</v>
      </c>
      <c r="DH11" s="37">
        <f>'C завтраками| Bed and breakfast'!DH11</f>
        <v>7250</v>
      </c>
      <c r="DI11" s="37">
        <f>'C завтраками| Bed and breakfast'!DI11</f>
        <v>7250</v>
      </c>
      <c r="DJ11" s="37">
        <f>'C завтраками| Bed and breakfast'!DJ11</f>
        <v>7250</v>
      </c>
      <c r="DK11" s="37">
        <f>'C завтраками| Bed and breakfast'!DK11</f>
        <v>7250</v>
      </c>
      <c r="DL11" s="37">
        <f>'C завтраками| Bed and breakfast'!DL11</f>
        <v>7250</v>
      </c>
      <c r="DM11" s="37">
        <f>'C завтраками| Bed and breakfast'!DM11</f>
        <v>7850</v>
      </c>
      <c r="DN11" s="37">
        <f>'C завтраками| Bed and breakfast'!DN11</f>
        <v>7850</v>
      </c>
      <c r="DO11" s="37">
        <f>'C завтраками| Bed and breakfast'!DO11</f>
        <v>7250</v>
      </c>
      <c r="DP11" s="37">
        <f>'C завтраками| Bed and breakfast'!DP11</f>
        <v>7250</v>
      </c>
      <c r="DQ11" s="37">
        <f>'C завтраками| Bed and breakfast'!DQ11</f>
        <v>7250</v>
      </c>
      <c r="DR11" s="37">
        <f>'C завтраками| Bed and breakfast'!DR11</f>
        <v>7250</v>
      </c>
      <c r="DS11" s="37">
        <f>'C завтраками| Bed and breakfast'!DS11</f>
        <v>8650</v>
      </c>
      <c r="DT11" s="37">
        <f>'C завтраками| Bed and breakfast'!DT11</f>
        <v>8650</v>
      </c>
      <c r="DU11" s="37">
        <f>'C завтраками| Bed and breakfast'!DU11</f>
        <v>8650</v>
      </c>
      <c r="DV11" s="37">
        <f>'C завтраками| Bed and breakfast'!DV11</f>
        <v>7550</v>
      </c>
      <c r="DW11" s="37">
        <f>'C завтраками| Bed and breakfast'!DW11</f>
        <v>7550</v>
      </c>
      <c r="DX11" s="37">
        <f>'C завтраками| Bed and breakfast'!DX11</f>
        <v>7550</v>
      </c>
      <c r="DY11" s="37">
        <f>'C завтраками| Bed and breakfast'!DY11</f>
        <v>7550</v>
      </c>
      <c r="DZ11" s="37">
        <f>'C завтраками| Bed and breakfast'!DZ11</f>
        <v>7550</v>
      </c>
      <c r="EA11" s="37">
        <f>'C завтраками| Bed and breakfast'!EA11</f>
        <v>8650</v>
      </c>
      <c r="EB11" s="37">
        <f>'C завтраками| Bed and breakfast'!EB11</f>
        <v>8650</v>
      </c>
      <c r="EC11" s="37">
        <f>'C завтраками| Bed and breakfast'!EC11</f>
        <v>8650</v>
      </c>
      <c r="ED11" s="37">
        <f>'C завтраками| Bed and breakfast'!ED11</f>
        <v>7250</v>
      </c>
      <c r="EE11" s="37">
        <f>'C завтраками| Bed and breakfast'!EE11</f>
        <v>7250</v>
      </c>
      <c r="EF11" s="37">
        <f>'C завтраками| Bed and breakfast'!EF11</f>
        <v>7250</v>
      </c>
      <c r="EG11" s="37">
        <f>'C завтраками| Bed and breakfast'!EG11</f>
        <v>7250</v>
      </c>
      <c r="EH11" s="37">
        <f>'C завтраками| Bed and breakfast'!EH11</f>
        <v>7550</v>
      </c>
      <c r="EI11" s="37">
        <f>'C завтраками| Bed and breakfast'!EI11</f>
        <v>7550</v>
      </c>
      <c r="EJ11" s="37">
        <f>'C завтраками| Bed and breakfast'!EJ11</f>
        <v>7250</v>
      </c>
      <c r="EK11" s="37">
        <f>'C завтраками| Bed and breakfast'!EK11</f>
        <v>7250</v>
      </c>
      <c r="EL11" s="37">
        <f>'C завтраками| Bed and breakfast'!EL11</f>
        <v>7250</v>
      </c>
      <c r="EM11" s="37">
        <f>'C завтраками| Bed and breakfast'!EM11</f>
        <v>7250</v>
      </c>
      <c r="EN11" s="37">
        <f>'C завтраками| Bed and breakfast'!EN11</f>
        <v>7250</v>
      </c>
      <c r="EO11" s="37">
        <f>'C завтраками| Bed and breakfast'!EO11</f>
        <v>7550</v>
      </c>
      <c r="EP11" s="37">
        <f>'C завтраками| Bed and breakfast'!EP11</f>
        <v>7550</v>
      </c>
      <c r="EQ11" s="37">
        <f>'C завтраками| Bed and breakfast'!EQ11</f>
        <v>7250</v>
      </c>
      <c r="ER11" s="37">
        <f>'C завтраками| Bed and breakfast'!ER11</f>
        <v>7250</v>
      </c>
      <c r="ES11" s="37">
        <f>'C завтраками| Bed and breakfast'!ES11</f>
        <v>7250</v>
      </c>
      <c r="ET11" s="37">
        <f>'C завтраками| Bed and breakfast'!ET11</f>
        <v>7250</v>
      </c>
      <c r="EU11" s="37">
        <f>'C завтраками| Bed and breakfast'!EU11</f>
        <v>7250</v>
      </c>
      <c r="EV11" s="37">
        <f>'C завтраками| Bed and breakfast'!EV11</f>
        <v>7550</v>
      </c>
      <c r="EW11" s="37">
        <f>'C завтраками| Bed and breakfast'!EW11</f>
        <v>7550</v>
      </c>
      <c r="EX11" s="37">
        <f>'C завтраками| Bed and breakfast'!EX11</f>
        <v>7550</v>
      </c>
      <c r="EY11" s="37">
        <f>'C завтраками| Bed and breakfast'!EY11</f>
        <v>7550</v>
      </c>
      <c r="EZ11" s="37">
        <f>'C завтраками| Bed and breakfast'!EZ11</f>
        <v>7550</v>
      </c>
      <c r="FA11" s="37">
        <f>'C завтраками| Bed and breakfast'!FA11</f>
        <v>7550</v>
      </c>
      <c r="FB11" s="37">
        <f>'C завтраками| Bed and breakfast'!FB11</f>
        <v>7550</v>
      </c>
      <c r="FC11" s="37">
        <f>'C завтраками| Bed and breakfast'!FC11</f>
        <v>12750</v>
      </c>
      <c r="FD11" s="37">
        <f>'C завтраками| Bed and breakfast'!FD11</f>
        <v>12750</v>
      </c>
      <c r="FE11" s="161">
        <f>'C завтраками| Bed and breakfast'!FE11</f>
        <v>12750</v>
      </c>
      <c r="FF11" s="161">
        <f>'C завтраками| Bed and breakfast'!FF11</f>
        <v>12750</v>
      </c>
      <c r="FG11" s="161">
        <f>'C завтраками| Bed and breakfast'!FG11</f>
        <v>12750</v>
      </c>
      <c r="FH11" s="161">
        <f>'C завтраками| Bed and breakfast'!FH11</f>
        <v>12750</v>
      </c>
      <c r="FI11" s="161">
        <f>'C завтраками| Bed and breakfast'!FI11</f>
        <v>14950</v>
      </c>
      <c r="FJ11" s="37">
        <f>'C завтраками| Bed and breakfast'!FJ11</f>
        <v>14950</v>
      </c>
      <c r="FK11" s="37">
        <f>'C завтраками| Bed and breakfast'!FK11</f>
        <v>14950</v>
      </c>
      <c r="FL11" s="37">
        <f>'C завтраками| Bed and breakfast'!FL11</f>
        <v>14950</v>
      </c>
      <c r="FM11" s="37">
        <f>'C завтраками| Bed and breakfast'!FM11</f>
        <v>14950</v>
      </c>
      <c r="FN11" s="37">
        <f>'C завтраками| Bed and breakfast'!FN11</f>
        <v>14950</v>
      </c>
      <c r="FO11" s="37">
        <f>'C завтраками| Bed and breakfast'!FO11</f>
        <v>14950</v>
      </c>
      <c r="FP11" s="37">
        <f>'C завтраками| Bed and breakfast'!FP11</f>
        <v>14950</v>
      </c>
      <c r="FQ11" s="37">
        <f>'C завтраками| Bed and breakfast'!FQ11</f>
        <v>14950</v>
      </c>
      <c r="FR11" s="37">
        <f>'C завтраками| Bed and breakfast'!FR11</f>
        <v>14950</v>
      </c>
      <c r="FS11" s="37">
        <f>'C завтраками| Bed and breakfast'!FS11</f>
        <v>8650</v>
      </c>
      <c r="FT11" s="37">
        <f>'C завтраками| Bed and breakfast'!FT11</f>
        <v>8650</v>
      </c>
      <c r="FU11" s="37">
        <f>'C завтраками| Bed and breakfast'!FU11</f>
        <v>8650</v>
      </c>
      <c r="FV11" s="37">
        <f>'C завтраками| Bed and breakfast'!FV11</f>
        <v>8650</v>
      </c>
      <c r="FW11" s="37">
        <f>'C завтраками| Bed and breakfast'!FW11</f>
        <v>8650</v>
      </c>
      <c r="FX11" s="37">
        <f>'C завтраками| Bed and breakfast'!FX11</f>
        <v>8650</v>
      </c>
      <c r="FY11" s="37">
        <f>'C завтраками| Bed and breakfast'!FY11</f>
        <v>8650</v>
      </c>
      <c r="FZ11" s="37">
        <f>'C завтраками| Bed and breakfast'!FZ11</f>
        <v>8650</v>
      </c>
      <c r="GA11" s="37">
        <f>'C завтраками| Bed and breakfast'!GA11</f>
        <v>12750</v>
      </c>
      <c r="GB11" s="37">
        <f>'C завтраками| Bed and breakfast'!GB11</f>
        <v>12750</v>
      </c>
      <c r="GC11" s="37">
        <f>'C завтраками| Bed and breakfast'!GC11</f>
        <v>12750</v>
      </c>
      <c r="GD11" s="37">
        <f>'C завтраками| Bed and breakfast'!GD11</f>
        <v>12750</v>
      </c>
      <c r="GE11" s="37">
        <f>'C завтраками| Bed and breakfast'!GE11</f>
        <v>12750</v>
      </c>
      <c r="GF11" s="37">
        <f>'C завтраками| Bed and breakfast'!GF11</f>
        <v>12750</v>
      </c>
      <c r="GG11" s="37">
        <f>'C завтраками| Bed and breakfast'!GG11</f>
        <v>12750</v>
      </c>
      <c r="GH11" s="37">
        <f>'C завтраками| Bed and breakfast'!GH11</f>
        <v>12750</v>
      </c>
      <c r="GI11" s="37">
        <f>'C завтраками| Bed and breakfast'!GI11</f>
        <v>12750</v>
      </c>
      <c r="GJ11" s="37">
        <f>'C завтраками| Bed and breakfast'!GJ11</f>
        <v>12750</v>
      </c>
      <c r="GK11" s="37">
        <f>'C завтраками| Bed and breakfast'!GK11</f>
        <v>12750</v>
      </c>
      <c r="GL11" s="37">
        <f>'C завтраками| Bed and breakfast'!GL11</f>
        <v>12750</v>
      </c>
      <c r="GM11" s="37">
        <f>'C завтраками| Bed and breakfast'!GM11</f>
        <v>12750</v>
      </c>
      <c r="GN11" s="37">
        <f>'C завтраками| Bed and breakfast'!GN11</f>
        <v>12750</v>
      </c>
      <c r="GO11" s="37">
        <f>'C завтраками| Bed and breakfast'!GO11</f>
        <v>9650</v>
      </c>
      <c r="GP11" s="37">
        <f>'C завтраками| Bed and breakfast'!GP11</f>
        <v>9650</v>
      </c>
      <c r="GQ11" s="37">
        <f>'C завтраками| Bed and breakfast'!GQ11</f>
        <v>9650</v>
      </c>
      <c r="GR11" s="37">
        <f>'C завтраками| Bed and breakfast'!GR11</f>
        <v>9650</v>
      </c>
      <c r="GS11" s="37">
        <f>'C завтраками| Bed and breakfast'!GS11</f>
        <v>10150</v>
      </c>
      <c r="GT11" s="37">
        <f>'C завтраками| Bed and breakfast'!GT11</f>
        <v>10150</v>
      </c>
      <c r="GU11" s="37">
        <f>'C завтраками| Bed and breakfast'!GU11</f>
        <v>9650</v>
      </c>
      <c r="GV11" s="37">
        <f>'C завтраками| Bed and breakfast'!GV11</f>
        <v>9650</v>
      </c>
      <c r="GW11" s="37">
        <f>'C завтраками| Bed and breakfast'!GW11</f>
        <v>9650</v>
      </c>
      <c r="GX11" s="37">
        <f>'C завтраками| Bed and breakfast'!GX11</f>
        <v>9650</v>
      </c>
      <c r="GY11" s="37">
        <f>'C завтраками| Bed and breakfast'!GY11</f>
        <v>9650</v>
      </c>
      <c r="GZ11" s="37">
        <f>'C завтраками| Bed and breakfast'!GZ11</f>
        <v>10150</v>
      </c>
      <c r="HA11" s="37">
        <f>'C завтраками| Bed and breakfast'!HA11</f>
        <v>10150</v>
      </c>
      <c r="HB11" s="37">
        <f>'C завтраками| Bed and breakfast'!HB11</f>
        <v>9650</v>
      </c>
      <c r="HC11" s="37">
        <f>'C завтраками| Bed and breakfast'!HC11</f>
        <v>9650</v>
      </c>
      <c r="HD11" s="37">
        <f>'C завтраками| Bed and breakfast'!HD11</f>
        <v>9650</v>
      </c>
      <c r="HE11" s="37">
        <f>'C завтраками| Bed and breakfast'!HE11</f>
        <v>9650</v>
      </c>
      <c r="HF11" s="37">
        <f>'C завтраками| Bed and breakfast'!HF11</f>
        <v>9650</v>
      </c>
      <c r="HG11" s="37">
        <f>'C завтраками| Bed and breakfast'!HG11</f>
        <v>10150</v>
      </c>
      <c r="HH11" s="37">
        <f>'C завтраками| Bed and breakfast'!HH11</f>
        <v>10150</v>
      </c>
      <c r="HI11" s="37">
        <f>'C завтраками| Bed and breakfast'!HI11</f>
        <v>9650</v>
      </c>
      <c r="HJ11" s="37">
        <f>'C завтраками| Bed and breakfast'!HJ11</f>
        <v>9650</v>
      </c>
      <c r="HK11" s="37">
        <f>'C завтраками| Bed and breakfast'!HK11</f>
        <v>9650</v>
      </c>
      <c r="HL11" s="37">
        <f>'C завтраками| Bed and breakfast'!HL11</f>
        <v>9650</v>
      </c>
      <c r="HM11" s="37">
        <f>'C завтраками| Bed and breakfast'!HM11</f>
        <v>9650</v>
      </c>
      <c r="HN11" s="37">
        <f>'C завтраками| Bed and breakfast'!HN11</f>
        <v>10150</v>
      </c>
      <c r="HO11" s="37">
        <f>'C завтраками| Bed and breakfast'!HO11</f>
        <v>10150</v>
      </c>
      <c r="HP11" s="37">
        <f>'C завтраками| Bed and breakfast'!HP11</f>
        <v>9650</v>
      </c>
      <c r="HQ11" s="37">
        <f>'C завтраками| Bed and breakfast'!HQ11</f>
        <v>9650</v>
      </c>
      <c r="HR11" s="37">
        <f>'C завтраками| Bed and breakfast'!HR11</f>
        <v>9650</v>
      </c>
      <c r="HS11" s="37">
        <f>'C завтраками| Bed and breakfast'!HS11</f>
        <v>9650</v>
      </c>
      <c r="HT11" s="37">
        <f>'C завтраками| Bed and breakfast'!HT11</f>
        <v>9650</v>
      </c>
      <c r="HU11" s="37">
        <f>'C завтраками| Bed and breakfast'!HU11</f>
        <v>10150</v>
      </c>
      <c r="HV11" s="37">
        <f>'C завтраками| Bed and breakfast'!HV11</f>
        <v>10150</v>
      </c>
      <c r="HW11" s="37">
        <f>'C завтраками| Bed and breakfast'!HW11</f>
        <v>9650</v>
      </c>
      <c r="HX11" s="37">
        <f>'C завтраками| Bed and breakfast'!HX11</f>
        <v>9650</v>
      </c>
      <c r="HY11" s="37">
        <f>'C завтраками| Bed and breakfast'!HY11</f>
        <v>9650</v>
      </c>
      <c r="HZ11" s="37">
        <f>'C завтраками| Bed and breakfast'!HZ11</f>
        <v>9650</v>
      </c>
      <c r="IA11" s="37">
        <f>'C завтраками| Bed and breakfast'!IA11</f>
        <v>9650</v>
      </c>
      <c r="IB11" s="37">
        <f>'C завтраками| Bed and breakfast'!IB11</f>
        <v>9650</v>
      </c>
      <c r="IC11" s="37">
        <f>'C завтраками| Bed and breakfast'!IC11</f>
        <v>9650</v>
      </c>
      <c r="ID11" s="37">
        <f>'C завтраками| Bed and breakfast'!ID11</f>
        <v>8650</v>
      </c>
      <c r="IE11" s="37">
        <f>'C завтраками| Bed and breakfast'!IE11</f>
        <v>8650</v>
      </c>
      <c r="IF11" s="37">
        <f>'C завтраками| Bed and breakfast'!IF11</f>
        <v>8650</v>
      </c>
      <c r="IG11" s="37">
        <f>'C завтраками| Bed and breakfast'!IG11</f>
        <v>8650</v>
      </c>
      <c r="IH11" s="37">
        <f>'C завтраками| Bed and breakfast'!IH11</f>
        <v>8650</v>
      </c>
      <c r="II11" s="37">
        <f>'C завтраками| Bed and breakfast'!II11</f>
        <v>8650</v>
      </c>
      <c r="IJ11" s="37">
        <f>'C завтраками| Bed and breakfast'!IJ11</f>
        <v>8650</v>
      </c>
      <c r="IK11" s="37">
        <f>'C завтраками| Bed and breakfast'!IK11</f>
        <v>8150</v>
      </c>
      <c r="IL11" s="37">
        <f>'C завтраками| Bed and breakfast'!IL11</f>
        <v>8150</v>
      </c>
      <c r="IM11" s="37">
        <f>'C завтраками| Bed and breakfast'!IM11</f>
        <v>8150</v>
      </c>
      <c r="IN11" s="37">
        <f>'C завтраками| Bed and breakfast'!IN11</f>
        <v>8150</v>
      </c>
      <c r="IO11" s="37">
        <f>'C завтраками| Bed and breakfast'!IO11</f>
        <v>8150</v>
      </c>
      <c r="IP11" s="37">
        <f>'C завтраками| Bed and breakfast'!IP11</f>
        <v>8650</v>
      </c>
      <c r="IQ11" s="37">
        <f>'C завтраками| Bed and breakfast'!IQ11</f>
        <v>8650</v>
      </c>
      <c r="IR11" s="37">
        <f>'C завтраками| Bed and breakfast'!IR11</f>
        <v>8150</v>
      </c>
      <c r="IS11" s="37">
        <f>'C завтраками| Bed and breakfast'!IS11</f>
        <v>8150</v>
      </c>
      <c r="IT11" s="37">
        <f>'C завтраками| Bed and breakfast'!IT11</f>
        <v>8150</v>
      </c>
      <c r="IU11" s="37">
        <f>'C завтраками| Bed and breakfast'!IU11</f>
        <v>8150</v>
      </c>
      <c r="IV11" s="37">
        <f>'C завтраками| Bed and breakfast'!IV11</f>
        <v>8150</v>
      </c>
      <c r="IW11" s="37">
        <f>'C завтраками| Bed and breakfast'!IW11</f>
        <v>8650</v>
      </c>
      <c r="IX11" s="37">
        <f>'C завтраками| Bed and breakfast'!IX11</f>
        <v>8650</v>
      </c>
      <c r="IY11" s="37">
        <f>'C завтраками| Bed and breakfast'!IY11</f>
        <v>8150</v>
      </c>
      <c r="IZ11" s="37">
        <f>'C завтраками| Bed and breakfast'!IZ11</f>
        <v>8150</v>
      </c>
      <c r="JA11" s="37">
        <f>'C завтраками| Bed and breakfast'!JA11</f>
        <v>8150</v>
      </c>
      <c r="JB11" s="37">
        <f>'C завтраками| Bed and breakfast'!JB11</f>
        <v>8150</v>
      </c>
      <c r="JC11" s="37">
        <f>'C завтраками| Bed and breakfast'!JC11</f>
        <v>8150</v>
      </c>
      <c r="JD11" s="37">
        <f>'C завтраками| Bed and breakfast'!JD11</f>
        <v>8650</v>
      </c>
      <c r="JE11" s="37">
        <f>'C завтраками| Bed and breakfast'!JE11</f>
        <v>8650</v>
      </c>
      <c r="JF11" s="37">
        <f>'C завтраками| Bed and breakfast'!JF11</f>
        <v>9650</v>
      </c>
      <c r="JG11" s="37">
        <f>'C завтраками| Bed and breakfast'!JG11</f>
        <v>9650</v>
      </c>
      <c r="JH11" s="37">
        <f>'C завтраками| Bed and breakfast'!JH11</f>
        <v>9650</v>
      </c>
      <c r="JI11" s="37">
        <f>'C завтраками| Bed and breakfast'!JI11</f>
        <v>9650</v>
      </c>
      <c r="JJ11" s="37">
        <f>'C завтраками| Bed and breakfast'!JJ11</f>
        <v>9650</v>
      </c>
      <c r="JK11" s="37">
        <f>'C завтраками| Bed and breakfast'!JK11</f>
        <v>9650</v>
      </c>
      <c r="JL11" s="37">
        <f>'C завтраками| Bed and breakfast'!JL11</f>
        <v>9650</v>
      </c>
      <c r="JM11" s="37">
        <f>'C завтраками| Bed and breakfast'!JM11</f>
        <v>9650</v>
      </c>
      <c r="JN11" s="37">
        <f>'C завтраками| Bed and breakfast'!JN11</f>
        <v>9650</v>
      </c>
      <c r="JO11" s="37">
        <f>'C завтраками| Bed and breakfast'!JO11</f>
        <v>9650</v>
      </c>
      <c r="JP11" s="37">
        <f>'C завтраками| Bed and breakfast'!JP11</f>
        <v>9650</v>
      </c>
    </row>
    <row r="12" spans="1:276" ht="10.7" customHeight="1">
      <c r="A12" s="12">
        <v>2</v>
      </c>
      <c r="B12" s="37">
        <f>'C завтраками| Bed and breakfast'!B12</f>
        <v>29100</v>
      </c>
      <c r="C12" s="37">
        <f>'C завтраками| Bed and breakfast'!C12</f>
        <v>38200</v>
      </c>
      <c r="D12" s="37">
        <f>'C завтраками| Bed and breakfast'!D12</f>
        <v>38200</v>
      </c>
      <c r="E12" s="37">
        <f>'C завтраками| Bed and breakfast'!E12</f>
        <v>39700</v>
      </c>
      <c r="F12" s="37">
        <f>'C завтраками| Bed and breakfast'!F12</f>
        <v>39700</v>
      </c>
      <c r="G12" s="37">
        <f>'C завтраками| Bed and breakfast'!G12</f>
        <v>39700</v>
      </c>
      <c r="H12" s="37">
        <f>'C завтраками| Bed and breakfast'!H12</f>
        <v>39700</v>
      </c>
      <c r="I12" s="37">
        <f>'C завтраками| Bed and breakfast'!I12</f>
        <v>39700</v>
      </c>
      <c r="J12" s="37">
        <f>'C завтраками| Bed and breakfast'!J12</f>
        <v>36000</v>
      </c>
      <c r="K12" s="37">
        <f>'C завтраками| Bed and breakfast'!K12</f>
        <v>34200</v>
      </c>
      <c r="L12" s="37">
        <f>'C завтраками| Bed and breakfast'!L12</f>
        <v>26000</v>
      </c>
      <c r="M12" s="37">
        <f>'C завтраками| Bed and breakfast'!M12</f>
        <v>22400</v>
      </c>
      <c r="N12" s="37">
        <f>'C завтраками| Bed and breakfast'!N12</f>
        <v>18200</v>
      </c>
      <c r="O12" s="37">
        <f>'C завтраками| Bed and breakfast'!O12</f>
        <v>18200</v>
      </c>
      <c r="P12" s="37">
        <f>'C завтраками| Bed and breakfast'!P12</f>
        <v>18200</v>
      </c>
      <c r="Q12" s="37">
        <f>'C завтраками| Bed and breakfast'!Q12</f>
        <v>19100</v>
      </c>
      <c r="R12" s="37">
        <f>'C завтраками| Bed and breakfast'!R12</f>
        <v>19100</v>
      </c>
      <c r="S12" s="37">
        <f>'C завтраками| Bed and breakfast'!S12</f>
        <v>19100</v>
      </c>
      <c r="T12" s="37">
        <f>'C завтраками| Bed and breakfast'!T12</f>
        <v>19100</v>
      </c>
      <c r="U12" s="37">
        <f>'C завтраками| Bed and breakfast'!U12</f>
        <v>19100</v>
      </c>
      <c r="V12" s="37">
        <f>'C завтраками| Bed and breakfast'!V12</f>
        <v>19100</v>
      </c>
      <c r="W12" s="37">
        <f>'C завтраками| Bed and breakfast'!W12</f>
        <v>20000</v>
      </c>
      <c r="X12" s="37">
        <f>'C завтраками| Bed and breakfast'!X12</f>
        <v>20000</v>
      </c>
      <c r="Y12" s="37">
        <f>'C завтраками| Bed and breakfast'!Y12</f>
        <v>20000</v>
      </c>
      <c r="Z12" s="37">
        <f>'C завтраками| Bed and breakfast'!Z12</f>
        <v>20000</v>
      </c>
      <c r="AA12" s="37">
        <f>'C завтраками| Bed and breakfast'!AA12</f>
        <v>20000</v>
      </c>
      <c r="AB12" s="37">
        <f>'C завтраками| Bed and breakfast'!AB12</f>
        <v>21200</v>
      </c>
      <c r="AC12" s="37">
        <f>'C завтраками| Bed and breakfast'!AC12</f>
        <v>21200</v>
      </c>
      <c r="AD12" s="37">
        <f>'C завтраками| Bed and breakfast'!AD12</f>
        <v>21200</v>
      </c>
      <c r="AE12" s="37">
        <f>'C завтраками| Bed and breakfast'!AE12</f>
        <v>21200</v>
      </c>
      <c r="AF12" s="37">
        <f>'C завтраками| Bed and breakfast'!AF12</f>
        <v>24800</v>
      </c>
      <c r="AG12" s="37">
        <f>'C завтраками| Bed and breakfast'!AG12</f>
        <v>24800</v>
      </c>
      <c r="AH12" s="37">
        <f>'C завтраками| Bed and breakfast'!AH12</f>
        <v>24800</v>
      </c>
      <c r="AI12" s="37">
        <f>'C завтраками| Bed and breakfast'!AI12</f>
        <v>23600</v>
      </c>
      <c r="AJ12" s="37">
        <f>'C завтраками| Bed and breakfast'!AJ12</f>
        <v>23600</v>
      </c>
      <c r="AK12" s="37">
        <f>'C завтраками| Bed and breakfast'!AK12</f>
        <v>23600</v>
      </c>
      <c r="AL12" s="37">
        <f>'C завтраками| Bed and breakfast'!AL12</f>
        <v>23600</v>
      </c>
      <c r="AM12" s="37">
        <f>'C завтраками| Bed and breakfast'!AM12</f>
        <v>27200</v>
      </c>
      <c r="AN12" s="37">
        <f>'C завтраками| Bed and breakfast'!AN12</f>
        <v>27200</v>
      </c>
      <c r="AO12" s="37">
        <f>'C завтраками| Bed and breakfast'!AO12</f>
        <v>27200</v>
      </c>
      <c r="AP12" s="37">
        <f>'C завтраками| Bed and breakfast'!AP12</f>
        <v>23600</v>
      </c>
      <c r="AQ12" s="37">
        <f>'C завтраками| Bed and breakfast'!AQ12</f>
        <v>23600</v>
      </c>
      <c r="AR12" s="37">
        <f>'C завтраками| Bed and breakfast'!AR12</f>
        <v>23600</v>
      </c>
      <c r="AS12" s="37">
        <f>'C завтраками| Bed and breakfast'!AS12</f>
        <v>23600</v>
      </c>
      <c r="AT12" s="37">
        <f>'C завтраками| Bed and breakfast'!AT12</f>
        <v>23600</v>
      </c>
      <c r="AU12" s="37">
        <f>'C завтраками| Bed and breakfast'!AU12</f>
        <v>24800</v>
      </c>
      <c r="AV12" s="37">
        <f>'C завтраками| Bed and breakfast'!AV12</f>
        <v>24800</v>
      </c>
      <c r="AW12" s="37">
        <f>'C завтраками| Bed and breakfast'!AW12</f>
        <v>24800</v>
      </c>
      <c r="AX12" s="37">
        <f>'C завтраками| Bed and breakfast'!AX12</f>
        <v>27200</v>
      </c>
      <c r="AY12" s="37">
        <f>'C завтраками| Bed and breakfast'!AY12</f>
        <v>27200</v>
      </c>
      <c r="AZ12" s="37">
        <f>'C завтраками| Bed and breakfast'!AZ12</f>
        <v>27200</v>
      </c>
      <c r="BA12" s="37">
        <f>'C завтраками| Bed and breakfast'!BA12</f>
        <v>27200</v>
      </c>
      <c r="BB12" s="37">
        <f>'C завтраками| Bed and breakfast'!BB12</f>
        <v>29600</v>
      </c>
      <c r="BC12" s="37">
        <f>'C завтраками| Bed and breakfast'!BC12</f>
        <v>29600</v>
      </c>
      <c r="BD12" s="37">
        <f>'C завтраками| Bed and breakfast'!BD12</f>
        <v>29600</v>
      </c>
      <c r="BE12" s="37">
        <f>'C завтраками| Bed and breakfast'!BE12</f>
        <v>29600</v>
      </c>
      <c r="BF12" s="37">
        <f>'C завтраками| Bed and breakfast'!BF12</f>
        <v>29600</v>
      </c>
      <c r="BG12" s="37">
        <f>'C завтраками| Bed and breakfast'!BG12</f>
        <v>29600</v>
      </c>
      <c r="BH12" s="37">
        <f>'C завтраками| Bed and breakfast'!BH12</f>
        <v>29600</v>
      </c>
      <c r="BI12" s="37">
        <f>'C завтраками| Bed and breakfast'!BI12</f>
        <v>29600</v>
      </c>
      <c r="BJ12" s="37">
        <f>'C завтраками| Bed and breakfast'!BJ12</f>
        <v>27200</v>
      </c>
      <c r="BK12" s="37">
        <f>'C завтраками| Bed and breakfast'!BK12</f>
        <v>20000</v>
      </c>
      <c r="BL12" s="37">
        <f>'C завтраками| Bed and breakfast'!BL12</f>
        <v>20000</v>
      </c>
      <c r="BM12" s="37">
        <f>'C завтраками| Bed and breakfast'!BM12</f>
        <v>20000</v>
      </c>
      <c r="BN12" s="37">
        <f>'C завтраками| Bed and breakfast'!BN12</f>
        <v>20000</v>
      </c>
      <c r="BO12" s="37">
        <f>'C завтраками| Bed and breakfast'!BO12</f>
        <v>20000</v>
      </c>
      <c r="BP12" s="37">
        <f>'C завтраками| Bed and breakfast'!BP12</f>
        <v>20000</v>
      </c>
      <c r="BQ12" s="37">
        <f>'C завтраками| Bed and breakfast'!BQ12</f>
        <v>20000</v>
      </c>
      <c r="BR12" s="37">
        <f>'C завтраками| Bed and breakfast'!BR12</f>
        <v>20000</v>
      </c>
      <c r="BS12" s="37">
        <f>'C завтраками| Bed and breakfast'!BS12</f>
        <v>20000</v>
      </c>
      <c r="BT12" s="37">
        <f>'C завтраками| Bed and breakfast'!BT12</f>
        <v>15300</v>
      </c>
      <c r="BU12" s="37">
        <f>'C завтраками| Bed and breakfast'!BU12</f>
        <v>15300</v>
      </c>
      <c r="BV12" s="37">
        <f>'C завтраками| Bed and breakfast'!BV12</f>
        <v>15300</v>
      </c>
      <c r="BW12" s="37">
        <f>'C завтраками| Bed and breakfast'!BW12</f>
        <v>15300</v>
      </c>
      <c r="BX12" s="37">
        <f>'C завтраками| Bed and breakfast'!BX12</f>
        <v>15300</v>
      </c>
      <c r="BY12" s="37">
        <f>'C завтраками| Bed and breakfast'!BY12</f>
        <v>15300</v>
      </c>
      <c r="BZ12" s="37">
        <f>'C завтраками| Bed and breakfast'!BZ12</f>
        <v>15300</v>
      </c>
      <c r="CA12" s="37">
        <f>'C завтраками| Bed and breakfast'!CA12</f>
        <v>13900</v>
      </c>
      <c r="CB12" s="37">
        <f>'C завтраками| Bed and breakfast'!CB12</f>
        <v>13900</v>
      </c>
      <c r="CC12" s="37">
        <f>'C завтраками| Bed and breakfast'!CC12</f>
        <v>13900</v>
      </c>
      <c r="CD12" s="37">
        <f>'C завтраками| Bed and breakfast'!CD12</f>
        <v>13900</v>
      </c>
      <c r="CE12" s="37">
        <f>'C завтраками| Bed and breakfast'!CE12</f>
        <v>13900</v>
      </c>
      <c r="CF12" s="37">
        <f>'C завтраками| Bed and breakfast'!CF12</f>
        <v>12700</v>
      </c>
      <c r="CG12" s="37">
        <f>'C завтраками| Bed and breakfast'!CG12</f>
        <v>12700</v>
      </c>
      <c r="CH12" s="37">
        <f>'C завтраками| Bed and breakfast'!CH12</f>
        <v>12700</v>
      </c>
      <c r="CI12" s="37">
        <f>'C завтраками| Bed and breakfast'!CI12</f>
        <v>12700</v>
      </c>
      <c r="CJ12" s="37">
        <f>'C завтраками| Bed and breakfast'!CJ12</f>
        <v>12700</v>
      </c>
      <c r="CK12" s="37">
        <f>'C завтраками| Bed and breakfast'!CK12</f>
        <v>13900</v>
      </c>
      <c r="CL12" s="37">
        <f>'C завтраками| Bed and breakfast'!CL12</f>
        <v>13900</v>
      </c>
      <c r="CM12" s="37">
        <f>'C завтраками| Bed and breakfast'!CM12</f>
        <v>12700</v>
      </c>
      <c r="CN12" s="37">
        <f>'C завтраками| Bed and breakfast'!CN12</f>
        <v>12700</v>
      </c>
      <c r="CO12" s="37">
        <f>'C завтраками| Bed and breakfast'!CO12</f>
        <v>12700</v>
      </c>
      <c r="CP12" s="37">
        <f>'C завтраками| Bed and breakfast'!CP12</f>
        <v>11800</v>
      </c>
      <c r="CQ12" s="37">
        <f>'C завтраками| Bed and breakfast'!CQ12</f>
        <v>11800</v>
      </c>
      <c r="CR12" s="37">
        <f>'C завтраками| Bed and breakfast'!CR12</f>
        <v>11800</v>
      </c>
      <c r="CS12" s="37">
        <f>'C завтраками| Bed and breakfast'!CS12</f>
        <v>11800</v>
      </c>
      <c r="CT12" s="37">
        <f>'C завтраками| Bed and breakfast'!CT12</f>
        <v>10800</v>
      </c>
      <c r="CU12" s="37">
        <f>'C завтраками| Bed and breakfast'!CU12</f>
        <v>10800</v>
      </c>
      <c r="CV12" s="37">
        <f>'C завтраками| Bed and breakfast'!CV12</f>
        <v>10800</v>
      </c>
      <c r="CW12" s="37">
        <f>'C завтраками| Bed and breakfast'!CW12</f>
        <v>10800</v>
      </c>
      <c r="CX12" s="37">
        <f>'C завтраками| Bed and breakfast'!CX12</f>
        <v>10800</v>
      </c>
      <c r="CY12" s="37">
        <f>'C завтраками| Bed and breakfast'!CY12</f>
        <v>10800</v>
      </c>
      <c r="CZ12" s="37">
        <f>'C завтраками| Bed and breakfast'!CZ12</f>
        <v>10800</v>
      </c>
      <c r="DA12" s="37">
        <f>'C завтраками| Bed and breakfast'!DA12</f>
        <v>8900</v>
      </c>
      <c r="DB12" s="37">
        <f>'C завтраками| Bed and breakfast'!DB12</f>
        <v>8900</v>
      </c>
      <c r="DC12" s="37">
        <f>'C завтраками| Bed and breakfast'!DC12</f>
        <v>8900</v>
      </c>
      <c r="DD12" s="37">
        <f>'C завтраками| Bed and breakfast'!DD12</f>
        <v>8900</v>
      </c>
      <c r="DE12" s="37">
        <f>'C завтраками| Bed and breakfast'!DE12</f>
        <v>8900</v>
      </c>
      <c r="DF12" s="37">
        <f>'C завтраками| Bed and breakfast'!DF12</f>
        <v>9500</v>
      </c>
      <c r="DG12" s="37">
        <f>'C завтраками| Bed and breakfast'!DG12</f>
        <v>9500</v>
      </c>
      <c r="DH12" s="37">
        <f>'C завтраками| Bed and breakfast'!DH12</f>
        <v>8900</v>
      </c>
      <c r="DI12" s="37">
        <f>'C завтраками| Bed and breakfast'!DI12</f>
        <v>8900</v>
      </c>
      <c r="DJ12" s="37">
        <f>'C завтраками| Bed and breakfast'!DJ12</f>
        <v>8900</v>
      </c>
      <c r="DK12" s="37">
        <f>'C завтраками| Bed and breakfast'!DK12</f>
        <v>8900</v>
      </c>
      <c r="DL12" s="37">
        <f>'C завтраками| Bed and breakfast'!DL12</f>
        <v>8900</v>
      </c>
      <c r="DM12" s="37">
        <f>'C завтраками| Bed and breakfast'!DM12</f>
        <v>9500</v>
      </c>
      <c r="DN12" s="37">
        <f>'C завтраками| Bed and breakfast'!DN12</f>
        <v>9500</v>
      </c>
      <c r="DO12" s="37">
        <f>'C завтраками| Bed and breakfast'!DO12</f>
        <v>8900</v>
      </c>
      <c r="DP12" s="37">
        <f>'C завтраками| Bed and breakfast'!DP12</f>
        <v>8900</v>
      </c>
      <c r="DQ12" s="37">
        <f>'C завтраками| Bed and breakfast'!DQ12</f>
        <v>8900</v>
      </c>
      <c r="DR12" s="37">
        <f>'C завтраками| Bed and breakfast'!DR12</f>
        <v>8900</v>
      </c>
      <c r="DS12" s="37">
        <f>'C завтраками| Bed and breakfast'!DS12</f>
        <v>10300</v>
      </c>
      <c r="DT12" s="37">
        <f>'C завтраками| Bed and breakfast'!DT12</f>
        <v>10300</v>
      </c>
      <c r="DU12" s="37">
        <f>'C завтраками| Bed and breakfast'!DU12</f>
        <v>10300</v>
      </c>
      <c r="DV12" s="37">
        <f>'C завтраками| Bed and breakfast'!DV12</f>
        <v>9200</v>
      </c>
      <c r="DW12" s="37">
        <f>'C завтраками| Bed and breakfast'!DW12</f>
        <v>9200</v>
      </c>
      <c r="DX12" s="37">
        <f>'C завтраками| Bed and breakfast'!DX12</f>
        <v>9200</v>
      </c>
      <c r="DY12" s="37">
        <f>'C завтраками| Bed and breakfast'!DY12</f>
        <v>9200</v>
      </c>
      <c r="DZ12" s="37">
        <f>'C завтраками| Bed and breakfast'!DZ12</f>
        <v>9200</v>
      </c>
      <c r="EA12" s="37">
        <f>'C завтраками| Bed and breakfast'!EA12</f>
        <v>10300</v>
      </c>
      <c r="EB12" s="37">
        <f>'C завтраками| Bed and breakfast'!EB12</f>
        <v>10300</v>
      </c>
      <c r="EC12" s="37">
        <f>'C завтраками| Bed and breakfast'!EC12</f>
        <v>10300</v>
      </c>
      <c r="ED12" s="37">
        <f>'C завтраками| Bed and breakfast'!ED12</f>
        <v>8900</v>
      </c>
      <c r="EE12" s="37">
        <f>'C завтраками| Bed and breakfast'!EE12</f>
        <v>8900</v>
      </c>
      <c r="EF12" s="37">
        <f>'C завтраками| Bed and breakfast'!EF12</f>
        <v>8900</v>
      </c>
      <c r="EG12" s="37">
        <f>'C завтраками| Bed and breakfast'!EG12</f>
        <v>8900</v>
      </c>
      <c r="EH12" s="37">
        <f>'C завтраками| Bed and breakfast'!EH12</f>
        <v>9200</v>
      </c>
      <c r="EI12" s="37">
        <f>'C завтраками| Bed and breakfast'!EI12</f>
        <v>9200</v>
      </c>
      <c r="EJ12" s="37">
        <f>'C завтраками| Bed and breakfast'!EJ12</f>
        <v>8900</v>
      </c>
      <c r="EK12" s="37">
        <f>'C завтраками| Bed and breakfast'!EK12</f>
        <v>8900</v>
      </c>
      <c r="EL12" s="37">
        <f>'C завтраками| Bed and breakfast'!EL12</f>
        <v>8900</v>
      </c>
      <c r="EM12" s="37">
        <f>'C завтраками| Bed and breakfast'!EM12</f>
        <v>8900</v>
      </c>
      <c r="EN12" s="37">
        <f>'C завтраками| Bed and breakfast'!EN12</f>
        <v>8900</v>
      </c>
      <c r="EO12" s="37">
        <f>'C завтраками| Bed and breakfast'!EO12</f>
        <v>9200</v>
      </c>
      <c r="EP12" s="37">
        <f>'C завтраками| Bed and breakfast'!EP12</f>
        <v>9200</v>
      </c>
      <c r="EQ12" s="37">
        <f>'C завтраками| Bed and breakfast'!EQ12</f>
        <v>8900</v>
      </c>
      <c r="ER12" s="37">
        <f>'C завтраками| Bed and breakfast'!ER12</f>
        <v>8900</v>
      </c>
      <c r="ES12" s="37">
        <f>'C завтраками| Bed and breakfast'!ES12</f>
        <v>8900</v>
      </c>
      <c r="ET12" s="37">
        <f>'C завтраками| Bed and breakfast'!ET12</f>
        <v>8900</v>
      </c>
      <c r="EU12" s="37">
        <f>'C завтраками| Bed and breakfast'!EU12</f>
        <v>8900</v>
      </c>
      <c r="EV12" s="37">
        <f>'C завтраками| Bed and breakfast'!EV12</f>
        <v>9200</v>
      </c>
      <c r="EW12" s="37">
        <f>'C завтраками| Bed and breakfast'!EW12</f>
        <v>9200</v>
      </c>
      <c r="EX12" s="37">
        <f>'C завтраками| Bed and breakfast'!EX12</f>
        <v>9200</v>
      </c>
      <c r="EY12" s="37">
        <f>'C завтраками| Bed and breakfast'!EY12</f>
        <v>9200</v>
      </c>
      <c r="EZ12" s="37">
        <f>'C завтраками| Bed and breakfast'!EZ12</f>
        <v>9200</v>
      </c>
      <c r="FA12" s="37">
        <f>'C завтраками| Bed and breakfast'!FA12</f>
        <v>9200</v>
      </c>
      <c r="FB12" s="37">
        <f>'C завтраками| Bed and breakfast'!FB12</f>
        <v>9200</v>
      </c>
      <c r="FC12" s="37">
        <f>'C завтраками| Bed and breakfast'!FC12</f>
        <v>14400</v>
      </c>
      <c r="FD12" s="37">
        <f>'C завтраками| Bed and breakfast'!FD12</f>
        <v>14400</v>
      </c>
      <c r="FE12" s="161">
        <f>'C завтраками| Bed and breakfast'!FE12</f>
        <v>14400</v>
      </c>
      <c r="FF12" s="161">
        <f>'C завтраками| Bed and breakfast'!FF12</f>
        <v>14400</v>
      </c>
      <c r="FG12" s="161">
        <f>'C завтраками| Bed and breakfast'!FG12</f>
        <v>14400</v>
      </c>
      <c r="FH12" s="161">
        <f>'C завтраками| Bed and breakfast'!FH12</f>
        <v>14400</v>
      </c>
      <c r="FI12" s="161">
        <f>'C завтраками| Bed and breakfast'!FI12</f>
        <v>16600</v>
      </c>
      <c r="FJ12" s="37">
        <f>'C завтраками| Bed and breakfast'!FJ12</f>
        <v>16600</v>
      </c>
      <c r="FK12" s="37">
        <f>'C завтраками| Bed and breakfast'!FK12</f>
        <v>16600</v>
      </c>
      <c r="FL12" s="37">
        <f>'C завтраками| Bed and breakfast'!FL12</f>
        <v>16600</v>
      </c>
      <c r="FM12" s="37">
        <f>'C завтраками| Bed and breakfast'!FM12</f>
        <v>16600</v>
      </c>
      <c r="FN12" s="37">
        <f>'C завтраками| Bed and breakfast'!FN12</f>
        <v>16600</v>
      </c>
      <c r="FO12" s="37">
        <f>'C завтраками| Bed and breakfast'!FO12</f>
        <v>16600</v>
      </c>
      <c r="FP12" s="37">
        <f>'C завтраками| Bed and breakfast'!FP12</f>
        <v>16600</v>
      </c>
      <c r="FQ12" s="37">
        <f>'C завтраками| Bed and breakfast'!FQ12</f>
        <v>16600</v>
      </c>
      <c r="FR12" s="37">
        <f>'C завтраками| Bed and breakfast'!FR12</f>
        <v>16600</v>
      </c>
      <c r="FS12" s="37">
        <f>'C завтраками| Bed and breakfast'!FS12</f>
        <v>10300</v>
      </c>
      <c r="FT12" s="37">
        <f>'C завтраками| Bed and breakfast'!FT12</f>
        <v>10300</v>
      </c>
      <c r="FU12" s="37">
        <f>'C завтраками| Bed and breakfast'!FU12</f>
        <v>10300</v>
      </c>
      <c r="FV12" s="37">
        <f>'C завтраками| Bed and breakfast'!FV12</f>
        <v>10300</v>
      </c>
      <c r="FW12" s="37">
        <f>'C завтраками| Bed and breakfast'!FW12</f>
        <v>10300</v>
      </c>
      <c r="FX12" s="37">
        <f>'C завтраками| Bed and breakfast'!FX12</f>
        <v>10300</v>
      </c>
      <c r="FY12" s="37">
        <f>'C завтраками| Bed and breakfast'!FY12</f>
        <v>10300</v>
      </c>
      <c r="FZ12" s="37">
        <f>'C завтраками| Bed and breakfast'!FZ12</f>
        <v>10300</v>
      </c>
      <c r="GA12" s="37">
        <f>'C завтраками| Bed and breakfast'!GA12</f>
        <v>14400</v>
      </c>
      <c r="GB12" s="37">
        <f>'C завтраками| Bed and breakfast'!GB12</f>
        <v>14400</v>
      </c>
      <c r="GC12" s="37">
        <f>'C завтраками| Bed and breakfast'!GC12</f>
        <v>14400</v>
      </c>
      <c r="GD12" s="37">
        <f>'C завтраками| Bed and breakfast'!GD12</f>
        <v>14400</v>
      </c>
      <c r="GE12" s="37">
        <f>'C завтраками| Bed and breakfast'!GE12</f>
        <v>14400</v>
      </c>
      <c r="GF12" s="37">
        <f>'C завтраками| Bed and breakfast'!GF12</f>
        <v>14400</v>
      </c>
      <c r="GG12" s="37">
        <f>'C завтраками| Bed and breakfast'!GG12</f>
        <v>14400</v>
      </c>
      <c r="GH12" s="37">
        <f>'C завтраками| Bed and breakfast'!GH12</f>
        <v>14400</v>
      </c>
      <c r="GI12" s="37">
        <f>'C завтраками| Bed and breakfast'!GI12</f>
        <v>14400</v>
      </c>
      <c r="GJ12" s="37">
        <f>'C завтраками| Bed and breakfast'!GJ12</f>
        <v>14400</v>
      </c>
      <c r="GK12" s="37">
        <f>'C завтраками| Bed and breakfast'!GK12</f>
        <v>14400</v>
      </c>
      <c r="GL12" s="37">
        <f>'C завтраками| Bed and breakfast'!GL12</f>
        <v>14400</v>
      </c>
      <c r="GM12" s="37">
        <f>'C завтраками| Bed and breakfast'!GM12</f>
        <v>14400</v>
      </c>
      <c r="GN12" s="37">
        <f>'C завтраками| Bed and breakfast'!GN12</f>
        <v>14400</v>
      </c>
      <c r="GO12" s="37">
        <f>'C завтраками| Bed and breakfast'!GO12</f>
        <v>11300</v>
      </c>
      <c r="GP12" s="37">
        <f>'C завтраками| Bed and breakfast'!GP12</f>
        <v>11300</v>
      </c>
      <c r="GQ12" s="37">
        <f>'C завтраками| Bed and breakfast'!GQ12</f>
        <v>11300</v>
      </c>
      <c r="GR12" s="37">
        <f>'C завтраками| Bed and breakfast'!GR12</f>
        <v>11300</v>
      </c>
      <c r="GS12" s="37">
        <f>'C завтраками| Bed and breakfast'!GS12</f>
        <v>11800</v>
      </c>
      <c r="GT12" s="37">
        <f>'C завтраками| Bed and breakfast'!GT12</f>
        <v>11800</v>
      </c>
      <c r="GU12" s="37">
        <f>'C завтраками| Bed and breakfast'!GU12</f>
        <v>11300</v>
      </c>
      <c r="GV12" s="37">
        <f>'C завтраками| Bed and breakfast'!GV12</f>
        <v>11300</v>
      </c>
      <c r="GW12" s="37">
        <f>'C завтраками| Bed and breakfast'!GW12</f>
        <v>11300</v>
      </c>
      <c r="GX12" s="37">
        <f>'C завтраками| Bed and breakfast'!GX12</f>
        <v>11300</v>
      </c>
      <c r="GY12" s="37">
        <f>'C завтраками| Bed and breakfast'!GY12</f>
        <v>11300</v>
      </c>
      <c r="GZ12" s="37">
        <f>'C завтраками| Bed and breakfast'!GZ12</f>
        <v>11800</v>
      </c>
      <c r="HA12" s="37">
        <f>'C завтраками| Bed and breakfast'!HA12</f>
        <v>11800</v>
      </c>
      <c r="HB12" s="37">
        <f>'C завтраками| Bed and breakfast'!HB12</f>
        <v>11300</v>
      </c>
      <c r="HC12" s="37">
        <f>'C завтраками| Bed and breakfast'!HC12</f>
        <v>11300</v>
      </c>
      <c r="HD12" s="37">
        <f>'C завтраками| Bed and breakfast'!HD12</f>
        <v>11300</v>
      </c>
      <c r="HE12" s="37">
        <f>'C завтраками| Bed and breakfast'!HE12</f>
        <v>11300</v>
      </c>
      <c r="HF12" s="37">
        <f>'C завтраками| Bed and breakfast'!HF12</f>
        <v>11300</v>
      </c>
      <c r="HG12" s="37">
        <f>'C завтраками| Bed and breakfast'!HG12</f>
        <v>11800</v>
      </c>
      <c r="HH12" s="37">
        <f>'C завтраками| Bed and breakfast'!HH12</f>
        <v>11800</v>
      </c>
      <c r="HI12" s="37">
        <f>'C завтраками| Bed and breakfast'!HI12</f>
        <v>11300</v>
      </c>
      <c r="HJ12" s="37">
        <f>'C завтраками| Bed and breakfast'!HJ12</f>
        <v>11300</v>
      </c>
      <c r="HK12" s="37">
        <f>'C завтраками| Bed and breakfast'!HK12</f>
        <v>11300</v>
      </c>
      <c r="HL12" s="37">
        <f>'C завтраками| Bed and breakfast'!HL12</f>
        <v>11300</v>
      </c>
      <c r="HM12" s="37">
        <f>'C завтраками| Bed and breakfast'!HM12</f>
        <v>11300</v>
      </c>
      <c r="HN12" s="37">
        <f>'C завтраками| Bed and breakfast'!HN12</f>
        <v>11800</v>
      </c>
      <c r="HO12" s="37">
        <f>'C завтраками| Bed and breakfast'!HO12</f>
        <v>11800</v>
      </c>
      <c r="HP12" s="37">
        <f>'C завтраками| Bed and breakfast'!HP12</f>
        <v>11300</v>
      </c>
      <c r="HQ12" s="37">
        <f>'C завтраками| Bed and breakfast'!HQ12</f>
        <v>11300</v>
      </c>
      <c r="HR12" s="37">
        <f>'C завтраками| Bed and breakfast'!HR12</f>
        <v>11300</v>
      </c>
      <c r="HS12" s="37">
        <f>'C завтраками| Bed and breakfast'!HS12</f>
        <v>11300</v>
      </c>
      <c r="HT12" s="37">
        <f>'C завтраками| Bed and breakfast'!HT12</f>
        <v>11300</v>
      </c>
      <c r="HU12" s="37">
        <f>'C завтраками| Bed and breakfast'!HU12</f>
        <v>11800</v>
      </c>
      <c r="HV12" s="37">
        <f>'C завтраками| Bed and breakfast'!HV12</f>
        <v>11800</v>
      </c>
      <c r="HW12" s="37">
        <f>'C завтраками| Bed and breakfast'!HW12</f>
        <v>11300</v>
      </c>
      <c r="HX12" s="37">
        <f>'C завтраками| Bed and breakfast'!HX12</f>
        <v>11300</v>
      </c>
      <c r="HY12" s="37">
        <f>'C завтраками| Bed and breakfast'!HY12</f>
        <v>11300</v>
      </c>
      <c r="HZ12" s="37">
        <f>'C завтраками| Bed and breakfast'!HZ12</f>
        <v>11300</v>
      </c>
      <c r="IA12" s="37">
        <f>'C завтраками| Bed and breakfast'!IA12</f>
        <v>11300</v>
      </c>
      <c r="IB12" s="37">
        <f>'C завтраками| Bed and breakfast'!IB12</f>
        <v>11300</v>
      </c>
      <c r="IC12" s="37">
        <f>'C завтраками| Bed and breakfast'!IC12</f>
        <v>11300</v>
      </c>
      <c r="ID12" s="37">
        <f>'C завтраками| Bed and breakfast'!ID12</f>
        <v>10300</v>
      </c>
      <c r="IE12" s="37">
        <f>'C завтраками| Bed and breakfast'!IE12</f>
        <v>10300</v>
      </c>
      <c r="IF12" s="37">
        <f>'C завтраками| Bed and breakfast'!IF12</f>
        <v>10300</v>
      </c>
      <c r="IG12" s="37">
        <f>'C завтраками| Bed and breakfast'!IG12</f>
        <v>10300</v>
      </c>
      <c r="IH12" s="37">
        <f>'C завтраками| Bed and breakfast'!IH12</f>
        <v>10300</v>
      </c>
      <c r="II12" s="37">
        <f>'C завтраками| Bed and breakfast'!II12</f>
        <v>10300</v>
      </c>
      <c r="IJ12" s="37">
        <f>'C завтраками| Bed and breakfast'!IJ12</f>
        <v>10300</v>
      </c>
      <c r="IK12" s="37">
        <f>'C завтраками| Bed and breakfast'!IK12</f>
        <v>9800</v>
      </c>
      <c r="IL12" s="37">
        <f>'C завтраками| Bed and breakfast'!IL12</f>
        <v>9800</v>
      </c>
      <c r="IM12" s="37">
        <f>'C завтраками| Bed and breakfast'!IM12</f>
        <v>9800</v>
      </c>
      <c r="IN12" s="37">
        <f>'C завтраками| Bed and breakfast'!IN12</f>
        <v>9800</v>
      </c>
      <c r="IO12" s="37">
        <f>'C завтраками| Bed and breakfast'!IO12</f>
        <v>9800</v>
      </c>
      <c r="IP12" s="37">
        <f>'C завтраками| Bed and breakfast'!IP12</f>
        <v>10300</v>
      </c>
      <c r="IQ12" s="37">
        <f>'C завтраками| Bed and breakfast'!IQ12</f>
        <v>10300</v>
      </c>
      <c r="IR12" s="37">
        <f>'C завтраками| Bed and breakfast'!IR12</f>
        <v>9800</v>
      </c>
      <c r="IS12" s="37">
        <f>'C завтраками| Bed and breakfast'!IS12</f>
        <v>9800</v>
      </c>
      <c r="IT12" s="37">
        <f>'C завтраками| Bed and breakfast'!IT12</f>
        <v>9800</v>
      </c>
      <c r="IU12" s="37">
        <f>'C завтраками| Bed and breakfast'!IU12</f>
        <v>9800</v>
      </c>
      <c r="IV12" s="37">
        <f>'C завтраками| Bed and breakfast'!IV12</f>
        <v>9800</v>
      </c>
      <c r="IW12" s="37">
        <f>'C завтраками| Bed and breakfast'!IW12</f>
        <v>10300</v>
      </c>
      <c r="IX12" s="37">
        <f>'C завтраками| Bed and breakfast'!IX12</f>
        <v>10300</v>
      </c>
      <c r="IY12" s="37">
        <f>'C завтраками| Bed and breakfast'!IY12</f>
        <v>9800</v>
      </c>
      <c r="IZ12" s="37">
        <f>'C завтраками| Bed and breakfast'!IZ12</f>
        <v>9800</v>
      </c>
      <c r="JA12" s="37">
        <f>'C завтраками| Bed and breakfast'!JA12</f>
        <v>9800</v>
      </c>
      <c r="JB12" s="37">
        <f>'C завтраками| Bed and breakfast'!JB12</f>
        <v>9800</v>
      </c>
      <c r="JC12" s="37">
        <f>'C завтраками| Bed and breakfast'!JC12</f>
        <v>9800</v>
      </c>
      <c r="JD12" s="37">
        <f>'C завтраками| Bed and breakfast'!JD12</f>
        <v>10300</v>
      </c>
      <c r="JE12" s="37">
        <f>'C завтраками| Bed and breakfast'!JE12</f>
        <v>10300</v>
      </c>
      <c r="JF12" s="37">
        <f>'C завтраками| Bed and breakfast'!JF12</f>
        <v>11300</v>
      </c>
      <c r="JG12" s="37">
        <f>'C завтраками| Bed and breakfast'!JG12</f>
        <v>11300</v>
      </c>
      <c r="JH12" s="37">
        <f>'C завтраками| Bed and breakfast'!JH12</f>
        <v>11300</v>
      </c>
      <c r="JI12" s="37">
        <f>'C завтраками| Bed and breakfast'!JI12</f>
        <v>11300</v>
      </c>
      <c r="JJ12" s="37">
        <f>'C завтраками| Bed and breakfast'!JJ12</f>
        <v>11300</v>
      </c>
      <c r="JK12" s="37">
        <f>'C завтраками| Bed and breakfast'!JK12</f>
        <v>11300</v>
      </c>
      <c r="JL12" s="37">
        <f>'C завтраками| Bed and breakfast'!JL12</f>
        <v>11300</v>
      </c>
      <c r="JM12" s="37">
        <f>'C завтраками| Bed and breakfast'!JM12</f>
        <v>11300</v>
      </c>
      <c r="JN12" s="37">
        <f>'C завтраками| Bed and breakfast'!JN12</f>
        <v>11300</v>
      </c>
      <c r="JO12" s="37">
        <f>'C завтраками| Bed and breakfast'!JO12</f>
        <v>11300</v>
      </c>
      <c r="JP12" s="37">
        <f>'C завтраками| Bed and breakfast'!JP12</f>
        <v>11300</v>
      </c>
    </row>
    <row r="13" spans="1:276" ht="10.7" customHeight="1">
      <c r="A13" s="15" t="s">
        <v>6</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161"/>
      <c r="FF13" s="161"/>
      <c r="FG13" s="161"/>
      <c r="FH13" s="161"/>
      <c r="FI13" s="161"/>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row>
    <row r="14" spans="1:276" ht="10.7" customHeight="1">
      <c r="A14" s="12">
        <v>1</v>
      </c>
      <c r="B14" s="37">
        <f>'C завтраками| Bed and breakfast'!B14</f>
        <v>29100</v>
      </c>
      <c r="C14" s="37">
        <f>'C завтраками| Bed and breakfast'!C14</f>
        <v>38200</v>
      </c>
      <c r="D14" s="37">
        <f>'C завтраками| Bed and breakfast'!D14</f>
        <v>38200</v>
      </c>
      <c r="E14" s="37">
        <f>'C завтраками| Bed and breakfast'!E14</f>
        <v>39700</v>
      </c>
      <c r="F14" s="37">
        <f>'C завтраками| Bed and breakfast'!F14</f>
        <v>39700</v>
      </c>
      <c r="G14" s="37">
        <f>'C завтраками| Bed and breakfast'!G14</f>
        <v>39700</v>
      </c>
      <c r="H14" s="37">
        <f>'C завтраками| Bed and breakfast'!H14</f>
        <v>39700</v>
      </c>
      <c r="I14" s="37">
        <f>'C завтраками| Bed and breakfast'!I14</f>
        <v>39700</v>
      </c>
      <c r="J14" s="37">
        <f>'C завтраками| Bed and breakfast'!J14</f>
        <v>36000</v>
      </c>
      <c r="K14" s="37">
        <f>'C завтраками| Bed and breakfast'!K14</f>
        <v>34200</v>
      </c>
      <c r="L14" s="37">
        <f>'C завтраками| Bed and breakfast'!L14</f>
        <v>26350</v>
      </c>
      <c r="M14" s="37">
        <f>'C завтраками| Bed and breakfast'!M14</f>
        <v>22750</v>
      </c>
      <c r="N14" s="37">
        <f>'C завтраками| Bed and breakfast'!N14</f>
        <v>18550</v>
      </c>
      <c r="O14" s="37">
        <f>'C завтраками| Bed and breakfast'!O14</f>
        <v>18550</v>
      </c>
      <c r="P14" s="37">
        <f>'C завтраками| Bed and breakfast'!P14</f>
        <v>18550</v>
      </c>
      <c r="Q14" s="37">
        <f>'C завтраками| Bed and breakfast'!Q14</f>
        <v>19450</v>
      </c>
      <c r="R14" s="37">
        <f>'C завтраками| Bed and breakfast'!R14</f>
        <v>19450</v>
      </c>
      <c r="S14" s="37">
        <f>'C завтраками| Bed and breakfast'!S14</f>
        <v>19450</v>
      </c>
      <c r="T14" s="37">
        <f>'C завтраками| Bed and breakfast'!T14</f>
        <v>19450</v>
      </c>
      <c r="U14" s="37">
        <f>'C завтраками| Bed and breakfast'!U14</f>
        <v>19450</v>
      </c>
      <c r="V14" s="37">
        <f>'C завтраками| Bed and breakfast'!V14</f>
        <v>19450</v>
      </c>
      <c r="W14" s="37">
        <f>'C завтраками| Bed and breakfast'!W14</f>
        <v>20350</v>
      </c>
      <c r="X14" s="37">
        <f>'C завтраками| Bed and breakfast'!X14</f>
        <v>20350</v>
      </c>
      <c r="Y14" s="37">
        <f>'C завтраками| Bed and breakfast'!Y14</f>
        <v>20350</v>
      </c>
      <c r="Z14" s="37">
        <f>'C завтраками| Bed and breakfast'!Z14</f>
        <v>20350</v>
      </c>
      <c r="AA14" s="37">
        <f>'C завтраками| Bed and breakfast'!AA14</f>
        <v>20350</v>
      </c>
      <c r="AB14" s="37">
        <f>'C завтраками| Bed and breakfast'!AB14</f>
        <v>21550</v>
      </c>
      <c r="AC14" s="37">
        <f>'C завтраками| Bed and breakfast'!AC14</f>
        <v>21550</v>
      </c>
      <c r="AD14" s="37">
        <f>'C завтраками| Bed and breakfast'!AD14</f>
        <v>21550</v>
      </c>
      <c r="AE14" s="37">
        <f>'C завтраками| Bed and breakfast'!AE14</f>
        <v>21550</v>
      </c>
      <c r="AF14" s="37">
        <f>'C завтраками| Bed and breakfast'!AF14</f>
        <v>25150</v>
      </c>
      <c r="AG14" s="37">
        <f>'C завтраками| Bed and breakfast'!AG14</f>
        <v>25150</v>
      </c>
      <c r="AH14" s="37">
        <f>'C завтраками| Bed and breakfast'!AH14</f>
        <v>25150</v>
      </c>
      <c r="AI14" s="37">
        <f>'C завтраками| Bed and breakfast'!AI14</f>
        <v>23950</v>
      </c>
      <c r="AJ14" s="37">
        <f>'C завтраками| Bed and breakfast'!AJ14</f>
        <v>23950</v>
      </c>
      <c r="AK14" s="37">
        <f>'C завтраками| Bed and breakfast'!AK14</f>
        <v>23950</v>
      </c>
      <c r="AL14" s="37">
        <f>'C завтраками| Bed and breakfast'!AL14</f>
        <v>23950</v>
      </c>
      <c r="AM14" s="37">
        <f>'C завтраками| Bed and breakfast'!AM14</f>
        <v>27550</v>
      </c>
      <c r="AN14" s="37">
        <f>'C завтраками| Bed and breakfast'!AN14</f>
        <v>27550</v>
      </c>
      <c r="AO14" s="37">
        <f>'C завтраками| Bed and breakfast'!AO14</f>
        <v>27550</v>
      </c>
      <c r="AP14" s="37">
        <f>'C завтраками| Bed and breakfast'!AP14</f>
        <v>23950</v>
      </c>
      <c r="AQ14" s="37">
        <f>'C завтраками| Bed and breakfast'!AQ14</f>
        <v>23950</v>
      </c>
      <c r="AR14" s="37">
        <f>'C завтраками| Bed and breakfast'!AR14</f>
        <v>23950</v>
      </c>
      <c r="AS14" s="37">
        <f>'C завтраками| Bed and breakfast'!AS14</f>
        <v>23950</v>
      </c>
      <c r="AT14" s="37">
        <f>'C завтраками| Bed and breakfast'!AT14</f>
        <v>23950</v>
      </c>
      <c r="AU14" s="37">
        <f>'C завтраками| Bed and breakfast'!AU14</f>
        <v>25150</v>
      </c>
      <c r="AV14" s="37">
        <f>'C завтраками| Bed and breakfast'!AV14</f>
        <v>25150</v>
      </c>
      <c r="AW14" s="37">
        <f>'C завтраками| Bed and breakfast'!AW14</f>
        <v>25150</v>
      </c>
      <c r="AX14" s="37">
        <f>'C завтраками| Bed and breakfast'!AX14</f>
        <v>27550</v>
      </c>
      <c r="AY14" s="37">
        <f>'C завтраками| Bed and breakfast'!AY14</f>
        <v>27550</v>
      </c>
      <c r="AZ14" s="37">
        <f>'C завтраками| Bed and breakfast'!AZ14</f>
        <v>27550</v>
      </c>
      <c r="BA14" s="37">
        <f>'C завтраками| Bed and breakfast'!BA14</f>
        <v>27550</v>
      </c>
      <c r="BB14" s="37">
        <f>'C завтраками| Bed and breakfast'!BB14</f>
        <v>29950</v>
      </c>
      <c r="BC14" s="37">
        <f>'C завтраками| Bed and breakfast'!BC14</f>
        <v>29950</v>
      </c>
      <c r="BD14" s="37">
        <f>'C завтраками| Bed and breakfast'!BD14</f>
        <v>29950</v>
      </c>
      <c r="BE14" s="37">
        <f>'C завтраками| Bed and breakfast'!BE14</f>
        <v>29950</v>
      </c>
      <c r="BF14" s="37">
        <f>'C завтраками| Bed and breakfast'!BF14</f>
        <v>29950</v>
      </c>
      <c r="BG14" s="37">
        <f>'C завтраками| Bed and breakfast'!BG14</f>
        <v>29950</v>
      </c>
      <c r="BH14" s="37">
        <f>'C завтраками| Bed and breakfast'!BH14</f>
        <v>29950</v>
      </c>
      <c r="BI14" s="37">
        <f>'C завтраками| Bed and breakfast'!BI14</f>
        <v>29950</v>
      </c>
      <c r="BJ14" s="37">
        <f>'C завтраками| Bed and breakfast'!BJ14</f>
        <v>27550</v>
      </c>
      <c r="BK14" s="37">
        <f>'C завтраками| Bed and breakfast'!BK14</f>
        <v>20350</v>
      </c>
      <c r="BL14" s="37">
        <f>'C завтраками| Bed and breakfast'!BL14</f>
        <v>20350</v>
      </c>
      <c r="BM14" s="37">
        <f>'C завтраками| Bed and breakfast'!BM14</f>
        <v>20350</v>
      </c>
      <c r="BN14" s="37">
        <f>'C завтраками| Bed and breakfast'!BN14</f>
        <v>20350</v>
      </c>
      <c r="BO14" s="37">
        <f>'C завтраками| Bed and breakfast'!BO14</f>
        <v>20350</v>
      </c>
      <c r="BP14" s="37">
        <f>'C завтраками| Bed and breakfast'!BP14</f>
        <v>20350</v>
      </c>
      <c r="BQ14" s="37">
        <f>'C завтраками| Bed and breakfast'!BQ14</f>
        <v>20350</v>
      </c>
      <c r="BR14" s="37">
        <f>'C завтраками| Bed and breakfast'!BR14</f>
        <v>20350</v>
      </c>
      <c r="BS14" s="37">
        <f>'C завтраками| Bed and breakfast'!BS14</f>
        <v>20350</v>
      </c>
      <c r="BT14" s="37">
        <f>'C завтраками| Bed and breakfast'!BT14</f>
        <v>15450</v>
      </c>
      <c r="BU14" s="37">
        <f>'C завтраками| Bed and breakfast'!BU14</f>
        <v>15450</v>
      </c>
      <c r="BV14" s="37">
        <f>'C завтраками| Bed and breakfast'!BV14</f>
        <v>15450</v>
      </c>
      <c r="BW14" s="37">
        <f>'C завтраками| Bed and breakfast'!BW14</f>
        <v>15450</v>
      </c>
      <c r="BX14" s="37">
        <f>'C завтраками| Bed and breakfast'!BX14</f>
        <v>15450</v>
      </c>
      <c r="BY14" s="37">
        <f>'C завтраками| Bed and breakfast'!BY14</f>
        <v>15450</v>
      </c>
      <c r="BZ14" s="37">
        <f>'C завтраками| Bed and breakfast'!BZ14</f>
        <v>15450</v>
      </c>
      <c r="CA14" s="37">
        <f>'C завтраками| Bed and breakfast'!CA14</f>
        <v>14050</v>
      </c>
      <c r="CB14" s="37">
        <f>'C завтраками| Bed and breakfast'!CB14</f>
        <v>14050</v>
      </c>
      <c r="CC14" s="37">
        <f>'C завтраками| Bed and breakfast'!CC14</f>
        <v>14050</v>
      </c>
      <c r="CD14" s="37">
        <f>'C завтраками| Bed and breakfast'!CD14</f>
        <v>14050</v>
      </c>
      <c r="CE14" s="37">
        <f>'C завтраками| Bed and breakfast'!CE14</f>
        <v>14050</v>
      </c>
      <c r="CF14" s="37">
        <f>'C завтраками| Bed and breakfast'!CF14</f>
        <v>12850</v>
      </c>
      <c r="CG14" s="37">
        <f>'C завтраками| Bed and breakfast'!CG14</f>
        <v>12850</v>
      </c>
      <c r="CH14" s="37">
        <f>'C завтраками| Bed and breakfast'!CH14</f>
        <v>12850</v>
      </c>
      <c r="CI14" s="37">
        <f>'C завтраками| Bed and breakfast'!CI14</f>
        <v>12850</v>
      </c>
      <c r="CJ14" s="37">
        <f>'C завтраками| Bed and breakfast'!CJ14</f>
        <v>12850</v>
      </c>
      <c r="CK14" s="37">
        <f>'C завтраками| Bed and breakfast'!CK14</f>
        <v>14050</v>
      </c>
      <c r="CL14" s="37">
        <f>'C завтраками| Bed and breakfast'!CL14</f>
        <v>14050</v>
      </c>
      <c r="CM14" s="37">
        <f>'C завтраками| Bed and breakfast'!CM14</f>
        <v>12850</v>
      </c>
      <c r="CN14" s="37">
        <f>'C завтраками| Bed and breakfast'!CN14</f>
        <v>12850</v>
      </c>
      <c r="CO14" s="37">
        <f>'C завтраками| Bed and breakfast'!CO14</f>
        <v>12850</v>
      </c>
      <c r="CP14" s="37">
        <f>'C завтраками| Bed and breakfast'!CP14</f>
        <v>12650</v>
      </c>
      <c r="CQ14" s="37">
        <f>'C завтраками| Bed and breakfast'!CQ14</f>
        <v>12650</v>
      </c>
      <c r="CR14" s="37">
        <f>'C завтраками| Bed and breakfast'!CR14</f>
        <v>12650</v>
      </c>
      <c r="CS14" s="37">
        <f>'C завтраками| Bed and breakfast'!CS14</f>
        <v>12650</v>
      </c>
      <c r="CT14" s="37">
        <f>'C завтраками| Bed and breakfast'!CT14</f>
        <v>11650</v>
      </c>
      <c r="CU14" s="37">
        <f>'C завтраками| Bed and breakfast'!CU14</f>
        <v>11650</v>
      </c>
      <c r="CV14" s="37">
        <f>'C завтраками| Bed and breakfast'!CV14</f>
        <v>11650</v>
      </c>
      <c r="CW14" s="37">
        <f>'C завтраками| Bed and breakfast'!CW14</f>
        <v>11650</v>
      </c>
      <c r="CX14" s="37">
        <f>'C завтраками| Bed and breakfast'!CX14</f>
        <v>11650</v>
      </c>
      <c r="CY14" s="37">
        <f>'C завтраками| Bed and breakfast'!CY14</f>
        <v>11650</v>
      </c>
      <c r="CZ14" s="37">
        <f>'C завтраками| Bed and breakfast'!CZ14</f>
        <v>11650</v>
      </c>
      <c r="DA14" s="37">
        <f>'C завтраками| Bed and breakfast'!DA14</f>
        <v>9750</v>
      </c>
      <c r="DB14" s="37">
        <f>'C завтраками| Bed and breakfast'!DB14</f>
        <v>9750</v>
      </c>
      <c r="DC14" s="37">
        <f>'C завтраками| Bed and breakfast'!DC14</f>
        <v>9750</v>
      </c>
      <c r="DD14" s="37">
        <f>'C завтраками| Bed and breakfast'!DD14</f>
        <v>9750</v>
      </c>
      <c r="DE14" s="37">
        <f>'C завтраками| Bed and breakfast'!DE14</f>
        <v>9750</v>
      </c>
      <c r="DF14" s="37">
        <f>'C завтраками| Bed and breakfast'!DF14</f>
        <v>10350</v>
      </c>
      <c r="DG14" s="37">
        <f>'C завтраками| Bed and breakfast'!DG14</f>
        <v>10350</v>
      </c>
      <c r="DH14" s="37">
        <f>'C завтраками| Bed and breakfast'!DH14</f>
        <v>9750</v>
      </c>
      <c r="DI14" s="37">
        <f>'C завтраками| Bed and breakfast'!DI14</f>
        <v>9750</v>
      </c>
      <c r="DJ14" s="37">
        <f>'C завтраками| Bed and breakfast'!DJ14</f>
        <v>9750</v>
      </c>
      <c r="DK14" s="37">
        <f>'C завтраками| Bed and breakfast'!DK14</f>
        <v>9750</v>
      </c>
      <c r="DL14" s="37">
        <f>'C завтраками| Bed and breakfast'!DL14</f>
        <v>9750</v>
      </c>
      <c r="DM14" s="37">
        <f>'C завтраками| Bed and breakfast'!DM14</f>
        <v>10350</v>
      </c>
      <c r="DN14" s="37">
        <f>'C завтраками| Bed and breakfast'!DN14</f>
        <v>10350</v>
      </c>
      <c r="DO14" s="37">
        <f>'C завтраками| Bed and breakfast'!DO14</f>
        <v>9750</v>
      </c>
      <c r="DP14" s="37">
        <f>'C завтраками| Bed and breakfast'!DP14</f>
        <v>9750</v>
      </c>
      <c r="DQ14" s="37">
        <f>'C завтраками| Bed and breakfast'!DQ14</f>
        <v>9750</v>
      </c>
      <c r="DR14" s="37">
        <f>'C завтраками| Bed and breakfast'!DR14</f>
        <v>9750</v>
      </c>
      <c r="DS14" s="37">
        <f>'C завтраками| Bed and breakfast'!DS14</f>
        <v>11150</v>
      </c>
      <c r="DT14" s="37">
        <f>'C завтраками| Bed and breakfast'!DT14</f>
        <v>11150</v>
      </c>
      <c r="DU14" s="37">
        <f>'C завтраками| Bed and breakfast'!DU14</f>
        <v>11150</v>
      </c>
      <c r="DV14" s="37">
        <f>'C завтраками| Bed and breakfast'!DV14</f>
        <v>10050</v>
      </c>
      <c r="DW14" s="37">
        <f>'C завтраками| Bed and breakfast'!DW14</f>
        <v>10050</v>
      </c>
      <c r="DX14" s="37">
        <f>'C завтраками| Bed and breakfast'!DX14</f>
        <v>10050</v>
      </c>
      <c r="DY14" s="37">
        <f>'C завтраками| Bed and breakfast'!DY14</f>
        <v>10050</v>
      </c>
      <c r="DZ14" s="37">
        <f>'C завтраками| Bed and breakfast'!DZ14</f>
        <v>10050</v>
      </c>
      <c r="EA14" s="37">
        <f>'C завтраками| Bed and breakfast'!EA14</f>
        <v>11150</v>
      </c>
      <c r="EB14" s="37">
        <f>'C завтраками| Bed and breakfast'!EB14</f>
        <v>11150</v>
      </c>
      <c r="EC14" s="37">
        <f>'C завтраками| Bed and breakfast'!EC14</f>
        <v>11150</v>
      </c>
      <c r="ED14" s="37">
        <f>'C завтраками| Bed and breakfast'!ED14</f>
        <v>9750</v>
      </c>
      <c r="EE14" s="37">
        <f>'C завтраками| Bed and breakfast'!EE14</f>
        <v>9750</v>
      </c>
      <c r="EF14" s="37">
        <f>'C завтраками| Bed and breakfast'!EF14</f>
        <v>9750</v>
      </c>
      <c r="EG14" s="37">
        <f>'C завтраками| Bed and breakfast'!EG14</f>
        <v>9750</v>
      </c>
      <c r="EH14" s="37">
        <f>'C завтраками| Bed and breakfast'!EH14</f>
        <v>10050</v>
      </c>
      <c r="EI14" s="37">
        <f>'C завтраками| Bed and breakfast'!EI14</f>
        <v>10050</v>
      </c>
      <c r="EJ14" s="37">
        <f>'C завтраками| Bed and breakfast'!EJ14</f>
        <v>9750</v>
      </c>
      <c r="EK14" s="37">
        <f>'C завтраками| Bed and breakfast'!EK14</f>
        <v>9750</v>
      </c>
      <c r="EL14" s="37">
        <f>'C завтраками| Bed and breakfast'!EL14</f>
        <v>9750</v>
      </c>
      <c r="EM14" s="37">
        <f>'C завтраками| Bed and breakfast'!EM14</f>
        <v>9750</v>
      </c>
      <c r="EN14" s="37">
        <f>'C завтраками| Bed and breakfast'!EN14</f>
        <v>9750</v>
      </c>
      <c r="EO14" s="37">
        <f>'C завтраками| Bed and breakfast'!EO14</f>
        <v>10050</v>
      </c>
      <c r="EP14" s="37">
        <f>'C завтраками| Bed and breakfast'!EP14</f>
        <v>10050</v>
      </c>
      <c r="EQ14" s="37">
        <f>'C завтраками| Bed and breakfast'!EQ14</f>
        <v>9750</v>
      </c>
      <c r="ER14" s="37">
        <f>'C завтраками| Bed and breakfast'!ER14</f>
        <v>9750</v>
      </c>
      <c r="ES14" s="37">
        <f>'C завтраками| Bed and breakfast'!ES14</f>
        <v>9750</v>
      </c>
      <c r="ET14" s="37">
        <f>'C завтраками| Bed and breakfast'!ET14</f>
        <v>9750</v>
      </c>
      <c r="EU14" s="37">
        <f>'C завтраками| Bed and breakfast'!EU14</f>
        <v>9750</v>
      </c>
      <c r="EV14" s="37">
        <f>'C завтраками| Bed and breakfast'!EV14</f>
        <v>10050</v>
      </c>
      <c r="EW14" s="37">
        <f>'C завтраками| Bed and breakfast'!EW14</f>
        <v>10050</v>
      </c>
      <c r="EX14" s="37">
        <f>'C завтраками| Bed and breakfast'!EX14</f>
        <v>10050</v>
      </c>
      <c r="EY14" s="37">
        <f>'C завтраками| Bed and breakfast'!EY14</f>
        <v>10050</v>
      </c>
      <c r="EZ14" s="37">
        <f>'C завтраками| Bed and breakfast'!EZ14</f>
        <v>10050</v>
      </c>
      <c r="FA14" s="37">
        <f>'C завтраками| Bed and breakfast'!FA14</f>
        <v>10050</v>
      </c>
      <c r="FB14" s="37">
        <f>'C завтраками| Bed and breakfast'!FB14</f>
        <v>10050</v>
      </c>
      <c r="FC14" s="37">
        <f>'C завтраками| Bed and breakfast'!FC14</f>
        <v>15250</v>
      </c>
      <c r="FD14" s="37">
        <f>'C завтраками| Bed and breakfast'!FD14</f>
        <v>15250</v>
      </c>
      <c r="FE14" s="161">
        <f>'C завтраками| Bed and breakfast'!FE14</f>
        <v>15250</v>
      </c>
      <c r="FF14" s="161">
        <f>'C завтраками| Bed and breakfast'!FF14</f>
        <v>15250</v>
      </c>
      <c r="FG14" s="161">
        <f>'C завтраками| Bed and breakfast'!FG14</f>
        <v>15250</v>
      </c>
      <c r="FH14" s="161">
        <f>'C завтраками| Bed and breakfast'!FH14</f>
        <v>15250</v>
      </c>
      <c r="FI14" s="161">
        <f>'C завтраками| Bed and breakfast'!FI14</f>
        <v>17450</v>
      </c>
      <c r="FJ14" s="37">
        <f>'C завтраками| Bed and breakfast'!FJ14</f>
        <v>17450</v>
      </c>
      <c r="FK14" s="37">
        <f>'C завтраками| Bed and breakfast'!FK14</f>
        <v>17450</v>
      </c>
      <c r="FL14" s="37">
        <f>'C завтраками| Bed and breakfast'!FL14</f>
        <v>17450</v>
      </c>
      <c r="FM14" s="37">
        <f>'C завтраками| Bed and breakfast'!FM14</f>
        <v>17450</v>
      </c>
      <c r="FN14" s="37">
        <f>'C завтраками| Bed and breakfast'!FN14</f>
        <v>17450</v>
      </c>
      <c r="FO14" s="37">
        <f>'C завтраками| Bed and breakfast'!FO14</f>
        <v>17450</v>
      </c>
      <c r="FP14" s="37">
        <f>'C завтраками| Bed and breakfast'!FP14</f>
        <v>17450</v>
      </c>
      <c r="FQ14" s="37">
        <f>'C завтраками| Bed and breakfast'!FQ14</f>
        <v>17450</v>
      </c>
      <c r="FR14" s="37">
        <f>'C завтраками| Bed and breakfast'!FR14</f>
        <v>17450</v>
      </c>
      <c r="FS14" s="37">
        <f>'C завтраками| Bed and breakfast'!FS14</f>
        <v>11150</v>
      </c>
      <c r="FT14" s="37">
        <f>'C завтраками| Bed and breakfast'!FT14</f>
        <v>11150</v>
      </c>
      <c r="FU14" s="37">
        <f>'C завтраками| Bed and breakfast'!FU14</f>
        <v>11150</v>
      </c>
      <c r="FV14" s="37">
        <f>'C завтраками| Bed and breakfast'!FV14</f>
        <v>11150</v>
      </c>
      <c r="FW14" s="37">
        <f>'C завтраками| Bed and breakfast'!FW14</f>
        <v>11150</v>
      </c>
      <c r="FX14" s="37">
        <f>'C завтраками| Bed and breakfast'!FX14</f>
        <v>11150</v>
      </c>
      <c r="FY14" s="37">
        <f>'C завтраками| Bed and breakfast'!FY14</f>
        <v>11150</v>
      </c>
      <c r="FZ14" s="37">
        <f>'C завтраками| Bed and breakfast'!FZ14</f>
        <v>11150</v>
      </c>
      <c r="GA14" s="37">
        <f>'C завтраками| Bed and breakfast'!GA14</f>
        <v>15250</v>
      </c>
      <c r="GB14" s="37">
        <f>'C завтраками| Bed and breakfast'!GB14</f>
        <v>15250</v>
      </c>
      <c r="GC14" s="37">
        <f>'C завтраками| Bed and breakfast'!GC14</f>
        <v>15250</v>
      </c>
      <c r="GD14" s="37">
        <f>'C завтраками| Bed and breakfast'!GD14</f>
        <v>15250</v>
      </c>
      <c r="GE14" s="37">
        <f>'C завтраками| Bed and breakfast'!GE14</f>
        <v>15250</v>
      </c>
      <c r="GF14" s="37">
        <f>'C завтраками| Bed and breakfast'!GF14</f>
        <v>15250</v>
      </c>
      <c r="GG14" s="37">
        <f>'C завтраками| Bed and breakfast'!GG14</f>
        <v>15250</v>
      </c>
      <c r="GH14" s="37">
        <f>'C завтраками| Bed and breakfast'!GH14</f>
        <v>15250</v>
      </c>
      <c r="GI14" s="37">
        <f>'C завтраками| Bed and breakfast'!GI14</f>
        <v>15250</v>
      </c>
      <c r="GJ14" s="37">
        <f>'C завтраками| Bed and breakfast'!GJ14</f>
        <v>15250</v>
      </c>
      <c r="GK14" s="37">
        <f>'C завтраками| Bed and breakfast'!GK14</f>
        <v>15250</v>
      </c>
      <c r="GL14" s="37">
        <f>'C завтраками| Bed and breakfast'!GL14</f>
        <v>15250</v>
      </c>
      <c r="GM14" s="37">
        <f>'C завтраками| Bed and breakfast'!GM14</f>
        <v>15250</v>
      </c>
      <c r="GN14" s="37">
        <f>'C завтраками| Bed and breakfast'!GN14</f>
        <v>15250</v>
      </c>
      <c r="GO14" s="37">
        <f>'C завтраками| Bed and breakfast'!GO14</f>
        <v>12150</v>
      </c>
      <c r="GP14" s="37">
        <f>'C завтраками| Bed and breakfast'!GP14</f>
        <v>12150</v>
      </c>
      <c r="GQ14" s="37">
        <f>'C завтраками| Bed and breakfast'!GQ14</f>
        <v>12150</v>
      </c>
      <c r="GR14" s="37">
        <f>'C завтраками| Bed and breakfast'!GR14</f>
        <v>12150</v>
      </c>
      <c r="GS14" s="37">
        <f>'C завтраками| Bed and breakfast'!GS14</f>
        <v>12650</v>
      </c>
      <c r="GT14" s="37">
        <f>'C завтраками| Bed and breakfast'!GT14</f>
        <v>12650</v>
      </c>
      <c r="GU14" s="37">
        <f>'C завтраками| Bed and breakfast'!GU14</f>
        <v>12150</v>
      </c>
      <c r="GV14" s="37">
        <f>'C завтраками| Bed and breakfast'!GV14</f>
        <v>12150</v>
      </c>
      <c r="GW14" s="37">
        <f>'C завтраками| Bed and breakfast'!GW14</f>
        <v>12150</v>
      </c>
      <c r="GX14" s="37">
        <f>'C завтраками| Bed and breakfast'!GX14</f>
        <v>12150</v>
      </c>
      <c r="GY14" s="37">
        <f>'C завтраками| Bed and breakfast'!GY14</f>
        <v>12150</v>
      </c>
      <c r="GZ14" s="37">
        <f>'C завтраками| Bed and breakfast'!GZ14</f>
        <v>12650</v>
      </c>
      <c r="HA14" s="37">
        <f>'C завтраками| Bed and breakfast'!HA14</f>
        <v>12650</v>
      </c>
      <c r="HB14" s="37">
        <f>'C завтраками| Bed and breakfast'!HB14</f>
        <v>12150</v>
      </c>
      <c r="HC14" s="37">
        <f>'C завтраками| Bed and breakfast'!HC14</f>
        <v>12150</v>
      </c>
      <c r="HD14" s="37">
        <f>'C завтраками| Bed and breakfast'!HD14</f>
        <v>12150</v>
      </c>
      <c r="HE14" s="37">
        <f>'C завтраками| Bed and breakfast'!HE14</f>
        <v>12150</v>
      </c>
      <c r="HF14" s="37">
        <f>'C завтраками| Bed and breakfast'!HF14</f>
        <v>12150</v>
      </c>
      <c r="HG14" s="37">
        <f>'C завтраками| Bed and breakfast'!HG14</f>
        <v>12650</v>
      </c>
      <c r="HH14" s="37">
        <f>'C завтраками| Bed and breakfast'!HH14</f>
        <v>12650</v>
      </c>
      <c r="HI14" s="37">
        <f>'C завтраками| Bed and breakfast'!HI14</f>
        <v>12150</v>
      </c>
      <c r="HJ14" s="37">
        <f>'C завтраками| Bed and breakfast'!HJ14</f>
        <v>12150</v>
      </c>
      <c r="HK14" s="37">
        <f>'C завтраками| Bed and breakfast'!HK14</f>
        <v>12150</v>
      </c>
      <c r="HL14" s="37">
        <f>'C завтраками| Bed and breakfast'!HL14</f>
        <v>12150</v>
      </c>
      <c r="HM14" s="37">
        <f>'C завтраками| Bed and breakfast'!HM14</f>
        <v>12150</v>
      </c>
      <c r="HN14" s="37">
        <f>'C завтраками| Bed and breakfast'!HN14</f>
        <v>12650</v>
      </c>
      <c r="HO14" s="37">
        <f>'C завтраками| Bed and breakfast'!HO14</f>
        <v>12650</v>
      </c>
      <c r="HP14" s="37">
        <f>'C завтраками| Bed and breakfast'!HP14</f>
        <v>12150</v>
      </c>
      <c r="HQ14" s="37">
        <f>'C завтраками| Bed and breakfast'!HQ14</f>
        <v>12150</v>
      </c>
      <c r="HR14" s="37">
        <f>'C завтраками| Bed and breakfast'!HR14</f>
        <v>12150</v>
      </c>
      <c r="HS14" s="37">
        <f>'C завтраками| Bed and breakfast'!HS14</f>
        <v>12150</v>
      </c>
      <c r="HT14" s="37">
        <f>'C завтраками| Bed and breakfast'!HT14</f>
        <v>12150</v>
      </c>
      <c r="HU14" s="37">
        <f>'C завтраками| Bed and breakfast'!HU14</f>
        <v>12650</v>
      </c>
      <c r="HV14" s="37">
        <f>'C завтраками| Bed and breakfast'!HV14</f>
        <v>12650</v>
      </c>
      <c r="HW14" s="37">
        <f>'C завтраками| Bed and breakfast'!HW14</f>
        <v>12150</v>
      </c>
      <c r="HX14" s="37">
        <f>'C завтраками| Bed and breakfast'!HX14</f>
        <v>12150</v>
      </c>
      <c r="HY14" s="37">
        <f>'C завтраками| Bed and breakfast'!HY14</f>
        <v>12150</v>
      </c>
      <c r="HZ14" s="37">
        <f>'C завтраками| Bed and breakfast'!HZ14</f>
        <v>12150</v>
      </c>
      <c r="IA14" s="37">
        <f>'C завтраками| Bed and breakfast'!IA14</f>
        <v>12150</v>
      </c>
      <c r="IB14" s="37">
        <f>'C завтраками| Bed and breakfast'!IB14</f>
        <v>12150</v>
      </c>
      <c r="IC14" s="37">
        <f>'C завтраками| Bed and breakfast'!IC14</f>
        <v>12150</v>
      </c>
      <c r="ID14" s="37">
        <f>'C завтраками| Bed and breakfast'!ID14</f>
        <v>11150</v>
      </c>
      <c r="IE14" s="37">
        <f>'C завтраками| Bed and breakfast'!IE14</f>
        <v>11150</v>
      </c>
      <c r="IF14" s="37">
        <f>'C завтраками| Bed and breakfast'!IF14</f>
        <v>11150</v>
      </c>
      <c r="IG14" s="37">
        <f>'C завтраками| Bed and breakfast'!IG14</f>
        <v>11150</v>
      </c>
      <c r="IH14" s="37">
        <f>'C завтраками| Bed and breakfast'!IH14</f>
        <v>11150</v>
      </c>
      <c r="II14" s="37">
        <f>'C завтраками| Bed and breakfast'!II14</f>
        <v>11150</v>
      </c>
      <c r="IJ14" s="37">
        <f>'C завтраками| Bed and breakfast'!IJ14</f>
        <v>11150</v>
      </c>
      <c r="IK14" s="37">
        <f>'C завтраками| Bed and breakfast'!IK14</f>
        <v>10650</v>
      </c>
      <c r="IL14" s="37">
        <f>'C завтраками| Bed and breakfast'!IL14</f>
        <v>10650</v>
      </c>
      <c r="IM14" s="37">
        <f>'C завтраками| Bed and breakfast'!IM14</f>
        <v>10650</v>
      </c>
      <c r="IN14" s="37">
        <f>'C завтраками| Bed and breakfast'!IN14</f>
        <v>10650</v>
      </c>
      <c r="IO14" s="37">
        <f>'C завтраками| Bed and breakfast'!IO14</f>
        <v>10650</v>
      </c>
      <c r="IP14" s="37">
        <f>'C завтраками| Bed and breakfast'!IP14</f>
        <v>11150</v>
      </c>
      <c r="IQ14" s="37">
        <f>'C завтраками| Bed and breakfast'!IQ14</f>
        <v>11150</v>
      </c>
      <c r="IR14" s="37">
        <f>'C завтраками| Bed and breakfast'!IR14</f>
        <v>10650</v>
      </c>
      <c r="IS14" s="37">
        <f>'C завтраками| Bed and breakfast'!IS14</f>
        <v>10650</v>
      </c>
      <c r="IT14" s="37">
        <f>'C завтраками| Bed and breakfast'!IT14</f>
        <v>10650</v>
      </c>
      <c r="IU14" s="37">
        <f>'C завтраками| Bed and breakfast'!IU14</f>
        <v>10650</v>
      </c>
      <c r="IV14" s="37">
        <f>'C завтраками| Bed and breakfast'!IV14</f>
        <v>10650</v>
      </c>
      <c r="IW14" s="37">
        <f>'C завтраками| Bed and breakfast'!IW14</f>
        <v>11150</v>
      </c>
      <c r="IX14" s="37">
        <f>'C завтраками| Bed and breakfast'!IX14</f>
        <v>11150</v>
      </c>
      <c r="IY14" s="37">
        <f>'C завтраками| Bed and breakfast'!IY14</f>
        <v>10650</v>
      </c>
      <c r="IZ14" s="37">
        <f>'C завтраками| Bed and breakfast'!IZ14</f>
        <v>10650</v>
      </c>
      <c r="JA14" s="37">
        <f>'C завтраками| Bed and breakfast'!JA14</f>
        <v>10650</v>
      </c>
      <c r="JB14" s="37">
        <f>'C завтраками| Bed and breakfast'!JB14</f>
        <v>10650</v>
      </c>
      <c r="JC14" s="37">
        <f>'C завтраками| Bed and breakfast'!JC14</f>
        <v>10650</v>
      </c>
      <c r="JD14" s="37">
        <f>'C завтраками| Bed and breakfast'!JD14</f>
        <v>11150</v>
      </c>
      <c r="JE14" s="37">
        <f>'C завтраками| Bed and breakfast'!JE14</f>
        <v>11150</v>
      </c>
      <c r="JF14" s="37">
        <f>'C завтраками| Bed and breakfast'!JF14</f>
        <v>12150</v>
      </c>
      <c r="JG14" s="37">
        <f>'C завтраками| Bed and breakfast'!JG14</f>
        <v>12150</v>
      </c>
      <c r="JH14" s="37">
        <f>'C завтраками| Bed and breakfast'!JH14</f>
        <v>12150</v>
      </c>
      <c r="JI14" s="37">
        <f>'C завтраками| Bed and breakfast'!JI14</f>
        <v>12150</v>
      </c>
      <c r="JJ14" s="37">
        <f>'C завтраками| Bed and breakfast'!JJ14</f>
        <v>12150</v>
      </c>
      <c r="JK14" s="37">
        <f>'C завтраками| Bed and breakfast'!JK14</f>
        <v>12150</v>
      </c>
      <c r="JL14" s="37">
        <f>'C завтраками| Bed and breakfast'!JL14</f>
        <v>12150</v>
      </c>
      <c r="JM14" s="37">
        <f>'C завтраками| Bed and breakfast'!JM14</f>
        <v>12150</v>
      </c>
      <c r="JN14" s="37">
        <f>'C завтраками| Bed and breakfast'!JN14</f>
        <v>12150</v>
      </c>
      <c r="JO14" s="37">
        <f>'C завтраками| Bed and breakfast'!JO14</f>
        <v>12150</v>
      </c>
      <c r="JP14" s="37">
        <f>'C завтраками| Bed and breakfast'!JP14</f>
        <v>12150</v>
      </c>
    </row>
    <row r="15" spans="1:276" ht="10.7" customHeight="1">
      <c r="A15" s="12">
        <v>2</v>
      </c>
      <c r="B15" s="37">
        <f>'C завтраками| Bed and breakfast'!B15</f>
        <v>31100</v>
      </c>
      <c r="C15" s="37">
        <f>'C завтраками| Bed and breakfast'!C15</f>
        <v>40200</v>
      </c>
      <c r="D15" s="37">
        <f>'C завтраками| Bed and breakfast'!D15</f>
        <v>40200</v>
      </c>
      <c r="E15" s="37">
        <f>'C завтраками| Bed and breakfast'!E15</f>
        <v>41700</v>
      </c>
      <c r="F15" s="37">
        <f>'C завтраками| Bed and breakfast'!F15</f>
        <v>41700</v>
      </c>
      <c r="G15" s="37">
        <f>'C завтраками| Bed and breakfast'!G15</f>
        <v>41700</v>
      </c>
      <c r="H15" s="37">
        <f>'C завтраками| Bed and breakfast'!H15</f>
        <v>41700</v>
      </c>
      <c r="I15" s="37">
        <f>'C завтраками| Bed and breakfast'!I15</f>
        <v>41700</v>
      </c>
      <c r="J15" s="37">
        <f>'C завтраками| Bed and breakfast'!J15</f>
        <v>38000</v>
      </c>
      <c r="K15" s="37">
        <f>'C завтраками| Bed and breakfast'!K15</f>
        <v>36200</v>
      </c>
      <c r="L15" s="37">
        <f>'C завтраками| Bed and breakfast'!L15</f>
        <v>28200</v>
      </c>
      <c r="M15" s="37">
        <f>'C завтраками| Bed and breakfast'!M15</f>
        <v>24600</v>
      </c>
      <c r="N15" s="37">
        <f>'C завтраками| Bed and breakfast'!N15</f>
        <v>20400</v>
      </c>
      <c r="O15" s="37">
        <f>'C завтраками| Bed and breakfast'!O15</f>
        <v>20400</v>
      </c>
      <c r="P15" s="37">
        <f>'C завтраками| Bed and breakfast'!P15</f>
        <v>20400</v>
      </c>
      <c r="Q15" s="37">
        <f>'C завтраками| Bed and breakfast'!Q15</f>
        <v>21300</v>
      </c>
      <c r="R15" s="37">
        <f>'C завтраками| Bed and breakfast'!R15</f>
        <v>21300</v>
      </c>
      <c r="S15" s="37">
        <f>'C завтраками| Bed and breakfast'!S15</f>
        <v>21300</v>
      </c>
      <c r="T15" s="37">
        <f>'C завтраками| Bed and breakfast'!T15</f>
        <v>21300</v>
      </c>
      <c r="U15" s="37">
        <f>'C завтраками| Bed and breakfast'!U15</f>
        <v>21300</v>
      </c>
      <c r="V15" s="37">
        <f>'C завтраками| Bed and breakfast'!V15</f>
        <v>21300</v>
      </c>
      <c r="W15" s="37">
        <f>'C завтраками| Bed and breakfast'!W15</f>
        <v>22200</v>
      </c>
      <c r="X15" s="37">
        <f>'C завтраками| Bed and breakfast'!X15</f>
        <v>22200</v>
      </c>
      <c r="Y15" s="37">
        <f>'C завтраками| Bed and breakfast'!Y15</f>
        <v>22200</v>
      </c>
      <c r="Z15" s="37">
        <f>'C завтраками| Bed and breakfast'!Z15</f>
        <v>22200</v>
      </c>
      <c r="AA15" s="37">
        <f>'C завтраками| Bed and breakfast'!AA15</f>
        <v>22200</v>
      </c>
      <c r="AB15" s="37">
        <f>'C завтраками| Bed and breakfast'!AB15</f>
        <v>23400</v>
      </c>
      <c r="AC15" s="37">
        <f>'C завтраками| Bed and breakfast'!AC15</f>
        <v>23400</v>
      </c>
      <c r="AD15" s="37">
        <f>'C завтраками| Bed and breakfast'!AD15</f>
        <v>23400</v>
      </c>
      <c r="AE15" s="37">
        <f>'C завтраками| Bed and breakfast'!AE15</f>
        <v>23400</v>
      </c>
      <c r="AF15" s="37">
        <f>'C завтраками| Bed and breakfast'!AF15</f>
        <v>27000</v>
      </c>
      <c r="AG15" s="37">
        <f>'C завтраками| Bed and breakfast'!AG15</f>
        <v>27000</v>
      </c>
      <c r="AH15" s="37">
        <f>'C завтраками| Bed and breakfast'!AH15</f>
        <v>27000</v>
      </c>
      <c r="AI15" s="37">
        <f>'C завтраками| Bed and breakfast'!AI15</f>
        <v>25800</v>
      </c>
      <c r="AJ15" s="37">
        <f>'C завтраками| Bed and breakfast'!AJ15</f>
        <v>25800</v>
      </c>
      <c r="AK15" s="37">
        <f>'C завтраками| Bed and breakfast'!AK15</f>
        <v>25800</v>
      </c>
      <c r="AL15" s="37">
        <f>'C завтраками| Bed and breakfast'!AL15</f>
        <v>25800</v>
      </c>
      <c r="AM15" s="37">
        <f>'C завтраками| Bed and breakfast'!AM15</f>
        <v>29400</v>
      </c>
      <c r="AN15" s="37">
        <f>'C завтраками| Bed and breakfast'!AN15</f>
        <v>29400</v>
      </c>
      <c r="AO15" s="37">
        <f>'C завтраками| Bed and breakfast'!AO15</f>
        <v>29400</v>
      </c>
      <c r="AP15" s="37">
        <f>'C завтраками| Bed and breakfast'!AP15</f>
        <v>25800</v>
      </c>
      <c r="AQ15" s="37">
        <f>'C завтраками| Bed and breakfast'!AQ15</f>
        <v>25800</v>
      </c>
      <c r="AR15" s="37">
        <f>'C завтраками| Bed and breakfast'!AR15</f>
        <v>25800</v>
      </c>
      <c r="AS15" s="37">
        <f>'C завтраками| Bed and breakfast'!AS15</f>
        <v>25800</v>
      </c>
      <c r="AT15" s="37">
        <f>'C завтраками| Bed and breakfast'!AT15</f>
        <v>25800</v>
      </c>
      <c r="AU15" s="37">
        <f>'C завтраками| Bed and breakfast'!AU15</f>
        <v>27000</v>
      </c>
      <c r="AV15" s="37">
        <f>'C завтраками| Bed and breakfast'!AV15</f>
        <v>27000</v>
      </c>
      <c r="AW15" s="37">
        <f>'C завтраками| Bed and breakfast'!AW15</f>
        <v>27000</v>
      </c>
      <c r="AX15" s="37">
        <f>'C завтраками| Bed and breakfast'!AX15</f>
        <v>29400</v>
      </c>
      <c r="AY15" s="37">
        <f>'C завтраками| Bed and breakfast'!AY15</f>
        <v>29400</v>
      </c>
      <c r="AZ15" s="37">
        <f>'C завтраками| Bed and breakfast'!AZ15</f>
        <v>29400</v>
      </c>
      <c r="BA15" s="37">
        <f>'C завтраками| Bed and breakfast'!BA15</f>
        <v>29400</v>
      </c>
      <c r="BB15" s="37">
        <f>'C завтраками| Bed and breakfast'!BB15</f>
        <v>31800</v>
      </c>
      <c r="BC15" s="37">
        <f>'C завтраками| Bed and breakfast'!BC15</f>
        <v>31800</v>
      </c>
      <c r="BD15" s="37">
        <f>'C завтраками| Bed and breakfast'!BD15</f>
        <v>31800</v>
      </c>
      <c r="BE15" s="37">
        <f>'C завтраками| Bed and breakfast'!BE15</f>
        <v>31800</v>
      </c>
      <c r="BF15" s="37">
        <f>'C завтраками| Bed and breakfast'!BF15</f>
        <v>31800</v>
      </c>
      <c r="BG15" s="37">
        <f>'C завтраками| Bed and breakfast'!BG15</f>
        <v>31800</v>
      </c>
      <c r="BH15" s="37">
        <f>'C завтраками| Bed and breakfast'!BH15</f>
        <v>31800</v>
      </c>
      <c r="BI15" s="37">
        <f>'C завтраками| Bed and breakfast'!BI15</f>
        <v>31800</v>
      </c>
      <c r="BJ15" s="37">
        <f>'C завтраками| Bed and breakfast'!BJ15</f>
        <v>29400</v>
      </c>
      <c r="BK15" s="37">
        <f>'C завтраками| Bed and breakfast'!BK15</f>
        <v>22200</v>
      </c>
      <c r="BL15" s="37">
        <f>'C завтраками| Bed and breakfast'!BL15</f>
        <v>22200</v>
      </c>
      <c r="BM15" s="37">
        <f>'C завтраками| Bed and breakfast'!BM15</f>
        <v>22200</v>
      </c>
      <c r="BN15" s="37">
        <f>'C завтраками| Bed and breakfast'!BN15</f>
        <v>22200</v>
      </c>
      <c r="BO15" s="37">
        <f>'C завтраками| Bed and breakfast'!BO15</f>
        <v>22200</v>
      </c>
      <c r="BP15" s="37">
        <f>'C завтраками| Bed and breakfast'!BP15</f>
        <v>22200</v>
      </c>
      <c r="BQ15" s="37">
        <f>'C завтраками| Bed and breakfast'!BQ15</f>
        <v>22200</v>
      </c>
      <c r="BR15" s="37">
        <f>'C завтраками| Bed and breakfast'!BR15</f>
        <v>22200</v>
      </c>
      <c r="BS15" s="37">
        <f>'C завтраками| Bed and breakfast'!BS15</f>
        <v>22200</v>
      </c>
      <c r="BT15" s="37">
        <f>'C завтраками| Bed and breakfast'!BT15</f>
        <v>17300</v>
      </c>
      <c r="BU15" s="37">
        <f>'C завтраками| Bed and breakfast'!BU15</f>
        <v>17300</v>
      </c>
      <c r="BV15" s="37">
        <f>'C завтраками| Bed and breakfast'!BV15</f>
        <v>17300</v>
      </c>
      <c r="BW15" s="37">
        <f>'C завтраками| Bed and breakfast'!BW15</f>
        <v>17300</v>
      </c>
      <c r="BX15" s="37">
        <f>'C завтраками| Bed and breakfast'!BX15</f>
        <v>17300</v>
      </c>
      <c r="BY15" s="37">
        <f>'C завтраками| Bed and breakfast'!BY15</f>
        <v>17300</v>
      </c>
      <c r="BZ15" s="37">
        <f>'C завтраками| Bed and breakfast'!BZ15</f>
        <v>17300</v>
      </c>
      <c r="CA15" s="37">
        <f>'C завтраками| Bed and breakfast'!CA15</f>
        <v>15900</v>
      </c>
      <c r="CB15" s="37">
        <f>'C завтраками| Bed and breakfast'!CB15</f>
        <v>15900</v>
      </c>
      <c r="CC15" s="37">
        <f>'C завтраками| Bed and breakfast'!CC15</f>
        <v>15900</v>
      </c>
      <c r="CD15" s="37">
        <f>'C завтраками| Bed and breakfast'!CD15</f>
        <v>15900</v>
      </c>
      <c r="CE15" s="37">
        <f>'C завтраками| Bed and breakfast'!CE15</f>
        <v>15900</v>
      </c>
      <c r="CF15" s="37">
        <f>'C завтраками| Bed and breakfast'!CF15</f>
        <v>14700</v>
      </c>
      <c r="CG15" s="37">
        <f>'C завтраками| Bed and breakfast'!CG15</f>
        <v>14700</v>
      </c>
      <c r="CH15" s="37">
        <f>'C завтраками| Bed and breakfast'!CH15</f>
        <v>14700</v>
      </c>
      <c r="CI15" s="37">
        <f>'C завтраками| Bed and breakfast'!CI15</f>
        <v>14700</v>
      </c>
      <c r="CJ15" s="37">
        <f>'C завтраками| Bed and breakfast'!CJ15</f>
        <v>14700</v>
      </c>
      <c r="CK15" s="37">
        <f>'C завтраками| Bed and breakfast'!CK15</f>
        <v>15900</v>
      </c>
      <c r="CL15" s="37">
        <f>'C завтраками| Bed and breakfast'!CL15</f>
        <v>15900</v>
      </c>
      <c r="CM15" s="37">
        <f>'C завтраками| Bed and breakfast'!CM15</f>
        <v>14700</v>
      </c>
      <c r="CN15" s="37">
        <f>'C завтраками| Bed and breakfast'!CN15</f>
        <v>14700</v>
      </c>
      <c r="CO15" s="37">
        <f>'C завтраками| Bed and breakfast'!CO15</f>
        <v>14700</v>
      </c>
      <c r="CP15" s="37">
        <f>'C завтраками| Bed and breakfast'!CP15</f>
        <v>14300</v>
      </c>
      <c r="CQ15" s="37">
        <f>'C завтраками| Bed and breakfast'!CQ15</f>
        <v>14300</v>
      </c>
      <c r="CR15" s="37">
        <f>'C завтраками| Bed and breakfast'!CR15</f>
        <v>14300</v>
      </c>
      <c r="CS15" s="37">
        <f>'C завтраками| Bed and breakfast'!CS15</f>
        <v>14300</v>
      </c>
      <c r="CT15" s="37">
        <f>'C завтраками| Bed and breakfast'!CT15</f>
        <v>13300</v>
      </c>
      <c r="CU15" s="37">
        <f>'C завтраками| Bed and breakfast'!CU15</f>
        <v>13300</v>
      </c>
      <c r="CV15" s="37">
        <f>'C завтраками| Bed and breakfast'!CV15</f>
        <v>13300</v>
      </c>
      <c r="CW15" s="37">
        <f>'C завтраками| Bed and breakfast'!CW15</f>
        <v>13300</v>
      </c>
      <c r="CX15" s="37">
        <f>'C завтраками| Bed and breakfast'!CX15</f>
        <v>13300</v>
      </c>
      <c r="CY15" s="37">
        <f>'C завтраками| Bed and breakfast'!CY15</f>
        <v>13300</v>
      </c>
      <c r="CZ15" s="37">
        <f>'C завтраками| Bed and breakfast'!CZ15</f>
        <v>13300</v>
      </c>
      <c r="DA15" s="37">
        <f>'C завтраками| Bed and breakfast'!DA15</f>
        <v>11400</v>
      </c>
      <c r="DB15" s="37">
        <f>'C завтраками| Bed and breakfast'!DB15</f>
        <v>11400</v>
      </c>
      <c r="DC15" s="37">
        <f>'C завтраками| Bed and breakfast'!DC15</f>
        <v>11400</v>
      </c>
      <c r="DD15" s="37">
        <f>'C завтраками| Bed and breakfast'!DD15</f>
        <v>11400</v>
      </c>
      <c r="DE15" s="37">
        <f>'C завтраками| Bed and breakfast'!DE15</f>
        <v>11400</v>
      </c>
      <c r="DF15" s="37">
        <f>'C завтраками| Bed and breakfast'!DF15</f>
        <v>12000</v>
      </c>
      <c r="DG15" s="37">
        <f>'C завтраками| Bed and breakfast'!DG15</f>
        <v>12000</v>
      </c>
      <c r="DH15" s="37">
        <f>'C завтраками| Bed and breakfast'!DH15</f>
        <v>11400</v>
      </c>
      <c r="DI15" s="37">
        <f>'C завтраками| Bed and breakfast'!DI15</f>
        <v>11400</v>
      </c>
      <c r="DJ15" s="37">
        <f>'C завтраками| Bed and breakfast'!DJ15</f>
        <v>11400</v>
      </c>
      <c r="DK15" s="37">
        <f>'C завтраками| Bed and breakfast'!DK15</f>
        <v>11400</v>
      </c>
      <c r="DL15" s="37">
        <f>'C завтраками| Bed and breakfast'!DL15</f>
        <v>11400</v>
      </c>
      <c r="DM15" s="37">
        <f>'C завтраками| Bed and breakfast'!DM15</f>
        <v>12000</v>
      </c>
      <c r="DN15" s="37">
        <f>'C завтраками| Bed and breakfast'!DN15</f>
        <v>12000</v>
      </c>
      <c r="DO15" s="37">
        <f>'C завтраками| Bed and breakfast'!DO15</f>
        <v>11400</v>
      </c>
      <c r="DP15" s="37">
        <f>'C завтраками| Bed and breakfast'!DP15</f>
        <v>11400</v>
      </c>
      <c r="DQ15" s="37">
        <f>'C завтраками| Bed and breakfast'!DQ15</f>
        <v>11400</v>
      </c>
      <c r="DR15" s="37">
        <f>'C завтраками| Bed and breakfast'!DR15</f>
        <v>11400</v>
      </c>
      <c r="DS15" s="37">
        <f>'C завтраками| Bed and breakfast'!DS15</f>
        <v>12800</v>
      </c>
      <c r="DT15" s="37">
        <f>'C завтраками| Bed and breakfast'!DT15</f>
        <v>12800</v>
      </c>
      <c r="DU15" s="37">
        <f>'C завтраками| Bed and breakfast'!DU15</f>
        <v>12800</v>
      </c>
      <c r="DV15" s="37">
        <f>'C завтраками| Bed and breakfast'!DV15</f>
        <v>11700</v>
      </c>
      <c r="DW15" s="37">
        <f>'C завтраками| Bed and breakfast'!DW15</f>
        <v>11700</v>
      </c>
      <c r="DX15" s="37">
        <f>'C завтраками| Bed and breakfast'!DX15</f>
        <v>11700</v>
      </c>
      <c r="DY15" s="37">
        <f>'C завтраками| Bed and breakfast'!DY15</f>
        <v>11700</v>
      </c>
      <c r="DZ15" s="37">
        <f>'C завтраками| Bed and breakfast'!DZ15</f>
        <v>11700</v>
      </c>
      <c r="EA15" s="37">
        <f>'C завтраками| Bed and breakfast'!EA15</f>
        <v>12800</v>
      </c>
      <c r="EB15" s="37">
        <f>'C завтраками| Bed and breakfast'!EB15</f>
        <v>12800</v>
      </c>
      <c r="EC15" s="37">
        <f>'C завтраками| Bed and breakfast'!EC15</f>
        <v>12800</v>
      </c>
      <c r="ED15" s="37">
        <f>'C завтраками| Bed and breakfast'!ED15</f>
        <v>11400</v>
      </c>
      <c r="EE15" s="37">
        <f>'C завтраками| Bed and breakfast'!EE15</f>
        <v>11400</v>
      </c>
      <c r="EF15" s="37">
        <f>'C завтраками| Bed and breakfast'!EF15</f>
        <v>11400</v>
      </c>
      <c r="EG15" s="37">
        <f>'C завтраками| Bed and breakfast'!EG15</f>
        <v>11400</v>
      </c>
      <c r="EH15" s="37">
        <f>'C завтраками| Bed and breakfast'!EH15</f>
        <v>11700</v>
      </c>
      <c r="EI15" s="37">
        <f>'C завтраками| Bed and breakfast'!EI15</f>
        <v>11700</v>
      </c>
      <c r="EJ15" s="37">
        <f>'C завтраками| Bed and breakfast'!EJ15</f>
        <v>11400</v>
      </c>
      <c r="EK15" s="37">
        <f>'C завтраками| Bed and breakfast'!EK15</f>
        <v>11400</v>
      </c>
      <c r="EL15" s="37">
        <f>'C завтраками| Bed and breakfast'!EL15</f>
        <v>11400</v>
      </c>
      <c r="EM15" s="37">
        <f>'C завтраками| Bed and breakfast'!EM15</f>
        <v>11400</v>
      </c>
      <c r="EN15" s="37">
        <f>'C завтраками| Bed and breakfast'!EN15</f>
        <v>11400</v>
      </c>
      <c r="EO15" s="37">
        <f>'C завтраками| Bed and breakfast'!EO15</f>
        <v>11700</v>
      </c>
      <c r="EP15" s="37">
        <f>'C завтраками| Bed and breakfast'!EP15</f>
        <v>11700</v>
      </c>
      <c r="EQ15" s="37">
        <f>'C завтраками| Bed and breakfast'!EQ15</f>
        <v>11400</v>
      </c>
      <c r="ER15" s="37">
        <f>'C завтраками| Bed and breakfast'!ER15</f>
        <v>11400</v>
      </c>
      <c r="ES15" s="37">
        <f>'C завтраками| Bed and breakfast'!ES15</f>
        <v>11400</v>
      </c>
      <c r="ET15" s="37">
        <f>'C завтраками| Bed and breakfast'!ET15</f>
        <v>11400</v>
      </c>
      <c r="EU15" s="37">
        <f>'C завтраками| Bed and breakfast'!EU15</f>
        <v>11400</v>
      </c>
      <c r="EV15" s="37">
        <f>'C завтраками| Bed and breakfast'!EV15</f>
        <v>11700</v>
      </c>
      <c r="EW15" s="37">
        <f>'C завтраками| Bed and breakfast'!EW15</f>
        <v>11700</v>
      </c>
      <c r="EX15" s="37">
        <f>'C завтраками| Bed and breakfast'!EX15</f>
        <v>11700</v>
      </c>
      <c r="EY15" s="37">
        <f>'C завтраками| Bed and breakfast'!EY15</f>
        <v>11700</v>
      </c>
      <c r="EZ15" s="37">
        <f>'C завтраками| Bed and breakfast'!EZ15</f>
        <v>11700</v>
      </c>
      <c r="FA15" s="37">
        <f>'C завтраками| Bed and breakfast'!FA15</f>
        <v>11700</v>
      </c>
      <c r="FB15" s="37">
        <f>'C завтраками| Bed and breakfast'!FB15</f>
        <v>11700</v>
      </c>
      <c r="FC15" s="37">
        <f>'C завтраками| Bed and breakfast'!FC15</f>
        <v>16900</v>
      </c>
      <c r="FD15" s="37">
        <f>'C завтраками| Bed and breakfast'!FD15</f>
        <v>16900</v>
      </c>
      <c r="FE15" s="161">
        <f>'C завтраками| Bed and breakfast'!FE15</f>
        <v>16900</v>
      </c>
      <c r="FF15" s="161">
        <f>'C завтраками| Bed and breakfast'!FF15</f>
        <v>16900</v>
      </c>
      <c r="FG15" s="161">
        <f>'C завтраками| Bed and breakfast'!FG15</f>
        <v>16900</v>
      </c>
      <c r="FH15" s="161">
        <f>'C завтраками| Bed and breakfast'!FH15</f>
        <v>16900</v>
      </c>
      <c r="FI15" s="161">
        <f>'C завтраками| Bed and breakfast'!FI15</f>
        <v>19100</v>
      </c>
      <c r="FJ15" s="37">
        <f>'C завтраками| Bed and breakfast'!FJ15</f>
        <v>19100</v>
      </c>
      <c r="FK15" s="37">
        <f>'C завтраками| Bed and breakfast'!FK15</f>
        <v>19100</v>
      </c>
      <c r="FL15" s="37">
        <f>'C завтраками| Bed and breakfast'!FL15</f>
        <v>19100</v>
      </c>
      <c r="FM15" s="37">
        <f>'C завтраками| Bed and breakfast'!FM15</f>
        <v>19100</v>
      </c>
      <c r="FN15" s="37">
        <f>'C завтраками| Bed and breakfast'!FN15</f>
        <v>19100</v>
      </c>
      <c r="FO15" s="37">
        <f>'C завтраками| Bed and breakfast'!FO15</f>
        <v>19100</v>
      </c>
      <c r="FP15" s="37">
        <f>'C завтраками| Bed and breakfast'!FP15</f>
        <v>19100</v>
      </c>
      <c r="FQ15" s="37">
        <f>'C завтраками| Bed and breakfast'!FQ15</f>
        <v>19100</v>
      </c>
      <c r="FR15" s="37">
        <f>'C завтраками| Bed and breakfast'!FR15</f>
        <v>19100</v>
      </c>
      <c r="FS15" s="37">
        <f>'C завтраками| Bed and breakfast'!FS15</f>
        <v>12800</v>
      </c>
      <c r="FT15" s="37">
        <f>'C завтраками| Bed and breakfast'!FT15</f>
        <v>12800</v>
      </c>
      <c r="FU15" s="37">
        <f>'C завтраками| Bed and breakfast'!FU15</f>
        <v>12800</v>
      </c>
      <c r="FV15" s="37">
        <f>'C завтраками| Bed and breakfast'!FV15</f>
        <v>12800</v>
      </c>
      <c r="FW15" s="37">
        <f>'C завтраками| Bed and breakfast'!FW15</f>
        <v>12800</v>
      </c>
      <c r="FX15" s="37">
        <f>'C завтраками| Bed and breakfast'!FX15</f>
        <v>12800</v>
      </c>
      <c r="FY15" s="37">
        <f>'C завтраками| Bed and breakfast'!FY15</f>
        <v>12800</v>
      </c>
      <c r="FZ15" s="37">
        <f>'C завтраками| Bed and breakfast'!FZ15</f>
        <v>12800</v>
      </c>
      <c r="GA15" s="37">
        <f>'C завтраками| Bed and breakfast'!GA15</f>
        <v>16900</v>
      </c>
      <c r="GB15" s="37">
        <f>'C завтраками| Bed and breakfast'!GB15</f>
        <v>16900</v>
      </c>
      <c r="GC15" s="37">
        <f>'C завтраками| Bed and breakfast'!GC15</f>
        <v>16900</v>
      </c>
      <c r="GD15" s="37">
        <f>'C завтраками| Bed and breakfast'!GD15</f>
        <v>16900</v>
      </c>
      <c r="GE15" s="37">
        <f>'C завтраками| Bed and breakfast'!GE15</f>
        <v>16900</v>
      </c>
      <c r="GF15" s="37">
        <f>'C завтраками| Bed and breakfast'!GF15</f>
        <v>16900</v>
      </c>
      <c r="GG15" s="37">
        <f>'C завтраками| Bed and breakfast'!GG15</f>
        <v>16900</v>
      </c>
      <c r="GH15" s="37">
        <f>'C завтраками| Bed and breakfast'!GH15</f>
        <v>16900</v>
      </c>
      <c r="GI15" s="37">
        <f>'C завтраками| Bed and breakfast'!GI15</f>
        <v>16900</v>
      </c>
      <c r="GJ15" s="37">
        <f>'C завтраками| Bed and breakfast'!GJ15</f>
        <v>16900</v>
      </c>
      <c r="GK15" s="37">
        <f>'C завтраками| Bed and breakfast'!GK15</f>
        <v>16900</v>
      </c>
      <c r="GL15" s="37">
        <f>'C завтраками| Bed and breakfast'!GL15</f>
        <v>16900</v>
      </c>
      <c r="GM15" s="37">
        <f>'C завтраками| Bed and breakfast'!GM15</f>
        <v>16900</v>
      </c>
      <c r="GN15" s="37">
        <f>'C завтраками| Bed and breakfast'!GN15</f>
        <v>16900</v>
      </c>
      <c r="GO15" s="37">
        <f>'C завтраками| Bed and breakfast'!GO15</f>
        <v>13800</v>
      </c>
      <c r="GP15" s="37">
        <f>'C завтраками| Bed and breakfast'!GP15</f>
        <v>13800</v>
      </c>
      <c r="GQ15" s="37">
        <f>'C завтраками| Bed and breakfast'!GQ15</f>
        <v>13800</v>
      </c>
      <c r="GR15" s="37">
        <f>'C завтраками| Bed and breakfast'!GR15</f>
        <v>13800</v>
      </c>
      <c r="GS15" s="37">
        <f>'C завтраками| Bed and breakfast'!GS15</f>
        <v>14300</v>
      </c>
      <c r="GT15" s="37">
        <f>'C завтраками| Bed and breakfast'!GT15</f>
        <v>14300</v>
      </c>
      <c r="GU15" s="37">
        <f>'C завтраками| Bed and breakfast'!GU15</f>
        <v>13800</v>
      </c>
      <c r="GV15" s="37">
        <f>'C завтраками| Bed and breakfast'!GV15</f>
        <v>13800</v>
      </c>
      <c r="GW15" s="37">
        <f>'C завтраками| Bed and breakfast'!GW15</f>
        <v>13800</v>
      </c>
      <c r="GX15" s="37">
        <f>'C завтраками| Bed and breakfast'!GX15</f>
        <v>13800</v>
      </c>
      <c r="GY15" s="37">
        <f>'C завтраками| Bed and breakfast'!GY15</f>
        <v>13800</v>
      </c>
      <c r="GZ15" s="37">
        <f>'C завтраками| Bed and breakfast'!GZ15</f>
        <v>14300</v>
      </c>
      <c r="HA15" s="37">
        <f>'C завтраками| Bed and breakfast'!HA15</f>
        <v>14300</v>
      </c>
      <c r="HB15" s="37">
        <f>'C завтраками| Bed and breakfast'!HB15</f>
        <v>13800</v>
      </c>
      <c r="HC15" s="37">
        <f>'C завтраками| Bed and breakfast'!HC15</f>
        <v>13800</v>
      </c>
      <c r="HD15" s="37">
        <f>'C завтраками| Bed and breakfast'!HD15</f>
        <v>13800</v>
      </c>
      <c r="HE15" s="37">
        <f>'C завтраками| Bed and breakfast'!HE15</f>
        <v>13800</v>
      </c>
      <c r="HF15" s="37">
        <f>'C завтраками| Bed and breakfast'!HF15</f>
        <v>13800</v>
      </c>
      <c r="HG15" s="37">
        <f>'C завтраками| Bed and breakfast'!HG15</f>
        <v>14300</v>
      </c>
      <c r="HH15" s="37">
        <f>'C завтраками| Bed and breakfast'!HH15</f>
        <v>14300</v>
      </c>
      <c r="HI15" s="37">
        <f>'C завтраками| Bed and breakfast'!HI15</f>
        <v>13800</v>
      </c>
      <c r="HJ15" s="37">
        <f>'C завтраками| Bed and breakfast'!HJ15</f>
        <v>13800</v>
      </c>
      <c r="HK15" s="37">
        <f>'C завтраками| Bed and breakfast'!HK15</f>
        <v>13800</v>
      </c>
      <c r="HL15" s="37">
        <f>'C завтраками| Bed and breakfast'!HL15</f>
        <v>13800</v>
      </c>
      <c r="HM15" s="37">
        <f>'C завтраками| Bed and breakfast'!HM15</f>
        <v>13800</v>
      </c>
      <c r="HN15" s="37">
        <f>'C завтраками| Bed and breakfast'!HN15</f>
        <v>14300</v>
      </c>
      <c r="HO15" s="37">
        <f>'C завтраками| Bed and breakfast'!HO15</f>
        <v>14300</v>
      </c>
      <c r="HP15" s="37">
        <f>'C завтраками| Bed and breakfast'!HP15</f>
        <v>13800</v>
      </c>
      <c r="HQ15" s="37">
        <f>'C завтраками| Bed and breakfast'!HQ15</f>
        <v>13800</v>
      </c>
      <c r="HR15" s="37">
        <f>'C завтраками| Bed and breakfast'!HR15</f>
        <v>13800</v>
      </c>
      <c r="HS15" s="37">
        <f>'C завтраками| Bed and breakfast'!HS15</f>
        <v>13800</v>
      </c>
      <c r="HT15" s="37">
        <f>'C завтраками| Bed and breakfast'!HT15</f>
        <v>13800</v>
      </c>
      <c r="HU15" s="37">
        <f>'C завтраками| Bed and breakfast'!HU15</f>
        <v>14300</v>
      </c>
      <c r="HV15" s="37">
        <f>'C завтраками| Bed and breakfast'!HV15</f>
        <v>14300</v>
      </c>
      <c r="HW15" s="37">
        <f>'C завтраками| Bed and breakfast'!HW15</f>
        <v>13800</v>
      </c>
      <c r="HX15" s="37">
        <f>'C завтраками| Bed and breakfast'!HX15</f>
        <v>13800</v>
      </c>
      <c r="HY15" s="37">
        <f>'C завтраками| Bed and breakfast'!HY15</f>
        <v>13800</v>
      </c>
      <c r="HZ15" s="37">
        <f>'C завтраками| Bed and breakfast'!HZ15</f>
        <v>13800</v>
      </c>
      <c r="IA15" s="37">
        <f>'C завтраками| Bed and breakfast'!IA15</f>
        <v>13800</v>
      </c>
      <c r="IB15" s="37">
        <f>'C завтраками| Bed and breakfast'!IB15</f>
        <v>13800</v>
      </c>
      <c r="IC15" s="37">
        <f>'C завтраками| Bed and breakfast'!IC15</f>
        <v>13800</v>
      </c>
      <c r="ID15" s="37">
        <f>'C завтраками| Bed and breakfast'!ID15</f>
        <v>12800</v>
      </c>
      <c r="IE15" s="37">
        <f>'C завтраками| Bed and breakfast'!IE15</f>
        <v>12800</v>
      </c>
      <c r="IF15" s="37">
        <f>'C завтраками| Bed and breakfast'!IF15</f>
        <v>12800</v>
      </c>
      <c r="IG15" s="37">
        <f>'C завтраками| Bed and breakfast'!IG15</f>
        <v>12800</v>
      </c>
      <c r="IH15" s="37">
        <f>'C завтраками| Bed and breakfast'!IH15</f>
        <v>12800</v>
      </c>
      <c r="II15" s="37">
        <f>'C завтраками| Bed and breakfast'!II15</f>
        <v>12800</v>
      </c>
      <c r="IJ15" s="37">
        <f>'C завтраками| Bed and breakfast'!IJ15</f>
        <v>12800</v>
      </c>
      <c r="IK15" s="37">
        <f>'C завтраками| Bed and breakfast'!IK15</f>
        <v>12300</v>
      </c>
      <c r="IL15" s="37">
        <f>'C завтраками| Bed and breakfast'!IL15</f>
        <v>12300</v>
      </c>
      <c r="IM15" s="37">
        <f>'C завтраками| Bed and breakfast'!IM15</f>
        <v>12300</v>
      </c>
      <c r="IN15" s="37">
        <f>'C завтраками| Bed and breakfast'!IN15</f>
        <v>12300</v>
      </c>
      <c r="IO15" s="37">
        <f>'C завтраками| Bed and breakfast'!IO15</f>
        <v>12300</v>
      </c>
      <c r="IP15" s="37">
        <f>'C завтраками| Bed and breakfast'!IP15</f>
        <v>12800</v>
      </c>
      <c r="IQ15" s="37">
        <f>'C завтраками| Bed and breakfast'!IQ15</f>
        <v>12800</v>
      </c>
      <c r="IR15" s="37">
        <f>'C завтраками| Bed and breakfast'!IR15</f>
        <v>12300</v>
      </c>
      <c r="IS15" s="37">
        <f>'C завтраками| Bed and breakfast'!IS15</f>
        <v>12300</v>
      </c>
      <c r="IT15" s="37">
        <f>'C завтраками| Bed and breakfast'!IT15</f>
        <v>12300</v>
      </c>
      <c r="IU15" s="37">
        <f>'C завтраками| Bed and breakfast'!IU15</f>
        <v>12300</v>
      </c>
      <c r="IV15" s="37">
        <f>'C завтраками| Bed and breakfast'!IV15</f>
        <v>12300</v>
      </c>
      <c r="IW15" s="37">
        <f>'C завтраками| Bed and breakfast'!IW15</f>
        <v>12800</v>
      </c>
      <c r="IX15" s="37">
        <f>'C завтраками| Bed and breakfast'!IX15</f>
        <v>12800</v>
      </c>
      <c r="IY15" s="37">
        <f>'C завтраками| Bed and breakfast'!IY15</f>
        <v>12300</v>
      </c>
      <c r="IZ15" s="37">
        <f>'C завтраками| Bed and breakfast'!IZ15</f>
        <v>12300</v>
      </c>
      <c r="JA15" s="37">
        <f>'C завтраками| Bed and breakfast'!JA15</f>
        <v>12300</v>
      </c>
      <c r="JB15" s="37">
        <f>'C завтраками| Bed and breakfast'!JB15</f>
        <v>12300</v>
      </c>
      <c r="JC15" s="37">
        <f>'C завтраками| Bed and breakfast'!JC15</f>
        <v>12300</v>
      </c>
      <c r="JD15" s="37">
        <f>'C завтраками| Bed and breakfast'!JD15</f>
        <v>12800</v>
      </c>
      <c r="JE15" s="37">
        <f>'C завтраками| Bed and breakfast'!JE15</f>
        <v>12800</v>
      </c>
      <c r="JF15" s="37">
        <f>'C завтраками| Bed and breakfast'!JF15</f>
        <v>13800</v>
      </c>
      <c r="JG15" s="37">
        <f>'C завтраками| Bed and breakfast'!JG15</f>
        <v>13800</v>
      </c>
      <c r="JH15" s="37">
        <f>'C завтраками| Bed and breakfast'!JH15</f>
        <v>13800</v>
      </c>
      <c r="JI15" s="37">
        <f>'C завтраками| Bed and breakfast'!JI15</f>
        <v>13800</v>
      </c>
      <c r="JJ15" s="37">
        <f>'C завтраками| Bed and breakfast'!JJ15</f>
        <v>13800</v>
      </c>
      <c r="JK15" s="37">
        <f>'C завтраками| Bed and breakfast'!JK15</f>
        <v>13800</v>
      </c>
      <c r="JL15" s="37">
        <f>'C завтраками| Bed and breakfast'!JL15</f>
        <v>13800</v>
      </c>
      <c r="JM15" s="37">
        <f>'C завтраками| Bed and breakfast'!JM15</f>
        <v>13800</v>
      </c>
      <c r="JN15" s="37">
        <f>'C завтраками| Bed and breakfast'!JN15</f>
        <v>13800</v>
      </c>
      <c r="JO15" s="37">
        <f>'C завтраками| Bed and breakfast'!JO15</f>
        <v>13800</v>
      </c>
      <c r="JP15" s="37">
        <f>'C завтраками| Bed and breakfast'!JP15</f>
        <v>13800</v>
      </c>
    </row>
    <row r="16" spans="1:276" ht="10.7" customHeight="1">
      <c r="A16" s="16" t="s">
        <v>7</v>
      </c>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161"/>
      <c r="FF16" s="161"/>
      <c r="FG16" s="161"/>
      <c r="FH16" s="161"/>
      <c r="FI16" s="161"/>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row>
    <row r="17" spans="1:276" ht="10.7" customHeight="1">
      <c r="A17" s="12">
        <v>1</v>
      </c>
      <c r="B17" s="37">
        <f>'C завтраками| Bed and breakfast'!B17</f>
        <v>31100</v>
      </c>
      <c r="C17" s="37">
        <f>'C завтраками| Bed and breakfast'!C17</f>
        <v>40200</v>
      </c>
      <c r="D17" s="37">
        <f>'C завтраками| Bed and breakfast'!D17</f>
        <v>40200</v>
      </c>
      <c r="E17" s="37">
        <f>'C завтраками| Bed and breakfast'!E17</f>
        <v>41700</v>
      </c>
      <c r="F17" s="37">
        <f>'C завтраками| Bed and breakfast'!F17</f>
        <v>41700</v>
      </c>
      <c r="G17" s="37">
        <f>'C завтраками| Bed and breakfast'!G17</f>
        <v>41700</v>
      </c>
      <c r="H17" s="37">
        <f>'C завтраками| Bed and breakfast'!H17</f>
        <v>41700</v>
      </c>
      <c r="I17" s="37">
        <f>'C завтраками| Bed and breakfast'!I17</f>
        <v>41700</v>
      </c>
      <c r="J17" s="37">
        <f>'C завтраками| Bed and breakfast'!J17</f>
        <v>38000</v>
      </c>
      <c r="K17" s="37">
        <f>'C завтраками| Bed and breakfast'!K17</f>
        <v>36200</v>
      </c>
      <c r="L17" s="37">
        <f>'C завтраками| Bed and breakfast'!L17</f>
        <v>28350</v>
      </c>
      <c r="M17" s="37">
        <f>'C завтраками| Bed and breakfast'!M17</f>
        <v>24750</v>
      </c>
      <c r="N17" s="37">
        <f>'C завтраками| Bed and breakfast'!N17</f>
        <v>20550</v>
      </c>
      <c r="O17" s="37">
        <f>'C завтраками| Bed and breakfast'!O17</f>
        <v>20550</v>
      </c>
      <c r="P17" s="37">
        <f>'C завтраками| Bed and breakfast'!P17</f>
        <v>20550</v>
      </c>
      <c r="Q17" s="37">
        <f>'C завтраками| Bed and breakfast'!Q17</f>
        <v>21450</v>
      </c>
      <c r="R17" s="37">
        <f>'C завтраками| Bed and breakfast'!R17</f>
        <v>21450</v>
      </c>
      <c r="S17" s="37">
        <f>'C завтраками| Bed and breakfast'!S17</f>
        <v>21450</v>
      </c>
      <c r="T17" s="37">
        <f>'C завтраками| Bed and breakfast'!T17</f>
        <v>21450</v>
      </c>
      <c r="U17" s="37">
        <f>'C завтраками| Bed and breakfast'!U17</f>
        <v>21450</v>
      </c>
      <c r="V17" s="37">
        <f>'C завтраками| Bed and breakfast'!V17</f>
        <v>21450</v>
      </c>
      <c r="W17" s="37">
        <f>'C завтраками| Bed and breakfast'!W17</f>
        <v>22350</v>
      </c>
      <c r="X17" s="37">
        <f>'C завтраками| Bed and breakfast'!X17</f>
        <v>22350</v>
      </c>
      <c r="Y17" s="37">
        <f>'C завтраками| Bed and breakfast'!Y17</f>
        <v>22350</v>
      </c>
      <c r="Z17" s="37">
        <f>'C завтраками| Bed and breakfast'!Z17</f>
        <v>22350</v>
      </c>
      <c r="AA17" s="37">
        <f>'C завтраками| Bed and breakfast'!AA17</f>
        <v>22350</v>
      </c>
      <c r="AB17" s="37">
        <f>'C завтраками| Bed and breakfast'!AB17</f>
        <v>23550</v>
      </c>
      <c r="AC17" s="37">
        <f>'C завтраками| Bed and breakfast'!AC17</f>
        <v>23550</v>
      </c>
      <c r="AD17" s="37">
        <f>'C завтраками| Bed and breakfast'!AD17</f>
        <v>23550</v>
      </c>
      <c r="AE17" s="37">
        <f>'C завтраками| Bed and breakfast'!AE17</f>
        <v>23550</v>
      </c>
      <c r="AF17" s="37">
        <f>'C завтраками| Bed and breakfast'!AF17</f>
        <v>27150</v>
      </c>
      <c r="AG17" s="37">
        <f>'C завтраками| Bed and breakfast'!AG17</f>
        <v>27150</v>
      </c>
      <c r="AH17" s="37">
        <f>'C завтраками| Bed and breakfast'!AH17</f>
        <v>27150</v>
      </c>
      <c r="AI17" s="37">
        <f>'C завтраками| Bed and breakfast'!AI17</f>
        <v>25950</v>
      </c>
      <c r="AJ17" s="37">
        <f>'C завтраками| Bed and breakfast'!AJ17</f>
        <v>25950</v>
      </c>
      <c r="AK17" s="37">
        <f>'C завтраками| Bed and breakfast'!AK17</f>
        <v>25950</v>
      </c>
      <c r="AL17" s="37">
        <f>'C завтраками| Bed and breakfast'!AL17</f>
        <v>25950</v>
      </c>
      <c r="AM17" s="37">
        <f>'C завтраками| Bed and breakfast'!AM17</f>
        <v>29550</v>
      </c>
      <c r="AN17" s="37">
        <f>'C завтраками| Bed and breakfast'!AN17</f>
        <v>29550</v>
      </c>
      <c r="AO17" s="37">
        <f>'C завтраками| Bed and breakfast'!AO17</f>
        <v>29550</v>
      </c>
      <c r="AP17" s="37">
        <f>'C завтраками| Bed and breakfast'!AP17</f>
        <v>25950</v>
      </c>
      <c r="AQ17" s="37">
        <f>'C завтраками| Bed and breakfast'!AQ17</f>
        <v>25950</v>
      </c>
      <c r="AR17" s="37">
        <f>'C завтраками| Bed and breakfast'!AR17</f>
        <v>25950</v>
      </c>
      <c r="AS17" s="37">
        <f>'C завтраками| Bed and breakfast'!AS17</f>
        <v>25950</v>
      </c>
      <c r="AT17" s="37">
        <f>'C завтраками| Bed and breakfast'!AT17</f>
        <v>25950</v>
      </c>
      <c r="AU17" s="37">
        <f>'C завтраками| Bed and breakfast'!AU17</f>
        <v>27150</v>
      </c>
      <c r="AV17" s="37">
        <f>'C завтраками| Bed and breakfast'!AV17</f>
        <v>27150</v>
      </c>
      <c r="AW17" s="37">
        <f>'C завтраками| Bed and breakfast'!AW17</f>
        <v>27150</v>
      </c>
      <c r="AX17" s="37">
        <f>'C завтраками| Bed and breakfast'!AX17</f>
        <v>29550</v>
      </c>
      <c r="AY17" s="37">
        <f>'C завтраками| Bed and breakfast'!AY17</f>
        <v>29550</v>
      </c>
      <c r="AZ17" s="37">
        <f>'C завтраками| Bed and breakfast'!AZ17</f>
        <v>29550</v>
      </c>
      <c r="BA17" s="37">
        <f>'C завтраками| Bed and breakfast'!BA17</f>
        <v>29550</v>
      </c>
      <c r="BB17" s="37">
        <f>'C завтраками| Bed and breakfast'!BB17</f>
        <v>31950</v>
      </c>
      <c r="BC17" s="37">
        <f>'C завтраками| Bed and breakfast'!BC17</f>
        <v>31950</v>
      </c>
      <c r="BD17" s="37">
        <f>'C завтраками| Bed and breakfast'!BD17</f>
        <v>31950</v>
      </c>
      <c r="BE17" s="37">
        <f>'C завтраками| Bed and breakfast'!BE17</f>
        <v>31950</v>
      </c>
      <c r="BF17" s="37">
        <f>'C завтраками| Bed and breakfast'!BF17</f>
        <v>31950</v>
      </c>
      <c r="BG17" s="37">
        <f>'C завтраками| Bed and breakfast'!BG17</f>
        <v>31950</v>
      </c>
      <c r="BH17" s="37">
        <f>'C завтраками| Bed and breakfast'!BH17</f>
        <v>31950</v>
      </c>
      <c r="BI17" s="37">
        <f>'C завтраками| Bed and breakfast'!BI17</f>
        <v>31950</v>
      </c>
      <c r="BJ17" s="37">
        <f>'C завтраками| Bed and breakfast'!BJ17</f>
        <v>29550</v>
      </c>
      <c r="BK17" s="37">
        <f>'C завтраками| Bed and breakfast'!BK17</f>
        <v>22350</v>
      </c>
      <c r="BL17" s="37">
        <f>'C завтраками| Bed and breakfast'!BL17</f>
        <v>22350</v>
      </c>
      <c r="BM17" s="37">
        <f>'C завтраками| Bed and breakfast'!BM17</f>
        <v>22350</v>
      </c>
      <c r="BN17" s="37">
        <f>'C завтраками| Bed and breakfast'!BN17</f>
        <v>22350</v>
      </c>
      <c r="BO17" s="37">
        <f>'C завтраками| Bed and breakfast'!BO17</f>
        <v>22350</v>
      </c>
      <c r="BP17" s="37">
        <f>'C завтраками| Bed and breakfast'!BP17</f>
        <v>22350</v>
      </c>
      <c r="BQ17" s="37">
        <f>'C завтраками| Bed and breakfast'!BQ17</f>
        <v>22350</v>
      </c>
      <c r="BR17" s="37">
        <f>'C завтраками| Bed and breakfast'!BR17</f>
        <v>22350</v>
      </c>
      <c r="BS17" s="37">
        <f>'C завтраками| Bed and breakfast'!BS17</f>
        <v>22350</v>
      </c>
      <c r="BT17" s="37">
        <f>'C завтраками| Bed and breakfast'!BT17</f>
        <v>16950</v>
      </c>
      <c r="BU17" s="37">
        <f>'C завтраками| Bed and breakfast'!BU17</f>
        <v>16950</v>
      </c>
      <c r="BV17" s="37">
        <f>'C завтраками| Bed and breakfast'!BV17</f>
        <v>16950</v>
      </c>
      <c r="BW17" s="37">
        <f>'C завтраками| Bed and breakfast'!BW17</f>
        <v>16950</v>
      </c>
      <c r="BX17" s="37">
        <f>'C завтраками| Bed and breakfast'!BX17</f>
        <v>16950</v>
      </c>
      <c r="BY17" s="37">
        <f>'C завтраками| Bed and breakfast'!BY17</f>
        <v>16950</v>
      </c>
      <c r="BZ17" s="37">
        <f>'C завтраками| Bed and breakfast'!BZ17</f>
        <v>16950</v>
      </c>
      <c r="CA17" s="37">
        <f>'C завтраками| Bed and breakfast'!CA17</f>
        <v>15550</v>
      </c>
      <c r="CB17" s="37">
        <f>'C завтраками| Bed and breakfast'!CB17</f>
        <v>15550</v>
      </c>
      <c r="CC17" s="37">
        <f>'C завтраками| Bed and breakfast'!CC17</f>
        <v>15550</v>
      </c>
      <c r="CD17" s="37">
        <f>'C завтраками| Bed and breakfast'!CD17</f>
        <v>15550</v>
      </c>
      <c r="CE17" s="37">
        <f>'C завтраками| Bed and breakfast'!CE17</f>
        <v>15550</v>
      </c>
      <c r="CF17" s="37">
        <f>'C завтраками| Bed and breakfast'!CF17</f>
        <v>14350</v>
      </c>
      <c r="CG17" s="37">
        <f>'C завтраками| Bed and breakfast'!CG17</f>
        <v>14350</v>
      </c>
      <c r="CH17" s="37">
        <f>'C завтраками| Bed and breakfast'!CH17</f>
        <v>14350</v>
      </c>
      <c r="CI17" s="37">
        <f>'C завтраками| Bed and breakfast'!CI17</f>
        <v>14350</v>
      </c>
      <c r="CJ17" s="37">
        <f>'C завтраками| Bed and breakfast'!CJ17</f>
        <v>14350</v>
      </c>
      <c r="CK17" s="37">
        <f>'C завтраками| Bed and breakfast'!CK17</f>
        <v>15550</v>
      </c>
      <c r="CL17" s="37">
        <f>'C завтраками| Bed and breakfast'!CL17</f>
        <v>15550</v>
      </c>
      <c r="CM17" s="37">
        <f>'C завтраками| Bed and breakfast'!CM17</f>
        <v>14350</v>
      </c>
      <c r="CN17" s="37">
        <f>'C завтраками| Bed and breakfast'!CN17</f>
        <v>14350</v>
      </c>
      <c r="CO17" s="37">
        <f>'C завтраками| Bed and breakfast'!CO17</f>
        <v>14350</v>
      </c>
      <c r="CP17" s="37">
        <f>'C завтраками| Bed and breakfast'!CP17</f>
        <v>13650</v>
      </c>
      <c r="CQ17" s="37">
        <f>'C завтраками| Bed and breakfast'!CQ17</f>
        <v>13650</v>
      </c>
      <c r="CR17" s="37">
        <f>'C завтраками| Bed and breakfast'!CR17</f>
        <v>13650</v>
      </c>
      <c r="CS17" s="37">
        <f>'C завтраками| Bed and breakfast'!CS17</f>
        <v>13650</v>
      </c>
      <c r="CT17" s="37">
        <f>'C завтраками| Bed and breakfast'!CT17</f>
        <v>12650</v>
      </c>
      <c r="CU17" s="37">
        <f>'C завтраками| Bed and breakfast'!CU17</f>
        <v>12650</v>
      </c>
      <c r="CV17" s="37">
        <f>'C завтраками| Bed and breakfast'!CV17</f>
        <v>12650</v>
      </c>
      <c r="CW17" s="37">
        <f>'C завтраками| Bed and breakfast'!CW17</f>
        <v>12650</v>
      </c>
      <c r="CX17" s="37">
        <f>'C завтраками| Bed and breakfast'!CX17</f>
        <v>12650</v>
      </c>
      <c r="CY17" s="37">
        <f>'C завтраками| Bed and breakfast'!CY17</f>
        <v>12650</v>
      </c>
      <c r="CZ17" s="37">
        <f>'C завтраками| Bed and breakfast'!CZ17</f>
        <v>12650</v>
      </c>
      <c r="DA17" s="37">
        <f>'C завтраками| Bed and breakfast'!DA17</f>
        <v>10750</v>
      </c>
      <c r="DB17" s="37">
        <f>'C завтраками| Bed and breakfast'!DB17</f>
        <v>10750</v>
      </c>
      <c r="DC17" s="37">
        <f>'C завтраками| Bed and breakfast'!DC17</f>
        <v>10750</v>
      </c>
      <c r="DD17" s="37">
        <f>'C завтраками| Bed and breakfast'!DD17</f>
        <v>10750</v>
      </c>
      <c r="DE17" s="37">
        <f>'C завтраками| Bed and breakfast'!DE17</f>
        <v>10750</v>
      </c>
      <c r="DF17" s="37">
        <f>'C завтраками| Bed and breakfast'!DF17</f>
        <v>11350</v>
      </c>
      <c r="DG17" s="37">
        <f>'C завтраками| Bed and breakfast'!DG17</f>
        <v>11350</v>
      </c>
      <c r="DH17" s="37">
        <f>'C завтраками| Bed and breakfast'!DH17</f>
        <v>10750</v>
      </c>
      <c r="DI17" s="37">
        <f>'C завтраками| Bed and breakfast'!DI17</f>
        <v>10750</v>
      </c>
      <c r="DJ17" s="37">
        <f>'C завтраками| Bed and breakfast'!DJ17</f>
        <v>10750</v>
      </c>
      <c r="DK17" s="37">
        <f>'C завтраками| Bed and breakfast'!DK17</f>
        <v>10750</v>
      </c>
      <c r="DL17" s="37">
        <f>'C завтраками| Bed and breakfast'!DL17</f>
        <v>10750</v>
      </c>
      <c r="DM17" s="37">
        <f>'C завтраками| Bed and breakfast'!DM17</f>
        <v>11350</v>
      </c>
      <c r="DN17" s="37">
        <f>'C завтраками| Bed and breakfast'!DN17</f>
        <v>11350</v>
      </c>
      <c r="DO17" s="37">
        <f>'C завтраками| Bed and breakfast'!DO17</f>
        <v>10750</v>
      </c>
      <c r="DP17" s="37">
        <f>'C завтраками| Bed and breakfast'!DP17</f>
        <v>10750</v>
      </c>
      <c r="DQ17" s="37">
        <f>'C завтраками| Bed and breakfast'!DQ17</f>
        <v>10750</v>
      </c>
      <c r="DR17" s="37">
        <f>'C завтраками| Bed and breakfast'!DR17</f>
        <v>10750</v>
      </c>
      <c r="DS17" s="37">
        <f>'C завтраками| Bed and breakfast'!DS17</f>
        <v>12150</v>
      </c>
      <c r="DT17" s="37">
        <f>'C завтраками| Bed and breakfast'!DT17</f>
        <v>12150</v>
      </c>
      <c r="DU17" s="37">
        <f>'C завтраками| Bed and breakfast'!DU17</f>
        <v>12150</v>
      </c>
      <c r="DV17" s="37">
        <f>'C завтраками| Bed and breakfast'!DV17</f>
        <v>11050</v>
      </c>
      <c r="DW17" s="37">
        <f>'C завтраками| Bed and breakfast'!DW17</f>
        <v>11050</v>
      </c>
      <c r="DX17" s="37">
        <f>'C завтраками| Bed and breakfast'!DX17</f>
        <v>11050</v>
      </c>
      <c r="DY17" s="37">
        <f>'C завтраками| Bed and breakfast'!DY17</f>
        <v>11050</v>
      </c>
      <c r="DZ17" s="37">
        <f>'C завтраками| Bed and breakfast'!DZ17</f>
        <v>11050</v>
      </c>
      <c r="EA17" s="37">
        <f>'C завтраками| Bed and breakfast'!EA17</f>
        <v>12150</v>
      </c>
      <c r="EB17" s="37">
        <f>'C завтраками| Bed and breakfast'!EB17</f>
        <v>12150</v>
      </c>
      <c r="EC17" s="37">
        <f>'C завтраками| Bed and breakfast'!EC17</f>
        <v>12150</v>
      </c>
      <c r="ED17" s="37">
        <f>'C завтраками| Bed and breakfast'!ED17</f>
        <v>10750</v>
      </c>
      <c r="EE17" s="37">
        <f>'C завтраками| Bed and breakfast'!EE17</f>
        <v>10750</v>
      </c>
      <c r="EF17" s="37">
        <f>'C завтраками| Bed and breakfast'!EF17</f>
        <v>10750</v>
      </c>
      <c r="EG17" s="37">
        <f>'C завтраками| Bed and breakfast'!EG17</f>
        <v>10750</v>
      </c>
      <c r="EH17" s="37">
        <f>'C завтраками| Bed and breakfast'!EH17</f>
        <v>11050</v>
      </c>
      <c r="EI17" s="37">
        <f>'C завтраками| Bed and breakfast'!EI17</f>
        <v>11050</v>
      </c>
      <c r="EJ17" s="37">
        <f>'C завтраками| Bed and breakfast'!EJ17</f>
        <v>10750</v>
      </c>
      <c r="EK17" s="37">
        <f>'C завтраками| Bed and breakfast'!EK17</f>
        <v>10750</v>
      </c>
      <c r="EL17" s="37">
        <f>'C завтраками| Bed and breakfast'!EL17</f>
        <v>10750</v>
      </c>
      <c r="EM17" s="37">
        <f>'C завтраками| Bed and breakfast'!EM17</f>
        <v>10750</v>
      </c>
      <c r="EN17" s="37">
        <f>'C завтраками| Bed and breakfast'!EN17</f>
        <v>10750</v>
      </c>
      <c r="EO17" s="37">
        <f>'C завтраками| Bed and breakfast'!EO17</f>
        <v>11050</v>
      </c>
      <c r="EP17" s="37">
        <f>'C завтраками| Bed and breakfast'!EP17</f>
        <v>11050</v>
      </c>
      <c r="EQ17" s="37">
        <f>'C завтраками| Bed and breakfast'!EQ17</f>
        <v>10750</v>
      </c>
      <c r="ER17" s="37">
        <f>'C завтраками| Bed and breakfast'!ER17</f>
        <v>10750</v>
      </c>
      <c r="ES17" s="37">
        <f>'C завтраками| Bed and breakfast'!ES17</f>
        <v>10750</v>
      </c>
      <c r="ET17" s="37">
        <f>'C завтраками| Bed and breakfast'!ET17</f>
        <v>10750</v>
      </c>
      <c r="EU17" s="37">
        <f>'C завтраками| Bed and breakfast'!EU17</f>
        <v>10750</v>
      </c>
      <c r="EV17" s="37">
        <f>'C завтраками| Bed and breakfast'!EV17</f>
        <v>11050</v>
      </c>
      <c r="EW17" s="37">
        <f>'C завтраками| Bed and breakfast'!EW17</f>
        <v>11050</v>
      </c>
      <c r="EX17" s="37">
        <f>'C завтраками| Bed and breakfast'!EX17</f>
        <v>11050</v>
      </c>
      <c r="EY17" s="37">
        <f>'C завтраками| Bed and breakfast'!EY17</f>
        <v>11050</v>
      </c>
      <c r="EZ17" s="37">
        <f>'C завтраками| Bed and breakfast'!EZ17</f>
        <v>11050</v>
      </c>
      <c r="FA17" s="37">
        <f>'C завтраками| Bed and breakfast'!FA17</f>
        <v>11050</v>
      </c>
      <c r="FB17" s="37">
        <f>'C завтраками| Bed and breakfast'!FB17</f>
        <v>11050</v>
      </c>
      <c r="FC17" s="37">
        <f>'C завтраками| Bed and breakfast'!FC17</f>
        <v>16250</v>
      </c>
      <c r="FD17" s="37">
        <f>'C завтраками| Bed and breakfast'!FD17</f>
        <v>16250</v>
      </c>
      <c r="FE17" s="161">
        <f>'C завтраками| Bed and breakfast'!FE17</f>
        <v>16250</v>
      </c>
      <c r="FF17" s="161">
        <f>'C завтраками| Bed and breakfast'!FF17</f>
        <v>16250</v>
      </c>
      <c r="FG17" s="161">
        <f>'C завтраками| Bed and breakfast'!FG17</f>
        <v>16250</v>
      </c>
      <c r="FH17" s="161">
        <f>'C завтраками| Bed and breakfast'!FH17</f>
        <v>16250</v>
      </c>
      <c r="FI17" s="161">
        <f>'C завтраками| Bed and breakfast'!FI17</f>
        <v>18450</v>
      </c>
      <c r="FJ17" s="37">
        <f>'C завтраками| Bed and breakfast'!FJ17</f>
        <v>18450</v>
      </c>
      <c r="FK17" s="37">
        <f>'C завтраками| Bed and breakfast'!FK17</f>
        <v>18450</v>
      </c>
      <c r="FL17" s="37">
        <f>'C завтраками| Bed and breakfast'!FL17</f>
        <v>18450</v>
      </c>
      <c r="FM17" s="37">
        <f>'C завтраками| Bed and breakfast'!FM17</f>
        <v>18450</v>
      </c>
      <c r="FN17" s="37">
        <f>'C завтраками| Bed and breakfast'!FN17</f>
        <v>18450</v>
      </c>
      <c r="FO17" s="37">
        <f>'C завтраками| Bed and breakfast'!FO17</f>
        <v>18450</v>
      </c>
      <c r="FP17" s="37">
        <f>'C завтраками| Bed and breakfast'!FP17</f>
        <v>18450</v>
      </c>
      <c r="FQ17" s="37">
        <f>'C завтраками| Bed and breakfast'!FQ17</f>
        <v>18450</v>
      </c>
      <c r="FR17" s="37">
        <f>'C завтраками| Bed and breakfast'!FR17</f>
        <v>18450</v>
      </c>
      <c r="FS17" s="37">
        <f>'C завтраками| Bed and breakfast'!FS17</f>
        <v>12150</v>
      </c>
      <c r="FT17" s="37">
        <f>'C завтраками| Bed and breakfast'!FT17</f>
        <v>12150</v>
      </c>
      <c r="FU17" s="37">
        <f>'C завтраками| Bed and breakfast'!FU17</f>
        <v>12150</v>
      </c>
      <c r="FV17" s="37">
        <f>'C завтраками| Bed and breakfast'!FV17</f>
        <v>12150</v>
      </c>
      <c r="FW17" s="37">
        <f>'C завтраками| Bed and breakfast'!FW17</f>
        <v>12150</v>
      </c>
      <c r="FX17" s="37">
        <f>'C завтраками| Bed and breakfast'!FX17</f>
        <v>12150</v>
      </c>
      <c r="FY17" s="37">
        <f>'C завтраками| Bed and breakfast'!FY17</f>
        <v>12150</v>
      </c>
      <c r="FZ17" s="37">
        <f>'C завтраками| Bed and breakfast'!FZ17</f>
        <v>12150</v>
      </c>
      <c r="GA17" s="37">
        <f>'C завтраками| Bed and breakfast'!GA17</f>
        <v>16250</v>
      </c>
      <c r="GB17" s="37">
        <f>'C завтраками| Bed and breakfast'!GB17</f>
        <v>16250</v>
      </c>
      <c r="GC17" s="37">
        <f>'C завтраками| Bed and breakfast'!GC17</f>
        <v>16250</v>
      </c>
      <c r="GD17" s="37">
        <f>'C завтраками| Bed and breakfast'!GD17</f>
        <v>16250</v>
      </c>
      <c r="GE17" s="37">
        <f>'C завтраками| Bed and breakfast'!GE17</f>
        <v>16250</v>
      </c>
      <c r="GF17" s="37">
        <f>'C завтраками| Bed and breakfast'!GF17</f>
        <v>16250</v>
      </c>
      <c r="GG17" s="37">
        <f>'C завтраками| Bed and breakfast'!GG17</f>
        <v>16250</v>
      </c>
      <c r="GH17" s="37">
        <f>'C завтраками| Bed and breakfast'!GH17</f>
        <v>16250</v>
      </c>
      <c r="GI17" s="37">
        <f>'C завтраками| Bed and breakfast'!GI17</f>
        <v>16250</v>
      </c>
      <c r="GJ17" s="37">
        <f>'C завтраками| Bed and breakfast'!GJ17</f>
        <v>16250</v>
      </c>
      <c r="GK17" s="37">
        <f>'C завтраками| Bed and breakfast'!GK17</f>
        <v>16250</v>
      </c>
      <c r="GL17" s="37">
        <f>'C завтраками| Bed and breakfast'!GL17</f>
        <v>16250</v>
      </c>
      <c r="GM17" s="37">
        <f>'C завтраками| Bed and breakfast'!GM17</f>
        <v>16250</v>
      </c>
      <c r="GN17" s="37">
        <f>'C завтраками| Bed and breakfast'!GN17</f>
        <v>16250</v>
      </c>
      <c r="GO17" s="37">
        <f>'C завтраками| Bed and breakfast'!GO17</f>
        <v>13150</v>
      </c>
      <c r="GP17" s="37">
        <f>'C завтраками| Bed and breakfast'!GP17</f>
        <v>13150</v>
      </c>
      <c r="GQ17" s="37">
        <f>'C завтраками| Bed and breakfast'!GQ17</f>
        <v>13150</v>
      </c>
      <c r="GR17" s="37">
        <f>'C завтраками| Bed and breakfast'!GR17</f>
        <v>13150</v>
      </c>
      <c r="GS17" s="37">
        <f>'C завтраками| Bed and breakfast'!GS17</f>
        <v>13650</v>
      </c>
      <c r="GT17" s="37">
        <f>'C завтраками| Bed and breakfast'!GT17</f>
        <v>13650</v>
      </c>
      <c r="GU17" s="37">
        <f>'C завтраками| Bed and breakfast'!GU17</f>
        <v>13150</v>
      </c>
      <c r="GV17" s="37">
        <f>'C завтраками| Bed and breakfast'!GV17</f>
        <v>13150</v>
      </c>
      <c r="GW17" s="37">
        <f>'C завтраками| Bed and breakfast'!GW17</f>
        <v>13150</v>
      </c>
      <c r="GX17" s="37">
        <f>'C завтраками| Bed and breakfast'!GX17</f>
        <v>13150</v>
      </c>
      <c r="GY17" s="37">
        <f>'C завтраками| Bed and breakfast'!GY17</f>
        <v>13150</v>
      </c>
      <c r="GZ17" s="37">
        <f>'C завтраками| Bed and breakfast'!GZ17</f>
        <v>13650</v>
      </c>
      <c r="HA17" s="37">
        <f>'C завтраками| Bed and breakfast'!HA17</f>
        <v>13650</v>
      </c>
      <c r="HB17" s="37">
        <f>'C завтраками| Bed and breakfast'!HB17</f>
        <v>13150</v>
      </c>
      <c r="HC17" s="37">
        <f>'C завтраками| Bed and breakfast'!HC17</f>
        <v>13150</v>
      </c>
      <c r="HD17" s="37">
        <f>'C завтраками| Bed and breakfast'!HD17</f>
        <v>13150</v>
      </c>
      <c r="HE17" s="37">
        <f>'C завтраками| Bed and breakfast'!HE17</f>
        <v>13150</v>
      </c>
      <c r="HF17" s="37">
        <f>'C завтраками| Bed and breakfast'!HF17</f>
        <v>13150</v>
      </c>
      <c r="HG17" s="37">
        <f>'C завтраками| Bed and breakfast'!HG17</f>
        <v>13650</v>
      </c>
      <c r="HH17" s="37">
        <f>'C завтраками| Bed and breakfast'!HH17</f>
        <v>13650</v>
      </c>
      <c r="HI17" s="37">
        <f>'C завтраками| Bed and breakfast'!HI17</f>
        <v>13150</v>
      </c>
      <c r="HJ17" s="37">
        <f>'C завтраками| Bed and breakfast'!HJ17</f>
        <v>13150</v>
      </c>
      <c r="HK17" s="37">
        <f>'C завтраками| Bed and breakfast'!HK17</f>
        <v>13150</v>
      </c>
      <c r="HL17" s="37">
        <f>'C завтраками| Bed and breakfast'!HL17</f>
        <v>13150</v>
      </c>
      <c r="HM17" s="37">
        <f>'C завтраками| Bed and breakfast'!HM17</f>
        <v>13150</v>
      </c>
      <c r="HN17" s="37">
        <f>'C завтраками| Bed and breakfast'!HN17</f>
        <v>13650</v>
      </c>
      <c r="HO17" s="37">
        <f>'C завтраками| Bed and breakfast'!HO17</f>
        <v>13650</v>
      </c>
      <c r="HP17" s="37">
        <f>'C завтраками| Bed and breakfast'!HP17</f>
        <v>13150</v>
      </c>
      <c r="HQ17" s="37">
        <f>'C завтраками| Bed and breakfast'!HQ17</f>
        <v>13150</v>
      </c>
      <c r="HR17" s="37">
        <f>'C завтраками| Bed and breakfast'!HR17</f>
        <v>13150</v>
      </c>
      <c r="HS17" s="37">
        <f>'C завтраками| Bed and breakfast'!HS17</f>
        <v>13150</v>
      </c>
      <c r="HT17" s="37">
        <f>'C завтраками| Bed and breakfast'!HT17</f>
        <v>13150</v>
      </c>
      <c r="HU17" s="37">
        <f>'C завтраками| Bed and breakfast'!HU17</f>
        <v>13650</v>
      </c>
      <c r="HV17" s="37">
        <f>'C завтраками| Bed and breakfast'!HV17</f>
        <v>13650</v>
      </c>
      <c r="HW17" s="37">
        <f>'C завтраками| Bed and breakfast'!HW17</f>
        <v>13150</v>
      </c>
      <c r="HX17" s="37">
        <f>'C завтраками| Bed and breakfast'!HX17</f>
        <v>13150</v>
      </c>
      <c r="HY17" s="37">
        <f>'C завтраками| Bed and breakfast'!HY17</f>
        <v>13150</v>
      </c>
      <c r="HZ17" s="37">
        <f>'C завтраками| Bed and breakfast'!HZ17</f>
        <v>13150</v>
      </c>
      <c r="IA17" s="37">
        <f>'C завтраками| Bed and breakfast'!IA17</f>
        <v>13150</v>
      </c>
      <c r="IB17" s="37">
        <f>'C завтраками| Bed and breakfast'!IB17</f>
        <v>13150</v>
      </c>
      <c r="IC17" s="37">
        <f>'C завтраками| Bed and breakfast'!IC17</f>
        <v>13150</v>
      </c>
      <c r="ID17" s="37">
        <f>'C завтраками| Bed and breakfast'!ID17</f>
        <v>12150</v>
      </c>
      <c r="IE17" s="37">
        <f>'C завтраками| Bed and breakfast'!IE17</f>
        <v>12150</v>
      </c>
      <c r="IF17" s="37">
        <f>'C завтраками| Bed and breakfast'!IF17</f>
        <v>12150</v>
      </c>
      <c r="IG17" s="37">
        <f>'C завтраками| Bed and breakfast'!IG17</f>
        <v>12150</v>
      </c>
      <c r="IH17" s="37">
        <f>'C завтраками| Bed and breakfast'!IH17</f>
        <v>12150</v>
      </c>
      <c r="II17" s="37">
        <f>'C завтраками| Bed and breakfast'!II17</f>
        <v>12150</v>
      </c>
      <c r="IJ17" s="37">
        <f>'C завтраками| Bed and breakfast'!IJ17</f>
        <v>12150</v>
      </c>
      <c r="IK17" s="37">
        <f>'C завтраками| Bed and breakfast'!IK17</f>
        <v>11650</v>
      </c>
      <c r="IL17" s="37">
        <f>'C завтраками| Bed and breakfast'!IL17</f>
        <v>11650</v>
      </c>
      <c r="IM17" s="37">
        <f>'C завтраками| Bed and breakfast'!IM17</f>
        <v>11650</v>
      </c>
      <c r="IN17" s="37">
        <f>'C завтраками| Bed and breakfast'!IN17</f>
        <v>11650</v>
      </c>
      <c r="IO17" s="37">
        <f>'C завтраками| Bed and breakfast'!IO17</f>
        <v>11650</v>
      </c>
      <c r="IP17" s="37">
        <f>'C завтраками| Bed and breakfast'!IP17</f>
        <v>12150</v>
      </c>
      <c r="IQ17" s="37">
        <f>'C завтраками| Bed and breakfast'!IQ17</f>
        <v>12150</v>
      </c>
      <c r="IR17" s="37">
        <f>'C завтраками| Bed and breakfast'!IR17</f>
        <v>11650</v>
      </c>
      <c r="IS17" s="37">
        <f>'C завтраками| Bed and breakfast'!IS17</f>
        <v>11650</v>
      </c>
      <c r="IT17" s="37">
        <f>'C завтраками| Bed and breakfast'!IT17</f>
        <v>11650</v>
      </c>
      <c r="IU17" s="37">
        <f>'C завтраками| Bed and breakfast'!IU17</f>
        <v>11650</v>
      </c>
      <c r="IV17" s="37">
        <f>'C завтраками| Bed and breakfast'!IV17</f>
        <v>11650</v>
      </c>
      <c r="IW17" s="37">
        <f>'C завтраками| Bed and breakfast'!IW17</f>
        <v>12150</v>
      </c>
      <c r="IX17" s="37">
        <f>'C завтраками| Bed and breakfast'!IX17</f>
        <v>12150</v>
      </c>
      <c r="IY17" s="37">
        <f>'C завтраками| Bed and breakfast'!IY17</f>
        <v>11650</v>
      </c>
      <c r="IZ17" s="37">
        <f>'C завтраками| Bed and breakfast'!IZ17</f>
        <v>11650</v>
      </c>
      <c r="JA17" s="37">
        <f>'C завтраками| Bed and breakfast'!JA17</f>
        <v>11650</v>
      </c>
      <c r="JB17" s="37">
        <f>'C завтраками| Bed and breakfast'!JB17</f>
        <v>11650</v>
      </c>
      <c r="JC17" s="37">
        <f>'C завтраками| Bed and breakfast'!JC17</f>
        <v>11650</v>
      </c>
      <c r="JD17" s="37">
        <f>'C завтраками| Bed and breakfast'!JD17</f>
        <v>12150</v>
      </c>
      <c r="JE17" s="37">
        <f>'C завтраками| Bed and breakfast'!JE17</f>
        <v>12150</v>
      </c>
      <c r="JF17" s="37">
        <f>'C завтраками| Bed and breakfast'!JF17</f>
        <v>13150</v>
      </c>
      <c r="JG17" s="37">
        <f>'C завтраками| Bed and breakfast'!JG17</f>
        <v>13150</v>
      </c>
      <c r="JH17" s="37">
        <f>'C завтраками| Bed and breakfast'!JH17</f>
        <v>13150</v>
      </c>
      <c r="JI17" s="37">
        <f>'C завтраками| Bed and breakfast'!JI17</f>
        <v>13150</v>
      </c>
      <c r="JJ17" s="37">
        <f>'C завтраками| Bed and breakfast'!JJ17</f>
        <v>13150</v>
      </c>
      <c r="JK17" s="37">
        <f>'C завтраками| Bed and breakfast'!JK17</f>
        <v>13150</v>
      </c>
      <c r="JL17" s="37">
        <f>'C завтраками| Bed and breakfast'!JL17</f>
        <v>13150</v>
      </c>
      <c r="JM17" s="37">
        <f>'C завтраками| Bed and breakfast'!JM17</f>
        <v>13150</v>
      </c>
      <c r="JN17" s="37">
        <f>'C завтраками| Bed and breakfast'!JN17</f>
        <v>13150</v>
      </c>
      <c r="JO17" s="37">
        <f>'C завтраками| Bed and breakfast'!JO17</f>
        <v>13150</v>
      </c>
      <c r="JP17" s="37">
        <f>'C завтраками| Bed and breakfast'!JP17</f>
        <v>13150</v>
      </c>
    </row>
    <row r="18" spans="1:276" ht="10.7" customHeight="1">
      <c r="A18" s="12">
        <v>2</v>
      </c>
      <c r="B18" s="37">
        <f>'C завтраками| Bed and breakfast'!B18</f>
        <v>33100</v>
      </c>
      <c r="C18" s="37">
        <f>'C завтраками| Bed and breakfast'!C18</f>
        <v>42200</v>
      </c>
      <c r="D18" s="37">
        <f>'C завтраками| Bed and breakfast'!D18</f>
        <v>42200</v>
      </c>
      <c r="E18" s="37">
        <f>'C завтраками| Bed and breakfast'!E18</f>
        <v>43700</v>
      </c>
      <c r="F18" s="37">
        <f>'C завтраками| Bed and breakfast'!F18</f>
        <v>43700</v>
      </c>
      <c r="G18" s="37">
        <f>'C завтраками| Bed and breakfast'!G18</f>
        <v>43700</v>
      </c>
      <c r="H18" s="37">
        <f>'C завтраками| Bed and breakfast'!H18</f>
        <v>43700</v>
      </c>
      <c r="I18" s="37">
        <f>'C завтраками| Bed and breakfast'!I18</f>
        <v>43700</v>
      </c>
      <c r="J18" s="37">
        <f>'C завтраками| Bed and breakfast'!J18</f>
        <v>40000</v>
      </c>
      <c r="K18" s="37">
        <f>'C завтраками| Bed and breakfast'!K18</f>
        <v>38200</v>
      </c>
      <c r="L18" s="37">
        <f>'C завтраками| Bed and breakfast'!L18</f>
        <v>30200</v>
      </c>
      <c r="M18" s="37">
        <f>'C завтраками| Bed and breakfast'!M18</f>
        <v>26600</v>
      </c>
      <c r="N18" s="37">
        <f>'C завтраками| Bed and breakfast'!N18</f>
        <v>22400</v>
      </c>
      <c r="O18" s="37">
        <f>'C завтраками| Bed and breakfast'!O18</f>
        <v>22400</v>
      </c>
      <c r="P18" s="37">
        <f>'C завтраками| Bed and breakfast'!P18</f>
        <v>22400</v>
      </c>
      <c r="Q18" s="37">
        <f>'C завтраками| Bed and breakfast'!Q18</f>
        <v>23300</v>
      </c>
      <c r="R18" s="37">
        <f>'C завтраками| Bed and breakfast'!R18</f>
        <v>23300</v>
      </c>
      <c r="S18" s="37">
        <f>'C завтраками| Bed and breakfast'!S18</f>
        <v>23300</v>
      </c>
      <c r="T18" s="37">
        <f>'C завтраками| Bed and breakfast'!T18</f>
        <v>23300</v>
      </c>
      <c r="U18" s="37">
        <f>'C завтраками| Bed and breakfast'!U18</f>
        <v>23300</v>
      </c>
      <c r="V18" s="37">
        <f>'C завтраками| Bed and breakfast'!V18</f>
        <v>23300</v>
      </c>
      <c r="W18" s="37">
        <f>'C завтраками| Bed and breakfast'!W18</f>
        <v>24200</v>
      </c>
      <c r="X18" s="37">
        <f>'C завтраками| Bed and breakfast'!X18</f>
        <v>24200</v>
      </c>
      <c r="Y18" s="37">
        <f>'C завтраками| Bed and breakfast'!Y18</f>
        <v>24200</v>
      </c>
      <c r="Z18" s="37">
        <f>'C завтраками| Bed and breakfast'!Z18</f>
        <v>24200</v>
      </c>
      <c r="AA18" s="37">
        <f>'C завтраками| Bed and breakfast'!AA18</f>
        <v>24200</v>
      </c>
      <c r="AB18" s="37">
        <f>'C завтраками| Bed and breakfast'!AB18</f>
        <v>25400</v>
      </c>
      <c r="AC18" s="37">
        <f>'C завтраками| Bed and breakfast'!AC18</f>
        <v>25400</v>
      </c>
      <c r="AD18" s="37">
        <f>'C завтраками| Bed and breakfast'!AD18</f>
        <v>25400</v>
      </c>
      <c r="AE18" s="37">
        <f>'C завтраками| Bed and breakfast'!AE18</f>
        <v>25400</v>
      </c>
      <c r="AF18" s="37">
        <f>'C завтраками| Bed and breakfast'!AF18</f>
        <v>29000</v>
      </c>
      <c r="AG18" s="37">
        <f>'C завтраками| Bed and breakfast'!AG18</f>
        <v>29000</v>
      </c>
      <c r="AH18" s="37">
        <f>'C завтраками| Bed and breakfast'!AH18</f>
        <v>29000</v>
      </c>
      <c r="AI18" s="37">
        <f>'C завтраками| Bed and breakfast'!AI18</f>
        <v>27800</v>
      </c>
      <c r="AJ18" s="37">
        <f>'C завтраками| Bed and breakfast'!AJ18</f>
        <v>27800</v>
      </c>
      <c r="AK18" s="37">
        <f>'C завтраками| Bed and breakfast'!AK18</f>
        <v>27800</v>
      </c>
      <c r="AL18" s="37">
        <f>'C завтраками| Bed and breakfast'!AL18</f>
        <v>27800</v>
      </c>
      <c r="AM18" s="37">
        <f>'C завтраками| Bed and breakfast'!AM18</f>
        <v>31400</v>
      </c>
      <c r="AN18" s="37">
        <f>'C завтраками| Bed and breakfast'!AN18</f>
        <v>31400</v>
      </c>
      <c r="AO18" s="37">
        <f>'C завтраками| Bed and breakfast'!AO18</f>
        <v>31400</v>
      </c>
      <c r="AP18" s="37">
        <f>'C завтраками| Bed and breakfast'!AP18</f>
        <v>27800</v>
      </c>
      <c r="AQ18" s="37">
        <f>'C завтраками| Bed and breakfast'!AQ18</f>
        <v>27800</v>
      </c>
      <c r="AR18" s="37">
        <f>'C завтраками| Bed and breakfast'!AR18</f>
        <v>27800</v>
      </c>
      <c r="AS18" s="37">
        <f>'C завтраками| Bed and breakfast'!AS18</f>
        <v>27800</v>
      </c>
      <c r="AT18" s="37">
        <f>'C завтраками| Bed and breakfast'!AT18</f>
        <v>27800</v>
      </c>
      <c r="AU18" s="37">
        <f>'C завтраками| Bed and breakfast'!AU18</f>
        <v>29000</v>
      </c>
      <c r="AV18" s="37">
        <f>'C завтраками| Bed and breakfast'!AV18</f>
        <v>29000</v>
      </c>
      <c r="AW18" s="37">
        <f>'C завтраками| Bed and breakfast'!AW18</f>
        <v>29000</v>
      </c>
      <c r="AX18" s="37">
        <f>'C завтраками| Bed and breakfast'!AX18</f>
        <v>31400</v>
      </c>
      <c r="AY18" s="37">
        <f>'C завтраками| Bed and breakfast'!AY18</f>
        <v>31400</v>
      </c>
      <c r="AZ18" s="37">
        <f>'C завтраками| Bed and breakfast'!AZ18</f>
        <v>31400</v>
      </c>
      <c r="BA18" s="37">
        <f>'C завтраками| Bed and breakfast'!BA18</f>
        <v>31400</v>
      </c>
      <c r="BB18" s="37">
        <f>'C завтраками| Bed and breakfast'!BB18</f>
        <v>33800</v>
      </c>
      <c r="BC18" s="37">
        <f>'C завтраками| Bed and breakfast'!BC18</f>
        <v>33800</v>
      </c>
      <c r="BD18" s="37">
        <f>'C завтраками| Bed and breakfast'!BD18</f>
        <v>33800</v>
      </c>
      <c r="BE18" s="37">
        <f>'C завтраками| Bed and breakfast'!BE18</f>
        <v>33800</v>
      </c>
      <c r="BF18" s="37">
        <f>'C завтраками| Bed and breakfast'!BF18</f>
        <v>33800</v>
      </c>
      <c r="BG18" s="37">
        <f>'C завтраками| Bed and breakfast'!BG18</f>
        <v>33800</v>
      </c>
      <c r="BH18" s="37">
        <f>'C завтраками| Bed and breakfast'!BH18</f>
        <v>33800</v>
      </c>
      <c r="BI18" s="37">
        <f>'C завтраками| Bed and breakfast'!BI18</f>
        <v>33800</v>
      </c>
      <c r="BJ18" s="37">
        <f>'C завтраками| Bed and breakfast'!BJ18</f>
        <v>31400</v>
      </c>
      <c r="BK18" s="37">
        <f>'C завтраками| Bed and breakfast'!BK18</f>
        <v>24200</v>
      </c>
      <c r="BL18" s="37">
        <f>'C завтраками| Bed and breakfast'!BL18</f>
        <v>24200</v>
      </c>
      <c r="BM18" s="37">
        <f>'C завтраками| Bed and breakfast'!BM18</f>
        <v>24200</v>
      </c>
      <c r="BN18" s="37">
        <f>'C завтраками| Bed and breakfast'!BN18</f>
        <v>24200</v>
      </c>
      <c r="BO18" s="37">
        <f>'C завтраками| Bed and breakfast'!BO18</f>
        <v>24200</v>
      </c>
      <c r="BP18" s="37">
        <f>'C завтраками| Bed and breakfast'!BP18</f>
        <v>24200</v>
      </c>
      <c r="BQ18" s="37">
        <f>'C завтраками| Bed and breakfast'!BQ18</f>
        <v>24200</v>
      </c>
      <c r="BR18" s="37">
        <f>'C завтраками| Bed and breakfast'!BR18</f>
        <v>24200</v>
      </c>
      <c r="BS18" s="37">
        <f>'C завтраками| Bed and breakfast'!BS18</f>
        <v>24200</v>
      </c>
      <c r="BT18" s="37">
        <f>'C завтраками| Bed and breakfast'!BT18</f>
        <v>18800</v>
      </c>
      <c r="BU18" s="37">
        <f>'C завтраками| Bed and breakfast'!BU18</f>
        <v>18800</v>
      </c>
      <c r="BV18" s="37">
        <f>'C завтраками| Bed and breakfast'!BV18</f>
        <v>18800</v>
      </c>
      <c r="BW18" s="37">
        <f>'C завтраками| Bed and breakfast'!BW18</f>
        <v>18800</v>
      </c>
      <c r="BX18" s="37">
        <f>'C завтраками| Bed and breakfast'!BX18</f>
        <v>18800</v>
      </c>
      <c r="BY18" s="37">
        <f>'C завтраками| Bed and breakfast'!BY18</f>
        <v>18800</v>
      </c>
      <c r="BZ18" s="37">
        <f>'C завтраками| Bed and breakfast'!BZ18</f>
        <v>18800</v>
      </c>
      <c r="CA18" s="37">
        <f>'C завтраками| Bed and breakfast'!CA18</f>
        <v>17400</v>
      </c>
      <c r="CB18" s="37">
        <f>'C завтраками| Bed and breakfast'!CB18</f>
        <v>17400</v>
      </c>
      <c r="CC18" s="37">
        <f>'C завтраками| Bed and breakfast'!CC18</f>
        <v>17400</v>
      </c>
      <c r="CD18" s="37">
        <f>'C завтраками| Bed and breakfast'!CD18</f>
        <v>17400</v>
      </c>
      <c r="CE18" s="37">
        <f>'C завтраками| Bed and breakfast'!CE18</f>
        <v>17400</v>
      </c>
      <c r="CF18" s="37">
        <f>'C завтраками| Bed and breakfast'!CF18</f>
        <v>16200</v>
      </c>
      <c r="CG18" s="37">
        <f>'C завтраками| Bed and breakfast'!CG18</f>
        <v>16200</v>
      </c>
      <c r="CH18" s="37">
        <f>'C завтраками| Bed and breakfast'!CH18</f>
        <v>16200</v>
      </c>
      <c r="CI18" s="37">
        <f>'C завтраками| Bed and breakfast'!CI18</f>
        <v>16200</v>
      </c>
      <c r="CJ18" s="37">
        <f>'C завтраками| Bed and breakfast'!CJ18</f>
        <v>16200</v>
      </c>
      <c r="CK18" s="37">
        <f>'C завтраками| Bed and breakfast'!CK18</f>
        <v>17400</v>
      </c>
      <c r="CL18" s="37">
        <f>'C завтраками| Bed and breakfast'!CL18</f>
        <v>17400</v>
      </c>
      <c r="CM18" s="37">
        <f>'C завтраками| Bed and breakfast'!CM18</f>
        <v>16200</v>
      </c>
      <c r="CN18" s="37">
        <f>'C завтраками| Bed and breakfast'!CN18</f>
        <v>16200</v>
      </c>
      <c r="CO18" s="37">
        <f>'C завтраками| Bed and breakfast'!CO18</f>
        <v>16200</v>
      </c>
      <c r="CP18" s="37">
        <f>'C завтраками| Bed and breakfast'!CP18</f>
        <v>15300</v>
      </c>
      <c r="CQ18" s="37">
        <f>'C завтраками| Bed and breakfast'!CQ18</f>
        <v>15300</v>
      </c>
      <c r="CR18" s="37">
        <f>'C завтраками| Bed and breakfast'!CR18</f>
        <v>15300</v>
      </c>
      <c r="CS18" s="37">
        <f>'C завтраками| Bed and breakfast'!CS18</f>
        <v>15300</v>
      </c>
      <c r="CT18" s="37">
        <f>'C завтраками| Bed and breakfast'!CT18</f>
        <v>14300</v>
      </c>
      <c r="CU18" s="37">
        <f>'C завтраками| Bed and breakfast'!CU18</f>
        <v>14300</v>
      </c>
      <c r="CV18" s="37">
        <f>'C завтраками| Bed and breakfast'!CV18</f>
        <v>14300</v>
      </c>
      <c r="CW18" s="37">
        <f>'C завтраками| Bed and breakfast'!CW18</f>
        <v>14300</v>
      </c>
      <c r="CX18" s="37">
        <f>'C завтраками| Bed and breakfast'!CX18</f>
        <v>14300</v>
      </c>
      <c r="CY18" s="37">
        <f>'C завтраками| Bed and breakfast'!CY18</f>
        <v>14300</v>
      </c>
      <c r="CZ18" s="37">
        <f>'C завтраками| Bed and breakfast'!CZ18</f>
        <v>14300</v>
      </c>
      <c r="DA18" s="37">
        <f>'C завтраками| Bed and breakfast'!DA18</f>
        <v>12400</v>
      </c>
      <c r="DB18" s="37">
        <f>'C завтраками| Bed and breakfast'!DB18</f>
        <v>12400</v>
      </c>
      <c r="DC18" s="37">
        <f>'C завтраками| Bed and breakfast'!DC18</f>
        <v>12400</v>
      </c>
      <c r="DD18" s="37">
        <f>'C завтраками| Bed and breakfast'!DD18</f>
        <v>12400</v>
      </c>
      <c r="DE18" s="37">
        <f>'C завтраками| Bed and breakfast'!DE18</f>
        <v>12400</v>
      </c>
      <c r="DF18" s="37">
        <f>'C завтраками| Bed and breakfast'!DF18</f>
        <v>13000</v>
      </c>
      <c r="DG18" s="37">
        <f>'C завтраками| Bed and breakfast'!DG18</f>
        <v>13000</v>
      </c>
      <c r="DH18" s="37">
        <f>'C завтраками| Bed and breakfast'!DH18</f>
        <v>12400</v>
      </c>
      <c r="DI18" s="37">
        <f>'C завтраками| Bed and breakfast'!DI18</f>
        <v>12400</v>
      </c>
      <c r="DJ18" s="37">
        <f>'C завтраками| Bed and breakfast'!DJ18</f>
        <v>12400</v>
      </c>
      <c r="DK18" s="37">
        <f>'C завтраками| Bed and breakfast'!DK18</f>
        <v>12400</v>
      </c>
      <c r="DL18" s="37">
        <f>'C завтраками| Bed and breakfast'!DL18</f>
        <v>12400</v>
      </c>
      <c r="DM18" s="37">
        <f>'C завтраками| Bed and breakfast'!DM18</f>
        <v>13000</v>
      </c>
      <c r="DN18" s="37">
        <f>'C завтраками| Bed and breakfast'!DN18</f>
        <v>13000</v>
      </c>
      <c r="DO18" s="37">
        <f>'C завтраками| Bed and breakfast'!DO18</f>
        <v>12400</v>
      </c>
      <c r="DP18" s="37">
        <f>'C завтраками| Bed and breakfast'!DP18</f>
        <v>12400</v>
      </c>
      <c r="DQ18" s="37">
        <f>'C завтраками| Bed and breakfast'!DQ18</f>
        <v>12400</v>
      </c>
      <c r="DR18" s="37">
        <f>'C завтраками| Bed and breakfast'!DR18</f>
        <v>12400</v>
      </c>
      <c r="DS18" s="37">
        <f>'C завтраками| Bed and breakfast'!DS18</f>
        <v>13800</v>
      </c>
      <c r="DT18" s="37">
        <f>'C завтраками| Bed and breakfast'!DT18</f>
        <v>13800</v>
      </c>
      <c r="DU18" s="37">
        <f>'C завтраками| Bed and breakfast'!DU18</f>
        <v>13800</v>
      </c>
      <c r="DV18" s="37">
        <f>'C завтраками| Bed and breakfast'!DV18</f>
        <v>12700</v>
      </c>
      <c r="DW18" s="37">
        <f>'C завтраками| Bed and breakfast'!DW18</f>
        <v>12700</v>
      </c>
      <c r="DX18" s="37">
        <f>'C завтраками| Bed and breakfast'!DX18</f>
        <v>12700</v>
      </c>
      <c r="DY18" s="37">
        <f>'C завтраками| Bed and breakfast'!DY18</f>
        <v>12700</v>
      </c>
      <c r="DZ18" s="37">
        <f>'C завтраками| Bed and breakfast'!DZ18</f>
        <v>12700</v>
      </c>
      <c r="EA18" s="37">
        <f>'C завтраками| Bed and breakfast'!EA18</f>
        <v>13800</v>
      </c>
      <c r="EB18" s="37">
        <f>'C завтраками| Bed and breakfast'!EB18</f>
        <v>13800</v>
      </c>
      <c r="EC18" s="37">
        <f>'C завтраками| Bed and breakfast'!EC18</f>
        <v>13800</v>
      </c>
      <c r="ED18" s="37">
        <f>'C завтраками| Bed and breakfast'!ED18</f>
        <v>12400</v>
      </c>
      <c r="EE18" s="37">
        <f>'C завтраками| Bed and breakfast'!EE18</f>
        <v>12400</v>
      </c>
      <c r="EF18" s="37">
        <f>'C завтраками| Bed and breakfast'!EF18</f>
        <v>12400</v>
      </c>
      <c r="EG18" s="37">
        <f>'C завтраками| Bed and breakfast'!EG18</f>
        <v>12400</v>
      </c>
      <c r="EH18" s="37">
        <f>'C завтраками| Bed and breakfast'!EH18</f>
        <v>12700</v>
      </c>
      <c r="EI18" s="37">
        <f>'C завтраками| Bed and breakfast'!EI18</f>
        <v>12700</v>
      </c>
      <c r="EJ18" s="37">
        <f>'C завтраками| Bed and breakfast'!EJ18</f>
        <v>12400</v>
      </c>
      <c r="EK18" s="37">
        <f>'C завтраками| Bed and breakfast'!EK18</f>
        <v>12400</v>
      </c>
      <c r="EL18" s="37">
        <f>'C завтраками| Bed and breakfast'!EL18</f>
        <v>12400</v>
      </c>
      <c r="EM18" s="37">
        <f>'C завтраками| Bed and breakfast'!EM18</f>
        <v>12400</v>
      </c>
      <c r="EN18" s="37">
        <f>'C завтраками| Bed and breakfast'!EN18</f>
        <v>12400</v>
      </c>
      <c r="EO18" s="37">
        <f>'C завтраками| Bed and breakfast'!EO18</f>
        <v>12700</v>
      </c>
      <c r="EP18" s="37">
        <f>'C завтраками| Bed and breakfast'!EP18</f>
        <v>12700</v>
      </c>
      <c r="EQ18" s="37">
        <f>'C завтраками| Bed and breakfast'!EQ18</f>
        <v>12400</v>
      </c>
      <c r="ER18" s="37">
        <f>'C завтраками| Bed and breakfast'!ER18</f>
        <v>12400</v>
      </c>
      <c r="ES18" s="37">
        <f>'C завтраками| Bed and breakfast'!ES18</f>
        <v>12400</v>
      </c>
      <c r="ET18" s="37">
        <f>'C завтраками| Bed and breakfast'!ET18</f>
        <v>12400</v>
      </c>
      <c r="EU18" s="37">
        <f>'C завтраками| Bed and breakfast'!EU18</f>
        <v>12400</v>
      </c>
      <c r="EV18" s="37">
        <f>'C завтраками| Bed and breakfast'!EV18</f>
        <v>12700</v>
      </c>
      <c r="EW18" s="37">
        <f>'C завтраками| Bed and breakfast'!EW18</f>
        <v>12700</v>
      </c>
      <c r="EX18" s="37">
        <f>'C завтраками| Bed and breakfast'!EX18</f>
        <v>12700</v>
      </c>
      <c r="EY18" s="37">
        <f>'C завтраками| Bed and breakfast'!EY18</f>
        <v>12700</v>
      </c>
      <c r="EZ18" s="37">
        <f>'C завтраками| Bed and breakfast'!EZ18</f>
        <v>12700</v>
      </c>
      <c r="FA18" s="37">
        <f>'C завтраками| Bed and breakfast'!FA18</f>
        <v>12700</v>
      </c>
      <c r="FB18" s="37">
        <f>'C завтраками| Bed and breakfast'!FB18</f>
        <v>12700</v>
      </c>
      <c r="FC18" s="37">
        <f>'C завтраками| Bed and breakfast'!FC18</f>
        <v>17900</v>
      </c>
      <c r="FD18" s="37">
        <f>'C завтраками| Bed and breakfast'!FD18</f>
        <v>17900</v>
      </c>
      <c r="FE18" s="161">
        <f>'C завтраками| Bed and breakfast'!FE18</f>
        <v>17900</v>
      </c>
      <c r="FF18" s="161">
        <f>'C завтраками| Bed and breakfast'!FF18</f>
        <v>17900</v>
      </c>
      <c r="FG18" s="161">
        <f>'C завтраками| Bed and breakfast'!FG18</f>
        <v>17900</v>
      </c>
      <c r="FH18" s="161">
        <f>'C завтраками| Bed and breakfast'!FH18</f>
        <v>17900</v>
      </c>
      <c r="FI18" s="161">
        <f>'C завтраками| Bed and breakfast'!FI18</f>
        <v>20100</v>
      </c>
      <c r="FJ18" s="37">
        <f>'C завтраками| Bed and breakfast'!FJ18</f>
        <v>20100</v>
      </c>
      <c r="FK18" s="37">
        <f>'C завтраками| Bed and breakfast'!FK18</f>
        <v>20100</v>
      </c>
      <c r="FL18" s="37">
        <f>'C завтраками| Bed and breakfast'!FL18</f>
        <v>20100</v>
      </c>
      <c r="FM18" s="37">
        <f>'C завтраками| Bed and breakfast'!FM18</f>
        <v>20100</v>
      </c>
      <c r="FN18" s="37">
        <f>'C завтраками| Bed and breakfast'!FN18</f>
        <v>20100</v>
      </c>
      <c r="FO18" s="37">
        <f>'C завтраками| Bed and breakfast'!FO18</f>
        <v>20100</v>
      </c>
      <c r="FP18" s="37">
        <f>'C завтраками| Bed and breakfast'!FP18</f>
        <v>20100</v>
      </c>
      <c r="FQ18" s="37">
        <f>'C завтраками| Bed and breakfast'!FQ18</f>
        <v>20100</v>
      </c>
      <c r="FR18" s="37">
        <f>'C завтраками| Bed and breakfast'!FR18</f>
        <v>20100</v>
      </c>
      <c r="FS18" s="37">
        <f>'C завтраками| Bed and breakfast'!FS18</f>
        <v>13800</v>
      </c>
      <c r="FT18" s="37">
        <f>'C завтраками| Bed and breakfast'!FT18</f>
        <v>13800</v>
      </c>
      <c r="FU18" s="37">
        <f>'C завтраками| Bed and breakfast'!FU18</f>
        <v>13800</v>
      </c>
      <c r="FV18" s="37">
        <f>'C завтраками| Bed and breakfast'!FV18</f>
        <v>13800</v>
      </c>
      <c r="FW18" s="37">
        <f>'C завтраками| Bed and breakfast'!FW18</f>
        <v>13800</v>
      </c>
      <c r="FX18" s="37">
        <f>'C завтраками| Bed and breakfast'!FX18</f>
        <v>13800</v>
      </c>
      <c r="FY18" s="37">
        <f>'C завтраками| Bed and breakfast'!FY18</f>
        <v>13800</v>
      </c>
      <c r="FZ18" s="37">
        <f>'C завтраками| Bed and breakfast'!FZ18</f>
        <v>13800</v>
      </c>
      <c r="GA18" s="37">
        <f>'C завтраками| Bed and breakfast'!GA18</f>
        <v>17900</v>
      </c>
      <c r="GB18" s="37">
        <f>'C завтраками| Bed and breakfast'!GB18</f>
        <v>17900</v>
      </c>
      <c r="GC18" s="37">
        <f>'C завтраками| Bed and breakfast'!GC18</f>
        <v>17900</v>
      </c>
      <c r="GD18" s="37">
        <f>'C завтраками| Bed and breakfast'!GD18</f>
        <v>17900</v>
      </c>
      <c r="GE18" s="37">
        <f>'C завтраками| Bed and breakfast'!GE18</f>
        <v>17900</v>
      </c>
      <c r="GF18" s="37">
        <f>'C завтраками| Bed and breakfast'!GF18</f>
        <v>17900</v>
      </c>
      <c r="GG18" s="37">
        <f>'C завтраками| Bed and breakfast'!GG18</f>
        <v>17900</v>
      </c>
      <c r="GH18" s="37">
        <f>'C завтраками| Bed and breakfast'!GH18</f>
        <v>17900</v>
      </c>
      <c r="GI18" s="37">
        <f>'C завтраками| Bed and breakfast'!GI18</f>
        <v>17900</v>
      </c>
      <c r="GJ18" s="37">
        <f>'C завтраками| Bed and breakfast'!GJ18</f>
        <v>17900</v>
      </c>
      <c r="GK18" s="37">
        <f>'C завтраками| Bed and breakfast'!GK18</f>
        <v>17900</v>
      </c>
      <c r="GL18" s="37">
        <f>'C завтраками| Bed and breakfast'!GL18</f>
        <v>17900</v>
      </c>
      <c r="GM18" s="37">
        <f>'C завтраками| Bed and breakfast'!GM18</f>
        <v>17900</v>
      </c>
      <c r="GN18" s="37">
        <f>'C завтраками| Bed and breakfast'!GN18</f>
        <v>17900</v>
      </c>
      <c r="GO18" s="37">
        <f>'C завтраками| Bed and breakfast'!GO18</f>
        <v>14800</v>
      </c>
      <c r="GP18" s="37">
        <f>'C завтраками| Bed and breakfast'!GP18</f>
        <v>14800</v>
      </c>
      <c r="GQ18" s="37">
        <f>'C завтраками| Bed and breakfast'!GQ18</f>
        <v>14800</v>
      </c>
      <c r="GR18" s="37">
        <f>'C завтраками| Bed and breakfast'!GR18</f>
        <v>14800</v>
      </c>
      <c r="GS18" s="37">
        <f>'C завтраками| Bed and breakfast'!GS18</f>
        <v>15300</v>
      </c>
      <c r="GT18" s="37">
        <f>'C завтраками| Bed and breakfast'!GT18</f>
        <v>15300</v>
      </c>
      <c r="GU18" s="37">
        <f>'C завтраками| Bed and breakfast'!GU18</f>
        <v>14800</v>
      </c>
      <c r="GV18" s="37">
        <f>'C завтраками| Bed and breakfast'!GV18</f>
        <v>14800</v>
      </c>
      <c r="GW18" s="37">
        <f>'C завтраками| Bed and breakfast'!GW18</f>
        <v>14800</v>
      </c>
      <c r="GX18" s="37">
        <f>'C завтраками| Bed and breakfast'!GX18</f>
        <v>14800</v>
      </c>
      <c r="GY18" s="37">
        <f>'C завтраками| Bed and breakfast'!GY18</f>
        <v>14800</v>
      </c>
      <c r="GZ18" s="37">
        <f>'C завтраками| Bed and breakfast'!GZ18</f>
        <v>15300</v>
      </c>
      <c r="HA18" s="37">
        <f>'C завтраками| Bed and breakfast'!HA18</f>
        <v>15300</v>
      </c>
      <c r="HB18" s="37">
        <f>'C завтраками| Bed and breakfast'!HB18</f>
        <v>14800</v>
      </c>
      <c r="HC18" s="37">
        <f>'C завтраками| Bed and breakfast'!HC18</f>
        <v>14800</v>
      </c>
      <c r="HD18" s="37">
        <f>'C завтраками| Bed and breakfast'!HD18</f>
        <v>14800</v>
      </c>
      <c r="HE18" s="37">
        <f>'C завтраками| Bed and breakfast'!HE18</f>
        <v>14800</v>
      </c>
      <c r="HF18" s="37">
        <f>'C завтраками| Bed and breakfast'!HF18</f>
        <v>14800</v>
      </c>
      <c r="HG18" s="37">
        <f>'C завтраками| Bed and breakfast'!HG18</f>
        <v>15300</v>
      </c>
      <c r="HH18" s="37">
        <f>'C завтраками| Bed and breakfast'!HH18</f>
        <v>15300</v>
      </c>
      <c r="HI18" s="37">
        <f>'C завтраками| Bed and breakfast'!HI18</f>
        <v>14800</v>
      </c>
      <c r="HJ18" s="37">
        <f>'C завтраками| Bed and breakfast'!HJ18</f>
        <v>14800</v>
      </c>
      <c r="HK18" s="37">
        <f>'C завтраками| Bed and breakfast'!HK18</f>
        <v>14800</v>
      </c>
      <c r="HL18" s="37">
        <f>'C завтраками| Bed and breakfast'!HL18</f>
        <v>14800</v>
      </c>
      <c r="HM18" s="37">
        <f>'C завтраками| Bed and breakfast'!HM18</f>
        <v>14800</v>
      </c>
      <c r="HN18" s="37">
        <f>'C завтраками| Bed and breakfast'!HN18</f>
        <v>15300</v>
      </c>
      <c r="HO18" s="37">
        <f>'C завтраками| Bed and breakfast'!HO18</f>
        <v>15300</v>
      </c>
      <c r="HP18" s="37">
        <f>'C завтраками| Bed and breakfast'!HP18</f>
        <v>14800</v>
      </c>
      <c r="HQ18" s="37">
        <f>'C завтраками| Bed and breakfast'!HQ18</f>
        <v>14800</v>
      </c>
      <c r="HR18" s="37">
        <f>'C завтраками| Bed and breakfast'!HR18</f>
        <v>14800</v>
      </c>
      <c r="HS18" s="37">
        <f>'C завтраками| Bed and breakfast'!HS18</f>
        <v>14800</v>
      </c>
      <c r="HT18" s="37">
        <f>'C завтраками| Bed and breakfast'!HT18</f>
        <v>14800</v>
      </c>
      <c r="HU18" s="37">
        <f>'C завтраками| Bed and breakfast'!HU18</f>
        <v>15300</v>
      </c>
      <c r="HV18" s="37">
        <f>'C завтраками| Bed and breakfast'!HV18</f>
        <v>15300</v>
      </c>
      <c r="HW18" s="37">
        <f>'C завтраками| Bed and breakfast'!HW18</f>
        <v>14800</v>
      </c>
      <c r="HX18" s="37">
        <f>'C завтраками| Bed and breakfast'!HX18</f>
        <v>14800</v>
      </c>
      <c r="HY18" s="37">
        <f>'C завтраками| Bed and breakfast'!HY18</f>
        <v>14800</v>
      </c>
      <c r="HZ18" s="37">
        <f>'C завтраками| Bed and breakfast'!HZ18</f>
        <v>14800</v>
      </c>
      <c r="IA18" s="37">
        <f>'C завтраками| Bed and breakfast'!IA18</f>
        <v>14800</v>
      </c>
      <c r="IB18" s="37">
        <f>'C завтраками| Bed and breakfast'!IB18</f>
        <v>14800</v>
      </c>
      <c r="IC18" s="37">
        <f>'C завтраками| Bed and breakfast'!IC18</f>
        <v>14800</v>
      </c>
      <c r="ID18" s="37">
        <f>'C завтраками| Bed and breakfast'!ID18</f>
        <v>13800</v>
      </c>
      <c r="IE18" s="37">
        <f>'C завтраками| Bed and breakfast'!IE18</f>
        <v>13800</v>
      </c>
      <c r="IF18" s="37">
        <f>'C завтраками| Bed and breakfast'!IF18</f>
        <v>13800</v>
      </c>
      <c r="IG18" s="37">
        <f>'C завтраками| Bed and breakfast'!IG18</f>
        <v>13800</v>
      </c>
      <c r="IH18" s="37">
        <f>'C завтраками| Bed and breakfast'!IH18</f>
        <v>13800</v>
      </c>
      <c r="II18" s="37">
        <f>'C завтраками| Bed and breakfast'!II18</f>
        <v>13800</v>
      </c>
      <c r="IJ18" s="37">
        <f>'C завтраками| Bed and breakfast'!IJ18</f>
        <v>13800</v>
      </c>
      <c r="IK18" s="37">
        <f>'C завтраками| Bed and breakfast'!IK18</f>
        <v>13300</v>
      </c>
      <c r="IL18" s="37">
        <f>'C завтраками| Bed and breakfast'!IL18</f>
        <v>13300</v>
      </c>
      <c r="IM18" s="37">
        <f>'C завтраками| Bed and breakfast'!IM18</f>
        <v>13300</v>
      </c>
      <c r="IN18" s="37">
        <f>'C завтраками| Bed and breakfast'!IN18</f>
        <v>13300</v>
      </c>
      <c r="IO18" s="37">
        <f>'C завтраками| Bed and breakfast'!IO18</f>
        <v>13300</v>
      </c>
      <c r="IP18" s="37">
        <f>'C завтраками| Bed and breakfast'!IP18</f>
        <v>13800</v>
      </c>
      <c r="IQ18" s="37">
        <f>'C завтраками| Bed and breakfast'!IQ18</f>
        <v>13800</v>
      </c>
      <c r="IR18" s="37">
        <f>'C завтраками| Bed and breakfast'!IR18</f>
        <v>13300</v>
      </c>
      <c r="IS18" s="37">
        <f>'C завтраками| Bed and breakfast'!IS18</f>
        <v>13300</v>
      </c>
      <c r="IT18" s="37">
        <f>'C завтраками| Bed and breakfast'!IT18</f>
        <v>13300</v>
      </c>
      <c r="IU18" s="37">
        <f>'C завтраками| Bed and breakfast'!IU18</f>
        <v>13300</v>
      </c>
      <c r="IV18" s="37">
        <f>'C завтраками| Bed and breakfast'!IV18</f>
        <v>13300</v>
      </c>
      <c r="IW18" s="37">
        <f>'C завтраками| Bed and breakfast'!IW18</f>
        <v>13800</v>
      </c>
      <c r="IX18" s="37">
        <f>'C завтраками| Bed and breakfast'!IX18</f>
        <v>13800</v>
      </c>
      <c r="IY18" s="37">
        <f>'C завтраками| Bed and breakfast'!IY18</f>
        <v>13300</v>
      </c>
      <c r="IZ18" s="37">
        <f>'C завтраками| Bed and breakfast'!IZ18</f>
        <v>13300</v>
      </c>
      <c r="JA18" s="37">
        <f>'C завтраками| Bed and breakfast'!JA18</f>
        <v>13300</v>
      </c>
      <c r="JB18" s="37">
        <f>'C завтраками| Bed and breakfast'!JB18</f>
        <v>13300</v>
      </c>
      <c r="JC18" s="37">
        <f>'C завтраками| Bed and breakfast'!JC18</f>
        <v>13300</v>
      </c>
      <c r="JD18" s="37">
        <f>'C завтраками| Bed and breakfast'!JD18</f>
        <v>13800</v>
      </c>
      <c r="JE18" s="37">
        <f>'C завтраками| Bed and breakfast'!JE18</f>
        <v>13800</v>
      </c>
      <c r="JF18" s="37">
        <f>'C завтраками| Bed and breakfast'!JF18</f>
        <v>14800</v>
      </c>
      <c r="JG18" s="37">
        <f>'C завтраками| Bed and breakfast'!JG18</f>
        <v>14800</v>
      </c>
      <c r="JH18" s="37">
        <f>'C завтраками| Bed and breakfast'!JH18</f>
        <v>14800</v>
      </c>
      <c r="JI18" s="37">
        <f>'C завтраками| Bed and breakfast'!JI18</f>
        <v>14800</v>
      </c>
      <c r="JJ18" s="37">
        <f>'C завтраками| Bed and breakfast'!JJ18</f>
        <v>14800</v>
      </c>
      <c r="JK18" s="37">
        <f>'C завтраками| Bed and breakfast'!JK18</f>
        <v>14800</v>
      </c>
      <c r="JL18" s="37">
        <f>'C завтраками| Bed and breakfast'!JL18</f>
        <v>14800</v>
      </c>
      <c r="JM18" s="37">
        <f>'C завтраками| Bed and breakfast'!JM18</f>
        <v>14800</v>
      </c>
      <c r="JN18" s="37">
        <f>'C завтраками| Bed and breakfast'!JN18</f>
        <v>14800</v>
      </c>
      <c r="JO18" s="37">
        <f>'C завтраками| Bed and breakfast'!JO18</f>
        <v>14800</v>
      </c>
      <c r="JP18" s="37">
        <f>'C завтраками| Bed and breakfast'!JP18</f>
        <v>14800</v>
      </c>
    </row>
    <row r="19" spans="1:276" ht="10.7" customHeight="1">
      <c r="A19" s="17" t="s">
        <v>8</v>
      </c>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161"/>
      <c r="FF19" s="161"/>
      <c r="FG19" s="161"/>
      <c r="FH19" s="161"/>
      <c r="FI19" s="161"/>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row>
    <row r="20" spans="1:276" ht="10.7" customHeight="1">
      <c r="A20" s="12">
        <v>1</v>
      </c>
      <c r="B20" s="37">
        <f>'C завтраками| Bed and breakfast'!B20</f>
        <v>33100</v>
      </c>
      <c r="C20" s="37">
        <f>'C завтраками| Bed and breakfast'!C20</f>
        <v>42200</v>
      </c>
      <c r="D20" s="37">
        <f>'C завтраками| Bed and breakfast'!D20</f>
        <v>42200</v>
      </c>
      <c r="E20" s="37">
        <f>'C завтраками| Bed and breakfast'!E20</f>
        <v>43700</v>
      </c>
      <c r="F20" s="37">
        <f>'C завтраками| Bed and breakfast'!F20</f>
        <v>43700</v>
      </c>
      <c r="G20" s="37">
        <f>'C завтраками| Bed and breakfast'!G20</f>
        <v>43700</v>
      </c>
      <c r="H20" s="37">
        <f>'C завтраками| Bed and breakfast'!H20</f>
        <v>43700</v>
      </c>
      <c r="I20" s="37">
        <f>'C завтраками| Bed and breakfast'!I20</f>
        <v>43700</v>
      </c>
      <c r="J20" s="37">
        <f>'C завтраками| Bed and breakfast'!J20</f>
        <v>40000</v>
      </c>
      <c r="K20" s="37">
        <f>'C завтраками| Bed and breakfast'!K20</f>
        <v>38200</v>
      </c>
      <c r="L20" s="37">
        <f>'C завтраками| Bed and breakfast'!L20</f>
        <v>30350</v>
      </c>
      <c r="M20" s="37">
        <f>'C завтраками| Bed and breakfast'!M20</f>
        <v>26750</v>
      </c>
      <c r="N20" s="37">
        <f>'C завтраками| Bed and breakfast'!N20</f>
        <v>22550</v>
      </c>
      <c r="O20" s="37">
        <f>'C завтраками| Bed and breakfast'!O20</f>
        <v>22550</v>
      </c>
      <c r="P20" s="37">
        <f>'C завтраками| Bed and breakfast'!P20</f>
        <v>22550</v>
      </c>
      <c r="Q20" s="37">
        <f>'C завтраками| Bed and breakfast'!Q20</f>
        <v>23450</v>
      </c>
      <c r="R20" s="37">
        <f>'C завтраками| Bed and breakfast'!R20</f>
        <v>23450</v>
      </c>
      <c r="S20" s="37">
        <f>'C завтраками| Bed and breakfast'!S20</f>
        <v>23450</v>
      </c>
      <c r="T20" s="37">
        <f>'C завтраками| Bed and breakfast'!T20</f>
        <v>23450</v>
      </c>
      <c r="U20" s="37">
        <f>'C завтраками| Bed and breakfast'!U20</f>
        <v>23450</v>
      </c>
      <c r="V20" s="37">
        <f>'C завтраками| Bed and breakfast'!V20</f>
        <v>23450</v>
      </c>
      <c r="W20" s="37">
        <f>'C завтраками| Bed and breakfast'!W20</f>
        <v>24350</v>
      </c>
      <c r="X20" s="37">
        <f>'C завтраками| Bed and breakfast'!X20</f>
        <v>24350</v>
      </c>
      <c r="Y20" s="37">
        <f>'C завтраками| Bed and breakfast'!Y20</f>
        <v>24350</v>
      </c>
      <c r="Z20" s="37">
        <f>'C завтраками| Bed and breakfast'!Z20</f>
        <v>24350</v>
      </c>
      <c r="AA20" s="37">
        <f>'C завтраками| Bed and breakfast'!AA20</f>
        <v>24350</v>
      </c>
      <c r="AB20" s="37">
        <f>'C завтраками| Bed and breakfast'!AB20</f>
        <v>25550</v>
      </c>
      <c r="AC20" s="37">
        <f>'C завтраками| Bed and breakfast'!AC20</f>
        <v>25550</v>
      </c>
      <c r="AD20" s="37">
        <f>'C завтраками| Bed and breakfast'!AD20</f>
        <v>25550</v>
      </c>
      <c r="AE20" s="37">
        <f>'C завтраками| Bed and breakfast'!AE20</f>
        <v>25550</v>
      </c>
      <c r="AF20" s="37">
        <f>'C завтраками| Bed and breakfast'!AF20</f>
        <v>29150</v>
      </c>
      <c r="AG20" s="37">
        <f>'C завтраками| Bed and breakfast'!AG20</f>
        <v>29150</v>
      </c>
      <c r="AH20" s="37">
        <f>'C завтраками| Bed and breakfast'!AH20</f>
        <v>29150</v>
      </c>
      <c r="AI20" s="37">
        <f>'C завтраками| Bed and breakfast'!AI20</f>
        <v>27950</v>
      </c>
      <c r="AJ20" s="37">
        <f>'C завтраками| Bed and breakfast'!AJ20</f>
        <v>27950</v>
      </c>
      <c r="AK20" s="37">
        <f>'C завтраками| Bed and breakfast'!AK20</f>
        <v>27950</v>
      </c>
      <c r="AL20" s="37">
        <f>'C завтраками| Bed and breakfast'!AL20</f>
        <v>27950</v>
      </c>
      <c r="AM20" s="37">
        <f>'C завтраками| Bed and breakfast'!AM20</f>
        <v>31550</v>
      </c>
      <c r="AN20" s="37">
        <f>'C завтраками| Bed and breakfast'!AN20</f>
        <v>31550</v>
      </c>
      <c r="AO20" s="37">
        <f>'C завтраками| Bed and breakfast'!AO20</f>
        <v>31550</v>
      </c>
      <c r="AP20" s="37">
        <f>'C завтраками| Bed and breakfast'!AP20</f>
        <v>27950</v>
      </c>
      <c r="AQ20" s="37">
        <f>'C завтраками| Bed and breakfast'!AQ20</f>
        <v>27950</v>
      </c>
      <c r="AR20" s="37">
        <f>'C завтраками| Bed and breakfast'!AR20</f>
        <v>27950</v>
      </c>
      <c r="AS20" s="37">
        <f>'C завтраками| Bed and breakfast'!AS20</f>
        <v>27950</v>
      </c>
      <c r="AT20" s="37">
        <f>'C завтраками| Bed and breakfast'!AT20</f>
        <v>27950</v>
      </c>
      <c r="AU20" s="37">
        <f>'C завтраками| Bed and breakfast'!AU20</f>
        <v>29150</v>
      </c>
      <c r="AV20" s="37">
        <f>'C завтраками| Bed and breakfast'!AV20</f>
        <v>29150</v>
      </c>
      <c r="AW20" s="37">
        <f>'C завтраками| Bed and breakfast'!AW20</f>
        <v>29150</v>
      </c>
      <c r="AX20" s="37">
        <f>'C завтраками| Bed and breakfast'!AX20</f>
        <v>31550</v>
      </c>
      <c r="AY20" s="37">
        <f>'C завтраками| Bed and breakfast'!AY20</f>
        <v>31550</v>
      </c>
      <c r="AZ20" s="37">
        <f>'C завтраками| Bed and breakfast'!AZ20</f>
        <v>31550</v>
      </c>
      <c r="BA20" s="37">
        <f>'C завтраками| Bed and breakfast'!BA20</f>
        <v>31550</v>
      </c>
      <c r="BB20" s="37">
        <f>'C завтраками| Bed and breakfast'!BB20</f>
        <v>33950</v>
      </c>
      <c r="BC20" s="37">
        <f>'C завтраками| Bed and breakfast'!BC20</f>
        <v>33950</v>
      </c>
      <c r="BD20" s="37">
        <f>'C завтраками| Bed and breakfast'!BD20</f>
        <v>33950</v>
      </c>
      <c r="BE20" s="37">
        <f>'C завтраками| Bed and breakfast'!BE20</f>
        <v>33950</v>
      </c>
      <c r="BF20" s="37">
        <f>'C завтраками| Bed and breakfast'!BF20</f>
        <v>33950</v>
      </c>
      <c r="BG20" s="37">
        <f>'C завтраками| Bed and breakfast'!BG20</f>
        <v>33950</v>
      </c>
      <c r="BH20" s="37">
        <f>'C завтраками| Bed and breakfast'!BH20</f>
        <v>33950</v>
      </c>
      <c r="BI20" s="37">
        <f>'C завтраками| Bed and breakfast'!BI20</f>
        <v>33950</v>
      </c>
      <c r="BJ20" s="37">
        <f>'C завтраками| Bed and breakfast'!BJ20</f>
        <v>31550</v>
      </c>
      <c r="BK20" s="37">
        <f>'C завтраками| Bed and breakfast'!BK20</f>
        <v>24350</v>
      </c>
      <c r="BL20" s="37">
        <f>'C завтраками| Bed and breakfast'!BL20</f>
        <v>24350</v>
      </c>
      <c r="BM20" s="37">
        <f>'C завтраками| Bed and breakfast'!BM20</f>
        <v>24350</v>
      </c>
      <c r="BN20" s="37">
        <f>'C завтраками| Bed and breakfast'!BN20</f>
        <v>24350</v>
      </c>
      <c r="BO20" s="37">
        <f>'C завтраками| Bed and breakfast'!BO20</f>
        <v>24350</v>
      </c>
      <c r="BP20" s="37">
        <f>'C завтраками| Bed and breakfast'!BP20</f>
        <v>24350</v>
      </c>
      <c r="BQ20" s="37">
        <f>'C завтраками| Bed and breakfast'!BQ20</f>
        <v>24350</v>
      </c>
      <c r="BR20" s="37">
        <f>'C завтраками| Bed and breakfast'!BR20</f>
        <v>24350</v>
      </c>
      <c r="BS20" s="37">
        <f>'C завтраками| Bed and breakfast'!BS20</f>
        <v>24350</v>
      </c>
      <c r="BT20" s="37">
        <f>'C завтраками| Bed and breakfast'!BT20</f>
        <v>17950</v>
      </c>
      <c r="BU20" s="37">
        <f>'C завтраками| Bed and breakfast'!BU20</f>
        <v>17950</v>
      </c>
      <c r="BV20" s="37">
        <f>'C завтраками| Bed and breakfast'!BV20</f>
        <v>17950</v>
      </c>
      <c r="BW20" s="37">
        <f>'C завтраками| Bed and breakfast'!BW20</f>
        <v>17950</v>
      </c>
      <c r="BX20" s="37">
        <f>'C завтраками| Bed and breakfast'!BX20</f>
        <v>17950</v>
      </c>
      <c r="BY20" s="37">
        <f>'C завтраками| Bed and breakfast'!BY20</f>
        <v>17950</v>
      </c>
      <c r="BZ20" s="37">
        <f>'C завтраками| Bed and breakfast'!BZ20</f>
        <v>17950</v>
      </c>
      <c r="CA20" s="37">
        <f>'C завтраками| Bed and breakfast'!CA20</f>
        <v>16550</v>
      </c>
      <c r="CB20" s="37">
        <f>'C завтраками| Bed and breakfast'!CB20</f>
        <v>16550</v>
      </c>
      <c r="CC20" s="37">
        <f>'C завтраками| Bed and breakfast'!CC20</f>
        <v>16550</v>
      </c>
      <c r="CD20" s="37">
        <f>'C завтраками| Bed and breakfast'!CD20</f>
        <v>16550</v>
      </c>
      <c r="CE20" s="37">
        <f>'C завтраками| Bed and breakfast'!CE20</f>
        <v>16550</v>
      </c>
      <c r="CF20" s="37">
        <f>'C завтраками| Bed and breakfast'!CF20</f>
        <v>15350</v>
      </c>
      <c r="CG20" s="37">
        <f>'C завтраками| Bed and breakfast'!CG20</f>
        <v>15350</v>
      </c>
      <c r="CH20" s="37">
        <f>'C завтраками| Bed and breakfast'!CH20</f>
        <v>15350</v>
      </c>
      <c r="CI20" s="37">
        <f>'C завтраками| Bed and breakfast'!CI20</f>
        <v>15350</v>
      </c>
      <c r="CJ20" s="37">
        <f>'C завтраками| Bed and breakfast'!CJ20</f>
        <v>15350</v>
      </c>
      <c r="CK20" s="37">
        <f>'C завтраками| Bed and breakfast'!CK20</f>
        <v>16550</v>
      </c>
      <c r="CL20" s="37">
        <f>'C завтраками| Bed and breakfast'!CL20</f>
        <v>16550</v>
      </c>
      <c r="CM20" s="37">
        <f>'C завтраками| Bed and breakfast'!CM20</f>
        <v>15350</v>
      </c>
      <c r="CN20" s="37">
        <f>'C завтраками| Bed and breakfast'!CN20</f>
        <v>15350</v>
      </c>
      <c r="CO20" s="37">
        <f>'C завтраками| Bed and breakfast'!CO20</f>
        <v>15350</v>
      </c>
      <c r="CP20" s="37">
        <f>'C завтраками| Bed and breakfast'!CP20</f>
        <v>15150</v>
      </c>
      <c r="CQ20" s="37">
        <f>'C завтраками| Bed and breakfast'!CQ20</f>
        <v>15150</v>
      </c>
      <c r="CR20" s="37">
        <f>'C завтраками| Bed and breakfast'!CR20</f>
        <v>15150</v>
      </c>
      <c r="CS20" s="37">
        <f>'C завтраками| Bed and breakfast'!CS20</f>
        <v>15150</v>
      </c>
      <c r="CT20" s="37">
        <f>'C завтраками| Bed and breakfast'!CT20</f>
        <v>14150</v>
      </c>
      <c r="CU20" s="37">
        <f>'C завтраками| Bed and breakfast'!CU20</f>
        <v>14150</v>
      </c>
      <c r="CV20" s="37">
        <f>'C завтраками| Bed and breakfast'!CV20</f>
        <v>14150</v>
      </c>
      <c r="CW20" s="37">
        <f>'C завтраками| Bed and breakfast'!CW20</f>
        <v>14150</v>
      </c>
      <c r="CX20" s="37">
        <f>'C завтраками| Bed and breakfast'!CX20</f>
        <v>14150</v>
      </c>
      <c r="CY20" s="37">
        <f>'C завтраками| Bed and breakfast'!CY20</f>
        <v>14150</v>
      </c>
      <c r="CZ20" s="37">
        <f>'C завтраками| Bed and breakfast'!CZ20</f>
        <v>14150</v>
      </c>
      <c r="DA20" s="37">
        <f>'C завтраками| Bed and breakfast'!DA20</f>
        <v>12250</v>
      </c>
      <c r="DB20" s="37">
        <f>'C завтраками| Bed and breakfast'!DB20</f>
        <v>12250</v>
      </c>
      <c r="DC20" s="37">
        <f>'C завтраками| Bed and breakfast'!DC20</f>
        <v>12250</v>
      </c>
      <c r="DD20" s="37">
        <f>'C завтраками| Bed and breakfast'!DD20</f>
        <v>12250</v>
      </c>
      <c r="DE20" s="37">
        <f>'C завтраками| Bed and breakfast'!DE20</f>
        <v>12250</v>
      </c>
      <c r="DF20" s="37">
        <f>'C завтраками| Bed and breakfast'!DF20</f>
        <v>12850</v>
      </c>
      <c r="DG20" s="37">
        <f>'C завтраками| Bed and breakfast'!DG20</f>
        <v>12850</v>
      </c>
      <c r="DH20" s="37">
        <f>'C завтраками| Bed and breakfast'!DH20</f>
        <v>12250</v>
      </c>
      <c r="DI20" s="37">
        <f>'C завтраками| Bed and breakfast'!DI20</f>
        <v>12250</v>
      </c>
      <c r="DJ20" s="37">
        <f>'C завтраками| Bed and breakfast'!DJ20</f>
        <v>12250</v>
      </c>
      <c r="DK20" s="37">
        <f>'C завтраками| Bed and breakfast'!DK20</f>
        <v>12250</v>
      </c>
      <c r="DL20" s="37">
        <f>'C завтраками| Bed and breakfast'!DL20</f>
        <v>12250</v>
      </c>
      <c r="DM20" s="37">
        <f>'C завтраками| Bed and breakfast'!DM20</f>
        <v>12850</v>
      </c>
      <c r="DN20" s="37">
        <f>'C завтраками| Bed and breakfast'!DN20</f>
        <v>12850</v>
      </c>
      <c r="DO20" s="37">
        <f>'C завтраками| Bed and breakfast'!DO20</f>
        <v>12250</v>
      </c>
      <c r="DP20" s="37">
        <f>'C завтраками| Bed and breakfast'!DP20</f>
        <v>12250</v>
      </c>
      <c r="DQ20" s="37">
        <f>'C завтраками| Bed and breakfast'!DQ20</f>
        <v>12250</v>
      </c>
      <c r="DR20" s="37">
        <f>'C завтраками| Bed and breakfast'!DR20</f>
        <v>12250</v>
      </c>
      <c r="DS20" s="37">
        <f>'C завтраками| Bed and breakfast'!DS20</f>
        <v>13650</v>
      </c>
      <c r="DT20" s="37">
        <f>'C завтраками| Bed and breakfast'!DT20</f>
        <v>13650</v>
      </c>
      <c r="DU20" s="37">
        <f>'C завтраками| Bed and breakfast'!DU20</f>
        <v>13650</v>
      </c>
      <c r="DV20" s="37">
        <f>'C завтраками| Bed and breakfast'!DV20</f>
        <v>12550</v>
      </c>
      <c r="DW20" s="37">
        <f>'C завтраками| Bed and breakfast'!DW20</f>
        <v>12550</v>
      </c>
      <c r="DX20" s="37">
        <f>'C завтраками| Bed and breakfast'!DX20</f>
        <v>12550</v>
      </c>
      <c r="DY20" s="37">
        <f>'C завтраками| Bed and breakfast'!DY20</f>
        <v>12550</v>
      </c>
      <c r="DZ20" s="37">
        <f>'C завтраками| Bed and breakfast'!DZ20</f>
        <v>12550</v>
      </c>
      <c r="EA20" s="37">
        <f>'C завтраками| Bed and breakfast'!EA20</f>
        <v>13650</v>
      </c>
      <c r="EB20" s="37">
        <f>'C завтраками| Bed and breakfast'!EB20</f>
        <v>13650</v>
      </c>
      <c r="EC20" s="37">
        <f>'C завтраками| Bed and breakfast'!EC20</f>
        <v>13650</v>
      </c>
      <c r="ED20" s="37">
        <f>'C завтраками| Bed and breakfast'!ED20</f>
        <v>12250</v>
      </c>
      <c r="EE20" s="37">
        <f>'C завтраками| Bed and breakfast'!EE20</f>
        <v>12250</v>
      </c>
      <c r="EF20" s="37">
        <f>'C завтраками| Bed and breakfast'!EF20</f>
        <v>12250</v>
      </c>
      <c r="EG20" s="37">
        <f>'C завтраками| Bed and breakfast'!EG20</f>
        <v>12250</v>
      </c>
      <c r="EH20" s="37">
        <f>'C завтраками| Bed and breakfast'!EH20</f>
        <v>12550</v>
      </c>
      <c r="EI20" s="37">
        <f>'C завтраками| Bed and breakfast'!EI20</f>
        <v>12550</v>
      </c>
      <c r="EJ20" s="37">
        <f>'C завтраками| Bed and breakfast'!EJ20</f>
        <v>12250</v>
      </c>
      <c r="EK20" s="37">
        <f>'C завтраками| Bed and breakfast'!EK20</f>
        <v>12250</v>
      </c>
      <c r="EL20" s="37">
        <f>'C завтраками| Bed and breakfast'!EL20</f>
        <v>12250</v>
      </c>
      <c r="EM20" s="37">
        <f>'C завтраками| Bed and breakfast'!EM20</f>
        <v>12250</v>
      </c>
      <c r="EN20" s="37">
        <f>'C завтраками| Bed and breakfast'!EN20</f>
        <v>12250</v>
      </c>
      <c r="EO20" s="37">
        <f>'C завтраками| Bed and breakfast'!EO20</f>
        <v>12550</v>
      </c>
      <c r="EP20" s="37">
        <f>'C завтраками| Bed and breakfast'!EP20</f>
        <v>12550</v>
      </c>
      <c r="EQ20" s="37">
        <f>'C завтраками| Bed and breakfast'!EQ20</f>
        <v>12250</v>
      </c>
      <c r="ER20" s="37">
        <f>'C завтраками| Bed and breakfast'!ER20</f>
        <v>12250</v>
      </c>
      <c r="ES20" s="37">
        <f>'C завтраками| Bed and breakfast'!ES20</f>
        <v>12250</v>
      </c>
      <c r="ET20" s="37">
        <f>'C завтраками| Bed and breakfast'!ET20</f>
        <v>12250</v>
      </c>
      <c r="EU20" s="37">
        <f>'C завтраками| Bed and breakfast'!EU20</f>
        <v>12250</v>
      </c>
      <c r="EV20" s="37">
        <f>'C завтраками| Bed and breakfast'!EV20</f>
        <v>12550</v>
      </c>
      <c r="EW20" s="37">
        <f>'C завтраками| Bed and breakfast'!EW20</f>
        <v>12550</v>
      </c>
      <c r="EX20" s="37">
        <f>'C завтраками| Bed and breakfast'!EX20</f>
        <v>12550</v>
      </c>
      <c r="EY20" s="37">
        <f>'C завтраками| Bed and breakfast'!EY20</f>
        <v>12550</v>
      </c>
      <c r="EZ20" s="37">
        <f>'C завтраками| Bed and breakfast'!EZ20</f>
        <v>12550</v>
      </c>
      <c r="FA20" s="37">
        <f>'C завтраками| Bed and breakfast'!FA20</f>
        <v>12550</v>
      </c>
      <c r="FB20" s="37">
        <f>'C завтраками| Bed and breakfast'!FB20</f>
        <v>12550</v>
      </c>
      <c r="FC20" s="37">
        <f>'C завтраками| Bed and breakfast'!FC20</f>
        <v>17750</v>
      </c>
      <c r="FD20" s="37">
        <f>'C завтраками| Bed and breakfast'!FD20</f>
        <v>17750</v>
      </c>
      <c r="FE20" s="161">
        <f>'C завтраками| Bed and breakfast'!FE20</f>
        <v>17750</v>
      </c>
      <c r="FF20" s="161">
        <f>'C завтраками| Bed and breakfast'!FF20</f>
        <v>17750</v>
      </c>
      <c r="FG20" s="161">
        <f>'C завтраками| Bed and breakfast'!FG20</f>
        <v>17750</v>
      </c>
      <c r="FH20" s="161">
        <f>'C завтраками| Bed and breakfast'!FH20</f>
        <v>17750</v>
      </c>
      <c r="FI20" s="161">
        <f>'C завтраками| Bed and breakfast'!FI20</f>
        <v>19950</v>
      </c>
      <c r="FJ20" s="37">
        <f>'C завтраками| Bed and breakfast'!FJ20</f>
        <v>19950</v>
      </c>
      <c r="FK20" s="37">
        <f>'C завтраками| Bed and breakfast'!FK20</f>
        <v>19950</v>
      </c>
      <c r="FL20" s="37">
        <f>'C завтраками| Bed and breakfast'!FL20</f>
        <v>19950</v>
      </c>
      <c r="FM20" s="37">
        <f>'C завтраками| Bed and breakfast'!FM20</f>
        <v>19950</v>
      </c>
      <c r="FN20" s="37">
        <f>'C завтраками| Bed and breakfast'!FN20</f>
        <v>19950</v>
      </c>
      <c r="FO20" s="37">
        <f>'C завтраками| Bed and breakfast'!FO20</f>
        <v>19950</v>
      </c>
      <c r="FP20" s="37">
        <f>'C завтраками| Bed and breakfast'!FP20</f>
        <v>19950</v>
      </c>
      <c r="FQ20" s="37">
        <f>'C завтраками| Bed and breakfast'!FQ20</f>
        <v>19950</v>
      </c>
      <c r="FR20" s="37">
        <f>'C завтраками| Bed and breakfast'!FR20</f>
        <v>19950</v>
      </c>
      <c r="FS20" s="37">
        <f>'C завтраками| Bed and breakfast'!FS20</f>
        <v>13650</v>
      </c>
      <c r="FT20" s="37">
        <f>'C завтраками| Bed and breakfast'!FT20</f>
        <v>13650</v>
      </c>
      <c r="FU20" s="37">
        <f>'C завтраками| Bed and breakfast'!FU20</f>
        <v>13650</v>
      </c>
      <c r="FV20" s="37">
        <f>'C завтраками| Bed and breakfast'!FV20</f>
        <v>13650</v>
      </c>
      <c r="FW20" s="37">
        <f>'C завтраками| Bed and breakfast'!FW20</f>
        <v>13650</v>
      </c>
      <c r="FX20" s="37">
        <f>'C завтраками| Bed and breakfast'!FX20</f>
        <v>13650</v>
      </c>
      <c r="FY20" s="37">
        <f>'C завтраками| Bed and breakfast'!FY20</f>
        <v>13650</v>
      </c>
      <c r="FZ20" s="37">
        <f>'C завтраками| Bed and breakfast'!FZ20</f>
        <v>13650</v>
      </c>
      <c r="GA20" s="37">
        <f>'C завтраками| Bed and breakfast'!GA20</f>
        <v>17750</v>
      </c>
      <c r="GB20" s="37">
        <f>'C завтраками| Bed and breakfast'!GB20</f>
        <v>17750</v>
      </c>
      <c r="GC20" s="37">
        <f>'C завтраками| Bed and breakfast'!GC20</f>
        <v>17750</v>
      </c>
      <c r="GD20" s="37">
        <f>'C завтраками| Bed and breakfast'!GD20</f>
        <v>17750</v>
      </c>
      <c r="GE20" s="37">
        <f>'C завтраками| Bed and breakfast'!GE20</f>
        <v>17750</v>
      </c>
      <c r="GF20" s="37">
        <f>'C завтраками| Bed and breakfast'!GF20</f>
        <v>17750</v>
      </c>
      <c r="GG20" s="37">
        <f>'C завтраками| Bed and breakfast'!GG20</f>
        <v>17750</v>
      </c>
      <c r="GH20" s="37">
        <f>'C завтраками| Bed and breakfast'!GH20</f>
        <v>17750</v>
      </c>
      <c r="GI20" s="37">
        <f>'C завтраками| Bed and breakfast'!GI20</f>
        <v>17750</v>
      </c>
      <c r="GJ20" s="37">
        <f>'C завтраками| Bed and breakfast'!GJ20</f>
        <v>17750</v>
      </c>
      <c r="GK20" s="37">
        <f>'C завтраками| Bed and breakfast'!GK20</f>
        <v>17750</v>
      </c>
      <c r="GL20" s="37">
        <f>'C завтраками| Bed and breakfast'!GL20</f>
        <v>17750</v>
      </c>
      <c r="GM20" s="37">
        <f>'C завтраками| Bed and breakfast'!GM20</f>
        <v>17750</v>
      </c>
      <c r="GN20" s="37">
        <f>'C завтраками| Bed and breakfast'!GN20</f>
        <v>17750</v>
      </c>
      <c r="GO20" s="37">
        <f>'C завтраками| Bed and breakfast'!GO20</f>
        <v>14650</v>
      </c>
      <c r="GP20" s="37">
        <f>'C завтраками| Bed and breakfast'!GP20</f>
        <v>14650</v>
      </c>
      <c r="GQ20" s="37">
        <f>'C завтраками| Bed and breakfast'!GQ20</f>
        <v>14650</v>
      </c>
      <c r="GR20" s="37">
        <f>'C завтраками| Bed and breakfast'!GR20</f>
        <v>14650</v>
      </c>
      <c r="GS20" s="37">
        <f>'C завтраками| Bed and breakfast'!GS20</f>
        <v>15150</v>
      </c>
      <c r="GT20" s="37">
        <f>'C завтраками| Bed and breakfast'!GT20</f>
        <v>15150</v>
      </c>
      <c r="GU20" s="37">
        <f>'C завтраками| Bed and breakfast'!GU20</f>
        <v>14650</v>
      </c>
      <c r="GV20" s="37">
        <f>'C завтраками| Bed and breakfast'!GV20</f>
        <v>14650</v>
      </c>
      <c r="GW20" s="37">
        <f>'C завтраками| Bed and breakfast'!GW20</f>
        <v>14650</v>
      </c>
      <c r="GX20" s="37">
        <f>'C завтраками| Bed and breakfast'!GX20</f>
        <v>14650</v>
      </c>
      <c r="GY20" s="37">
        <f>'C завтраками| Bed and breakfast'!GY20</f>
        <v>14650</v>
      </c>
      <c r="GZ20" s="37">
        <f>'C завтраками| Bed and breakfast'!GZ20</f>
        <v>15150</v>
      </c>
      <c r="HA20" s="37">
        <f>'C завтраками| Bed and breakfast'!HA20</f>
        <v>15150</v>
      </c>
      <c r="HB20" s="37">
        <f>'C завтраками| Bed and breakfast'!HB20</f>
        <v>14650</v>
      </c>
      <c r="HC20" s="37">
        <f>'C завтраками| Bed and breakfast'!HC20</f>
        <v>14650</v>
      </c>
      <c r="HD20" s="37">
        <f>'C завтраками| Bed and breakfast'!HD20</f>
        <v>14650</v>
      </c>
      <c r="HE20" s="37">
        <f>'C завтраками| Bed and breakfast'!HE20</f>
        <v>14650</v>
      </c>
      <c r="HF20" s="37">
        <f>'C завтраками| Bed and breakfast'!HF20</f>
        <v>14650</v>
      </c>
      <c r="HG20" s="37">
        <f>'C завтраками| Bed and breakfast'!HG20</f>
        <v>15150</v>
      </c>
      <c r="HH20" s="37">
        <f>'C завтраками| Bed and breakfast'!HH20</f>
        <v>15150</v>
      </c>
      <c r="HI20" s="37">
        <f>'C завтраками| Bed and breakfast'!HI20</f>
        <v>14650</v>
      </c>
      <c r="HJ20" s="37">
        <f>'C завтраками| Bed and breakfast'!HJ20</f>
        <v>14650</v>
      </c>
      <c r="HK20" s="37">
        <f>'C завтраками| Bed and breakfast'!HK20</f>
        <v>14650</v>
      </c>
      <c r="HL20" s="37">
        <f>'C завтраками| Bed and breakfast'!HL20</f>
        <v>14650</v>
      </c>
      <c r="HM20" s="37">
        <f>'C завтраками| Bed and breakfast'!HM20</f>
        <v>14650</v>
      </c>
      <c r="HN20" s="37">
        <f>'C завтраками| Bed and breakfast'!HN20</f>
        <v>15150</v>
      </c>
      <c r="HO20" s="37">
        <f>'C завтраками| Bed and breakfast'!HO20</f>
        <v>15150</v>
      </c>
      <c r="HP20" s="37">
        <f>'C завтраками| Bed and breakfast'!HP20</f>
        <v>14650</v>
      </c>
      <c r="HQ20" s="37">
        <f>'C завтраками| Bed and breakfast'!HQ20</f>
        <v>14650</v>
      </c>
      <c r="HR20" s="37">
        <f>'C завтраками| Bed and breakfast'!HR20</f>
        <v>14650</v>
      </c>
      <c r="HS20" s="37">
        <f>'C завтраками| Bed and breakfast'!HS20</f>
        <v>14650</v>
      </c>
      <c r="HT20" s="37">
        <f>'C завтраками| Bed and breakfast'!HT20</f>
        <v>14650</v>
      </c>
      <c r="HU20" s="37">
        <f>'C завтраками| Bed and breakfast'!HU20</f>
        <v>15150</v>
      </c>
      <c r="HV20" s="37">
        <f>'C завтраками| Bed and breakfast'!HV20</f>
        <v>15150</v>
      </c>
      <c r="HW20" s="37">
        <f>'C завтраками| Bed and breakfast'!HW20</f>
        <v>14650</v>
      </c>
      <c r="HX20" s="37">
        <f>'C завтраками| Bed and breakfast'!HX20</f>
        <v>14650</v>
      </c>
      <c r="HY20" s="37">
        <f>'C завтраками| Bed and breakfast'!HY20</f>
        <v>14650</v>
      </c>
      <c r="HZ20" s="37">
        <f>'C завтраками| Bed and breakfast'!HZ20</f>
        <v>14650</v>
      </c>
      <c r="IA20" s="37">
        <f>'C завтраками| Bed and breakfast'!IA20</f>
        <v>14650</v>
      </c>
      <c r="IB20" s="37">
        <f>'C завтраками| Bed and breakfast'!IB20</f>
        <v>14650</v>
      </c>
      <c r="IC20" s="37">
        <f>'C завтраками| Bed and breakfast'!IC20</f>
        <v>14650</v>
      </c>
      <c r="ID20" s="37">
        <f>'C завтраками| Bed and breakfast'!ID20</f>
        <v>13650</v>
      </c>
      <c r="IE20" s="37">
        <f>'C завтраками| Bed and breakfast'!IE20</f>
        <v>13650</v>
      </c>
      <c r="IF20" s="37">
        <f>'C завтраками| Bed and breakfast'!IF20</f>
        <v>13650</v>
      </c>
      <c r="IG20" s="37">
        <f>'C завтраками| Bed and breakfast'!IG20</f>
        <v>13650</v>
      </c>
      <c r="IH20" s="37">
        <f>'C завтраками| Bed and breakfast'!IH20</f>
        <v>13650</v>
      </c>
      <c r="II20" s="37">
        <f>'C завтраками| Bed and breakfast'!II20</f>
        <v>13650</v>
      </c>
      <c r="IJ20" s="37">
        <f>'C завтраками| Bed and breakfast'!IJ20</f>
        <v>13650</v>
      </c>
      <c r="IK20" s="37">
        <f>'C завтраками| Bed and breakfast'!IK20</f>
        <v>13150</v>
      </c>
      <c r="IL20" s="37">
        <f>'C завтраками| Bed and breakfast'!IL20</f>
        <v>13150</v>
      </c>
      <c r="IM20" s="37">
        <f>'C завтраками| Bed and breakfast'!IM20</f>
        <v>13150</v>
      </c>
      <c r="IN20" s="37">
        <f>'C завтраками| Bed and breakfast'!IN20</f>
        <v>13150</v>
      </c>
      <c r="IO20" s="37">
        <f>'C завтраками| Bed and breakfast'!IO20</f>
        <v>13150</v>
      </c>
      <c r="IP20" s="37">
        <f>'C завтраками| Bed and breakfast'!IP20</f>
        <v>13650</v>
      </c>
      <c r="IQ20" s="37">
        <f>'C завтраками| Bed and breakfast'!IQ20</f>
        <v>13650</v>
      </c>
      <c r="IR20" s="37">
        <f>'C завтраками| Bed and breakfast'!IR20</f>
        <v>13150</v>
      </c>
      <c r="IS20" s="37">
        <f>'C завтраками| Bed and breakfast'!IS20</f>
        <v>13150</v>
      </c>
      <c r="IT20" s="37">
        <f>'C завтраками| Bed and breakfast'!IT20</f>
        <v>13150</v>
      </c>
      <c r="IU20" s="37">
        <f>'C завтраками| Bed and breakfast'!IU20</f>
        <v>13150</v>
      </c>
      <c r="IV20" s="37">
        <f>'C завтраками| Bed and breakfast'!IV20</f>
        <v>13150</v>
      </c>
      <c r="IW20" s="37">
        <f>'C завтраками| Bed and breakfast'!IW20</f>
        <v>13650</v>
      </c>
      <c r="IX20" s="37">
        <f>'C завтраками| Bed and breakfast'!IX20</f>
        <v>13650</v>
      </c>
      <c r="IY20" s="37">
        <f>'C завтраками| Bed and breakfast'!IY20</f>
        <v>13150</v>
      </c>
      <c r="IZ20" s="37">
        <f>'C завтраками| Bed and breakfast'!IZ20</f>
        <v>13150</v>
      </c>
      <c r="JA20" s="37">
        <f>'C завтраками| Bed and breakfast'!JA20</f>
        <v>13150</v>
      </c>
      <c r="JB20" s="37">
        <f>'C завтраками| Bed and breakfast'!JB20</f>
        <v>13150</v>
      </c>
      <c r="JC20" s="37">
        <f>'C завтраками| Bed and breakfast'!JC20</f>
        <v>13150</v>
      </c>
      <c r="JD20" s="37">
        <f>'C завтраками| Bed and breakfast'!JD20</f>
        <v>13650</v>
      </c>
      <c r="JE20" s="37">
        <f>'C завтраками| Bed and breakfast'!JE20</f>
        <v>13650</v>
      </c>
      <c r="JF20" s="37">
        <f>'C завтраками| Bed and breakfast'!JF20</f>
        <v>14650</v>
      </c>
      <c r="JG20" s="37">
        <f>'C завтраками| Bed and breakfast'!JG20</f>
        <v>14650</v>
      </c>
      <c r="JH20" s="37">
        <f>'C завтраками| Bed and breakfast'!JH20</f>
        <v>14650</v>
      </c>
      <c r="JI20" s="37">
        <f>'C завтраками| Bed and breakfast'!JI20</f>
        <v>14650</v>
      </c>
      <c r="JJ20" s="37">
        <f>'C завтраками| Bed and breakfast'!JJ20</f>
        <v>14650</v>
      </c>
      <c r="JK20" s="37">
        <f>'C завтраками| Bed and breakfast'!JK20</f>
        <v>14650</v>
      </c>
      <c r="JL20" s="37">
        <f>'C завтраками| Bed and breakfast'!JL20</f>
        <v>14650</v>
      </c>
      <c r="JM20" s="37">
        <f>'C завтраками| Bed and breakfast'!JM20</f>
        <v>14650</v>
      </c>
      <c r="JN20" s="37">
        <f>'C завтраками| Bed and breakfast'!JN20</f>
        <v>14650</v>
      </c>
      <c r="JO20" s="37">
        <f>'C завтраками| Bed and breakfast'!JO20</f>
        <v>14650</v>
      </c>
      <c r="JP20" s="37">
        <f>'C завтраками| Bed and breakfast'!JP20</f>
        <v>14650</v>
      </c>
    </row>
    <row r="21" spans="1:276" ht="10.7" customHeight="1">
      <c r="A21" s="12">
        <v>2</v>
      </c>
      <c r="B21" s="37">
        <f>'C завтраками| Bed and breakfast'!B21</f>
        <v>35100</v>
      </c>
      <c r="C21" s="37">
        <f>'C завтраками| Bed and breakfast'!C21</f>
        <v>44200</v>
      </c>
      <c r="D21" s="37">
        <f>'C завтраками| Bed and breakfast'!D21</f>
        <v>44200</v>
      </c>
      <c r="E21" s="37">
        <f>'C завтраками| Bed and breakfast'!E21</f>
        <v>45700</v>
      </c>
      <c r="F21" s="37">
        <f>'C завтраками| Bed and breakfast'!F21</f>
        <v>45700</v>
      </c>
      <c r="G21" s="37">
        <f>'C завтраками| Bed and breakfast'!G21</f>
        <v>45700</v>
      </c>
      <c r="H21" s="37">
        <f>'C завтраками| Bed and breakfast'!H21</f>
        <v>45700</v>
      </c>
      <c r="I21" s="37">
        <f>'C завтраками| Bed and breakfast'!I21</f>
        <v>45700</v>
      </c>
      <c r="J21" s="37">
        <f>'C завтраками| Bed and breakfast'!J21</f>
        <v>42000</v>
      </c>
      <c r="K21" s="37">
        <f>'C завтраками| Bed and breakfast'!K21</f>
        <v>40200</v>
      </c>
      <c r="L21" s="37">
        <f>'C завтраками| Bed and breakfast'!L21</f>
        <v>32200</v>
      </c>
      <c r="M21" s="37">
        <f>'C завтраками| Bed and breakfast'!M21</f>
        <v>28600</v>
      </c>
      <c r="N21" s="37">
        <f>'C завтраками| Bed and breakfast'!N21</f>
        <v>24400</v>
      </c>
      <c r="O21" s="37">
        <f>'C завтраками| Bed and breakfast'!O21</f>
        <v>24400</v>
      </c>
      <c r="P21" s="37">
        <f>'C завтраками| Bed and breakfast'!P21</f>
        <v>24400</v>
      </c>
      <c r="Q21" s="37">
        <f>'C завтраками| Bed and breakfast'!Q21</f>
        <v>25300</v>
      </c>
      <c r="R21" s="37">
        <f>'C завтраками| Bed and breakfast'!R21</f>
        <v>25300</v>
      </c>
      <c r="S21" s="37">
        <f>'C завтраками| Bed and breakfast'!S21</f>
        <v>25300</v>
      </c>
      <c r="T21" s="37">
        <f>'C завтраками| Bed and breakfast'!T21</f>
        <v>25300</v>
      </c>
      <c r="U21" s="37">
        <f>'C завтраками| Bed and breakfast'!U21</f>
        <v>25300</v>
      </c>
      <c r="V21" s="37">
        <f>'C завтраками| Bed and breakfast'!V21</f>
        <v>25300</v>
      </c>
      <c r="W21" s="37">
        <f>'C завтраками| Bed and breakfast'!W21</f>
        <v>26200</v>
      </c>
      <c r="X21" s="37">
        <f>'C завтраками| Bed and breakfast'!X21</f>
        <v>26200</v>
      </c>
      <c r="Y21" s="37">
        <f>'C завтраками| Bed and breakfast'!Y21</f>
        <v>26200</v>
      </c>
      <c r="Z21" s="37">
        <f>'C завтраками| Bed and breakfast'!Z21</f>
        <v>26200</v>
      </c>
      <c r="AA21" s="37">
        <f>'C завтраками| Bed and breakfast'!AA21</f>
        <v>26200</v>
      </c>
      <c r="AB21" s="37">
        <f>'C завтраками| Bed and breakfast'!AB21</f>
        <v>27400</v>
      </c>
      <c r="AC21" s="37">
        <f>'C завтраками| Bed and breakfast'!AC21</f>
        <v>27400</v>
      </c>
      <c r="AD21" s="37">
        <f>'C завтраками| Bed and breakfast'!AD21</f>
        <v>27400</v>
      </c>
      <c r="AE21" s="37">
        <f>'C завтраками| Bed and breakfast'!AE21</f>
        <v>27400</v>
      </c>
      <c r="AF21" s="37">
        <f>'C завтраками| Bed and breakfast'!AF21</f>
        <v>31000</v>
      </c>
      <c r="AG21" s="37">
        <f>'C завтраками| Bed and breakfast'!AG21</f>
        <v>31000</v>
      </c>
      <c r="AH21" s="37">
        <f>'C завтраками| Bed and breakfast'!AH21</f>
        <v>31000</v>
      </c>
      <c r="AI21" s="37">
        <f>'C завтраками| Bed and breakfast'!AI21</f>
        <v>29800</v>
      </c>
      <c r="AJ21" s="37">
        <f>'C завтраками| Bed and breakfast'!AJ21</f>
        <v>29800</v>
      </c>
      <c r="AK21" s="37">
        <f>'C завтраками| Bed and breakfast'!AK21</f>
        <v>29800</v>
      </c>
      <c r="AL21" s="37">
        <f>'C завтраками| Bed and breakfast'!AL21</f>
        <v>29800</v>
      </c>
      <c r="AM21" s="37">
        <f>'C завтраками| Bed and breakfast'!AM21</f>
        <v>33400</v>
      </c>
      <c r="AN21" s="37">
        <f>'C завтраками| Bed and breakfast'!AN21</f>
        <v>33400</v>
      </c>
      <c r="AO21" s="37">
        <f>'C завтраками| Bed and breakfast'!AO21</f>
        <v>33400</v>
      </c>
      <c r="AP21" s="37">
        <f>'C завтраками| Bed and breakfast'!AP21</f>
        <v>29800</v>
      </c>
      <c r="AQ21" s="37">
        <f>'C завтраками| Bed and breakfast'!AQ21</f>
        <v>29800</v>
      </c>
      <c r="AR21" s="37">
        <f>'C завтраками| Bed and breakfast'!AR21</f>
        <v>29800</v>
      </c>
      <c r="AS21" s="37">
        <f>'C завтраками| Bed and breakfast'!AS21</f>
        <v>29800</v>
      </c>
      <c r="AT21" s="37">
        <f>'C завтраками| Bed and breakfast'!AT21</f>
        <v>29800</v>
      </c>
      <c r="AU21" s="37">
        <f>'C завтраками| Bed and breakfast'!AU21</f>
        <v>31000</v>
      </c>
      <c r="AV21" s="37">
        <f>'C завтраками| Bed and breakfast'!AV21</f>
        <v>31000</v>
      </c>
      <c r="AW21" s="37">
        <f>'C завтраками| Bed and breakfast'!AW21</f>
        <v>31000</v>
      </c>
      <c r="AX21" s="37">
        <f>'C завтраками| Bed and breakfast'!AX21</f>
        <v>33400</v>
      </c>
      <c r="AY21" s="37">
        <f>'C завтраками| Bed and breakfast'!AY21</f>
        <v>33400</v>
      </c>
      <c r="AZ21" s="37">
        <f>'C завтраками| Bed and breakfast'!AZ21</f>
        <v>33400</v>
      </c>
      <c r="BA21" s="37">
        <f>'C завтраками| Bed and breakfast'!BA21</f>
        <v>33400</v>
      </c>
      <c r="BB21" s="37">
        <f>'C завтраками| Bed and breakfast'!BB21</f>
        <v>35800</v>
      </c>
      <c r="BC21" s="37">
        <f>'C завтраками| Bed and breakfast'!BC21</f>
        <v>35800</v>
      </c>
      <c r="BD21" s="37">
        <f>'C завтраками| Bed and breakfast'!BD21</f>
        <v>35800</v>
      </c>
      <c r="BE21" s="37">
        <f>'C завтраками| Bed and breakfast'!BE21</f>
        <v>35800</v>
      </c>
      <c r="BF21" s="37">
        <f>'C завтраками| Bed and breakfast'!BF21</f>
        <v>35800</v>
      </c>
      <c r="BG21" s="37">
        <f>'C завтраками| Bed and breakfast'!BG21</f>
        <v>35800</v>
      </c>
      <c r="BH21" s="37">
        <f>'C завтраками| Bed and breakfast'!BH21</f>
        <v>35800</v>
      </c>
      <c r="BI21" s="37">
        <f>'C завтраками| Bed and breakfast'!BI21</f>
        <v>35800</v>
      </c>
      <c r="BJ21" s="37">
        <f>'C завтраками| Bed and breakfast'!BJ21</f>
        <v>33400</v>
      </c>
      <c r="BK21" s="37">
        <f>'C завтраками| Bed and breakfast'!BK21</f>
        <v>26200</v>
      </c>
      <c r="BL21" s="37">
        <f>'C завтраками| Bed and breakfast'!BL21</f>
        <v>26200</v>
      </c>
      <c r="BM21" s="37">
        <f>'C завтраками| Bed and breakfast'!BM21</f>
        <v>26200</v>
      </c>
      <c r="BN21" s="37">
        <f>'C завтраками| Bed and breakfast'!BN21</f>
        <v>26200</v>
      </c>
      <c r="BO21" s="37">
        <f>'C завтраками| Bed and breakfast'!BO21</f>
        <v>26200</v>
      </c>
      <c r="BP21" s="37">
        <f>'C завтраками| Bed and breakfast'!BP21</f>
        <v>26200</v>
      </c>
      <c r="BQ21" s="37">
        <f>'C завтраками| Bed and breakfast'!BQ21</f>
        <v>26200</v>
      </c>
      <c r="BR21" s="37">
        <f>'C завтраками| Bed and breakfast'!BR21</f>
        <v>26200</v>
      </c>
      <c r="BS21" s="37">
        <f>'C завтраками| Bed and breakfast'!BS21</f>
        <v>26200</v>
      </c>
      <c r="BT21" s="37">
        <f>'C завтраками| Bed and breakfast'!BT21</f>
        <v>19800</v>
      </c>
      <c r="BU21" s="37">
        <f>'C завтраками| Bed and breakfast'!BU21</f>
        <v>19800</v>
      </c>
      <c r="BV21" s="37">
        <f>'C завтраками| Bed and breakfast'!BV21</f>
        <v>19800</v>
      </c>
      <c r="BW21" s="37">
        <f>'C завтраками| Bed and breakfast'!BW21</f>
        <v>19800</v>
      </c>
      <c r="BX21" s="37">
        <f>'C завтраками| Bed and breakfast'!BX21</f>
        <v>19800</v>
      </c>
      <c r="BY21" s="37">
        <f>'C завтраками| Bed and breakfast'!BY21</f>
        <v>19800</v>
      </c>
      <c r="BZ21" s="37">
        <f>'C завтраками| Bed and breakfast'!BZ21</f>
        <v>19800</v>
      </c>
      <c r="CA21" s="37">
        <f>'C завтраками| Bed and breakfast'!CA21</f>
        <v>18400</v>
      </c>
      <c r="CB21" s="37">
        <f>'C завтраками| Bed and breakfast'!CB21</f>
        <v>18400</v>
      </c>
      <c r="CC21" s="37">
        <f>'C завтраками| Bed and breakfast'!CC21</f>
        <v>18400</v>
      </c>
      <c r="CD21" s="37">
        <f>'C завтраками| Bed and breakfast'!CD21</f>
        <v>18400</v>
      </c>
      <c r="CE21" s="37">
        <f>'C завтраками| Bed and breakfast'!CE21</f>
        <v>18400</v>
      </c>
      <c r="CF21" s="37">
        <f>'C завтраками| Bed and breakfast'!CF21</f>
        <v>17200</v>
      </c>
      <c r="CG21" s="37">
        <f>'C завтраками| Bed and breakfast'!CG21</f>
        <v>17200</v>
      </c>
      <c r="CH21" s="37">
        <f>'C завтраками| Bed and breakfast'!CH21</f>
        <v>17200</v>
      </c>
      <c r="CI21" s="37">
        <f>'C завтраками| Bed and breakfast'!CI21</f>
        <v>17200</v>
      </c>
      <c r="CJ21" s="37">
        <f>'C завтраками| Bed and breakfast'!CJ21</f>
        <v>17200</v>
      </c>
      <c r="CK21" s="37">
        <f>'C завтраками| Bed and breakfast'!CK21</f>
        <v>18400</v>
      </c>
      <c r="CL21" s="37">
        <f>'C завтраками| Bed and breakfast'!CL21</f>
        <v>18400</v>
      </c>
      <c r="CM21" s="37">
        <f>'C завтраками| Bed and breakfast'!CM21</f>
        <v>17200</v>
      </c>
      <c r="CN21" s="37">
        <f>'C завтраками| Bed and breakfast'!CN21</f>
        <v>17200</v>
      </c>
      <c r="CO21" s="37">
        <f>'C завтраками| Bed and breakfast'!CO21</f>
        <v>17200</v>
      </c>
      <c r="CP21" s="37">
        <f>'C завтраками| Bed and breakfast'!CP21</f>
        <v>16800</v>
      </c>
      <c r="CQ21" s="37">
        <f>'C завтраками| Bed and breakfast'!CQ21</f>
        <v>16800</v>
      </c>
      <c r="CR21" s="37">
        <f>'C завтраками| Bed and breakfast'!CR21</f>
        <v>16800</v>
      </c>
      <c r="CS21" s="37">
        <f>'C завтраками| Bed and breakfast'!CS21</f>
        <v>16800</v>
      </c>
      <c r="CT21" s="37">
        <f>'C завтраками| Bed and breakfast'!CT21</f>
        <v>15800</v>
      </c>
      <c r="CU21" s="37">
        <f>'C завтраками| Bed and breakfast'!CU21</f>
        <v>15800</v>
      </c>
      <c r="CV21" s="37">
        <f>'C завтраками| Bed and breakfast'!CV21</f>
        <v>15800</v>
      </c>
      <c r="CW21" s="37">
        <f>'C завтраками| Bed and breakfast'!CW21</f>
        <v>15800</v>
      </c>
      <c r="CX21" s="37">
        <f>'C завтраками| Bed and breakfast'!CX21</f>
        <v>15800</v>
      </c>
      <c r="CY21" s="37">
        <f>'C завтраками| Bed and breakfast'!CY21</f>
        <v>15800</v>
      </c>
      <c r="CZ21" s="37">
        <f>'C завтраками| Bed and breakfast'!CZ21</f>
        <v>15800</v>
      </c>
      <c r="DA21" s="37">
        <f>'C завтраками| Bed and breakfast'!DA21</f>
        <v>13900</v>
      </c>
      <c r="DB21" s="37">
        <f>'C завтраками| Bed and breakfast'!DB21</f>
        <v>13900</v>
      </c>
      <c r="DC21" s="37">
        <f>'C завтраками| Bed and breakfast'!DC21</f>
        <v>13900</v>
      </c>
      <c r="DD21" s="37">
        <f>'C завтраками| Bed and breakfast'!DD21</f>
        <v>13900</v>
      </c>
      <c r="DE21" s="37">
        <f>'C завтраками| Bed and breakfast'!DE21</f>
        <v>13900</v>
      </c>
      <c r="DF21" s="37">
        <f>'C завтраками| Bed and breakfast'!DF21</f>
        <v>14500</v>
      </c>
      <c r="DG21" s="37">
        <f>'C завтраками| Bed and breakfast'!DG21</f>
        <v>14500</v>
      </c>
      <c r="DH21" s="37">
        <f>'C завтраками| Bed and breakfast'!DH21</f>
        <v>13900</v>
      </c>
      <c r="DI21" s="37">
        <f>'C завтраками| Bed and breakfast'!DI21</f>
        <v>13900</v>
      </c>
      <c r="DJ21" s="37">
        <f>'C завтраками| Bed and breakfast'!DJ21</f>
        <v>13900</v>
      </c>
      <c r="DK21" s="37">
        <f>'C завтраками| Bed and breakfast'!DK21</f>
        <v>13900</v>
      </c>
      <c r="DL21" s="37">
        <f>'C завтраками| Bed and breakfast'!DL21</f>
        <v>13900</v>
      </c>
      <c r="DM21" s="37">
        <f>'C завтраками| Bed and breakfast'!DM21</f>
        <v>14500</v>
      </c>
      <c r="DN21" s="37">
        <f>'C завтраками| Bed and breakfast'!DN21</f>
        <v>14500</v>
      </c>
      <c r="DO21" s="37">
        <f>'C завтраками| Bed and breakfast'!DO21</f>
        <v>13900</v>
      </c>
      <c r="DP21" s="37">
        <f>'C завтраками| Bed and breakfast'!DP21</f>
        <v>13900</v>
      </c>
      <c r="DQ21" s="37">
        <f>'C завтраками| Bed and breakfast'!DQ21</f>
        <v>13900</v>
      </c>
      <c r="DR21" s="37">
        <f>'C завтраками| Bed and breakfast'!DR21</f>
        <v>13900</v>
      </c>
      <c r="DS21" s="37">
        <f>'C завтраками| Bed and breakfast'!DS21</f>
        <v>15300</v>
      </c>
      <c r="DT21" s="37">
        <f>'C завтраками| Bed and breakfast'!DT21</f>
        <v>15300</v>
      </c>
      <c r="DU21" s="37">
        <f>'C завтраками| Bed and breakfast'!DU21</f>
        <v>15300</v>
      </c>
      <c r="DV21" s="37">
        <f>'C завтраками| Bed and breakfast'!DV21</f>
        <v>14200</v>
      </c>
      <c r="DW21" s="37">
        <f>'C завтраками| Bed and breakfast'!DW21</f>
        <v>14200</v>
      </c>
      <c r="DX21" s="37">
        <f>'C завтраками| Bed and breakfast'!DX21</f>
        <v>14200</v>
      </c>
      <c r="DY21" s="37">
        <f>'C завтраками| Bed and breakfast'!DY21</f>
        <v>14200</v>
      </c>
      <c r="DZ21" s="37">
        <f>'C завтраками| Bed and breakfast'!DZ21</f>
        <v>14200</v>
      </c>
      <c r="EA21" s="37">
        <f>'C завтраками| Bed and breakfast'!EA21</f>
        <v>15300</v>
      </c>
      <c r="EB21" s="37">
        <f>'C завтраками| Bed and breakfast'!EB21</f>
        <v>15300</v>
      </c>
      <c r="EC21" s="37">
        <f>'C завтраками| Bed and breakfast'!EC21</f>
        <v>15300</v>
      </c>
      <c r="ED21" s="37">
        <f>'C завтраками| Bed and breakfast'!ED21</f>
        <v>13900</v>
      </c>
      <c r="EE21" s="37">
        <f>'C завтраками| Bed and breakfast'!EE21</f>
        <v>13900</v>
      </c>
      <c r="EF21" s="37">
        <f>'C завтраками| Bed and breakfast'!EF21</f>
        <v>13900</v>
      </c>
      <c r="EG21" s="37">
        <f>'C завтраками| Bed and breakfast'!EG21</f>
        <v>13900</v>
      </c>
      <c r="EH21" s="37">
        <f>'C завтраками| Bed and breakfast'!EH21</f>
        <v>14200</v>
      </c>
      <c r="EI21" s="37">
        <f>'C завтраками| Bed and breakfast'!EI21</f>
        <v>14200</v>
      </c>
      <c r="EJ21" s="37">
        <f>'C завтраками| Bed and breakfast'!EJ21</f>
        <v>13900</v>
      </c>
      <c r="EK21" s="37">
        <f>'C завтраками| Bed and breakfast'!EK21</f>
        <v>13900</v>
      </c>
      <c r="EL21" s="37">
        <f>'C завтраками| Bed and breakfast'!EL21</f>
        <v>13900</v>
      </c>
      <c r="EM21" s="37">
        <f>'C завтраками| Bed and breakfast'!EM21</f>
        <v>13900</v>
      </c>
      <c r="EN21" s="37">
        <f>'C завтраками| Bed and breakfast'!EN21</f>
        <v>13900</v>
      </c>
      <c r="EO21" s="37">
        <f>'C завтраками| Bed and breakfast'!EO21</f>
        <v>14200</v>
      </c>
      <c r="EP21" s="37">
        <f>'C завтраками| Bed and breakfast'!EP21</f>
        <v>14200</v>
      </c>
      <c r="EQ21" s="37">
        <f>'C завтраками| Bed and breakfast'!EQ21</f>
        <v>13900</v>
      </c>
      <c r="ER21" s="37">
        <f>'C завтраками| Bed and breakfast'!ER21</f>
        <v>13900</v>
      </c>
      <c r="ES21" s="37">
        <f>'C завтраками| Bed and breakfast'!ES21</f>
        <v>13900</v>
      </c>
      <c r="ET21" s="37">
        <f>'C завтраками| Bed and breakfast'!ET21</f>
        <v>13900</v>
      </c>
      <c r="EU21" s="37">
        <f>'C завтраками| Bed and breakfast'!EU21</f>
        <v>13900</v>
      </c>
      <c r="EV21" s="37">
        <f>'C завтраками| Bed and breakfast'!EV21</f>
        <v>14200</v>
      </c>
      <c r="EW21" s="37">
        <f>'C завтраками| Bed and breakfast'!EW21</f>
        <v>14200</v>
      </c>
      <c r="EX21" s="37">
        <f>'C завтраками| Bed and breakfast'!EX21</f>
        <v>14200</v>
      </c>
      <c r="EY21" s="37">
        <f>'C завтраками| Bed and breakfast'!EY21</f>
        <v>14200</v>
      </c>
      <c r="EZ21" s="37">
        <f>'C завтраками| Bed and breakfast'!EZ21</f>
        <v>14200</v>
      </c>
      <c r="FA21" s="37">
        <f>'C завтраками| Bed and breakfast'!FA21</f>
        <v>14200</v>
      </c>
      <c r="FB21" s="37">
        <f>'C завтраками| Bed and breakfast'!FB21</f>
        <v>14200</v>
      </c>
      <c r="FC21" s="37">
        <f>'C завтраками| Bed and breakfast'!FC21</f>
        <v>19400</v>
      </c>
      <c r="FD21" s="37">
        <f>'C завтраками| Bed and breakfast'!FD21</f>
        <v>19400</v>
      </c>
      <c r="FE21" s="161">
        <f>'C завтраками| Bed and breakfast'!FE21</f>
        <v>19400</v>
      </c>
      <c r="FF21" s="161">
        <f>'C завтраками| Bed and breakfast'!FF21</f>
        <v>19400</v>
      </c>
      <c r="FG21" s="161">
        <f>'C завтраками| Bed and breakfast'!FG21</f>
        <v>19400</v>
      </c>
      <c r="FH21" s="161">
        <f>'C завтраками| Bed and breakfast'!FH21</f>
        <v>19400</v>
      </c>
      <c r="FI21" s="161">
        <f>'C завтраками| Bed and breakfast'!FI21</f>
        <v>21600</v>
      </c>
      <c r="FJ21" s="37">
        <f>'C завтраками| Bed and breakfast'!FJ21</f>
        <v>21600</v>
      </c>
      <c r="FK21" s="37">
        <f>'C завтраками| Bed and breakfast'!FK21</f>
        <v>21600</v>
      </c>
      <c r="FL21" s="37">
        <f>'C завтраками| Bed and breakfast'!FL21</f>
        <v>21600</v>
      </c>
      <c r="FM21" s="37">
        <f>'C завтраками| Bed and breakfast'!FM21</f>
        <v>21600</v>
      </c>
      <c r="FN21" s="37">
        <f>'C завтраками| Bed and breakfast'!FN21</f>
        <v>21600</v>
      </c>
      <c r="FO21" s="37">
        <f>'C завтраками| Bed and breakfast'!FO21</f>
        <v>21600</v>
      </c>
      <c r="FP21" s="37">
        <f>'C завтраками| Bed and breakfast'!FP21</f>
        <v>21600</v>
      </c>
      <c r="FQ21" s="37">
        <f>'C завтраками| Bed and breakfast'!FQ21</f>
        <v>21600</v>
      </c>
      <c r="FR21" s="37">
        <f>'C завтраками| Bed and breakfast'!FR21</f>
        <v>21600</v>
      </c>
      <c r="FS21" s="37">
        <f>'C завтраками| Bed and breakfast'!FS21</f>
        <v>15300</v>
      </c>
      <c r="FT21" s="37">
        <f>'C завтраками| Bed and breakfast'!FT21</f>
        <v>15300</v>
      </c>
      <c r="FU21" s="37">
        <f>'C завтраками| Bed and breakfast'!FU21</f>
        <v>15300</v>
      </c>
      <c r="FV21" s="37">
        <f>'C завтраками| Bed and breakfast'!FV21</f>
        <v>15300</v>
      </c>
      <c r="FW21" s="37">
        <f>'C завтраками| Bed and breakfast'!FW21</f>
        <v>15300</v>
      </c>
      <c r="FX21" s="37">
        <f>'C завтраками| Bed and breakfast'!FX21</f>
        <v>15300</v>
      </c>
      <c r="FY21" s="37">
        <f>'C завтраками| Bed and breakfast'!FY21</f>
        <v>15300</v>
      </c>
      <c r="FZ21" s="37">
        <f>'C завтраками| Bed and breakfast'!FZ21</f>
        <v>15300</v>
      </c>
      <c r="GA21" s="37">
        <f>'C завтраками| Bed and breakfast'!GA21</f>
        <v>19400</v>
      </c>
      <c r="GB21" s="37">
        <f>'C завтраками| Bed and breakfast'!GB21</f>
        <v>19400</v>
      </c>
      <c r="GC21" s="37">
        <f>'C завтраками| Bed and breakfast'!GC21</f>
        <v>19400</v>
      </c>
      <c r="GD21" s="37">
        <f>'C завтраками| Bed and breakfast'!GD21</f>
        <v>19400</v>
      </c>
      <c r="GE21" s="37">
        <f>'C завтраками| Bed and breakfast'!GE21</f>
        <v>19400</v>
      </c>
      <c r="GF21" s="37">
        <f>'C завтраками| Bed and breakfast'!GF21</f>
        <v>19400</v>
      </c>
      <c r="GG21" s="37">
        <f>'C завтраками| Bed and breakfast'!GG21</f>
        <v>19400</v>
      </c>
      <c r="GH21" s="37">
        <f>'C завтраками| Bed and breakfast'!GH21</f>
        <v>19400</v>
      </c>
      <c r="GI21" s="37">
        <f>'C завтраками| Bed and breakfast'!GI21</f>
        <v>19400</v>
      </c>
      <c r="GJ21" s="37">
        <f>'C завтраками| Bed and breakfast'!GJ21</f>
        <v>19400</v>
      </c>
      <c r="GK21" s="37">
        <f>'C завтраками| Bed and breakfast'!GK21</f>
        <v>19400</v>
      </c>
      <c r="GL21" s="37">
        <f>'C завтраками| Bed and breakfast'!GL21</f>
        <v>19400</v>
      </c>
      <c r="GM21" s="37">
        <f>'C завтраками| Bed and breakfast'!GM21</f>
        <v>19400</v>
      </c>
      <c r="GN21" s="37">
        <f>'C завтраками| Bed and breakfast'!GN21</f>
        <v>19400</v>
      </c>
      <c r="GO21" s="37">
        <f>'C завтраками| Bed and breakfast'!GO21</f>
        <v>16300</v>
      </c>
      <c r="GP21" s="37">
        <f>'C завтраками| Bed and breakfast'!GP21</f>
        <v>16300</v>
      </c>
      <c r="GQ21" s="37">
        <f>'C завтраками| Bed and breakfast'!GQ21</f>
        <v>16300</v>
      </c>
      <c r="GR21" s="37">
        <f>'C завтраками| Bed and breakfast'!GR21</f>
        <v>16300</v>
      </c>
      <c r="GS21" s="37">
        <f>'C завтраками| Bed and breakfast'!GS21</f>
        <v>16800</v>
      </c>
      <c r="GT21" s="37">
        <f>'C завтраками| Bed and breakfast'!GT21</f>
        <v>16800</v>
      </c>
      <c r="GU21" s="37">
        <f>'C завтраками| Bed and breakfast'!GU21</f>
        <v>16300</v>
      </c>
      <c r="GV21" s="37">
        <f>'C завтраками| Bed and breakfast'!GV21</f>
        <v>16300</v>
      </c>
      <c r="GW21" s="37">
        <f>'C завтраками| Bed and breakfast'!GW21</f>
        <v>16300</v>
      </c>
      <c r="GX21" s="37">
        <f>'C завтраками| Bed and breakfast'!GX21</f>
        <v>16300</v>
      </c>
      <c r="GY21" s="37">
        <f>'C завтраками| Bed and breakfast'!GY21</f>
        <v>16300</v>
      </c>
      <c r="GZ21" s="37">
        <f>'C завтраками| Bed and breakfast'!GZ21</f>
        <v>16800</v>
      </c>
      <c r="HA21" s="37">
        <f>'C завтраками| Bed and breakfast'!HA21</f>
        <v>16800</v>
      </c>
      <c r="HB21" s="37">
        <f>'C завтраками| Bed and breakfast'!HB21</f>
        <v>16300</v>
      </c>
      <c r="HC21" s="37">
        <f>'C завтраками| Bed and breakfast'!HC21</f>
        <v>16300</v>
      </c>
      <c r="HD21" s="37">
        <f>'C завтраками| Bed and breakfast'!HD21</f>
        <v>16300</v>
      </c>
      <c r="HE21" s="37">
        <f>'C завтраками| Bed and breakfast'!HE21</f>
        <v>16300</v>
      </c>
      <c r="HF21" s="37">
        <f>'C завтраками| Bed and breakfast'!HF21</f>
        <v>16300</v>
      </c>
      <c r="HG21" s="37">
        <f>'C завтраками| Bed and breakfast'!HG21</f>
        <v>16800</v>
      </c>
      <c r="HH21" s="37">
        <f>'C завтраками| Bed and breakfast'!HH21</f>
        <v>16800</v>
      </c>
      <c r="HI21" s="37">
        <f>'C завтраками| Bed and breakfast'!HI21</f>
        <v>16300</v>
      </c>
      <c r="HJ21" s="37">
        <f>'C завтраками| Bed and breakfast'!HJ21</f>
        <v>16300</v>
      </c>
      <c r="HK21" s="37">
        <f>'C завтраками| Bed and breakfast'!HK21</f>
        <v>16300</v>
      </c>
      <c r="HL21" s="37">
        <f>'C завтраками| Bed and breakfast'!HL21</f>
        <v>16300</v>
      </c>
      <c r="HM21" s="37">
        <f>'C завтраками| Bed and breakfast'!HM21</f>
        <v>16300</v>
      </c>
      <c r="HN21" s="37">
        <f>'C завтраками| Bed and breakfast'!HN21</f>
        <v>16800</v>
      </c>
      <c r="HO21" s="37">
        <f>'C завтраками| Bed and breakfast'!HO21</f>
        <v>16800</v>
      </c>
      <c r="HP21" s="37">
        <f>'C завтраками| Bed and breakfast'!HP21</f>
        <v>16300</v>
      </c>
      <c r="HQ21" s="37">
        <f>'C завтраками| Bed and breakfast'!HQ21</f>
        <v>16300</v>
      </c>
      <c r="HR21" s="37">
        <f>'C завтраками| Bed and breakfast'!HR21</f>
        <v>16300</v>
      </c>
      <c r="HS21" s="37">
        <f>'C завтраками| Bed and breakfast'!HS21</f>
        <v>16300</v>
      </c>
      <c r="HT21" s="37">
        <f>'C завтраками| Bed and breakfast'!HT21</f>
        <v>16300</v>
      </c>
      <c r="HU21" s="37">
        <f>'C завтраками| Bed and breakfast'!HU21</f>
        <v>16800</v>
      </c>
      <c r="HV21" s="37">
        <f>'C завтраками| Bed and breakfast'!HV21</f>
        <v>16800</v>
      </c>
      <c r="HW21" s="37">
        <f>'C завтраками| Bed and breakfast'!HW21</f>
        <v>16300</v>
      </c>
      <c r="HX21" s="37">
        <f>'C завтраками| Bed and breakfast'!HX21</f>
        <v>16300</v>
      </c>
      <c r="HY21" s="37">
        <f>'C завтраками| Bed and breakfast'!HY21</f>
        <v>16300</v>
      </c>
      <c r="HZ21" s="37">
        <f>'C завтраками| Bed and breakfast'!HZ21</f>
        <v>16300</v>
      </c>
      <c r="IA21" s="37">
        <f>'C завтраками| Bed and breakfast'!IA21</f>
        <v>16300</v>
      </c>
      <c r="IB21" s="37">
        <f>'C завтраками| Bed and breakfast'!IB21</f>
        <v>16300</v>
      </c>
      <c r="IC21" s="37">
        <f>'C завтраками| Bed and breakfast'!IC21</f>
        <v>16300</v>
      </c>
      <c r="ID21" s="37">
        <f>'C завтраками| Bed and breakfast'!ID21</f>
        <v>15300</v>
      </c>
      <c r="IE21" s="37">
        <f>'C завтраками| Bed and breakfast'!IE21</f>
        <v>15300</v>
      </c>
      <c r="IF21" s="37">
        <f>'C завтраками| Bed and breakfast'!IF21</f>
        <v>15300</v>
      </c>
      <c r="IG21" s="37">
        <f>'C завтраками| Bed and breakfast'!IG21</f>
        <v>15300</v>
      </c>
      <c r="IH21" s="37">
        <f>'C завтраками| Bed and breakfast'!IH21</f>
        <v>15300</v>
      </c>
      <c r="II21" s="37">
        <f>'C завтраками| Bed and breakfast'!II21</f>
        <v>15300</v>
      </c>
      <c r="IJ21" s="37">
        <f>'C завтраками| Bed and breakfast'!IJ21</f>
        <v>15300</v>
      </c>
      <c r="IK21" s="37">
        <f>'C завтраками| Bed and breakfast'!IK21</f>
        <v>14800</v>
      </c>
      <c r="IL21" s="37">
        <f>'C завтраками| Bed and breakfast'!IL21</f>
        <v>14800</v>
      </c>
      <c r="IM21" s="37">
        <f>'C завтраками| Bed and breakfast'!IM21</f>
        <v>14800</v>
      </c>
      <c r="IN21" s="37">
        <f>'C завтраками| Bed and breakfast'!IN21</f>
        <v>14800</v>
      </c>
      <c r="IO21" s="37">
        <f>'C завтраками| Bed and breakfast'!IO21</f>
        <v>14800</v>
      </c>
      <c r="IP21" s="37">
        <f>'C завтраками| Bed and breakfast'!IP21</f>
        <v>15300</v>
      </c>
      <c r="IQ21" s="37">
        <f>'C завтраками| Bed and breakfast'!IQ21</f>
        <v>15300</v>
      </c>
      <c r="IR21" s="37">
        <f>'C завтраками| Bed and breakfast'!IR21</f>
        <v>14800</v>
      </c>
      <c r="IS21" s="37">
        <f>'C завтраками| Bed and breakfast'!IS21</f>
        <v>14800</v>
      </c>
      <c r="IT21" s="37">
        <f>'C завтраками| Bed and breakfast'!IT21</f>
        <v>14800</v>
      </c>
      <c r="IU21" s="37">
        <f>'C завтраками| Bed and breakfast'!IU21</f>
        <v>14800</v>
      </c>
      <c r="IV21" s="37">
        <f>'C завтраками| Bed and breakfast'!IV21</f>
        <v>14800</v>
      </c>
      <c r="IW21" s="37">
        <f>'C завтраками| Bed and breakfast'!IW21</f>
        <v>15300</v>
      </c>
      <c r="IX21" s="37">
        <f>'C завтраками| Bed and breakfast'!IX21</f>
        <v>15300</v>
      </c>
      <c r="IY21" s="37">
        <f>'C завтраками| Bed and breakfast'!IY21</f>
        <v>14800</v>
      </c>
      <c r="IZ21" s="37">
        <f>'C завтраками| Bed and breakfast'!IZ21</f>
        <v>14800</v>
      </c>
      <c r="JA21" s="37">
        <f>'C завтраками| Bed and breakfast'!JA21</f>
        <v>14800</v>
      </c>
      <c r="JB21" s="37">
        <f>'C завтраками| Bed and breakfast'!JB21</f>
        <v>14800</v>
      </c>
      <c r="JC21" s="37">
        <f>'C завтраками| Bed and breakfast'!JC21</f>
        <v>14800</v>
      </c>
      <c r="JD21" s="37">
        <f>'C завтраками| Bed and breakfast'!JD21</f>
        <v>15300</v>
      </c>
      <c r="JE21" s="37">
        <f>'C завтраками| Bed and breakfast'!JE21</f>
        <v>15300</v>
      </c>
      <c r="JF21" s="37">
        <f>'C завтраками| Bed and breakfast'!JF21</f>
        <v>16300</v>
      </c>
      <c r="JG21" s="37">
        <f>'C завтраками| Bed and breakfast'!JG21</f>
        <v>16300</v>
      </c>
      <c r="JH21" s="37">
        <f>'C завтраками| Bed and breakfast'!JH21</f>
        <v>16300</v>
      </c>
      <c r="JI21" s="37">
        <f>'C завтраками| Bed and breakfast'!JI21</f>
        <v>16300</v>
      </c>
      <c r="JJ21" s="37">
        <f>'C завтраками| Bed and breakfast'!JJ21</f>
        <v>16300</v>
      </c>
      <c r="JK21" s="37">
        <f>'C завтраками| Bed and breakfast'!JK21</f>
        <v>16300</v>
      </c>
      <c r="JL21" s="37">
        <f>'C завтраками| Bed and breakfast'!JL21</f>
        <v>16300</v>
      </c>
      <c r="JM21" s="37">
        <f>'C завтраками| Bed and breakfast'!JM21</f>
        <v>16300</v>
      </c>
      <c r="JN21" s="37">
        <f>'C завтраками| Bed and breakfast'!JN21</f>
        <v>16300</v>
      </c>
      <c r="JO21" s="37">
        <f>'C завтраками| Bed and breakfast'!JO21</f>
        <v>16300</v>
      </c>
      <c r="JP21" s="37">
        <f>'C завтраками| Bed and breakfast'!JP21</f>
        <v>16300</v>
      </c>
    </row>
    <row r="22" spans="1:276">
      <c r="A22" s="101"/>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62"/>
      <c r="FF22" s="162"/>
      <c r="FG22" s="162"/>
      <c r="FH22" s="162"/>
      <c r="FI22" s="162"/>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c r="GJ22" s="154"/>
      <c r="GK22" s="154"/>
      <c r="GL22" s="154"/>
      <c r="GM22" s="154"/>
      <c r="GN22" s="154"/>
      <c r="GO22" s="154"/>
      <c r="GP22" s="154"/>
      <c r="GQ22" s="154"/>
      <c r="GR22" s="154"/>
      <c r="GS22" s="154"/>
      <c r="GT22" s="154"/>
      <c r="GU22" s="154"/>
      <c r="GV22" s="154"/>
      <c r="GW22" s="154"/>
      <c r="GX22" s="154"/>
      <c r="GY22" s="154"/>
      <c r="GZ22" s="154"/>
      <c r="HA22" s="154"/>
      <c r="HB22" s="154"/>
      <c r="HC22" s="154"/>
      <c r="HD22" s="154"/>
      <c r="HE22" s="154"/>
      <c r="HF22" s="154"/>
      <c r="HG22" s="154"/>
      <c r="HH22" s="154"/>
      <c r="HI22" s="154"/>
      <c r="HJ22" s="154"/>
      <c r="HK22" s="154"/>
      <c r="HL22" s="154"/>
      <c r="HM22" s="154"/>
      <c r="HN22" s="154"/>
      <c r="HO22" s="154"/>
      <c r="HP22" s="154"/>
      <c r="HQ22" s="154"/>
      <c r="HR22" s="154"/>
      <c r="HS22" s="154"/>
      <c r="HT22" s="154"/>
      <c r="HU22" s="154"/>
      <c r="HV22" s="154"/>
      <c r="HW22" s="154"/>
      <c r="HX22" s="154"/>
      <c r="HY22" s="154"/>
      <c r="HZ22" s="154"/>
      <c r="IA22" s="154"/>
      <c r="IB22" s="154"/>
      <c r="IC22" s="154"/>
      <c r="ID22" s="154"/>
      <c r="IE22" s="154"/>
      <c r="IF22" s="154"/>
      <c r="IG22" s="154"/>
      <c r="IH22" s="154"/>
      <c r="II22" s="154"/>
      <c r="IJ22" s="154"/>
      <c r="IK22" s="154"/>
      <c r="IL22" s="154"/>
      <c r="IM22" s="154"/>
      <c r="IN22" s="154"/>
      <c r="IO22" s="154"/>
      <c r="IP22" s="154"/>
      <c r="IQ22" s="154"/>
      <c r="IR22" s="154"/>
      <c r="IS22" s="154"/>
      <c r="IT22" s="154"/>
      <c r="IU22" s="154"/>
      <c r="IV22" s="154"/>
      <c r="IW22" s="154"/>
      <c r="IX22" s="154"/>
      <c r="IY22" s="154"/>
      <c r="IZ22" s="154"/>
      <c r="JA22" s="154"/>
      <c r="JB22" s="154"/>
      <c r="JC22" s="154"/>
      <c r="JD22" s="154"/>
      <c r="JE22" s="154"/>
      <c r="JF22" s="154"/>
      <c r="JG22" s="154"/>
      <c r="JH22" s="154"/>
      <c r="JI22" s="154"/>
      <c r="JJ22" s="154"/>
      <c r="JK22" s="154"/>
      <c r="JL22" s="154"/>
      <c r="JM22" s="154"/>
      <c r="JN22" s="154"/>
      <c r="JO22" s="154"/>
      <c r="JP22" s="154"/>
    </row>
    <row r="23" spans="1:276" ht="37.15" customHeight="1">
      <c r="A23" s="5" t="s">
        <v>27</v>
      </c>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DH23" s="153"/>
      <c r="DI23" s="153"/>
      <c r="DJ23" s="153"/>
      <c r="DK23" s="153"/>
      <c r="DL23" s="153"/>
      <c r="DM23" s="153"/>
      <c r="DN23" s="153"/>
      <c r="DO23" s="153"/>
      <c r="DP23" s="153"/>
      <c r="DQ23" s="153"/>
      <c r="DR23" s="153"/>
      <c r="DS23" s="153"/>
      <c r="DT23" s="153"/>
      <c r="DU23" s="153"/>
      <c r="DV23" s="153"/>
      <c r="DW23" s="153"/>
      <c r="DX23" s="153"/>
      <c r="DY23" s="153"/>
      <c r="DZ23" s="153"/>
      <c r="EA23" s="153"/>
      <c r="EB23" s="153"/>
      <c r="EC23" s="153"/>
      <c r="ED23" s="153"/>
      <c r="EE23" s="153"/>
      <c r="EF23" s="153"/>
      <c r="EG23" s="153"/>
      <c r="EH23" s="153"/>
      <c r="EI23" s="153"/>
      <c r="EJ23" s="153"/>
      <c r="EK23" s="153"/>
      <c r="EL23" s="153"/>
      <c r="EM23" s="153"/>
      <c r="EN23" s="153"/>
      <c r="EO23" s="153"/>
      <c r="EP23" s="153"/>
      <c r="EQ23" s="153"/>
      <c r="ER23" s="153"/>
      <c r="ES23" s="153"/>
      <c r="ET23" s="153"/>
      <c r="EU23" s="153"/>
      <c r="EV23" s="153"/>
      <c r="EW23" s="153"/>
      <c r="EX23" s="153"/>
      <c r="EY23" s="153"/>
      <c r="EZ23" s="153"/>
      <c r="FA23" s="153"/>
      <c r="FB23" s="153"/>
      <c r="FC23" s="153"/>
      <c r="FD23" s="153"/>
      <c r="FE23" s="160"/>
      <c r="FF23" s="160"/>
      <c r="FG23" s="160"/>
      <c r="FH23" s="160"/>
      <c r="FI23" s="160"/>
      <c r="FJ23" s="153"/>
      <c r="FK23" s="153"/>
      <c r="FL23" s="153"/>
      <c r="FM23" s="153"/>
      <c r="FN23" s="153"/>
      <c r="FO23" s="153"/>
      <c r="FP23" s="153"/>
      <c r="FQ23" s="153"/>
      <c r="FR23" s="153"/>
      <c r="FS23" s="153"/>
      <c r="FT23" s="153"/>
      <c r="FU23" s="153"/>
      <c r="FV23" s="153"/>
      <c r="FW23" s="153"/>
      <c r="FX23" s="153"/>
      <c r="FY23" s="153"/>
      <c r="FZ23" s="153"/>
      <c r="GA23" s="153"/>
      <c r="GB23" s="153"/>
      <c r="GC23" s="153"/>
      <c r="GD23" s="153"/>
      <c r="GE23" s="153"/>
      <c r="GF23" s="153"/>
      <c r="GG23" s="153"/>
      <c r="GH23" s="153"/>
      <c r="GI23" s="153"/>
      <c r="GJ23" s="153"/>
      <c r="GK23" s="153"/>
      <c r="GL23" s="153"/>
      <c r="GM23" s="153"/>
      <c r="GN23" s="153"/>
      <c r="GO23" s="153"/>
      <c r="GP23" s="153"/>
      <c r="GQ23" s="153"/>
      <c r="GR23" s="153"/>
      <c r="GS23" s="153"/>
      <c r="GT23" s="153"/>
      <c r="GU23" s="153"/>
      <c r="GV23" s="153"/>
      <c r="GW23" s="153"/>
      <c r="GX23" s="153"/>
      <c r="GY23" s="153"/>
      <c r="GZ23" s="153"/>
      <c r="HA23" s="153"/>
      <c r="HB23" s="153"/>
      <c r="HC23" s="153"/>
      <c r="HD23" s="153"/>
      <c r="HE23" s="153"/>
      <c r="HF23" s="153"/>
      <c r="HG23" s="153"/>
      <c r="HH23" s="153"/>
      <c r="HI23" s="153"/>
      <c r="HJ23" s="153"/>
      <c r="HK23" s="153"/>
      <c r="HL23" s="153"/>
      <c r="HM23" s="153"/>
      <c r="HN23" s="153"/>
      <c r="HO23" s="153"/>
      <c r="HP23" s="153"/>
      <c r="HQ23" s="153"/>
      <c r="HR23" s="153"/>
      <c r="HS23" s="153"/>
      <c r="HT23" s="153"/>
      <c r="HU23" s="153"/>
      <c r="HV23" s="153"/>
      <c r="HW23" s="153"/>
      <c r="HX23" s="153"/>
      <c r="HY23" s="153"/>
      <c r="HZ23" s="153"/>
      <c r="IA23" s="153"/>
      <c r="IB23" s="153"/>
      <c r="IC23" s="153"/>
      <c r="ID23" s="153"/>
      <c r="IE23" s="153"/>
      <c r="IF23" s="153"/>
      <c r="IG23" s="153"/>
      <c r="IH23" s="153"/>
      <c r="II23" s="153"/>
      <c r="IJ23" s="153"/>
      <c r="IK23" s="153"/>
      <c r="IL23" s="153"/>
      <c r="IM23" s="153"/>
      <c r="IN23" s="153"/>
      <c r="IO23" s="153"/>
      <c r="IP23" s="153"/>
      <c r="IQ23" s="153"/>
      <c r="IR23" s="153"/>
      <c r="IS23" s="153"/>
      <c r="IT23" s="153"/>
      <c r="IU23" s="153"/>
      <c r="IV23" s="153"/>
      <c r="IW23" s="153"/>
      <c r="IX23" s="153"/>
      <c r="IY23" s="153"/>
      <c r="IZ23" s="153"/>
      <c r="JA23" s="153"/>
      <c r="JB23" s="153"/>
      <c r="JC23" s="153"/>
      <c r="JD23" s="153"/>
      <c r="JE23" s="153"/>
      <c r="JF23" s="153"/>
      <c r="JG23" s="153"/>
      <c r="JH23" s="153"/>
      <c r="JI23" s="153"/>
      <c r="JJ23" s="153"/>
      <c r="JK23" s="153"/>
      <c r="JL23" s="153"/>
      <c r="JM23" s="153"/>
      <c r="JN23" s="153"/>
      <c r="JO23" s="153"/>
      <c r="JP23" s="153"/>
    </row>
    <row r="24" spans="1:276" s="142" customFormat="1" ht="25.5" customHeight="1">
      <c r="A24" s="147" t="s">
        <v>3</v>
      </c>
      <c r="B24" s="8">
        <f t="shared" ref="B24:Q24" si="0">B5</f>
        <v>46021</v>
      </c>
      <c r="C24" s="8">
        <f t="shared" si="0"/>
        <v>46022</v>
      </c>
      <c r="D24" s="8">
        <f t="shared" si="0"/>
        <v>46023</v>
      </c>
      <c r="E24" s="8">
        <f t="shared" si="0"/>
        <v>46024</v>
      </c>
      <c r="F24" s="8">
        <f t="shared" si="0"/>
        <v>46025</v>
      </c>
      <c r="G24" s="8">
        <f t="shared" si="0"/>
        <v>46026</v>
      </c>
      <c r="H24" s="8">
        <f t="shared" si="0"/>
        <v>46027</v>
      </c>
      <c r="I24" s="8">
        <f t="shared" si="0"/>
        <v>46028</v>
      </c>
      <c r="J24" s="8">
        <f t="shared" si="0"/>
        <v>46029</v>
      </c>
      <c r="K24" s="8">
        <f t="shared" si="0"/>
        <v>46030</v>
      </c>
      <c r="L24" s="8">
        <f t="shared" si="0"/>
        <v>46031</v>
      </c>
      <c r="M24" s="8">
        <f t="shared" si="0"/>
        <v>46032</v>
      </c>
      <c r="N24" s="8">
        <f t="shared" si="0"/>
        <v>46033</v>
      </c>
      <c r="O24" s="8">
        <f t="shared" si="0"/>
        <v>46034</v>
      </c>
      <c r="P24" s="8">
        <f t="shared" si="0"/>
        <v>46035</v>
      </c>
      <c r="Q24" s="8">
        <f t="shared" si="0"/>
        <v>46036</v>
      </c>
      <c r="R24" s="8">
        <f t="shared" ref="R24:CC25" si="1">R5</f>
        <v>46037</v>
      </c>
      <c r="S24" s="8">
        <f t="shared" si="1"/>
        <v>46038</v>
      </c>
      <c r="T24" s="8">
        <f t="shared" si="1"/>
        <v>46039</v>
      </c>
      <c r="U24" s="8">
        <f t="shared" si="1"/>
        <v>46040</v>
      </c>
      <c r="V24" s="8">
        <f t="shared" si="1"/>
        <v>46041</v>
      </c>
      <c r="W24" s="8">
        <f t="shared" si="1"/>
        <v>46042</v>
      </c>
      <c r="X24" s="8">
        <f t="shared" si="1"/>
        <v>46043</v>
      </c>
      <c r="Y24" s="8">
        <f t="shared" si="1"/>
        <v>46044</v>
      </c>
      <c r="Z24" s="8">
        <f t="shared" si="1"/>
        <v>46045</v>
      </c>
      <c r="AA24" s="8">
        <f t="shared" si="1"/>
        <v>46046</v>
      </c>
      <c r="AB24" s="8">
        <f t="shared" si="1"/>
        <v>46047</v>
      </c>
      <c r="AC24" s="8">
        <f t="shared" si="1"/>
        <v>46048</v>
      </c>
      <c r="AD24" s="8">
        <f t="shared" si="1"/>
        <v>46049</v>
      </c>
      <c r="AE24" s="8">
        <f t="shared" si="1"/>
        <v>46050</v>
      </c>
      <c r="AF24" s="8">
        <f t="shared" si="1"/>
        <v>46051</v>
      </c>
      <c r="AG24" s="8">
        <f t="shared" si="1"/>
        <v>46052</v>
      </c>
      <c r="AH24" s="8">
        <f t="shared" si="1"/>
        <v>46053</v>
      </c>
      <c r="AI24" s="8">
        <f t="shared" si="1"/>
        <v>46054</v>
      </c>
      <c r="AJ24" s="8">
        <f t="shared" si="1"/>
        <v>46055</v>
      </c>
      <c r="AK24" s="8">
        <f t="shared" si="1"/>
        <v>46056</v>
      </c>
      <c r="AL24" s="8">
        <f t="shared" si="1"/>
        <v>46057</v>
      </c>
      <c r="AM24" s="8">
        <f t="shared" si="1"/>
        <v>46058</v>
      </c>
      <c r="AN24" s="8">
        <f t="shared" si="1"/>
        <v>46059</v>
      </c>
      <c r="AO24" s="8">
        <f t="shared" si="1"/>
        <v>46060</v>
      </c>
      <c r="AP24" s="8">
        <f t="shared" si="1"/>
        <v>46061</v>
      </c>
      <c r="AQ24" s="8">
        <f t="shared" si="1"/>
        <v>46062</v>
      </c>
      <c r="AR24" s="8">
        <f t="shared" si="1"/>
        <v>46063</v>
      </c>
      <c r="AS24" s="8">
        <f t="shared" si="1"/>
        <v>46064</v>
      </c>
      <c r="AT24" s="8">
        <f t="shared" si="1"/>
        <v>46065</v>
      </c>
      <c r="AU24" s="8">
        <f t="shared" si="1"/>
        <v>46066</v>
      </c>
      <c r="AV24" s="8">
        <f t="shared" si="1"/>
        <v>46067</v>
      </c>
      <c r="AW24" s="8">
        <f t="shared" si="1"/>
        <v>46068</v>
      </c>
      <c r="AX24" s="8">
        <f t="shared" si="1"/>
        <v>46069</v>
      </c>
      <c r="AY24" s="8">
        <f t="shared" si="1"/>
        <v>46070</v>
      </c>
      <c r="AZ24" s="8">
        <f t="shared" si="1"/>
        <v>46071</v>
      </c>
      <c r="BA24" s="8">
        <f t="shared" si="1"/>
        <v>46072</v>
      </c>
      <c r="BB24" s="8">
        <f t="shared" si="1"/>
        <v>46073</v>
      </c>
      <c r="BC24" s="8">
        <f t="shared" si="1"/>
        <v>46074</v>
      </c>
      <c r="BD24" s="8">
        <f t="shared" si="1"/>
        <v>46075</v>
      </c>
      <c r="BE24" s="8">
        <f t="shared" si="1"/>
        <v>46076</v>
      </c>
      <c r="BF24" s="8">
        <f t="shared" si="1"/>
        <v>46077</v>
      </c>
      <c r="BG24" s="8">
        <f t="shared" si="1"/>
        <v>46078</v>
      </c>
      <c r="BH24" s="8">
        <f t="shared" si="1"/>
        <v>46079</v>
      </c>
      <c r="BI24" s="8">
        <f t="shared" si="1"/>
        <v>46080</v>
      </c>
      <c r="BJ24" s="8">
        <f t="shared" si="1"/>
        <v>46081</v>
      </c>
      <c r="BK24" s="8">
        <f t="shared" si="1"/>
        <v>46082</v>
      </c>
      <c r="BL24" s="8">
        <f t="shared" si="1"/>
        <v>46083</v>
      </c>
      <c r="BM24" s="8">
        <f t="shared" si="1"/>
        <v>46084</v>
      </c>
      <c r="BN24" s="8">
        <f t="shared" si="1"/>
        <v>46085</v>
      </c>
      <c r="BO24" s="8">
        <f t="shared" si="1"/>
        <v>46086</v>
      </c>
      <c r="BP24" s="8">
        <f t="shared" si="1"/>
        <v>46087</v>
      </c>
      <c r="BQ24" s="8">
        <f t="shared" si="1"/>
        <v>46088</v>
      </c>
      <c r="BR24" s="8">
        <f t="shared" si="1"/>
        <v>46089</v>
      </c>
      <c r="BS24" s="8">
        <f t="shared" si="1"/>
        <v>46090</v>
      </c>
      <c r="BT24" s="8">
        <f t="shared" si="1"/>
        <v>46091</v>
      </c>
      <c r="BU24" s="8">
        <f t="shared" si="1"/>
        <v>46092</v>
      </c>
      <c r="BV24" s="8">
        <f t="shared" si="1"/>
        <v>46093</v>
      </c>
      <c r="BW24" s="8">
        <f t="shared" si="1"/>
        <v>46094</v>
      </c>
      <c r="BX24" s="8">
        <f t="shared" si="1"/>
        <v>46095</v>
      </c>
      <c r="BY24" s="8">
        <f t="shared" si="1"/>
        <v>46096</v>
      </c>
      <c r="BZ24" s="8">
        <f t="shared" si="1"/>
        <v>46097</v>
      </c>
      <c r="CA24" s="8">
        <f t="shared" si="1"/>
        <v>46098</v>
      </c>
      <c r="CB24" s="8">
        <f t="shared" si="1"/>
        <v>46099</v>
      </c>
      <c r="CC24" s="8">
        <f t="shared" si="1"/>
        <v>46100</v>
      </c>
      <c r="CD24" s="8">
        <f t="shared" ref="CD24:DS25" si="2">CD5</f>
        <v>46101</v>
      </c>
      <c r="CE24" s="8">
        <f t="shared" si="2"/>
        <v>46102</v>
      </c>
      <c r="CF24" s="8">
        <f t="shared" si="2"/>
        <v>46103</v>
      </c>
      <c r="CG24" s="8">
        <f t="shared" si="2"/>
        <v>46104</v>
      </c>
      <c r="CH24" s="8">
        <f t="shared" si="2"/>
        <v>46105</v>
      </c>
      <c r="CI24" s="8">
        <f t="shared" si="2"/>
        <v>46106</v>
      </c>
      <c r="CJ24" s="8">
        <f t="shared" si="2"/>
        <v>46107</v>
      </c>
      <c r="CK24" s="8">
        <f t="shared" si="2"/>
        <v>46108</v>
      </c>
      <c r="CL24" s="8">
        <f t="shared" si="2"/>
        <v>46109</v>
      </c>
      <c r="CM24" s="8">
        <f t="shared" si="2"/>
        <v>46110</v>
      </c>
      <c r="CN24" s="8">
        <f t="shared" si="2"/>
        <v>46111</v>
      </c>
      <c r="CO24" s="8">
        <f t="shared" si="2"/>
        <v>46112</v>
      </c>
      <c r="CP24" s="8">
        <f t="shared" si="2"/>
        <v>46113</v>
      </c>
      <c r="CQ24" s="8">
        <f t="shared" si="2"/>
        <v>46114</v>
      </c>
      <c r="CR24" s="8">
        <f t="shared" si="2"/>
        <v>46115</v>
      </c>
      <c r="CS24" s="8">
        <f t="shared" si="2"/>
        <v>46116</v>
      </c>
      <c r="CT24" s="8">
        <f t="shared" si="2"/>
        <v>46117</v>
      </c>
      <c r="CU24" s="8">
        <f t="shared" si="2"/>
        <v>46118</v>
      </c>
      <c r="CV24" s="8">
        <f t="shared" si="2"/>
        <v>46119</v>
      </c>
      <c r="CW24" s="8">
        <f t="shared" si="2"/>
        <v>46120</v>
      </c>
      <c r="CX24" s="8">
        <f t="shared" si="2"/>
        <v>46121</v>
      </c>
      <c r="CY24" s="8">
        <f t="shared" si="2"/>
        <v>46122</v>
      </c>
      <c r="CZ24" s="8">
        <f t="shared" si="2"/>
        <v>46123</v>
      </c>
      <c r="DA24" s="8">
        <f t="shared" si="2"/>
        <v>46124</v>
      </c>
      <c r="DB24" s="8">
        <f t="shared" si="2"/>
        <v>46125</v>
      </c>
      <c r="DC24" s="8">
        <f t="shared" si="2"/>
        <v>46126</v>
      </c>
      <c r="DD24" s="8">
        <f t="shared" si="2"/>
        <v>46127</v>
      </c>
      <c r="DE24" s="8">
        <f t="shared" si="2"/>
        <v>46128</v>
      </c>
      <c r="DF24" s="8">
        <f t="shared" si="2"/>
        <v>46129</v>
      </c>
      <c r="DG24" s="8">
        <f t="shared" si="2"/>
        <v>46130</v>
      </c>
      <c r="DH24" s="8">
        <f t="shared" si="2"/>
        <v>46131</v>
      </c>
      <c r="DI24" s="8">
        <f t="shared" si="2"/>
        <v>46132</v>
      </c>
      <c r="DJ24" s="8">
        <f t="shared" si="2"/>
        <v>46133</v>
      </c>
      <c r="DK24" s="8">
        <f t="shared" si="2"/>
        <v>46134</v>
      </c>
      <c r="DL24" s="8">
        <f t="shared" si="2"/>
        <v>46135</v>
      </c>
      <c r="DM24" s="8">
        <f t="shared" si="2"/>
        <v>46136</v>
      </c>
      <c r="DN24" s="8">
        <f t="shared" si="2"/>
        <v>46137</v>
      </c>
      <c r="DO24" s="8">
        <f t="shared" si="2"/>
        <v>46138</v>
      </c>
      <c r="DP24" s="8">
        <f t="shared" si="2"/>
        <v>46139</v>
      </c>
      <c r="DQ24" s="8">
        <f t="shared" si="2"/>
        <v>46140</v>
      </c>
      <c r="DR24" s="8">
        <f t="shared" si="2"/>
        <v>46141</v>
      </c>
      <c r="DS24" s="8">
        <f t="shared" si="2"/>
        <v>46142</v>
      </c>
      <c r="DT24" s="8">
        <f t="shared" ref="DT24:DU24" si="3">DT5</f>
        <v>46143</v>
      </c>
      <c r="DU24" s="8">
        <f t="shared" si="3"/>
        <v>46144</v>
      </c>
      <c r="DV24" s="8">
        <f t="shared" ref="DV24:GG24" si="4">DV5</f>
        <v>46145</v>
      </c>
      <c r="DW24" s="8">
        <f t="shared" si="4"/>
        <v>46146</v>
      </c>
      <c r="DX24" s="8">
        <f t="shared" si="4"/>
        <v>46147</v>
      </c>
      <c r="DY24" s="8">
        <f t="shared" si="4"/>
        <v>46148</v>
      </c>
      <c r="DZ24" s="8">
        <f t="shared" si="4"/>
        <v>46149</v>
      </c>
      <c r="EA24" s="8">
        <f t="shared" si="4"/>
        <v>46150</v>
      </c>
      <c r="EB24" s="8">
        <f t="shared" si="4"/>
        <v>46151</v>
      </c>
      <c r="EC24" s="8">
        <f t="shared" si="4"/>
        <v>46152</v>
      </c>
      <c r="ED24" s="8">
        <f t="shared" si="4"/>
        <v>46153</v>
      </c>
      <c r="EE24" s="8">
        <f t="shared" si="4"/>
        <v>46154</v>
      </c>
      <c r="EF24" s="8">
        <f t="shared" si="4"/>
        <v>46155</v>
      </c>
      <c r="EG24" s="8">
        <f t="shared" si="4"/>
        <v>46156</v>
      </c>
      <c r="EH24" s="8">
        <f t="shared" si="4"/>
        <v>46157</v>
      </c>
      <c r="EI24" s="8">
        <f t="shared" si="4"/>
        <v>46158</v>
      </c>
      <c r="EJ24" s="8">
        <f t="shared" si="4"/>
        <v>46159</v>
      </c>
      <c r="EK24" s="8">
        <f t="shared" si="4"/>
        <v>46160</v>
      </c>
      <c r="EL24" s="8">
        <f t="shared" si="4"/>
        <v>46161</v>
      </c>
      <c r="EM24" s="8">
        <f t="shared" si="4"/>
        <v>46162</v>
      </c>
      <c r="EN24" s="8">
        <f t="shared" si="4"/>
        <v>46163</v>
      </c>
      <c r="EO24" s="8">
        <f t="shared" si="4"/>
        <v>46164</v>
      </c>
      <c r="EP24" s="8">
        <f t="shared" si="4"/>
        <v>46165</v>
      </c>
      <c r="EQ24" s="8">
        <f t="shared" si="4"/>
        <v>46166</v>
      </c>
      <c r="ER24" s="8">
        <f t="shared" si="4"/>
        <v>46167</v>
      </c>
      <c r="ES24" s="8">
        <f t="shared" si="4"/>
        <v>46168</v>
      </c>
      <c r="ET24" s="8">
        <f t="shared" si="4"/>
        <v>46169</v>
      </c>
      <c r="EU24" s="8">
        <f t="shared" si="4"/>
        <v>46170</v>
      </c>
      <c r="EV24" s="8">
        <f t="shared" si="4"/>
        <v>46171</v>
      </c>
      <c r="EW24" s="8">
        <f t="shared" si="4"/>
        <v>46172</v>
      </c>
      <c r="EX24" s="8">
        <f t="shared" si="4"/>
        <v>46173</v>
      </c>
      <c r="EY24" s="8">
        <f t="shared" si="4"/>
        <v>46174</v>
      </c>
      <c r="EZ24" s="8">
        <f t="shared" si="4"/>
        <v>46175</v>
      </c>
      <c r="FA24" s="8">
        <f t="shared" si="4"/>
        <v>46176</v>
      </c>
      <c r="FB24" s="8">
        <f t="shared" si="4"/>
        <v>46177</v>
      </c>
      <c r="FC24" s="8">
        <f t="shared" si="4"/>
        <v>46178</v>
      </c>
      <c r="FD24" s="8">
        <f t="shared" si="4"/>
        <v>46179</v>
      </c>
      <c r="FE24" s="33">
        <f t="shared" si="4"/>
        <v>46180</v>
      </c>
      <c r="FF24" s="33">
        <f t="shared" si="4"/>
        <v>46181</v>
      </c>
      <c r="FG24" s="33">
        <f t="shared" si="4"/>
        <v>46182</v>
      </c>
      <c r="FH24" s="33">
        <f t="shared" si="4"/>
        <v>46183</v>
      </c>
      <c r="FI24" s="33">
        <f t="shared" si="4"/>
        <v>46184</v>
      </c>
      <c r="FJ24" s="8">
        <f t="shared" si="4"/>
        <v>46185</v>
      </c>
      <c r="FK24" s="8">
        <f t="shared" si="4"/>
        <v>46186</v>
      </c>
      <c r="FL24" s="8">
        <f t="shared" si="4"/>
        <v>46187</v>
      </c>
      <c r="FM24" s="8">
        <f t="shared" si="4"/>
        <v>46188</v>
      </c>
      <c r="FN24" s="8">
        <f t="shared" si="4"/>
        <v>46189</v>
      </c>
      <c r="FO24" s="8">
        <f t="shared" si="4"/>
        <v>46190</v>
      </c>
      <c r="FP24" s="8">
        <f t="shared" si="4"/>
        <v>46191</v>
      </c>
      <c r="FQ24" s="8">
        <f t="shared" si="4"/>
        <v>46192</v>
      </c>
      <c r="FR24" s="8">
        <f t="shared" si="4"/>
        <v>46193</v>
      </c>
      <c r="FS24" s="8">
        <f t="shared" si="4"/>
        <v>46194</v>
      </c>
      <c r="FT24" s="8">
        <f t="shared" si="4"/>
        <v>46195</v>
      </c>
      <c r="FU24" s="8">
        <f t="shared" si="4"/>
        <v>46196</v>
      </c>
      <c r="FV24" s="8">
        <f t="shared" si="4"/>
        <v>46197</v>
      </c>
      <c r="FW24" s="8">
        <f t="shared" si="4"/>
        <v>46198</v>
      </c>
      <c r="FX24" s="8">
        <f t="shared" si="4"/>
        <v>46199</v>
      </c>
      <c r="FY24" s="8">
        <f t="shared" si="4"/>
        <v>46200</v>
      </c>
      <c r="FZ24" s="8">
        <f t="shared" si="4"/>
        <v>46201</v>
      </c>
      <c r="GA24" s="8">
        <f t="shared" si="4"/>
        <v>46202</v>
      </c>
      <c r="GB24" s="8">
        <f t="shared" si="4"/>
        <v>46203</v>
      </c>
      <c r="GC24" s="8">
        <f t="shared" si="4"/>
        <v>46204</v>
      </c>
      <c r="GD24" s="8">
        <f t="shared" si="4"/>
        <v>46205</v>
      </c>
      <c r="GE24" s="8">
        <f t="shared" si="4"/>
        <v>46206</v>
      </c>
      <c r="GF24" s="8">
        <f t="shared" si="4"/>
        <v>46207</v>
      </c>
      <c r="GG24" s="8">
        <f t="shared" si="4"/>
        <v>46208</v>
      </c>
      <c r="GH24" s="8">
        <f t="shared" ref="GH24:IS24" si="5">GH5</f>
        <v>46209</v>
      </c>
      <c r="GI24" s="8">
        <f t="shared" si="5"/>
        <v>46210</v>
      </c>
      <c r="GJ24" s="8">
        <f t="shared" si="5"/>
        <v>46211</v>
      </c>
      <c r="GK24" s="8">
        <f t="shared" si="5"/>
        <v>46212</v>
      </c>
      <c r="GL24" s="8">
        <f t="shared" si="5"/>
        <v>46213</v>
      </c>
      <c r="GM24" s="8">
        <f t="shared" si="5"/>
        <v>46214</v>
      </c>
      <c r="GN24" s="8">
        <f t="shared" si="5"/>
        <v>46215</v>
      </c>
      <c r="GO24" s="8">
        <f t="shared" si="5"/>
        <v>46216</v>
      </c>
      <c r="GP24" s="8">
        <f t="shared" si="5"/>
        <v>46217</v>
      </c>
      <c r="GQ24" s="8">
        <f t="shared" si="5"/>
        <v>46218</v>
      </c>
      <c r="GR24" s="8">
        <f t="shared" si="5"/>
        <v>46219</v>
      </c>
      <c r="GS24" s="8">
        <f t="shared" si="5"/>
        <v>46220</v>
      </c>
      <c r="GT24" s="8">
        <f t="shared" si="5"/>
        <v>46221</v>
      </c>
      <c r="GU24" s="8">
        <f t="shared" si="5"/>
        <v>46222</v>
      </c>
      <c r="GV24" s="8">
        <f t="shared" si="5"/>
        <v>46223</v>
      </c>
      <c r="GW24" s="8">
        <f t="shared" si="5"/>
        <v>46224</v>
      </c>
      <c r="GX24" s="8">
        <f t="shared" si="5"/>
        <v>46225</v>
      </c>
      <c r="GY24" s="8">
        <f t="shared" si="5"/>
        <v>46226</v>
      </c>
      <c r="GZ24" s="8">
        <f t="shared" si="5"/>
        <v>46227</v>
      </c>
      <c r="HA24" s="8">
        <f t="shared" si="5"/>
        <v>46228</v>
      </c>
      <c r="HB24" s="8">
        <f t="shared" si="5"/>
        <v>46229</v>
      </c>
      <c r="HC24" s="8">
        <f t="shared" si="5"/>
        <v>46230</v>
      </c>
      <c r="HD24" s="8">
        <f t="shared" si="5"/>
        <v>46231</v>
      </c>
      <c r="HE24" s="8">
        <f t="shared" si="5"/>
        <v>46232</v>
      </c>
      <c r="HF24" s="8">
        <f t="shared" si="5"/>
        <v>46233</v>
      </c>
      <c r="HG24" s="8">
        <f t="shared" si="5"/>
        <v>46234</v>
      </c>
      <c r="HH24" s="8">
        <f t="shared" si="5"/>
        <v>46235</v>
      </c>
      <c r="HI24" s="8">
        <f t="shared" si="5"/>
        <v>46236</v>
      </c>
      <c r="HJ24" s="8">
        <f t="shared" si="5"/>
        <v>46237</v>
      </c>
      <c r="HK24" s="8">
        <f t="shared" si="5"/>
        <v>46238</v>
      </c>
      <c r="HL24" s="8">
        <f t="shared" si="5"/>
        <v>46239</v>
      </c>
      <c r="HM24" s="8">
        <f t="shared" si="5"/>
        <v>46240</v>
      </c>
      <c r="HN24" s="8">
        <f t="shared" si="5"/>
        <v>46241</v>
      </c>
      <c r="HO24" s="8">
        <f t="shared" si="5"/>
        <v>46242</v>
      </c>
      <c r="HP24" s="8">
        <f t="shared" si="5"/>
        <v>46243</v>
      </c>
      <c r="HQ24" s="8">
        <f t="shared" si="5"/>
        <v>46244</v>
      </c>
      <c r="HR24" s="8">
        <f t="shared" si="5"/>
        <v>46245</v>
      </c>
      <c r="HS24" s="8">
        <f t="shared" si="5"/>
        <v>46246</v>
      </c>
      <c r="HT24" s="8">
        <f t="shared" si="5"/>
        <v>46247</v>
      </c>
      <c r="HU24" s="8">
        <f t="shared" si="5"/>
        <v>46248</v>
      </c>
      <c r="HV24" s="8">
        <f t="shared" si="5"/>
        <v>46249</v>
      </c>
      <c r="HW24" s="8">
        <f t="shared" si="5"/>
        <v>46250</v>
      </c>
      <c r="HX24" s="8">
        <f t="shared" si="5"/>
        <v>46251</v>
      </c>
      <c r="HY24" s="8">
        <f t="shared" si="5"/>
        <v>46252</v>
      </c>
      <c r="HZ24" s="8">
        <f t="shared" si="5"/>
        <v>46253</v>
      </c>
      <c r="IA24" s="8">
        <f t="shared" si="5"/>
        <v>46254</v>
      </c>
      <c r="IB24" s="8">
        <f t="shared" si="5"/>
        <v>46255</v>
      </c>
      <c r="IC24" s="8">
        <f t="shared" si="5"/>
        <v>46256</v>
      </c>
      <c r="ID24" s="8">
        <f t="shared" si="5"/>
        <v>46257</v>
      </c>
      <c r="IE24" s="8">
        <f t="shared" si="5"/>
        <v>46258</v>
      </c>
      <c r="IF24" s="8">
        <f t="shared" si="5"/>
        <v>46259</v>
      </c>
      <c r="IG24" s="8">
        <f t="shared" si="5"/>
        <v>46260</v>
      </c>
      <c r="IH24" s="8">
        <f t="shared" si="5"/>
        <v>46261</v>
      </c>
      <c r="II24" s="8">
        <f t="shared" si="5"/>
        <v>46262</v>
      </c>
      <c r="IJ24" s="8">
        <f t="shared" si="5"/>
        <v>46263</v>
      </c>
      <c r="IK24" s="8">
        <f t="shared" si="5"/>
        <v>46264</v>
      </c>
      <c r="IL24" s="8">
        <f t="shared" si="5"/>
        <v>46265</v>
      </c>
      <c r="IM24" s="8">
        <f t="shared" si="5"/>
        <v>46266</v>
      </c>
      <c r="IN24" s="8">
        <f t="shared" si="5"/>
        <v>46267</v>
      </c>
      <c r="IO24" s="8">
        <f t="shared" si="5"/>
        <v>46268</v>
      </c>
      <c r="IP24" s="8">
        <f t="shared" si="5"/>
        <v>46269</v>
      </c>
      <c r="IQ24" s="8">
        <f t="shared" si="5"/>
        <v>46270</v>
      </c>
      <c r="IR24" s="8">
        <f t="shared" si="5"/>
        <v>46271</v>
      </c>
      <c r="IS24" s="8">
        <f t="shared" si="5"/>
        <v>46272</v>
      </c>
      <c r="IT24" s="8">
        <f t="shared" ref="IT24:JP24" si="6">IT5</f>
        <v>46273</v>
      </c>
      <c r="IU24" s="8">
        <f t="shared" si="6"/>
        <v>46274</v>
      </c>
      <c r="IV24" s="8">
        <f t="shared" si="6"/>
        <v>46275</v>
      </c>
      <c r="IW24" s="8">
        <f t="shared" si="6"/>
        <v>46276</v>
      </c>
      <c r="IX24" s="8">
        <f t="shared" si="6"/>
        <v>46277</v>
      </c>
      <c r="IY24" s="8">
        <f t="shared" si="6"/>
        <v>46278</v>
      </c>
      <c r="IZ24" s="8">
        <f t="shared" si="6"/>
        <v>46279</v>
      </c>
      <c r="JA24" s="8">
        <f t="shared" si="6"/>
        <v>46280</v>
      </c>
      <c r="JB24" s="8">
        <f t="shared" si="6"/>
        <v>46281</v>
      </c>
      <c r="JC24" s="8">
        <f t="shared" si="6"/>
        <v>46282</v>
      </c>
      <c r="JD24" s="8">
        <f t="shared" si="6"/>
        <v>46283</v>
      </c>
      <c r="JE24" s="8">
        <f t="shared" si="6"/>
        <v>46284</v>
      </c>
      <c r="JF24" s="8">
        <f t="shared" si="6"/>
        <v>46285</v>
      </c>
      <c r="JG24" s="8">
        <f t="shared" si="6"/>
        <v>46286</v>
      </c>
      <c r="JH24" s="8">
        <f t="shared" si="6"/>
        <v>46287</v>
      </c>
      <c r="JI24" s="8">
        <f t="shared" si="6"/>
        <v>46288</v>
      </c>
      <c r="JJ24" s="8">
        <f t="shared" si="6"/>
        <v>46289</v>
      </c>
      <c r="JK24" s="8">
        <f t="shared" si="6"/>
        <v>46290</v>
      </c>
      <c r="JL24" s="8">
        <f t="shared" si="6"/>
        <v>46291</v>
      </c>
      <c r="JM24" s="8">
        <f t="shared" si="6"/>
        <v>46292</v>
      </c>
      <c r="JN24" s="8">
        <f t="shared" si="6"/>
        <v>46293</v>
      </c>
      <c r="JO24" s="8">
        <f t="shared" si="6"/>
        <v>46294</v>
      </c>
      <c r="JP24" s="8">
        <f t="shared" si="6"/>
        <v>46295</v>
      </c>
    </row>
    <row r="25" spans="1:276" s="142" customFormat="1" ht="25.5" customHeight="1">
      <c r="A25" s="145"/>
      <c r="B25" s="8">
        <f t="shared" ref="B25:Q25" si="7">B6</f>
        <v>46021</v>
      </c>
      <c r="C25" s="8">
        <f t="shared" si="7"/>
        <v>46022</v>
      </c>
      <c r="D25" s="8">
        <f t="shared" si="7"/>
        <v>46023</v>
      </c>
      <c r="E25" s="8">
        <f t="shared" si="7"/>
        <v>46024</v>
      </c>
      <c r="F25" s="8">
        <f t="shared" si="7"/>
        <v>46025</v>
      </c>
      <c r="G25" s="8">
        <f t="shared" si="7"/>
        <v>46026</v>
      </c>
      <c r="H25" s="8">
        <f t="shared" si="7"/>
        <v>46027</v>
      </c>
      <c r="I25" s="8">
        <f t="shared" si="7"/>
        <v>46028</v>
      </c>
      <c r="J25" s="8">
        <f t="shared" si="7"/>
        <v>46029</v>
      </c>
      <c r="K25" s="8">
        <f t="shared" si="7"/>
        <v>46030</v>
      </c>
      <c r="L25" s="8">
        <f t="shared" si="7"/>
        <v>46031</v>
      </c>
      <c r="M25" s="8">
        <f t="shared" si="7"/>
        <v>46032</v>
      </c>
      <c r="N25" s="8">
        <f t="shared" si="7"/>
        <v>46033</v>
      </c>
      <c r="O25" s="8">
        <f t="shared" si="7"/>
        <v>46034</v>
      </c>
      <c r="P25" s="8">
        <f t="shared" si="7"/>
        <v>46035</v>
      </c>
      <c r="Q25" s="8">
        <f t="shared" si="7"/>
        <v>46036</v>
      </c>
      <c r="R25" s="8">
        <f t="shared" si="1"/>
        <v>46037</v>
      </c>
      <c r="S25" s="8">
        <f t="shared" si="1"/>
        <v>46038</v>
      </c>
      <c r="T25" s="8">
        <f t="shared" si="1"/>
        <v>46039</v>
      </c>
      <c r="U25" s="8">
        <f t="shared" si="1"/>
        <v>46040</v>
      </c>
      <c r="V25" s="8">
        <f t="shared" si="1"/>
        <v>46041</v>
      </c>
      <c r="W25" s="8">
        <f t="shared" si="1"/>
        <v>46042</v>
      </c>
      <c r="X25" s="8">
        <f t="shared" si="1"/>
        <v>46043</v>
      </c>
      <c r="Y25" s="8">
        <f t="shared" si="1"/>
        <v>46044</v>
      </c>
      <c r="Z25" s="8">
        <f t="shared" si="1"/>
        <v>46045</v>
      </c>
      <c r="AA25" s="8">
        <f t="shared" si="1"/>
        <v>46046</v>
      </c>
      <c r="AB25" s="8">
        <f t="shared" si="1"/>
        <v>46047</v>
      </c>
      <c r="AC25" s="8">
        <f t="shared" si="1"/>
        <v>46048</v>
      </c>
      <c r="AD25" s="8">
        <f t="shared" si="1"/>
        <v>46049</v>
      </c>
      <c r="AE25" s="8">
        <f t="shared" si="1"/>
        <v>46050</v>
      </c>
      <c r="AF25" s="8">
        <f t="shared" si="1"/>
        <v>46051</v>
      </c>
      <c r="AG25" s="8">
        <f t="shared" si="1"/>
        <v>46052</v>
      </c>
      <c r="AH25" s="8">
        <f t="shared" si="1"/>
        <v>46053</v>
      </c>
      <c r="AI25" s="8">
        <f t="shared" si="1"/>
        <v>46054</v>
      </c>
      <c r="AJ25" s="8">
        <f t="shared" si="1"/>
        <v>46055</v>
      </c>
      <c r="AK25" s="8">
        <f t="shared" si="1"/>
        <v>46056</v>
      </c>
      <c r="AL25" s="8">
        <f t="shared" si="1"/>
        <v>46057</v>
      </c>
      <c r="AM25" s="8">
        <f t="shared" si="1"/>
        <v>46058</v>
      </c>
      <c r="AN25" s="8">
        <f t="shared" si="1"/>
        <v>46059</v>
      </c>
      <c r="AO25" s="8">
        <f t="shared" si="1"/>
        <v>46060</v>
      </c>
      <c r="AP25" s="8">
        <f t="shared" si="1"/>
        <v>46061</v>
      </c>
      <c r="AQ25" s="8">
        <f t="shared" si="1"/>
        <v>46062</v>
      </c>
      <c r="AR25" s="8">
        <f t="shared" si="1"/>
        <v>46063</v>
      </c>
      <c r="AS25" s="8">
        <f t="shared" si="1"/>
        <v>46064</v>
      </c>
      <c r="AT25" s="8">
        <f t="shared" si="1"/>
        <v>46065</v>
      </c>
      <c r="AU25" s="8">
        <f t="shared" si="1"/>
        <v>46066</v>
      </c>
      <c r="AV25" s="8">
        <f t="shared" si="1"/>
        <v>46067</v>
      </c>
      <c r="AW25" s="8">
        <f t="shared" si="1"/>
        <v>46068</v>
      </c>
      <c r="AX25" s="8">
        <f t="shared" si="1"/>
        <v>46069</v>
      </c>
      <c r="AY25" s="8">
        <f t="shared" si="1"/>
        <v>46070</v>
      </c>
      <c r="AZ25" s="8">
        <f t="shared" si="1"/>
        <v>46071</v>
      </c>
      <c r="BA25" s="8">
        <f t="shared" si="1"/>
        <v>46072</v>
      </c>
      <c r="BB25" s="8">
        <f t="shared" si="1"/>
        <v>46073</v>
      </c>
      <c r="BC25" s="8">
        <f t="shared" si="1"/>
        <v>46074</v>
      </c>
      <c r="BD25" s="8">
        <f t="shared" si="1"/>
        <v>46075</v>
      </c>
      <c r="BE25" s="8">
        <f t="shared" si="1"/>
        <v>46076</v>
      </c>
      <c r="BF25" s="8">
        <f t="shared" si="1"/>
        <v>46077</v>
      </c>
      <c r="BG25" s="8">
        <f t="shared" si="1"/>
        <v>46078</v>
      </c>
      <c r="BH25" s="8">
        <f t="shared" si="1"/>
        <v>46079</v>
      </c>
      <c r="BI25" s="8">
        <f t="shared" si="1"/>
        <v>46080</v>
      </c>
      <c r="BJ25" s="8">
        <f t="shared" si="1"/>
        <v>46081</v>
      </c>
      <c r="BK25" s="8">
        <f t="shared" si="1"/>
        <v>46082</v>
      </c>
      <c r="BL25" s="8">
        <f t="shared" si="1"/>
        <v>46083</v>
      </c>
      <c r="BM25" s="8">
        <f t="shared" si="1"/>
        <v>46084</v>
      </c>
      <c r="BN25" s="8">
        <f t="shared" si="1"/>
        <v>46085</v>
      </c>
      <c r="BO25" s="8">
        <f t="shared" si="1"/>
        <v>46086</v>
      </c>
      <c r="BP25" s="8">
        <f t="shared" si="1"/>
        <v>46087</v>
      </c>
      <c r="BQ25" s="8">
        <f t="shared" si="1"/>
        <v>46088</v>
      </c>
      <c r="BR25" s="8">
        <f t="shared" si="1"/>
        <v>46089</v>
      </c>
      <c r="BS25" s="8">
        <f t="shared" si="1"/>
        <v>46090</v>
      </c>
      <c r="BT25" s="8">
        <f t="shared" si="1"/>
        <v>46091</v>
      </c>
      <c r="BU25" s="8">
        <f t="shared" si="1"/>
        <v>46092</v>
      </c>
      <c r="BV25" s="8">
        <f t="shared" si="1"/>
        <v>46093</v>
      </c>
      <c r="BW25" s="8">
        <f t="shared" si="1"/>
        <v>46094</v>
      </c>
      <c r="BX25" s="8">
        <f t="shared" si="1"/>
        <v>46095</v>
      </c>
      <c r="BY25" s="8">
        <f t="shared" si="1"/>
        <v>46096</v>
      </c>
      <c r="BZ25" s="8">
        <f t="shared" si="1"/>
        <v>46097</v>
      </c>
      <c r="CA25" s="8">
        <f t="shared" si="1"/>
        <v>46098</v>
      </c>
      <c r="CB25" s="8">
        <f t="shared" si="1"/>
        <v>46099</v>
      </c>
      <c r="CC25" s="8">
        <f t="shared" si="1"/>
        <v>46100</v>
      </c>
      <c r="CD25" s="8">
        <f t="shared" si="2"/>
        <v>46101</v>
      </c>
      <c r="CE25" s="8">
        <f t="shared" si="2"/>
        <v>46102</v>
      </c>
      <c r="CF25" s="8">
        <f t="shared" si="2"/>
        <v>46103</v>
      </c>
      <c r="CG25" s="8">
        <f t="shared" si="2"/>
        <v>46104</v>
      </c>
      <c r="CH25" s="8">
        <f t="shared" si="2"/>
        <v>46105</v>
      </c>
      <c r="CI25" s="8">
        <f t="shared" si="2"/>
        <v>46106</v>
      </c>
      <c r="CJ25" s="8">
        <f t="shared" si="2"/>
        <v>46107</v>
      </c>
      <c r="CK25" s="8">
        <f t="shared" si="2"/>
        <v>46108</v>
      </c>
      <c r="CL25" s="8">
        <f t="shared" si="2"/>
        <v>46109</v>
      </c>
      <c r="CM25" s="8">
        <f t="shared" si="2"/>
        <v>46110</v>
      </c>
      <c r="CN25" s="8">
        <f t="shared" si="2"/>
        <v>46111</v>
      </c>
      <c r="CO25" s="8">
        <f t="shared" si="2"/>
        <v>46112</v>
      </c>
      <c r="CP25" s="8">
        <f t="shared" si="2"/>
        <v>46113</v>
      </c>
      <c r="CQ25" s="8">
        <f t="shared" si="2"/>
        <v>46114</v>
      </c>
      <c r="CR25" s="8">
        <f t="shared" si="2"/>
        <v>46115</v>
      </c>
      <c r="CS25" s="8">
        <f t="shared" si="2"/>
        <v>46116</v>
      </c>
      <c r="CT25" s="8">
        <f t="shared" si="2"/>
        <v>46117</v>
      </c>
      <c r="CU25" s="8">
        <f t="shared" si="2"/>
        <v>46118</v>
      </c>
      <c r="CV25" s="8">
        <f t="shared" si="2"/>
        <v>46119</v>
      </c>
      <c r="CW25" s="8">
        <f t="shared" si="2"/>
        <v>46120</v>
      </c>
      <c r="CX25" s="8">
        <f t="shared" si="2"/>
        <v>46121</v>
      </c>
      <c r="CY25" s="8">
        <f t="shared" si="2"/>
        <v>46122</v>
      </c>
      <c r="CZ25" s="8">
        <f t="shared" si="2"/>
        <v>46123</v>
      </c>
      <c r="DA25" s="8">
        <f t="shared" si="2"/>
        <v>46124</v>
      </c>
      <c r="DB25" s="8">
        <f t="shared" si="2"/>
        <v>46125</v>
      </c>
      <c r="DC25" s="8">
        <f t="shared" si="2"/>
        <v>46126</v>
      </c>
      <c r="DD25" s="8">
        <f t="shared" si="2"/>
        <v>46127</v>
      </c>
      <c r="DE25" s="8">
        <f t="shared" si="2"/>
        <v>46128</v>
      </c>
      <c r="DF25" s="8">
        <f t="shared" si="2"/>
        <v>46129</v>
      </c>
      <c r="DG25" s="8">
        <f t="shared" si="2"/>
        <v>46130</v>
      </c>
      <c r="DH25" s="8">
        <f t="shared" si="2"/>
        <v>46131</v>
      </c>
      <c r="DI25" s="8">
        <f t="shared" si="2"/>
        <v>46132</v>
      </c>
      <c r="DJ25" s="8">
        <f t="shared" si="2"/>
        <v>46133</v>
      </c>
      <c r="DK25" s="8">
        <f t="shared" si="2"/>
        <v>46134</v>
      </c>
      <c r="DL25" s="8">
        <f t="shared" si="2"/>
        <v>46135</v>
      </c>
      <c r="DM25" s="8">
        <f t="shared" si="2"/>
        <v>46136</v>
      </c>
      <c r="DN25" s="8">
        <f t="shared" si="2"/>
        <v>46137</v>
      </c>
      <c r="DO25" s="8">
        <f t="shared" si="2"/>
        <v>46138</v>
      </c>
      <c r="DP25" s="8">
        <f t="shared" si="2"/>
        <v>46139</v>
      </c>
      <c r="DQ25" s="8">
        <f t="shared" si="2"/>
        <v>46140</v>
      </c>
      <c r="DR25" s="8">
        <f t="shared" si="2"/>
        <v>46141</v>
      </c>
      <c r="DS25" s="8">
        <f t="shared" si="2"/>
        <v>46142</v>
      </c>
      <c r="DT25" s="8">
        <f t="shared" ref="DT25:DU25" si="8">DT6</f>
        <v>46143</v>
      </c>
      <c r="DU25" s="8">
        <f t="shared" si="8"/>
        <v>46144</v>
      </c>
      <c r="DV25" s="8">
        <f t="shared" ref="DV25:GG25" si="9">DV6</f>
        <v>46145</v>
      </c>
      <c r="DW25" s="8">
        <f t="shared" si="9"/>
        <v>46146</v>
      </c>
      <c r="DX25" s="8">
        <f t="shared" si="9"/>
        <v>46147</v>
      </c>
      <c r="DY25" s="8">
        <f t="shared" si="9"/>
        <v>46148</v>
      </c>
      <c r="DZ25" s="8">
        <f t="shared" si="9"/>
        <v>46149</v>
      </c>
      <c r="EA25" s="8">
        <f t="shared" si="9"/>
        <v>46150</v>
      </c>
      <c r="EB25" s="8">
        <f t="shared" si="9"/>
        <v>46151</v>
      </c>
      <c r="EC25" s="8">
        <f t="shared" si="9"/>
        <v>46152</v>
      </c>
      <c r="ED25" s="8">
        <f t="shared" si="9"/>
        <v>46153</v>
      </c>
      <c r="EE25" s="8">
        <f t="shared" si="9"/>
        <v>46154</v>
      </c>
      <c r="EF25" s="8">
        <f t="shared" si="9"/>
        <v>46155</v>
      </c>
      <c r="EG25" s="8">
        <f t="shared" si="9"/>
        <v>46156</v>
      </c>
      <c r="EH25" s="8">
        <f t="shared" si="9"/>
        <v>46157</v>
      </c>
      <c r="EI25" s="8">
        <f t="shared" si="9"/>
        <v>46158</v>
      </c>
      <c r="EJ25" s="8">
        <f t="shared" si="9"/>
        <v>46159</v>
      </c>
      <c r="EK25" s="8">
        <f t="shared" si="9"/>
        <v>46160</v>
      </c>
      <c r="EL25" s="8">
        <f t="shared" si="9"/>
        <v>46161</v>
      </c>
      <c r="EM25" s="8">
        <f t="shared" si="9"/>
        <v>46162</v>
      </c>
      <c r="EN25" s="8">
        <f t="shared" si="9"/>
        <v>46163</v>
      </c>
      <c r="EO25" s="8">
        <f t="shared" si="9"/>
        <v>46164</v>
      </c>
      <c r="EP25" s="8">
        <f t="shared" si="9"/>
        <v>46165</v>
      </c>
      <c r="EQ25" s="8">
        <f t="shared" si="9"/>
        <v>46166</v>
      </c>
      <c r="ER25" s="8">
        <f t="shared" si="9"/>
        <v>46167</v>
      </c>
      <c r="ES25" s="8">
        <f t="shared" si="9"/>
        <v>46168</v>
      </c>
      <c r="ET25" s="8">
        <f t="shared" si="9"/>
        <v>46169</v>
      </c>
      <c r="EU25" s="8">
        <f t="shared" si="9"/>
        <v>46170</v>
      </c>
      <c r="EV25" s="8">
        <f t="shared" si="9"/>
        <v>46171</v>
      </c>
      <c r="EW25" s="8">
        <f t="shared" si="9"/>
        <v>46172</v>
      </c>
      <c r="EX25" s="8">
        <f t="shared" si="9"/>
        <v>46173</v>
      </c>
      <c r="EY25" s="8">
        <f t="shared" si="9"/>
        <v>46174</v>
      </c>
      <c r="EZ25" s="8">
        <f t="shared" si="9"/>
        <v>46175</v>
      </c>
      <c r="FA25" s="8">
        <f t="shared" si="9"/>
        <v>46176</v>
      </c>
      <c r="FB25" s="8">
        <f t="shared" si="9"/>
        <v>46177</v>
      </c>
      <c r="FC25" s="8">
        <f t="shared" si="9"/>
        <v>46178</v>
      </c>
      <c r="FD25" s="8">
        <f t="shared" si="9"/>
        <v>46179</v>
      </c>
      <c r="FE25" s="33">
        <f t="shared" si="9"/>
        <v>46180</v>
      </c>
      <c r="FF25" s="33">
        <f t="shared" si="9"/>
        <v>46181</v>
      </c>
      <c r="FG25" s="33">
        <f t="shared" si="9"/>
        <v>46182</v>
      </c>
      <c r="FH25" s="33">
        <f t="shared" si="9"/>
        <v>46183</v>
      </c>
      <c r="FI25" s="33">
        <f t="shared" si="9"/>
        <v>46184</v>
      </c>
      <c r="FJ25" s="8">
        <f t="shared" si="9"/>
        <v>46185</v>
      </c>
      <c r="FK25" s="8">
        <f t="shared" si="9"/>
        <v>46186</v>
      </c>
      <c r="FL25" s="8">
        <f t="shared" si="9"/>
        <v>46187</v>
      </c>
      <c r="FM25" s="8">
        <f t="shared" si="9"/>
        <v>46188</v>
      </c>
      <c r="FN25" s="8">
        <f t="shared" si="9"/>
        <v>46189</v>
      </c>
      <c r="FO25" s="8">
        <f t="shared" si="9"/>
        <v>46190</v>
      </c>
      <c r="FP25" s="8">
        <f t="shared" si="9"/>
        <v>46191</v>
      </c>
      <c r="FQ25" s="8">
        <f t="shared" si="9"/>
        <v>46192</v>
      </c>
      <c r="FR25" s="8">
        <f t="shared" si="9"/>
        <v>46193</v>
      </c>
      <c r="FS25" s="8">
        <f t="shared" si="9"/>
        <v>46194</v>
      </c>
      <c r="FT25" s="8">
        <f t="shared" si="9"/>
        <v>46195</v>
      </c>
      <c r="FU25" s="8">
        <f t="shared" si="9"/>
        <v>46196</v>
      </c>
      <c r="FV25" s="8">
        <f t="shared" si="9"/>
        <v>46197</v>
      </c>
      <c r="FW25" s="8">
        <f t="shared" si="9"/>
        <v>46198</v>
      </c>
      <c r="FX25" s="8">
        <f t="shared" si="9"/>
        <v>46199</v>
      </c>
      <c r="FY25" s="8">
        <f t="shared" si="9"/>
        <v>46200</v>
      </c>
      <c r="FZ25" s="8">
        <f t="shared" si="9"/>
        <v>46201</v>
      </c>
      <c r="GA25" s="8">
        <f t="shared" si="9"/>
        <v>46202</v>
      </c>
      <c r="GB25" s="8">
        <f t="shared" si="9"/>
        <v>46203</v>
      </c>
      <c r="GC25" s="8">
        <f t="shared" si="9"/>
        <v>46204</v>
      </c>
      <c r="GD25" s="8">
        <f t="shared" si="9"/>
        <v>46205</v>
      </c>
      <c r="GE25" s="8">
        <f t="shared" si="9"/>
        <v>46206</v>
      </c>
      <c r="GF25" s="8">
        <f t="shared" si="9"/>
        <v>46207</v>
      </c>
      <c r="GG25" s="8">
        <f t="shared" si="9"/>
        <v>46208</v>
      </c>
      <c r="GH25" s="8">
        <f t="shared" ref="GH25:IS25" si="10">GH6</f>
        <v>46209</v>
      </c>
      <c r="GI25" s="8">
        <f t="shared" si="10"/>
        <v>46210</v>
      </c>
      <c r="GJ25" s="8">
        <f t="shared" si="10"/>
        <v>46211</v>
      </c>
      <c r="GK25" s="8">
        <f t="shared" si="10"/>
        <v>46212</v>
      </c>
      <c r="GL25" s="8">
        <f t="shared" si="10"/>
        <v>46213</v>
      </c>
      <c r="GM25" s="8">
        <f t="shared" si="10"/>
        <v>46214</v>
      </c>
      <c r="GN25" s="8">
        <f t="shared" si="10"/>
        <v>46215</v>
      </c>
      <c r="GO25" s="8">
        <f t="shared" si="10"/>
        <v>46216</v>
      </c>
      <c r="GP25" s="8">
        <f t="shared" si="10"/>
        <v>46217</v>
      </c>
      <c r="GQ25" s="8">
        <f t="shared" si="10"/>
        <v>46218</v>
      </c>
      <c r="GR25" s="8">
        <f t="shared" si="10"/>
        <v>46219</v>
      </c>
      <c r="GS25" s="8">
        <f t="shared" si="10"/>
        <v>46220</v>
      </c>
      <c r="GT25" s="8">
        <f t="shared" si="10"/>
        <v>46221</v>
      </c>
      <c r="GU25" s="8">
        <f t="shared" si="10"/>
        <v>46222</v>
      </c>
      <c r="GV25" s="8">
        <f t="shared" si="10"/>
        <v>46223</v>
      </c>
      <c r="GW25" s="8">
        <f t="shared" si="10"/>
        <v>46224</v>
      </c>
      <c r="GX25" s="8">
        <f t="shared" si="10"/>
        <v>46225</v>
      </c>
      <c r="GY25" s="8">
        <f t="shared" si="10"/>
        <v>46226</v>
      </c>
      <c r="GZ25" s="8">
        <f t="shared" si="10"/>
        <v>46227</v>
      </c>
      <c r="HA25" s="8">
        <f t="shared" si="10"/>
        <v>46228</v>
      </c>
      <c r="HB25" s="8">
        <f t="shared" si="10"/>
        <v>46229</v>
      </c>
      <c r="HC25" s="8">
        <f t="shared" si="10"/>
        <v>46230</v>
      </c>
      <c r="HD25" s="8">
        <f t="shared" si="10"/>
        <v>46231</v>
      </c>
      <c r="HE25" s="8">
        <f t="shared" si="10"/>
        <v>46232</v>
      </c>
      <c r="HF25" s="8">
        <f t="shared" si="10"/>
        <v>46233</v>
      </c>
      <c r="HG25" s="8">
        <f t="shared" si="10"/>
        <v>46234</v>
      </c>
      <c r="HH25" s="8">
        <f t="shared" si="10"/>
        <v>46235</v>
      </c>
      <c r="HI25" s="8">
        <f t="shared" si="10"/>
        <v>46236</v>
      </c>
      <c r="HJ25" s="8">
        <f t="shared" si="10"/>
        <v>46237</v>
      </c>
      <c r="HK25" s="8">
        <f t="shared" si="10"/>
        <v>46238</v>
      </c>
      <c r="HL25" s="8">
        <f t="shared" si="10"/>
        <v>46239</v>
      </c>
      <c r="HM25" s="8">
        <f t="shared" si="10"/>
        <v>46240</v>
      </c>
      <c r="HN25" s="8">
        <f t="shared" si="10"/>
        <v>46241</v>
      </c>
      <c r="HO25" s="8">
        <f t="shared" si="10"/>
        <v>46242</v>
      </c>
      <c r="HP25" s="8">
        <f t="shared" si="10"/>
        <v>46243</v>
      </c>
      <c r="HQ25" s="8">
        <f t="shared" si="10"/>
        <v>46244</v>
      </c>
      <c r="HR25" s="8">
        <f t="shared" si="10"/>
        <v>46245</v>
      </c>
      <c r="HS25" s="8">
        <f t="shared" si="10"/>
        <v>46246</v>
      </c>
      <c r="HT25" s="8">
        <f t="shared" si="10"/>
        <v>46247</v>
      </c>
      <c r="HU25" s="8">
        <f t="shared" si="10"/>
        <v>46248</v>
      </c>
      <c r="HV25" s="8">
        <f t="shared" si="10"/>
        <v>46249</v>
      </c>
      <c r="HW25" s="8">
        <f t="shared" si="10"/>
        <v>46250</v>
      </c>
      <c r="HX25" s="8">
        <f t="shared" si="10"/>
        <v>46251</v>
      </c>
      <c r="HY25" s="8">
        <f t="shared" si="10"/>
        <v>46252</v>
      </c>
      <c r="HZ25" s="8">
        <f t="shared" si="10"/>
        <v>46253</v>
      </c>
      <c r="IA25" s="8">
        <f t="shared" si="10"/>
        <v>46254</v>
      </c>
      <c r="IB25" s="8">
        <f t="shared" si="10"/>
        <v>46255</v>
      </c>
      <c r="IC25" s="8">
        <f t="shared" si="10"/>
        <v>46256</v>
      </c>
      <c r="ID25" s="8">
        <f t="shared" si="10"/>
        <v>46257</v>
      </c>
      <c r="IE25" s="8">
        <f t="shared" si="10"/>
        <v>46258</v>
      </c>
      <c r="IF25" s="8">
        <f t="shared" si="10"/>
        <v>46259</v>
      </c>
      <c r="IG25" s="8">
        <f t="shared" si="10"/>
        <v>46260</v>
      </c>
      <c r="IH25" s="8">
        <f t="shared" si="10"/>
        <v>46261</v>
      </c>
      <c r="II25" s="8">
        <f t="shared" si="10"/>
        <v>46262</v>
      </c>
      <c r="IJ25" s="8">
        <f t="shared" si="10"/>
        <v>46263</v>
      </c>
      <c r="IK25" s="8">
        <f t="shared" si="10"/>
        <v>46264</v>
      </c>
      <c r="IL25" s="8">
        <f t="shared" si="10"/>
        <v>46265</v>
      </c>
      <c r="IM25" s="8">
        <f t="shared" si="10"/>
        <v>46266</v>
      </c>
      <c r="IN25" s="8">
        <f t="shared" si="10"/>
        <v>46267</v>
      </c>
      <c r="IO25" s="8">
        <f t="shared" si="10"/>
        <v>46268</v>
      </c>
      <c r="IP25" s="8">
        <f t="shared" si="10"/>
        <v>46269</v>
      </c>
      <c r="IQ25" s="8">
        <f t="shared" si="10"/>
        <v>46270</v>
      </c>
      <c r="IR25" s="8">
        <f t="shared" si="10"/>
        <v>46271</v>
      </c>
      <c r="IS25" s="8">
        <f t="shared" si="10"/>
        <v>46272</v>
      </c>
      <c r="IT25" s="8">
        <f t="shared" ref="IT25:JP25" si="11">IT6</f>
        <v>46273</v>
      </c>
      <c r="IU25" s="8">
        <f t="shared" si="11"/>
        <v>46274</v>
      </c>
      <c r="IV25" s="8">
        <f t="shared" si="11"/>
        <v>46275</v>
      </c>
      <c r="IW25" s="8">
        <f t="shared" si="11"/>
        <v>46276</v>
      </c>
      <c r="IX25" s="8">
        <f t="shared" si="11"/>
        <v>46277</v>
      </c>
      <c r="IY25" s="8">
        <f t="shared" si="11"/>
        <v>46278</v>
      </c>
      <c r="IZ25" s="8">
        <f t="shared" si="11"/>
        <v>46279</v>
      </c>
      <c r="JA25" s="8">
        <f t="shared" si="11"/>
        <v>46280</v>
      </c>
      <c r="JB25" s="8">
        <f t="shared" si="11"/>
        <v>46281</v>
      </c>
      <c r="JC25" s="8">
        <f t="shared" si="11"/>
        <v>46282</v>
      </c>
      <c r="JD25" s="8">
        <f t="shared" si="11"/>
        <v>46283</v>
      </c>
      <c r="JE25" s="8">
        <f t="shared" si="11"/>
        <v>46284</v>
      </c>
      <c r="JF25" s="8">
        <f t="shared" si="11"/>
        <v>46285</v>
      </c>
      <c r="JG25" s="8">
        <f t="shared" si="11"/>
        <v>46286</v>
      </c>
      <c r="JH25" s="8">
        <f t="shared" si="11"/>
        <v>46287</v>
      </c>
      <c r="JI25" s="8">
        <f t="shared" si="11"/>
        <v>46288</v>
      </c>
      <c r="JJ25" s="8">
        <f t="shared" si="11"/>
        <v>46289</v>
      </c>
      <c r="JK25" s="8">
        <f t="shared" si="11"/>
        <v>46290</v>
      </c>
      <c r="JL25" s="8">
        <f t="shared" si="11"/>
        <v>46291</v>
      </c>
      <c r="JM25" s="8">
        <f t="shared" si="11"/>
        <v>46292</v>
      </c>
      <c r="JN25" s="8">
        <f t="shared" si="11"/>
        <v>46293</v>
      </c>
      <c r="JO25" s="8">
        <f t="shared" si="11"/>
        <v>46294</v>
      </c>
      <c r="JP25" s="8">
        <f t="shared" si="11"/>
        <v>46295</v>
      </c>
    </row>
    <row r="26" spans="1:276" s="143" customFormat="1" ht="10.7" customHeight="1">
      <c r="A26" s="10" t="s">
        <v>4</v>
      </c>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63"/>
      <c r="FF26" s="163"/>
      <c r="FG26" s="163"/>
      <c r="FH26" s="163"/>
      <c r="FI26" s="163"/>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row>
    <row r="27" spans="1:276" ht="10.7" customHeight="1">
      <c r="A27" s="12">
        <v>1</v>
      </c>
      <c r="B27" s="37">
        <f t="shared" ref="B27:Q27" si="12">ROUND(B8*0.85,)</f>
        <v>21335</v>
      </c>
      <c r="C27" s="37">
        <f t="shared" si="12"/>
        <v>29070</v>
      </c>
      <c r="D27" s="37">
        <f t="shared" si="12"/>
        <v>29070</v>
      </c>
      <c r="E27" s="37">
        <f t="shared" si="12"/>
        <v>30345</v>
      </c>
      <c r="F27" s="37">
        <f t="shared" si="12"/>
        <v>30345</v>
      </c>
      <c r="G27" s="37">
        <f t="shared" si="12"/>
        <v>30345</v>
      </c>
      <c r="H27" s="37">
        <f t="shared" si="12"/>
        <v>30345</v>
      </c>
      <c r="I27" s="37">
        <f t="shared" si="12"/>
        <v>30345</v>
      </c>
      <c r="J27" s="37">
        <f t="shared" si="12"/>
        <v>27200</v>
      </c>
      <c r="K27" s="37">
        <f t="shared" si="12"/>
        <v>25670</v>
      </c>
      <c r="L27" s="37">
        <f t="shared" si="12"/>
        <v>18998</v>
      </c>
      <c r="M27" s="37">
        <f t="shared" si="12"/>
        <v>15938</v>
      </c>
      <c r="N27" s="37">
        <f t="shared" si="12"/>
        <v>12368</v>
      </c>
      <c r="O27" s="37">
        <f t="shared" si="12"/>
        <v>12368</v>
      </c>
      <c r="P27" s="37">
        <f t="shared" si="12"/>
        <v>12368</v>
      </c>
      <c r="Q27" s="37">
        <f t="shared" si="12"/>
        <v>13133</v>
      </c>
      <c r="R27" s="37">
        <f t="shared" ref="R27:CC28" si="13">ROUND(R8*0.85,)</f>
        <v>13133</v>
      </c>
      <c r="S27" s="37">
        <f t="shared" si="13"/>
        <v>13133</v>
      </c>
      <c r="T27" s="37">
        <f t="shared" si="13"/>
        <v>13133</v>
      </c>
      <c r="U27" s="37">
        <f t="shared" si="13"/>
        <v>13133</v>
      </c>
      <c r="V27" s="37">
        <f t="shared" si="13"/>
        <v>13133</v>
      </c>
      <c r="W27" s="37">
        <f t="shared" si="13"/>
        <v>13898</v>
      </c>
      <c r="X27" s="37">
        <f t="shared" si="13"/>
        <v>13898</v>
      </c>
      <c r="Y27" s="37">
        <f t="shared" si="13"/>
        <v>13898</v>
      </c>
      <c r="Z27" s="37">
        <f t="shared" si="13"/>
        <v>13898</v>
      </c>
      <c r="AA27" s="37">
        <f t="shared" si="13"/>
        <v>13898</v>
      </c>
      <c r="AB27" s="37">
        <f t="shared" si="13"/>
        <v>14918</v>
      </c>
      <c r="AC27" s="37">
        <f t="shared" si="13"/>
        <v>14918</v>
      </c>
      <c r="AD27" s="37">
        <f t="shared" si="13"/>
        <v>14918</v>
      </c>
      <c r="AE27" s="37">
        <f t="shared" si="13"/>
        <v>14918</v>
      </c>
      <c r="AF27" s="37">
        <f t="shared" si="13"/>
        <v>17978</v>
      </c>
      <c r="AG27" s="37">
        <f t="shared" si="13"/>
        <v>17978</v>
      </c>
      <c r="AH27" s="37">
        <f t="shared" si="13"/>
        <v>17978</v>
      </c>
      <c r="AI27" s="37">
        <f t="shared" si="13"/>
        <v>16958</v>
      </c>
      <c r="AJ27" s="37">
        <f t="shared" si="13"/>
        <v>16958</v>
      </c>
      <c r="AK27" s="37">
        <f t="shared" si="13"/>
        <v>16958</v>
      </c>
      <c r="AL27" s="37">
        <f t="shared" si="13"/>
        <v>16958</v>
      </c>
      <c r="AM27" s="37">
        <f t="shared" si="13"/>
        <v>20018</v>
      </c>
      <c r="AN27" s="37">
        <f t="shared" si="13"/>
        <v>20018</v>
      </c>
      <c r="AO27" s="37">
        <f t="shared" si="13"/>
        <v>20018</v>
      </c>
      <c r="AP27" s="37">
        <f t="shared" si="13"/>
        <v>16958</v>
      </c>
      <c r="AQ27" s="37">
        <f t="shared" si="13"/>
        <v>16958</v>
      </c>
      <c r="AR27" s="37">
        <f t="shared" si="13"/>
        <v>16958</v>
      </c>
      <c r="AS27" s="37">
        <f t="shared" si="13"/>
        <v>16958</v>
      </c>
      <c r="AT27" s="37">
        <f t="shared" si="13"/>
        <v>16958</v>
      </c>
      <c r="AU27" s="37">
        <f t="shared" si="13"/>
        <v>17978</v>
      </c>
      <c r="AV27" s="37">
        <f t="shared" si="13"/>
        <v>17978</v>
      </c>
      <c r="AW27" s="37">
        <f t="shared" si="13"/>
        <v>17978</v>
      </c>
      <c r="AX27" s="37">
        <f t="shared" si="13"/>
        <v>20018</v>
      </c>
      <c r="AY27" s="37">
        <f t="shared" si="13"/>
        <v>20018</v>
      </c>
      <c r="AZ27" s="37">
        <f t="shared" si="13"/>
        <v>20018</v>
      </c>
      <c r="BA27" s="37">
        <f t="shared" si="13"/>
        <v>20018</v>
      </c>
      <c r="BB27" s="37">
        <f t="shared" si="13"/>
        <v>22058</v>
      </c>
      <c r="BC27" s="37">
        <f t="shared" si="13"/>
        <v>22058</v>
      </c>
      <c r="BD27" s="37">
        <f t="shared" si="13"/>
        <v>22058</v>
      </c>
      <c r="BE27" s="37">
        <f t="shared" si="13"/>
        <v>22058</v>
      </c>
      <c r="BF27" s="37">
        <f t="shared" si="13"/>
        <v>22058</v>
      </c>
      <c r="BG27" s="37">
        <f t="shared" si="13"/>
        <v>22058</v>
      </c>
      <c r="BH27" s="37">
        <f t="shared" si="13"/>
        <v>22058</v>
      </c>
      <c r="BI27" s="37">
        <f t="shared" si="13"/>
        <v>22058</v>
      </c>
      <c r="BJ27" s="37">
        <f t="shared" si="13"/>
        <v>20018</v>
      </c>
      <c r="BK27" s="37">
        <f t="shared" si="13"/>
        <v>13898</v>
      </c>
      <c r="BL27" s="37">
        <f t="shared" si="13"/>
        <v>13898</v>
      </c>
      <c r="BM27" s="37">
        <f t="shared" si="13"/>
        <v>13898</v>
      </c>
      <c r="BN27" s="37">
        <f t="shared" si="13"/>
        <v>13898</v>
      </c>
      <c r="BO27" s="37">
        <f t="shared" si="13"/>
        <v>13898</v>
      </c>
      <c r="BP27" s="37">
        <f t="shared" si="13"/>
        <v>13898</v>
      </c>
      <c r="BQ27" s="37">
        <f t="shared" si="13"/>
        <v>13898</v>
      </c>
      <c r="BR27" s="37">
        <f t="shared" si="13"/>
        <v>13898</v>
      </c>
      <c r="BS27" s="37">
        <f t="shared" si="13"/>
        <v>13898</v>
      </c>
      <c r="BT27" s="37">
        <f t="shared" si="13"/>
        <v>10158</v>
      </c>
      <c r="BU27" s="37">
        <f t="shared" si="13"/>
        <v>10158</v>
      </c>
      <c r="BV27" s="37">
        <f t="shared" si="13"/>
        <v>10158</v>
      </c>
      <c r="BW27" s="37">
        <f t="shared" si="13"/>
        <v>10158</v>
      </c>
      <c r="BX27" s="37">
        <f t="shared" si="13"/>
        <v>10158</v>
      </c>
      <c r="BY27" s="37">
        <f t="shared" si="13"/>
        <v>10158</v>
      </c>
      <c r="BZ27" s="37">
        <f t="shared" si="13"/>
        <v>10158</v>
      </c>
      <c r="CA27" s="37">
        <f t="shared" si="13"/>
        <v>8968</v>
      </c>
      <c r="CB27" s="37">
        <f t="shared" si="13"/>
        <v>8968</v>
      </c>
      <c r="CC27" s="37">
        <f t="shared" si="13"/>
        <v>8968</v>
      </c>
      <c r="CD27" s="37">
        <f t="shared" ref="CD27:DS28" si="14">ROUND(CD8*0.85,)</f>
        <v>8968</v>
      </c>
      <c r="CE27" s="37">
        <f t="shared" si="14"/>
        <v>8968</v>
      </c>
      <c r="CF27" s="37">
        <f t="shared" si="14"/>
        <v>7948</v>
      </c>
      <c r="CG27" s="37">
        <f t="shared" si="14"/>
        <v>7948</v>
      </c>
      <c r="CH27" s="37">
        <f t="shared" si="14"/>
        <v>7948</v>
      </c>
      <c r="CI27" s="37">
        <f t="shared" si="14"/>
        <v>7948</v>
      </c>
      <c r="CJ27" s="37">
        <f t="shared" si="14"/>
        <v>7948</v>
      </c>
      <c r="CK27" s="37">
        <f t="shared" si="14"/>
        <v>8968</v>
      </c>
      <c r="CL27" s="37">
        <f t="shared" si="14"/>
        <v>8968</v>
      </c>
      <c r="CM27" s="37">
        <f t="shared" si="14"/>
        <v>7948</v>
      </c>
      <c r="CN27" s="37">
        <f t="shared" si="14"/>
        <v>7948</v>
      </c>
      <c r="CO27" s="37">
        <f t="shared" si="14"/>
        <v>7948</v>
      </c>
      <c r="CP27" s="37">
        <f t="shared" si="14"/>
        <v>7778</v>
      </c>
      <c r="CQ27" s="37">
        <f t="shared" si="14"/>
        <v>7778</v>
      </c>
      <c r="CR27" s="37">
        <f t="shared" si="14"/>
        <v>7778</v>
      </c>
      <c r="CS27" s="37">
        <f t="shared" si="14"/>
        <v>7778</v>
      </c>
      <c r="CT27" s="37">
        <f t="shared" si="14"/>
        <v>6928</v>
      </c>
      <c r="CU27" s="37">
        <f t="shared" si="14"/>
        <v>6928</v>
      </c>
      <c r="CV27" s="37">
        <f t="shared" si="14"/>
        <v>6928</v>
      </c>
      <c r="CW27" s="37">
        <f t="shared" si="14"/>
        <v>6928</v>
      </c>
      <c r="CX27" s="37">
        <f t="shared" si="14"/>
        <v>6928</v>
      </c>
      <c r="CY27" s="37">
        <f t="shared" si="14"/>
        <v>6928</v>
      </c>
      <c r="CZ27" s="37">
        <f t="shared" si="14"/>
        <v>6928</v>
      </c>
      <c r="DA27" s="37">
        <f t="shared" si="14"/>
        <v>5313</v>
      </c>
      <c r="DB27" s="37">
        <f t="shared" si="14"/>
        <v>5313</v>
      </c>
      <c r="DC27" s="37">
        <f t="shared" si="14"/>
        <v>5313</v>
      </c>
      <c r="DD27" s="37">
        <f t="shared" si="14"/>
        <v>5313</v>
      </c>
      <c r="DE27" s="37">
        <f t="shared" si="14"/>
        <v>5313</v>
      </c>
      <c r="DF27" s="37">
        <f t="shared" si="14"/>
        <v>5823</v>
      </c>
      <c r="DG27" s="37">
        <f t="shared" si="14"/>
        <v>5823</v>
      </c>
      <c r="DH27" s="37">
        <f t="shared" si="14"/>
        <v>5313</v>
      </c>
      <c r="DI27" s="37">
        <f t="shared" si="14"/>
        <v>5313</v>
      </c>
      <c r="DJ27" s="37">
        <f t="shared" si="14"/>
        <v>5313</v>
      </c>
      <c r="DK27" s="37">
        <f t="shared" si="14"/>
        <v>5313</v>
      </c>
      <c r="DL27" s="37">
        <f t="shared" si="14"/>
        <v>5313</v>
      </c>
      <c r="DM27" s="37">
        <f t="shared" si="14"/>
        <v>5823</v>
      </c>
      <c r="DN27" s="37">
        <f t="shared" si="14"/>
        <v>5823</v>
      </c>
      <c r="DO27" s="37">
        <f t="shared" si="14"/>
        <v>5313</v>
      </c>
      <c r="DP27" s="37">
        <f t="shared" si="14"/>
        <v>5313</v>
      </c>
      <c r="DQ27" s="37">
        <f t="shared" si="14"/>
        <v>5313</v>
      </c>
      <c r="DR27" s="37">
        <f t="shared" si="14"/>
        <v>5313</v>
      </c>
      <c r="DS27" s="37">
        <f t="shared" si="14"/>
        <v>6503</v>
      </c>
      <c r="DT27" s="37">
        <f t="shared" ref="DT27:DU27" si="15">ROUND(DT8*0.85,)</f>
        <v>6503</v>
      </c>
      <c r="DU27" s="37">
        <f t="shared" si="15"/>
        <v>6503</v>
      </c>
      <c r="DV27" s="37">
        <f t="shared" ref="DV27:GG27" si="16">ROUND(DV8*0.85,)</f>
        <v>5568</v>
      </c>
      <c r="DW27" s="37">
        <f t="shared" si="16"/>
        <v>5568</v>
      </c>
      <c r="DX27" s="37">
        <f t="shared" si="16"/>
        <v>5568</v>
      </c>
      <c r="DY27" s="37">
        <f t="shared" si="16"/>
        <v>5568</v>
      </c>
      <c r="DZ27" s="37">
        <f t="shared" si="16"/>
        <v>5568</v>
      </c>
      <c r="EA27" s="37">
        <f t="shared" si="16"/>
        <v>6503</v>
      </c>
      <c r="EB27" s="37">
        <f t="shared" si="16"/>
        <v>6503</v>
      </c>
      <c r="EC27" s="37">
        <f t="shared" si="16"/>
        <v>6503</v>
      </c>
      <c r="ED27" s="37">
        <f t="shared" si="16"/>
        <v>5313</v>
      </c>
      <c r="EE27" s="37">
        <f t="shared" si="16"/>
        <v>5313</v>
      </c>
      <c r="EF27" s="37">
        <f t="shared" si="16"/>
        <v>5313</v>
      </c>
      <c r="EG27" s="37">
        <f t="shared" si="16"/>
        <v>5313</v>
      </c>
      <c r="EH27" s="37">
        <f t="shared" si="16"/>
        <v>5568</v>
      </c>
      <c r="EI27" s="37">
        <f t="shared" si="16"/>
        <v>5568</v>
      </c>
      <c r="EJ27" s="37">
        <f t="shared" si="16"/>
        <v>5313</v>
      </c>
      <c r="EK27" s="37">
        <f t="shared" si="16"/>
        <v>5313</v>
      </c>
      <c r="EL27" s="37">
        <f t="shared" si="16"/>
        <v>5313</v>
      </c>
      <c r="EM27" s="37">
        <f t="shared" si="16"/>
        <v>5313</v>
      </c>
      <c r="EN27" s="37">
        <f t="shared" si="16"/>
        <v>5313</v>
      </c>
      <c r="EO27" s="37">
        <f t="shared" si="16"/>
        <v>5568</v>
      </c>
      <c r="EP27" s="37">
        <f t="shared" si="16"/>
        <v>5568</v>
      </c>
      <c r="EQ27" s="37">
        <f t="shared" si="16"/>
        <v>5313</v>
      </c>
      <c r="ER27" s="37">
        <f t="shared" si="16"/>
        <v>5313</v>
      </c>
      <c r="ES27" s="37">
        <f t="shared" si="16"/>
        <v>5313</v>
      </c>
      <c r="ET27" s="37">
        <f t="shared" si="16"/>
        <v>5313</v>
      </c>
      <c r="EU27" s="37">
        <f t="shared" si="16"/>
        <v>5313</v>
      </c>
      <c r="EV27" s="37">
        <f t="shared" si="16"/>
        <v>5568</v>
      </c>
      <c r="EW27" s="37">
        <f t="shared" si="16"/>
        <v>5568</v>
      </c>
      <c r="EX27" s="37">
        <f t="shared" si="16"/>
        <v>5568</v>
      </c>
      <c r="EY27" s="37">
        <f t="shared" si="16"/>
        <v>5568</v>
      </c>
      <c r="EZ27" s="37">
        <f t="shared" si="16"/>
        <v>5568</v>
      </c>
      <c r="FA27" s="37">
        <f t="shared" si="16"/>
        <v>5568</v>
      </c>
      <c r="FB27" s="37">
        <f t="shared" si="16"/>
        <v>5568</v>
      </c>
      <c r="FC27" s="37">
        <f t="shared" si="16"/>
        <v>9988</v>
      </c>
      <c r="FD27" s="37">
        <f t="shared" si="16"/>
        <v>9988</v>
      </c>
      <c r="FE27" s="161">
        <f t="shared" si="16"/>
        <v>9988</v>
      </c>
      <c r="FF27" s="161">
        <f t="shared" si="16"/>
        <v>9988</v>
      </c>
      <c r="FG27" s="161">
        <f t="shared" si="16"/>
        <v>9988</v>
      </c>
      <c r="FH27" s="161">
        <f t="shared" si="16"/>
        <v>9988</v>
      </c>
      <c r="FI27" s="161">
        <f t="shared" si="16"/>
        <v>11858</v>
      </c>
      <c r="FJ27" s="37">
        <f t="shared" si="16"/>
        <v>11858</v>
      </c>
      <c r="FK27" s="37">
        <f t="shared" si="16"/>
        <v>11858</v>
      </c>
      <c r="FL27" s="37">
        <f t="shared" si="16"/>
        <v>11858</v>
      </c>
      <c r="FM27" s="37">
        <f t="shared" si="16"/>
        <v>11858</v>
      </c>
      <c r="FN27" s="37">
        <f t="shared" si="16"/>
        <v>11858</v>
      </c>
      <c r="FO27" s="37">
        <f t="shared" si="16"/>
        <v>11858</v>
      </c>
      <c r="FP27" s="37">
        <f t="shared" si="16"/>
        <v>11858</v>
      </c>
      <c r="FQ27" s="37">
        <f t="shared" si="16"/>
        <v>11858</v>
      </c>
      <c r="FR27" s="37">
        <f t="shared" si="16"/>
        <v>11858</v>
      </c>
      <c r="FS27" s="37">
        <f t="shared" si="16"/>
        <v>6503</v>
      </c>
      <c r="FT27" s="37">
        <f t="shared" si="16"/>
        <v>6503</v>
      </c>
      <c r="FU27" s="37">
        <f t="shared" si="16"/>
        <v>6503</v>
      </c>
      <c r="FV27" s="37">
        <f t="shared" si="16"/>
        <v>6503</v>
      </c>
      <c r="FW27" s="37">
        <f t="shared" si="16"/>
        <v>6503</v>
      </c>
      <c r="FX27" s="37">
        <f t="shared" si="16"/>
        <v>6503</v>
      </c>
      <c r="FY27" s="37">
        <f t="shared" si="16"/>
        <v>6503</v>
      </c>
      <c r="FZ27" s="37">
        <f t="shared" si="16"/>
        <v>6503</v>
      </c>
      <c r="GA27" s="37">
        <f t="shared" si="16"/>
        <v>9988</v>
      </c>
      <c r="GB27" s="37">
        <f t="shared" si="16"/>
        <v>9988</v>
      </c>
      <c r="GC27" s="37">
        <f t="shared" si="16"/>
        <v>9988</v>
      </c>
      <c r="GD27" s="37">
        <f t="shared" si="16"/>
        <v>9988</v>
      </c>
      <c r="GE27" s="37">
        <f t="shared" si="16"/>
        <v>9988</v>
      </c>
      <c r="GF27" s="37">
        <f t="shared" si="16"/>
        <v>9988</v>
      </c>
      <c r="GG27" s="37">
        <f t="shared" si="16"/>
        <v>9988</v>
      </c>
      <c r="GH27" s="37">
        <f t="shared" ref="GH27:IS27" si="17">ROUND(GH8*0.85,)</f>
        <v>9988</v>
      </c>
      <c r="GI27" s="37">
        <f t="shared" si="17"/>
        <v>9988</v>
      </c>
      <c r="GJ27" s="37">
        <f t="shared" si="17"/>
        <v>9988</v>
      </c>
      <c r="GK27" s="37">
        <f t="shared" si="17"/>
        <v>9988</v>
      </c>
      <c r="GL27" s="37">
        <f t="shared" si="17"/>
        <v>9988</v>
      </c>
      <c r="GM27" s="37">
        <f t="shared" si="17"/>
        <v>9988</v>
      </c>
      <c r="GN27" s="37">
        <f t="shared" si="17"/>
        <v>9988</v>
      </c>
      <c r="GO27" s="37">
        <f t="shared" si="17"/>
        <v>7353</v>
      </c>
      <c r="GP27" s="37">
        <f t="shared" si="17"/>
        <v>7353</v>
      </c>
      <c r="GQ27" s="37">
        <f t="shared" si="17"/>
        <v>7353</v>
      </c>
      <c r="GR27" s="37">
        <f t="shared" si="17"/>
        <v>7353</v>
      </c>
      <c r="GS27" s="37">
        <f t="shared" si="17"/>
        <v>7778</v>
      </c>
      <c r="GT27" s="37">
        <f t="shared" si="17"/>
        <v>7778</v>
      </c>
      <c r="GU27" s="37">
        <f t="shared" si="17"/>
        <v>7353</v>
      </c>
      <c r="GV27" s="37">
        <f t="shared" si="17"/>
        <v>7353</v>
      </c>
      <c r="GW27" s="37">
        <f t="shared" si="17"/>
        <v>7353</v>
      </c>
      <c r="GX27" s="37">
        <f t="shared" si="17"/>
        <v>7353</v>
      </c>
      <c r="GY27" s="37">
        <f t="shared" si="17"/>
        <v>7353</v>
      </c>
      <c r="GZ27" s="37">
        <f t="shared" si="17"/>
        <v>7778</v>
      </c>
      <c r="HA27" s="37">
        <f t="shared" si="17"/>
        <v>7778</v>
      </c>
      <c r="HB27" s="37">
        <f t="shared" si="17"/>
        <v>7353</v>
      </c>
      <c r="HC27" s="37">
        <f t="shared" si="17"/>
        <v>7353</v>
      </c>
      <c r="HD27" s="37">
        <f t="shared" si="17"/>
        <v>7353</v>
      </c>
      <c r="HE27" s="37">
        <f t="shared" si="17"/>
        <v>7353</v>
      </c>
      <c r="HF27" s="37">
        <f t="shared" si="17"/>
        <v>7353</v>
      </c>
      <c r="HG27" s="37">
        <f t="shared" si="17"/>
        <v>7778</v>
      </c>
      <c r="HH27" s="37">
        <f t="shared" si="17"/>
        <v>7778</v>
      </c>
      <c r="HI27" s="37">
        <f t="shared" si="17"/>
        <v>7353</v>
      </c>
      <c r="HJ27" s="37">
        <f t="shared" si="17"/>
        <v>7353</v>
      </c>
      <c r="HK27" s="37">
        <f t="shared" si="17"/>
        <v>7353</v>
      </c>
      <c r="HL27" s="37">
        <f t="shared" si="17"/>
        <v>7353</v>
      </c>
      <c r="HM27" s="37">
        <f t="shared" si="17"/>
        <v>7353</v>
      </c>
      <c r="HN27" s="37">
        <f t="shared" si="17"/>
        <v>7778</v>
      </c>
      <c r="HO27" s="37">
        <f t="shared" si="17"/>
        <v>7778</v>
      </c>
      <c r="HP27" s="37">
        <f t="shared" si="17"/>
        <v>7353</v>
      </c>
      <c r="HQ27" s="37">
        <f t="shared" si="17"/>
        <v>7353</v>
      </c>
      <c r="HR27" s="37">
        <f t="shared" si="17"/>
        <v>7353</v>
      </c>
      <c r="HS27" s="37">
        <f t="shared" si="17"/>
        <v>7353</v>
      </c>
      <c r="HT27" s="37">
        <f t="shared" si="17"/>
        <v>7353</v>
      </c>
      <c r="HU27" s="37">
        <f t="shared" si="17"/>
        <v>7778</v>
      </c>
      <c r="HV27" s="37">
        <f t="shared" si="17"/>
        <v>7778</v>
      </c>
      <c r="HW27" s="37">
        <f t="shared" si="17"/>
        <v>7353</v>
      </c>
      <c r="HX27" s="37">
        <f t="shared" si="17"/>
        <v>7353</v>
      </c>
      <c r="HY27" s="37">
        <f t="shared" si="17"/>
        <v>7353</v>
      </c>
      <c r="HZ27" s="37">
        <f t="shared" si="17"/>
        <v>7353</v>
      </c>
      <c r="IA27" s="37">
        <f t="shared" si="17"/>
        <v>7353</v>
      </c>
      <c r="IB27" s="37">
        <f t="shared" si="17"/>
        <v>7353</v>
      </c>
      <c r="IC27" s="37">
        <f t="shared" si="17"/>
        <v>7353</v>
      </c>
      <c r="ID27" s="37">
        <f t="shared" si="17"/>
        <v>6503</v>
      </c>
      <c r="IE27" s="37">
        <f t="shared" si="17"/>
        <v>6503</v>
      </c>
      <c r="IF27" s="37">
        <f t="shared" si="17"/>
        <v>6503</v>
      </c>
      <c r="IG27" s="37">
        <f t="shared" si="17"/>
        <v>6503</v>
      </c>
      <c r="IH27" s="37">
        <f t="shared" si="17"/>
        <v>6503</v>
      </c>
      <c r="II27" s="37">
        <f t="shared" si="17"/>
        <v>6503</v>
      </c>
      <c r="IJ27" s="37">
        <f t="shared" si="17"/>
        <v>6503</v>
      </c>
      <c r="IK27" s="37">
        <f t="shared" si="17"/>
        <v>6078</v>
      </c>
      <c r="IL27" s="37">
        <f t="shared" si="17"/>
        <v>6078</v>
      </c>
      <c r="IM27" s="37">
        <f t="shared" si="17"/>
        <v>6078</v>
      </c>
      <c r="IN27" s="37">
        <f t="shared" si="17"/>
        <v>6078</v>
      </c>
      <c r="IO27" s="37">
        <f t="shared" si="17"/>
        <v>6078</v>
      </c>
      <c r="IP27" s="37">
        <f t="shared" si="17"/>
        <v>6503</v>
      </c>
      <c r="IQ27" s="37">
        <f t="shared" si="17"/>
        <v>6503</v>
      </c>
      <c r="IR27" s="37">
        <f t="shared" si="17"/>
        <v>6078</v>
      </c>
      <c r="IS27" s="37">
        <f t="shared" si="17"/>
        <v>6078</v>
      </c>
      <c r="IT27" s="37">
        <f t="shared" ref="IT27:JP27" si="18">ROUND(IT8*0.85,)</f>
        <v>6078</v>
      </c>
      <c r="IU27" s="37">
        <f t="shared" si="18"/>
        <v>6078</v>
      </c>
      <c r="IV27" s="37">
        <f t="shared" si="18"/>
        <v>6078</v>
      </c>
      <c r="IW27" s="37">
        <f t="shared" si="18"/>
        <v>6503</v>
      </c>
      <c r="IX27" s="37">
        <f t="shared" si="18"/>
        <v>6503</v>
      </c>
      <c r="IY27" s="37">
        <f t="shared" si="18"/>
        <v>6078</v>
      </c>
      <c r="IZ27" s="37">
        <f t="shared" si="18"/>
        <v>6078</v>
      </c>
      <c r="JA27" s="37">
        <f t="shared" si="18"/>
        <v>6078</v>
      </c>
      <c r="JB27" s="37">
        <f t="shared" si="18"/>
        <v>6078</v>
      </c>
      <c r="JC27" s="37">
        <f t="shared" si="18"/>
        <v>6078</v>
      </c>
      <c r="JD27" s="37">
        <f t="shared" si="18"/>
        <v>6503</v>
      </c>
      <c r="JE27" s="37">
        <f t="shared" si="18"/>
        <v>6503</v>
      </c>
      <c r="JF27" s="37">
        <f t="shared" si="18"/>
        <v>7353</v>
      </c>
      <c r="JG27" s="37">
        <f t="shared" si="18"/>
        <v>7353</v>
      </c>
      <c r="JH27" s="37">
        <f t="shared" si="18"/>
        <v>7353</v>
      </c>
      <c r="JI27" s="37">
        <f t="shared" si="18"/>
        <v>7353</v>
      </c>
      <c r="JJ27" s="37">
        <f t="shared" si="18"/>
        <v>7353</v>
      </c>
      <c r="JK27" s="37">
        <f t="shared" si="18"/>
        <v>7353</v>
      </c>
      <c r="JL27" s="37">
        <f t="shared" si="18"/>
        <v>7353</v>
      </c>
      <c r="JM27" s="37">
        <f t="shared" si="18"/>
        <v>7353</v>
      </c>
      <c r="JN27" s="37">
        <f t="shared" si="18"/>
        <v>7353</v>
      </c>
      <c r="JO27" s="37">
        <f t="shared" si="18"/>
        <v>7353</v>
      </c>
      <c r="JP27" s="37">
        <f t="shared" si="18"/>
        <v>7353</v>
      </c>
    </row>
    <row r="28" spans="1:276" ht="10.7" customHeight="1">
      <c r="A28" s="12">
        <v>2</v>
      </c>
      <c r="B28" s="37">
        <f t="shared" ref="B28:Q28" si="19">ROUND(B9*0.85,)</f>
        <v>23035</v>
      </c>
      <c r="C28" s="37">
        <f t="shared" si="19"/>
        <v>30770</v>
      </c>
      <c r="D28" s="37">
        <f t="shared" si="19"/>
        <v>30770</v>
      </c>
      <c r="E28" s="37">
        <f t="shared" si="19"/>
        <v>32045</v>
      </c>
      <c r="F28" s="37">
        <f t="shared" si="19"/>
        <v>32045</v>
      </c>
      <c r="G28" s="37">
        <f t="shared" si="19"/>
        <v>32045</v>
      </c>
      <c r="H28" s="37">
        <f t="shared" si="19"/>
        <v>32045</v>
      </c>
      <c r="I28" s="37">
        <f t="shared" si="19"/>
        <v>32045</v>
      </c>
      <c r="J28" s="37">
        <f t="shared" si="19"/>
        <v>28900</v>
      </c>
      <c r="K28" s="37">
        <f t="shared" si="19"/>
        <v>27370</v>
      </c>
      <c r="L28" s="37">
        <f t="shared" si="19"/>
        <v>20570</v>
      </c>
      <c r="M28" s="37">
        <f t="shared" si="19"/>
        <v>17510</v>
      </c>
      <c r="N28" s="37">
        <f t="shared" si="19"/>
        <v>13940</v>
      </c>
      <c r="O28" s="37">
        <f t="shared" si="19"/>
        <v>13940</v>
      </c>
      <c r="P28" s="37">
        <f t="shared" si="19"/>
        <v>13940</v>
      </c>
      <c r="Q28" s="37">
        <f t="shared" si="19"/>
        <v>14705</v>
      </c>
      <c r="R28" s="37">
        <f t="shared" si="13"/>
        <v>14705</v>
      </c>
      <c r="S28" s="37">
        <f t="shared" si="13"/>
        <v>14705</v>
      </c>
      <c r="T28" s="37">
        <f t="shared" si="13"/>
        <v>14705</v>
      </c>
      <c r="U28" s="37">
        <f t="shared" si="13"/>
        <v>14705</v>
      </c>
      <c r="V28" s="37">
        <f t="shared" si="13"/>
        <v>14705</v>
      </c>
      <c r="W28" s="37">
        <f t="shared" si="13"/>
        <v>15470</v>
      </c>
      <c r="X28" s="37">
        <f t="shared" si="13"/>
        <v>15470</v>
      </c>
      <c r="Y28" s="37">
        <f t="shared" si="13"/>
        <v>15470</v>
      </c>
      <c r="Z28" s="37">
        <f t="shared" si="13"/>
        <v>15470</v>
      </c>
      <c r="AA28" s="37">
        <f t="shared" si="13"/>
        <v>15470</v>
      </c>
      <c r="AB28" s="37">
        <f t="shared" si="13"/>
        <v>16490</v>
      </c>
      <c r="AC28" s="37">
        <f t="shared" si="13"/>
        <v>16490</v>
      </c>
      <c r="AD28" s="37">
        <f t="shared" si="13"/>
        <v>16490</v>
      </c>
      <c r="AE28" s="37">
        <f t="shared" si="13"/>
        <v>16490</v>
      </c>
      <c r="AF28" s="37">
        <f t="shared" si="13"/>
        <v>19550</v>
      </c>
      <c r="AG28" s="37">
        <f t="shared" si="13"/>
        <v>19550</v>
      </c>
      <c r="AH28" s="37">
        <f t="shared" si="13"/>
        <v>19550</v>
      </c>
      <c r="AI28" s="37">
        <f t="shared" si="13"/>
        <v>18530</v>
      </c>
      <c r="AJ28" s="37">
        <f t="shared" si="13"/>
        <v>18530</v>
      </c>
      <c r="AK28" s="37">
        <f t="shared" si="13"/>
        <v>18530</v>
      </c>
      <c r="AL28" s="37">
        <f t="shared" si="13"/>
        <v>18530</v>
      </c>
      <c r="AM28" s="37">
        <f t="shared" si="13"/>
        <v>21590</v>
      </c>
      <c r="AN28" s="37">
        <f t="shared" si="13"/>
        <v>21590</v>
      </c>
      <c r="AO28" s="37">
        <f t="shared" si="13"/>
        <v>21590</v>
      </c>
      <c r="AP28" s="37">
        <f t="shared" si="13"/>
        <v>18530</v>
      </c>
      <c r="AQ28" s="37">
        <f t="shared" si="13"/>
        <v>18530</v>
      </c>
      <c r="AR28" s="37">
        <f t="shared" si="13"/>
        <v>18530</v>
      </c>
      <c r="AS28" s="37">
        <f t="shared" si="13"/>
        <v>18530</v>
      </c>
      <c r="AT28" s="37">
        <f t="shared" si="13"/>
        <v>18530</v>
      </c>
      <c r="AU28" s="37">
        <f t="shared" si="13"/>
        <v>19550</v>
      </c>
      <c r="AV28" s="37">
        <f t="shared" si="13"/>
        <v>19550</v>
      </c>
      <c r="AW28" s="37">
        <f t="shared" si="13"/>
        <v>19550</v>
      </c>
      <c r="AX28" s="37">
        <f t="shared" si="13"/>
        <v>21590</v>
      </c>
      <c r="AY28" s="37">
        <f t="shared" si="13"/>
        <v>21590</v>
      </c>
      <c r="AZ28" s="37">
        <f t="shared" si="13"/>
        <v>21590</v>
      </c>
      <c r="BA28" s="37">
        <f t="shared" si="13"/>
        <v>21590</v>
      </c>
      <c r="BB28" s="37">
        <f t="shared" si="13"/>
        <v>23630</v>
      </c>
      <c r="BC28" s="37">
        <f t="shared" si="13"/>
        <v>23630</v>
      </c>
      <c r="BD28" s="37">
        <f t="shared" si="13"/>
        <v>23630</v>
      </c>
      <c r="BE28" s="37">
        <f t="shared" si="13"/>
        <v>23630</v>
      </c>
      <c r="BF28" s="37">
        <f t="shared" si="13"/>
        <v>23630</v>
      </c>
      <c r="BG28" s="37">
        <f t="shared" si="13"/>
        <v>23630</v>
      </c>
      <c r="BH28" s="37">
        <f t="shared" si="13"/>
        <v>23630</v>
      </c>
      <c r="BI28" s="37">
        <f t="shared" si="13"/>
        <v>23630</v>
      </c>
      <c r="BJ28" s="37">
        <f t="shared" si="13"/>
        <v>21590</v>
      </c>
      <c r="BK28" s="37">
        <f t="shared" si="13"/>
        <v>15470</v>
      </c>
      <c r="BL28" s="37">
        <f t="shared" si="13"/>
        <v>15470</v>
      </c>
      <c r="BM28" s="37">
        <f t="shared" si="13"/>
        <v>15470</v>
      </c>
      <c r="BN28" s="37">
        <f t="shared" si="13"/>
        <v>15470</v>
      </c>
      <c r="BO28" s="37">
        <f t="shared" si="13"/>
        <v>15470</v>
      </c>
      <c r="BP28" s="37">
        <f t="shared" si="13"/>
        <v>15470</v>
      </c>
      <c r="BQ28" s="37">
        <f t="shared" si="13"/>
        <v>15470</v>
      </c>
      <c r="BR28" s="37">
        <f t="shared" si="13"/>
        <v>15470</v>
      </c>
      <c r="BS28" s="37">
        <f t="shared" si="13"/>
        <v>15470</v>
      </c>
      <c r="BT28" s="37">
        <f t="shared" si="13"/>
        <v>11730</v>
      </c>
      <c r="BU28" s="37">
        <f t="shared" si="13"/>
        <v>11730</v>
      </c>
      <c r="BV28" s="37">
        <f t="shared" si="13"/>
        <v>11730</v>
      </c>
      <c r="BW28" s="37">
        <f t="shared" si="13"/>
        <v>11730</v>
      </c>
      <c r="BX28" s="37">
        <f t="shared" si="13"/>
        <v>11730</v>
      </c>
      <c r="BY28" s="37">
        <f t="shared" si="13"/>
        <v>11730</v>
      </c>
      <c r="BZ28" s="37">
        <f t="shared" si="13"/>
        <v>11730</v>
      </c>
      <c r="CA28" s="37">
        <f t="shared" si="13"/>
        <v>10540</v>
      </c>
      <c r="CB28" s="37">
        <f t="shared" si="13"/>
        <v>10540</v>
      </c>
      <c r="CC28" s="37">
        <f t="shared" si="13"/>
        <v>10540</v>
      </c>
      <c r="CD28" s="37">
        <f t="shared" si="14"/>
        <v>10540</v>
      </c>
      <c r="CE28" s="37">
        <f t="shared" si="14"/>
        <v>10540</v>
      </c>
      <c r="CF28" s="37">
        <f t="shared" si="14"/>
        <v>9520</v>
      </c>
      <c r="CG28" s="37">
        <f t="shared" si="14"/>
        <v>9520</v>
      </c>
      <c r="CH28" s="37">
        <f t="shared" si="14"/>
        <v>9520</v>
      </c>
      <c r="CI28" s="37">
        <f t="shared" si="14"/>
        <v>9520</v>
      </c>
      <c r="CJ28" s="37">
        <f t="shared" si="14"/>
        <v>9520</v>
      </c>
      <c r="CK28" s="37">
        <f t="shared" si="14"/>
        <v>10540</v>
      </c>
      <c r="CL28" s="37">
        <f t="shared" si="14"/>
        <v>10540</v>
      </c>
      <c r="CM28" s="37">
        <f t="shared" si="14"/>
        <v>9520</v>
      </c>
      <c r="CN28" s="37">
        <f t="shared" si="14"/>
        <v>9520</v>
      </c>
      <c r="CO28" s="37">
        <f t="shared" si="14"/>
        <v>9520</v>
      </c>
      <c r="CP28" s="37">
        <f t="shared" si="14"/>
        <v>9180</v>
      </c>
      <c r="CQ28" s="37">
        <f t="shared" si="14"/>
        <v>9180</v>
      </c>
      <c r="CR28" s="37">
        <f t="shared" si="14"/>
        <v>9180</v>
      </c>
      <c r="CS28" s="37">
        <f t="shared" si="14"/>
        <v>9180</v>
      </c>
      <c r="CT28" s="37">
        <f t="shared" si="14"/>
        <v>8330</v>
      </c>
      <c r="CU28" s="37">
        <f t="shared" si="14"/>
        <v>8330</v>
      </c>
      <c r="CV28" s="37">
        <f t="shared" si="14"/>
        <v>8330</v>
      </c>
      <c r="CW28" s="37">
        <f t="shared" si="14"/>
        <v>8330</v>
      </c>
      <c r="CX28" s="37">
        <f t="shared" si="14"/>
        <v>8330</v>
      </c>
      <c r="CY28" s="37">
        <f t="shared" si="14"/>
        <v>8330</v>
      </c>
      <c r="CZ28" s="37">
        <f t="shared" si="14"/>
        <v>8330</v>
      </c>
      <c r="DA28" s="37">
        <f t="shared" si="14"/>
        <v>6715</v>
      </c>
      <c r="DB28" s="37">
        <f t="shared" si="14"/>
        <v>6715</v>
      </c>
      <c r="DC28" s="37">
        <f t="shared" si="14"/>
        <v>6715</v>
      </c>
      <c r="DD28" s="37">
        <f t="shared" si="14"/>
        <v>6715</v>
      </c>
      <c r="DE28" s="37">
        <f t="shared" si="14"/>
        <v>6715</v>
      </c>
      <c r="DF28" s="37">
        <f t="shared" si="14"/>
        <v>7225</v>
      </c>
      <c r="DG28" s="37">
        <f t="shared" si="14"/>
        <v>7225</v>
      </c>
      <c r="DH28" s="37">
        <f t="shared" si="14"/>
        <v>6715</v>
      </c>
      <c r="DI28" s="37">
        <f t="shared" si="14"/>
        <v>6715</v>
      </c>
      <c r="DJ28" s="37">
        <f t="shared" si="14"/>
        <v>6715</v>
      </c>
      <c r="DK28" s="37">
        <f t="shared" si="14"/>
        <v>6715</v>
      </c>
      <c r="DL28" s="37">
        <f t="shared" si="14"/>
        <v>6715</v>
      </c>
      <c r="DM28" s="37">
        <f t="shared" si="14"/>
        <v>7225</v>
      </c>
      <c r="DN28" s="37">
        <f t="shared" si="14"/>
        <v>7225</v>
      </c>
      <c r="DO28" s="37">
        <f t="shared" si="14"/>
        <v>6715</v>
      </c>
      <c r="DP28" s="37">
        <f t="shared" si="14"/>
        <v>6715</v>
      </c>
      <c r="DQ28" s="37">
        <f t="shared" si="14"/>
        <v>6715</v>
      </c>
      <c r="DR28" s="37">
        <f t="shared" si="14"/>
        <v>6715</v>
      </c>
      <c r="DS28" s="37">
        <f t="shared" si="14"/>
        <v>7905</v>
      </c>
      <c r="DT28" s="37">
        <f t="shared" ref="DT28:DU28" si="20">ROUND(DT9*0.85,)</f>
        <v>7905</v>
      </c>
      <c r="DU28" s="37">
        <f t="shared" si="20"/>
        <v>7905</v>
      </c>
      <c r="DV28" s="37">
        <f t="shared" ref="DV28:GG28" si="21">ROUND(DV9*0.85,)</f>
        <v>6970</v>
      </c>
      <c r="DW28" s="37">
        <f t="shared" si="21"/>
        <v>6970</v>
      </c>
      <c r="DX28" s="37">
        <f t="shared" si="21"/>
        <v>6970</v>
      </c>
      <c r="DY28" s="37">
        <f t="shared" si="21"/>
        <v>6970</v>
      </c>
      <c r="DZ28" s="37">
        <f t="shared" si="21"/>
        <v>6970</v>
      </c>
      <c r="EA28" s="37">
        <f t="shared" si="21"/>
        <v>7905</v>
      </c>
      <c r="EB28" s="37">
        <f t="shared" si="21"/>
        <v>7905</v>
      </c>
      <c r="EC28" s="37">
        <f t="shared" si="21"/>
        <v>7905</v>
      </c>
      <c r="ED28" s="37">
        <f t="shared" si="21"/>
        <v>6715</v>
      </c>
      <c r="EE28" s="37">
        <f t="shared" si="21"/>
        <v>6715</v>
      </c>
      <c r="EF28" s="37">
        <f t="shared" si="21"/>
        <v>6715</v>
      </c>
      <c r="EG28" s="37">
        <f t="shared" si="21"/>
        <v>6715</v>
      </c>
      <c r="EH28" s="37">
        <f t="shared" si="21"/>
        <v>6970</v>
      </c>
      <c r="EI28" s="37">
        <f t="shared" si="21"/>
        <v>6970</v>
      </c>
      <c r="EJ28" s="37">
        <f t="shared" si="21"/>
        <v>6715</v>
      </c>
      <c r="EK28" s="37">
        <f t="shared" si="21"/>
        <v>6715</v>
      </c>
      <c r="EL28" s="37">
        <f t="shared" si="21"/>
        <v>6715</v>
      </c>
      <c r="EM28" s="37">
        <f t="shared" si="21"/>
        <v>6715</v>
      </c>
      <c r="EN28" s="37">
        <f t="shared" si="21"/>
        <v>6715</v>
      </c>
      <c r="EO28" s="37">
        <f t="shared" si="21"/>
        <v>6970</v>
      </c>
      <c r="EP28" s="37">
        <f t="shared" si="21"/>
        <v>6970</v>
      </c>
      <c r="EQ28" s="37">
        <f t="shared" si="21"/>
        <v>6715</v>
      </c>
      <c r="ER28" s="37">
        <f t="shared" si="21"/>
        <v>6715</v>
      </c>
      <c r="ES28" s="37">
        <f t="shared" si="21"/>
        <v>6715</v>
      </c>
      <c r="ET28" s="37">
        <f t="shared" si="21"/>
        <v>6715</v>
      </c>
      <c r="EU28" s="37">
        <f t="shared" si="21"/>
        <v>6715</v>
      </c>
      <c r="EV28" s="37">
        <f t="shared" si="21"/>
        <v>6970</v>
      </c>
      <c r="EW28" s="37">
        <f t="shared" si="21"/>
        <v>6970</v>
      </c>
      <c r="EX28" s="37">
        <f t="shared" si="21"/>
        <v>6970</v>
      </c>
      <c r="EY28" s="37">
        <f t="shared" si="21"/>
        <v>6970</v>
      </c>
      <c r="EZ28" s="37">
        <f t="shared" si="21"/>
        <v>6970</v>
      </c>
      <c r="FA28" s="37">
        <f t="shared" si="21"/>
        <v>6970</v>
      </c>
      <c r="FB28" s="37">
        <f t="shared" si="21"/>
        <v>6970</v>
      </c>
      <c r="FC28" s="37">
        <f t="shared" si="21"/>
        <v>11390</v>
      </c>
      <c r="FD28" s="37">
        <f t="shared" si="21"/>
        <v>11390</v>
      </c>
      <c r="FE28" s="161">
        <f t="shared" si="21"/>
        <v>11390</v>
      </c>
      <c r="FF28" s="161">
        <f t="shared" si="21"/>
        <v>11390</v>
      </c>
      <c r="FG28" s="161">
        <f t="shared" si="21"/>
        <v>11390</v>
      </c>
      <c r="FH28" s="161">
        <f t="shared" si="21"/>
        <v>11390</v>
      </c>
      <c r="FI28" s="161">
        <f t="shared" si="21"/>
        <v>13260</v>
      </c>
      <c r="FJ28" s="37">
        <f t="shared" si="21"/>
        <v>13260</v>
      </c>
      <c r="FK28" s="37">
        <f t="shared" si="21"/>
        <v>13260</v>
      </c>
      <c r="FL28" s="37">
        <f t="shared" si="21"/>
        <v>13260</v>
      </c>
      <c r="FM28" s="37">
        <f t="shared" si="21"/>
        <v>13260</v>
      </c>
      <c r="FN28" s="37">
        <f t="shared" si="21"/>
        <v>13260</v>
      </c>
      <c r="FO28" s="37">
        <f t="shared" si="21"/>
        <v>13260</v>
      </c>
      <c r="FP28" s="37">
        <f t="shared" si="21"/>
        <v>13260</v>
      </c>
      <c r="FQ28" s="37">
        <f t="shared" si="21"/>
        <v>13260</v>
      </c>
      <c r="FR28" s="37">
        <f t="shared" si="21"/>
        <v>13260</v>
      </c>
      <c r="FS28" s="37">
        <f t="shared" si="21"/>
        <v>7905</v>
      </c>
      <c r="FT28" s="37">
        <f t="shared" si="21"/>
        <v>7905</v>
      </c>
      <c r="FU28" s="37">
        <f t="shared" si="21"/>
        <v>7905</v>
      </c>
      <c r="FV28" s="37">
        <f t="shared" si="21"/>
        <v>7905</v>
      </c>
      <c r="FW28" s="37">
        <f t="shared" si="21"/>
        <v>7905</v>
      </c>
      <c r="FX28" s="37">
        <f t="shared" si="21"/>
        <v>7905</v>
      </c>
      <c r="FY28" s="37">
        <f t="shared" si="21"/>
        <v>7905</v>
      </c>
      <c r="FZ28" s="37">
        <f t="shared" si="21"/>
        <v>7905</v>
      </c>
      <c r="GA28" s="37">
        <f t="shared" si="21"/>
        <v>11390</v>
      </c>
      <c r="GB28" s="37">
        <f t="shared" si="21"/>
        <v>11390</v>
      </c>
      <c r="GC28" s="37">
        <f t="shared" si="21"/>
        <v>11390</v>
      </c>
      <c r="GD28" s="37">
        <f t="shared" si="21"/>
        <v>11390</v>
      </c>
      <c r="GE28" s="37">
        <f t="shared" si="21"/>
        <v>11390</v>
      </c>
      <c r="GF28" s="37">
        <f t="shared" si="21"/>
        <v>11390</v>
      </c>
      <c r="GG28" s="37">
        <f t="shared" si="21"/>
        <v>11390</v>
      </c>
      <c r="GH28" s="37">
        <f t="shared" ref="GH28:IS28" si="22">ROUND(GH9*0.85,)</f>
        <v>11390</v>
      </c>
      <c r="GI28" s="37">
        <f t="shared" si="22"/>
        <v>11390</v>
      </c>
      <c r="GJ28" s="37">
        <f t="shared" si="22"/>
        <v>11390</v>
      </c>
      <c r="GK28" s="37">
        <f t="shared" si="22"/>
        <v>11390</v>
      </c>
      <c r="GL28" s="37">
        <f t="shared" si="22"/>
        <v>11390</v>
      </c>
      <c r="GM28" s="37">
        <f t="shared" si="22"/>
        <v>11390</v>
      </c>
      <c r="GN28" s="37">
        <f t="shared" si="22"/>
        <v>11390</v>
      </c>
      <c r="GO28" s="37">
        <f t="shared" si="22"/>
        <v>8755</v>
      </c>
      <c r="GP28" s="37">
        <f t="shared" si="22"/>
        <v>8755</v>
      </c>
      <c r="GQ28" s="37">
        <f t="shared" si="22"/>
        <v>8755</v>
      </c>
      <c r="GR28" s="37">
        <f t="shared" si="22"/>
        <v>8755</v>
      </c>
      <c r="GS28" s="37">
        <f t="shared" si="22"/>
        <v>9180</v>
      </c>
      <c r="GT28" s="37">
        <f t="shared" si="22"/>
        <v>9180</v>
      </c>
      <c r="GU28" s="37">
        <f t="shared" si="22"/>
        <v>8755</v>
      </c>
      <c r="GV28" s="37">
        <f t="shared" si="22"/>
        <v>8755</v>
      </c>
      <c r="GW28" s="37">
        <f t="shared" si="22"/>
        <v>8755</v>
      </c>
      <c r="GX28" s="37">
        <f t="shared" si="22"/>
        <v>8755</v>
      </c>
      <c r="GY28" s="37">
        <f t="shared" si="22"/>
        <v>8755</v>
      </c>
      <c r="GZ28" s="37">
        <f t="shared" si="22"/>
        <v>9180</v>
      </c>
      <c r="HA28" s="37">
        <f t="shared" si="22"/>
        <v>9180</v>
      </c>
      <c r="HB28" s="37">
        <f t="shared" si="22"/>
        <v>8755</v>
      </c>
      <c r="HC28" s="37">
        <f t="shared" si="22"/>
        <v>8755</v>
      </c>
      <c r="HD28" s="37">
        <f t="shared" si="22"/>
        <v>8755</v>
      </c>
      <c r="HE28" s="37">
        <f t="shared" si="22"/>
        <v>8755</v>
      </c>
      <c r="HF28" s="37">
        <f t="shared" si="22"/>
        <v>8755</v>
      </c>
      <c r="HG28" s="37">
        <f t="shared" si="22"/>
        <v>9180</v>
      </c>
      <c r="HH28" s="37">
        <f t="shared" si="22"/>
        <v>9180</v>
      </c>
      <c r="HI28" s="37">
        <f t="shared" si="22"/>
        <v>8755</v>
      </c>
      <c r="HJ28" s="37">
        <f t="shared" si="22"/>
        <v>8755</v>
      </c>
      <c r="HK28" s="37">
        <f t="shared" si="22"/>
        <v>8755</v>
      </c>
      <c r="HL28" s="37">
        <f t="shared" si="22"/>
        <v>8755</v>
      </c>
      <c r="HM28" s="37">
        <f t="shared" si="22"/>
        <v>8755</v>
      </c>
      <c r="HN28" s="37">
        <f t="shared" si="22"/>
        <v>9180</v>
      </c>
      <c r="HO28" s="37">
        <f t="shared" si="22"/>
        <v>9180</v>
      </c>
      <c r="HP28" s="37">
        <f t="shared" si="22"/>
        <v>8755</v>
      </c>
      <c r="HQ28" s="37">
        <f t="shared" si="22"/>
        <v>8755</v>
      </c>
      <c r="HR28" s="37">
        <f t="shared" si="22"/>
        <v>8755</v>
      </c>
      <c r="HS28" s="37">
        <f t="shared" si="22"/>
        <v>8755</v>
      </c>
      <c r="HT28" s="37">
        <f t="shared" si="22"/>
        <v>8755</v>
      </c>
      <c r="HU28" s="37">
        <f t="shared" si="22"/>
        <v>9180</v>
      </c>
      <c r="HV28" s="37">
        <f t="shared" si="22"/>
        <v>9180</v>
      </c>
      <c r="HW28" s="37">
        <f t="shared" si="22"/>
        <v>8755</v>
      </c>
      <c r="HX28" s="37">
        <f t="shared" si="22"/>
        <v>8755</v>
      </c>
      <c r="HY28" s="37">
        <f t="shared" si="22"/>
        <v>8755</v>
      </c>
      <c r="HZ28" s="37">
        <f t="shared" si="22"/>
        <v>8755</v>
      </c>
      <c r="IA28" s="37">
        <f t="shared" si="22"/>
        <v>8755</v>
      </c>
      <c r="IB28" s="37">
        <f t="shared" si="22"/>
        <v>8755</v>
      </c>
      <c r="IC28" s="37">
        <f t="shared" si="22"/>
        <v>8755</v>
      </c>
      <c r="ID28" s="37">
        <f t="shared" si="22"/>
        <v>7905</v>
      </c>
      <c r="IE28" s="37">
        <f t="shared" si="22"/>
        <v>7905</v>
      </c>
      <c r="IF28" s="37">
        <f t="shared" si="22"/>
        <v>7905</v>
      </c>
      <c r="IG28" s="37">
        <f t="shared" si="22"/>
        <v>7905</v>
      </c>
      <c r="IH28" s="37">
        <f t="shared" si="22"/>
        <v>7905</v>
      </c>
      <c r="II28" s="37">
        <f t="shared" si="22"/>
        <v>7905</v>
      </c>
      <c r="IJ28" s="37">
        <f t="shared" si="22"/>
        <v>7905</v>
      </c>
      <c r="IK28" s="37">
        <f t="shared" si="22"/>
        <v>7480</v>
      </c>
      <c r="IL28" s="37">
        <f t="shared" si="22"/>
        <v>7480</v>
      </c>
      <c r="IM28" s="37">
        <f t="shared" si="22"/>
        <v>7480</v>
      </c>
      <c r="IN28" s="37">
        <f t="shared" si="22"/>
        <v>7480</v>
      </c>
      <c r="IO28" s="37">
        <f t="shared" si="22"/>
        <v>7480</v>
      </c>
      <c r="IP28" s="37">
        <f t="shared" si="22"/>
        <v>7905</v>
      </c>
      <c r="IQ28" s="37">
        <f t="shared" si="22"/>
        <v>7905</v>
      </c>
      <c r="IR28" s="37">
        <f t="shared" si="22"/>
        <v>7480</v>
      </c>
      <c r="IS28" s="37">
        <f t="shared" si="22"/>
        <v>7480</v>
      </c>
      <c r="IT28" s="37">
        <f t="shared" ref="IT28:JP28" si="23">ROUND(IT9*0.85,)</f>
        <v>7480</v>
      </c>
      <c r="IU28" s="37">
        <f t="shared" si="23"/>
        <v>7480</v>
      </c>
      <c r="IV28" s="37">
        <f t="shared" si="23"/>
        <v>7480</v>
      </c>
      <c r="IW28" s="37">
        <f t="shared" si="23"/>
        <v>7905</v>
      </c>
      <c r="IX28" s="37">
        <f t="shared" si="23"/>
        <v>7905</v>
      </c>
      <c r="IY28" s="37">
        <f t="shared" si="23"/>
        <v>7480</v>
      </c>
      <c r="IZ28" s="37">
        <f t="shared" si="23"/>
        <v>7480</v>
      </c>
      <c r="JA28" s="37">
        <f t="shared" si="23"/>
        <v>7480</v>
      </c>
      <c r="JB28" s="37">
        <f t="shared" si="23"/>
        <v>7480</v>
      </c>
      <c r="JC28" s="37">
        <f t="shared" si="23"/>
        <v>7480</v>
      </c>
      <c r="JD28" s="37">
        <f t="shared" si="23"/>
        <v>7905</v>
      </c>
      <c r="JE28" s="37">
        <f t="shared" si="23"/>
        <v>7905</v>
      </c>
      <c r="JF28" s="37">
        <f t="shared" si="23"/>
        <v>8755</v>
      </c>
      <c r="JG28" s="37">
        <f t="shared" si="23"/>
        <v>8755</v>
      </c>
      <c r="JH28" s="37">
        <f t="shared" si="23"/>
        <v>8755</v>
      </c>
      <c r="JI28" s="37">
        <f t="shared" si="23"/>
        <v>8755</v>
      </c>
      <c r="JJ28" s="37">
        <f t="shared" si="23"/>
        <v>8755</v>
      </c>
      <c r="JK28" s="37">
        <f t="shared" si="23"/>
        <v>8755</v>
      </c>
      <c r="JL28" s="37">
        <f t="shared" si="23"/>
        <v>8755</v>
      </c>
      <c r="JM28" s="37">
        <f t="shared" si="23"/>
        <v>8755</v>
      </c>
      <c r="JN28" s="37">
        <f t="shared" si="23"/>
        <v>8755</v>
      </c>
      <c r="JO28" s="37">
        <f t="shared" si="23"/>
        <v>8755</v>
      </c>
      <c r="JP28" s="37">
        <f t="shared" si="23"/>
        <v>8755</v>
      </c>
    </row>
    <row r="29" spans="1:276" ht="10.7" customHeight="1">
      <c r="A29" s="14" t="s">
        <v>5</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161"/>
      <c r="FF29" s="161"/>
      <c r="FG29" s="161"/>
      <c r="FH29" s="161"/>
      <c r="FI29" s="161"/>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row>
    <row r="30" spans="1:276" ht="10.7" customHeight="1">
      <c r="A30" s="12">
        <v>1</v>
      </c>
      <c r="B30" s="37">
        <f t="shared" ref="B30:Q30" si="24">ROUND(B11*0.85,)</f>
        <v>23035</v>
      </c>
      <c r="C30" s="37">
        <f t="shared" si="24"/>
        <v>30770</v>
      </c>
      <c r="D30" s="37">
        <f t="shared" si="24"/>
        <v>30770</v>
      </c>
      <c r="E30" s="37">
        <f t="shared" si="24"/>
        <v>32045</v>
      </c>
      <c r="F30" s="37">
        <f t="shared" si="24"/>
        <v>32045</v>
      </c>
      <c r="G30" s="37">
        <f t="shared" si="24"/>
        <v>32045</v>
      </c>
      <c r="H30" s="37">
        <f t="shared" si="24"/>
        <v>32045</v>
      </c>
      <c r="I30" s="37">
        <f t="shared" si="24"/>
        <v>32045</v>
      </c>
      <c r="J30" s="37">
        <f t="shared" si="24"/>
        <v>28900</v>
      </c>
      <c r="K30" s="37">
        <f t="shared" si="24"/>
        <v>27370</v>
      </c>
      <c r="L30" s="37">
        <f t="shared" si="24"/>
        <v>20528</v>
      </c>
      <c r="M30" s="37">
        <f t="shared" si="24"/>
        <v>17468</v>
      </c>
      <c r="N30" s="37">
        <f t="shared" si="24"/>
        <v>13898</v>
      </c>
      <c r="O30" s="37">
        <f t="shared" si="24"/>
        <v>13898</v>
      </c>
      <c r="P30" s="37">
        <f t="shared" si="24"/>
        <v>13898</v>
      </c>
      <c r="Q30" s="37">
        <f t="shared" si="24"/>
        <v>14663</v>
      </c>
      <c r="R30" s="37">
        <f t="shared" ref="R30:CC31" si="25">ROUND(R11*0.85,)</f>
        <v>14663</v>
      </c>
      <c r="S30" s="37">
        <f t="shared" si="25"/>
        <v>14663</v>
      </c>
      <c r="T30" s="37">
        <f t="shared" si="25"/>
        <v>14663</v>
      </c>
      <c r="U30" s="37">
        <f t="shared" si="25"/>
        <v>14663</v>
      </c>
      <c r="V30" s="37">
        <f t="shared" si="25"/>
        <v>14663</v>
      </c>
      <c r="W30" s="37">
        <f t="shared" si="25"/>
        <v>15428</v>
      </c>
      <c r="X30" s="37">
        <f t="shared" si="25"/>
        <v>15428</v>
      </c>
      <c r="Y30" s="37">
        <f t="shared" si="25"/>
        <v>15428</v>
      </c>
      <c r="Z30" s="37">
        <f t="shared" si="25"/>
        <v>15428</v>
      </c>
      <c r="AA30" s="37">
        <f t="shared" si="25"/>
        <v>15428</v>
      </c>
      <c r="AB30" s="37">
        <f t="shared" si="25"/>
        <v>16448</v>
      </c>
      <c r="AC30" s="37">
        <f t="shared" si="25"/>
        <v>16448</v>
      </c>
      <c r="AD30" s="37">
        <f t="shared" si="25"/>
        <v>16448</v>
      </c>
      <c r="AE30" s="37">
        <f t="shared" si="25"/>
        <v>16448</v>
      </c>
      <c r="AF30" s="37">
        <f t="shared" si="25"/>
        <v>19508</v>
      </c>
      <c r="AG30" s="37">
        <f t="shared" si="25"/>
        <v>19508</v>
      </c>
      <c r="AH30" s="37">
        <f t="shared" si="25"/>
        <v>19508</v>
      </c>
      <c r="AI30" s="37">
        <f t="shared" si="25"/>
        <v>18488</v>
      </c>
      <c r="AJ30" s="37">
        <f t="shared" si="25"/>
        <v>18488</v>
      </c>
      <c r="AK30" s="37">
        <f t="shared" si="25"/>
        <v>18488</v>
      </c>
      <c r="AL30" s="37">
        <f t="shared" si="25"/>
        <v>18488</v>
      </c>
      <c r="AM30" s="37">
        <f t="shared" si="25"/>
        <v>21548</v>
      </c>
      <c r="AN30" s="37">
        <f t="shared" si="25"/>
        <v>21548</v>
      </c>
      <c r="AO30" s="37">
        <f t="shared" si="25"/>
        <v>21548</v>
      </c>
      <c r="AP30" s="37">
        <f t="shared" si="25"/>
        <v>18488</v>
      </c>
      <c r="AQ30" s="37">
        <f t="shared" si="25"/>
        <v>18488</v>
      </c>
      <c r="AR30" s="37">
        <f t="shared" si="25"/>
        <v>18488</v>
      </c>
      <c r="AS30" s="37">
        <f t="shared" si="25"/>
        <v>18488</v>
      </c>
      <c r="AT30" s="37">
        <f t="shared" si="25"/>
        <v>18488</v>
      </c>
      <c r="AU30" s="37">
        <f t="shared" si="25"/>
        <v>19508</v>
      </c>
      <c r="AV30" s="37">
        <f t="shared" si="25"/>
        <v>19508</v>
      </c>
      <c r="AW30" s="37">
        <f t="shared" si="25"/>
        <v>19508</v>
      </c>
      <c r="AX30" s="37">
        <f t="shared" si="25"/>
        <v>21548</v>
      </c>
      <c r="AY30" s="37">
        <f t="shared" si="25"/>
        <v>21548</v>
      </c>
      <c r="AZ30" s="37">
        <f t="shared" si="25"/>
        <v>21548</v>
      </c>
      <c r="BA30" s="37">
        <f t="shared" si="25"/>
        <v>21548</v>
      </c>
      <c r="BB30" s="37">
        <f t="shared" si="25"/>
        <v>23588</v>
      </c>
      <c r="BC30" s="37">
        <f t="shared" si="25"/>
        <v>23588</v>
      </c>
      <c r="BD30" s="37">
        <f t="shared" si="25"/>
        <v>23588</v>
      </c>
      <c r="BE30" s="37">
        <f t="shared" si="25"/>
        <v>23588</v>
      </c>
      <c r="BF30" s="37">
        <f t="shared" si="25"/>
        <v>23588</v>
      </c>
      <c r="BG30" s="37">
        <f t="shared" si="25"/>
        <v>23588</v>
      </c>
      <c r="BH30" s="37">
        <f t="shared" si="25"/>
        <v>23588</v>
      </c>
      <c r="BI30" s="37">
        <f t="shared" si="25"/>
        <v>23588</v>
      </c>
      <c r="BJ30" s="37">
        <f t="shared" si="25"/>
        <v>21548</v>
      </c>
      <c r="BK30" s="37">
        <f t="shared" si="25"/>
        <v>15428</v>
      </c>
      <c r="BL30" s="37">
        <f t="shared" si="25"/>
        <v>15428</v>
      </c>
      <c r="BM30" s="37">
        <f t="shared" si="25"/>
        <v>15428</v>
      </c>
      <c r="BN30" s="37">
        <f t="shared" si="25"/>
        <v>15428</v>
      </c>
      <c r="BO30" s="37">
        <f t="shared" si="25"/>
        <v>15428</v>
      </c>
      <c r="BP30" s="37">
        <f t="shared" si="25"/>
        <v>15428</v>
      </c>
      <c r="BQ30" s="37">
        <f t="shared" si="25"/>
        <v>15428</v>
      </c>
      <c r="BR30" s="37">
        <f t="shared" si="25"/>
        <v>15428</v>
      </c>
      <c r="BS30" s="37">
        <f t="shared" si="25"/>
        <v>15428</v>
      </c>
      <c r="BT30" s="37">
        <f t="shared" si="25"/>
        <v>11433</v>
      </c>
      <c r="BU30" s="37">
        <f t="shared" si="25"/>
        <v>11433</v>
      </c>
      <c r="BV30" s="37">
        <f t="shared" si="25"/>
        <v>11433</v>
      </c>
      <c r="BW30" s="37">
        <f t="shared" si="25"/>
        <v>11433</v>
      </c>
      <c r="BX30" s="37">
        <f t="shared" si="25"/>
        <v>11433</v>
      </c>
      <c r="BY30" s="37">
        <f t="shared" si="25"/>
        <v>11433</v>
      </c>
      <c r="BZ30" s="37">
        <f t="shared" si="25"/>
        <v>11433</v>
      </c>
      <c r="CA30" s="37">
        <f t="shared" si="25"/>
        <v>10243</v>
      </c>
      <c r="CB30" s="37">
        <f t="shared" si="25"/>
        <v>10243</v>
      </c>
      <c r="CC30" s="37">
        <f t="shared" si="25"/>
        <v>10243</v>
      </c>
      <c r="CD30" s="37">
        <f t="shared" ref="CD30:DS31" si="26">ROUND(CD11*0.85,)</f>
        <v>10243</v>
      </c>
      <c r="CE30" s="37">
        <f t="shared" si="26"/>
        <v>10243</v>
      </c>
      <c r="CF30" s="37">
        <f t="shared" si="26"/>
        <v>9223</v>
      </c>
      <c r="CG30" s="37">
        <f t="shared" si="26"/>
        <v>9223</v>
      </c>
      <c r="CH30" s="37">
        <f t="shared" si="26"/>
        <v>9223</v>
      </c>
      <c r="CI30" s="37">
        <f t="shared" si="26"/>
        <v>9223</v>
      </c>
      <c r="CJ30" s="37">
        <f t="shared" si="26"/>
        <v>9223</v>
      </c>
      <c r="CK30" s="37">
        <f t="shared" si="26"/>
        <v>10243</v>
      </c>
      <c r="CL30" s="37">
        <f t="shared" si="26"/>
        <v>10243</v>
      </c>
      <c r="CM30" s="37">
        <f t="shared" si="26"/>
        <v>9223</v>
      </c>
      <c r="CN30" s="37">
        <f t="shared" si="26"/>
        <v>9223</v>
      </c>
      <c r="CO30" s="37">
        <f t="shared" si="26"/>
        <v>9223</v>
      </c>
      <c r="CP30" s="37">
        <f t="shared" si="26"/>
        <v>8628</v>
      </c>
      <c r="CQ30" s="37">
        <f t="shared" si="26"/>
        <v>8628</v>
      </c>
      <c r="CR30" s="37">
        <f t="shared" si="26"/>
        <v>8628</v>
      </c>
      <c r="CS30" s="37">
        <f t="shared" si="26"/>
        <v>8628</v>
      </c>
      <c r="CT30" s="37">
        <f t="shared" si="26"/>
        <v>7778</v>
      </c>
      <c r="CU30" s="37">
        <f t="shared" si="26"/>
        <v>7778</v>
      </c>
      <c r="CV30" s="37">
        <f t="shared" si="26"/>
        <v>7778</v>
      </c>
      <c r="CW30" s="37">
        <f t="shared" si="26"/>
        <v>7778</v>
      </c>
      <c r="CX30" s="37">
        <f t="shared" si="26"/>
        <v>7778</v>
      </c>
      <c r="CY30" s="37">
        <f t="shared" si="26"/>
        <v>7778</v>
      </c>
      <c r="CZ30" s="37">
        <f t="shared" si="26"/>
        <v>7778</v>
      </c>
      <c r="DA30" s="37">
        <f t="shared" si="26"/>
        <v>6163</v>
      </c>
      <c r="DB30" s="37">
        <f t="shared" si="26"/>
        <v>6163</v>
      </c>
      <c r="DC30" s="37">
        <f t="shared" si="26"/>
        <v>6163</v>
      </c>
      <c r="DD30" s="37">
        <f t="shared" si="26"/>
        <v>6163</v>
      </c>
      <c r="DE30" s="37">
        <f t="shared" si="26"/>
        <v>6163</v>
      </c>
      <c r="DF30" s="37">
        <f t="shared" si="26"/>
        <v>6673</v>
      </c>
      <c r="DG30" s="37">
        <f t="shared" si="26"/>
        <v>6673</v>
      </c>
      <c r="DH30" s="37">
        <f t="shared" si="26"/>
        <v>6163</v>
      </c>
      <c r="DI30" s="37">
        <f t="shared" si="26"/>
        <v>6163</v>
      </c>
      <c r="DJ30" s="37">
        <f t="shared" si="26"/>
        <v>6163</v>
      </c>
      <c r="DK30" s="37">
        <f t="shared" si="26"/>
        <v>6163</v>
      </c>
      <c r="DL30" s="37">
        <f t="shared" si="26"/>
        <v>6163</v>
      </c>
      <c r="DM30" s="37">
        <f t="shared" si="26"/>
        <v>6673</v>
      </c>
      <c r="DN30" s="37">
        <f t="shared" si="26"/>
        <v>6673</v>
      </c>
      <c r="DO30" s="37">
        <f t="shared" si="26"/>
        <v>6163</v>
      </c>
      <c r="DP30" s="37">
        <f t="shared" si="26"/>
        <v>6163</v>
      </c>
      <c r="DQ30" s="37">
        <f t="shared" si="26"/>
        <v>6163</v>
      </c>
      <c r="DR30" s="37">
        <f t="shared" si="26"/>
        <v>6163</v>
      </c>
      <c r="DS30" s="37">
        <f t="shared" si="26"/>
        <v>7353</v>
      </c>
      <c r="DT30" s="37">
        <f t="shared" ref="DT30:DU30" si="27">ROUND(DT11*0.85,)</f>
        <v>7353</v>
      </c>
      <c r="DU30" s="37">
        <f t="shared" si="27"/>
        <v>7353</v>
      </c>
      <c r="DV30" s="37">
        <f t="shared" ref="DV30:GG30" si="28">ROUND(DV11*0.85,)</f>
        <v>6418</v>
      </c>
      <c r="DW30" s="37">
        <f t="shared" si="28"/>
        <v>6418</v>
      </c>
      <c r="DX30" s="37">
        <f t="shared" si="28"/>
        <v>6418</v>
      </c>
      <c r="DY30" s="37">
        <f t="shared" si="28"/>
        <v>6418</v>
      </c>
      <c r="DZ30" s="37">
        <f t="shared" si="28"/>
        <v>6418</v>
      </c>
      <c r="EA30" s="37">
        <f t="shared" si="28"/>
        <v>7353</v>
      </c>
      <c r="EB30" s="37">
        <f t="shared" si="28"/>
        <v>7353</v>
      </c>
      <c r="EC30" s="37">
        <f t="shared" si="28"/>
        <v>7353</v>
      </c>
      <c r="ED30" s="37">
        <f t="shared" si="28"/>
        <v>6163</v>
      </c>
      <c r="EE30" s="37">
        <f t="shared" si="28"/>
        <v>6163</v>
      </c>
      <c r="EF30" s="37">
        <f t="shared" si="28"/>
        <v>6163</v>
      </c>
      <c r="EG30" s="37">
        <f t="shared" si="28"/>
        <v>6163</v>
      </c>
      <c r="EH30" s="37">
        <f t="shared" si="28"/>
        <v>6418</v>
      </c>
      <c r="EI30" s="37">
        <f t="shared" si="28"/>
        <v>6418</v>
      </c>
      <c r="EJ30" s="37">
        <f t="shared" si="28"/>
        <v>6163</v>
      </c>
      <c r="EK30" s="37">
        <f t="shared" si="28"/>
        <v>6163</v>
      </c>
      <c r="EL30" s="37">
        <f t="shared" si="28"/>
        <v>6163</v>
      </c>
      <c r="EM30" s="37">
        <f t="shared" si="28"/>
        <v>6163</v>
      </c>
      <c r="EN30" s="37">
        <f t="shared" si="28"/>
        <v>6163</v>
      </c>
      <c r="EO30" s="37">
        <f t="shared" si="28"/>
        <v>6418</v>
      </c>
      <c r="EP30" s="37">
        <f t="shared" si="28"/>
        <v>6418</v>
      </c>
      <c r="EQ30" s="37">
        <f t="shared" si="28"/>
        <v>6163</v>
      </c>
      <c r="ER30" s="37">
        <f t="shared" si="28"/>
        <v>6163</v>
      </c>
      <c r="ES30" s="37">
        <f t="shared" si="28"/>
        <v>6163</v>
      </c>
      <c r="ET30" s="37">
        <f t="shared" si="28"/>
        <v>6163</v>
      </c>
      <c r="EU30" s="37">
        <f t="shared" si="28"/>
        <v>6163</v>
      </c>
      <c r="EV30" s="37">
        <f t="shared" si="28"/>
        <v>6418</v>
      </c>
      <c r="EW30" s="37">
        <f t="shared" si="28"/>
        <v>6418</v>
      </c>
      <c r="EX30" s="37">
        <f t="shared" si="28"/>
        <v>6418</v>
      </c>
      <c r="EY30" s="37">
        <f t="shared" si="28"/>
        <v>6418</v>
      </c>
      <c r="EZ30" s="37">
        <f t="shared" si="28"/>
        <v>6418</v>
      </c>
      <c r="FA30" s="37">
        <f t="shared" si="28"/>
        <v>6418</v>
      </c>
      <c r="FB30" s="37">
        <f t="shared" si="28"/>
        <v>6418</v>
      </c>
      <c r="FC30" s="37">
        <f t="shared" si="28"/>
        <v>10838</v>
      </c>
      <c r="FD30" s="37">
        <f t="shared" si="28"/>
        <v>10838</v>
      </c>
      <c r="FE30" s="161">
        <f t="shared" si="28"/>
        <v>10838</v>
      </c>
      <c r="FF30" s="161">
        <f t="shared" si="28"/>
        <v>10838</v>
      </c>
      <c r="FG30" s="161">
        <f t="shared" si="28"/>
        <v>10838</v>
      </c>
      <c r="FH30" s="161">
        <f t="shared" si="28"/>
        <v>10838</v>
      </c>
      <c r="FI30" s="161">
        <f t="shared" si="28"/>
        <v>12708</v>
      </c>
      <c r="FJ30" s="37">
        <f t="shared" si="28"/>
        <v>12708</v>
      </c>
      <c r="FK30" s="37">
        <f t="shared" si="28"/>
        <v>12708</v>
      </c>
      <c r="FL30" s="37">
        <f t="shared" si="28"/>
        <v>12708</v>
      </c>
      <c r="FM30" s="37">
        <f t="shared" si="28"/>
        <v>12708</v>
      </c>
      <c r="FN30" s="37">
        <f t="shared" si="28"/>
        <v>12708</v>
      </c>
      <c r="FO30" s="37">
        <f t="shared" si="28"/>
        <v>12708</v>
      </c>
      <c r="FP30" s="37">
        <f t="shared" si="28"/>
        <v>12708</v>
      </c>
      <c r="FQ30" s="37">
        <f t="shared" si="28"/>
        <v>12708</v>
      </c>
      <c r="FR30" s="37">
        <f t="shared" si="28"/>
        <v>12708</v>
      </c>
      <c r="FS30" s="37">
        <f t="shared" si="28"/>
        <v>7353</v>
      </c>
      <c r="FT30" s="37">
        <f t="shared" si="28"/>
        <v>7353</v>
      </c>
      <c r="FU30" s="37">
        <f t="shared" si="28"/>
        <v>7353</v>
      </c>
      <c r="FV30" s="37">
        <f t="shared" si="28"/>
        <v>7353</v>
      </c>
      <c r="FW30" s="37">
        <f t="shared" si="28"/>
        <v>7353</v>
      </c>
      <c r="FX30" s="37">
        <f t="shared" si="28"/>
        <v>7353</v>
      </c>
      <c r="FY30" s="37">
        <f t="shared" si="28"/>
        <v>7353</v>
      </c>
      <c r="FZ30" s="37">
        <f t="shared" si="28"/>
        <v>7353</v>
      </c>
      <c r="GA30" s="37">
        <f t="shared" si="28"/>
        <v>10838</v>
      </c>
      <c r="GB30" s="37">
        <f t="shared" si="28"/>
        <v>10838</v>
      </c>
      <c r="GC30" s="37">
        <f t="shared" si="28"/>
        <v>10838</v>
      </c>
      <c r="GD30" s="37">
        <f t="shared" si="28"/>
        <v>10838</v>
      </c>
      <c r="GE30" s="37">
        <f t="shared" si="28"/>
        <v>10838</v>
      </c>
      <c r="GF30" s="37">
        <f t="shared" si="28"/>
        <v>10838</v>
      </c>
      <c r="GG30" s="37">
        <f t="shared" si="28"/>
        <v>10838</v>
      </c>
      <c r="GH30" s="37">
        <f t="shared" ref="GH30:IS30" si="29">ROUND(GH11*0.85,)</f>
        <v>10838</v>
      </c>
      <c r="GI30" s="37">
        <f t="shared" si="29"/>
        <v>10838</v>
      </c>
      <c r="GJ30" s="37">
        <f t="shared" si="29"/>
        <v>10838</v>
      </c>
      <c r="GK30" s="37">
        <f t="shared" si="29"/>
        <v>10838</v>
      </c>
      <c r="GL30" s="37">
        <f t="shared" si="29"/>
        <v>10838</v>
      </c>
      <c r="GM30" s="37">
        <f t="shared" si="29"/>
        <v>10838</v>
      </c>
      <c r="GN30" s="37">
        <f t="shared" si="29"/>
        <v>10838</v>
      </c>
      <c r="GO30" s="37">
        <f t="shared" si="29"/>
        <v>8203</v>
      </c>
      <c r="GP30" s="37">
        <f t="shared" si="29"/>
        <v>8203</v>
      </c>
      <c r="GQ30" s="37">
        <f t="shared" si="29"/>
        <v>8203</v>
      </c>
      <c r="GR30" s="37">
        <f t="shared" si="29"/>
        <v>8203</v>
      </c>
      <c r="GS30" s="37">
        <f t="shared" si="29"/>
        <v>8628</v>
      </c>
      <c r="GT30" s="37">
        <f t="shared" si="29"/>
        <v>8628</v>
      </c>
      <c r="GU30" s="37">
        <f t="shared" si="29"/>
        <v>8203</v>
      </c>
      <c r="GV30" s="37">
        <f t="shared" si="29"/>
        <v>8203</v>
      </c>
      <c r="GW30" s="37">
        <f t="shared" si="29"/>
        <v>8203</v>
      </c>
      <c r="GX30" s="37">
        <f t="shared" si="29"/>
        <v>8203</v>
      </c>
      <c r="GY30" s="37">
        <f t="shared" si="29"/>
        <v>8203</v>
      </c>
      <c r="GZ30" s="37">
        <f t="shared" si="29"/>
        <v>8628</v>
      </c>
      <c r="HA30" s="37">
        <f t="shared" si="29"/>
        <v>8628</v>
      </c>
      <c r="HB30" s="37">
        <f t="shared" si="29"/>
        <v>8203</v>
      </c>
      <c r="HC30" s="37">
        <f t="shared" si="29"/>
        <v>8203</v>
      </c>
      <c r="HD30" s="37">
        <f t="shared" si="29"/>
        <v>8203</v>
      </c>
      <c r="HE30" s="37">
        <f t="shared" si="29"/>
        <v>8203</v>
      </c>
      <c r="HF30" s="37">
        <f t="shared" si="29"/>
        <v>8203</v>
      </c>
      <c r="HG30" s="37">
        <f t="shared" si="29"/>
        <v>8628</v>
      </c>
      <c r="HH30" s="37">
        <f t="shared" si="29"/>
        <v>8628</v>
      </c>
      <c r="HI30" s="37">
        <f t="shared" si="29"/>
        <v>8203</v>
      </c>
      <c r="HJ30" s="37">
        <f t="shared" si="29"/>
        <v>8203</v>
      </c>
      <c r="HK30" s="37">
        <f t="shared" si="29"/>
        <v>8203</v>
      </c>
      <c r="HL30" s="37">
        <f t="shared" si="29"/>
        <v>8203</v>
      </c>
      <c r="HM30" s="37">
        <f t="shared" si="29"/>
        <v>8203</v>
      </c>
      <c r="HN30" s="37">
        <f t="shared" si="29"/>
        <v>8628</v>
      </c>
      <c r="HO30" s="37">
        <f t="shared" si="29"/>
        <v>8628</v>
      </c>
      <c r="HP30" s="37">
        <f t="shared" si="29"/>
        <v>8203</v>
      </c>
      <c r="HQ30" s="37">
        <f t="shared" si="29"/>
        <v>8203</v>
      </c>
      <c r="HR30" s="37">
        <f t="shared" si="29"/>
        <v>8203</v>
      </c>
      <c r="HS30" s="37">
        <f t="shared" si="29"/>
        <v>8203</v>
      </c>
      <c r="HT30" s="37">
        <f t="shared" si="29"/>
        <v>8203</v>
      </c>
      <c r="HU30" s="37">
        <f t="shared" si="29"/>
        <v>8628</v>
      </c>
      <c r="HV30" s="37">
        <f t="shared" si="29"/>
        <v>8628</v>
      </c>
      <c r="HW30" s="37">
        <f t="shared" si="29"/>
        <v>8203</v>
      </c>
      <c r="HX30" s="37">
        <f t="shared" si="29"/>
        <v>8203</v>
      </c>
      <c r="HY30" s="37">
        <f t="shared" si="29"/>
        <v>8203</v>
      </c>
      <c r="HZ30" s="37">
        <f t="shared" si="29"/>
        <v>8203</v>
      </c>
      <c r="IA30" s="37">
        <f t="shared" si="29"/>
        <v>8203</v>
      </c>
      <c r="IB30" s="37">
        <f t="shared" si="29"/>
        <v>8203</v>
      </c>
      <c r="IC30" s="37">
        <f t="shared" si="29"/>
        <v>8203</v>
      </c>
      <c r="ID30" s="37">
        <f t="shared" si="29"/>
        <v>7353</v>
      </c>
      <c r="IE30" s="37">
        <f t="shared" si="29"/>
        <v>7353</v>
      </c>
      <c r="IF30" s="37">
        <f t="shared" si="29"/>
        <v>7353</v>
      </c>
      <c r="IG30" s="37">
        <f t="shared" si="29"/>
        <v>7353</v>
      </c>
      <c r="IH30" s="37">
        <f t="shared" si="29"/>
        <v>7353</v>
      </c>
      <c r="II30" s="37">
        <f t="shared" si="29"/>
        <v>7353</v>
      </c>
      <c r="IJ30" s="37">
        <f t="shared" si="29"/>
        <v>7353</v>
      </c>
      <c r="IK30" s="37">
        <f t="shared" si="29"/>
        <v>6928</v>
      </c>
      <c r="IL30" s="37">
        <f t="shared" si="29"/>
        <v>6928</v>
      </c>
      <c r="IM30" s="37">
        <f t="shared" si="29"/>
        <v>6928</v>
      </c>
      <c r="IN30" s="37">
        <f t="shared" si="29"/>
        <v>6928</v>
      </c>
      <c r="IO30" s="37">
        <f t="shared" si="29"/>
        <v>6928</v>
      </c>
      <c r="IP30" s="37">
        <f t="shared" si="29"/>
        <v>7353</v>
      </c>
      <c r="IQ30" s="37">
        <f t="shared" si="29"/>
        <v>7353</v>
      </c>
      <c r="IR30" s="37">
        <f t="shared" si="29"/>
        <v>6928</v>
      </c>
      <c r="IS30" s="37">
        <f t="shared" si="29"/>
        <v>6928</v>
      </c>
      <c r="IT30" s="37">
        <f t="shared" ref="IT30:JP30" si="30">ROUND(IT11*0.85,)</f>
        <v>6928</v>
      </c>
      <c r="IU30" s="37">
        <f t="shared" si="30"/>
        <v>6928</v>
      </c>
      <c r="IV30" s="37">
        <f t="shared" si="30"/>
        <v>6928</v>
      </c>
      <c r="IW30" s="37">
        <f t="shared" si="30"/>
        <v>7353</v>
      </c>
      <c r="IX30" s="37">
        <f t="shared" si="30"/>
        <v>7353</v>
      </c>
      <c r="IY30" s="37">
        <f t="shared" si="30"/>
        <v>6928</v>
      </c>
      <c r="IZ30" s="37">
        <f t="shared" si="30"/>
        <v>6928</v>
      </c>
      <c r="JA30" s="37">
        <f t="shared" si="30"/>
        <v>6928</v>
      </c>
      <c r="JB30" s="37">
        <f t="shared" si="30"/>
        <v>6928</v>
      </c>
      <c r="JC30" s="37">
        <f t="shared" si="30"/>
        <v>6928</v>
      </c>
      <c r="JD30" s="37">
        <f t="shared" si="30"/>
        <v>7353</v>
      </c>
      <c r="JE30" s="37">
        <f t="shared" si="30"/>
        <v>7353</v>
      </c>
      <c r="JF30" s="37">
        <f t="shared" si="30"/>
        <v>8203</v>
      </c>
      <c r="JG30" s="37">
        <f t="shared" si="30"/>
        <v>8203</v>
      </c>
      <c r="JH30" s="37">
        <f t="shared" si="30"/>
        <v>8203</v>
      </c>
      <c r="JI30" s="37">
        <f t="shared" si="30"/>
        <v>8203</v>
      </c>
      <c r="JJ30" s="37">
        <f t="shared" si="30"/>
        <v>8203</v>
      </c>
      <c r="JK30" s="37">
        <f t="shared" si="30"/>
        <v>8203</v>
      </c>
      <c r="JL30" s="37">
        <f t="shared" si="30"/>
        <v>8203</v>
      </c>
      <c r="JM30" s="37">
        <f t="shared" si="30"/>
        <v>8203</v>
      </c>
      <c r="JN30" s="37">
        <f t="shared" si="30"/>
        <v>8203</v>
      </c>
      <c r="JO30" s="37">
        <f t="shared" si="30"/>
        <v>8203</v>
      </c>
      <c r="JP30" s="37">
        <f t="shared" si="30"/>
        <v>8203</v>
      </c>
    </row>
    <row r="31" spans="1:276" ht="10.7" customHeight="1">
      <c r="A31" s="12">
        <v>2</v>
      </c>
      <c r="B31" s="37">
        <f t="shared" ref="B31:Q31" si="31">ROUND(B12*0.85,)</f>
        <v>24735</v>
      </c>
      <c r="C31" s="37">
        <f t="shared" si="31"/>
        <v>32470</v>
      </c>
      <c r="D31" s="37">
        <f t="shared" si="31"/>
        <v>32470</v>
      </c>
      <c r="E31" s="37">
        <f t="shared" si="31"/>
        <v>33745</v>
      </c>
      <c r="F31" s="37">
        <f t="shared" si="31"/>
        <v>33745</v>
      </c>
      <c r="G31" s="37">
        <f t="shared" si="31"/>
        <v>33745</v>
      </c>
      <c r="H31" s="37">
        <f t="shared" si="31"/>
        <v>33745</v>
      </c>
      <c r="I31" s="37">
        <f t="shared" si="31"/>
        <v>33745</v>
      </c>
      <c r="J31" s="37">
        <f t="shared" si="31"/>
        <v>30600</v>
      </c>
      <c r="K31" s="37">
        <f t="shared" si="31"/>
        <v>29070</v>
      </c>
      <c r="L31" s="37">
        <f t="shared" si="31"/>
        <v>22100</v>
      </c>
      <c r="M31" s="37">
        <f t="shared" si="31"/>
        <v>19040</v>
      </c>
      <c r="N31" s="37">
        <f t="shared" si="31"/>
        <v>15470</v>
      </c>
      <c r="O31" s="37">
        <f t="shared" si="31"/>
        <v>15470</v>
      </c>
      <c r="P31" s="37">
        <f t="shared" si="31"/>
        <v>15470</v>
      </c>
      <c r="Q31" s="37">
        <f t="shared" si="31"/>
        <v>16235</v>
      </c>
      <c r="R31" s="37">
        <f t="shared" si="25"/>
        <v>16235</v>
      </c>
      <c r="S31" s="37">
        <f t="shared" si="25"/>
        <v>16235</v>
      </c>
      <c r="T31" s="37">
        <f t="shared" si="25"/>
        <v>16235</v>
      </c>
      <c r="U31" s="37">
        <f t="shared" si="25"/>
        <v>16235</v>
      </c>
      <c r="V31" s="37">
        <f t="shared" si="25"/>
        <v>16235</v>
      </c>
      <c r="W31" s="37">
        <f t="shared" si="25"/>
        <v>17000</v>
      </c>
      <c r="X31" s="37">
        <f t="shared" si="25"/>
        <v>17000</v>
      </c>
      <c r="Y31" s="37">
        <f t="shared" si="25"/>
        <v>17000</v>
      </c>
      <c r="Z31" s="37">
        <f t="shared" si="25"/>
        <v>17000</v>
      </c>
      <c r="AA31" s="37">
        <f t="shared" si="25"/>
        <v>17000</v>
      </c>
      <c r="AB31" s="37">
        <f t="shared" si="25"/>
        <v>18020</v>
      </c>
      <c r="AC31" s="37">
        <f t="shared" si="25"/>
        <v>18020</v>
      </c>
      <c r="AD31" s="37">
        <f t="shared" si="25"/>
        <v>18020</v>
      </c>
      <c r="AE31" s="37">
        <f t="shared" si="25"/>
        <v>18020</v>
      </c>
      <c r="AF31" s="37">
        <f t="shared" si="25"/>
        <v>21080</v>
      </c>
      <c r="AG31" s="37">
        <f t="shared" si="25"/>
        <v>21080</v>
      </c>
      <c r="AH31" s="37">
        <f t="shared" si="25"/>
        <v>21080</v>
      </c>
      <c r="AI31" s="37">
        <f t="shared" si="25"/>
        <v>20060</v>
      </c>
      <c r="AJ31" s="37">
        <f t="shared" si="25"/>
        <v>20060</v>
      </c>
      <c r="AK31" s="37">
        <f t="shared" si="25"/>
        <v>20060</v>
      </c>
      <c r="AL31" s="37">
        <f t="shared" si="25"/>
        <v>20060</v>
      </c>
      <c r="AM31" s="37">
        <f t="shared" si="25"/>
        <v>23120</v>
      </c>
      <c r="AN31" s="37">
        <f t="shared" si="25"/>
        <v>23120</v>
      </c>
      <c r="AO31" s="37">
        <f t="shared" si="25"/>
        <v>23120</v>
      </c>
      <c r="AP31" s="37">
        <f t="shared" si="25"/>
        <v>20060</v>
      </c>
      <c r="AQ31" s="37">
        <f t="shared" si="25"/>
        <v>20060</v>
      </c>
      <c r="AR31" s="37">
        <f t="shared" si="25"/>
        <v>20060</v>
      </c>
      <c r="AS31" s="37">
        <f t="shared" si="25"/>
        <v>20060</v>
      </c>
      <c r="AT31" s="37">
        <f t="shared" si="25"/>
        <v>20060</v>
      </c>
      <c r="AU31" s="37">
        <f t="shared" si="25"/>
        <v>21080</v>
      </c>
      <c r="AV31" s="37">
        <f t="shared" si="25"/>
        <v>21080</v>
      </c>
      <c r="AW31" s="37">
        <f t="shared" si="25"/>
        <v>21080</v>
      </c>
      <c r="AX31" s="37">
        <f t="shared" si="25"/>
        <v>23120</v>
      </c>
      <c r="AY31" s="37">
        <f t="shared" si="25"/>
        <v>23120</v>
      </c>
      <c r="AZ31" s="37">
        <f t="shared" si="25"/>
        <v>23120</v>
      </c>
      <c r="BA31" s="37">
        <f t="shared" si="25"/>
        <v>23120</v>
      </c>
      <c r="BB31" s="37">
        <f t="shared" si="25"/>
        <v>25160</v>
      </c>
      <c r="BC31" s="37">
        <f t="shared" si="25"/>
        <v>25160</v>
      </c>
      <c r="BD31" s="37">
        <f t="shared" si="25"/>
        <v>25160</v>
      </c>
      <c r="BE31" s="37">
        <f t="shared" si="25"/>
        <v>25160</v>
      </c>
      <c r="BF31" s="37">
        <f t="shared" si="25"/>
        <v>25160</v>
      </c>
      <c r="BG31" s="37">
        <f t="shared" si="25"/>
        <v>25160</v>
      </c>
      <c r="BH31" s="37">
        <f t="shared" si="25"/>
        <v>25160</v>
      </c>
      <c r="BI31" s="37">
        <f t="shared" si="25"/>
        <v>25160</v>
      </c>
      <c r="BJ31" s="37">
        <f t="shared" si="25"/>
        <v>23120</v>
      </c>
      <c r="BK31" s="37">
        <f t="shared" si="25"/>
        <v>17000</v>
      </c>
      <c r="BL31" s="37">
        <f t="shared" si="25"/>
        <v>17000</v>
      </c>
      <c r="BM31" s="37">
        <f t="shared" si="25"/>
        <v>17000</v>
      </c>
      <c r="BN31" s="37">
        <f t="shared" si="25"/>
        <v>17000</v>
      </c>
      <c r="BO31" s="37">
        <f t="shared" si="25"/>
        <v>17000</v>
      </c>
      <c r="BP31" s="37">
        <f t="shared" si="25"/>
        <v>17000</v>
      </c>
      <c r="BQ31" s="37">
        <f t="shared" si="25"/>
        <v>17000</v>
      </c>
      <c r="BR31" s="37">
        <f t="shared" si="25"/>
        <v>17000</v>
      </c>
      <c r="BS31" s="37">
        <f t="shared" si="25"/>
        <v>17000</v>
      </c>
      <c r="BT31" s="37">
        <f t="shared" si="25"/>
        <v>13005</v>
      </c>
      <c r="BU31" s="37">
        <f t="shared" si="25"/>
        <v>13005</v>
      </c>
      <c r="BV31" s="37">
        <f t="shared" si="25"/>
        <v>13005</v>
      </c>
      <c r="BW31" s="37">
        <f t="shared" si="25"/>
        <v>13005</v>
      </c>
      <c r="BX31" s="37">
        <f t="shared" si="25"/>
        <v>13005</v>
      </c>
      <c r="BY31" s="37">
        <f t="shared" si="25"/>
        <v>13005</v>
      </c>
      <c r="BZ31" s="37">
        <f t="shared" si="25"/>
        <v>13005</v>
      </c>
      <c r="CA31" s="37">
        <f t="shared" si="25"/>
        <v>11815</v>
      </c>
      <c r="CB31" s="37">
        <f t="shared" si="25"/>
        <v>11815</v>
      </c>
      <c r="CC31" s="37">
        <f t="shared" si="25"/>
        <v>11815</v>
      </c>
      <c r="CD31" s="37">
        <f t="shared" si="26"/>
        <v>11815</v>
      </c>
      <c r="CE31" s="37">
        <f t="shared" si="26"/>
        <v>11815</v>
      </c>
      <c r="CF31" s="37">
        <f t="shared" si="26"/>
        <v>10795</v>
      </c>
      <c r="CG31" s="37">
        <f t="shared" si="26"/>
        <v>10795</v>
      </c>
      <c r="CH31" s="37">
        <f t="shared" si="26"/>
        <v>10795</v>
      </c>
      <c r="CI31" s="37">
        <f t="shared" si="26"/>
        <v>10795</v>
      </c>
      <c r="CJ31" s="37">
        <f t="shared" si="26"/>
        <v>10795</v>
      </c>
      <c r="CK31" s="37">
        <f t="shared" si="26"/>
        <v>11815</v>
      </c>
      <c r="CL31" s="37">
        <f t="shared" si="26"/>
        <v>11815</v>
      </c>
      <c r="CM31" s="37">
        <f t="shared" si="26"/>
        <v>10795</v>
      </c>
      <c r="CN31" s="37">
        <f t="shared" si="26"/>
        <v>10795</v>
      </c>
      <c r="CO31" s="37">
        <f t="shared" si="26"/>
        <v>10795</v>
      </c>
      <c r="CP31" s="37">
        <f t="shared" si="26"/>
        <v>10030</v>
      </c>
      <c r="CQ31" s="37">
        <f t="shared" si="26"/>
        <v>10030</v>
      </c>
      <c r="CR31" s="37">
        <f t="shared" si="26"/>
        <v>10030</v>
      </c>
      <c r="CS31" s="37">
        <f t="shared" si="26"/>
        <v>10030</v>
      </c>
      <c r="CT31" s="37">
        <f t="shared" si="26"/>
        <v>9180</v>
      </c>
      <c r="CU31" s="37">
        <f t="shared" si="26"/>
        <v>9180</v>
      </c>
      <c r="CV31" s="37">
        <f t="shared" si="26"/>
        <v>9180</v>
      </c>
      <c r="CW31" s="37">
        <f t="shared" si="26"/>
        <v>9180</v>
      </c>
      <c r="CX31" s="37">
        <f t="shared" si="26"/>
        <v>9180</v>
      </c>
      <c r="CY31" s="37">
        <f t="shared" si="26"/>
        <v>9180</v>
      </c>
      <c r="CZ31" s="37">
        <f t="shared" si="26"/>
        <v>9180</v>
      </c>
      <c r="DA31" s="37">
        <f t="shared" si="26"/>
        <v>7565</v>
      </c>
      <c r="DB31" s="37">
        <f t="shared" si="26"/>
        <v>7565</v>
      </c>
      <c r="DC31" s="37">
        <f t="shared" si="26"/>
        <v>7565</v>
      </c>
      <c r="DD31" s="37">
        <f t="shared" si="26"/>
        <v>7565</v>
      </c>
      <c r="DE31" s="37">
        <f t="shared" si="26"/>
        <v>7565</v>
      </c>
      <c r="DF31" s="37">
        <f t="shared" si="26"/>
        <v>8075</v>
      </c>
      <c r="DG31" s="37">
        <f t="shared" si="26"/>
        <v>8075</v>
      </c>
      <c r="DH31" s="37">
        <f t="shared" si="26"/>
        <v>7565</v>
      </c>
      <c r="DI31" s="37">
        <f t="shared" si="26"/>
        <v>7565</v>
      </c>
      <c r="DJ31" s="37">
        <f t="shared" si="26"/>
        <v>7565</v>
      </c>
      <c r="DK31" s="37">
        <f t="shared" si="26"/>
        <v>7565</v>
      </c>
      <c r="DL31" s="37">
        <f t="shared" si="26"/>
        <v>7565</v>
      </c>
      <c r="DM31" s="37">
        <f t="shared" si="26"/>
        <v>8075</v>
      </c>
      <c r="DN31" s="37">
        <f t="shared" si="26"/>
        <v>8075</v>
      </c>
      <c r="DO31" s="37">
        <f t="shared" si="26"/>
        <v>7565</v>
      </c>
      <c r="DP31" s="37">
        <f t="shared" si="26"/>
        <v>7565</v>
      </c>
      <c r="DQ31" s="37">
        <f t="shared" si="26"/>
        <v>7565</v>
      </c>
      <c r="DR31" s="37">
        <f t="shared" si="26"/>
        <v>7565</v>
      </c>
      <c r="DS31" s="37">
        <f t="shared" si="26"/>
        <v>8755</v>
      </c>
      <c r="DT31" s="37">
        <f t="shared" ref="DT31:DU31" si="32">ROUND(DT12*0.85,)</f>
        <v>8755</v>
      </c>
      <c r="DU31" s="37">
        <f t="shared" si="32"/>
        <v>8755</v>
      </c>
      <c r="DV31" s="37">
        <f t="shared" ref="DV31:GG31" si="33">ROUND(DV12*0.85,)</f>
        <v>7820</v>
      </c>
      <c r="DW31" s="37">
        <f t="shared" si="33"/>
        <v>7820</v>
      </c>
      <c r="DX31" s="37">
        <f t="shared" si="33"/>
        <v>7820</v>
      </c>
      <c r="DY31" s="37">
        <f t="shared" si="33"/>
        <v>7820</v>
      </c>
      <c r="DZ31" s="37">
        <f t="shared" si="33"/>
        <v>7820</v>
      </c>
      <c r="EA31" s="37">
        <f t="shared" si="33"/>
        <v>8755</v>
      </c>
      <c r="EB31" s="37">
        <f t="shared" si="33"/>
        <v>8755</v>
      </c>
      <c r="EC31" s="37">
        <f t="shared" si="33"/>
        <v>8755</v>
      </c>
      <c r="ED31" s="37">
        <f t="shared" si="33"/>
        <v>7565</v>
      </c>
      <c r="EE31" s="37">
        <f t="shared" si="33"/>
        <v>7565</v>
      </c>
      <c r="EF31" s="37">
        <f t="shared" si="33"/>
        <v>7565</v>
      </c>
      <c r="EG31" s="37">
        <f t="shared" si="33"/>
        <v>7565</v>
      </c>
      <c r="EH31" s="37">
        <f t="shared" si="33"/>
        <v>7820</v>
      </c>
      <c r="EI31" s="37">
        <f t="shared" si="33"/>
        <v>7820</v>
      </c>
      <c r="EJ31" s="37">
        <f t="shared" si="33"/>
        <v>7565</v>
      </c>
      <c r="EK31" s="37">
        <f t="shared" si="33"/>
        <v>7565</v>
      </c>
      <c r="EL31" s="37">
        <f t="shared" si="33"/>
        <v>7565</v>
      </c>
      <c r="EM31" s="37">
        <f t="shared" si="33"/>
        <v>7565</v>
      </c>
      <c r="EN31" s="37">
        <f t="shared" si="33"/>
        <v>7565</v>
      </c>
      <c r="EO31" s="37">
        <f t="shared" si="33"/>
        <v>7820</v>
      </c>
      <c r="EP31" s="37">
        <f t="shared" si="33"/>
        <v>7820</v>
      </c>
      <c r="EQ31" s="37">
        <f t="shared" si="33"/>
        <v>7565</v>
      </c>
      <c r="ER31" s="37">
        <f t="shared" si="33"/>
        <v>7565</v>
      </c>
      <c r="ES31" s="37">
        <f t="shared" si="33"/>
        <v>7565</v>
      </c>
      <c r="ET31" s="37">
        <f t="shared" si="33"/>
        <v>7565</v>
      </c>
      <c r="EU31" s="37">
        <f t="shared" si="33"/>
        <v>7565</v>
      </c>
      <c r="EV31" s="37">
        <f t="shared" si="33"/>
        <v>7820</v>
      </c>
      <c r="EW31" s="37">
        <f t="shared" si="33"/>
        <v>7820</v>
      </c>
      <c r="EX31" s="37">
        <f t="shared" si="33"/>
        <v>7820</v>
      </c>
      <c r="EY31" s="37">
        <f t="shared" si="33"/>
        <v>7820</v>
      </c>
      <c r="EZ31" s="37">
        <f t="shared" si="33"/>
        <v>7820</v>
      </c>
      <c r="FA31" s="37">
        <f t="shared" si="33"/>
        <v>7820</v>
      </c>
      <c r="FB31" s="37">
        <f t="shared" si="33"/>
        <v>7820</v>
      </c>
      <c r="FC31" s="37">
        <f t="shared" si="33"/>
        <v>12240</v>
      </c>
      <c r="FD31" s="37">
        <f t="shared" si="33"/>
        <v>12240</v>
      </c>
      <c r="FE31" s="161">
        <f t="shared" si="33"/>
        <v>12240</v>
      </c>
      <c r="FF31" s="161">
        <f t="shared" si="33"/>
        <v>12240</v>
      </c>
      <c r="FG31" s="161">
        <f t="shared" si="33"/>
        <v>12240</v>
      </c>
      <c r="FH31" s="161">
        <f t="shared" si="33"/>
        <v>12240</v>
      </c>
      <c r="FI31" s="161">
        <f t="shared" si="33"/>
        <v>14110</v>
      </c>
      <c r="FJ31" s="37">
        <f t="shared" si="33"/>
        <v>14110</v>
      </c>
      <c r="FK31" s="37">
        <f t="shared" si="33"/>
        <v>14110</v>
      </c>
      <c r="FL31" s="37">
        <f t="shared" si="33"/>
        <v>14110</v>
      </c>
      <c r="FM31" s="37">
        <f t="shared" si="33"/>
        <v>14110</v>
      </c>
      <c r="FN31" s="37">
        <f t="shared" si="33"/>
        <v>14110</v>
      </c>
      <c r="FO31" s="37">
        <f t="shared" si="33"/>
        <v>14110</v>
      </c>
      <c r="FP31" s="37">
        <f t="shared" si="33"/>
        <v>14110</v>
      </c>
      <c r="FQ31" s="37">
        <f t="shared" si="33"/>
        <v>14110</v>
      </c>
      <c r="FR31" s="37">
        <f t="shared" si="33"/>
        <v>14110</v>
      </c>
      <c r="FS31" s="37">
        <f t="shared" si="33"/>
        <v>8755</v>
      </c>
      <c r="FT31" s="37">
        <f t="shared" si="33"/>
        <v>8755</v>
      </c>
      <c r="FU31" s="37">
        <f t="shared" si="33"/>
        <v>8755</v>
      </c>
      <c r="FV31" s="37">
        <f t="shared" si="33"/>
        <v>8755</v>
      </c>
      <c r="FW31" s="37">
        <f t="shared" si="33"/>
        <v>8755</v>
      </c>
      <c r="FX31" s="37">
        <f t="shared" si="33"/>
        <v>8755</v>
      </c>
      <c r="FY31" s="37">
        <f t="shared" si="33"/>
        <v>8755</v>
      </c>
      <c r="FZ31" s="37">
        <f t="shared" si="33"/>
        <v>8755</v>
      </c>
      <c r="GA31" s="37">
        <f t="shared" si="33"/>
        <v>12240</v>
      </c>
      <c r="GB31" s="37">
        <f t="shared" si="33"/>
        <v>12240</v>
      </c>
      <c r="GC31" s="37">
        <f t="shared" si="33"/>
        <v>12240</v>
      </c>
      <c r="GD31" s="37">
        <f t="shared" si="33"/>
        <v>12240</v>
      </c>
      <c r="GE31" s="37">
        <f t="shared" si="33"/>
        <v>12240</v>
      </c>
      <c r="GF31" s="37">
        <f t="shared" si="33"/>
        <v>12240</v>
      </c>
      <c r="GG31" s="37">
        <f t="shared" si="33"/>
        <v>12240</v>
      </c>
      <c r="GH31" s="37">
        <f t="shared" ref="GH31:IS31" si="34">ROUND(GH12*0.85,)</f>
        <v>12240</v>
      </c>
      <c r="GI31" s="37">
        <f t="shared" si="34"/>
        <v>12240</v>
      </c>
      <c r="GJ31" s="37">
        <f t="shared" si="34"/>
        <v>12240</v>
      </c>
      <c r="GK31" s="37">
        <f t="shared" si="34"/>
        <v>12240</v>
      </c>
      <c r="GL31" s="37">
        <f t="shared" si="34"/>
        <v>12240</v>
      </c>
      <c r="GM31" s="37">
        <f t="shared" si="34"/>
        <v>12240</v>
      </c>
      <c r="GN31" s="37">
        <f t="shared" si="34"/>
        <v>12240</v>
      </c>
      <c r="GO31" s="37">
        <f t="shared" si="34"/>
        <v>9605</v>
      </c>
      <c r="GP31" s="37">
        <f t="shared" si="34"/>
        <v>9605</v>
      </c>
      <c r="GQ31" s="37">
        <f t="shared" si="34"/>
        <v>9605</v>
      </c>
      <c r="GR31" s="37">
        <f t="shared" si="34"/>
        <v>9605</v>
      </c>
      <c r="GS31" s="37">
        <f t="shared" si="34"/>
        <v>10030</v>
      </c>
      <c r="GT31" s="37">
        <f t="shared" si="34"/>
        <v>10030</v>
      </c>
      <c r="GU31" s="37">
        <f t="shared" si="34"/>
        <v>9605</v>
      </c>
      <c r="GV31" s="37">
        <f t="shared" si="34"/>
        <v>9605</v>
      </c>
      <c r="GW31" s="37">
        <f t="shared" si="34"/>
        <v>9605</v>
      </c>
      <c r="GX31" s="37">
        <f t="shared" si="34"/>
        <v>9605</v>
      </c>
      <c r="GY31" s="37">
        <f t="shared" si="34"/>
        <v>9605</v>
      </c>
      <c r="GZ31" s="37">
        <f t="shared" si="34"/>
        <v>10030</v>
      </c>
      <c r="HA31" s="37">
        <f t="shared" si="34"/>
        <v>10030</v>
      </c>
      <c r="HB31" s="37">
        <f t="shared" si="34"/>
        <v>9605</v>
      </c>
      <c r="HC31" s="37">
        <f t="shared" si="34"/>
        <v>9605</v>
      </c>
      <c r="HD31" s="37">
        <f t="shared" si="34"/>
        <v>9605</v>
      </c>
      <c r="HE31" s="37">
        <f t="shared" si="34"/>
        <v>9605</v>
      </c>
      <c r="HF31" s="37">
        <f t="shared" si="34"/>
        <v>9605</v>
      </c>
      <c r="HG31" s="37">
        <f t="shared" si="34"/>
        <v>10030</v>
      </c>
      <c r="HH31" s="37">
        <f t="shared" si="34"/>
        <v>10030</v>
      </c>
      <c r="HI31" s="37">
        <f t="shared" si="34"/>
        <v>9605</v>
      </c>
      <c r="HJ31" s="37">
        <f t="shared" si="34"/>
        <v>9605</v>
      </c>
      <c r="HK31" s="37">
        <f t="shared" si="34"/>
        <v>9605</v>
      </c>
      <c r="HL31" s="37">
        <f t="shared" si="34"/>
        <v>9605</v>
      </c>
      <c r="HM31" s="37">
        <f t="shared" si="34"/>
        <v>9605</v>
      </c>
      <c r="HN31" s="37">
        <f t="shared" si="34"/>
        <v>10030</v>
      </c>
      <c r="HO31" s="37">
        <f t="shared" si="34"/>
        <v>10030</v>
      </c>
      <c r="HP31" s="37">
        <f t="shared" si="34"/>
        <v>9605</v>
      </c>
      <c r="HQ31" s="37">
        <f t="shared" si="34"/>
        <v>9605</v>
      </c>
      <c r="HR31" s="37">
        <f t="shared" si="34"/>
        <v>9605</v>
      </c>
      <c r="HS31" s="37">
        <f t="shared" si="34"/>
        <v>9605</v>
      </c>
      <c r="HT31" s="37">
        <f t="shared" si="34"/>
        <v>9605</v>
      </c>
      <c r="HU31" s="37">
        <f t="shared" si="34"/>
        <v>10030</v>
      </c>
      <c r="HV31" s="37">
        <f t="shared" si="34"/>
        <v>10030</v>
      </c>
      <c r="HW31" s="37">
        <f t="shared" si="34"/>
        <v>9605</v>
      </c>
      <c r="HX31" s="37">
        <f t="shared" si="34"/>
        <v>9605</v>
      </c>
      <c r="HY31" s="37">
        <f t="shared" si="34"/>
        <v>9605</v>
      </c>
      <c r="HZ31" s="37">
        <f t="shared" si="34"/>
        <v>9605</v>
      </c>
      <c r="IA31" s="37">
        <f t="shared" si="34"/>
        <v>9605</v>
      </c>
      <c r="IB31" s="37">
        <f t="shared" si="34"/>
        <v>9605</v>
      </c>
      <c r="IC31" s="37">
        <f t="shared" si="34"/>
        <v>9605</v>
      </c>
      <c r="ID31" s="37">
        <f t="shared" si="34"/>
        <v>8755</v>
      </c>
      <c r="IE31" s="37">
        <f t="shared" si="34"/>
        <v>8755</v>
      </c>
      <c r="IF31" s="37">
        <f t="shared" si="34"/>
        <v>8755</v>
      </c>
      <c r="IG31" s="37">
        <f t="shared" si="34"/>
        <v>8755</v>
      </c>
      <c r="IH31" s="37">
        <f t="shared" si="34"/>
        <v>8755</v>
      </c>
      <c r="II31" s="37">
        <f t="shared" si="34"/>
        <v>8755</v>
      </c>
      <c r="IJ31" s="37">
        <f t="shared" si="34"/>
        <v>8755</v>
      </c>
      <c r="IK31" s="37">
        <f t="shared" si="34"/>
        <v>8330</v>
      </c>
      <c r="IL31" s="37">
        <f t="shared" si="34"/>
        <v>8330</v>
      </c>
      <c r="IM31" s="37">
        <f t="shared" si="34"/>
        <v>8330</v>
      </c>
      <c r="IN31" s="37">
        <f t="shared" si="34"/>
        <v>8330</v>
      </c>
      <c r="IO31" s="37">
        <f t="shared" si="34"/>
        <v>8330</v>
      </c>
      <c r="IP31" s="37">
        <f t="shared" si="34"/>
        <v>8755</v>
      </c>
      <c r="IQ31" s="37">
        <f t="shared" si="34"/>
        <v>8755</v>
      </c>
      <c r="IR31" s="37">
        <f t="shared" si="34"/>
        <v>8330</v>
      </c>
      <c r="IS31" s="37">
        <f t="shared" si="34"/>
        <v>8330</v>
      </c>
      <c r="IT31" s="37">
        <f t="shared" ref="IT31:JP31" si="35">ROUND(IT12*0.85,)</f>
        <v>8330</v>
      </c>
      <c r="IU31" s="37">
        <f t="shared" si="35"/>
        <v>8330</v>
      </c>
      <c r="IV31" s="37">
        <f t="shared" si="35"/>
        <v>8330</v>
      </c>
      <c r="IW31" s="37">
        <f t="shared" si="35"/>
        <v>8755</v>
      </c>
      <c r="IX31" s="37">
        <f t="shared" si="35"/>
        <v>8755</v>
      </c>
      <c r="IY31" s="37">
        <f t="shared" si="35"/>
        <v>8330</v>
      </c>
      <c r="IZ31" s="37">
        <f t="shared" si="35"/>
        <v>8330</v>
      </c>
      <c r="JA31" s="37">
        <f t="shared" si="35"/>
        <v>8330</v>
      </c>
      <c r="JB31" s="37">
        <f t="shared" si="35"/>
        <v>8330</v>
      </c>
      <c r="JC31" s="37">
        <f t="shared" si="35"/>
        <v>8330</v>
      </c>
      <c r="JD31" s="37">
        <f t="shared" si="35"/>
        <v>8755</v>
      </c>
      <c r="JE31" s="37">
        <f t="shared" si="35"/>
        <v>8755</v>
      </c>
      <c r="JF31" s="37">
        <f t="shared" si="35"/>
        <v>9605</v>
      </c>
      <c r="JG31" s="37">
        <f t="shared" si="35"/>
        <v>9605</v>
      </c>
      <c r="JH31" s="37">
        <f t="shared" si="35"/>
        <v>9605</v>
      </c>
      <c r="JI31" s="37">
        <f t="shared" si="35"/>
        <v>9605</v>
      </c>
      <c r="JJ31" s="37">
        <f t="shared" si="35"/>
        <v>9605</v>
      </c>
      <c r="JK31" s="37">
        <f t="shared" si="35"/>
        <v>9605</v>
      </c>
      <c r="JL31" s="37">
        <f t="shared" si="35"/>
        <v>9605</v>
      </c>
      <c r="JM31" s="37">
        <f t="shared" si="35"/>
        <v>9605</v>
      </c>
      <c r="JN31" s="37">
        <f t="shared" si="35"/>
        <v>9605</v>
      </c>
      <c r="JO31" s="37">
        <f t="shared" si="35"/>
        <v>9605</v>
      </c>
      <c r="JP31" s="37">
        <f t="shared" si="35"/>
        <v>9605</v>
      </c>
    </row>
    <row r="32" spans="1:276" ht="10.7" customHeight="1">
      <c r="A32" s="15" t="s">
        <v>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161"/>
      <c r="FF32" s="161"/>
      <c r="FG32" s="161"/>
      <c r="FH32" s="161"/>
      <c r="FI32" s="161"/>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row>
    <row r="33" spans="1:276" ht="10.7" customHeight="1">
      <c r="A33" s="12">
        <v>1</v>
      </c>
      <c r="B33" s="37">
        <f t="shared" ref="B33:Q33" si="36">ROUND(B14*0.85,)</f>
        <v>24735</v>
      </c>
      <c r="C33" s="37">
        <f t="shared" si="36"/>
        <v>32470</v>
      </c>
      <c r="D33" s="37">
        <f t="shared" si="36"/>
        <v>32470</v>
      </c>
      <c r="E33" s="37">
        <f t="shared" si="36"/>
        <v>33745</v>
      </c>
      <c r="F33" s="37">
        <f t="shared" si="36"/>
        <v>33745</v>
      </c>
      <c r="G33" s="37">
        <f t="shared" si="36"/>
        <v>33745</v>
      </c>
      <c r="H33" s="37">
        <f t="shared" si="36"/>
        <v>33745</v>
      </c>
      <c r="I33" s="37">
        <f t="shared" si="36"/>
        <v>33745</v>
      </c>
      <c r="J33" s="37">
        <f t="shared" si="36"/>
        <v>30600</v>
      </c>
      <c r="K33" s="37">
        <f t="shared" si="36"/>
        <v>29070</v>
      </c>
      <c r="L33" s="37">
        <f t="shared" si="36"/>
        <v>22398</v>
      </c>
      <c r="M33" s="37">
        <f t="shared" si="36"/>
        <v>19338</v>
      </c>
      <c r="N33" s="37">
        <f t="shared" si="36"/>
        <v>15768</v>
      </c>
      <c r="O33" s="37">
        <f t="shared" si="36"/>
        <v>15768</v>
      </c>
      <c r="P33" s="37">
        <f t="shared" si="36"/>
        <v>15768</v>
      </c>
      <c r="Q33" s="37">
        <f t="shared" si="36"/>
        <v>16533</v>
      </c>
      <c r="R33" s="37">
        <f t="shared" ref="R33:CC34" si="37">ROUND(R14*0.85,)</f>
        <v>16533</v>
      </c>
      <c r="S33" s="37">
        <f t="shared" si="37"/>
        <v>16533</v>
      </c>
      <c r="T33" s="37">
        <f t="shared" si="37"/>
        <v>16533</v>
      </c>
      <c r="U33" s="37">
        <f t="shared" si="37"/>
        <v>16533</v>
      </c>
      <c r="V33" s="37">
        <f t="shared" si="37"/>
        <v>16533</v>
      </c>
      <c r="W33" s="37">
        <f t="shared" si="37"/>
        <v>17298</v>
      </c>
      <c r="X33" s="37">
        <f t="shared" si="37"/>
        <v>17298</v>
      </c>
      <c r="Y33" s="37">
        <f t="shared" si="37"/>
        <v>17298</v>
      </c>
      <c r="Z33" s="37">
        <f t="shared" si="37"/>
        <v>17298</v>
      </c>
      <c r="AA33" s="37">
        <f t="shared" si="37"/>
        <v>17298</v>
      </c>
      <c r="AB33" s="37">
        <f t="shared" si="37"/>
        <v>18318</v>
      </c>
      <c r="AC33" s="37">
        <f t="shared" si="37"/>
        <v>18318</v>
      </c>
      <c r="AD33" s="37">
        <f t="shared" si="37"/>
        <v>18318</v>
      </c>
      <c r="AE33" s="37">
        <f t="shared" si="37"/>
        <v>18318</v>
      </c>
      <c r="AF33" s="37">
        <f t="shared" si="37"/>
        <v>21378</v>
      </c>
      <c r="AG33" s="37">
        <f t="shared" si="37"/>
        <v>21378</v>
      </c>
      <c r="AH33" s="37">
        <f t="shared" si="37"/>
        <v>21378</v>
      </c>
      <c r="AI33" s="37">
        <f t="shared" si="37"/>
        <v>20358</v>
      </c>
      <c r="AJ33" s="37">
        <f t="shared" si="37"/>
        <v>20358</v>
      </c>
      <c r="AK33" s="37">
        <f t="shared" si="37"/>
        <v>20358</v>
      </c>
      <c r="AL33" s="37">
        <f t="shared" si="37"/>
        <v>20358</v>
      </c>
      <c r="AM33" s="37">
        <f t="shared" si="37"/>
        <v>23418</v>
      </c>
      <c r="AN33" s="37">
        <f t="shared" si="37"/>
        <v>23418</v>
      </c>
      <c r="AO33" s="37">
        <f t="shared" si="37"/>
        <v>23418</v>
      </c>
      <c r="AP33" s="37">
        <f t="shared" si="37"/>
        <v>20358</v>
      </c>
      <c r="AQ33" s="37">
        <f t="shared" si="37"/>
        <v>20358</v>
      </c>
      <c r="AR33" s="37">
        <f t="shared" si="37"/>
        <v>20358</v>
      </c>
      <c r="AS33" s="37">
        <f t="shared" si="37"/>
        <v>20358</v>
      </c>
      <c r="AT33" s="37">
        <f t="shared" si="37"/>
        <v>20358</v>
      </c>
      <c r="AU33" s="37">
        <f t="shared" si="37"/>
        <v>21378</v>
      </c>
      <c r="AV33" s="37">
        <f t="shared" si="37"/>
        <v>21378</v>
      </c>
      <c r="AW33" s="37">
        <f t="shared" si="37"/>
        <v>21378</v>
      </c>
      <c r="AX33" s="37">
        <f t="shared" si="37"/>
        <v>23418</v>
      </c>
      <c r="AY33" s="37">
        <f t="shared" si="37"/>
        <v>23418</v>
      </c>
      <c r="AZ33" s="37">
        <f t="shared" si="37"/>
        <v>23418</v>
      </c>
      <c r="BA33" s="37">
        <f t="shared" si="37"/>
        <v>23418</v>
      </c>
      <c r="BB33" s="37">
        <f t="shared" si="37"/>
        <v>25458</v>
      </c>
      <c r="BC33" s="37">
        <f t="shared" si="37"/>
        <v>25458</v>
      </c>
      <c r="BD33" s="37">
        <f t="shared" si="37"/>
        <v>25458</v>
      </c>
      <c r="BE33" s="37">
        <f t="shared" si="37"/>
        <v>25458</v>
      </c>
      <c r="BF33" s="37">
        <f t="shared" si="37"/>
        <v>25458</v>
      </c>
      <c r="BG33" s="37">
        <f t="shared" si="37"/>
        <v>25458</v>
      </c>
      <c r="BH33" s="37">
        <f t="shared" si="37"/>
        <v>25458</v>
      </c>
      <c r="BI33" s="37">
        <f t="shared" si="37"/>
        <v>25458</v>
      </c>
      <c r="BJ33" s="37">
        <f t="shared" si="37"/>
        <v>23418</v>
      </c>
      <c r="BK33" s="37">
        <f t="shared" si="37"/>
        <v>17298</v>
      </c>
      <c r="BL33" s="37">
        <f t="shared" si="37"/>
        <v>17298</v>
      </c>
      <c r="BM33" s="37">
        <f t="shared" si="37"/>
        <v>17298</v>
      </c>
      <c r="BN33" s="37">
        <f t="shared" si="37"/>
        <v>17298</v>
      </c>
      <c r="BO33" s="37">
        <f t="shared" si="37"/>
        <v>17298</v>
      </c>
      <c r="BP33" s="37">
        <f t="shared" si="37"/>
        <v>17298</v>
      </c>
      <c r="BQ33" s="37">
        <f t="shared" si="37"/>
        <v>17298</v>
      </c>
      <c r="BR33" s="37">
        <f t="shared" si="37"/>
        <v>17298</v>
      </c>
      <c r="BS33" s="37">
        <f t="shared" si="37"/>
        <v>17298</v>
      </c>
      <c r="BT33" s="37">
        <f t="shared" si="37"/>
        <v>13133</v>
      </c>
      <c r="BU33" s="37">
        <f t="shared" si="37"/>
        <v>13133</v>
      </c>
      <c r="BV33" s="37">
        <f t="shared" si="37"/>
        <v>13133</v>
      </c>
      <c r="BW33" s="37">
        <f t="shared" si="37"/>
        <v>13133</v>
      </c>
      <c r="BX33" s="37">
        <f t="shared" si="37"/>
        <v>13133</v>
      </c>
      <c r="BY33" s="37">
        <f t="shared" si="37"/>
        <v>13133</v>
      </c>
      <c r="BZ33" s="37">
        <f t="shared" si="37"/>
        <v>13133</v>
      </c>
      <c r="CA33" s="37">
        <f t="shared" si="37"/>
        <v>11943</v>
      </c>
      <c r="CB33" s="37">
        <f t="shared" si="37"/>
        <v>11943</v>
      </c>
      <c r="CC33" s="37">
        <f t="shared" si="37"/>
        <v>11943</v>
      </c>
      <c r="CD33" s="37">
        <f t="shared" ref="CD33:DS34" si="38">ROUND(CD14*0.85,)</f>
        <v>11943</v>
      </c>
      <c r="CE33" s="37">
        <f t="shared" si="38"/>
        <v>11943</v>
      </c>
      <c r="CF33" s="37">
        <f t="shared" si="38"/>
        <v>10923</v>
      </c>
      <c r="CG33" s="37">
        <f t="shared" si="38"/>
        <v>10923</v>
      </c>
      <c r="CH33" s="37">
        <f t="shared" si="38"/>
        <v>10923</v>
      </c>
      <c r="CI33" s="37">
        <f t="shared" si="38"/>
        <v>10923</v>
      </c>
      <c r="CJ33" s="37">
        <f t="shared" si="38"/>
        <v>10923</v>
      </c>
      <c r="CK33" s="37">
        <f t="shared" si="38"/>
        <v>11943</v>
      </c>
      <c r="CL33" s="37">
        <f t="shared" si="38"/>
        <v>11943</v>
      </c>
      <c r="CM33" s="37">
        <f t="shared" si="38"/>
        <v>10923</v>
      </c>
      <c r="CN33" s="37">
        <f t="shared" si="38"/>
        <v>10923</v>
      </c>
      <c r="CO33" s="37">
        <f t="shared" si="38"/>
        <v>10923</v>
      </c>
      <c r="CP33" s="37">
        <f t="shared" si="38"/>
        <v>10753</v>
      </c>
      <c r="CQ33" s="37">
        <f t="shared" si="38"/>
        <v>10753</v>
      </c>
      <c r="CR33" s="37">
        <f t="shared" si="38"/>
        <v>10753</v>
      </c>
      <c r="CS33" s="37">
        <f t="shared" si="38"/>
        <v>10753</v>
      </c>
      <c r="CT33" s="37">
        <f t="shared" si="38"/>
        <v>9903</v>
      </c>
      <c r="CU33" s="37">
        <f t="shared" si="38"/>
        <v>9903</v>
      </c>
      <c r="CV33" s="37">
        <f t="shared" si="38"/>
        <v>9903</v>
      </c>
      <c r="CW33" s="37">
        <f t="shared" si="38"/>
        <v>9903</v>
      </c>
      <c r="CX33" s="37">
        <f t="shared" si="38"/>
        <v>9903</v>
      </c>
      <c r="CY33" s="37">
        <f t="shared" si="38"/>
        <v>9903</v>
      </c>
      <c r="CZ33" s="37">
        <f t="shared" si="38"/>
        <v>9903</v>
      </c>
      <c r="DA33" s="37">
        <f t="shared" si="38"/>
        <v>8288</v>
      </c>
      <c r="DB33" s="37">
        <f t="shared" si="38"/>
        <v>8288</v>
      </c>
      <c r="DC33" s="37">
        <f t="shared" si="38"/>
        <v>8288</v>
      </c>
      <c r="DD33" s="37">
        <f t="shared" si="38"/>
        <v>8288</v>
      </c>
      <c r="DE33" s="37">
        <f t="shared" si="38"/>
        <v>8288</v>
      </c>
      <c r="DF33" s="37">
        <f t="shared" si="38"/>
        <v>8798</v>
      </c>
      <c r="DG33" s="37">
        <f t="shared" si="38"/>
        <v>8798</v>
      </c>
      <c r="DH33" s="37">
        <f t="shared" si="38"/>
        <v>8288</v>
      </c>
      <c r="DI33" s="37">
        <f t="shared" si="38"/>
        <v>8288</v>
      </c>
      <c r="DJ33" s="37">
        <f t="shared" si="38"/>
        <v>8288</v>
      </c>
      <c r="DK33" s="37">
        <f t="shared" si="38"/>
        <v>8288</v>
      </c>
      <c r="DL33" s="37">
        <f t="shared" si="38"/>
        <v>8288</v>
      </c>
      <c r="DM33" s="37">
        <f t="shared" si="38"/>
        <v>8798</v>
      </c>
      <c r="DN33" s="37">
        <f t="shared" si="38"/>
        <v>8798</v>
      </c>
      <c r="DO33" s="37">
        <f t="shared" si="38"/>
        <v>8288</v>
      </c>
      <c r="DP33" s="37">
        <f t="shared" si="38"/>
        <v>8288</v>
      </c>
      <c r="DQ33" s="37">
        <f t="shared" si="38"/>
        <v>8288</v>
      </c>
      <c r="DR33" s="37">
        <f t="shared" si="38"/>
        <v>8288</v>
      </c>
      <c r="DS33" s="37">
        <f t="shared" si="38"/>
        <v>9478</v>
      </c>
      <c r="DT33" s="37">
        <f t="shared" ref="DT33:DU33" si="39">ROUND(DT14*0.85,)</f>
        <v>9478</v>
      </c>
      <c r="DU33" s="37">
        <f t="shared" si="39"/>
        <v>9478</v>
      </c>
      <c r="DV33" s="37">
        <f t="shared" ref="DV33:GG33" si="40">ROUND(DV14*0.85,)</f>
        <v>8543</v>
      </c>
      <c r="DW33" s="37">
        <f t="shared" si="40"/>
        <v>8543</v>
      </c>
      <c r="DX33" s="37">
        <f t="shared" si="40"/>
        <v>8543</v>
      </c>
      <c r="DY33" s="37">
        <f t="shared" si="40"/>
        <v>8543</v>
      </c>
      <c r="DZ33" s="37">
        <f t="shared" si="40"/>
        <v>8543</v>
      </c>
      <c r="EA33" s="37">
        <f t="shared" si="40"/>
        <v>9478</v>
      </c>
      <c r="EB33" s="37">
        <f t="shared" si="40"/>
        <v>9478</v>
      </c>
      <c r="EC33" s="37">
        <f t="shared" si="40"/>
        <v>9478</v>
      </c>
      <c r="ED33" s="37">
        <f t="shared" si="40"/>
        <v>8288</v>
      </c>
      <c r="EE33" s="37">
        <f t="shared" si="40"/>
        <v>8288</v>
      </c>
      <c r="EF33" s="37">
        <f t="shared" si="40"/>
        <v>8288</v>
      </c>
      <c r="EG33" s="37">
        <f t="shared" si="40"/>
        <v>8288</v>
      </c>
      <c r="EH33" s="37">
        <f t="shared" si="40"/>
        <v>8543</v>
      </c>
      <c r="EI33" s="37">
        <f t="shared" si="40"/>
        <v>8543</v>
      </c>
      <c r="EJ33" s="37">
        <f t="shared" si="40"/>
        <v>8288</v>
      </c>
      <c r="EK33" s="37">
        <f t="shared" si="40"/>
        <v>8288</v>
      </c>
      <c r="EL33" s="37">
        <f t="shared" si="40"/>
        <v>8288</v>
      </c>
      <c r="EM33" s="37">
        <f t="shared" si="40"/>
        <v>8288</v>
      </c>
      <c r="EN33" s="37">
        <f t="shared" si="40"/>
        <v>8288</v>
      </c>
      <c r="EO33" s="37">
        <f t="shared" si="40"/>
        <v>8543</v>
      </c>
      <c r="EP33" s="37">
        <f t="shared" si="40"/>
        <v>8543</v>
      </c>
      <c r="EQ33" s="37">
        <f t="shared" si="40"/>
        <v>8288</v>
      </c>
      <c r="ER33" s="37">
        <f t="shared" si="40"/>
        <v>8288</v>
      </c>
      <c r="ES33" s="37">
        <f t="shared" si="40"/>
        <v>8288</v>
      </c>
      <c r="ET33" s="37">
        <f t="shared" si="40"/>
        <v>8288</v>
      </c>
      <c r="EU33" s="37">
        <f t="shared" si="40"/>
        <v>8288</v>
      </c>
      <c r="EV33" s="37">
        <f t="shared" si="40"/>
        <v>8543</v>
      </c>
      <c r="EW33" s="37">
        <f t="shared" si="40"/>
        <v>8543</v>
      </c>
      <c r="EX33" s="37">
        <f t="shared" si="40"/>
        <v>8543</v>
      </c>
      <c r="EY33" s="37">
        <f t="shared" si="40"/>
        <v>8543</v>
      </c>
      <c r="EZ33" s="37">
        <f t="shared" si="40"/>
        <v>8543</v>
      </c>
      <c r="FA33" s="37">
        <f t="shared" si="40"/>
        <v>8543</v>
      </c>
      <c r="FB33" s="37">
        <f t="shared" si="40"/>
        <v>8543</v>
      </c>
      <c r="FC33" s="37">
        <f t="shared" si="40"/>
        <v>12963</v>
      </c>
      <c r="FD33" s="37">
        <f t="shared" si="40"/>
        <v>12963</v>
      </c>
      <c r="FE33" s="161">
        <f t="shared" si="40"/>
        <v>12963</v>
      </c>
      <c r="FF33" s="161">
        <f t="shared" si="40"/>
        <v>12963</v>
      </c>
      <c r="FG33" s="161">
        <f t="shared" si="40"/>
        <v>12963</v>
      </c>
      <c r="FH33" s="161">
        <f t="shared" si="40"/>
        <v>12963</v>
      </c>
      <c r="FI33" s="161">
        <f t="shared" si="40"/>
        <v>14833</v>
      </c>
      <c r="FJ33" s="37">
        <f t="shared" si="40"/>
        <v>14833</v>
      </c>
      <c r="FK33" s="37">
        <f t="shared" si="40"/>
        <v>14833</v>
      </c>
      <c r="FL33" s="37">
        <f t="shared" si="40"/>
        <v>14833</v>
      </c>
      <c r="FM33" s="37">
        <f t="shared" si="40"/>
        <v>14833</v>
      </c>
      <c r="FN33" s="37">
        <f t="shared" si="40"/>
        <v>14833</v>
      </c>
      <c r="FO33" s="37">
        <f t="shared" si="40"/>
        <v>14833</v>
      </c>
      <c r="FP33" s="37">
        <f t="shared" si="40"/>
        <v>14833</v>
      </c>
      <c r="FQ33" s="37">
        <f t="shared" si="40"/>
        <v>14833</v>
      </c>
      <c r="FR33" s="37">
        <f t="shared" si="40"/>
        <v>14833</v>
      </c>
      <c r="FS33" s="37">
        <f t="shared" si="40"/>
        <v>9478</v>
      </c>
      <c r="FT33" s="37">
        <f t="shared" si="40"/>
        <v>9478</v>
      </c>
      <c r="FU33" s="37">
        <f t="shared" si="40"/>
        <v>9478</v>
      </c>
      <c r="FV33" s="37">
        <f t="shared" si="40"/>
        <v>9478</v>
      </c>
      <c r="FW33" s="37">
        <f t="shared" si="40"/>
        <v>9478</v>
      </c>
      <c r="FX33" s="37">
        <f t="shared" si="40"/>
        <v>9478</v>
      </c>
      <c r="FY33" s="37">
        <f t="shared" si="40"/>
        <v>9478</v>
      </c>
      <c r="FZ33" s="37">
        <f t="shared" si="40"/>
        <v>9478</v>
      </c>
      <c r="GA33" s="37">
        <f t="shared" si="40"/>
        <v>12963</v>
      </c>
      <c r="GB33" s="37">
        <f t="shared" si="40"/>
        <v>12963</v>
      </c>
      <c r="GC33" s="37">
        <f t="shared" si="40"/>
        <v>12963</v>
      </c>
      <c r="GD33" s="37">
        <f t="shared" si="40"/>
        <v>12963</v>
      </c>
      <c r="GE33" s="37">
        <f t="shared" si="40"/>
        <v>12963</v>
      </c>
      <c r="GF33" s="37">
        <f t="shared" si="40"/>
        <v>12963</v>
      </c>
      <c r="GG33" s="37">
        <f t="shared" si="40"/>
        <v>12963</v>
      </c>
      <c r="GH33" s="37">
        <f t="shared" ref="GH33:IS33" si="41">ROUND(GH14*0.85,)</f>
        <v>12963</v>
      </c>
      <c r="GI33" s="37">
        <f t="shared" si="41"/>
        <v>12963</v>
      </c>
      <c r="GJ33" s="37">
        <f t="shared" si="41"/>
        <v>12963</v>
      </c>
      <c r="GK33" s="37">
        <f t="shared" si="41"/>
        <v>12963</v>
      </c>
      <c r="GL33" s="37">
        <f t="shared" si="41"/>
        <v>12963</v>
      </c>
      <c r="GM33" s="37">
        <f t="shared" si="41"/>
        <v>12963</v>
      </c>
      <c r="GN33" s="37">
        <f t="shared" si="41"/>
        <v>12963</v>
      </c>
      <c r="GO33" s="37">
        <f t="shared" si="41"/>
        <v>10328</v>
      </c>
      <c r="GP33" s="37">
        <f t="shared" si="41"/>
        <v>10328</v>
      </c>
      <c r="GQ33" s="37">
        <f t="shared" si="41"/>
        <v>10328</v>
      </c>
      <c r="GR33" s="37">
        <f t="shared" si="41"/>
        <v>10328</v>
      </c>
      <c r="GS33" s="37">
        <f t="shared" si="41"/>
        <v>10753</v>
      </c>
      <c r="GT33" s="37">
        <f t="shared" si="41"/>
        <v>10753</v>
      </c>
      <c r="GU33" s="37">
        <f t="shared" si="41"/>
        <v>10328</v>
      </c>
      <c r="GV33" s="37">
        <f t="shared" si="41"/>
        <v>10328</v>
      </c>
      <c r="GW33" s="37">
        <f t="shared" si="41"/>
        <v>10328</v>
      </c>
      <c r="GX33" s="37">
        <f t="shared" si="41"/>
        <v>10328</v>
      </c>
      <c r="GY33" s="37">
        <f t="shared" si="41"/>
        <v>10328</v>
      </c>
      <c r="GZ33" s="37">
        <f t="shared" si="41"/>
        <v>10753</v>
      </c>
      <c r="HA33" s="37">
        <f t="shared" si="41"/>
        <v>10753</v>
      </c>
      <c r="HB33" s="37">
        <f t="shared" si="41"/>
        <v>10328</v>
      </c>
      <c r="HC33" s="37">
        <f t="shared" si="41"/>
        <v>10328</v>
      </c>
      <c r="HD33" s="37">
        <f t="shared" si="41"/>
        <v>10328</v>
      </c>
      <c r="HE33" s="37">
        <f t="shared" si="41"/>
        <v>10328</v>
      </c>
      <c r="HF33" s="37">
        <f t="shared" si="41"/>
        <v>10328</v>
      </c>
      <c r="HG33" s="37">
        <f t="shared" si="41"/>
        <v>10753</v>
      </c>
      <c r="HH33" s="37">
        <f t="shared" si="41"/>
        <v>10753</v>
      </c>
      <c r="HI33" s="37">
        <f t="shared" si="41"/>
        <v>10328</v>
      </c>
      <c r="HJ33" s="37">
        <f t="shared" si="41"/>
        <v>10328</v>
      </c>
      <c r="HK33" s="37">
        <f t="shared" si="41"/>
        <v>10328</v>
      </c>
      <c r="HL33" s="37">
        <f t="shared" si="41"/>
        <v>10328</v>
      </c>
      <c r="HM33" s="37">
        <f t="shared" si="41"/>
        <v>10328</v>
      </c>
      <c r="HN33" s="37">
        <f t="shared" si="41"/>
        <v>10753</v>
      </c>
      <c r="HO33" s="37">
        <f t="shared" si="41"/>
        <v>10753</v>
      </c>
      <c r="HP33" s="37">
        <f t="shared" si="41"/>
        <v>10328</v>
      </c>
      <c r="HQ33" s="37">
        <f t="shared" si="41"/>
        <v>10328</v>
      </c>
      <c r="HR33" s="37">
        <f t="shared" si="41"/>
        <v>10328</v>
      </c>
      <c r="HS33" s="37">
        <f t="shared" si="41"/>
        <v>10328</v>
      </c>
      <c r="HT33" s="37">
        <f t="shared" si="41"/>
        <v>10328</v>
      </c>
      <c r="HU33" s="37">
        <f t="shared" si="41"/>
        <v>10753</v>
      </c>
      <c r="HV33" s="37">
        <f t="shared" si="41"/>
        <v>10753</v>
      </c>
      <c r="HW33" s="37">
        <f t="shared" si="41"/>
        <v>10328</v>
      </c>
      <c r="HX33" s="37">
        <f t="shared" si="41"/>
        <v>10328</v>
      </c>
      <c r="HY33" s="37">
        <f t="shared" si="41"/>
        <v>10328</v>
      </c>
      <c r="HZ33" s="37">
        <f t="shared" si="41"/>
        <v>10328</v>
      </c>
      <c r="IA33" s="37">
        <f t="shared" si="41"/>
        <v>10328</v>
      </c>
      <c r="IB33" s="37">
        <f t="shared" si="41"/>
        <v>10328</v>
      </c>
      <c r="IC33" s="37">
        <f t="shared" si="41"/>
        <v>10328</v>
      </c>
      <c r="ID33" s="37">
        <f t="shared" si="41"/>
        <v>9478</v>
      </c>
      <c r="IE33" s="37">
        <f t="shared" si="41"/>
        <v>9478</v>
      </c>
      <c r="IF33" s="37">
        <f t="shared" si="41"/>
        <v>9478</v>
      </c>
      <c r="IG33" s="37">
        <f t="shared" si="41"/>
        <v>9478</v>
      </c>
      <c r="IH33" s="37">
        <f t="shared" si="41"/>
        <v>9478</v>
      </c>
      <c r="II33" s="37">
        <f t="shared" si="41"/>
        <v>9478</v>
      </c>
      <c r="IJ33" s="37">
        <f t="shared" si="41"/>
        <v>9478</v>
      </c>
      <c r="IK33" s="37">
        <f t="shared" si="41"/>
        <v>9053</v>
      </c>
      <c r="IL33" s="37">
        <f t="shared" si="41"/>
        <v>9053</v>
      </c>
      <c r="IM33" s="37">
        <f t="shared" si="41"/>
        <v>9053</v>
      </c>
      <c r="IN33" s="37">
        <f t="shared" si="41"/>
        <v>9053</v>
      </c>
      <c r="IO33" s="37">
        <f t="shared" si="41"/>
        <v>9053</v>
      </c>
      <c r="IP33" s="37">
        <f t="shared" si="41"/>
        <v>9478</v>
      </c>
      <c r="IQ33" s="37">
        <f t="shared" si="41"/>
        <v>9478</v>
      </c>
      <c r="IR33" s="37">
        <f t="shared" si="41"/>
        <v>9053</v>
      </c>
      <c r="IS33" s="37">
        <f t="shared" si="41"/>
        <v>9053</v>
      </c>
      <c r="IT33" s="37">
        <f t="shared" ref="IT33:JP33" si="42">ROUND(IT14*0.85,)</f>
        <v>9053</v>
      </c>
      <c r="IU33" s="37">
        <f t="shared" si="42"/>
        <v>9053</v>
      </c>
      <c r="IV33" s="37">
        <f t="shared" si="42"/>
        <v>9053</v>
      </c>
      <c r="IW33" s="37">
        <f t="shared" si="42"/>
        <v>9478</v>
      </c>
      <c r="IX33" s="37">
        <f t="shared" si="42"/>
        <v>9478</v>
      </c>
      <c r="IY33" s="37">
        <f t="shared" si="42"/>
        <v>9053</v>
      </c>
      <c r="IZ33" s="37">
        <f t="shared" si="42"/>
        <v>9053</v>
      </c>
      <c r="JA33" s="37">
        <f t="shared" si="42"/>
        <v>9053</v>
      </c>
      <c r="JB33" s="37">
        <f t="shared" si="42"/>
        <v>9053</v>
      </c>
      <c r="JC33" s="37">
        <f t="shared" si="42"/>
        <v>9053</v>
      </c>
      <c r="JD33" s="37">
        <f t="shared" si="42"/>
        <v>9478</v>
      </c>
      <c r="JE33" s="37">
        <f t="shared" si="42"/>
        <v>9478</v>
      </c>
      <c r="JF33" s="37">
        <f t="shared" si="42"/>
        <v>10328</v>
      </c>
      <c r="JG33" s="37">
        <f t="shared" si="42"/>
        <v>10328</v>
      </c>
      <c r="JH33" s="37">
        <f t="shared" si="42"/>
        <v>10328</v>
      </c>
      <c r="JI33" s="37">
        <f t="shared" si="42"/>
        <v>10328</v>
      </c>
      <c r="JJ33" s="37">
        <f t="shared" si="42"/>
        <v>10328</v>
      </c>
      <c r="JK33" s="37">
        <f t="shared" si="42"/>
        <v>10328</v>
      </c>
      <c r="JL33" s="37">
        <f t="shared" si="42"/>
        <v>10328</v>
      </c>
      <c r="JM33" s="37">
        <f t="shared" si="42"/>
        <v>10328</v>
      </c>
      <c r="JN33" s="37">
        <f t="shared" si="42"/>
        <v>10328</v>
      </c>
      <c r="JO33" s="37">
        <f t="shared" si="42"/>
        <v>10328</v>
      </c>
      <c r="JP33" s="37">
        <f t="shared" si="42"/>
        <v>10328</v>
      </c>
    </row>
    <row r="34" spans="1:276" ht="10.7" customHeight="1">
      <c r="A34" s="12">
        <v>2</v>
      </c>
      <c r="B34" s="37">
        <f t="shared" ref="B34:Q34" si="43">ROUND(B15*0.85,)</f>
        <v>26435</v>
      </c>
      <c r="C34" s="37">
        <f t="shared" si="43"/>
        <v>34170</v>
      </c>
      <c r="D34" s="37">
        <f t="shared" si="43"/>
        <v>34170</v>
      </c>
      <c r="E34" s="37">
        <f t="shared" si="43"/>
        <v>35445</v>
      </c>
      <c r="F34" s="37">
        <f t="shared" si="43"/>
        <v>35445</v>
      </c>
      <c r="G34" s="37">
        <f t="shared" si="43"/>
        <v>35445</v>
      </c>
      <c r="H34" s="37">
        <f t="shared" si="43"/>
        <v>35445</v>
      </c>
      <c r="I34" s="37">
        <f t="shared" si="43"/>
        <v>35445</v>
      </c>
      <c r="J34" s="37">
        <f t="shared" si="43"/>
        <v>32300</v>
      </c>
      <c r="K34" s="37">
        <f t="shared" si="43"/>
        <v>30770</v>
      </c>
      <c r="L34" s="37">
        <f t="shared" si="43"/>
        <v>23970</v>
      </c>
      <c r="M34" s="37">
        <f t="shared" si="43"/>
        <v>20910</v>
      </c>
      <c r="N34" s="37">
        <f t="shared" si="43"/>
        <v>17340</v>
      </c>
      <c r="O34" s="37">
        <f t="shared" si="43"/>
        <v>17340</v>
      </c>
      <c r="P34" s="37">
        <f t="shared" si="43"/>
        <v>17340</v>
      </c>
      <c r="Q34" s="37">
        <f t="shared" si="43"/>
        <v>18105</v>
      </c>
      <c r="R34" s="37">
        <f t="shared" si="37"/>
        <v>18105</v>
      </c>
      <c r="S34" s="37">
        <f t="shared" si="37"/>
        <v>18105</v>
      </c>
      <c r="T34" s="37">
        <f t="shared" si="37"/>
        <v>18105</v>
      </c>
      <c r="U34" s="37">
        <f t="shared" si="37"/>
        <v>18105</v>
      </c>
      <c r="V34" s="37">
        <f t="shared" si="37"/>
        <v>18105</v>
      </c>
      <c r="W34" s="37">
        <f t="shared" si="37"/>
        <v>18870</v>
      </c>
      <c r="X34" s="37">
        <f t="shared" si="37"/>
        <v>18870</v>
      </c>
      <c r="Y34" s="37">
        <f t="shared" si="37"/>
        <v>18870</v>
      </c>
      <c r="Z34" s="37">
        <f t="shared" si="37"/>
        <v>18870</v>
      </c>
      <c r="AA34" s="37">
        <f t="shared" si="37"/>
        <v>18870</v>
      </c>
      <c r="AB34" s="37">
        <f t="shared" si="37"/>
        <v>19890</v>
      </c>
      <c r="AC34" s="37">
        <f t="shared" si="37"/>
        <v>19890</v>
      </c>
      <c r="AD34" s="37">
        <f t="shared" si="37"/>
        <v>19890</v>
      </c>
      <c r="AE34" s="37">
        <f t="shared" si="37"/>
        <v>19890</v>
      </c>
      <c r="AF34" s="37">
        <f t="shared" si="37"/>
        <v>22950</v>
      </c>
      <c r="AG34" s="37">
        <f t="shared" si="37"/>
        <v>22950</v>
      </c>
      <c r="AH34" s="37">
        <f t="shared" si="37"/>
        <v>22950</v>
      </c>
      <c r="AI34" s="37">
        <f t="shared" si="37"/>
        <v>21930</v>
      </c>
      <c r="AJ34" s="37">
        <f t="shared" si="37"/>
        <v>21930</v>
      </c>
      <c r="AK34" s="37">
        <f t="shared" si="37"/>
        <v>21930</v>
      </c>
      <c r="AL34" s="37">
        <f t="shared" si="37"/>
        <v>21930</v>
      </c>
      <c r="AM34" s="37">
        <f t="shared" si="37"/>
        <v>24990</v>
      </c>
      <c r="AN34" s="37">
        <f t="shared" si="37"/>
        <v>24990</v>
      </c>
      <c r="AO34" s="37">
        <f t="shared" si="37"/>
        <v>24990</v>
      </c>
      <c r="AP34" s="37">
        <f t="shared" si="37"/>
        <v>21930</v>
      </c>
      <c r="AQ34" s="37">
        <f t="shared" si="37"/>
        <v>21930</v>
      </c>
      <c r="AR34" s="37">
        <f t="shared" si="37"/>
        <v>21930</v>
      </c>
      <c r="AS34" s="37">
        <f t="shared" si="37"/>
        <v>21930</v>
      </c>
      <c r="AT34" s="37">
        <f t="shared" si="37"/>
        <v>21930</v>
      </c>
      <c r="AU34" s="37">
        <f t="shared" si="37"/>
        <v>22950</v>
      </c>
      <c r="AV34" s="37">
        <f t="shared" si="37"/>
        <v>22950</v>
      </c>
      <c r="AW34" s="37">
        <f t="shared" si="37"/>
        <v>22950</v>
      </c>
      <c r="AX34" s="37">
        <f t="shared" si="37"/>
        <v>24990</v>
      </c>
      <c r="AY34" s="37">
        <f t="shared" si="37"/>
        <v>24990</v>
      </c>
      <c r="AZ34" s="37">
        <f t="shared" si="37"/>
        <v>24990</v>
      </c>
      <c r="BA34" s="37">
        <f t="shared" si="37"/>
        <v>24990</v>
      </c>
      <c r="BB34" s="37">
        <f t="shared" si="37"/>
        <v>27030</v>
      </c>
      <c r="BC34" s="37">
        <f t="shared" si="37"/>
        <v>27030</v>
      </c>
      <c r="BD34" s="37">
        <f t="shared" si="37"/>
        <v>27030</v>
      </c>
      <c r="BE34" s="37">
        <f t="shared" si="37"/>
        <v>27030</v>
      </c>
      <c r="BF34" s="37">
        <f t="shared" si="37"/>
        <v>27030</v>
      </c>
      <c r="BG34" s="37">
        <f t="shared" si="37"/>
        <v>27030</v>
      </c>
      <c r="BH34" s="37">
        <f t="shared" si="37"/>
        <v>27030</v>
      </c>
      <c r="BI34" s="37">
        <f t="shared" si="37"/>
        <v>27030</v>
      </c>
      <c r="BJ34" s="37">
        <f t="shared" si="37"/>
        <v>24990</v>
      </c>
      <c r="BK34" s="37">
        <f t="shared" si="37"/>
        <v>18870</v>
      </c>
      <c r="BL34" s="37">
        <f t="shared" si="37"/>
        <v>18870</v>
      </c>
      <c r="BM34" s="37">
        <f t="shared" si="37"/>
        <v>18870</v>
      </c>
      <c r="BN34" s="37">
        <f t="shared" si="37"/>
        <v>18870</v>
      </c>
      <c r="BO34" s="37">
        <f t="shared" si="37"/>
        <v>18870</v>
      </c>
      <c r="BP34" s="37">
        <f t="shared" si="37"/>
        <v>18870</v>
      </c>
      <c r="BQ34" s="37">
        <f t="shared" si="37"/>
        <v>18870</v>
      </c>
      <c r="BR34" s="37">
        <f t="shared" si="37"/>
        <v>18870</v>
      </c>
      <c r="BS34" s="37">
        <f t="shared" si="37"/>
        <v>18870</v>
      </c>
      <c r="BT34" s="37">
        <f t="shared" si="37"/>
        <v>14705</v>
      </c>
      <c r="BU34" s="37">
        <f t="shared" si="37"/>
        <v>14705</v>
      </c>
      <c r="BV34" s="37">
        <f t="shared" si="37"/>
        <v>14705</v>
      </c>
      <c r="BW34" s="37">
        <f t="shared" si="37"/>
        <v>14705</v>
      </c>
      <c r="BX34" s="37">
        <f t="shared" si="37"/>
        <v>14705</v>
      </c>
      <c r="BY34" s="37">
        <f t="shared" si="37"/>
        <v>14705</v>
      </c>
      <c r="BZ34" s="37">
        <f t="shared" si="37"/>
        <v>14705</v>
      </c>
      <c r="CA34" s="37">
        <f t="shared" si="37"/>
        <v>13515</v>
      </c>
      <c r="CB34" s="37">
        <f t="shared" si="37"/>
        <v>13515</v>
      </c>
      <c r="CC34" s="37">
        <f t="shared" si="37"/>
        <v>13515</v>
      </c>
      <c r="CD34" s="37">
        <f t="shared" si="38"/>
        <v>13515</v>
      </c>
      <c r="CE34" s="37">
        <f t="shared" si="38"/>
        <v>13515</v>
      </c>
      <c r="CF34" s="37">
        <f t="shared" si="38"/>
        <v>12495</v>
      </c>
      <c r="CG34" s="37">
        <f t="shared" si="38"/>
        <v>12495</v>
      </c>
      <c r="CH34" s="37">
        <f t="shared" si="38"/>
        <v>12495</v>
      </c>
      <c r="CI34" s="37">
        <f t="shared" si="38"/>
        <v>12495</v>
      </c>
      <c r="CJ34" s="37">
        <f t="shared" si="38"/>
        <v>12495</v>
      </c>
      <c r="CK34" s="37">
        <f t="shared" si="38"/>
        <v>13515</v>
      </c>
      <c r="CL34" s="37">
        <f t="shared" si="38"/>
        <v>13515</v>
      </c>
      <c r="CM34" s="37">
        <f t="shared" si="38"/>
        <v>12495</v>
      </c>
      <c r="CN34" s="37">
        <f t="shared" si="38"/>
        <v>12495</v>
      </c>
      <c r="CO34" s="37">
        <f t="shared" si="38"/>
        <v>12495</v>
      </c>
      <c r="CP34" s="37">
        <f t="shared" si="38"/>
        <v>12155</v>
      </c>
      <c r="CQ34" s="37">
        <f t="shared" si="38"/>
        <v>12155</v>
      </c>
      <c r="CR34" s="37">
        <f t="shared" si="38"/>
        <v>12155</v>
      </c>
      <c r="CS34" s="37">
        <f t="shared" si="38"/>
        <v>12155</v>
      </c>
      <c r="CT34" s="37">
        <f t="shared" si="38"/>
        <v>11305</v>
      </c>
      <c r="CU34" s="37">
        <f t="shared" si="38"/>
        <v>11305</v>
      </c>
      <c r="CV34" s="37">
        <f t="shared" si="38"/>
        <v>11305</v>
      </c>
      <c r="CW34" s="37">
        <f t="shared" si="38"/>
        <v>11305</v>
      </c>
      <c r="CX34" s="37">
        <f t="shared" si="38"/>
        <v>11305</v>
      </c>
      <c r="CY34" s="37">
        <f t="shared" si="38"/>
        <v>11305</v>
      </c>
      <c r="CZ34" s="37">
        <f t="shared" si="38"/>
        <v>11305</v>
      </c>
      <c r="DA34" s="37">
        <f t="shared" si="38"/>
        <v>9690</v>
      </c>
      <c r="DB34" s="37">
        <f t="shared" si="38"/>
        <v>9690</v>
      </c>
      <c r="DC34" s="37">
        <f t="shared" si="38"/>
        <v>9690</v>
      </c>
      <c r="DD34" s="37">
        <f t="shared" si="38"/>
        <v>9690</v>
      </c>
      <c r="DE34" s="37">
        <f t="shared" si="38"/>
        <v>9690</v>
      </c>
      <c r="DF34" s="37">
        <f t="shared" si="38"/>
        <v>10200</v>
      </c>
      <c r="DG34" s="37">
        <f t="shared" si="38"/>
        <v>10200</v>
      </c>
      <c r="DH34" s="37">
        <f t="shared" si="38"/>
        <v>9690</v>
      </c>
      <c r="DI34" s="37">
        <f t="shared" si="38"/>
        <v>9690</v>
      </c>
      <c r="DJ34" s="37">
        <f t="shared" si="38"/>
        <v>9690</v>
      </c>
      <c r="DK34" s="37">
        <f t="shared" si="38"/>
        <v>9690</v>
      </c>
      <c r="DL34" s="37">
        <f t="shared" si="38"/>
        <v>9690</v>
      </c>
      <c r="DM34" s="37">
        <f t="shared" si="38"/>
        <v>10200</v>
      </c>
      <c r="DN34" s="37">
        <f t="shared" si="38"/>
        <v>10200</v>
      </c>
      <c r="DO34" s="37">
        <f t="shared" si="38"/>
        <v>9690</v>
      </c>
      <c r="DP34" s="37">
        <f t="shared" si="38"/>
        <v>9690</v>
      </c>
      <c r="DQ34" s="37">
        <f t="shared" si="38"/>
        <v>9690</v>
      </c>
      <c r="DR34" s="37">
        <f t="shared" si="38"/>
        <v>9690</v>
      </c>
      <c r="DS34" s="37">
        <f t="shared" si="38"/>
        <v>10880</v>
      </c>
      <c r="DT34" s="37">
        <f t="shared" ref="DT34:DU34" si="44">ROUND(DT15*0.85,)</f>
        <v>10880</v>
      </c>
      <c r="DU34" s="37">
        <f t="shared" si="44"/>
        <v>10880</v>
      </c>
      <c r="DV34" s="37">
        <f t="shared" ref="DV34:GG34" si="45">ROUND(DV15*0.85,)</f>
        <v>9945</v>
      </c>
      <c r="DW34" s="37">
        <f t="shared" si="45"/>
        <v>9945</v>
      </c>
      <c r="DX34" s="37">
        <f t="shared" si="45"/>
        <v>9945</v>
      </c>
      <c r="DY34" s="37">
        <f t="shared" si="45"/>
        <v>9945</v>
      </c>
      <c r="DZ34" s="37">
        <f t="shared" si="45"/>
        <v>9945</v>
      </c>
      <c r="EA34" s="37">
        <f t="shared" si="45"/>
        <v>10880</v>
      </c>
      <c r="EB34" s="37">
        <f t="shared" si="45"/>
        <v>10880</v>
      </c>
      <c r="EC34" s="37">
        <f t="shared" si="45"/>
        <v>10880</v>
      </c>
      <c r="ED34" s="37">
        <f t="shared" si="45"/>
        <v>9690</v>
      </c>
      <c r="EE34" s="37">
        <f t="shared" si="45"/>
        <v>9690</v>
      </c>
      <c r="EF34" s="37">
        <f t="shared" si="45"/>
        <v>9690</v>
      </c>
      <c r="EG34" s="37">
        <f t="shared" si="45"/>
        <v>9690</v>
      </c>
      <c r="EH34" s="37">
        <f t="shared" si="45"/>
        <v>9945</v>
      </c>
      <c r="EI34" s="37">
        <f t="shared" si="45"/>
        <v>9945</v>
      </c>
      <c r="EJ34" s="37">
        <f t="shared" si="45"/>
        <v>9690</v>
      </c>
      <c r="EK34" s="37">
        <f t="shared" si="45"/>
        <v>9690</v>
      </c>
      <c r="EL34" s="37">
        <f t="shared" si="45"/>
        <v>9690</v>
      </c>
      <c r="EM34" s="37">
        <f t="shared" si="45"/>
        <v>9690</v>
      </c>
      <c r="EN34" s="37">
        <f t="shared" si="45"/>
        <v>9690</v>
      </c>
      <c r="EO34" s="37">
        <f t="shared" si="45"/>
        <v>9945</v>
      </c>
      <c r="EP34" s="37">
        <f t="shared" si="45"/>
        <v>9945</v>
      </c>
      <c r="EQ34" s="37">
        <f t="shared" si="45"/>
        <v>9690</v>
      </c>
      <c r="ER34" s="37">
        <f t="shared" si="45"/>
        <v>9690</v>
      </c>
      <c r="ES34" s="37">
        <f t="shared" si="45"/>
        <v>9690</v>
      </c>
      <c r="ET34" s="37">
        <f t="shared" si="45"/>
        <v>9690</v>
      </c>
      <c r="EU34" s="37">
        <f t="shared" si="45"/>
        <v>9690</v>
      </c>
      <c r="EV34" s="37">
        <f t="shared" si="45"/>
        <v>9945</v>
      </c>
      <c r="EW34" s="37">
        <f t="shared" si="45"/>
        <v>9945</v>
      </c>
      <c r="EX34" s="37">
        <f t="shared" si="45"/>
        <v>9945</v>
      </c>
      <c r="EY34" s="37">
        <f t="shared" si="45"/>
        <v>9945</v>
      </c>
      <c r="EZ34" s="37">
        <f t="shared" si="45"/>
        <v>9945</v>
      </c>
      <c r="FA34" s="37">
        <f t="shared" si="45"/>
        <v>9945</v>
      </c>
      <c r="FB34" s="37">
        <f t="shared" si="45"/>
        <v>9945</v>
      </c>
      <c r="FC34" s="37">
        <f t="shared" si="45"/>
        <v>14365</v>
      </c>
      <c r="FD34" s="37">
        <f t="shared" si="45"/>
        <v>14365</v>
      </c>
      <c r="FE34" s="161">
        <f t="shared" si="45"/>
        <v>14365</v>
      </c>
      <c r="FF34" s="161">
        <f t="shared" si="45"/>
        <v>14365</v>
      </c>
      <c r="FG34" s="161">
        <f t="shared" si="45"/>
        <v>14365</v>
      </c>
      <c r="FH34" s="161">
        <f t="shared" si="45"/>
        <v>14365</v>
      </c>
      <c r="FI34" s="161">
        <f t="shared" si="45"/>
        <v>16235</v>
      </c>
      <c r="FJ34" s="37">
        <f t="shared" si="45"/>
        <v>16235</v>
      </c>
      <c r="FK34" s="37">
        <f t="shared" si="45"/>
        <v>16235</v>
      </c>
      <c r="FL34" s="37">
        <f t="shared" si="45"/>
        <v>16235</v>
      </c>
      <c r="FM34" s="37">
        <f t="shared" si="45"/>
        <v>16235</v>
      </c>
      <c r="FN34" s="37">
        <f t="shared" si="45"/>
        <v>16235</v>
      </c>
      <c r="FO34" s="37">
        <f t="shared" si="45"/>
        <v>16235</v>
      </c>
      <c r="FP34" s="37">
        <f t="shared" si="45"/>
        <v>16235</v>
      </c>
      <c r="FQ34" s="37">
        <f t="shared" si="45"/>
        <v>16235</v>
      </c>
      <c r="FR34" s="37">
        <f t="shared" si="45"/>
        <v>16235</v>
      </c>
      <c r="FS34" s="37">
        <f t="shared" si="45"/>
        <v>10880</v>
      </c>
      <c r="FT34" s="37">
        <f t="shared" si="45"/>
        <v>10880</v>
      </c>
      <c r="FU34" s="37">
        <f t="shared" si="45"/>
        <v>10880</v>
      </c>
      <c r="FV34" s="37">
        <f t="shared" si="45"/>
        <v>10880</v>
      </c>
      <c r="FW34" s="37">
        <f t="shared" si="45"/>
        <v>10880</v>
      </c>
      <c r="FX34" s="37">
        <f t="shared" si="45"/>
        <v>10880</v>
      </c>
      <c r="FY34" s="37">
        <f t="shared" si="45"/>
        <v>10880</v>
      </c>
      <c r="FZ34" s="37">
        <f t="shared" si="45"/>
        <v>10880</v>
      </c>
      <c r="GA34" s="37">
        <f t="shared" si="45"/>
        <v>14365</v>
      </c>
      <c r="GB34" s="37">
        <f t="shared" si="45"/>
        <v>14365</v>
      </c>
      <c r="GC34" s="37">
        <f t="shared" si="45"/>
        <v>14365</v>
      </c>
      <c r="GD34" s="37">
        <f t="shared" si="45"/>
        <v>14365</v>
      </c>
      <c r="GE34" s="37">
        <f t="shared" si="45"/>
        <v>14365</v>
      </c>
      <c r="GF34" s="37">
        <f t="shared" si="45"/>
        <v>14365</v>
      </c>
      <c r="GG34" s="37">
        <f t="shared" si="45"/>
        <v>14365</v>
      </c>
      <c r="GH34" s="37">
        <f t="shared" ref="GH34:IS34" si="46">ROUND(GH15*0.85,)</f>
        <v>14365</v>
      </c>
      <c r="GI34" s="37">
        <f t="shared" si="46"/>
        <v>14365</v>
      </c>
      <c r="GJ34" s="37">
        <f t="shared" si="46"/>
        <v>14365</v>
      </c>
      <c r="GK34" s="37">
        <f t="shared" si="46"/>
        <v>14365</v>
      </c>
      <c r="GL34" s="37">
        <f t="shared" si="46"/>
        <v>14365</v>
      </c>
      <c r="GM34" s="37">
        <f t="shared" si="46"/>
        <v>14365</v>
      </c>
      <c r="GN34" s="37">
        <f t="shared" si="46"/>
        <v>14365</v>
      </c>
      <c r="GO34" s="37">
        <f t="shared" si="46"/>
        <v>11730</v>
      </c>
      <c r="GP34" s="37">
        <f t="shared" si="46"/>
        <v>11730</v>
      </c>
      <c r="GQ34" s="37">
        <f t="shared" si="46"/>
        <v>11730</v>
      </c>
      <c r="GR34" s="37">
        <f t="shared" si="46"/>
        <v>11730</v>
      </c>
      <c r="GS34" s="37">
        <f t="shared" si="46"/>
        <v>12155</v>
      </c>
      <c r="GT34" s="37">
        <f t="shared" si="46"/>
        <v>12155</v>
      </c>
      <c r="GU34" s="37">
        <f t="shared" si="46"/>
        <v>11730</v>
      </c>
      <c r="GV34" s="37">
        <f t="shared" si="46"/>
        <v>11730</v>
      </c>
      <c r="GW34" s="37">
        <f t="shared" si="46"/>
        <v>11730</v>
      </c>
      <c r="GX34" s="37">
        <f t="shared" si="46"/>
        <v>11730</v>
      </c>
      <c r="GY34" s="37">
        <f t="shared" si="46"/>
        <v>11730</v>
      </c>
      <c r="GZ34" s="37">
        <f t="shared" si="46"/>
        <v>12155</v>
      </c>
      <c r="HA34" s="37">
        <f t="shared" si="46"/>
        <v>12155</v>
      </c>
      <c r="HB34" s="37">
        <f t="shared" si="46"/>
        <v>11730</v>
      </c>
      <c r="HC34" s="37">
        <f t="shared" si="46"/>
        <v>11730</v>
      </c>
      <c r="HD34" s="37">
        <f t="shared" si="46"/>
        <v>11730</v>
      </c>
      <c r="HE34" s="37">
        <f t="shared" si="46"/>
        <v>11730</v>
      </c>
      <c r="HF34" s="37">
        <f t="shared" si="46"/>
        <v>11730</v>
      </c>
      <c r="HG34" s="37">
        <f t="shared" si="46"/>
        <v>12155</v>
      </c>
      <c r="HH34" s="37">
        <f t="shared" si="46"/>
        <v>12155</v>
      </c>
      <c r="HI34" s="37">
        <f t="shared" si="46"/>
        <v>11730</v>
      </c>
      <c r="HJ34" s="37">
        <f t="shared" si="46"/>
        <v>11730</v>
      </c>
      <c r="HK34" s="37">
        <f t="shared" si="46"/>
        <v>11730</v>
      </c>
      <c r="HL34" s="37">
        <f t="shared" si="46"/>
        <v>11730</v>
      </c>
      <c r="HM34" s="37">
        <f t="shared" si="46"/>
        <v>11730</v>
      </c>
      <c r="HN34" s="37">
        <f t="shared" si="46"/>
        <v>12155</v>
      </c>
      <c r="HO34" s="37">
        <f t="shared" si="46"/>
        <v>12155</v>
      </c>
      <c r="HP34" s="37">
        <f t="shared" si="46"/>
        <v>11730</v>
      </c>
      <c r="HQ34" s="37">
        <f t="shared" si="46"/>
        <v>11730</v>
      </c>
      <c r="HR34" s="37">
        <f t="shared" si="46"/>
        <v>11730</v>
      </c>
      <c r="HS34" s="37">
        <f t="shared" si="46"/>
        <v>11730</v>
      </c>
      <c r="HT34" s="37">
        <f t="shared" si="46"/>
        <v>11730</v>
      </c>
      <c r="HU34" s="37">
        <f t="shared" si="46"/>
        <v>12155</v>
      </c>
      <c r="HV34" s="37">
        <f t="shared" si="46"/>
        <v>12155</v>
      </c>
      <c r="HW34" s="37">
        <f t="shared" si="46"/>
        <v>11730</v>
      </c>
      <c r="HX34" s="37">
        <f t="shared" si="46"/>
        <v>11730</v>
      </c>
      <c r="HY34" s="37">
        <f t="shared" si="46"/>
        <v>11730</v>
      </c>
      <c r="HZ34" s="37">
        <f t="shared" si="46"/>
        <v>11730</v>
      </c>
      <c r="IA34" s="37">
        <f t="shared" si="46"/>
        <v>11730</v>
      </c>
      <c r="IB34" s="37">
        <f t="shared" si="46"/>
        <v>11730</v>
      </c>
      <c r="IC34" s="37">
        <f t="shared" si="46"/>
        <v>11730</v>
      </c>
      <c r="ID34" s="37">
        <f t="shared" si="46"/>
        <v>10880</v>
      </c>
      <c r="IE34" s="37">
        <f t="shared" si="46"/>
        <v>10880</v>
      </c>
      <c r="IF34" s="37">
        <f t="shared" si="46"/>
        <v>10880</v>
      </c>
      <c r="IG34" s="37">
        <f t="shared" si="46"/>
        <v>10880</v>
      </c>
      <c r="IH34" s="37">
        <f t="shared" si="46"/>
        <v>10880</v>
      </c>
      <c r="II34" s="37">
        <f t="shared" si="46"/>
        <v>10880</v>
      </c>
      <c r="IJ34" s="37">
        <f t="shared" si="46"/>
        <v>10880</v>
      </c>
      <c r="IK34" s="37">
        <f t="shared" si="46"/>
        <v>10455</v>
      </c>
      <c r="IL34" s="37">
        <f t="shared" si="46"/>
        <v>10455</v>
      </c>
      <c r="IM34" s="37">
        <f t="shared" si="46"/>
        <v>10455</v>
      </c>
      <c r="IN34" s="37">
        <f t="shared" si="46"/>
        <v>10455</v>
      </c>
      <c r="IO34" s="37">
        <f t="shared" si="46"/>
        <v>10455</v>
      </c>
      <c r="IP34" s="37">
        <f t="shared" si="46"/>
        <v>10880</v>
      </c>
      <c r="IQ34" s="37">
        <f t="shared" si="46"/>
        <v>10880</v>
      </c>
      <c r="IR34" s="37">
        <f t="shared" si="46"/>
        <v>10455</v>
      </c>
      <c r="IS34" s="37">
        <f t="shared" si="46"/>
        <v>10455</v>
      </c>
      <c r="IT34" s="37">
        <f t="shared" ref="IT34:JP34" si="47">ROUND(IT15*0.85,)</f>
        <v>10455</v>
      </c>
      <c r="IU34" s="37">
        <f t="shared" si="47"/>
        <v>10455</v>
      </c>
      <c r="IV34" s="37">
        <f t="shared" si="47"/>
        <v>10455</v>
      </c>
      <c r="IW34" s="37">
        <f t="shared" si="47"/>
        <v>10880</v>
      </c>
      <c r="IX34" s="37">
        <f t="shared" si="47"/>
        <v>10880</v>
      </c>
      <c r="IY34" s="37">
        <f t="shared" si="47"/>
        <v>10455</v>
      </c>
      <c r="IZ34" s="37">
        <f t="shared" si="47"/>
        <v>10455</v>
      </c>
      <c r="JA34" s="37">
        <f t="shared" si="47"/>
        <v>10455</v>
      </c>
      <c r="JB34" s="37">
        <f t="shared" si="47"/>
        <v>10455</v>
      </c>
      <c r="JC34" s="37">
        <f t="shared" si="47"/>
        <v>10455</v>
      </c>
      <c r="JD34" s="37">
        <f t="shared" si="47"/>
        <v>10880</v>
      </c>
      <c r="JE34" s="37">
        <f t="shared" si="47"/>
        <v>10880</v>
      </c>
      <c r="JF34" s="37">
        <f t="shared" si="47"/>
        <v>11730</v>
      </c>
      <c r="JG34" s="37">
        <f t="shared" si="47"/>
        <v>11730</v>
      </c>
      <c r="JH34" s="37">
        <f t="shared" si="47"/>
        <v>11730</v>
      </c>
      <c r="JI34" s="37">
        <f t="shared" si="47"/>
        <v>11730</v>
      </c>
      <c r="JJ34" s="37">
        <f t="shared" si="47"/>
        <v>11730</v>
      </c>
      <c r="JK34" s="37">
        <f t="shared" si="47"/>
        <v>11730</v>
      </c>
      <c r="JL34" s="37">
        <f t="shared" si="47"/>
        <v>11730</v>
      </c>
      <c r="JM34" s="37">
        <f t="shared" si="47"/>
        <v>11730</v>
      </c>
      <c r="JN34" s="37">
        <f t="shared" si="47"/>
        <v>11730</v>
      </c>
      <c r="JO34" s="37">
        <f t="shared" si="47"/>
        <v>11730</v>
      </c>
      <c r="JP34" s="37">
        <f t="shared" si="47"/>
        <v>11730</v>
      </c>
    </row>
    <row r="35" spans="1:276" ht="10.7" customHeight="1">
      <c r="A35" s="16" t="s">
        <v>7</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161"/>
      <c r="FF35" s="161"/>
      <c r="FG35" s="161"/>
      <c r="FH35" s="161"/>
      <c r="FI35" s="161"/>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row>
    <row r="36" spans="1:276" ht="10.7" customHeight="1">
      <c r="A36" s="12">
        <v>1</v>
      </c>
      <c r="B36" s="37">
        <f t="shared" ref="B36:Q36" si="48">ROUND(B17*0.85,)</f>
        <v>26435</v>
      </c>
      <c r="C36" s="37">
        <f t="shared" si="48"/>
        <v>34170</v>
      </c>
      <c r="D36" s="37">
        <f t="shared" si="48"/>
        <v>34170</v>
      </c>
      <c r="E36" s="37">
        <f t="shared" si="48"/>
        <v>35445</v>
      </c>
      <c r="F36" s="37">
        <f t="shared" si="48"/>
        <v>35445</v>
      </c>
      <c r="G36" s="37">
        <f t="shared" si="48"/>
        <v>35445</v>
      </c>
      <c r="H36" s="37">
        <f t="shared" si="48"/>
        <v>35445</v>
      </c>
      <c r="I36" s="37">
        <f t="shared" si="48"/>
        <v>35445</v>
      </c>
      <c r="J36" s="37">
        <f t="shared" si="48"/>
        <v>32300</v>
      </c>
      <c r="K36" s="37">
        <f t="shared" si="48"/>
        <v>30770</v>
      </c>
      <c r="L36" s="37">
        <f t="shared" si="48"/>
        <v>24098</v>
      </c>
      <c r="M36" s="37">
        <f t="shared" si="48"/>
        <v>21038</v>
      </c>
      <c r="N36" s="37">
        <f t="shared" si="48"/>
        <v>17468</v>
      </c>
      <c r="O36" s="37">
        <f t="shared" si="48"/>
        <v>17468</v>
      </c>
      <c r="P36" s="37">
        <f t="shared" si="48"/>
        <v>17468</v>
      </c>
      <c r="Q36" s="37">
        <f t="shared" si="48"/>
        <v>18233</v>
      </c>
      <c r="R36" s="37">
        <f t="shared" ref="R36:CC37" si="49">ROUND(R17*0.85,)</f>
        <v>18233</v>
      </c>
      <c r="S36" s="37">
        <f t="shared" si="49"/>
        <v>18233</v>
      </c>
      <c r="T36" s="37">
        <f t="shared" si="49"/>
        <v>18233</v>
      </c>
      <c r="U36" s="37">
        <f t="shared" si="49"/>
        <v>18233</v>
      </c>
      <c r="V36" s="37">
        <f t="shared" si="49"/>
        <v>18233</v>
      </c>
      <c r="W36" s="37">
        <f t="shared" si="49"/>
        <v>18998</v>
      </c>
      <c r="X36" s="37">
        <f t="shared" si="49"/>
        <v>18998</v>
      </c>
      <c r="Y36" s="37">
        <f t="shared" si="49"/>
        <v>18998</v>
      </c>
      <c r="Z36" s="37">
        <f t="shared" si="49"/>
        <v>18998</v>
      </c>
      <c r="AA36" s="37">
        <f t="shared" si="49"/>
        <v>18998</v>
      </c>
      <c r="AB36" s="37">
        <f t="shared" si="49"/>
        <v>20018</v>
      </c>
      <c r="AC36" s="37">
        <f t="shared" si="49"/>
        <v>20018</v>
      </c>
      <c r="AD36" s="37">
        <f t="shared" si="49"/>
        <v>20018</v>
      </c>
      <c r="AE36" s="37">
        <f t="shared" si="49"/>
        <v>20018</v>
      </c>
      <c r="AF36" s="37">
        <f t="shared" si="49"/>
        <v>23078</v>
      </c>
      <c r="AG36" s="37">
        <f t="shared" si="49"/>
        <v>23078</v>
      </c>
      <c r="AH36" s="37">
        <f t="shared" si="49"/>
        <v>23078</v>
      </c>
      <c r="AI36" s="37">
        <f t="shared" si="49"/>
        <v>22058</v>
      </c>
      <c r="AJ36" s="37">
        <f t="shared" si="49"/>
        <v>22058</v>
      </c>
      <c r="AK36" s="37">
        <f t="shared" si="49"/>
        <v>22058</v>
      </c>
      <c r="AL36" s="37">
        <f t="shared" si="49"/>
        <v>22058</v>
      </c>
      <c r="AM36" s="37">
        <f t="shared" si="49"/>
        <v>25118</v>
      </c>
      <c r="AN36" s="37">
        <f t="shared" si="49"/>
        <v>25118</v>
      </c>
      <c r="AO36" s="37">
        <f t="shared" si="49"/>
        <v>25118</v>
      </c>
      <c r="AP36" s="37">
        <f t="shared" si="49"/>
        <v>22058</v>
      </c>
      <c r="AQ36" s="37">
        <f t="shared" si="49"/>
        <v>22058</v>
      </c>
      <c r="AR36" s="37">
        <f t="shared" si="49"/>
        <v>22058</v>
      </c>
      <c r="AS36" s="37">
        <f t="shared" si="49"/>
        <v>22058</v>
      </c>
      <c r="AT36" s="37">
        <f t="shared" si="49"/>
        <v>22058</v>
      </c>
      <c r="AU36" s="37">
        <f t="shared" si="49"/>
        <v>23078</v>
      </c>
      <c r="AV36" s="37">
        <f t="shared" si="49"/>
        <v>23078</v>
      </c>
      <c r="AW36" s="37">
        <f t="shared" si="49"/>
        <v>23078</v>
      </c>
      <c r="AX36" s="37">
        <f t="shared" si="49"/>
        <v>25118</v>
      </c>
      <c r="AY36" s="37">
        <f t="shared" si="49"/>
        <v>25118</v>
      </c>
      <c r="AZ36" s="37">
        <f t="shared" si="49"/>
        <v>25118</v>
      </c>
      <c r="BA36" s="37">
        <f t="shared" si="49"/>
        <v>25118</v>
      </c>
      <c r="BB36" s="37">
        <f t="shared" si="49"/>
        <v>27158</v>
      </c>
      <c r="BC36" s="37">
        <f t="shared" si="49"/>
        <v>27158</v>
      </c>
      <c r="BD36" s="37">
        <f t="shared" si="49"/>
        <v>27158</v>
      </c>
      <c r="BE36" s="37">
        <f t="shared" si="49"/>
        <v>27158</v>
      </c>
      <c r="BF36" s="37">
        <f t="shared" si="49"/>
        <v>27158</v>
      </c>
      <c r="BG36" s="37">
        <f t="shared" si="49"/>
        <v>27158</v>
      </c>
      <c r="BH36" s="37">
        <f t="shared" si="49"/>
        <v>27158</v>
      </c>
      <c r="BI36" s="37">
        <f t="shared" si="49"/>
        <v>27158</v>
      </c>
      <c r="BJ36" s="37">
        <f t="shared" si="49"/>
        <v>25118</v>
      </c>
      <c r="BK36" s="37">
        <f t="shared" si="49"/>
        <v>18998</v>
      </c>
      <c r="BL36" s="37">
        <f t="shared" si="49"/>
        <v>18998</v>
      </c>
      <c r="BM36" s="37">
        <f t="shared" si="49"/>
        <v>18998</v>
      </c>
      <c r="BN36" s="37">
        <f t="shared" si="49"/>
        <v>18998</v>
      </c>
      <c r="BO36" s="37">
        <f t="shared" si="49"/>
        <v>18998</v>
      </c>
      <c r="BP36" s="37">
        <f t="shared" si="49"/>
        <v>18998</v>
      </c>
      <c r="BQ36" s="37">
        <f t="shared" si="49"/>
        <v>18998</v>
      </c>
      <c r="BR36" s="37">
        <f t="shared" si="49"/>
        <v>18998</v>
      </c>
      <c r="BS36" s="37">
        <f t="shared" si="49"/>
        <v>18998</v>
      </c>
      <c r="BT36" s="37">
        <f t="shared" si="49"/>
        <v>14408</v>
      </c>
      <c r="BU36" s="37">
        <f t="shared" si="49"/>
        <v>14408</v>
      </c>
      <c r="BV36" s="37">
        <f t="shared" si="49"/>
        <v>14408</v>
      </c>
      <c r="BW36" s="37">
        <f t="shared" si="49"/>
        <v>14408</v>
      </c>
      <c r="BX36" s="37">
        <f t="shared" si="49"/>
        <v>14408</v>
      </c>
      <c r="BY36" s="37">
        <f t="shared" si="49"/>
        <v>14408</v>
      </c>
      <c r="BZ36" s="37">
        <f t="shared" si="49"/>
        <v>14408</v>
      </c>
      <c r="CA36" s="37">
        <f t="shared" si="49"/>
        <v>13218</v>
      </c>
      <c r="CB36" s="37">
        <f t="shared" si="49"/>
        <v>13218</v>
      </c>
      <c r="CC36" s="37">
        <f t="shared" si="49"/>
        <v>13218</v>
      </c>
      <c r="CD36" s="37">
        <f t="shared" ref="CD36:DS37" si="50">ROUND(CD17*0.85,)</f>
        <v>13218</v>
      </c>
      <c r="CE36" s="37">
        <f t="shared" si="50"/>
        <v>13218</v>
      </c>
      <c r="CF36" s="37">
        <f t="shared" si="50"/>
        <v>12198</v>
      </c>
      <c r="CG36" s="37">
        <f t="shared" si="50"/>
        <v>12198</v>
      </c>
      <c r="CH36" s="37">
        <f t="shared" si="50"/>
        <v>12198</v>
      </c>
      <c r="CI36" s="37">
        <f t="shared" si="50"/>
        <v>12198</v>
      </c>
      <c r="CJ36" s="37">
        <f t="shared" si="50"/>
        <v>12198</v>
      </c>
      <c r="CK36" s="37">
        <f t="shared" si="50"/>
        <v>13218</v>
      </c>
      <c r="CL36" s="37">
        <f t="shared" si="50"/>
        <v>13218</v>
      </c>
      <c r="CM36" s="37">
        <f t="shared" si="50"/>
        <v>12198</v>
      </c>
      <c r="CN36" s="37">
        <f t="shared" si="50"/>
        <v>12198</v>
      </c>
      <c r="CO36" s="37">
        <f t="shared" si="50"/>
        <v>12198</v>
      </c>
      <c r="CP36" s="37">
        <f t="shared" si="50"/>
        <v>11603</v>
      </c>
      <c r="CQ36" s="37">
        <f t="shared" si="50"/>
        <v>11603</v>
      </c>
      <c r="CR36" s="37">
        <f t="shared" si="50"/>
        <v>11603</v>
      </c>
      <c r="CS36" s="37">
        <f t="shared" si="50"/>
        <v>11603</v>
      </c>
      <c r="CT36" s="37">
        <f t="shared" si="50"/>
        <v>10753</v>
      </c>
      <c r="CU36" s="37">
        <f t="shared" si="50"/>
        <v>10753</v>
      </c>
      <c r="CV36" s="37">
        <f t="shared" si="50"/>
        <v>10753</v>
      </c>
      <c r="CW36" s="37">
        <f t="shared" si="50"/>
        <v>10753</v>
      </c>
      <c r="CX36" s="37">
        <f t="shared" si="50"/>
        <v>10753</v>
      </c>
      <c r="CY36" s="37">
        <f t="shared" si="50"/>
        <v>10753</v>
      </c>
      <c r="CZ36" s="37">
        <f t="shared" si="50"/>
        <v>10753</v>
      </c>
      <c r="DA36" s="37">
        <f t="shared" si="50"/>
        <v>9138</v>
      </c>
      <c r="DB36" s="37">
        <f t="shared" si="50"/>
        <v>9138</v>
      </c>
      <c r="DC36" s="37">
        <f t="shared" si="50"/>
        <v>9138</v>
      </c>
      <c r="DD36" s="37">
        <f t="shared" si="50"/>
        <v>9138</v>
      </c>
      <c r="DE36" s="37">
        <f t="shared" si="50"/>
        <v>9138</v>
      </c>
      <c r="DF36" s="37">
        <f t="shared" si="50"/>
        <v>9648</v>
      </c>
      <c r="DG36" s="37">
        <f t="shared" si="50"/>
        <v>9648</v>
      </c>
      <c r="DH36" s="37">
        <f t="shared" si="50"/>
        <v>9138</v>
      </c>
      <c r="DI36" s="37">
        <f t="shared" si="50"/>
        <v>9138</v>
      </c>
      <c r="DJ36" s="37">
        <f t="shared" si="50"/>
        <v>9138</v>
      </c>
      <c r="DK36" s="37">
        <f t="shared" si="50"/>
        <v>9138</v>
      </c>
      <c r="DL36" s="37">
        <f t="shared" si="50"/>
        <v>9138</v>
      </c>
      <c r="DM36" s="37">
        <f t="shared" si="50"/>
        <v>9648</v>
      </c>
      <c r="DN36" s="37">
        <f t="shared" si="50"/>
        <v>9648</v>
      </c>
      <c r="DO36" s="37">
        <f t="shared" si="50"/>
        <v>9138</v>
      </c>
      <c r="DP36" s="37">
        <f t="shared" si="50"/>
        <v>9138</v>
      </c>
      <c r="DQ36" s="37">
        <f t="shared" si="50"/>
        <v>9138</v>
      </c>
      <c r="DR36" s="37">
        <f t="shared" si="50"/>
        <v>9138</v>
      </c>
      <c r="DS36" s="37">
        <f t="shared" si="50"/>
        <v>10328</v>
      </c>
      <c r="DT36" s="37">
        <f t="shared" ref="DT36:DU36" si="51">ROUND(DT17*0.85,)</f>
        <v>10328</v>
      </c>
      <c r="DU36" s="37">
        <f t="shared" si="51"/>
        <v>10328</v>
      </c>
      <c r="DV36" s="37">
        <f t="shared" ref="DV36:GG36" si="52">ROUND(DV17*0.85,)</f>
        <v>9393</v>
      </c>
      <c r="DW36" s="37">
        <f t="shared" si="52"/>
        <v>9393</v>
      </c>
      <c r="DX36" s="37">
        <f t="shared" si="52"/>
        <v>9393</v>
      </c>
      <c r="DY36" s="37">
        <f t="shared" si="52"/>
        <v>9393</v>
      </c>
      <c r="DZ36" s="37">
        <f t="shared" si="52"/>
        <v>9393</v>
      </c>
      <c r="EA36" s="37">
        <f t="shared" si="52"/>
        <v>10328</v>
      </c>
      <c r="EB36" s="37">
        <f t="shared" si="52"/>
        <v>10328</v>
      </c>
      <c r="EC36" s="37">
        <f t="shared" si="52"/>
        <v>10328</v>
      </c>
      <c r="ED36" s="37">
        <f t="shared" si="52"/>
        <v>9138</v>
      </c>
      <c r="EE36" s="37">
        <f t="shared" si="52"/>
        <v>9138</v>
      </c>
      <c r="EF36" s="37">
        <f t="shared" si="52"/>
        <v>9138</v>
      </c>
      <c r="EG36" s="37">
        <f t="shared" si="52"/>
        <v>9138</v>
      </c>
      <c r="EH36" s="37">
        <f t="shared" si="52"/>
        <v>9393</v>
      </c>
      <c r="EI36" s="37">
        <f t="shared" si="52"/>
        <v>9393</v>
      </c>
      <c r="EJ36" s="37">
        <f t="shared" si="52"/>
        <v>9138</v>
      </c>
      <c r="EK36" s="37">
        <f t="shared" si="52"/>
        <v>9138</v>
      </c>
      <c r="EL36" s="37">
        <f t="shared" si="52"/>
        <v>9138</v>
      </c>
      <c r="EM36" s="37">
        <f t="shared" si="52"/>
        <v>9138</v>
      </c>
      <c r="EN36" s="37">
        <f t="shared" si="52"/>
        <v>9138</v>
      </c>
      <c r="EO36" s="37">
        <f t="shared" si="52"/>
        <v>9393</v>
      </c>
      <c r="EP36" s="37">
        <f t="shared" si="52"/>
        <v>9393</v>
      </c>
      <c r="EQ36" s="37">
        <f t="shared" si="52"/>
        <v>9138</v>
      </c>
      <c r="ER36" s="37">
        <f t="shared" si="52"/>
        <v>9138</v>
      </c>
      <c r="ES36" s="37">
        <f t="shared" si="52"/>
        <v>9138</v>
      </c>
      <c r="ET36" s="37">
        <f t="shared" si="52"/>
        <v>9138</v>
      </c>
      <c r="EU36" s="37">
        <f t="shared" si="52"/>
        <v>9138</v>
      </c>
      <c r="EV36" s="37">
        <f t="shared" si="52"/>
        <v>9393</v>
      </c>
      <c r="EW36" s="37">
        <f t="shared" si="52"/>
        <v>9393</v>
      </c>
      <c r="EX36" s="37">
        <f t="shared" si="52"/>
        <v>9393</v>
      </c>
      <c r="EY36" s="37">
        <f t="shared" si="52"/>
        <v>9393</v>
      </c>
      <c r="EZ36" s="37">
        <f t="shared" si="52"/>
        <v>9393</v>
      </c>
      <c r="FA36" s="37">
        <f t="shared" si="52"/>
        <v>9393</v>
      </c>
      <c r="FB36" s="37">
        <f t="shared" si="52"/>
        <v>9393</v>
      </c>
      <c r="FC36" s="37">
        <f t="shared" si="52"/>
        <v>13813</v>
      </c>
      <c r="FD36" s="37">
        <f t="shared" si="52"/>
        <v>13813</v>
      </c>
      <c r="FE36" s="161">
        <f t="shared" si="52"/>
        <v>13813</v>
      </c>
      <c r="FF36" s="161">
        <f t="shared" si="52"/>
        <v>13813</v>
      </c>
      <c r="FG36" s="161">
        <f t="shared" si="52"/>
        <v>13813</v>
      </c>
      <c r="FH36" s="161">
        <f t="shared" si="52"/>
        <v>13813</v>
      </c>
      <c r="FI36" s="161">
        <f t="shared" si="52"/>
        <v>15683</v>
      </c>
      <c r="FJ36" s="37">
        <f t="shared" si="52"/>
        <v>15683</v>
      </c>
      <c r="FK36" s="37">
        <f t="shared" si="52"/>
        <v>15683</v>
      </c>
      <c r="FL36" s="37">
        <f t="shared" si="52"/>
        <v>15683</v>
      </c>
      <c r="FM36" s="37">
        <f t="shared" si="52"/>
        <v>15683</v>
      </c>
      <c r="FN36" s="37">
        <f t="shared" si="52"/>
        <v>15683</v>
      </c>
      <c r="FO36" s="37">
        <f t="shared" si="52"/>
        <v>15683</v>
      </c>
      <c r="FP36" s="37">
        <f t="shared" si="52"/>
        <v>15683</v>
      </c>
      <c r="FQ36" s="37">
        <f t="shared" si="52"/>
        <v>15683</v>
      </c>
      <c r="FR36" s="37">
        <f t="shared" si="52"/>
        <v>15683</v>
      </c>
      <c r="FS36" s="37">
        <f t="shared" si="52"/>
        <v>10328</v>
      </c>
      <c r="FT36" s="37">
        <f t="shared" si="52"/>
        <v>10328</v>
      </c>
      <c r="FU36" s="37">
        <f t="shared" si="52"/>
        <v>10328</v>
      </c>
      <c r="FV36" s="37">
        <f t="shared" si="52"/>
        <v>10328</v>
      </c>
      <c r="FW36" s="37">
        <f t="shared" si="52"/>
        <v>10328</v>
      </c>
      <c r="FX36" s="37">
        <f t="shared" si="52"/>
        <v>10328</v>
      </c>
      <c r="FY36" s="37">
        <f t="shared" si="52"/>
        <v>10328</v>
      </c>
      <c r="FZ36" s="37">
        <f t="shared" si="52"/>
        <v>10328</v>
      </c>
      <c r="GA36" s="37">
        <f t="shared" si="52"/>
        <v>13813</v>
      </c>
      <c r="GB36" s="37">
        <f t="shared" si="52"/>
        <v>13813</v>
      </c>
      <c r="GC36" s="37">
        <f t="shared" si="52"/>
        <v>13813</v>
      </c>
      <c r="GD36" s="37">
        <f t="shared" si="52"/>
        <v>13813</v>
      </c>
      <c r="GE36" s="37">
        <f t="shared" si="52"/>
        <v>13813</v>
      </c>
      <c r="GF36" s="37">
        <f t="shared" si="52"/>
        <v>13813</v>
      </c>
      <c r="GG36" s="37">
        <f t="shared" si="52"/>
        <v>13813</v>
      </c>
      <c r="GH36" s="37">
        <f t="shared" ref="GH36:IS36" si="53">ROUND(GH17*0.85,)</f>
        <v>13813</v>
      </c>
      <c r="GI36" s="37">
        <f t="shared" si="53"/>
        <v>13813</v>
      </c>
      <c r="GJ36" s="37">
        <f t="shared" si="53"/>
        <v>13813</v>
      </c>
      <c r="GK36" s="37">
        <f t="shared" si="53"/>
        <v>13813</v>
      </c>
      <c r="GL36" s="37">
        <f t="shared" si="53"/>
        <v>13813</v>
      </c>
      <c r="GM36" s="37">
        <f t="shared" si="53"/>
        <v>13813</v>
      </c>
      <c r="GN36" s="37">
        <f t="shared" si="53"/>
        <v>13813</v>
      </c>
      <c r="GO36" s="37">
        <f t="shared" si="53"/>
        <v>11178</v>
      </c>
      <c r="GP36" s="37">
        <f t="shared" si="53"/>
        <v>11178</v>
      </c>
      <c r="GQ36" s="37">
        <f t="shared" si="53"/>
        <v>11178</v>
      </c>
      <c r="GR36" s="37">
        <f t="shared" si="53"/>
        <v>11178</v>
      </c>
      <c r="GS36" s="37">
        <f t="shared" si="53"/>
        <v>11603</v>
      </c>
      <c r="GT36" s="37">
        <f t="shared" si="53"/>
        <v>11603</v>
      </c>
      <c r="GU36" s="37">
        <f t="shared" si="53"/>
        <v>11178</v>
      </c>
      <c r="GV36" s="37">
        <f t="shared" si="53"/>
        <v>11178</v>
      </c>
      <c r="GW36" s="37">
        <f t="shared" si="53"/>
        <v>11178</v>
      </c>
      <c r="GX36" s="37">
        <f t="shared" si="53"/>
        <v>11178</v>
      </c>
      <c r="GY36" s="37">
        <f t="shared" si="53"/>
        <v>11178</v>
      </c>
      <c r="GZ36" s="37">
        <f t="shared" si="53"/>
        <v>11603</v>
      </c>
      <c r="HA36" s="37">
        <f t="shared" si="53"/>
        <v>11603</v>
      </c>
      <c r="HB36" s="37">
        <f t="shared" si="53"/>
        <v>11178</v>
      </c>
      <c r="HC36" s="37">
        <f t="shared" si="53"/>
        <v>11178</v>
      </c>
      <c r="HD36" s="37">
        <f t="shared" si="53"/>
        <v>11178</v>
      </c>
      <c r="HE36" s="37">
        <f t="shared" si="53"/>
        <v>11178</v>
      </c>
      <c r="HF36" s="37">
        <f t="shared" si="53"/>
        <v>11178</v>
      </c>
      <c r="HG36" s="37">
        <f t="shared" si="53"/>
        <v>11603</v>
      </c>
      <c r="HH36" s="37">
        <f t="shared" si="53"/>
        <v>11603</v>
      </c>
      <c r="HI36" s="37">
        <f t="shared" si="53"/>
        <v>11178</v>
      </c>
      <c r="HJ36" s="37">
        <f t="shared" si="53"/>
        <v>11178</v>
      </c>
      <c r="HK36" s="37">
        <f t="shared" si="53"/>
        <v>11178</v>
      </c>
      <c r="HL36" s="37">
        <f t="shared" si="53"/>
        <v>11178</v>
      </c>
      <c r="HM36" s="37">
        <f t="shared" si="53"/>
        <v>11178</v>
      </c>
      <c r="HN36" s="37">
        <f t="shared" si="53"/>
        <v>11603</v>
      </c>
      <c r="HO36" s="37">
        <f t="shared" si="53"/>
        <v>11603</v>
      </c>
      <c r="HP36" s="37">
        <f t="shared" si="53"/>
        <v>11178</v>
      </c>
      <c r="HQ36" s="37">
        <f t="shared" si="53"/>
        <v>11178</v>
      </c>
      <c r="HR36" s="37">
        <f t="shared" si="53"/>
        <v>11178</v>
      </c>
      <c r="HS36" s="37">
        <f t="shared" si="53"/>
        <v>11178</v>
      </c>
      <c r="HT36" s="37">
        <f t="shared" si="53"/>
        <v>11178</v>
      </c>
      <c r="HU36" s="37">
        <f t="shared" si="53"/>
        <v>11603</v>
      </c>
      <c r="HV36" s="37">
        <f t="shared" si="53"/>
        <v>11603</v>
      </c>
      <c r="HW36" s="37">
        <f t="shared" si="53"/>
        <v>11178</v>
      </c>
      <c r="HX36" s="37">
        <f t="shared" si="53"/>
        <v>11178</v>
      </c>
      <c r="HY36" s="37">
        <f t="shared" si="53"/>
        <v>11178</v>
      </c>
      <c r="HZ36" s="37">
        <f t="shared" si="53"/>
        <v>11178</v>
      </c>
      <c r="IA36" s="37">
        <f t="shared" si="53"/>
        <v>11178</v>
      </c>
      <c r="IB36" s="37">
        <f t="shared" si="53"/>
        <v>11178</v>
      </c>
      <c r="IC36" s="37">
        <f t="shared" si="53"/>
        <v>11178</v>
      </c>
      <c r="ID36" s="37">
        <f t="shared" si="53"/>
        <v>10328</v>
      </c>
      <c r="IE36" s="37">
        <f t="shared" si="53"/>
        <v>10328</v>
      </c>
      <c r="IF36" s="37">
        <f t="shared" si="53"/>
        <v>10328</v>
      </c>
      <c r="IG36" s="37">
        <f t="shared" si="53"/>
        <v>10328</v>
      </c>
      <c r="IH36" s="37">
        <f t="shared" si="53"/>
        <v>10328</v>
      </c>
      <c r="II36" s="37">
        <f t="shared" si="53"/>
        <v>10328</v>
      </c>
      <c r="IJ36" s="37">
        <f t="shared" si="53"/>
        <v>10328</v>
      </c>
      <c r="IK36" s="37">
        <f t="shared" si="53"/>
        <v>9903</v>
      </c>
      <c r="IL36" s="37">
        <f t="shared" si="53"/>
        <v>9903</v>
      </c>
      <c r="IM36" s="37">
        <f t="shared" si="53"/>
        <v>9903</v>
      </c>
      <c r="IN36" s="37">
        <f t="shared" si="53"/>
        <v>9903</v>
      </c>
      <c r="IO36" s="37">
        <f t="shared" si="53"/>
        <v>9903</v>
      </c>
      <c r="IP36" s="37">
        <f t="shared" si="53"/>
        <v>10328</v>
      </c>
      <c r="IQ36" s="37">
        <f t="shared" si="53"/>
        <v>10328</v>
      </c>
      <c r="IR36" s="37">
        <f t="shared" si="53"/>
        <v>9903</v>
      </c>
      <c r="IS36" s="37">
        <f t="shared" si="53"/>
        <v>9903</v>
      </c>
      <c r="IT36" s="37">
        <f t="shared" ref="IT36:JP36" si="54">ROUND(IT17*0.85,)</f>
        <v>9903</v>
      </c>
      <c r="IU36" s="37">
        <f t="shared" si="54"/>
        <v>9903</v>
      </c>
      <c r="IV36" s="37">
        <f t="shared" si="54"/>
        <v>9903</v>
      </c>
      <c r="IW36" s="37">
        <f t="shared" si="54"/>
        <v>10328</v>
      </c>
      <c r="IX36" s="37">
        <f t="shared" si="54"/>
        <v>10328</v>
      </c>
      <c r="IY36" s="37">
        <f t="shared" si="54"/>
        <v>9903</v>
      </c>
      <c r="IZ36" s="37">
        <f t="shared" si="54"/>
        <v>9903</v>
      </c>
      <c r="JA36" s="37">
        <f t="shared" si="54"/>
        <v>9903</v>
      </c>
      <c r="JB36" s="37">
        <f t="shared" si="54"/>
        <v>9903</v>
      </c>
      <c r="JC36" s="37">
        <f t="shared" si="54"/>
        <v>9903</v>
      </c>
      <c r="JD36" s="37">
        <f t="shared" si="54"/>
        <v>10328</v>
      </c>
      <c r="JE36" s="37">
        <f t="shared" si="54"/>
        <v>10328</v>
      </c>
      <c r="JF36" s="37">
        <f t="shared" si="54"/>
        <v>11178</v>
      </c>
      <c r="JG36" s="37">
        <f t="shared" si="54"/>
        <v>11178</v>
      </c>
      <c r="JH36" s="37">
        <f t="shared" si="54"/>
        <v>11178</v>
      </c>
      <c r="JI36" s="37">
        <f t="shared" si="54"/>
        <v>11178</v>
      </c>
      <c r="JJ36" s="37">
        <f t="shared" si="54"/>
        <v>11178</v>
      </c>
      <c r="JK36" s="37">
        <f t="shared" si="54"/>
        <v>11178</v>
      </c>
      <c r="JL36" s="37">
        <f t="shared" si="54"/>
        <v>11178</v>
      </c>
      <c r="JM36" s="37">
        <f t="shared" si="54"/>
        <v>11178</v>
      </c>
      <c r="JN36" s="37">
        <f t="shared" si="54"/>
        <v>11178</v>
      </c>
      <c r="JO36" s="37">
        <f t="shared" si="54"/>
        <v>11178</v>
      </c>
      <c r="JP36" s="37">
        <f t="shared" si="54"/>
        <v>11178</v>
      </c>
    </row>
    <row r="37" spans="1:276" ht="10.7" customHeight="1">
      <c r="A37" s="12">
        <v>2</v>
      </c>
      <c r="B37" s="37">
        <f t="shared" ref="B37:Q37" si="55">ROUND(B18*0.85,)</f>
        <v>28135</v>
      </c>
      <c r="C37" s="37">
        <f t="shared" si="55"/>
        <v>35870</v>
      </c>
      <c r="D37" s="37">
        <f t="shared" si="55"/>
        <v>35870</v>
      </c>
      <c r="E37" s="37">
        <f t="shared" si="55"/>
        <v>37145</v>
      </c>
      <c r="F37" s="37">
        <f t="shared" si="55"/>
        <v>37145</v>
      </c>
      <c r="G37" s="37">
        <f t="shared" si="55"/>
        <v>37145</v>
      </c>
      <c r="H37" s="37">
        <f t="shared" si="55"/>
        <v>37145</v>
      </c>
      <c r="I37" s="37">
        <f t="shared" si="55"/>
        <v>37145</v>
      </c>
      <c r="J37" s="37">
        <f t="shared" si="55"/>
        <v>34000</v>
      </c>
      <c r="K37" s="37">
        <f t="shared" si="55"/>
        <v>32470</v>
      </c>
      <c r="L37" s="37">
        <f t="shared" si="55"/>
        <v>25670</v>
      </c>
      <c r="M37" s="37">
        <f t="shared" si="55"/>
        <v>22610</v>
      </c>
      <c r="N37" s="37">
        <f t="shared" si="55"/>
        <v>19040</v>
      </c>
      <c r="O37" s="37">
        <f t="shared" si="55"/>
        <v>19040</v>
      </c>
      <c r="P37" s="37">
        <f t="shared" si="55"/>
        <v>19040</v>
      </c>
      <c r="Q37" s="37">
        <f t="shared" si="55"/>
        <v>19805</v>
      </c>
      <c r="R37" s="37">
        <f t="shared" si="49"/>
        <v>19805</v>
      </c>
      <c r="S37" s="37">
        <f t="shared" si="49"/>
        <v>19805</v>
      </c>
      <c r="T37" s="37">
        <f t="shared" si="49"/>
        <v>19805</v>
      </c>
      <c r="U37" s="37">
        <f t="shared" si="49"/>
        <v>19805</v>
      </c>
      <c r="V37" s="37">
        <f t="shared" si="49"/>
        <v>19805</v>
      </c>
      <c r="W37" s="37">
        <f t="shared" si="49"/>
        <v>20570</v>
      </c>
      <c r="X37" s="37">
        <f t="shared" si="49"/>
        <v>20570</v>
      </c>
      <c r="Y37" s="37">
        <f t="shared" si="49"/>
        <v>20570</v>
      </c>
      <c r="Z37" s="37">
        <f t="shared" si="49"/>
        <v>20570</v>
      </c>
      <c r="AA37" s="37">
        <f t="shared" si="49"/>
        <v>20570</v>
      </c>
      <c r="AB37" s="37">
        <f t="shared" si="49"/>
        <v>21590</v>
      </c>
      <c r="AC37" s="37">
        <f t="shared" si="49"/>
        <v>21590</v>
      </c>
      <c r="AD37" s="37">
        <f t="shared" si="49"/>
        <v>21590</v>
      </c>
      <c r="AE37" s="37">
        <f t="shared" si="49"/>
        <v>21590</v>
      </c>
      <c r="AF37" s="37">
        <f t="shared" si="49"/>
        <v>24650</v>
      </c>
      <c r="AG37" s="37">
        <f t="shared" si="49"/>
        <v>24650</v>
      </c>
      <c r="AH37" s="37">
        <f t="shared" si="49"/>
        <v>24650</v>
      </c>
      <c r="AI37" s="37">
        <f t="shared" si="49"/>
        <v>23630</v>
      </c>
      <c r="AJ37" s="37">
        <f t="shared" si="49"/>
        <v>23630</v>
      </c>
      <c r="AK37" s="37">
        <f t="shared" si="49"/>
        <v>23630</v>
      </c>
      <c r="AL37" s="37">
        <f t="shared" si="49"/>
        <v>23630</v>
      </c>
      <c r="AM37" s="37">
        <f t="shared" si="49"/>
        <v>26690</v>
      </c>
      <c r="AN37" s="37">
        <f t="shared" si="49"/>
        <v>26690</v>
      </c>
      <c r="AO37" s="37">
        <f t="shared" si="49"/>
        <v>26690</v>
      </c>
      <c r="AP37" s="37">
        <f t="shared" si="49"/>
        <v>23630</v>
      </c>
      <c r="AQ37" s="37">
        <f t="shared" si="49"/>
        <v>23630</v>
      </c>
      <c r="AR37" s="37">
        <f t="shared" si="49"/>
        <v>23630</v>
      </c>
      <c r="AS37" s="37">
        <f t="shared" si="49"/>
        <v>23630</v>
      </c>
      <c r="AT37" s="37">
        <f t="shared" si="49"/>
        <v>23630</v>
      </c>
      <c r="AU37" s="37">
        <f t="shared" si="49"/>
        <v>24650</v>
      </c>
      <c r="AV37" s="37">
        <f t="shared" si="49"/>
        <v>24650</v>
      </c>
      <c r="AW37" s="37">
        <f t="shared" si="49"/>
        <v>24650</v>
      </c>
      <c r="AX37" s="37">
        <f t="shared" si="49"/>
        <v>26690</v>
      </c>
      <c r="AY37" s="37">
        <f t="shared" si="49"/>
        <v>26690</v>
      </c>
      <c r="AZ37" s="37">
        <f t="shared" si="49"/>
        <v>26690</v>
      </c>
      <c r="BA37" s="37">
        <f t="shared" si="49"/>
        <v>26690</v>
      </c>
      <c r="BB37" s="37">
        <f t="shared" si="49"/>
        <v>28730</v>
      </c>
      <c r="BC37" s="37">
        <f t="shared" si="49"/>
        <v>28730</v>
      </c>
      <c r="BD37" s="37">
        <f t="shared" si="49"/>
        <v>28730</v>
      </c>
      <c r="BE37" s="37">
        <f t="shared" si="49"/>
        <v>28730</v>
      </c>
      <c r="BF37" s="37">
        <f t="shared" si="49"/>
        <v>28730</v>
      </c>
      <c r="BG37" s="37">
        <f t="shared" si="49"/>
        <v>28730</v>
      </c>
      <c r="BH37" s="37">
        <f t="shared" si="49"/>
        <v>28730</v>
      </c>
      <c r="BI37" s="37">
        <f t="shared" si="49"/>
        <v>28730</v>
      </c>
      <c r="BJ37" s="37">
        <f t="shared" si="49"/>
        <v>26690</v>
      </c>
      <c r="BK37" s="37">
        <f t="shared" si="49"/>
        <v>20570</v>
      </c>
      <c r="BL37" s="37">
        <f t="shared" si="49"/>
        <v>20570</v>
      </c>
      <c r="BM37" s="37">
        <f t="shared" si="49"/>
        <v>20570</v>
      </c>
      <c r="BN37" s="37">
        <f t="shared" si="49"/>
        <v>20570</v>
      </c>
      <c r="BO37" s="37">
        <f t="shared" si="49"/>
        <v>20570</v>
      </c>
      <c r="BP37" s="37">
        <f t="shared" si="49"/>
        <v>20570</v>
      </c>
      <c r="BQ37" s="37">
        <f t="shared" si="49"/>
        <v>20570</v>
      </c>
      <c r="BR37" s="37">
        <f t="shared" si="49"/>
        <v>20570</v>
      </c>
      <c r="BS37" s="37">
        <f t="shared" si="49"/>
        <v>20570</v>
      </c>
      <c r="BT37" s="37">
        <f t="shared" si="49"/>
        <v>15980</v>
      </c>
      <c r="BU37" s="37">
        <f t="shared" si="49"/>
        <v>15980</v>
      </c>
      <c r="BV37" s="37">
        <f t="shared" si="49"/>
        <v>15980</v>
      </c>
      <c r="BW37" s="37">
        <f t="shared" si="49"/>
        <v>15980</v>
      </c>
      <c r="BX37" s="37">
        <f t="shared" si="49"/>
        <v>15980</v>
      </c>
      <c r="BY37" s="37">
        <f t="shared" si="49"/>
        <v>15980</v>
      </c>
      <c r="BZ37" s="37">
        <f t="shared" si="49"/>
        <v>15980</v>
      </c>
      <c r="CA37" s="37">
        <f t="shared" si="49"/>
        <v>14790</v>
      </c>
      <c r="CB37" s="37">
        <f t="shared" si="49"/>
        <v>14790</v>
      </c>
      <c r="CC37" s="37">
        <f t="shared" si="49"/>
        <v>14790</v>
      </c>
      <c r="CD37" s="37">
        <f t="shared" si="50"/>
        <v>14790</v>
      </c>
      <c r="CE37" s="37">
        <f t="shared" si="50"/>
        <v>14790</v>
      </c>
      <c r="CF37" s="37">
        <f t="shared" si="50"/>
        <v>13770</v>
      </c>
      <c r="CG37" s="37">
        <f t="shared" si="50"/>
        <v>13770</v>
      </c>
      <c r="CH37" s="37">
        <f t="shared" si="50"/>
        <v>13770</v>
      </c>
      <c r="CI37" s="37">
        <f t="shared" si="50"/>
        <v>13770</v>
      </c>
      <c r="CJ37" s="37">
        <f t="shared" si="50"/>
        <v>13770</v>
      </c>
      <c r="CK37" s="37">
        <f t="shared" si="50"/>
        <v>14790</v>
      </c>
      <c r="CL37" s="37">
        <f t="shared" si="50"/>
        <v>14790</v>
      </c>
      <c r="CM37" s="37">
        <f t="shared" si="50"/>
        <v>13770</v>
      </c>
      <c r="CN37" s="37">
        <f t="shared" si="50"/>
        <v>13770</v>
      </c>
      <c r="CO37" s="37">
        <f t="shared" si="50"/>
        <v>13770</v>
      </c>
      <c r="CP37" s="37">
        <f t="shared" si="50"/>
        <v>13005</v>
      </c>
      <c r="CQ37" s="37">
        <f t="shared" si="50"/>
        <v>13005</v>
      </c>
      <c r="CR37" s="37">
        <f t="shared" si="50"/>
        <v>13005</v>
      </c>
      <c r="CS37" s="37">
        <f t="shared" si="50"/>
        <v>13005</v>
      </c>
      <c r="CT37" s="37">
        <f t="shared" si="50"/>
        <v>12155</v>
      </c>
      <c r="CU37" s="37">
        <f t="shared" si="50"/>
        <v>12155</v>
      </c>
      <c r="CV37" s="37">
        <f t="shared" si="50"/>
        <v>12155</v>
      </c>
      <c r="CW37" s="37">
        <f t="shared" si="50"/>
        <v>12155</v>
      </c>
      <c r="CX37" s="37">
        <f t="shared" si="50"/>
        <v>12155</v>
      </c>
      <c r="CY37" s="37">
        <f t="shared" si="50"/>
        <v>12155</v>
      </c>
      <c r="CZ37" s="37">
        <f t="shared" si="50"/>
        <v>12155</v>
      </c>
      <c r="DA37" s="37">
        <f t="shared" si="50"/>
        <v>10540</v>
      </c>
      <c r="DB37" s="37">
        <f t="shared" si="50"/>
        <v>10540</v>
      </c>
      <c r="DC37" s="37">
        <f t="shared" si="50"/>
        <v>10540</v>
      </c>
      <c r="DD37" s="37">
        <f t="shared" si="50"/>
        <v>10540</v>
      </c>
      <c r="DE37" s="37">
        <f t="shared" si="50"/>
        <v>10540</v>
      </c>
      <c r="DF37" s="37">
        <f t="shared" si="50"/>
        <v>11050</v>
      </c>
      <c r="DG37" s="37">
        <f t="shared" si="50"/>
        <v>11050</v>
      </c>
      <c r="DH37" s="37">
        <f t="shared" si="50"/>
        <v>10540</v>
      </c>
      <c r="DI37" s="37">
        <f t="shared" si="50"/>
        <v>10540</v>
      </c>
      <c r="DJ37" s="37">
        <f t="shared" si="50"/>
        <v>10540</v>
      </c>
      <c r="DK37" s="37">
        <f t="shared" si="50"/>
        <v>10540</v>
      </c>
      <c r="DL37" s="37">
        <f t="shared" si="50"/>
        <v>10540</v>
      </c>
      <c r="DM37" s="37">
        <f t="shared" si="50"/>
        <v>11050</v>
      </c>
      <c r="DN37" s="37">
        <f t="shared" si="50"/>
        <v>11050</v>
      </c>
      <c r="DO37" s="37">
        <f t="shared" si="50"/>
        <v>10540</v>
      </c>
      <c r="DP37" s="37">
        <f t="shared" si="50"/>
        <v>10540</v>
      </c>
      <c r="DQ37" s="37">
        <f t="shared" si="50"/>
        <v>10540</v>
      </c>
      <c r="DR37" s="37">
        <f t="shared" si="50"/>
        <v>10540</v>
      </c>
      <c r="DS37" s="37">
        <f t="shared" si="50"/>
        <v>11730</v>
      </c>
      <c r="DT37" s="37">
        <f t="shared" ref="DT37:DU37" si="56">ROUND(DT18*0.85,)</f>
        <v>11730</v>
      </c>
      <c r="DU37" s="37">
        <f t="shared" si="56"/>
        <v>11730</v>
      </c>
      <c r="DV37" s="37">
        <f t="shared" ref="DV37:GG37" si="57">ROUND(DV18*0.85,)</f>
        <v>10795</v>
      </c>
      <c r="DW37" s="37">
        <f t="shared" si="57"/>
        <v>10795</v>
      </c>
      <c r="DX37" s="37">
        <f t="shared" si="57"/>
        <v>10795</v>
      </c>
      <c r="DY37" s="37">
        <f t="shared" si="57"/>
        <v>10795</v>
      </c>
      <c r="DZ37" s="37">
        <f t="shared" si="57"/>
        <v>10795</v>
      </c>
      <c r="EA37" s="37">
        <f t="shared" si="57"/>
        <v>11730</v>
      </c>
      <c r="EB37" s="37">
        <f t="shared" si="57"/>
        <v>11730</v>
      </c>
      <c r="EC37" s="37">
        <f t="shared" si="57"/>
        <v>11730</v>
      </c>
      <c r="ED37" s="37">
        <f t="shared" si="57"/>
        <v>10540</v>
      </c>
      <c r="EE37" s="37">
        <f t="shared" si="57"/>
        <v>10540</v>
      </c>
      <c r="EF37" s="37">
        <f t="shared" si="57"/>
        <v>10540</v>
      </c>
      <c r="EG37" s="37">
        <f t="shared" si="57"/>
        <v>10540</v>
      </c>
      <c r="EH37" s="37">
        <f t="shared" si="57"/>
        <v>10795</v>
      </c>
      <c r="EI37" s="37">
        <f t="shared" si="57"/>
        <v>10795</v>
      </c>
      <c r="EJ37" s="37">
        <f t="shared" si="57"/>
        <v>10540</v>
      </c>
      <c r="EK37" s="37">
        <f t="shared" si="57"/>
        <v>10540</v>
      </c>
      <c r="EL37" s="37">
        <f t="shared" si="57"/>
        <v>10540</v>
      </c>
      <c r="EM37" s="37">
        <f t="shared" si="57"/>
        <v>10540</v>
      </c>
      <c r="EN37" s="37">
        <f t="shared" si="57"/>
        <v>10540</v>
      </c>
      <c r="EO37" s="37">
        <f t="shared" si="57"/>
        <v>10795</v>
      </c>
      <c r="EP37" s="37">
        <f t="shared" si="57"/>
        <v>10795</v>
      </c>
      <c r="EQ37" s="37">
        <f t="shared" si="57"/>
        <v>10540</v>
      </c>
      <c r="ER37" s="37">
        <f t="shared" si="57"/>
        <v>10540</v>
      </c>
      <c r="ES37" s="37">
        <f t="shared" si="57"/>
        <v>10540</v>
      </c>
      <c r="ET37" s="37">
        <f t="shared" si="57"/>
        <v>10540</v>
      </c>
      <c r="EU37" s="37">
        <f t="shared" si="57"/>
        <v>10540</v>
      </c>
      <c r="EV37" s="37">
        <f t="shared" si="57"/>
        <v>10795</v>
      </c>
      <c r="EW37" s="37">
        <f t="shared" si="57"/>
        <v>10795</v>
      </c>
      <c r="EX37" s="37">
        <f t="shared" si="57"/>
        <v>10795</v>
      </c>
      <c r="EY37" s="37">
        <f t="shared" si="57"/>
        <v>10795</v>
      </c>
      <c r="EZ37" s="37">
        <f t="shared" si="57"/>
        <v>10795</v>
      </c>
      <c r="FA37" s="37">
        <f t="shared" si="57"/>
        <v>10795</v>
      </c>
      <c r="FB37" s="37">
        <f t="shared" si="57"/>
        <v>10795</v>
      </c>
      <c r="FC37" s="37">
        <f t="shared" si="57"/>
        <v>15215</v>
      </c>
      <c r="FD37" s="37">
        <f t="shared" si="57"/>
        <v>15215</v>
      </c>
      <c r="FE37" s="161">
        <f t="shared" si="57"/>
        <v>15215</v>
      </c>
      <c r="FF37" s="161">
        <f t="shared" si="57"/>
        <v>15215</v>
      </c>
      <c r="FG37" s="161">
        <f t="shared" si="57"/>
        <v>15215</v>
      </c>
      <c r="FH37" s="161">
        <f t="shared" si="57"/>
        <v>15215</v>
      </c>
      <c r="FI37" s="161">
        <f t="shared" si="57"/>
        <v>17085</v>
      </c>
      <c r="FJ37" s="37">
        <f t="shared" si="57"/>
        <v>17085</v>
      </c>
      <c r="FK37" s="37">
        <f t="shared" si="57"/>
        <v>17085</v>
      </c>
      <c r="FL37" s="37">
        <f t="shared" si="57"/>
        <v>17085</v>
      </c>
      <c r="FM37" s="37">
        <f t="shared" si="57"/>
        <v>17085</v>
      </c>
      <c r="FN37" s="37">
        <f t="shared" si="57"/>
        <v>17085</v>
      </c>
      <c r="FO37" s="37">
        <f t="shared" si="57"/>
        <v>17085</v>
      </c>
      <c r="FP37" s="37">
        <f t="shared" si="57"/>
        <v>17085</v>
      </c>
      <c r="FQ37" s="37">
        <f t="shared" si="57"/>
        <v>17085</v>
      </c>
      <c r="FR37" s="37">
        <f t="shared" si="57"/>
        <v>17085</v>
      </c>
      <c r="FS37" s="37">
        <f t="shared" si="57"/>
        <v>11730</v>
      </c>
      <c r="FT37" s="37">
        <f t="shared" si="57"/>
        <v>11730</v>
      </c>
      <c r="FU37" s="37">
        <f t="shared" si="57"/>
        <v>11730</v>
      </c>
      <c r="FV37" s="37">
        <f t="shared" si="57"/>
        <v>11730</v>
      </c>
      <c r="FW37" s="37">
        <f t="shared" si="57"/>
        <v>11730</v>
      </c>
      <c r="FX37" s="37">
        <f t="shared" si="57"/>
        <v>11730</v>
      </c>
      <c r="FY37" s="37">
        <f t="shared" si="57"/>
        <v>11730</v>
      </c>
      <c r="FZ37" s="37">
        <f t="shared" si="57"/>
        <v>11730</v>
      </c>
      <c r="GA37" s="37">
        <f t="shared" si="57"/>
        <v>15215</v>
      </c>
      <c r="GB37" s="37">
        <f t="shared" si="57"/>
        <v>15215</v>
      </c>
      <c r="GC37" s="37">
        <f t="shared" si="57"/>
        <v>15215</v>
      </c>
      <c r="GD37" s="37">
        <f t="shared" si="57"/>
        <v>15215</v>
      </c>
      <c r="GE37" s="37">
        <f t="shared" si="57"/>
        <v>15215</v>
      </c>
      <c r="GF37" s="37">
        <f t="shared" si="57"/>
        <v>15215</v>
      </c>
      <c r="GG37" s="37">
        <f t="shared" si="57"/>
        <v>15215</v>
      </c>
      <c r="GH37" s="37">
        <f t="shared" ref="GH37:IS37" si="58">ROUND(GH18*0.85,)</f>
        <v>15215</v>
      </c>
      <c r="GI37" s="37">
        <f t="shared" si="58"/>
        <v>15215</v>
      </c>
      <c r="GJ37" s="37">
        <f t="shared" si="58"/>
        <v>15215</v>
      </c>
      <c r="GK37" s="37">
        <f t="shared" si="58"/>
        <v>15215</v>
      </c>
      <c r="GL37" s="37">
        <f t="shared" si="58"/>
        <v>15215</v>
      </c>
      <c r="GM37" s="37">
        <f t="shared" si="58"/>
        <v>15215</v>
      </c>
      <c r="GN37" s="37">
        <f t="shared" si="58"/>
        <v>15215</v>
      </c>
      <c r="GO37" s="37">
        <f t="shared" si="58"/>
        <v>12580</v>
      </c>
      <c r="GP37" s="37">
        <f t="shared" si="58"/>
        <v>12580</v>
      </c>
      <c r="GQ37" s="37">
        <f t="shared" si="58"/>
        <v>12580</v>
      </c>
      <c r="GR37" s="37">
        <f t="shared" si="58"/>
        <v>12580</v>
      </c>
      <c r="GS37" s="37">
        <f t="shared" si="58"/>
        <v>13005</v>
      </c>
      <c r="GT37" s="37">
        <f t="shared" si="58"/>
        <v>13005</v>
      </c>
      <c r="GU37" s="37">
        <f t="shared" si="58"/>
        <v>12580</v>
      </c>
      <c r="GV37" s="37">
        <f t="shared" si="58"/>
        <v>12580</v>
      </c>
      <c r="GW37" s="37">
        <f t="shared" si="58"/>
        <v>12580</v>
      </c>
      <c r="GX37" s="37">
        <f t="shared" si="58"/>
        <v>12580</v>
      </c>
      <c r="GY37" s="37">
        <f t="shared" si="58"/>
        <v>12580</v>
      </c>
      <c r="GZ37" s="37">
        <f t="shared" si="58"/>
        <v>13005</v>
      </c>
      <c r="HA37" s="37">
        <f t="shared" si="58"/>
        <v>13005</v>
      </c>
      <c r="HB37" s="37">
        <f t="shared" si="58"/>
        <v>12580</v>
      </c>
      <c r="HC37" s="37">
        <f t="shared" si="58"/>
        <v>12580</v>
      </c>
      <c r="HD37" s="37">
        <f t="shared" si="58"/>
        <v>12580</v>
      </c>
      <c r="HE37" s="37">
        <f t="shared" si="58"/>
        <v>12580</v>
      </c>
      <c r="HF37" s="37">
        <f t="shared" si="58"/>
        <v>12580</v>
      </c>
      <c r="HG37" s="37">
        <f t="shared" si="58"/>
        <v>13005</v>
      </c>
      <c r="HH37" s="37">
        <f t="shared" si="58"/>
        <v>13005</v>
      </c>
      <c r="HI37" s="37">
        <f t="shared" si="58"/>
        <v>12580</v>
      </c>
      <c r="HJ37" s="37">
        <f t="shared" si="58"/>
        <v>12580</v>
      </c>
      <c r="HK37" s="37">
        <f t="shared" si="58"/>
        <v>12580</v>
      </c>
      <c r="HL37" s="37">
        <f t="shared" si="58"/>
        <v>12580</v>
      </c>
      <c r="HM37" s="37">
        <f t="shared" si="58"/>
        <v>12580</v>
      </c>
      <c r="HN37" s="37">
        <f t="shared" si="58"/>
        <v>13005</v>
      </c>
      <c r="HO37" s="37">
        <f t="shared" si="58"/>
        <v>13005</v>
      </c>
      <c r="HP37" s="37">
        <f t="shared" si="58"/>
        <v>12580</v>
      </c>
      <c r="HQ37" s="37">
        <f t="shared" si="58"/>
        <v>12580</v>
      </c>
      <c r="HR37" s="37">
        <f t="shared" si="58"/>
        <v>12580</v>
      </c>
      <c r="HS37" s="37">
        <f t="shared" si="58"/>
        <v>12580</v>
      </c>
      <c r="HT37" s="37">
        <f t="shared" si="58"/>
        <v>12580</v>
      </c>
      <c r="HU37" s="37">
        <f t="shared" si="58"/>
        <v>13005</v>
      </c>
      <c r="HV37" s="37">
        <f t="shared" si="58"/>
        <v>13005</v>
      </c>
      <c r="HW37" s="37">
        <f t="shared" si="58"/>
        <v>12580</v>
      </c>
      <c r="HX37" s="37">
        <f t="shared" si="58"/>
        <v>12580</v>
      </c>
      <c r="HY37" s="37">
        <f t="shared" si="58"/>
        <v>12580</v>
      </c>
      <c r="HZ37" s="37">
        <f t="shared" si="58"/>
        <v>12580</v>
      </c>
      <c r="IA37" s="37">
        <f t="shared" si="58"/>
        <v>12580</v>
      </c>
      <c r="IB37" s="37">
        <f t="shared" si="58"/>
        <v>12580</v>
      </c>
      <c r="IC37" s="37">
        <f t="shared" si="58"/>
        <v>12580</v>
      </c>
      <c r="ID37" s="37">
        <f t="shared" si="58"/>
        <v>11730</v>
      </c>
      <c r="IE37" s="37">
        <f t="shared" si="58"/>
        <v>11730</v>
      </c>
      <c r="IF37" s="37">
        <f t="shared" si="58"/>
        <v>11730</v>
      </c>
      <c r="IG37" s="37">
        <f t="shared" si="58"/>
        <v>11730</v>
      </c>
      <c r="IH37" s="37">
        <f t="shared" si="58"/>
        <v>11730</v>
      </c>
      <c r="II37" s="37">
        <f t="shared" si="58"/>
        <v>11730</v>
      </c>
      <c r="IJ37" s="37">
        <f t="shared" si="58"/>
        <v>11730</v>
      </c>
      <c r="IK37" s="37">
        <f t="shared" si="58"/>
        <v>11305</v>
      </c>
      <c r="IL37" s="37">
        <f t="shared" si="58"/>
        <v>11305</v>
      </c>
      <c r="IM37" s="37">
        <f t="shared" si="58"/>
        <v>11305</v>
      </c>
      <c r="IN37" s="37">
        <f t="shared" si="58"/>
        <v>11305</v>
      </c>
      <c r="IO37" s="37">
        <f t="shared" si="58"/>
        <v>11305</v>
      </c>
      <c r="IP37" s="37">
        <f t="shared" si="58"/>
        <v>11730</v>
      </c>
      <c r="IQ37" s="37">
        <f t="shared" si="58"/>
        <v>11730</v>
      </c>
      <c r="IR37" s="37">
        <f t="shared" si="58"/>
        <v>11305</v>
      </c>
      <c r="IS37" s="37">
        <f t="shared" si="58"/>
        <v>11305</v>
      </c>
      <c r="IT37" s="37">
        <f t="shared" ref="IT37:JP37" si="59">ROUND(IT18*0.85,)</f>
        <v>11305</v>
      </c>
      <c r="IU37" s="37">
        <f t="shared" si="59"/>
        <v>11305</v>
      </c>
      <c r="IV37" s="37">
        <f t="shared" si="59"/>
        <v>11305</v>
      </c>
      <c r="IW37" s="37">
        <f t="shared" si="59"/>
        <v>11730</v>
      </c>
      <c r="IX37" s="37">
        <f t="shared" si="59"/>
        <v>11730</v>
      </c>
      <c r="IY37" s="37">
        <f t="shared" si="59"/>
        <v>11305</v>
      </c>
      <c r="IZ37" s="37">
        <f t="shared" si="59"/>
        <v>11305</v>
      </c>
      <c r="JA37" s="37">
        <f t="shared" si="59"/>
        <v>11305</v>
      </c>
      <c r="JB37" s="37">
        <f t="shared" si="59"/>
        <v>11305</v>
      </c>
      <c r="JC37" s="37">
        <f t="shared" si="59"/>
        <v>11305</v>
      </c>
      <c r="JD37" s="37">
        <f t="shared" si="59"/>
        <v>11730</v>
      </c>
      <c r="JE37" s="37">
        <f t="shared" si="59"/>
        <v>11730</v>
      </c>
      <c r="JF37" s="37">
        <f t="shared" si="59"/>
        <v>12580</v>
      </c>
      <c r="JG37" s="37">
        <f t="shared" si="59"/>
        <v>12580</v>
      </c>
      <c r="JH37" s="37">
        <f t="shared" si="59"/>
        <v>12580</v>
      </c>
      <c r="JI37" s="37">
        <f t="shared" si="59"/>
        <v>12580</v>
      </c>
      <c r="JJ37" s="37">
        <f t="shared" si="59"/>
        <v>12580</v>
      </c>
      <c r="JK37" s="37">
        <f t="shared" si="59"/>
        <v>12580</v>
      </c>
      <c r="JL37" s="37">
        <f t="shared" si="59"/>
        <v>12580</v>
      </c>
      <c r="JM37" s="37">
        <f t="shared" si="59"/>
        <v>12580</v>
      </c>
      <c r="JN37" s="37">
        <f t="shared" si="59"/>
        <v>12580</v>
      </c>
      <c r="JO37" s="37">
        <f t="shared" si="59"/>
        <v>12580</v>
      </c>
      <c r="JP37" s="37">
        <f t="shared" si="59"/>
        <v>12580</v>
      </c>
    </row>
    <row r="38" spans="1:276" ht="10.7" customHeight="1">
      <c r="A38" s="17" t="s">
        <v>8</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161"/>
      <c r="FF38" s="161"/>
      <c r="FG38" s="161"/>
      <c r="FH38" s="161"/>
      <c r="FI38" s="161"/>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row>
    <row r="39" spans="1:276" ht="10.7" customHeight="1">
      <c r="A39" s="12">
        <v>1</v>
      </c>
      <c r="B39" s="37">
        <f t="shared" ref="B39:Q39" si="60">ROUND(B20*0.85,)</f>
        <v>28135</v>
      </c>
      <c r="C39" s="37">
        <f t="shared" si="60"/>
        <v>35870</v>
      </c>
      <c r="D39" s="37">
        <f t="shared" si="60"/>
        <v>35870</v>
      </c>
      <c r="E39" s="37">
        <f t="shared" si="60"/>
        <v>37145</v>
      </c>
      <c r="F39" s="37">
        <f t="shared" si="60"/>
        <v>37145</v>
      </c>
      <c r="G39" s="37">
        <f t="shared" si="60"/>
        <v>37145</v>
      </c>
      <c r="H39" s="37">
        <f t="shared" si="60"/>
        <v>37145</v>
      </c>
      <c r="I39" s="37">
        <f t="shared" si="60"/>
        <v>37145</v>
      </c>
      <c r="J39" s="37">
        <f t="shared" si="60"/>
        <v>34000</v>
      </c>
      <c r="K39" s="37">
        <f t="shared" si="60"/>
        <v>32470</v>
      </c>
      <c r="L39" s="37">
        <f t="shared" si="60"/>
        <v>25798</v>
      </c>
      <c r="M39" s="37">
        <f t="shared" si="60"/>
        <v>22738</v>
      </c>
      <c r="N39" s="37">
        <f t="shared" si="60"/>
        <v>19168</v>
      </c>
      <c r="O39" s="37">
        <f t="shared" si="60"/>
        <v>19168</v>
      </c>
      <c r="P39" s="37">
        <f t="shared" si="60"/>
        <v>19168</v>
      </c>
      <c r="Q39" s="37">
        <f t="shared" si="60"/>
        <v>19933</v>
      </c>
      <c r="R39" s="37">
        <f t="shared" ref="R39:CC40" si="61">ROUND(R20*0.85,)</f>
        <v>19933</v>
      </c>
      <c r="S39" s="37">
        <f t="shared" si="61"/>
        <v>19933</v>
      </c>
      <c r="T39" s="37">
        <f t="shared" si="61"/>
        <v>19933</v>
      </c>
      <c r="U39" s="37">
        <f t="shared" si="61"/>
        <v>19933</v>
      </c>
      <c r="V39" s="37">
        <f t="shared" si="61"/>
        <v>19933</v>
      </c>
      <c r="W39" s="37">
        <f t="shared" si="61"/>
        <v>20698</v>
      </c>
      <c r="X39" s="37">
        <f t="shared" si="61"/>
        <v>20698</v>
      </c>
      <c r="Y39" s="37">
        <f t="shared" si="61"/>
        <v>20698</v>
      </c>
      <c r="Z39" s="37">
        <f t="shared" si="61"/>
        <v>20698</v>
      </c>
      <c r="AA39" s="37">
        <f t="shared" si="61"/>
        <v>20698</v>
      </c>
      <c r="AB39" s="37">
        <f t="shared" si="61"/>
        <v>21718</v>
      </c>
      <c r="AC39" s="37">
        <f t="shared" si="61"/>
        <v>21718</v>
      </c>
      <c r="AD39" s="37">
        <f t="shared" si="61"/>
        <v>21718</v>
      </c>
      <c r="AE39" s="37">
        <f t="shared" si="61"/>
        <v>21718</v>
      </c>
      <c r="AF39" s="37">
        <f t="shared" si="61"/>
        <v>24778</v>
      </c>
      <c r="AG39" s="37">
        <f t="shared" si="61"/>
        <v>24778</v>
      </c>
      <c r="AH39" s="37">
        <f t="shared" si="61"/>
        <v>24778</v>
      </c>
      <c r="AI39" s="37">
        <f t="shared" si="61"/>
        <v>23758</v>
      </c>
      <c r="AJ39" s="37">
        <f t="shared" si="61"/>
        <v>23758</v>
      </c>
      <c r="AK39" s="37">
        <f t="shared" si="61"/>
        <v>23758</v>
      </c>
      <c r="AL39" s="37">
        <f t="shared" si="61"/>
        <v>23758</v>
      </c>
      <c r="AM39" s="37">
        <f t="shared" si="61"/>
        <v>26818</v>
      </c>
      <c r="AN39" s="37">
        <f t="shared" si="61"/>
        <v>26818</v>
      </c>
      <c r="AO39" s="37">
        <f t="shared" si="61"/>
        <v>26818</v>
      </c>
      <c r="AP39" s="37">
        <f t="shared" si="61"/>
        <v>23758</v>
      </c>
      <c r="AQ39" s="37">
        <f t="shared" si="61"/>
        <v>23758</v>
      </c>
      <c r="AR39" s="37">
        <f t="shared" si="61"/>
        <v>23758</v>
      </c>
      <c r="AS39" s="37">
        <f t="shared" si="61"/>
        <v>23758</v>
      </c>
      <c r="AT39" s="37">
        <f t="shared" si="61"/>
        <v>23758</v>
      </c>
      <c r="AU39" s="37">
        <f t="shared" si="61"/>
        <v>24778</v>
      </c>
      <c r="AV39" s="37">
        <f t="shared" si="61"/>
        <v>24778</v>
      </c>
      <c r="AW39" s="37">
        <f t="shared" si="61"/>
        <v>24778</v>
      </c>
      <c r="AX39" s="37">
        <f t="shared" si="61"/>
        <v>26818</v>
      </c>
      <c r="AY39" s="37">
        <f t="shared" si="61"/>
        <v>26818</v>
      </c>
      <c r="AZ39" s="37">
        <f t="shared" si="61"/>
        <v>26818</v>
      </c>
      <c r="BA39" s="37">
        <f t="shared" si="61"/>
        <v>26818</v>
      </c>
      <c r="BB39" s="37">
        <f t="shared" si="61"/>
        <v>28858</v>
      </c>
      <c r="BC39" s="37">
        <f t="shared" si="61"/>
        <v>28858</v>
      </c>
      <c r="BD39" s="37">
        <f t="shared" si="61"/>
        <v>28858</v>
      </c>
      <c r="BE39" s="37">
        <f t="shared" si="61"/>
        <v>28858</v>
      </c>
      <c r="BF39" s="37">
        <f t="shared" si="61"/>
        <v>28858</v>
      </c>
      <c r="BG39" s="37">
        <f t="shared" si="61"/>
        <v>28858</v>
      </c>
      <c r="BH39" s="37">
        <f t="shared" si="61"/>
        <v>28858</v>
      </c>
      <c r="BI39" s="37">
        <f t="shared" si="61"/>
        <v>28858</v>
      </c>
      <c r="BJ39" s="37">
        <f t="shared" si="61"/>
        <v>26818</v>
      </c>
      <c r="BK39" s="37">
        <f t="shared" si="61"/>
        <v>20698</v>
      </c>
      <c r="BL39" s="37">
        <f t="shared" si="61"/>
        <v>20698</v>
      </c>
      <c r="BM39" s="37">
        <f t="shared" si="61"/>
        <v>20698</v>
      </c>
      <c r="BN39" s="37">
        <f t="shared" si="61"/>
        <v>20698</v>
      </c>
      <c r="BO39" s="37">
        <f t="shared" si="61"/>
        <v>20698</v>
      </c>
      <c r="BP39" s="37">
        <f t="shared" si="61"/>
        <v>20698</v>
      </c>
      <c r="BQ39" s="37">
        <f t="shared" si="61"/>
        <v>20698</v>
      </c>
      <c r="BR39" s="37">
        <f t="shared" si="61"/>
        <v>20698</v>
      </c>
      <c r="BS39" s="37">
        <f t="shared" si="61"/>
        <v>20698</v>
      </c>
      <c r="BT39" s="37">
        <f t="shared" si="61"/>
        <v>15258</v>
      </c>
      <c r="BU39" s="37">
        <f t="shared" si="61"/>
        <v>15258</v>
      </c>
      <c r="BV39" s="37">
        <f t="shared" si="61"/>
        <v>15258</v>
      </c>
      <c r="BW39" s="37">
        <f t="shared" si="61"/>
        <v>15258</v>
      </c>
      <c r="BX39" s="37">
        <f t="shared" si="61"/>
        <v>15258</v>
      </c>
      <c r="BY39" s="37">
        <f t="shared" si="61"/>
        <v>15258</v>
      </c>
      <c r="BZ39" s="37">
        <f t="shared" si="61"/>
        <v>15258</v>
      </c>
      <c r="CA39" s="37">
        <f t="shared" si="61"/>
        <v>14068</v>
      </c>
      <c r="CB39" s="37">
        <f t="shared" si="61"/>
        <v>14068</v>
      </c>
      <c r="CC39" s="37">
        <f t="shared" si="61"/>
        <v>14068</v>
      </c>
      <c r="CD39" s="37">
        <f t="shared" ref="CD39:DS40" si="62">ROUND(CD20*0.85,)</f>
        <v>14068</v>
      </c>
      <c r="CE39" s="37">
        <f t="shared" si="62"/>
        <v>14068</v>
      </c>
      <c r="CF39" s="37">
        <f t="shared" si="62"/>
        <v>13048</v>
      </c>
      <c r="CG39" s="37">
        <f t="shared" si="62"/>
        <v>13048</v>
      </c>
      <c r="CH39" s="37">
        <f t="shared" si="62"/>
        <v>13048</v>
      </c>
      <c r="CI39" s="37">
        <f t="shared" si="62"/>
        <v>13048</v>
      </c>
      <c r="CJ39" s="37">
        <f t="shared" si="62"/>
        <v>13048</v>
      </c>
      <c r="CK39" s="37">
        <f t="shared" si="62"/>
        <v>14068</v>
      </c>
      <c r="CL39" s="37">
        <f t="shared" si="62"/>
        <v>14068</v>
      </c>
      <c r="CM39" s="37">
        <f t="shared" si="62"/>
        <v>13048</v>
      </c>
      <c r="CN39" s="37">
        <f t="shared" si="62"/>
        <v>13048</v>
      </c>
      <c r="CO39" s="37">
        <f t="shared" si="62"/>
        <v>13048</v>
      </c>
      <c r="CP39" s="37">
        <f t="shared" si="62"/>
        <v>12878</v>
      </c>
      <c r="CQ39" s="37">
        <f t="shared" si="62"/>
        <v>12878</v>
      </c>
      <c r="CR39" s="37">
        <f t="shared" si="62"/>
        <v>12878</v>
      </c>
      <c r="CS39" s="37">
        <f t="shared" si="62"/>
        <v>12878</v>
      </c>
      <c r="CT39" s="37">
        <f t="shared" si="62"/>
        <v>12028</v>
      </c>
      <c r="CU39" s="37">
        <f t="shared" si="62"/>
        <v>12028</v>
      </c>
      <c r="CV39" s="37">
        <f t="shared" si="62"/>
        <v>12028</v>
      </c>
      <c r="CW39" s="37">
        <f t="shared" si="62"/>
        <v>12028</v>
      </c>
      <c r="CX39" s="37">
        <f t="shared" si="62"/>
        <v>12028</v>
      </c>
      <c r="CY39" s="37">
        <f t="shared" si="62"/>
        <v>12028</v>
      </c>
      <c r="CZ39" s="37">
        <f t="shared" si="62"/>
        <v>12028</v>
      </c>
      <c r="DA39" s="37">
        <f t="shared" si="62"/>
        <v>10413</v>
      </c>
      <c r="DB39" s="37">
        <f t="shared" si="62"/>
        <v>10413</v>
      </c>
      <c r="DC39" s="37">
        <f t="shared" si="62"/>
        <v>10413</v>
      </c>
      <c r="DD39" s="37">
        <f t="shared" si="62"/>
        <v>10413</v>
      </c>
      <c r="DE39" s="37">
        <f t="shared" si="62"/>
        <v>10413</v>
      </c>
      <c r="DF39" s="37">
        <f t="shared" si="62"/>
        <v>10923</v>
      </c>
      <c r="DG39" s="37">
        <f t="shared" si="62"/>
        <v>10923</v>
      </c>
      <c r="DH39" s="37">
        <f t="shared" si="62"/>
        <v>10413</v>
      </c>
      <c r="DI39" s="37">
        <f t="shared" si="62"/>
        <v>10413</v>
      </c>
      <c r="DJ39" s="37">
        <f t="shared" si="62"/>
        <v>10413</v>
      </c>
      <c r="DK39" s="37">
        <f t="shared" si="62"/>
        <v>10413</v>
      </c>
      <c r="DL39" s="37">
        <f t="shared" si="62"/>
        <v>10413</v>
      </c>
      <c r="DM39" s="37">
        <f t="shared" si="62"/>
        <v>10923</v>
      </c>
      <c r="DN39" s="37">
        <f t="shared" si="62"/>
        <v>10923</v>
      </c>
      <c r="DO39" s="37">
        <f t="shared" si="62"/>
        <v>10413</v>
      </c>
      <c r="DP39" s="37">
        <f t="shared" si="62"/>
        <v>10413</v>
      </c>
      <c r="DQ39" s="37">
        <f t="shared" si="62"/>
        <v>10413</v>
      </c>
      <c r="DR39" s="37">
        <f t="shared" si="62"/>
        <v>10413</v>
      </c>
      <c r="DS39" s="37">
        <f t="shared" si="62"/>
        <v>11603</v>
      </c>
      <c r="DT39" s="37">
        <f t="shared" ref="DT39:DU39" si="63">ROUND(DT20*0.85,)</f>
        <v>11603</v>
      </c>
      <c r="DU39" s="37">
        <f t="shared" si="63"/>
        <v>11603</v>
      </c>
      <c r="DV39" s="37">
        <f t="shared" ref="DV39:GG39" si="64">ROUND(DV20*0.85,)</f>
        <v>10668</v>
      </c>
      <c r="DW39" s="37">
        <f t="shared" si="64"/>
        <v>10668</v>
      </c>
      <c r="DX39" s="37">
        <f t="shared" si="64"/>
        <v>10668</v>
      </c>
      <c r="DY39" s="37">
        <f t="shared" si="64"/>
        <v>10668</v>
      </c>
      <c r="DZ39" s="37">
        <f t="shared" si="64"/>
        <v>10668</v>
      </c>
      <c r="EA39" s="37">
        <f t="shared" si="64"/>
        <v>11603</v>
      </c>
      <c r="EB39" s="37">
        <f t="shared" si="64"/>
        <v>11603</v>
      </c>
      <c r="EC39" s="37">
        <f t="shared" si="64"/>
        <v>11603</v>
      </c>
      <c r="ED39" s="37">
        <f t="shared" si="64"/>
        <v>10413</v>
      </c>
      <c r="EE39" s="37">
        <f t="shared" si="64"/>
        <v>10413</v>
      </c>
      <c r="EF39" s="37">
        <f t="shared" si="64"/>
        <v>10413</v>
      </c>
      <c r="EG39" s="37">
        <f t="shared" si="64"/>
        <v>10413</v>
      </c>
      <c r="EH39" s="37">
        <f t="shared" si="64"/>
        <v>10668</v>
      </c>
      <c r="EI39" s="37">
        <f t="shared" si="64"/>
        <v>10668</v>
      </c>
      <c r="EJ39" s="37">
        <f t="shared" si="64"/>
        <v>10413</v>
      </c>
      <c r="EK39" s="37">
        <f t="shared" si="64"/>
        <v>10413</v>
      </c>
      <c r="EL39" s="37">
        <f t="shared" si="64"/>
        <v>10413</v>
      </c>
      <c r="EM39" s="37">
        <f t="shared" si="64"/>
        <v>10413</v>
      </c>
      <c r="EN39" s="37">
        <f t="shared" si="64"/>
        <v>10413</v>
      </c>
      <c r="EO39" s="37">
        <f t="shared" si="64"/>
        <v>10668</v>
      </c>
      <c r="EP39" s="37">
        <f t="shared" si="64"/>
        <v>10668</v>
      </c>
      <c r="EQ39" s="37">
        <f t="shared" si="64"/>
        <v>10413</v>
      </c>
      <c r="ER39" s="37">
        <f t="shared" si="64"/>
        <v>10413</v>
      </c>
      <c r="ES39" s="37">
        <f t="shared" si="64"/>
        <v>10413</v>
      </c>
      <c r="ET39" s="37">
        <f t="shared" si="64"/>
        <v>10413</v>
      </c>
      <c r="EU39" s="37">
        <f t="shared" si="64"/>
        <v>10413</v>
      </c>
      <c r="EV39" s="37">
        <f t="shared" si="64"/>
        <v>10668</v>
      </c>
      <c r="EW39" s="37">
        <f t="shared" si="64"/>
        <v>10668</v>
      </c>
      <c r="EX39" s="37">
        <f t="shared" si="64"/>
        <v>10668</v>
      </c>
      <c r="EY39" s="37">
        <f t="shared" si="64"/>
        <v>10668</v>
      </c>
      <c r="EZ39" s="37">
        <f t="shared" si="64"/>
        <v>10668</v>
      </c>
      <c r="FA39" s="37">
        <f t="shared" si="64"/>
        <v>10668</v>
      </c>
      <c r="FB39" s="37">
        <f t="shared" si="64"/>
        <v>10668</v>
      </c>
      <c r="FC39" s="37">
        <f t="shared" si="64"/>
        <v>15088</v>
      </c>
      <c r="FD39" s="37">
        <f t="shared" si="64"/>
        <v>15088</v>
      </c>
      <c r="FE39" s="161">
        <f t="shared" si="64"/>
        <v>15088</v>
      </c>
      <c r="FF39" s="161">
        <f t="shared" si="64"/>
        <v>15088</v>
      </c>
      <c r="FG39" s="161">
        <f t="shared" si="64"/>
        <v>15088</v>
      </c>
      <c r="FH39" s="161">
        <f t="shared" si="64"/>
        <v>15088</v>
      </c>
      <c r="FI39" s="161">
        <f t="shared" si="64"/>
        <v>16958</v>
      </c>
      <c r="FJ39" s="37">
        <f t="shared" si="64"/>
        <v>16958</v>
      </c>
      <c r="FK39" s="37">
        <f t="shared" si="64"/>
        <v>16958</v>
      </c>
      <c r="FL39" s="37">
        <f t="shared" si="64"/>
        <v>16958</v>
      </c>
      <c r="FM39" s="37">
        <f t="shared" si="64"/>
        <v>16958</v>
      </c>
      <c r="FN39" s="37">
        <f t="shared" si="64"/>
        <v>16958</v>
      </c>
      <c r="FO39" s="37">
        <f t="shared" si="64"/>
        <v>16958</v>
      </c>
      <c r="FP39" s="37">
        <f t="shared" si="64"/>
        <v>16958</v>
      </c>
      <c r="FQ39" s="37">
        <f t="shared" si="64"/>
        <v>16958</v>
      </c>
      <c r="FR39" s="37">
        <f t="shared" si="64"/>
        <v>16958</v>
      </c>
      <c r="FS39" s="37">
        <f t="shared" si="64"/>
        <v>11603</v>
      </c>
      <c r="FT39" s="37">
        <f t="shared" si="64"/>
        <v>11603</v>
      </c>
      <c r="FU39" s="37">
        <f t="shared" si="64"/>
        <v>11603</v>
      </c>
      <c r="FV39" s="37">
        <f t="shared" si="64"/>
        <v>11603</v>
      </c>
      <c r="FW39" s="37">
        <f t="shared" si="64"/>
        <v>11603</v>
      </c>
      <c r="FX39" s="37">
        <f t="shared" si="64"/>
        <v>11603</v>
      </c>
      <c r="FY39" s="37">
        <f t="shared" si="64"/>
        <v>11603</v>
      </c>
      <c r="FZ39" s="37">
        <f t="shared" si="64"/>
        <v>11603</v>
      </c>
      <c r="GA39" s="37">
        <f t="shared" si="64"/>
        <v>15088</v>
      </c>
      <c r="GB39" s="37">
        <f t="shared" si="64"/>
        <v>15088</v>
      </c>
      <c r="GC39" s="37">
        <f t="shared" si="64"/>
        <v>15088</v>
      </c>
      <c r="GD39" s="37">
        <f t="shared" si="64"/>
        <v>15088</v>
      </c>
      <c r="GE39" s="37">
        <f t="shared" si="64"/>
        <v>15088</v>
      </c>
      <c r="GF39" s="37">
        <f t="shared" si="64"/>
        <v>15088</v>
      </c>
      <c r="GG39" s="37">
        <f t="shared" si="64"/>
        <v>15088</v>
      </c>
      <c r="GH39" s="37">
        <f t="shared" ref="GH39:IS39" si="65">ROUND(GH20*0.85,)</f>
        <v>15088</v>
      </c>
      <c r="GI39" s="37">
        <f t="shared" si="65"/>
        <v>15088</v>
      </c>
      <c r="GJ39" s="37">
        <f t="shared" si="65"/>
        <v>15088</v>
      </c>
      <c r="GK39" s="37">
        <f t="shared" si="65"/>
        <v>15088</v>
      </c>
      <c r="GL39" s="37">
        <f t="shared" si="65"/>
        <v>15088</v>
      </c>
      <c r="GM39" s="37">
        <f t="shared" si="65"/>
        <v>15088</v>
      </c>
      <c r="GN39" s="37">
        <f t="shared" si="65"/>
        <v>15088</v>
      </c>
      <c r="GO39" s="37">
        <f t="shared" si="65"/>
        <v>12453</v>
      </c>
      <c r="GP39" s="37">
        <f t="shared" si="65"/>
        <v>12453</v>
      </c>
      <c r="GQ39" s="37">
        <f t="shared" si="65"/>
        <v>12453</v>
      </c>
      <c r="GR39" s="37">
        <f t="shared" si="65"/>
        <v>12453</v>
      </c>
      <c r="GS39" s="37">
        <f t="shared" si="65"/>
        <v>12878</v>
      </c>
      <c r="GT39" s="37">
        <f t="shared" si="65"/>
        <v>12878</v>
      </c>
      <c r="GU39" s="37">
        <f t="shared" si="65"/>
        <v>12453</v>
      </c>
      <c r="GV39" s="37">
        <f t="shared" si="65"/>
        <v>12453</v>
      </c>
      <c r="GW39" s="37">
        <f t="shared" si="65"/>
        <v>12453</v>
      </c>
      <c r="GX39" s="37">
        <f t="shared" si="65"/>
        <v>12453</v>
      </c>
      <c r="GY39" s="37">
        <f t="shared" si="65"/>
        <v>12453</v>
      </c>
      <c r="GZ39" s="37">
        <f t="shared" si="65"/>
        <v>12878</v>
      </c>
      <c r="HA39" s="37">
        <f t="shared" si="65"/>
        <v>12878</v>
      </c>
      <c r="HB39" s="37">
        <f t="shared" si="65"/>
        <v>12453</v>
      </c>
      <c r="HC39" s="37">
        <f t="shared" si="65"/>
        <v>12453</v>
      </c>
      <c r="HD39" s="37">
        <f t="shared" si="65"/>
        <v>12453</v>
      </c>
      <c r="HE39" s="37">
        <f t="shared" si="65"/>
        <v>12453</v>
      </c>
      <c r="HF39" s="37">
        <f t="shared" si="65"/>
        <v>12453</v>
      </c>
      <c r="HG39" s="37">
        <f t="shared" si="65"/>
        <v>12878</v>
      </c>
      <c r="HH39" s="37">
        <f t="shared" si="65"/>
        <v>12878</v>
      </c>
      <c r="HI39" s="37">
        <f t="shared" si="65"/>
        <v>12453</v>
      </c>
      <c r="HJ39" s="37">
        <f t="shared" si="65"/>
        <v>12453</v>
      </c>
      <c r="HK39" s="37">
        <f t="shared" si="65"/>
        <v>12453</v>
      </c>
      <c r="HL39" s="37">
        <f t="shared" si="65"/>
        <v>12453</v>
      </c>
      <c r="HM39" s="37">
        <f t="shared" si="65"/>
        <v>12453</v>
      </c>
      <c r="HN39" s="37">
        <f t="shared" si="65"/>
        <v>12878</v>
      </c>
      <c r="HO39" s="37">
        <f t="shared" si="65"/>
        <v>12878</v>
      </c>
      <c r="HP39" s="37">
        <f t="shared" si="65"/>
        <v>12453</v>
      </c>
      <c r="HQ39" s="37">
        <f t="shared" si="65"/>
        <v>12453</v>
      </c>
      <c r="HR39" s="37">
        <f t="shared" si="65"/>
        <v>12453</v>
      </c>
      <c r="HS39" s="37">
        <f t="shared" si="65"/>
        <v>12453</v>
      </c>
      <c r="HT39" s="37">
        <f t="shared" si="65"/>
        <v>12453</v>
      </c>
      <c r="HU39" s="37">
        <f t="shared" si="65"/>
        <v>12878</v>
      </c>
      <c r="HV39" s="37">
        <f t="shared" si="65"/>
        <v>12878</v>
      </c>
      <c r="HW39" s="37">
        <f t="shared" si="65"/>
        <v>12453</v>
      </c>
      <c r="HX39" s="37">
        <f t="shared" si="65"/>
        <v>12453</v>
      </c>
      <c r="HY39" s="37">
        <f t="shared" si="65"/>
        <v>12453</v>
      </c>
      <c r="HZ39" s="37">
        <f t="shared" si="65"/>
        <v>12453</v>
      </c>
      <c r="IA39" s="37">
        <f t="shared" si="65"/>
        <v>12453</v>
      </c>
      <c r="IB39" s="37">
        <f t="shared" si="65"/>
        <v>12453</v>
      </c>
      <c r="IC39" s="37">
        <f t="shared" si="65"/>
        <v>12453</v>
      </c>
      <c r="ID39" s="37">
        <f t="shared" si="65"/>
        <v>11603</v>
      </c>
      <c r="IE39" s="37">
        <f t="shared" si="65"/>
        <v>11603</v>
      </c>
      <c r="IF39" s="37">
        <f t="shared" si="65"/>
        <v>11603</v>
      </c>
      <c r="IG39" s="37">
        <f t="shared" si="65"/>
        <v>11603</v>
      </c>
      <c r="IH39" s="37">
        <f t="shared" si="65"/>
        <v>11603</v>
      </c>
      <c r="II39" s="37">
        <f t="shared" si="65"/>
        <v>11603</v>
      </c>
      <c r="IJ39" s="37">
        <f t="shared" si="65"/>
        <v>11603</v>
      </c>
      <c r="IK39" s="37">
        <f t="shared" si="65"/>
        <v>11178</v>
      </c>
      <c r="IL39" s="37">
        <f t="shared" si="65"/>
        <v>11178</v>
      </c>
      <c r="IM39" s="37">
        <f t="shared" si="65"/>
        <v>11178</v>
      </c>
      <c r="IN39" s="37">
        <f t="shared" si="65"/>
        <v>11178</v>
      </c>
      <c r="IO39" s="37">
        <f t="shared" si="65"/>
        <v>11178</v>
      </c>
      <c r="IP39" s="37">
        <f t="shared" si="65"/>
        <v>11603</v>
      </c>
      <c r="IQ39" s="37">
        <f t="shared" si="65"/>
        <v>11603</v>
      </c>
      <c r="IR39" s="37">
        <f t="shared" si="65"/>
        <v>11178</v>
      </c>
      <c r="IS39" s="37">
        <f t="shared" si="65"/>
        <v>11178</v>
      </c>
      <c r="IT39" s="37">
        <f t="shared" ref="IT39:JP39" si="66">ROUND(IT20*0.85,)</f>
        <v>11178</v>
      </c>
      <c r="IU39" s="37">
        <f t="shared" si="66"/>
        <v>11178</v>
      </c>
      <c r="IV39" s="37">
        <f t="shared" si="66"/>
        <v>11178</v>
      </c>
      <c r="IW39" s="37">
        <f t="shared" si="66"/>
        <v>11603</v>
      </c>
      <c r="IX39" s="37">
        <f t="shared" si="66"/>
        <v>11603</v>
      </c>
      <c r="IY39" s="37">
        <f t="shared" si="66"/>
        <v>11178</v>
      </c>
      <c r="IZ39" s="37">
        <f t="shared" si="66"/>
        <v>11178</v>
      </c>
      <c r="JA39" s="37">
        <f t="shared" si="66"/>
        <v>11178</v>
      </c>
      <c r="JB39" s="37">
        <f t="shared" si="66"/>
        <v>11178</v>
      </c>
      <c r="JC39" s="37">
        <f t="shared" si="66"/>
        <v>11178</v>
      </c>
      <c r="JD39" s="37">
        <f t="shared" si="66"/>
        <v>11603</v>
      </c>
      <c r="JE39" s="37">
        <f t="shared" si="66"/>
        <v>11603</v>
      </c>
      <c r="JF39" s="37">
        <f t="shared" si="66"/>
        <v>12453</v>
      </c>
      <c r="JG39" s="37">
        <f t="shared" si="66"/>
        <v>12453</v>
      </c>
      <c r="JH39" s="37">
        <f t="shared" si="66"/>
        <v>12453</v>
      </c>
      <c r="JI39" s="37">
        <f t="shared" si="66"/>
        <v>12453</v>
      </c>
      <c r="JJ39" s="37">
        <f t="shared" si="66"/>
        <v>12453</v>
      </c>
      <c r="JK39" s="37">
        <f t="shared" si="66"/>
        <v>12453</v>
      </c>
      <c r="JL39" s="37">
        <f t="shared" si="66"/>
        <v>12453</v>
      </c>
      <c r="JM39" s="37">
        <f t="shared" si="66"/>
        <v>12453</v>
      </c>
      <c r="JN39" s="37">
        <f t="shared" si="66"/>
        <v>12453</v>
      </c>
      <c r="JO39" s="37">
        <f t="shared" si="66"/>
        <v>12453</v>
      </c>
      <c r="JP39" s="37">
        <f t="shared" si="66"/>
        <v>12453</v>
      </c>
    </row>
    <row r="40" spans="1:276" ht="10.7" customHeight="1">
      <c r="A40" s="12">
        <v>2</v>
      </c>
      <c r="B40" s="37">
        <f t="shared" ref="B40:Q40" si="67">ROUND(B21*0.85,)</f>
        <v>29835</v>
      </c>
      <c r="C40" s="37">
        <f t="shared" si="67"/>
        <v>37570</v>
      </c>
      <c r="D40" s="37">
        <f t="shared" si="67"/>
        <v>37570</v>
      </c>
      <c r="E40" s="37">
        <f t="shared" si="67"/>
        <v>38845</v>
      </c>
      <c r="F40" s="37">
        <f t="shared" si="67"/>
        <v>38845</v>
      </c>
      <c r="G40" s="37">
        <f t="shared" si="67"/>
        <v>38845</v>
      </c>
      <c r="H40" s="37">
        <f t="shared" si="67"/>
        <v>38845</v>
      </c>
      <c r="I40" s="37">
        <f t="shared" si="67"/>
        <v>38845</v>
      </c>
      <c r="J40" s="37">
        <f t="shared" si="67"/>
        <v>35700</v>
      </c>
      <c r="K40" s="37">
        <f t="shared" si="67"/>
        <v>34170</v>
      </c>
      <c r="L40" s="37">
        <f t="shared" si="67"/>
        <v>27370</v>
      </c>
      <c r="M40" s="37">
        <f t="shared" si="67"/>
        <v>24310</v>
      </c>
      <c r="N40" s="37">
        <f t="shared" si="67"/>
        <v>20740</v>
      </c>
      <c r="O40" s="37">
        <f t="shared" si="67"/>
        <v>20740</v>
      </c>
      <c r="P40" s="37">
        <f t="shared" si="67"/>
        <v>20740</v>
      </c>
      <c r="Q40" s="37">
        <f t="shared" si="67"/>
        <v>21505</v>
      </c>
      <c r="R40" s="37">
        <f t="shared" si="61"/>
        <v>21505</v>
      </c>
      <c r="S40" s="37">
        <f t="shared" si="61"/>
        <v>21505</v>
      </c>
      <c r="T40" s="37">
        <f t="shared" si="61"/>
        <v>21505</v>
      </c>
      <c r="U40" s="37">
        <f t="shared" si="61"/>
        <v>21505</v>
      </c>
      <c r="V40" s="37">
        <f t="shared" si="61"/>
        <v>21505</v>
      </c>
      <c r="W40" s="37">
        <f t="shared" si="61"/>
        <v>22270</v>
      </c>
      <c r="X40" s="37">
        <f t="shared" si="61"/>
        <v>22270</v>
      </c>
      <c r="Y40" s="37">
        <f t="shared" si="61"/>
        <v>22270</v>
      </c>
      <c r="Z40" s="37">
        <f t="shared" si="61"/>
        <v>22270</v>
      </c>
      <c r="AA40" s="37">
        <f t="shared" si="61"/>
        <v>22270</v>
      </c>
      <c r="AB40" s="37">
        <f t="shared" si="61"/>
        <v>23290</v>
      </c>
      <c r="AC40" s="37">
        <f t="shared" si="61"/>
        <v>23290</v>
      </c>
      <c r="AD40" s="37">
        <f t="shared" si="61"/>
        <v>23290</v>
      </c>
      <c r="AE40" s="37">
        <f t="shared" si="61"/>
        <v>23290</v>
      </c>
      <c r="AF40" s="37">
        <f t="shared" si="61"/>
        <v>26350</v>
      </c>
      <c r="AG40" s="37">
        <f t="shared" si="61"/>
        <v>26350</v>
      </c>
      <c r="AH40" s="37">
        <f t="shared" si="61"/>
        <v>26350</v>
      </c>
      <c r="AI40" s="37">
        <f t="shared" si="61"/>
        <v>25330</v>
      </c>
      <c r="AJ40" s="37">
        <f t="shared" si="61"/>
        <v>25330</v>
      </c>
      <c r="AK40" s="37">
        <f t="shared" si="61"/>
        <v>25330</v>
      </c>
      <c r="AL40" s="37">
        <f t="shared" si="61"/>
        <v>25330</v>
      </c>
      <c r="AM40" s="37">
        <f t="shared" si="61"/>
        <v>28390</v>
      </c>
      <c r="AN40" s="37">
        <f t="shared" si="61"/>
        <v>28390</v>
      </c>
      <c r="AO40" s="37">
        <f t="shared" si="61"/>
        <v>28390</v>
      </c>
      <c r="AP40" s="37">
        <f t="shared" si="61"/>
        <v>25330</v>
      </c>
      <c r="AQ40" s="37">
        <f t="shared" si="61"/>
        <v>25330</v>
      </c>
      <c r="AR40" s="37">
        <f t="shared" si="61"/>
        <v>25330</v>
      </c>
      <c r="AS40" s="37">
        <f t="shared" si="61"/>
        <v>25330</v>
      </c>
      <c r="AT40" s="37">
        <f t="shared" si="61"/>
        <v>25330</v>
      </c>
      <c r="AU40" s="37">
        <f t="shared" si="61"/>
        <v>26350</v>
      </c>
      <c r="AV40" s="37">
        <f t="shared" si="61"/>
        <v>26350</v>
      </c>
      <c r="AW40" s="37">
        <f t="shared" si="61"/>
        <v>26350</v>
      </c>
      <c r="AX40" s="37">
        <f t="shared" si="61"/>
        <v>28390</v>
      </c>
      <c r="AY40" s="37">
        <f t="shared" si="61"/>
        <v>28390</v>
      </c>
      <c r="AZ40" s="37">
        <f t="shared" si="61"/>
        <v>28390</v>
      </c>
      <c r="BA40" s="37">
        <f t="shared" si="61"/>
        <v>28390</v>
      </c>
      <c r="BB40" s="37">
        <f t="shared" si="61"/>
        <v>30430</v>
      </c>
      <c r="BC40" s="37">
        <f t="shared" si="61"/>
        <v>30430</v>
      </c>
      <c r="BD40" s="37">
        <f t="shared" si="61"/>
        <v>30430</v>
      </c>
      <c r="BE40" s="37">
        <f t="shared" si="61"/>
        <v>30430</v>
      </c>
      <c r="BF40" s="37">
        <f t="shared" si="61"/>
        <v>30430</v>
      </c>
      <c r="BG40" s="37">
        <f t="shared" si="61"/>
        <v>30430</v>
      </c>
      <c r="BH40" s="37">
        <f t="shared" si="61"/>
        <v>30430</v>
      </c>
      <c r="BI40" s="37">
        <f t="shared" si="61"/>
        <v>30430</v>
      </c>
      <c r="BJ40" s="37">
        <f t="shared" si="61"/>
        <v>28390</v>
      </c>
      <c r="BK40" s="37">
        <f t="shared" si="61"/>
        <v>22270</v>
      </c>
      <c r="BL40" s="37">
        <f t="shared" si="61"/>
        <v>22270</v>
      </c>
      <c r="BM40" s="37">
        <f t="shared" si="61"/>
        <v>22270</v>
      </c>
      <c r="BN40" s="37">
        <f t="shared" si="61"/>
        <v>22270</v>
      </c>
      <c r="BO40" s="37">
        <f t="shared" si="61"/>
        <v>22270</v>
      </c>
      <c r="BP40" s="37">
        <f t="shared" si="61"/>
        <v>22270</v>
      </c>
      <c r="BQ40" s="37">
        <f t="shared" si="61"/>
        <v>22270</v>
      </c>
      <c r="BR40" s="37">
        <f t="shared" si="61"/>
        <v>22270</v>
      </c>
      <c r="BS40" s="37">
        <f t="shared" si="61"/>
        <v>22270</v>
      </c>
      <c r="BT40" s="37">
        <f t="shared" si="61"/>
        <v>16830</v>
      </c>
      <c r="BU40" s="37">
        <f t="shared" si="61"/>
        <v>16830</v>
      </c>
      <c r="BV40" s="37">
        <f t="shared" si="61"/>
        <v>16830</v>
      </c>
      <c r="BW40" s="37">
        <f t="shared" si="61"/>
        <v>16830</v>
      </c>
      <c r="BX40" s="37">
        <f t="shared" si="61"/>
        <v>16830</v>
      </c>
      <c r="BY40" s="37">
        <f t="shared" si="61"/>
        <v>16830</v>
      </c>
      <c r="BZ40" s="37">
        <f t="shared" si="61"/>
        <v>16830</v>
      </c>
      <c r="CA40" s="37">
        <f t="shared" si="61"/>
        <v>15640</v>
      </c>
      <c r="CB40" s="37">
        <f t="shared" si="61"/>
        <v>15640</v>
      </c>
      <c r="CC40" s="37">
        <f t="shared" si="61"/>
        <v>15640</v>
      </c>
      <c r="CD40" s="37">
        <f t="shared" si="62"/>
        <v>15640</v>
      </c>
      <c r="CE40" s="37">
        <f t="shared" si="62"/>
        <v>15640</v>
      </c>
      <c r="CF40" s="37">
        <f t="shared" si="62"/>
        <v>14620</v>
      </c>
      <c r="CG40" s="37">
        <f t="shared" si="62"/>
        <v>14620</v>
      </c>
      <c r="CH40" s="37">
        <f t="shared" si="62"/>
        <v>14620</v>
      </c>
      <c r="CI40" s="37">
        <f t="shared" si="62"/>
        <v>14620</v>
      </c>
      <c r="CJ40" s="37">
        <f t="shared" si="62"/>
        <v>14620</v>
      </c>
      <c r="CK40" s="37">
        <f t="shared" si="62"/>
        <v>15640</v>
      </c>
      <c r="CL40" s="37">
        <f t="shared" si="62"/>
        <v>15640</v>
      </c>
      <c r="CM40" s="37">
        <f t="shared" si="62"/>
        <v>14620</v>
      </c>
      <c r="CN40" s="37">
        <f t="shared" si="62"/>
        <v>14620</v>
      </c>
      <c r="CO40" s="37">
        <f t="shared" si="62"/>
        <v>14620</v>
      </c>
      <c r="CP40" s="37">
        <f t="shared" si="62"/>
        <v>14280</v>
      </c>
      <c r="CQ40" s="37">
        <f t="shared" si="62"/>
        <v>14280</v>
      </c>
      <c r="CR40" s="37">
        <f t="shared" si="62"/>
        <v>14280</v>
      </c>
      <c r="CS40" s="37">
        <f t="shared" si="62"/>
        <v>14280</v>
      </c>
      <c r="CT40" s="37">
        <f t="shared" si="62"/>
        <v>13430</v>
      </c>
      <c r="CU40" s="37">
        <f t="shared" si="62"/>
        <v>13430</v>
      </c>
      <c r="CV40" s="37">
        <f t="shared" si="62"/>
        <v>13430</v>
      </c>
      <c r="CW40" s="37">
        <f t="shared" si="62"/>
        <v>13430</v>
      </c>
      <c r="CX40" s="37">
        <f t="shared" si="62"/>
        <v>13430</v>
      </c>
      <c r="CY40" s="37">
        <f t="shared" si="62"/>
        <v>13430</v>
      </c>
      <c r="CZ40" s="37">
        <f t="shared" si="62"/>
        <v>13430</v>
      </c>
      <c r="DA40" s="37">
        <f t="shared" si="62"/>
        <v>11815</v>
      </c>
      <c r="DB40" s="37">
        <f t="shared" si="62"/>
        <v>11815</v>
      </c>
      <c r="DC40" s="37">
        <f t="shared" si="62"/>
        <v>11815</v>
      </c>
      <c r="DD40" s="37">
        <f t="shared" si="62"/>
        <v>11815</v>
      </c>
      <c r="DE40" s="37">
        <f t="shared" si="62"/>
        <v>11815</v>
      </c>
      <c r="DF40" s="37">
        <f t="shared" si="62"/>
        <v>12325</v>
      </c>
      <c r="DG40" s="37">
        <f t="shared" si="62"/>
        <v>12325</v>
      </c>
      <c r="DH40" s="37">
        <f t="shared" si="62"/>
        <v>11815</v>
      </c>
      <c r="DI40" s="37">
        <f t="shared" si="62"/>
        <v>11815</v>
      </c>
      <c r="DJ40" s="37">
        <f t="shared" si="62"/>
        <v>11815</v>
      </c>
      <c r="DK40" s="37">
        <f t="shared" si="62"/>
        <v>11815</v>
      </c>
      <c r="DL40" s="37">
        <f t="shared" si="62"/>
        <v>11815</v>
      </c>
      <c r="DM40" s="37">
        <f t="shared" si="62"/>
        <v>12325</v>
      </c>
      <c r="DN40" s="37">
        <f t="shared" si="62"/>
        <v>12325</v>
      </c>
      <c r="DO40" s="37">
        <f t="shared" si="62"/>
        <v>11815</v>
      </c>
      <c r="DP40" s="37">
        <f t="shared" si="62"/>
        <v>11815</v>
      </c>
      <c r="DQ40" s="37">
        <f t="shared" si="62"/>
        <v>11815</v>
      </c>
      <c r="DR40" s="37">
        <f t="shared" si="62"/>
        <v>11815</v>
      </c>
      <c r="DS40" s="37">
        <f t="shared" si="62"/>
        <v>13005</v>
      </c>
      <c r="DT40" s="37">
        <f t="shared" ref="DT40:DU40" si="68">ROUND(DT21*0.85,)</f>
        <v>13005</v>
      </c>
      <c r="DU40" s="37">
        <f t="shared" si="68"/>
        <v>13005</v>
      </c>
      <c r="DV40" s="37">
        <f t="shared" ref="DV40:GG40" si="69">ROUND(DV21*0.85,)</f>
        <v>12070</v>
      </c>
      <c r="DW40" s="37">
        <f t="shared" si="69"/>
        <v>12070</v>
      </c>
      <c r="DX40" s="37">
        <f t="shared" si="69"/>
        <v>12070</v>
      </c>
      <c r="DY40" s="37">
        <f t="shared" si="69"/>
        <v>12070</v>
      </c>
      <c r="DZ40" s="37">
        <f t="shared" si="69"/>
        <v>12070</v>
      </c>
      <c r="EA40" s="37">
        <f t="shared" si="69"/>
        <v>13005</v>
      </c>
      <c r="EB40" s="37">
        <f t="shared" si="69"/>
        <v>13005</v>
      </c>
      <c r="EC40" s="37">
        <f t="shared" si="69"/>
        <v>13005</v>
      </c>
      <c r="ED40" s="37">
        <f t="shared" si="69"/>
        <v>11815</v>
      </c>
      <c r="EE40" s="37">
        <f t="shared" si="69"/>
        <v>11815</v>
      </c>
      <c r="EF40" s="37">
        <f t="shared" si="69"/>
        <v>11815</v>
      </c>
      <c r="EG40" s="37">
        <f t="shared" si="69"/>
        <v>11815</v>
      </c>
      <c r="EH40" s="37">
        <f t="shared" si="69"/>
        <v>12070</v>
      </c>
      <c r="EI40" s="37">
        <f t="shared" si="69"/>
        <v>12070</v>
      </c>
      <c r="EJ40" s="37">
        <f t="shared" si="69"/>
        <v>11815</v>
      </c>
      <c r="EK40" s="37">
        <f t="shared" si="69"/>
        <v>11815</v>
      </c>
      <c r="EL40" s="37">
        <f t="shared" si="69"/>
        <v>11815</v>
      </c>
      <c r="EM40" s="37">
        <f t="shared" si="69"/>
        <v>11815</v>
      </c>
      <c r="EN40" s="37">
        <f t="shared" si="69"/>
        <v>11815</v>
      </c>
      <c r="EO40" s="37">
        <f t="shared" si="69"/>
        <v>12070</v>
      </c>
      <c r="EP40" s="37">
        <f t="shared" si="69"/>
        <v>12070</v>
      </c>
      <c r="EQ40" s="37">
        <f t="shared" si="69"/>
        <v>11815</v>
      </c>
      <c r="ER40" s="37">
        <f t="shared" si="69"/>
        <v>11815</v>
      </c>
      <c r="ES40" s="37">
        <f t="shared" si="69"/>
        <v>11815</v>
      </c>
      <c r="ET40" s="37">
        <f t="shared" si="69"/>
        <v>11815</v>
      </c>
      <c r="EU40" s="37">
        <f t="shared" si="69"/>
        <v>11815</v>
      </c>
      <c r="EV40" s="37">
        <f t="shared" si="69"/>
        <v>12070</v>
      </c>
      <c r="EW40" s="37">
        <f t="shared" si="69"/>
        <v>12070</v>
      </c>
      <c r="EX40" s="37">
        <f t="shared" si="69"/>
        <v>12070</v>
      </c>
      <c r="EY40" s="37">
        <f t="shared" si="69"/>
        <v>12070</v>
      </c>
      <c r="EZ40" s="37">
        <f t="shared" si="69"/>
        <v>12070</v>
      </c>
      <c r="FA40" s="37">
        <f t="shared" si="69"/>
        <v>12070</v>
      </c>
      <c r="FB40" s="37">
        <f t="shared" si="69"/>
        <v>12070</v>
      </c>
      <c r="FC40" s="37">
        <f t="shared" si="69"/>
        <v>16490</v>
      </c>
      <c r="FD40" s="37">
        <f t="shared" si="69"/>
        <v>16490</v>
      </c>
      <c r="FE40" s="161">
        <f t="shared" si="69"/>
        <v>16490</v>
      </c>
      <c r="FF40" s="161">
        <f t="shared" si="69"/>
        <v>16490</v>
      </c>
      <c r="FG40" s="161">
        <f t="shared" si="69"/>
        <v>16490</v>
      </c>
      <c r="FH40" s="161">
        <f t="shared" si="69"/>
        <v>16490</v>
      </c>
      <c r="FI40" s="161">
        <f t="shared" si="69"/>
        <v>18360</v>
      </c>
      <c r="FJ40" s="37">
        <f t="shared" si="69"/>
        <v>18360</v>
      </c>
      <c r="FK40" s="37">
        <f t="shared" si="69"/>
        <v>18360</v>
      </c>
      <c r="FL40" s="37">
        <f t="shared" si="69"/>
        <v>18360</v>
      </c>
      <c r="FM40" s="37">
        <f t="shared" si="69"/>
        <v>18360</v>
      </c>
      <c r="FN40" s="37">
        <f t="shared" si="69"/>
        <v>18360</v>
      </c>
      <c r="FO40" s="37">
        <f t="shared" si="69"/>
        <v>18360</v>
      </c>
      <c r="FP40" s="37">
        <f t="shared" si="69"/>
        <v>18360</v>
      </c>
      <c r="FQ40" s="37">
        <f t="shared" si="69"/>
        <v>18360</v>
      </c>
      <c r="FR40" s="37">
        <f t="shared" si="69"/>
        <v>18360</v>
      </c>
      <c r="FS40" s="37">
        <f t="shared" si="69"/>
        <v>13005</v>
      </c>
      <c r="FT40" s="37">
        <f t="shared" si="69"/>
        <v>13005</v>
      </c>
      <c r="FU40" s="37">
        <f t="shared" si="69"/>
        <v>13005</v>
      </c>
      <c r="FV40" s="37">
        <f t="shared" si="69"/>
        <v>13005</v>
      </c>
      <c r="FW40" s="37">
        <f t="shared" si="69"/>
        <v>13005</v>
      </c>
      <c r="FX40" s="37">
        <f t="shared" si="69"/>
        <v>13005</v>
      </c>
      <c r="FY40" s="37">
        <f t="shared" si="69"/>
        <v>13005</v>
      </c>
      <c r="FZ40" s="37">
        <f t="shared" si="69"/>
        <v>13005</v>
      </c>
      <c r="GA40" s="37">
        <f t="shared" si="69"/>
        <v>16490</v>
      </c>
      <c r="GB40" s="37">
        <f t="shared" si="69"/>
        <v>16490</v>
      </c>
      <c r="GC40" s="37">
        <f t="shared" si="69"/>
        <v>16490</v>
      </c>
      <c r="GD40" s="37">
        <f t="shared" si="69"/>
        <v>16490</v>
      </c>
      <c r="GE40" s="37">
        <f t="shared" si="69"/>
        <v>16490</v>
      </c>
      <c r="GF40" s="37">
        <f t="shared" si="69"/>
        <v>16490</v>
      </c>
      <c r="GG40" s="37">
        <f t="shared" si="69"/>
        <v>16490</v>
      </c>
      <c r="GH40" s="37">
        <f t="shared" ref="GH40:IS40" si="70">ROUND(GH21*0.85,)</f>
        <v>16490</v>
      </c>
      <c r="GI40" s="37">
        <f t="shared" si="70"/>
        <v>16490</v>
      </c>
      <c r="GJ40" s="37">
        <f t="shared" si="70"/>
        <v>16490</v>
      </c>
      <c r="GK40" s="37">
        <f t="shared" si="70"/>
        <v>16490</v>
      </c>
      <c r="GL40" s="37">
        <f t="shared" si="70"/>
        <v>16490</v>
      </c>
      <c r="GM40" s="37">
        <f t="shared" si="70"/>
        <v>16490</v>
      </c>
      <c r="GN40" s="37">
        <f t="shared" si="70"/>
        <v>16490</v>
      </c>
      <c r="GO40" s="37">
        <f t="shared" si="70"/>
        <v>13855</v>
      </c>
      <c r="GP40" s="37">
        <f t="shared" si="70"/>
        <v>13855</v>
      </c>
      <c r="GQ40" s="37">
        <f t="shared" si="70"/>
        <v>13855</v>
      </c>
      <c r="GR40" s="37">
        <f t="shared" si="70"/>
        <v>13855</v>
      </c>
      <c r="GS40" s="37">
        <f t="shared" si="70"/>
        <v>14280</v>
      </c>
      <c r="GT40" s="37">
        <f t="shared" si="70"/>
        <v>14280</v>
      </c>
      <c r="GU40" s="37">
        <f t="shared" si="70"/>
        <v>13855</v>
      </c>
      <c r="GV40" s="37">
        <f t="shared" si="70"/>
        <v>13855</v>
      </c>
      <c r="GW40" s="37">
        <f t="shared" si="70"/>
        <v>13855</v>
      </c>
      <c r="GX40" s="37">
        <f t="shared" si="70"/>
        <v>13855</v>
      </c>
      <c r="GY40" s="37">
        <f t="shared" si="70"/>
        <v>13855</v>
      </c>
      <c r="GZ40" s="37">
        <f t="shared" si="70"/>
        <v>14280</v>
      </c>
      <c r="HA40" s="37">
        <f t="shared" si="70"/>
        <v>14280</v>
      </c>
      <c r="HB40" s="37">
        <f t="shared" si="70"/>
        <v>13855</v>
      </c>
      <c r="HC40" s="37">
        <f t="shared" si="70"/>
        <v>13855</v>
      </c>
      <c r="HD40" s="37">
        <f t="shared" si="70"/>
        <v>13855</v>
      </c>
      <c r="HE40" s="37">
        <f t="shared" si="70"/>
        <v>13855</v>
      </c>
      <c r="HF40" s="37">
        <f t="shared" si="70"/>
        <v>13855</v>
      </c>
      <c r="HG40" s="37">
        <f t="shared" si="70"/>
        <v>14280</v>
      </c>
      <c r="HH40" s="37">
        <f t="shared" si="70"/>
        <v>14280</v>
      </c>
      <c r="HI40" s="37">
        <f t="shared" si="70"/>
        <v>13855</v>
      </c>
      <c r="HJ40" s="37">
        <f t="shared" si="70"/>
        <v>13855</v>
      </c>
      <c r="HK40" s="37">
        <f t="shared" si="70"/>
        <v>13855</v>
      </c>
      <c r="HL40" s="37">
        <f t="shared" si="70"/>
        <v>13855</v>
      </c>
      <c r="HM40" s="37">
        <f t="shared" si="70"/>
        <v>13855</v>
      </c>
      <c r="HN40" s="37">
        <f t="shared" si="70"/>
        <v>14280</v>
      </c>
      <c r="HO40" s="37">
        <f t="shared" si="70"/>
        <v>14280</v>
      </c>
      <c r="HP40" s="37">
        <f t="shared" si="70"/>
        <v>13855</v>
      </c>
      <c r="HQ40" s="37">
        <f t="shared" si="70"/>
        <v>13855</v>
      </c>
      <c r="HR40" s="37">
        <f t="shared" si="70"/>
        <v>13855</v>
      </c>
      <c r="HS40" s="37">
        <f t="shared" si="70"/>
        <v>13855</v>
      </c>
      <c r="HT40" s="37">
        <f t="shared" si="70"/>
        <v>13855</v>
      </c>
      <c r="HU40" s="37">
        <f t="shared" si="70"/>
        <v>14280</v>
      </c>
      <c r="HV40" s="37">
        <f t="shared" si="70"/>
        <v>14280</v>
      </c>
      <c r="HW40" s="37">
        <f t="shared" si="70"/>
        <v>13855</v>
      </c>
      <c r="HX40" s="37">
        <f t="shared" si="70"/>
        <v>13855</v>
      </c>
      <c r="HY40" s="37">
        <f t="shared" si="70"/>
        <v>13855</v>
      </c>
      <c r="HZ40" s="37">
        <f t="shared" si="70"/>
        <v>13855</v>
      </c>
      <c r="IA40" s="37">
        <f t="shared" si="70"/>
        <v>13855</v>
      </c>
      <c r="IB40" s="37">
        <f t="shared" si="70"/>
        <v>13855</v>
      </c>
      <c r="IC40" s="37">
        <f t="shared" si="70"/>
        <v>13855</v>
      </c>
      <c r="ID40" s="37">
        <f t="shared" si="70"/>
        <v>13005</v>
      </c>
      <c r="IE40" s="37">
        <f t="shared" si="70"/>
        <v>13005</v>
      </c>
      <c r="IF40" s="37">
        <f t="shared" si="70"/>
        <v>13005</v>
      </c>
      <c r="IG40" s="37">
        <f t="shared" si="70"/>
        <v>13005</v>
      </c>
      <c r="IH40" s="37">
        <f t="shared" si="70"/>
        <v>13005</v>
      </c>
      <c r="II40" s="37">
        <f t="shared" si="70"/>
        <v>13005</v>
      </c>
      <c r="IJ40" s="37">
        <f t="shared" si="70"/>
        <v>13005</v>
      </c>
      <c r="IK40" s="37">
        <f t="shared" si="70"/>
        <v>12580</v>
      </c>
      <c r="IL40" s="37">
        <f t="shared" si="70"/>
        <v>12580</v>
      </c>
      <c r="IM40" s="37">
        <f t="shared" si="70"/>
        <v>12580</v>
      </c>
      <c r="IN40" s="37">
        <f t="shared" si="70"/>
        <v>12580</v>
      </c>
      <c r="IO40" s="37">
        <f t="shared" si="70"/>
        <v>12580</v>
      </c>
      <c r="IP40" s="37">
        <f t="shared" si="70"/>
        <v>13005</v>
      </c>
      <c r="IQ40" s="37">
        <f t="shared" si="70"/>
        <v>13005</v>
      </c>
      <c r="IR40" s="37">
        <f t="shared" si="70"/>
        <v>12580</v>
      </c>
      <c r="IS40" s="37">
        <f t="shared" si="70"/>
        <v>12580</v>
      </c>
      <c r="IT40" s="37">
        <f t="shared" ref="IT40:JP40" si="71">ROUND(IT21*0.85,)</f>
        <v>12580</v>
      </c>
      <c r="IU40" s="37">
        <f t="shared" si="71"/>
        <v>12580</v>
      </c>
      <c r="IV40" s="37">
        <f t="shared" si="71"/>
        <v>12580</v>
      </c>
      <c r="IW40" s="37">
        <f t="shared" si="71"/>
        <v>13005</v>
      </c>
      <c r="IX40" s="37">
        <f t="shared" si="71"/>
        <v>13005</v>
      </c>
      <c r="IY40" s="37">
        <f t="shared" si="71"/>
        <v>12580</v>
      </c>
      <c r="IZ40" s="37">
        <f t="shared" si="71"/>
        <v>12580</v>
      </c>
      <c r="JA40" s="37">
        <f t="shared" si="71"/>
        <v>12580</v>
      </c>
      <c r="JB40" s="37">
        <f t="shared" si="71"/>
        <v>12580</v>
      </c>
      <c r="JC40" s="37">
        <f t="shared" si="71"/>
        <v>12580</v>
      </c>
      <c r="JD40" s="37">
        <f t="shared" si="71"/>
        <v>13005</v>
      </c>
      <c r="JE40" s="37">
        <f t="shared" si="71"/>
        <v>13005</v>
      </c>
      <c r="JF40" s="37">
        <f t="shared" si="71"/>
        <v>13855</v>
      </c>
      <c r="JG40" s="37">
        <f t="shared" si="71"/>
        <v>13855</v>
      </c>
      <c r="JH40" s="37">
        <f t="shared" si="71"/>
        <v>13855</v>
      </c>
      <c r="JI40" s="37">
        <f t="shared" si="71"/>
        <v>13855</v>
      </c>
      <c r="JJ40" s="37">
        <f t="shared" si="71"/>
        <v>13855</v>
      </c>
      <c r="JK40" s="37">
        <f t="shared" si="71"/>
        <v>13855</v>
      </c>
      <c r="JL40" s="37">
        <f t="shared" si="71"/>
        <v>13855</v>
      </c>
      <c r="JM40" s="37">
        <f t="shared" si="71"/>
        <v>13855</v>
      </c>
      <c r="JN40" s="37">
        <f t="shared" si="71"/>
        <v>13855</v>
      </c>
      <c r="JO40" s="37">
        <f t="shared" si="71"/>
        <v>13855</v>
      </c>
      <c r="JP40" s="37">
        <f t="shared" si="71"/>
        <v>13855</v>
      </c>
    </row>
    <row r="41" spans="1:276" ht="11.45" customHeight="1"/>
    <row r="42" spans="1:276">
      <c r="A42" s="127" t="s">
        <v>9</v>
      </c>
    </row>
    <row r="43" spans="1:276">
      <c r="A43" s="47" t="s">
        <v>10</v>
      </c>
    </row>
    <row r="44" spans="1:276">
      <c r="A44" s="47" t="s">
        <v>11</v>
      </c>
    </row>
    <row r="45" spans="1:276" ht="12" customHeight="1">
      <c r="A45" s="48" t="s">
        <v>12</v>
      </c>
    </row>
    <row r="46" spans="1:276">
      <c r="A46" s="23" t="s">
        <v>13</v>
      </c>
    </row>
    <row r="47" spans="1:276" ht="10.7" customHeight="1">
      <c r="A47" s="47"/>
    </row>
    <row r="48" spans="1:276" ht="22.5" customHeight="1">
      <c r="A48" s="83" t="s">
        <v>14</v>
      </c>
    </row>
    <row r="49" spans="1:1" ht="144">
      <c r="A49" s="156" t="s">
        <v>15</v>
      </c>
    </row>
    <row r="50" spans="1:1">
      <c r="A50" s="22"/>
    </row>
    <row r="51" spans="1:1">
      <c r="A51" s="157" t="s">
        <v>31</v>
      </c>
    </row>
    <row r="52" spans="1:1">
      <c r="A52" s="158" t="s">
        <v>17</v>
      </c>
    </row>
    <row r="53" spans="1:1">
      <c r="A53" s="159"/>
    </row>
  </sheetData>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JP53"/>
  <sheetViews>
    <sheetView topLeftCell="A34" workbookViewId="0">
      <pane xSplit="1" topLeftCell="B1" activePane="topRight" state="frozen"/>
      <selection pane="topRight" activeCell="O60" sqref="O60"/>
    </sheetView>
  </sheetViews>
  <sheetFormatPr defaultColWidth="8.5703125" defaultRowHeight="12"/>
  <cols>
    <col min="1" max="1" width="84.140625" style="2" customWidth="1"/>
    <col min="2" max="160" width="9.85546875" style="11" customWidth="1"/>
    <col min="161" max="165" width="9.85546875" style="32" customWidth="1"/>
    <col min="166" max="276" width="9.85546875" style="11" customWidth="1"/>
    <col min="277" max="16384" width="8.5703125" style="11"/>
  </cols>
  <sheetData>
    <row r="1" spans="1:276" ht="10.7" customHeight="1">
      <c r="A1" s="3" t="s">
        <v>0</v>
      </c>
    </row>
    <row r="2" spans="1:276" ht="10.7" customHeight="1">
      <c r="A2" s="4" t="s">
        <v>1</v>
      </c>
    </row>
    <row r="3" spans="1:276" ht="10.7" customHeight="1">
      <c r="A3" s="144"/>
    </row>
    <row r="4" spans="1:276">
      <c r="A4" s="5" t="s">
        <v>2</v>
      </c>
    </row>
    <row r="5" spans="1:276" s="151" customFormat="1" ht="25.5" customHeight="1">
      <c r="A5" s="145" t="s">
        <v>3</v>
      </c>
      <c r="B5" s="8">
        <f>'C завтраками| Bed and breakfast'!B5</f>
        <v>46021</v>
      </c>
      <c r="C5" s="8">
        <f>'C завтраками| Bed and breakfast'!C5</f>
        <v>46022</v>
      </c>
      <c r="D5" s="8">
        <f>'C завтраками| Bed and breakfast'!D5</f>
        <v>46023</v>
      </c>
      <c r="E5" s="8">
        <f>'C завтраками| Bed and breakfast'!E5</f>
        <v>46024</v>
      </c>
      <c r="F5" s="8">
        <f>'C завтраками| Bed and breakfast'!F5</f>
        <v>46025</v>
      </c>
      <c r="G5" s="8">
        <f>'C завтраками| Bed and breakfast'!G5</f>
        <v>46026</v>
      </c>
      <c r="H5" s="8">
        <f>'C завтраками| Bed and breakfast'!H5</f>
        <v>46027</v>
      </c>
      <c r="I5" s="8">
        <f>'C завтраками| Bed and breakfast'!I5</f>
        <v>46028</v>
      </c>
      <c r="J5" s="8">
        <f>'C завтраками| Bed and breakfast'!J5</f>
        <v>46029</v>
      </c>
      <c r="K5" s="8">
        <f>'C завтраками| Bed and breakfast'!K5</f>
        <v>46030</v>
      </c>
      <c r="L5" s="8">
        <f>'C завтраками| Bed and breakfast'!L5</f>
        <v>46031</v>
      </c>
      <c r="M5" s="8">
        <f>'C завтраками| Bed and breakfast'!M5</f>
        <v>46032</v>
      </c>
      <c r="N5" s="8">
        <f>'C завтраками| Bed and breakfast'!N5</f>
        <v>46033</v>
      </c>
      <c r="O5" s="8">
        <f>'C завтраками| Bed and breakfast'!O5</f>
        <v>46034</v>
      </c>
      <c r="P5" s="8">
        <f>'C завтраками| Bed and breakfast'!P5</f>
        <v>46035</v>
      </c>
      <c r="Q5" s="8">
        <f>'C завтраками| Bed and breakfast'!Q5</f>
        <v>46036</v>
      </c>
      <c r="R5" s="8">
        <f>'C завтраками| Bed and breakfast'!R5</f>
        <v>46037</v>
      </c>
      <c r="S5" s="8">
        <f>'C завтраками| Bed and breakfast'!S5</f>
        <v>46038</v>
      </c>
      <c r="T5" s="8">
        <f>'C завтраками| Bed and breakfast'!T5</f>
        <v>46039</v>
      </c>
      <c r="U5" s="8">
        <f>'C завтраками| Bed and breakfast'!U5</f>
        <v>46040</v>
      </c>
      <c r="V5" s="8">
        <f>'C завтраками| Bed and breakfast'!V5</f>
        <v>46041</v>
      </c>
      <c r="W5" s="8">
        <f>'C завтраками| Bed and breakfast'!W5</f>
        <v>46042</v>
      </c>
      <c r="X5" s="8">
        <f>'C завтраками| Bed and breakfast'!X5</f>
        <v>46043</v>
      </c>
      <c r="Y5" s="8">
        <f>'C завтраками| Bed and breakfast'!Y5</f>
        <v>46044</v>
      </c>
      <c r="Z5" s="8">
        <f>'C завтраками| Bed and breakfast'!Z5</f>
        <v>46045</v>
      </c>
      <c r="AA5" s="8">
        <f>'C завтраками| Bed and breakfast'!AA5</f>
        <v>46046</v>
      </c>
      <c r="AB5" s="8">
        <f>'C завтраками| Bed and breakfast'!AB5</f>
        <v>46047</v>
      </c>
      <c r="AC5" s="8">
        <f>'C завтраками| Bed and breakfast'!AC5</f>
        <v>46048</v>
      </c>
      <c r="AD5" s="8">
        <f>'C завтраками| Bed and breakfast'!AD5</f>
        <v>46049</v>
      </c>
      <c r="AE5" s="8">
        <f>'C завтраками| Bed and breakfast'!AE5</f>
        <v>46050</v>
      </c>
      <c r="AF5" s="8">
        <f>'C завтраками| Bed and breakfast'!AF5</f>
        <v>46051</v>
      </c>
      <c r="AG5" s="8">
        <f>'C завтраками| Bed and breakfast'!AG5</f>
        <v>46052</v>
      </c>
      <c r="AH5" s="8">
        <f>'C завтраками| Bed and breakfast'!AH5</f>
        <v>46053</v>
      </c>
      <c r="AI5" s="8">
        <f>'C завтраками| Bed and breakfast'!AI5</f>
        <v>46054</v>
      </c>
      <c r="AJ5" s="8">
        <f>'C завтраками| Bed and breakfast'!AJ5</f>
        <v>46055</v>
      </c>
      <c r="AK5" s="8">
        <f>'C завтраками| Bed and breakfast'!AK5</f>
        <v>46056</v>
      </c>
      <c r="AL5" s="8">
        <f>'C завтраками| Bed and breakfast'!AL5</f>
        <v>46057</v>
      </c>
      <c r="AM5" s="8">
        <f>'C завтраками| Bed and breakfast'!AM5</f>
        <v>46058</v>
      </c>
      <c r="AN5" s="8">
        <f>'C завтраками| Bed and breakfast'!AN5</f>
        <v>46059</v>
      </c>
      <c r="AO5" s="8">
        <f>'C завтраками| Bed and breakfast'!AO5</f>
        <v>46060</v>
      </c>
      <c r="AP5" s="8">
        <f>'C завтраками| Bed and breakfast'!AP5</f>
        <v>46061</v>
      </c>
      <c r="AQ5" s="8">
        <f>'C завтраками| Bed and breakfast'!AQ5</f>
        <v>46062</v>
      </c>
      <c r="AR5" s="8">
        <f>'C завтраками| Bed and breakfast'!AR5</f>
        <v>46063</v>
      </c>
      <c r="AS5" s="8">
        <f>'C завтраками| Bed and breakfast'!AS5</f>
        <v>46064</v>
      </c>
      <c r="AT5" s="8">
        <f>'C завтраками| Bed and breakfast'!AT5</f>
        <v>46065</v>
      </c>
      <c r="AU5" s="8">
        <f>'C завтраками| Bed and breakfast'!AU5</f>
        <v>46066</v>
      </c>
      <c r="AV5" s="8">
        <f>'C завтраками| Bed and breakfast'!AV5</f>
        <v>46067</v>
      </c>
      <c r="AW5" s="8">
        <f>'C завтраками| Bed and breakfast'!AW5</f>
        <v>46068</v>
      </c>
      <c r="AX5" s="8">
        <f>'C завтраками| Bed and breakfast'!AX5</f>
        <v>46069</v>
      </c>
      <c r="AY5" s="8">
        <f>'C завтраками| Bed and breakfast'!AY5</f>
        <v>46070</v>
      </c>
      <c r="AZ5" s="8">
        <f>'C завтраками| Bed and breakfast'!AZ5</f>
        <v>46071</v>
      </c>
      <c r="BA5" s="8">
        <f>'C завтраками| Bed and breakfast'!BA5</f>
        <v>46072</v>
      </c>
      <c r="BB5" s="8">
        <f>'C завтраками| Bed and breakfast'!BB5</f>
        <v>46073</v>
      </c>
      <c r="BC5" s="8">
        <f>'C завтраками| Bed and breakfast'!BC5</f>
        <v>46074</v>
      </c>
      <c r="BD5" s="8">
        <f>'C завтраками| Bed and breakfast'!BD5</f>
        <v>46075</v>
      </c>
      <c r="BE5" s="8">
        <f>'C завтраками| Bed and breakfast'!BE5</f>
        <v>46076</v>
      </c>
      <c r="BF5" s="8">
        <f>'C завтраками| Bed and breakfast'!BF5</f>
        <v>46077</v>
      </c>
      <c r="BG5" s="8">
        <f>'C завтраками| Bed and breakfast'!BG5</f>
        <v>46078</v>
      </c>
      <c r="BH5" s="8">
        <f>'C завтраками| Bed and breakfast'!BH5</f>
        <v>46079</v>
      </c>
      <c r="BI5" s="8">
        <f>'C завтраками| Bed and breakfast'!BI5</f>
        <v>46080</v>
      </c>
      <c r="BJ5" s="8">
        <f>'C завтраками| Bed and breakfast'!BJ5</f>
        <v>46081</v>
      </c>
      <c r="BK5" s="8">
        <f>'C завтраками| Bed and breakfast'!BK5</f>
        <v>46082</v>
      </c>
      <c r="BL5" s="8">
        <f>'C завтраками| Bed and breakfast'!BL5</f>
        <v>46083</v>
      </c>
      <c r="BM5" s="8">
        <f>'C завтраками| Bed and breakfast'!BM5</f>
        <v>46084</v>
      </c>
      <c r="BN5" s="8">
        <f>'C завтраками| Bed and breakfast'!BN5</f>
        <v>46085</v>
      </c>
      <c r="BO5" s="8">
        <f>'C завтраками| Bed and breakfast'!BO5</f>
        <v>46086</v>
      </c>
      <c r="BP5" s="8">
        <f>'C завтраками| Bed and breakfast'!BP5</f>
        <v>46087</v>
      </c>
      <c r="BQ5" s="8">
        <f>'C завтраками| Bed and breakfast'!BQ5</f>
        <v>46088</v>
      </c>
      <c r="BR5" s="8">
        <f>'C завтраками| Bed and breakfast'!BR5</f>
        <v>46089</v>
      </c>
      <c r="BS5" s="8">
        <f>'C завтраками| Bed and breakfast'!BS5</f>
        <v>46090</v>
      </c>
      <c r="BT5" s="8">
        <f>'C завтраками| Bed and breakfast'!BT5</f>
        <v>46091</v>
      </c>
      <c r="BU5" s="8">
        <f>'C завтраками| Bed and breakfast'!BU5</f>
        <v>46092</v>
      </c>
      <c r="BV5" s="8">
        <f>'C завтраками| Bed and breakfast'!BV5</f>
        <v>46093</v>
      </c>
      <c r="BW5" s="8">
        <f>'C завтраками| Bed and breakfast'!BW5</f>
        <v>46094</v>
      </c>
      <c r="BX5" s="8">
        <f>'C завтраками| Bed and breakfast'!BX5</f>
        <v>46095</v>
      </c>
      <c r="BY5" s="8">
        <f>'C завтраками| Bed and breakfast'!BY5</f>
        <v>46096</v>
      </c>
      <c r="BZ5" s="8">
        <f>'C завтраками| Bed and breakfast'!BZ5</f>
        <v>46097</v>
      </c>
      <c r="CA5" s="8">
        <f>'C завтраками| Bed and breakfast'!CA5</f>
        <v>46098</v>
      </c>
      <c r="CB5" s="8">
        <f>'C завтраками| Bed and breakfast'!CB5</f>
        <v>46099</v>
      </c>
      <c r="CC5" s="8">
        <f>'C завтраками| Bed and breakfast'!CC5</f>
        <v>46100</v>
      </c>
      <c r="CD5" s="8">
        <f>'C завтраками| Bed and breakfast'!CD5</f>
        <v>46101</v>
      </c>
      <c r="CE5" s="8">
        <f>'C завтраками| Bed and breakfast'!CE5</f>
        <v>46102</v>
      </c>
      <c r="CF5" s="8">
        <f>'C завтраками| Bed and breakfast'!CF5</f>
        <v>46103</v>
      </c>
      <c r="CG5" s="8">
        <f>'C завтраками| Bed and breakfast'!CG5</f>
        <v>46104</v>
      </c>
      <c r="CH5" s="8">
        <f>'C завтраками| Bed and breakfast'!CH5</f>
        <v>46105</v>
      </c>
      <c r="CI5" s="8">
        <f>'C завтраками| Bed and breakfast'!CI5</f>
        <v>46106</v>
      </c>
      <c r="CJ5" s="8">
        <f>'C завтраками| Bed and breakfast'!CJ5</f>
        <v>46107</v>
      </c>
      <c r="CK5" s="8">
        <f>'C завтраками| Bed and breakfast'!CK5</f>
        <v>46108</v>
      </c>
      <c r="CL5" s="8">
        <f>'C завтраками| Bed and breakfast'!CL5</f>
        <v>46109</v>
      </c>
      <c r="CM5" s="8">
        <f>'C завтраками| Bed and breakfast'!CM5</f>
        <v>46110</v>
      </c>
      <c r="CN5" s="8">
        <f>'C завтраками| Bed and breakfast'!CN5</f>
        <v>46111</v>
      </c>
      <c r="CO5" s="8">
        <f>'C завтраками| Bed and breakfast'!CO5</f>
        <v>46112</v>
      </c>
      <c r="CP5" s="8">
        <f>'C завтраками| Bed and breakfast'!CP5</f>
        <v>46113</v>
      </c>
      <c r="CQ5" s="8">
        <f>'C завтраками| Bed and breakfast'!CQ5</f>
        <v>46114</v>
      </c>
      <c r="CR5" s="8">
        <f>'C завтраками| Bed and breakfast'!CR5</f>
        <v>46115</v>
      </c>
      <c r="CS5" s="8">
        <f>'C завтраками| Bed and breakfast'!CS5</f>
        <v>46116</v>
      </c>
      <c r="CT5" s="8">
        <f>'C завтраками| Bed and breakfast'!CT5</f>
        <v>46117</v>
      </c>
      <c r="CU5" s="8">
        <f>'C завтраками| Bed and breakfast'!CU5</f>
        <v>46118</v>
      </c>
      <c r="CV5" s="8">
        <f>'C завтраками| Bed and breakfast'!CV5</f>
        <v>46119</v>
      </c>
      <c r="CW5" s="8">
        <f>'C завтраками| Bed and breakfast'!CW5</f>
        <v>46120</v>
      </c>
      <c r="CX5" s="8">
        <f>'C завтраками| Bed and breakfast'!CX5</f>
        <v>46121</v>
      </c>
      <c r="CY5" s="8">
        <f>'C завтраками| Bed and breakfast'!CY5</f>
        <v>46122</v>
      </c>
      <c r="CZ5" s="8">
        <f>'C завтраками| Bed and breakfast'!CZ5</f>
        <v>46123</v>
      </c>
      <c r="DA5" s="8">
        <f>'C завтраками| Bed and breakfast'!DA5</f>
        <v>46124</v>
      </c>
      <c r="DB5" s="8">
        <f>'C завтраками| Bed and breakfast'!DB5</f>
        <v>46125</v>
      </c>
      <c r="DC5" s="8">
        <f>'C завтраками| Bed and breakfast'!DC5</f>
        <v>46126</v>
      </c>
      <c r="DD5" s="8">
        <f>'C завтраками| Bed and breakfast'!DD5</f>
        <v>46127</v>
      </c>
      <c r="DE5" s="8">
        <f>'C завтраками| Bed and breakfast'!DE5</f>
        <v>46128</v>
      </c>
      <c r="DF5" s="8">
        <f>'C завтраками| Bed and breakfast'!DF5</f>
        <v>46129</v>
      </c>
      <c r="DG5" s="8">
        <f>'C завтраками| Bed and breakfast'!DG5</f>
        <v>46130</v>
      </c>
      <c r="DH5" s="8">
        <f>'C завтраками| Bed and breakfast'!DH5</f>
        <v>46131</v>
      </c>
      <c r="DI5" s="8">
        <f>'C завтраками| Bed and breakfast'!DI5</f>
        <v>46132</v>
      </c>
      <c r="DJ5" s="8">
        <f>'C завтраками| Bed and breakfast'!DJ5</f>
        <v>46133</v>
      </c>
      <c r="DK5" s="8">
        <f>'C завтраками| Bed and breakfast'!DK5</f>
        <v>46134</v>
      </c>
      <c r="DL5" s="8">
        <f>'C завтраками| Bed and breakfast'!DL5</f>
        <v>46135</v>
      </c>
      <c r="DM5" s="8">
        <f>'C завтраками| Bed and breakfast'!DM5</f>
        <v>46136</v>
      </c>
      <c r="DN5" s="8">
        <f>'C завтраками| Bed and breakfast'!DN5</f>
        <v>46137</v>
      </c>
      <c r="DO5" s="8">
        <f>'C завтраками| Bed and breakfast'!DO5</f>
        <v>46138</v>
      </c>
      <c r="DP5" s="8">
        <f>'C завтраками| Bed and breakfast'!DP5</f>
        <v>46139</v>
      </c>
      <c r="DQ5" s="8">
        <f>'C завтраками| Bed and breakfast'!DQ5</f>
        <v>46140</v>
      </c>
      <c r="DR5" s="8">
        <f>'C завтраками| Bed and breakfast'!DR5</f>
        <v>46141</v>
      </c>
      <c r="DS5" s="8">
        <f>'C завтраками| Bed and breakfast'!DS5</f>
        <v>46142</v>
      </c>
      <c r="DT5" s="8">
        <f>'C завтраками| Bed and breakfast'!DT5</f>
        <v>46143</v>
      </c>
      <c r="DU5" s="8">
        <f>'C завтраками| Bed and breakfast'!DU5</f>
        <v>46144</v>
      </c>
      <c r="DV5" s="8">
        <f>'C завтраками| Bed and breakfast'!DV5</f>
        <v>46145</v>
      </c>
      <c r="DW5" s="8">
        <f>'C завтраками| Bed and breakfast'!DW5</f>
        <v>46146</v>
      </c>
      <c r="DX5" s="8">
        <f>'C завтраками| Bed and breakfast'!DX5</f>
        <v>46147</v>
      </c>
      <c r="DY5" s="8">
        <f>'C завтраками| Bed and breakfast'!DY5</f>
        <v>46148</v>
      </c>
      <c r="DZ5" s="8">
        <f>'C завтраками| Bed and breakfast'!DZ5</f>
        <v>46149</v>
      </c>
      <c r="EA5" s="8">
        <f>'C завтраками| Bed and breakfast'!EA5</f>
        <v>46150</v>
      </c>
      <c r="EB5" s="8">
        <f>'C завтраками| Bed and breakfast'!EB5</f>
        <v>46151</v>
      </c>
      <c r="EC5" s="8">
        <f>'C завтраками| Bed and breakfast'!EC5</f>
        <v>46152</v>
      </c>
      <c r="ED5" s="8">
        <f>'C завтраками| Bed and breakfast'!ED5</f>
        <v>46153</v>
      </c>
      <c r="EE5" s="8">
        <f>'C завтраками| Bed and breakfast'!EE5</f>
        <v>46154</v>
      </c>
      <c r="EF5" s="8">
        <f>'C завтраками| Bed and breakfast'!EF5</f>
        <v>46155</v>
      </c>
      <c r="EG5" s="8">
        <f>'C завтраками| Bed and breakfast'!EG5</f>
        <v>46156</v>
      </c>
      <c r="EH5" s="8">
        <f>'C завтраками| Bed and breakfast'!EH5</f>
        <v>46157</v>
      </c>
      <c r="EI5" s="8">
        <f>'C завтраками| Bed and breakfast'!EI5</f>
        <v>46158</v>
      </c>
      <c r="EJ5" s="8">
        <f>'C завтраками| Bed and breakfast'!EJ5</f>
        <v>46159</v>
      </c>
      <c r="EK5" s="8">
        <f>'C завтраками| Bed and breakfast'!EK5</f>
        <v>46160</v>
      </c>
      <c r="EL5" s="8">
        <f>'C завтраками| Bed and breakfast'!EL5</f>
        <v>46161</v>
      </c>
      <c r="EM5" s="8">
        <f>'C завтраками| Bed and breakfast'!EM5</f>
        <v>46162</v>
      </c>
      <c r="EN5" s="8">
        <f>'C завтраками| Bed and breakfast'!EN5</f>
        <v>46163</v>
      </c>
      <c r="EO5" s="8">
        <f>'C завтраками| Bed and breakfast'!EO5</f>
        <v>46164</v>
      </c>
      <c r="EP5" s="8">
        <f>'C завтраками| Bed and breakfast'!EP5</f>
        <v>46165</v>
      </c>
      <c r="EQ5" s="8">
        <f>'C завтраками| Bed and breakfast'!EQ5</f>
        <v>46166</v>
      </c>
      <c r="ER5" s="8">
        <f>'C завтраками| Bed and breakfast'!ER5</f>
        <v>46167</v>
      </c>
      <c r="ES5" s="8">
        <f>'C завтраками| Bed and breakfast'!ES5</f>
        <v>46168</v>
      </c>
      <c r="ET5" s="8">
        <f>'C завтраками| Bed and breakfast'!ET5</f>
        <v>46169</v>
      </c>
      <c r="EU5" s="8">
        <f>'C завтраками| Bed and breakfast'!EU5</f>
        <v>46170</v>
      </c>
      <c r="EV5" s="8">
        <f>'C завтраками| Bed and breakfast'!EV5</f>
        <v>46171</v>
      </c>
      <c r="EW5" s="8">
        <f>'C завтраками| Bed and breakfast'!EW5</f>
        <v>46172</v>
      </c>
      <c r="EX5" s="8">
        <f>'C завтраками| Bed and breakfast'!EX5</f>
        <v>46173</v>
      </c>
      <c r="EY5" s="8">
        <f>'C завтраками| Bed and breakfast'!EY5</f>
        <v>46174</v>
      </c>
      <c r="EZ5" s="8">
        <f>'C завтраками| Bed and breakfast'!EZ5</f>
        <v>46175</v>
      </c>
      <c r="FA5" s="8">
        <f>'C завтраками| Bed and breakfast'!FA5</f>
        <v>46176</v>
      </c>
      <c r="FB5" s="8">
        <f>'C завтраками| Bed and breakfast'!FB5</f>
        <v>46177</v>
      </c>
      <c r="FC5" s="8">
        <f>'C завтраками| Bed and breakfast'!FC5</f>
        <v>46178</v>
      </c>
      <c r="FD5" s="8">
        <f>'C завтраками| Bed and breakfast'!FD5</f>
        <v>46179</v>
      </c>
      <c r="FE5" s="33">
        <f>'C завтраками| Bed and breakfast'!FE5</f>
        <v>46180</v>
      </c>
      <c r="FF5" s="33">
        <f>'C завтраками| Bed and breakfast'!FF5</f>
        <v>46181</v>
      </c>
      <c r="FG5" s="33">
        <f>'C завтраками| Bed and breakfast'!FG5</f>
        <v>46182</v>
      </c>
      <c r="FH5" s="33">
        <f>'C завтраками| Bed and breakfast'!FH5</f>
        <v>46183</v>
      </c>
      <c r="FI5" s="33">
        <f>'C завтраками| Bed and breakfast'!FI5</f>
        <v>46184</v>
      </c>
      <c r="FJ5" s="8">
        <f>'C завтраками| Bed and breakfast'!FJ5</f>
        <v>46185</v>
      </c>
      <c r="FK5" s="8">
        <f>'C завтраками| Bed and breakfast'!FK5</f>
        <v>46186</v>
      </c>
      <c r="FL5" s="8">
        <f>'C завтраками| Bed and breakfast'!FL5</f>
        <v>46187</v>
      </c>
      <c r="FM5" s="8">
        <f>'C завтраками| Bed and breakfast'!FM5</f>
        <v>46188</v>
      </c>
      <c r="FN5" s="8">
        <f>'C завтраками| Bed and breakfast'!FN5</f>
        <v>46189</v>
      </c>
      <c r="FO5" s="8">
        <f>'C завтраками| Bed and breakfast'!FO5</f>
        <v>46190</v>
      </c>
      <c r="FP5" s="8">
        <f>'C завтраками| Bed and breakfast'!FP5</f>
        <v>46191</v>
      </c>
      <c r="FQ5" s="8">
        <f>'C завтраками| Bed and breakfast'!FQ5</f>
        <v>46192</v>
      </c>
      <c r="FR5" s="8">
        <f>'C завтраками| Bed and breakfast'!FR5</f>
        <v>46193</v>
      </c>
      <c r="FS5" s="8">
        <f>'C завтраками| Bed and breakfast'!FS5</f>
        <v>46194</v>
      </c>
      <c r="FT5" s="8">
        <f>'C завтраками| Bed and breakfast'!FT5</f>
        <v>46195</v>
      </c>
      <c r="FU5" s="8">
        <f>'C завтраками| Bed and breakfast'!FU5</f>
        <v>46196</v>
      </c>
      <c r="FV5" s="8">
        <f>'C завтраками| Bed and breakfast'!FV5</f>
        <v>46197</v>
      </c>
      <c r="FW5" s="8">
        <f>'C завтраками| Bed and breakfast'!FW5</f>
        <v>46198</v>
      </c>
      <c r="FX5" s="8">
        <f>'C завтраками| Bed and breakfast'!FX5</f>
        <v>46199</v>
      </c>
      <c r="FY5" s="8">
        <f>'C завтраками| Bed and breakfast'!FY5</f>
        <v>46200</v>
      </c>
      <c r="FZ5" s="8">
        <f>'C завтраками| Bed and breakfast'!FZ5</f>
        <v>46201</v>
      </c>
      <c r="GA5" s="8">
        <f>'C завтраками| Bed and breakfast'!GA5</f>
        <v>46202</v>
      </c>
      <c r="GB5" s="8">
        <f>'C завтраками| Bed and breakfast'!GB5</f>
        <v>46203</v>
      </c>
      <c r="GC5" s="8">
        <f>'C завтраками| Bed and breakfast'!GC5</f>
        <v>46204</v>
      </c>
      <c r="GD5" s="8">
        <f>'C завтраками| Bed and breakfast'!GD5</f>
        <v>46205</v>
      </c>
      <c r="GE5" s="8">
        <f>'C завтраками| Bed and breakfast'!GE5</f>
        <v>46206</v>
      </c>
      <c r="GF5" s="8">
        <f>'C завтраками| Bed and breakfast'!GF5</f>
        <v>46207</v>
      </c>
      <c r="GG5" s="8">
        <f>'C завтраками| Bed and breakfast'!GG5</f>
        <v>46208</v>
      </c>
      <c r="GH5" s="8">
        <f>'C завтраками| Bed and breakfast'!GH5</f>
        <v>46209</v>
      </c>
      <c r="GI5" s="8">
        <f>'C завтраками| Bed and breakfast'!GI5</f>
        <v>46210</v>
      </c>
      <c r="GJ5" s="8">
        <f>'C завтраками| Bed and breakfast'!GJ5</f>
        <v>46211</v>
      </c>
      <c r="GK5" s="8">
        <f>'C завтраками| Bed and breakfast'!GK5</f>
        <v>46212</v>
      </c>
      <c r="GL5" s="8">
        <f>'C завтраками| Bed and breakfast'!GL5</f>
        <v>46213</v>
      </c>
      <c r="GM5" s="8">
        <f>'C завтраками| Bed and breakfast'!GM5</f>
        <v>46214</v>
      </c>
      <c r="GN5" s="8">
        <f>'C завтраками| Bed and breakfast'!GN5</f>
        <v>46215</v>
      </c>
      <c r="GO5" s="8">
        <f>'C завтраками| Bed and breakfast'!GO5</f>
        <v>46216</v>
      </c>
      <c r="GP5" s="8">
        <f>'C завтраками| Bed and breakfast'!GP5</f>
        <v>46217</v>
      </c>
      <c r="GQ5" s="8">
        <f>'C завтраками| Bed and breakfast'!GQ5</f>
        <v>46218</v>
      </c>
      <c r="GR5" s="8">
        <f>'C завтраками| Bed and breakfast'!GR5</f>
        <v>46219</v>
      </c>
      <c r="GS5" s="8">
        <f>'C завтраками| Bed and breakfast'!GS5</f>
        <v>46220</v>
      </c>
      <c r="GT5" s="8">
        <f>'C завтраками| Bed and breakfast'!GT5</f>
        <v>46221</v>
      </c>
      <c r="GU5" s="8">
        <f>'C завтраками| Bed and breakfast'!GU5</f>
        <v>46222</v>
      </c>
      <c r="GV5" s="8">
        <f>'C завтраками| Bed and breakfast'!GV5</f>
        <v>46223</v>
      </c>
      <c r="GW5" s="8">
        <f>'C завтраками| Bed and breakfast'!GW5</f>
        <v>46224</v>
      </c>
      <c r="GX5" s="8">
        <f>'C завтраками| Bed and breakfast'!GX5</f>
        <v>46225</v>
      </c>
      <c r="GY5" s="8">
        <f>'C завтраками| Bed and breakfast'!GY5</f>
        <v>46226</v>
      </c>
      <c r="GZ5" s="8">
        <f>'C завтраками| Bed and breakfast'!GZ5</f>
        <v>46227</v>
      </c>
      <c r="HA5" s="8">
        <f>'C завтраками| Bed and breakfast'!HA5</f>
        <v>46228</v>
      </c>
      <c r="HB5" s="8">
        <f>'C завтраками| Bed and breakfast'!HB5</f>
        <v>46229</v>
      </c>
      <c r="HC5" s="8">
        <f>'C завтраками| Bed and breakfast'!HC5</f>
        <v>46230</v>
      </c>
      <c r="HD5" s="8">
        <f>'C завтраками| Bed and breakfast'!HD5</f>
        <v>46231</v>
      </c>
      <c r="HE5" s="8">
        <f>'C завтраками| Bed and breakfast'!HE5</f>
        <v>46232</v>
      </c>
      <c r="HF5" s="8">
        <f>'C завтраками| Bed and breakfast'!HF5</f>
        <v>46233</v>
      </c>
      <c r="HG5" s="8">
        <f>'C завтраками| Bed and breakfast'!HG5</f>
        <v>46234</v>
      </c>
      <c r="HH5" s="8">
        <f>'C завтраками| Bed and breakfast'!HH5</f>
        <v>46235</v>
      </c>
      <c r="HI5" s="8">
        <f>'C завтраками| Bed and breakfast'!HI5</f>
        <v>46236</v>
      </c>
      <c r="HJ5" s="8">
        <f>'C завтраками| Bed and breakfast'!HJ5</f>
        <v>46237</v>
      </c>
      <c r="HK5" s="8">
        <f>'C завтраками| Bed and breakfast'!HK5</f>
        <v>46238</v>
      </c>
      <c r="HL5" s="8">
        <f>'C завтраками| Bed and breakfast'!HL5</f>
        <v>46239</v>
      </c>
      <c r="HM5" s="8">
        <f>'C завтраками| Bed and breakfast'!HM5</f>
        <v>46240</v>
      </c>
      <c r="HN5" s="8">
        <f>'C завтраками| Bed and breakfast'!HN5</f>
        <v>46241</v>
      </c>
      <c r="HO5" s="8">
        <f>'C завтраками| Bed and breakfast'!HO5</f>
        <v>46242</v>
      </c>
      <c r="HP5" s="8">
        <f>'C завтраками| Bed and breakfast'!HP5</f>
        <v>46243</v>
      </c>
      <c r="HQ5" s="8">
        <f>'C завтраками| Bed and breakfast'!HQ5</f>
        <v>46244</v>
      </c>
      <c r="HR5" s="8">
        <f>'C завтраками| Bed and breakfast'!HR5</f>
        <v>46245</v>
      </c>
      <c r="HS5" s="8">
        <f>'C завтраками| Bed and breakfast'!HS5</f>
        <v>46246</v>
      </c>
      <c r="HT5" s="8">
        <f>'C завтраками| Bed and breakfast'!HT5</f>
        <v>46247</v>
      </c>
      <c r="HU5" s="8">
        <f>'C завтраками| Bed and breakfast'!HU5</f>
        <v>46248</v>
      </c>
      <c r="HV5" s="8">
        <f>'C завтраками| Bed and breakfast'!HV5</f>
        <v>46249</v>
      </c>
      <c r="HW5" s="8">
        <f>'C завтраками| Bed and breakfast'!HW5</f>
        <v>46250</v>
      </c>
      <c r="HX5" s="8">
        <f>'C завтраками| Bed and breakfast'!HX5</f>
        <v>46251</v>
      </c>
      <c r="HY5" s="8">
        <f>'C завтраками| Bed and breakfast'!HY5</f>
        <v>46252</v>
      </c>
      <c r="HZ5" s="8">
        <f>'C завтраками| Bed and breakfast'!HZ5</f>
        <v>46253</v>
      </c>
      <c r="IA5" s="8">
        <f>'C завтраками| Bed and breakfast'!IA5</f>
        <v>46254</v>
      </c>
      <c r="IB5" s="8">
        <f>'C завтраками| Bed and breakfast'!IB5</f>
        <v>46255</v>
      </c>
      <c r="IC5" s="8">
        <f>'C завтраками| Bed and breakfast'!IC5</f>
        <v>46256</v>
      </c>
      <c r="ID5" s="8">
        <f>'C завтраками| Bed and breakfast'!ID5</f>
        <v>46257</v>
      </c>
      <c r="IE5" s="8">
        <f>'C завтраками| Bed and breakfast'!IE5</f>
        <v>46258</v>
      </c>
      <c r="IF5" s="8">
        <f>'C завтраками| Bed and breakfast'!IF5</f>
        <v>46259</v>
      </c>
      <c r="IG5" s="8">
        <f>'C завтраками| Bed and breakfast'!IG5</f>
        <v>46260</v>
      </c>
      <c r="IH5" s="8">
        <f>'C завтраками| Bed and breakfast'!IH5</f>
        <v>46261</v>
      </c>
      <c r="II5" s="8">
        <f>'C завтраками| Bed and breakfast'!II5</f>
        <v>46262</v>
      </c>
      <c r="IJ5" s="8">
        <f>'C завтраками| Bed and breakfast'!IJ5</f>
        <v>46263</v>
      </c>
      <c r="IK5" s="8">
        <f>'C завтраками| Bed and breakfast'!IK5</f>
        <v>46264</v>
      </c>
      <c r="IL5" s="8">
        <f>'C завтраками| Bed and breakfast'!IL5</f>
        <v>46265</v>
      </c>
      <c r="IM5" s="8">
        <f>'C завтраками| Bed and breakfast'!IM5</f>
        <v>46266</v>
      </c>
      <c r="IN5" s="8">
        <f>'C завтраками| Bed and breakfast'!IN5</f>
        <v>46267</v>
      </c>
      <c r="IO5" s="8">
        <f>'C завтраками| Bed and breakfast'!IO5</f>
        <v>46268</v>
      </c>
      <c r="IP5" s="8">
        <f>'C завтраками| Bed and breakfast'!IP5</f>
        <v>46269</v>
      </c>
      <c r="IQ5" s="8">
        <f>'C завтраками| Bed and breakfast'!IQ5</f>
        <v>46270</v>
      </c>
      <c r="IR5" s="8">
        <f>'C завтраками| Bed and breakfast'!IR5</f>
        <v>46271</v>
      </c>
      <c r="IS5" s="8">
        <f>'C завтраками| Bed and breakfast'!IS5</f>
        <v>46272</v>
      </c>
      <c r="IT5" s="8">
        <f>'C завтраками| Bed and breakfast'!IT5</f>
        <v>46273</v>
      </c>
      <c r="IU5" s="8">
        <f>'C завтраками| Bed and breakfast'!IU5</f>
        <v>46274</v>
      </c>
      <c r="IV5" s="8">
        <f>'C завтраками| Bed and breakfast'!IV5</f>
        <v>46275</v>
      </c>
      <c r="IW5" s="8">
        <f>'C завтраками| Bed and breakfast'!IW5</f>
        <v>46276</v>
      </c>
      <c r="IX5" s="8">
        <f>'C завтраками| Bed and breakfast'!IX5</f>
        <v>46277</v>
      </c>
      <c r="IY5" s="8">
        <f>'C завтраками| Bed and breakfast'!IY5</f>
        <v>46278</v>
      </c>
      <c r="IZ5" s="8">
        <f>'C завтраками| Bed and breakfast'!IZ5</f>
        <v>46279</v>
      </c>
      <c r="JA5" s="8">
        <f>'C завтраками| Bed and breakfast'!JA5</f>
        <v>46280</v>
      </c>
      <c r="JB5" s="8">
        <f>'C завтраками| Bed and breakfast'!JB5</f>
        <v>46281</v>
      </c>
      <c r="JC5" s="8">
        <f>'C завтраками| Bed and breakfast'!JC5</f>
        <v>46282</v>
      </c>
      <c r="JD5" s="8">
        <f>'C завтраками| Bed and breakfast'!JD5</f>
        <v>46283</v>
      </c>
      <c r="JE5" s="8">
        <f>'C завтраками| Bed and breakfast'!JE5</f>
        <v>46284</v>
      </c>
      <c r="JF5" s="8">
        <f>'C завтраками| Bed and breakfast'!JF5</f>
        <v>46285</v>
      </c>
      <c r="JG5" s="8">
        <f>'C завтраками| Bed and breakfast'!JG5</f>
        <v>46286</v>
      </c>
      <c r="JH5" s="8">
        <f>'C завтраками| Bed and breakfast'!JH5</f>
        <v>46287</v>
      </c>
      <c r="JI5" s="8">
        <f>'C завтраками| Bed and breakfast'!JI5</f>
        <v>46288</v>
      </c>
      <c r="JJ5" s="8">
        <f>'C завтраками| Bed and breakfast'!JJ5</f>
        <v>46289</v>
      </c>
      <c r="JK5" s="8">
        <f>'C завтраками| Bed and breakfast'!JK5</f>
        <v>46290</v>
      </c>
      <c r="JL5" s="8">
        <f>'C завтраками| Bed and breakfast'!JL5</f>
        <v>46291</v>
      </c>
      <c r="JM5" s="8">
        <f>'C завтраками| Bed and breakfast'!JM5</f>
        <v>46292</v>
      </c>
      <c r="JN5" s="8">
        <f>'C завтраками| Bed and breakfast'!JN5</f>
        <v>46293</v>
      </c>
      <c r="JO5" s="8">
        <f>'C завтраками| Bed and breakfast'!JO5</f>
        <v>46294</v>
      </c>
      <c r="JP5" s="8">
        <f>'C завтраками| Bed and breakfast'!JP5</f>
        <v>46295</v>
      </c>
    </row>
    <row r="6" spans="1:276" s="151" customFormat="1" ht="25.5" customHeight="1">
      <c r="A6" s="145"/>
      <c r="B6" s="8">
        <f>'C завтраками| Bed and breakfast'!B6</f>
        <v>46021</v>
      </c>
      <c r="C6" s="8">
        <f>'C завтраками| Bed and breakfast'!C6</f>
        <v>46022</v>
      </c>
      <c r="D6" s="8">
        <f>'C завтраками| Bed and breakfast'!D6</f>
        <v>46023</v>
      </c>
      <c r="E6" s="8">
        <f>'C завтраками| Bed and breakfast'!E6</f>
        <v>46024</v>
      </c>
      <c r="F6" s="8">
        <f>'C завтраками| Bed and breakfast'!F6</f>
        <v>46025</v>
      </c>
      <c r="G6" s="8">
        <f>'C завтраками| Bed and breakfast'!G6</f>
        <v>46026</v>
      </c>
      <c r="H6" s="8">
        <f>'C завтраками| Bed and breakfast'!H6</f>
        <v>46027</v>
      </c>
      <c r="I6" s="8">
        <f>'C завтраками| Bed and breakfast'!I6</f>
        <v>46028</v>
      </c>
      <c r="J6" s="8">
        <f>'C завтраками| Bed and breakfast'!J6</f>
        <v>46029</v>
      </c>
      <c r="K6" s="8">
        <f>'C завтраками| Bed and breakfast'!K6</f>
        <v>46030</v>
      </c>
      <c r="L6" s="8">
        <f>'C завтраками| Bed and breakfast'!L6</f>
        <v>46031</v>
      </c>
      <c r="M6" s="8">
        <f>'C завтраками| Bed and breakfast'!M6</f>
        <v>46032</v>
      </c>
      <c r="N6" s="8">
        <f>'C завтраками| Bed and breakfast'!N6</f>
        <v>46033</v>
      </c>
      <c r="O6" s="8">
        <f>'C завтраками| Bed and breakfast'!O6</f>
        <v>46034</v>
      </c>
      <c r="P6" s="8">
        <f>'C завтраками| Bed and breakfast'!P6</f>
        <v>46035</v>
      </c>
      <c r="Q6" s="8">
        <f>'C завтраками| Bed and breakfast'!Q6</f>
        <v>46036</v>
      </c>
      <c r="R6" s="8">
        <f>'C завтраками| Bed and breakfast'!R6</f>
        <v>46037</v>
      </c>
      <c r="S6" s="8">
        <f>'C завтраками| Bed and breakfast'!S6</f>
        <v>46038</v>
      </c>
      <c r="T6" s="8">
        <f>'C завтраками| Bed and breakfast'!T6</f>
        <v>46039</v>
      </c>
      <c r="U6" s="8">
        <f>'C завтраками| Bed and breakfast'!U6</f>
        <v>46040</v>
      </c>
      <c r="V6" s="8">
        <f>'C завтраками| Bed and breakfast'!V6</f>
        <v>46041</v>
      </c>
      <c r="W6" s="8">
        <f>'C завтраками| Bed and breakfast'!W6</f>
        <v>46042</v>
      </c>
      <c r="X6" s="8">
        <f>'C завтраками| Bed and breakfast'!X6</f>
        <v>46043</v>
      </c>
      <c r="Y6" s="8">
        <f>'C завтраками| Bed and breakfast'!Y6</f>
        <v>46044</v>
      </c>
      <c r="Z6" s="8">
        <f>'C завтраками| Bed and breakfast'!Z6</f>
        <v>46045</v>
      </c>
      <c r="AA6" s="8">
        <f>'C завтраками| Bed and breakfast'!AA6</f>
        <v>46046</v>
      </c>
      <c r="AB6" s="8">
        <f>'C завтраками| Bed and breakfast'!AB6</f>
        <v>46047</v>
      </c>
      <c r="AC6" s="8">
        <f>'C завтраками| Bed and breakfast'!AC6</f>
        <v>46048</v>
      </c>
      <c r="AD6" s="8">
        <f>'C завтраками| Bed and breakfast'!AD6</f>
        <v>46049</v>
      </c>
      <c r="AE6" s="8">
        <f>'C завтраками| Bed and breakfast'!AE6</f>
        <v>46050</v>
      </c>
      <c r="AF6" s="8">
        <f>'C завтраками| Bed and breakfast'!AF6</f>
        <v>46051</v>
      </c>
      <c r="AG6" s="8">
        <f>'C завтраками| Bed and breakfast'!AG6</f>
        <v>46052</v>
      </c>
      <c r="AH6" s="8">
        <f>'C завтраками| Bed and breakfast'!AH6</f>
        <v>46053</v>
      </c>
      <c r="AI6" s="8">
        <f>'C завтраками| Bed and breakfast'!AI6</f>
        <v>46054</v>
      </c>
      <c r="AJ6" s="8">
        <f>'C завтраками| Bed and breakfast'!AJ6</f>
        <v>46055</v>
      </c>
      <c r="AK6" s="8">
        <f>'C завтраками| Bed and breakfast'!AK6</f>
        <v>46056</v>
      </c>
      <c r="AL6" s="8">
        <f>'C завтраками| Bed and breakfast'!AL6</f>
        <v>46057</v>
      </c>
      <c r="AM6" s="8">
        <f>'C завтраками| Bed and breakfast'!AM6</f>
        <v>46058</v>
      </c>
      <c r="AN6" s="8">
        <f>'C завтраками| Bed and breakfast'!AN6</f>
        <v>46059</v>
      </c>
      <c r="AO6" s="8">
        <f>'C завтраками| Bed and breakfast'!AO6</f>
        <v>46060</v>
      </c>
      <c r="AP6" s="8">
        <f>'C завтраками| Bed and breakfast'!AP6</f>
        <v>46061</v>
      </c>
      <c r="AQ6" s="8">
        <f>'C завтраками| Bed and breakfast'!AQ6</f>
        <v>46062</v>
      </c>
      <c r="AR6" s="8">
        <f>'C завтраками| Bed and breakfast'!AR6</f>
        <v>46063</v>
      </c>
      <c r="AS6" s="8">
        <f>'C завтраками| Bed and breakfast'!AS6</f>
        <v>46064</v>
      </c>
      <c r="AT6" s="8">
        <f>'C завтраками| Bed and breakfast'!AT6</f>
        <v>46065</v>
      </c>
      <c r="AU6" s="8">
        <f>'C завтраками| Bed and breakfast'!AU6</f>
        <v>46066</v>
      </c>
      <c r="AV6" s="8">
        <f>'C завтраками| Bed and breakfast'!AV6</f>
        <v>46067</v>
      </c>
      <c r="AW6" s="8">
        <f>'C завтраками| Bed and breakfast'!AW6</f>
        <v>46068</v>
      </c>
      <c r="AX6" s="8">
        <f>'C завтраками| Bed and breakfast'!AX6</f>
        <v>46069</v>
      </c>
      <c r="AY6" s="8">
        <f>'C завтраками| Bed and breakfast'!AY6</f>
        <v>46070</v>
      </c>
      <c r="AZ6" s="8">
        <f>'C завтраками| Bed and breakfast'!AZ6</f>
        <v>46071</v>
      </c>
      <c r="BA6" s="8">
        <f>'C завтраками| Bed and breakfast'!BA6</f>
        <v>46072</v>
      </c>
      <c r="BB6" s="8">
        <f>'C завтраками| Bed and breakfast'!BB6</f>
        <v>46073</v>
      </c>
      <c r="BC6" s="8">
        <f>'C завтраками| Bed and breakfast'!BC6</f>
        <v>46074</v>
      </c>
      <c r="BD6" s="8">
        <f>'C завтраками| Bed and breakfast'!BD6</f>
        <v>46075</v>
      </c>
      <c r="BE6" s="8">
        <f>'C завтраками| Bed and breakfast'!BE6</f>
        <v>46076</v>
      </c>
      <c r="BF6" s="8">
        <f>'C завтраками| Bed and breakfast'!BF6</f>
        <v>46077</v>
      </c>
      <c r="BG6" s="8">
        <f>'C завтраками| Bed and breakfast'!BG6</f>
        <v>46078</v>
      </c>
      <c r="BH6" s="8">
        <f>'C завтраками| Bed and breakfast'!BH6</f>
        <v>46079</v>
      </c>
      <c r="BI6" s="8">
        <f>'C завтраками| Bed and breakfast'!BI6</f>
        <v>46080</v>
      </c>
      <c r="BJ6" s="8">
        <f>'C завтраками| Bed and breakfast'!BJ6</f>
        <v>46081</v>
      </c>
      <c r="BK6" s="8">
        <f>'C завтраками| Bed and breakfast'!BK6</f>
        <v>46082</v>
      </c>
      <c r="BL6" s="8">
        <f>'C завтраками| Bed and breakfast'!BL6</f>
        <v>46083</v>
      </c>
      <c r="BM6" s="8">
        <f>'C завтраками| Bed and breakfast'!BM6</f>
        <v>46084</v>
      </c>
      <c r="BN6" s="8">
        <f>'C завтраками| Bed and breakfast'!BN6</f>
        <v>46085</v>
      </c>
      <c r="BO6" s="8">
        <f>'C завтраками| Bed and breakfast'!BO6</f>
        <v>46086</v>
      </c>
      <c r="BP6" s="8">
        <f>'C завтраками| Bed and breakfast'!BP6</f>
        <v>46087</v>
      </c>
      <c r="BQ6" s="8">
        <f>'C завтраками| Bed and breakfast'!BQ6</f>
        <v>46088</v>
      </c>
      <c r="BR6" s="8">
        <f>'C завтраками| Bed and breakfast'!BR6</f>
        <v>46089</v>
      </c>
      <c r="BS6" s="8">
        <f>'C завтраками| Bed and breakfast'!BS6</f>
        <v>46090</v>
      </c>
      <c r="BT6" s="8">
        <f>'C завтраками| Bed and breakfast'!BT6</f>
        <v>46091</v>
      </c>
      <c r="BU6" s="8">
        <f>'C завтраками| Bed and breakfast'!BU6</f>
        <v>46092</v>
      </c>
      <c r="BV6" s="8">
        <f>'C завтраками| Bed and breakfast'!BV6</f>
        <v>46093</v>
      </c>
      <c r="BW6" s="8">
        <f>'C завтраками| Bed and breakfast'!BW6</f>
        <v>46094</v>
      </c>
      <c r="BX6" s="8">
        <f>'C завтраками| Bed and breakfast'!BX6</f>
        <v>46095</v>
      </c>
      <c r="BY6" s="8">
        <f>'C завтраками| Bed and breakfast'!BY6</f>
        <v>46096</v>
      </c>
      <c r="BZ6" s="8">
        <f>'C завтраками| Bed and breakfast'!BZ6</f>
        <v>46097</v>
      </c>
      <c r="CA6" s="8">
        <f>'C завтраками| Bed and breakfast'!CA6</f>
        <v>46098</v>
      </c>
      <c r="CB6" s="8">
        <f>'C завтраками| Bed and breakfast'!CB6</f>
        <v>46099</v>
      </c>
      <c r="CC6" s="8">
        <f>'C завтраками| Bed and breakfast'!CC6</f>
        <v>46100</v>
      </c>
      <c r="CD6" s="8">
        <f>'C завтраками| Bed and breakfast'!CD6</f>
        <v>46101</v>
      </c>
      <c r="CE6" s="8">
        <f>'C завтраками| Bed and breakfast'!CE6</f>
        <v>46102</v>
      </c>
      <c r="CF6" s="8">
        <f>'C завтраками| Bed and breakfast'!CF6</f>
        <v>46103</v>
      </c>
      <c r="CG6" s="8">
        <f>'C завтраками| Bed and breakfast'!CG6</f>
        <v>46104</v>
      </c>
      <c r="CH6" s="8">
        <f>'C завтраками| Bed and breakfast'!CH6</f>
        <v>46105</v>
      </c>
      <c r="CI6" s="8">
        <f>'C завтраками| Bed and breakfast'!CI6</f>
        <v>46106</v>
      </c>
      <c r="CJ6" s="8">
        <f>'C завтраками| Bed and breakfast'!CJ6</f>
        <v>46107</v>
      </c>
      <c r="CK6" s="8">
        <f>'C завтраками| Bed and breakfast'!CK6</f>
        <v>46108</v>
      </c>
      <c r="CL6" s="8">
        <f>'C завтраками| Bed and breakfast'!CL6</f>
        <v>46109</v>
      </c>
      <c r="CM6" s="8">
        <f>'C завтраками| Bed and breakfast'!CM6</f>
        <v>46110</v>
      </c>
      <c r="CN6" s="8">
        <f>'C завтраками| Bed and breakfast'!CN6</f>
        <v>46111</v>
      </c>
      <c r="CO6" s="8">
        <f>'C завтраками| Bed and breakfast'!CO6</f>
        <v>46112</v>
      </c>
      <c r="CP6" s="8">
        <f>'C завтраками| Bed and breakfast'!CP6</f>
        <v>46113</v>
      </c>
      <c r="CQ6" s="8">
        <f>'C завтраками| Bed and breakfast'!CQ6</f>
        <v>46114</v>
      </c>
      <c r="CR6" s="8">
        <f>'C завтраками| Bed and breakfast'!CR6</f>
        <v>46115</v>
      </c>
      <c r="CS6" s="8">
        <f>'C завтраками| Bed and breakfast'!CS6</f>
        <v>46116</v>
      </c>
      <c r="CT6" s="8">
        <f>'C завтраками| Bed and breakfast'!CT6</f>
        <v>46117</v>
      </c>
      <c r="CU6" s="8">
        <f>'C завтраками| Bed and breakfast'!CU6</f>
        <v>46118</v>
      </c>
      <c r="CV6" s="8">
        <f>'C завтраками| Bed and breakfast'!CV6</f>
        <v>46119</v>
      </c>
      <c r="CW6" s="8">
        <f>'C завтраками| Bed and breakfast'!CW6</f>
        <v>46120</v>
      </c>
      <c r="CX6" s="8">
        <f>'C завтраками| Bed and breakfast'!CX6</f>
        <v>46121</v>
      </c>
      <c r="CY6" s="8">
        <f>'C завтраками| Bed and breakfast'!CY6</f>
        <v>46122</v>
      </c>
      <c r="CZ6" s="8">
        <f>'C завтраками| Bed and breakfast'!CZ6</f>
        <v>46123</v>
      </c>
      <c r="DA6" s="8">
        <f>'C завтраками| Bed and breakfast'!DA6</f>
        <v>46124</v>
      </c>
      <c r="DB6" s="8">
        <f>'C завтраками| Bed and breakfast'!DB6</f>
        <v>46125</v>
      </c>
      <c r="DC6" s="8">
        <f>'C завтраками| Bed and breakfast'!DC6</f>
        <v>46126</v>
      </c>
      <c r="DD6" s="8">
        <f>'C завтраками| Bed and breakfast'!DD6</f>
        <v>46127</v>
      </c>
      <c r="DE6" s="8">
        <f>'C завтраками| Bed and breakfast'!DE6</f>
        <v>46128</v>
      </c>
      <c r="DF6" s="8">
        <f>'C завтраками| Bed and breakfast'!DF6</f>
        <v>46129</v>
      </c>
      <c r="DG6" s="8">
        <f>'C завтраками| Bed and breakfast'!DG6</f>
        <v>46130</v>
      </c>
      <c r="DH6" s="8">
        <f>'C завтраками| Bed and breakfast'!DH6</f>
        <v>46131</v>
      </c>
      <c r="DI6" s="8">
        <f>'C завтраками| Bed and breakfast'!DI6</f>
        <v>46132</v>
      </c>
      <c r="DJ6" s="8">
        <f>'C завтраками| Bed and breakfast'!DJ6</f>
        <v>46133</v>
      </c>
      <c r="DK6" s="8">
        <f>'C завтраками| Bed and breakfast'!DK6</f>
        <v>46134</v>
      </c>
      <c r="DL6" s="8">
        <f>'C завтраками| Bed and breakfast'!DL6</f>
        <v>46135</v>
      </c>
      <c r="DM6" s="8">
        <f>'C завтраками| Bed and breakfast'!DM6</f>
        <v>46136</v>
      </c>
      <c r="DN6" s="8">
        <f>'C завтраками| Bed and breakfast'!DN6</f>
        <v>46137</v>
      </c>
      <c r="DO6" s="8">
        <f>'C завтраками| Bed and breakfast'!DO6</f>
        <v>46138</v>
      </c>
      <c r="DP6" s="8">
        <f>'C завтраками| Bed and breakfast'!DP6</f>
        <v>46139</v>
      </c>
      <c r="DQ6" s="8">
        <f>'C завтраками| Bed and breakfast'!DQ6</f>
        <v>46140</v>
      </c>
      <c r="DR6" s="8">
        <f>'C завтраками| Bed and breakfast'!DR6</f>
        <v>46141</v>
      </c>
      <c r="DS6" s="8">
        <f>'C завтраками| Bed and breakfast'!DS6</f>
        <v>46142</v>
      </c>
      <c r="DT6" s="8">
        <f>'C завтраками| Bed and breakfast'!DT6</f>
        <v>46143</v>
      </c>
      <c r="DU6" s="8">
        <f>'C завтраками| Bed and breakfast'!DU6</f>
        <v>46144</v>
      </c>
      <c r="DV6" s="8">
        <f>'C завтраками| Bed and breakfast'!DV6</f>
        <v>46145</v>
      </c>
      <c r="DW6" s="8">
        <f>'C завтраками| Bed and breakfast'!DW6</f>
        <v>46146</v>
      </c>
      <c r="DX6" s="8">
        <f>'C завтраками| Bed and breakfast'!DX6</f>
        <v>46147</v>
      </c>
      <c r="DY6" s="8">
        <f>'C завтраками| Bed and breakfast'!DY6</f>
        <v>46148</v>
      </c>
      <c r="DZ6" s="8">
        <f>'C завтраками| Bed and breakfast'!DZ6</f>
        <v>46149</v>
      </c>
      <c r="EA6" s="8">
        <f>'C завтраками| Bed and breakfast'!EA6</f>
        <v>46150</v>
      </c>
      <c r="EB6" s="8">
        <f>'C завтраками| Bed and breakfast'!EB6</f>
        <v>46151</v>
      </c>
      <c r="EC6" s="8">
        <f>'C завтраками| Bed and breakfast'!EC6</f>
        <v>46152</v>
      </c>
      <c r="ED6" s="8">
        <f>'C завтраками| Bed and breakfast'!ED6</f>
        <v>46153</v>
      </c>
      <c r="EE6" s="8">
        <f>'C завтраками| Bed and breakfast'!EE6</f>
        <v>46154</v>
      </c>
      <c r="EF6" s="8">
        <f>'C завтраками| Bed and breakfast'!EF6</f>
        <v>46155</v>
      </c>
      <c r="EG6" s="8">
        <f>'C завтраками| Bed and breakfast'!EG6</f>
        <v>46156</v>
      </c>
      <c r="EH6" s="8">
        <f>'C завтраками| Bed and breakfast'!EH6</f>
        <v>46157</v>
      </c>
      <c r="EI6" s="8">
        <f>'C завтраками| Bed and breakfast'!EI6</f>
        <v>46158</v>
      </c>
      <c r="EJ6" s="8">
        <f>'C завтраками| Bed and breakfast'!EJ6</f>
        <v>46159</v>
      </c>
      <c r="EK6" s="8">
        <f>'C завтраками| Bed and breakfast'!EK6</f>
        <v>46160</v>
      </c>
      <c r="EL6" s="8">
        <f>'C завтраками| Bed and breakfast'!EL6</f>
        <v>46161</v>
      </c>
      <c r="EM6" s="8">
        <f>'C завтраками| Bed and breakfast'!EM6</f>
        <v>46162</v>
      </c>
      <c r="EN6" s="8">
        <f>'C завтраками| Bed and breakfast'!EN6</f>
        <v>46163</v>
      </c>
      <c r="EO6" s="8">
        <f>'C завтраками| Bed and breakfast'!EO6</f>
        <v>46164</v>
      </c>
      <c r="EP6" s="8">
        <f>'C завтраками| Bed and breakfast'!EP6</f>
        <v>46165</v>
      </c>
      <c r="EQ6" s="8">
        <f>'C завтраками| Bed and breakfast'!EQ6</f>
        <v>46166</v>
      </c>
      <c r="ER6" s="8">
        <f>'C завтраками| Bed and breakfast'!ER6</f>
        <v>46167</v>
      </c>
      <c r="ES6" s="8">
        <f>'C завтраками| Bed and breakfast'!ES6</f>
        <v>46168</v>
      </c>
      <c r="ET6" s="8">
        <f>'C завтраками| Bed and breakfast'!ET6</f>
        <v>46169</v>
      </c>
      <c r="EU6" s="8">
        <f>'C завтраками| Bed and breakfast'!EU6</f>
        <v>46170</v>
      </c>
      <c r="EV6" s="8">
        <f>'C завтраками| Bed and breakfast'!EV6</f>
        <v>46171</v>
      </c>
      <c r="EW6" s="8">
        <f>'C завтраками| Bed and breakfast'!EW6</f>
        <v>46172</v>
      </c>
      <c r="EX6" s="8">
        <f>'C завтраками| Bed and breakfast'!EX6</f>
        <v>46173</v>
      </c>
      <c r="EY6" s="8">
        <f>'C завтраками| Bed and breakfast'!EY6</f>
        <v>46174</v>
      </c>
      <c r="EZ6" s="8">
        <f>'C завтраками| Bed and breakfast'!EZ6</f>
        <v>46175</v>
      </c>
      <c r="FA6" s="8">
        <f>'C завтраками| Bed and breakfast'!FA6</f>
        <v>46176</v>
      </c>
      <c r="FB6" s="8">
        <f>'C завтраками| Bed and breakfast'!FB6</f>
        <v>46177</v>
      </c>
      <c r="FC6" s="8">
        <f>'C завтраками| Bed and breakfast'!FC6</f>
        <v>46178</v>
      </c>
      <c r="FD6" s="8">
        <f>'C завтраками| Bed and breakfast'!FD6</f>
        <v>46179</v>
      </c>
      <c r="FE6" s="33">
        <f>'C завтраками| Bed and breakfast'!FE6</f>
        <v>46180</v>
      </c>
      <c r="FF6" s="33">
        <f>'C завтраками| Bed and breakfast'!FF6</f>
        <v>46181</v>
      </c>
      <c r="FG6" s="33">
        <f>'C завтраками| Bed and breakfast'!FG6</f>
        <v>46182</v>
      </c>
      <c r="FH6" s="33">
        <f>'C завтраками| Bed and breakfast'!FH6</f>
        <v>46183</v>
      </c>
      <c r="FI6" s="33">
        <f>'C завтраками| Bed and breakfast'!FI6</f>
        <v>46184</v>
      </c>
      <c r="FJ6" s="8">
        <f>'C завтраками| Bed and breakfast'!FJ6</f>
        <v>46185</v>
      </c>
      <c r="FK6" s="8">
        <f>'C завтраками| Bed and breakfast'!FK6</f>
        <v>46186</v>
      </c>
      <c r="FL6" s="8">
        <f>'C завтраками| Bed and breakfast'!FL6</f>
        <v>46187</v>
      </c>
      <c r="FM6" s="8">
        <f>'C завтраками| Bed and breakfast'!FM6</f>
        <v>46188</v>
      </c>
      <c r="FN6" s="8">
        <f>'C завтраками| Bed and breakfast'!FN6</f>
        <v>46189</v>
      </c>
      <c r="FO6" s="8">
        <f>'C завтраками| Bed and breakfast'!FO6</f>
        <v>46190</v>
      </c>
      <c r="FP6" s="8">
        <f>'C завтраками| Bed and breakfast'!FP6</f>
        <v>46191</v>
      </c>
      <c r="FQ6" s="8">
        <f>'C завтраками| Bed and breakfast'!FQ6</f>
        <v>46192</v>
      </c>
      <c r="FR6" s="8">
        <f>'C завтраками| Bed and breakfast'!FR6</f>
        <v>46193</v>
      </c>
      <c r="FS6" s="8">
        <f>'C завтраками| Bed and breakfast'!FS6</f>
        <v>46194</v>
      </c>
      <c r="FT6" s="8">
        <f>'C завтраками| Bed and breakfast'!FT6</f>
        <v>46195</v>
      </c>
      <c r="FU6" s="8">
        <f>'C завтраками| Bed and breakfast'!FU6</f>
        <v>46196</v>
      </c>
      <c r="FV6" s="8">
        <f>'C завтраками| Bed and breakfast'!FV6</f>
        <v>46197</v>
      </c>
      <c r="FW6" s="8">
        <f>'C завтраками| Bed and breakfast'!FW6</f>
        <v>46198</v>
      </c>
      <c r="FX6" s="8">
        <f>'C завтраками| Bed and breakfast'!FX6</f>
        <v>46199</v>
      </c>
      <c r="FY6" s="8">
        <f>'C завтраками| Bed and breakfast'!FY6</f>
        <v>46200</v>
      </c>
      <c r="FZ6" s="8">
        <f>'C завтраками| Bed and breakfast'!FZ6</f>
        <v>46201</v>
      </c>
      <c r="GA6" s="8">
        <f>'C завтраками| Bed and breakfast'!GA6</f>
        <v>46202</v>
      </c>
      <c r="GB6" s="8">
        <f>'C завтраками| Bed and breakfast'!GB6</f>
        <v>46203</v>
      </c>
      <c r="GC6" s="8">
        <f>'C завтраками| Bed and breakfast'!GC6</f>
        <v>46204</v>
      </c>
      <c r="GD6" s="8">
        <f>'C завтраками| Bed and breakfast'!GD6</f>
        <v>46205</v>
      </c>
      <c r="GE6" s="8">
        <f>'C завтраками| Bed and breakfast'!GE6</f>
        <v>46206</v>
      </c>
      <c r="GF6" s="8">
        <f>'C завтраками| Bed and breakfast'!GF6</f>
        <v>46207</v>
      </c>
      <c r="GG6" s="8">
        <f>'C завтраками| Bed and breakfast'!GG6</f>
        <v>46208</v>
      </c>
      <c r="GH6" s="8">
        <f>'C завтраками| Bed and breakfast'!GH6</f>
        <v>46209</v>
      </c>
      <c r="GI6" s="8">
        <f>'C завтраками| Bed and breakfast'!GI6</f>
        <v>46210</v>
      </c>
      <c r="GJ6" s="8">
        <f>'C завтраками| Bed and breakfast'!GJ6</f>
        <v>46211</v>
      </c>
      <c r="GK6" s="8">
        <f>'C завтраками| Bed and breakfast'!GK6</f>
        <v>46212</v>
      </c>
      <c r="GL6" s="8">
        <f>'C завтраками| Bed and breakfast'!GL6</f>
        <v>46213</v>
      </c>
      <c r="GM6" s="8">
        <f>'C завтраками| Bed and breakfast'!GM6</f>
        <v>46214</v>
      </c>
      <c r="GN6" s="8">
        <f>'C завтраками| Bed and breakfast'!GN6</f>
        <v>46215</v>
      </c>
      <c r="GO6" s="8">
        <f>'C завтраками| Bed and breakfast'!GO6</f>
        <v>46216</v>
      </c>
      <c r="GP6" s="8">
        <f>'C завтраками| Bed and breakfast'!GP6</f>
        <v>46217</v>
      </c>
      <c r="GQ6" s="8">
        <f>'C завтраками| Bed and breakfast'!GQ6</f>
        <v>46218</v>
      </c>
      <c r="GR6" s="8">
        <f>'C завтраками| Bed and breakfast'!GR6</f>
        <v>46219</v>
      </c>
      <c r="GS6" s="8">
        <f>'C завтраками| Bed and breakfast'!GS6</f>
        <v>46220</v>
      </c>
      <c r="GT6" s="8">
        <f>'C завтраками| Bed and breakfast'!GT6</f>
        <v>46221</v>
      </c>
      <c r="GU6" s="8">
        <f>'C завтраками| Bed and breakfast'!GU6</f>
        <v>46222</v>
      </c>
      <c r="GV6" s="8">
        <f>'C завтраками| Bed and breakfast'!GV6</f>
        <v>46223</v>
      </c>
      <c r="GW6" s="8">
        <f>'C завтраками| Bed and breakfast'!GW6</f>
        <v>46224</v>
      </c>
      <c r="GX6" s="8">
        <f>'C завтраками| Bed and breakfast'!GX6</f>
        <v>46225</v>
      </c>
      <c r="GY6" s="8">
        <f>'C завтраками| Bed and breakfast'!GY6</f>
        <v>46226</v>
      </c>
      <c r="GZ6" s="8">
        <f>'C завтраками| Bed and breakfast'!GZ6</f>
        <v>46227</v>
      </c>
      <c r="HA6" s="8">
        <f>'C завтраками| Bed and breakfast'!HA6</f>
        <v>46228</v>
      </c>
      <c r="HB6" s="8">
        <f>'C завтраками| Bed and breakfast'!HB6</f>
        <v>46229</v>
      </c>
      <c r="HC6" s="8">
        <f>'C завтраками| Bed and breakfast'!HC6</f>
        <v>46230</v>
      </c>
      <c r="HD6" s="8">
        <f>'C завтраками| Bed and breakfast'!HD6</f>
        <v>46231</v>
      </c>
      <c r="HE6" s="8">
        <f>'C завтраками| Bed and breakfast'!HE6</f>
        <v>46232</v>
      </c>
      <c r="HF6" s="8">
        <f>'C завтраками| Bed and breakfast'!HF6</f>
        <v>46233</v>
      </c>
      <c r="HG6" s="8">
        <f>'C завтраками| Bed and breakfast'!HG6</f>
        <v>46234</v>
      </c>
      <c r="HH6" s="8">
        <f>'C завтраками| Bed and breakfast'!HH6</f>
        <v>46235</v>
      </c>
      <c r="HI6" s="8">
        <f>'C завтраками| Bed and breakfast'!HI6</f>
        <v>46236</v>
      </c>
      <c r="HJ6" s="8">
        <f>'C завтраками| Bed and breakfast'!HJ6</f>
        <v>46237</v>
      </c>
      <c r="HK6" s="8">
        <f>'C завтраками| Bed and breakfast'!HK6</f>
        <v>46238</v>
      </c>
      <c r="HL6" s="8">
        <f>'C завтраками| Bed and breakfast'!HL6</f>
        <v>46239</v>
      </c>
      <c r="HM6" s="8">
        <f>'C завтраками| Bed and breakfast'!HM6</f>
        <v>46240</v>
      </c>
      <c r="HN6" s="8">
        <f>'C завтраками| Bed and breakfast'!HN6</f>
        <v>46241</v>
      </c>
      <c r="HO6" s="8">
        <f>'C завтраками| Bed and breakfast'!HO6</f>
        <v>46242</v>
      </c>
      <c r="HP6" s="8">
        <f>'C завтраками| Bed and breakfast'!HP6</f>
        <v>46243</v>
      </c>
      <c r="HQ6" s="8">
        <f>'C завтраками| Bed and breakfast'!HQ6</f>
        <v>46244</v>
      </c>
      <c r="HR6" s="8">
        <f>'C завтраками| Bed and breakfast'!HR6</f>
        <v>46245</v>
      </c>
      <c r="HS6" s="8">
        <f>'C завтраками| Bed and breakfast'!HS6</f>
        <v>46246</v>
      </c>
      <c r="HT6" s="8">
        <f>'C завтраками| Bed and breakfast'!HT6</f>
        <v>46247</v>
      </c>
      <c r="HU6" s="8">
        <f>'C завтраками| Bed and breakfast'!HU6</f>
        <v>46248</v>
      </c>
      <c r="HV6" s="8">
        <f>'C завтраками| Bed and breakfast'!HV6</f>
        <v>46249</v>
      </c>
      <c r="HW6" s="8">
        <f>'C завтраками| Bed and breakfast'!HW6</f>
        <v>46250</v>
      </c>
      <c r="HX6" s="8">
        <f>'C завтраками| Bed and breakfast'!HX6</f>
        <v>46251</v>
      </c>
      <c r="HY6" s="8">
        <f>'C завтраками| Bed and breakfast'!HY6</f>
        <v>46252</v>
      </c>
      <c r="HZ6" s="8">
        <f>'C завтраками| Bed and breakfast'!HZ6</f>
        <v>46253</v>
      </c>
      <c r="IA6" s="8">
        <f>'C завтраками| Bed and breakfast'!IA6</f>
        <v>46254</v>
      </c>
      <c r="IB6" s="8">
        <f>'C завтраками| Bed and breakfast'!IB6</f>
        <v>46255</v>
      </c>
      <c r="IC6" s="8">
        <f>'C завтраками| Bed and breakfast'!IC6</f>
        <v>46256</v>
      </c>
      <c r="ID6" s="8">
        <f>'C завтраками| Bed and breakfast'!ID6</f>
        <v>46257</v>
      </c>
      <c r="IE6" s="8">
        <f>'C завтраками| Bed and breakfast'!IE6</f>
        <v>46258</v>
      </c>
      <c r="IF6" s="8">
        <f>'C завтраками| Bed and breakfast'!IF6</f>
        <v>46259</v>
      </c>
      <c r="IG6" s="8">
        <f>'C завтраками| Bed and breakfast'!IG6</f>
        <v>46260</v>
      </c>
      <c r="IH6" s="8">
        <f>'C завтраками| Bed and breakfast'!IH6</f>
        <v>46261</v>
      </c>
      <c r="II6" s="8">
        <f>'C завтраками| Bed and breakfast'!II6</f>
        <v>46262</v>
      </c>
      <c r="IJ6" s="8">
        <f>'C завтраками| Bed and breakfast'!IJ6</f>
        <v>46263</v>
      </c>
      <c r="IK6" s="8">
        <f>'C завтраками| Bed and breakfast'!IK6</f>
        <v>46264</v>
      </c>
      <c r="IL6" s="8">
        <f>'C завтраками| Bed and breakfast'!IL6</f>
        <v>46265</v>
      </c>
      <c r="IM6" s="8">
        <f>'C завтраками| Bed and breakfast'!IM6</f>
        <v>46266</v>
      </c>
      <c r="IN6" s="8">
        <f>'C завтраками| Bed and breakfast'!IN6</f>
        <v>46267</v>
      </c>
      <c r="IO6" s="8">
        <f>'C завтраками| Bed and breakfast'!IO6</f>
        <v>46268</v>
      </c>
      <c r="IP6" s="8">
        <f>'C завтраками| Bed and breakfast'!IP6</f>
        <v>46269</v>
      </c>
      <c r="IQ6" s="8">
        <f>'C завтраками| Bed and breakfast'!IQ6</f>
        <v>46270</v>
      </c>
      <c r="IR6" s="8">
        <f>'C завтраками| Bed and breakfast'!IR6</f>
        <v>46271</v>
      </c>
      <c r="IS6" s="8">
        <f>'C завтраками| Bed and breakfast'!IS6</f>
        <v>46272</v>
      </c>
      <c r="IT6" s="8">
        <f>'C завтраками| Bed and breakfast'!IT6</f>
        <v>46273</v>
      </c>
      <c r="IU6" s="8">
        <f>'C завтраками| Bed and breakfast'!IU6</f>
        <v>46274</v>
      </c>
      <c r="IV6" s="8">
        <f>'C завтраками| Bed and breakfast'!IV6</f>
        <v>46275</v>
      </c>
      <c r="IW6" s="8">
        <f>'C завтраками| Bed and breakfast'!IW6</f>
        <v>46276</v>
      </c>
      <c r="IX6" s="8">
        <f>'C завтраками| Bed and breakfast'!IX6</f>
        <v>46277</v>
      </c>
      <c r="IY6" s="8">
        <f>'C завтраками| Bed and breakfast'!IY6</f>
        <v>46278</v>
      </c>
      <c r="IZ6" s="8">
        <f>'C завтраками| Bed and breakfast'!IZ6</f>
        <v>46279</v>
      </c>
      <c r="JA6" s="8">
        <f>'C завтраками| Bed and breakfast'!JA6</f>
        <v>46280</v>
      </c>
      <c r="JB6" s="8">
        <f>'C завтраками| Bed and breakfast'!JB6</f>
        <v>46281</v>
      </c>
      <c r="JC6" s="8">
        <f>'C завтраками| Bed and breakfast'!JC6</f>
        <v>46282</v>
      </c>
      <c r="JD6" s="8">
        <f>'C завтраками| Bed and breakfast'!JD6</f>
        <v>46283</v>
      </c>
      <c r="JE6" s="8">
        <f>'C завтраками| Bed and breakfast'!JE6</f>
        <v>46284</v>
      </c>
      <c r="JF6" s="8">
        <f>'C завтраками| Bed and breakfast'!JF6</f>
        <v>46285</v>
      </c>
      <c r="JG6" s="8">
        <f>'C завтраками| Bed and breakfast'!JG6</f>
        <v>46286</v>
      </c>
      <c r="JH6" s="8">
        <f>'C завтраками| Bed and breakfast'!JH6</f>
        <v>46287</v>
      </c>
      <c r="JI6" s="8">
        <f>'C завтраками| Bed and breakfast'!JI6</f>
        <v>46288</v>
      </c>
      <c r="JJ6" s="8">
        <f>'C завтраками| Bed and breakfast'!JJ6</f>
        <v>46289</v>
      </c>
      <c r="JK6" s="8">
        <f>'C завтраками| Bed and breakfast'!JK6</f>
        <v>46290</v>
      </c>
      <c r="JL6" s="8">
        <f>'C завтраками| Bed and breakfast'!JL6</f>
        <v>46291</v>
      </c>
      <c r="JM6" s="8">
        <f>'C завтраками| Bed and breakfast'!JM6</f>
        <v>46292</v>
      </c>
      <c r="JN6" s="8">
        <f>'C завтраками| Bed and breakfast'!JN6</f>
        <v>46293</v>
      </c>
      <c r="JO6" s="8">
        <f>'C завтраками| Bed and breakfast'!JO6</f>
        <v>46294</v>
      </c>
      <c r="JP6" s="8">
        <f>'C завтраками| Bed and breakfast'!JP6</f>
        <v>46295</v>
      </c>
    </row>
    <row r="7" spans="1:276" ht="10.7" customHeight="1">
      <c r="A7" s="10" t="s">
        <v>4</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c r="EP7" s="153"/>
      <c r="EQ7" s="153"/>
      <c r="ER7" s="153"/>
      <c r="ES7" s="153"/>
      <c r="ET7" s="153"/>
      <c r="EU7" s="153"/>
      <c r="EV7" s="153"/>
      <c r="EW7" s="153"/>
      <c r="EX7" s="153"/>
      <c r="EY7" s="153"/>
      <c r="EZ7" s="153"/>
      <c r="FA7" s="153"/>
      <c r="FB7" s="153"/>
      <c r="FC7" s="153"/>
      <c r="FD7" s="153"/>
      <c r="FE7" s="160"/>
      <c r="FF7" s="160"/>
      <c r="FG7" s="160"/>
      <c r="FH7" s="160"/>
      <c r="FI7" s="160"/>
      <c r="FJ7" s="153"/>
      <c r="FK7" s="153"/>
      <c r="FL7" s="153"/>
      <c r="FM7" s="153"/>
      <c r="FN7" s="153"/>
      <c r="FO7" s="153"/>
      <c r="FP7" s="153"/>
      <c r="FQ7" s="153"/>
      <c r="FR7" s="153"/>
      <c r="FS7" s="153"/>
      <c r="FT7" s="153"/>
      <c r="FU7" s="153"/>
      <c r="FV7" s="153"/>
      <c r="FW7" s="153"/>
      <c r="FX7" s="153"/>
      <c r="FY7" s="153"/>
      <c r="FZ7" s="153"/>
      <c r="GA7" s="153"/>
      <c r="GB7" s="153"/>
      <c r="GC7" s="153"/>
      <c r="GD7" s="153"/>
      <c r="GE7" s="153"/>
      <c r="GF7" s="153"/>
      <c r="GG7" s="153"/>
      <c r="GH7" s="153"/>
      <c r="GI7" s="153"/>
      <c r="GJ7" s="153"/>
      <c r="GK7" s="153"/>
      <c r="GL7" s="153"/>
      <c r="GM7" s="153"/>
      <c r="GN7" s="153"/>
      <c r="GO7" s="153"/>
      <c r="GP7" s="153"/>
      <c r="GQ7" s="153"/>
      <c r="GR7" s="153"/>
      <c r="GS7" s="153"/>
      <c r="GT7" s="153"/>
      <c r="GU7" s="153"/>
      <c r="GV7" s="153"/>
      <c r="GW7" s="153"/>
      <c r="GX7" s="153"/>
      <c r="GY7" s="153"/>
      <c r="GZ7" s="153"/>
      <c r="HA7" s="153"/>
      <c r="HB7" s="153"/>
      <c r="HC7" s="153"/>
      <c r="HD7" s="153"/>
      <c r="HE7" s="153"/>
      <c r="HF7" s="153"/>
      <c r="HG7" s="153"/>
      <c r="HH7" s="153"/>
      <c r="HI7" s="153"/>
      <c r="HJ7" s="153"/>
      <c r="HK7" s="153"/>
      <c r="HL7" s="153"/>
      <c r="HM7" s="153"/>
      <c r="HN7" s="153"/>
      <c r="HO7" s="153"/>
      <c r="HP7" s="153"/>
      <c r="HQ7" s="153"/>
      <c r="HR7" s="153"/>
      <c r="HS7" s="153"/>
      <c r="HT7" s="153"/>
      <c r="HU7" s="153"/>
      <c r="HV7" s="153"/>
      <c r="HW7" s="153"/>
      <c r="HX7" s="153"/>
      <c r="HY7" s="153"/>
      <c r="HZ7" s="153"/>
      <c r="IA7" s="153"/>
      <c r="IB7" s="153"/>
      <c r="IC7" s="153"/>
      <c r="ID7" s="153"/>
      <c r="IE7" s="153"/>
      <c r="IF7" s="153"/>
      <c r="IG7" s="153"/>
      <c r="IH7" s="153"/>
      <c r="II7" s="153"/>
      <c r="IJ7" s="153"/>
      <c r="IK7" s="153"/>
      <c r="IL7" s="153"/>
      <c r="IM7" s="153"/>
      <c r="IN7" s="153"/>
      <c r="IO7" s="153"/>
      <c r="IP7" s="153"/>
      <c r="IQ7" s="153"/>
      <c r="IR7" s="153"/>
      <c r="IS7" s="153"/>
      <c r="IT7" s="153"/>
      <c r="IU7" s="153"/>
      <c r="IV7" s="153"/>
      <c r="IW7" s="153"/>
      <c r="IX7" s="153"/>
      <c r="IY7" s="153"/>
      <c r="IZ7" s="153"/>
      <c r="JA7" s="153"/>
      <c r="JB7" s="153"/>
      <c r="JC7" s="153"/>
      <c r="JD7" s="153"/>
      <c r="JE7" s="153"/>
      <c r="JF7" s="153"/>
      <c r="JG7" s="153"/>
      <c r="JH7" s="153"/>
      <c r="JI7" s="153"/>
      <c r="JJ7" s="153"/>
      <c r="JK7" s="153"/>
      <c r="JL7" s="153"/>
      <c r="JM7" s="153"/>
      <c r="JN7" s="153"/>
      <c r="JO7" s="153"/>
      <c r="JP7" s="153"/>
    </row>
    <row r="8" spans="1:276" ht="10.7" customHeight="1">
      <c r="A8" s="12">
        <v>1</v>
      </c>
      <c r="B8" s="37">
        <f>'C завтраками| Bed and breakfast'!B8</f>
        <v>25100</v>
      </c>
      <c r="C8" s="37">
        <f>'C завтраками| Bed and breakfast'!C8</f>
        <v>34200</v>
      </c>
      <c r="D8" s="37">
        <f>'C завтраками| Bed and breakfast'!D8</f>
        <v>34200</v>
      </c>
      <c r="E8" s="37">
        <f>'C завтраками| Bed and breakfast'!E8</f>
        <v>35700</v>
      </c>
      <c r="F8" s="37">
        <f>'C завтраками| Bed and breakfast'!F8</f>
        <v>35700</v>
      </c>
      <c r="G8" s="37">
        <f>'C завтраками| Bed and breakfast'!G8</f>
        <v>35700</v>
      </c>
      <c r="H8" s="37">
        <f>'C завтраками| Bed and breakfast'!H8</f>
        <v>35700</v>
      </c>
      <c r="I8" s="37">
        <f>'C завтраками| Bed and breakfast'!I8</f>
        <v>35700</v>
      </c>
      <c r="J8" s="37">
        <f>'C завтраками| Bed and breakfast'!J8</f>
        <v>32000</v>
      </c>
      <c r="K8" s="37">
        <f>'C завтраками| Bed and breakfast'!K8</f>
        <v>30200</v>
      </c>
      <c r="L8" s="37">
        <f>'C завтраками| Bed and breakfast'!L8</f>
        <v>22350</v>
      </c>
      <c r="M8" s="37">
        <f>'C завтраками| Bed and breakfast'!M8</f>
        <v>18750</v>
      </c>
      <c r="N8" s="37">
        <f>'C завтраками| Bed and breakfast'!N8</f>
        <v>14550</v>
      </c>
      <c r="O8" s="37">
        <f>'C завтраками| Bed and breakfast'!O8</f>
        <v>14550</v>
      </c>
      <c r="P8" s="37">
        <f>'C завтраками| Bed and breakfast'!P8</f>
        <v>14550</v>
      </c>
      <c r="Q8" s="37">
        <f>'C завтраками| Bed and breakfast'!Q8</f>
        <v>15450</v>
      </c>
      <c r="R8" s="37">
        <f>'C завтраками| Bed and breakfast'!R8</f>
        <v>15450</v>
      </c>
      <c r="S8" s="37">
        <f>'C завтраками| Bed and breakfast'!S8</f>
        <v>15450</v>
      </c>
      <c r="T8" s="37">
        <f>'C завтраками| Bed and breakfast'!T8</f>
        <v>15450</v>
      </c>
      <c r="U8" s="37">
        <f>'C завтраками| Bed and breakfast'!U8</f>
        <v>15450</v>
      </c>
      <c r="V8" s="37">
        <f>'C завтраками| Bed and breakfast'!V8</f>
        <v>15450</v>
      </c>
      <c r="W8" s="37">
        <f>'C завтраками| Bed and breakfast'!W8</f>
        <v>16350</v>
      </c>
      <c r="X8" s="37">
        <f>'C завтраками| Bed and breakfast'!X8</f>
        <v>16350</v>
      </c>
      <c r="Y8" s="37">
        <f>'C завтраками| Bed and breakfast'!Y8</f>
        <v>16350</v>
      </c>
      <c r="Z8" s="37">
        <f>'C завтраками| Bed and breakfast'!Z8</f>
        <v>16350</v>
      </c>
      <c r="AA8" s="37">
        <f>'C завтраками| Bed and breakfast'!AA8</f>
        <v>16350</v>
      </c>
      <c r="AB8" s="37">
        <f>'C завтраками| Bed and breakfast'!AB8</f>
        <v>17550</v>
      </c>
      <c r="AC8" s="37">
        <f>'C завтраками| Bed and breakfast'!AC8</f>
        <v>17550</v>
      </c>
      <c r="AD8" s="37">
        <f>'C завтраками| Bed and breakfast'!AD8</f>
        <v>17550</v>
      </c>
      <c r="AE8" s="37">
        <f>'C завтраками| Bed and breakfast'!AE8</f>
        <v>17550</v>
      </c>
      <c r="AF8" s="37">
        <f>'C завтраками| Bed and breakfast'!AF8</f>
        <v>21150</v>
      </c>
      <c r="AG8" s="37">
        <f>'C завтраками| Bed and breakfast'!AG8</f>
        <v>21150</v>
      </c>
      <c r="AH8" s="37">
        <f>'C завтраками| Bed and breakfast'!AH8</f>
        <v>21150</v>
      </c>
      <c r="AI8" s="37">
        <f>'C завтраками| Bed and breakfast'!AI8</f>
        <v>19950</v>
      </c>
      <c r="AJ8" s="37">
        <f>'C завтраками| Bed and breakfast'!AJ8</f>
        <v>19950</v>
      </c>
      <c r="AK8" s="37">
        <f>'C завтраками| Bed and breakfast'!AK8</f>
        <v>19950</v>
      </c>
      <c r="AL8" s="37">
        <f>'C завтраками| Bed and breakfast'!AL8</f>
        <v>19950</v>
      </c>
      <c r="AM8" s="37">
        <f>'C завтраками| Bed and breakfast'!AM8</f>
        <v>23550</v>
      </c>
      <c r="AN8" s="37">
        <f>'C завтраками| Bed and breakfast'!AN8</f>
        <v>23550</v>
      </c>
      <c r="AO8" s="37">
        <f>'C завтраками| Bed and breakfast'!AO8</f>
        <v>23550</v>
      </c>
      <c r="AP8" s="37">
        <f>'C завтраками| Bed and breakfast'!AP8</f>
        <v>19950</v>
      </c>
      <c r="AQ8" s="37">
        <f>'C завтраками| Bed and breakfast'!AQ8</f>
        <v>19950</v>
      </c>
      <c r="AR8" s="37">
        <f>'C завтраками| Bed and breakfast'!AR8</f>
        <v>19950</v>
      </c>
      <c r="AS8" s="37">
        <f>'C завтраками| Bed and breakfast'!AS8</f>
        <v>19950</v>
      </c>
      <c r="AT8" s="37">
        <f>'C завтраками| Bed and breakfast'!AT8</f>
        <v>19950</v>
      </c>
      <c r="AU8" s="37">
        <f>'C завтраками| Bed and breakfast'!AU8</f>
        <v>21150</v>
      </c>
      <c r="AV8" s="37">
        <f>'C завтраками| Bed and breakfast'!AV8</f>
        <v>21150</v>
      </c>
      <c r="AW8" s="37">
        <f>'C завтраками| Bed and breakfast'!AW8</f>
        <v>21150</v>
      </c>
      <c r="AX8" s="37">
        <f>'C завтраками| Bed and breakfast'!AX8</f>
        <v>23550</v>
      </c>
      <c r="AY8" s="37">
        <f>'C завтраками| Bed and breakfast'!AY8</f>
        <v>23550</v>
      </c>
      <c r="AZ8" s="37">
        <f>'C завтраками| Bed and breakfast'!AZ8</f>
        <v>23550</v>
      </c>
      <c r="BA8" s="37">
        <f>'C завтраками| Bed and breakfast'!BA8</f>
        <v>23550</v>
      </c>
      <c r="BB8" s="37">
        <f>'C завтраками| Bed and breakfast'!BB8</f>
        <v>25950</v>
      </c>
      <c r="BC8" s="37">
        <f>'C завтраками| Bed and breakfast'!BC8</f>
        <v>25950</v>
      </c>
      <c r="BD8" s="37">
        <f>'C завтраками| Bed and breakfast'!BD8</f>
        <v>25950</v>
      </c>
      <c r="BE8" s="37">
        <f>'C завтраками| Bed and breakfast'!BE8</f>
        <v>25950</v>
      </c>
      <c r="BF8" s="37">
        <f>'C завтраками| Bed and breakfast'!BF8</f>
        <v>25950</v>
      </c>
      <c r="BG8" s="37">
        <f>'C завтраками| Bed and breakfast'!BG8</f>
        <v>25950</v>
      </c>
      <c r="BH8" s="37">
        <f>'C завтраками| Bed and breakfast'!BH8</f>
        <v>25950</v>
      </c>
      <c r="BI8" s="37">
        <f>'C завтраками| Bed and breakfast'!BI8</f>
        <v>25950</v>
      </c>
      <c r="BJ8" s="37">
        <f>'C завтраками| Bed and breakfast'!BJ8</f>
        <v>23550</v>
      </c>
      <c r="BK8" s="37">
        <f>'C завтраками| Bed and breakfast'!BK8</f>
        <v>16350</v>
      </c>
      <c r="BL8" s="37">
        <f>'C завтраками| Bed and breakfast'!BL8</f>
        <v>16350</v>
      </c>
      <c r="BM8" s="37">
        <f>'C завтраками| Bed and breakfast'!BM8</f>
        <v>16350</v>
      </c>
      <c r="BN8" s="37">
        <f>'C завтраками| Bed and breakfast'!BN8</f>
        <v>16350</v>
      </c>
      <c r="BO8" s="37">
        <f>'C завтраками| Bed and breakfast'!BO8</f>
        <v>16350</v>
      </c>
      <c r="BP8" s="37">
        <f>'C завтраками| Bed and breakfast'!BP8</f>
        <v>16350</v>
      </c>
      <c r="BQ8" s="37">
        <f>'C завтраками| Bed and breakfast'!BQ8</f>
        <v>16350</v>
      </c>
      <c r="BR8" s="37">
        <f>'C завтраками| Bed and breakfast'!BR8</f>
        <v>16350</v>
      </c>
      <c r="BS8" s="37">
        <f>'C завтраками| Bed and breakfast'!BS8</f>
        <v>16350</v>
      </c>
      <c r="BT8" s="37">
        <f>'C завтраками| Bed and breakfast'!BT8</f>
        <v>11950</v>
      </c>
      <c r="BU8" s="37">
        <f>'C завтраками| Bed and breakfast'!BU8</f>
        <v>11950</v>
      </c>
      <c r="BV8" s="37">
        <f>'C завтраками| Bed and breakfast'!BV8</f>
        <v>11950</v>
      </c>
      <c r="BW8" s="37">
        <f>'C завтраками| Bed and breakfast'!BW8</f>
        <v>11950</v>
      </c>
      <c r="BX8" s="37">
        <f>'C завтраками| Bed and breakfast'!BX8</f>
        <v>11950</v>
      </c>
      <c r="BY8" s="37">
        <f>'C завтраками| Bed and breakfast'!BY8</f>
        <v>11950</v>
      </c>
      <c r="BZ8" s="37">
        <f>'C завтраками| Bed and breakfast'!BZ8</f>
        <v>11950</v>
      </c>
      <c r="CA8" s="37">
        <f>'C завтраками| Bed and breakfast'!CA8</f>
        <v>10550</v>
      </c>
      <c r="CB8" s="37">
        <f>'C завтраками| Bed and breakfast'!CB8</f>
        <v>10550</v>
      </c>
      <c r="CC8" s="37">
        <f>'C завтраками| Bed and breakfast'!CC8</f>
        <v>10550</v>
      </c>
      <c r="CD8" s="37">
        <f>'C завтраками| Bed and breakfast'!CD8</f>
        <v>10550</v>
      </c>
      <c r="CE8" s="37">
        <f>'C завтраками| Bed and breakfast'!CE8</f>
        <v>10550</v>
      </c>
      <c r="CF8" s="37">
        <f>'C завтраками| Bed and breakfast'!CF8</f>
        <v>9350</v>
      </c>
      <c r="CG8" s="37">
        <f>'C завтраками| Bed and breakfast'!CG8</f>
        <v>9350</v>
      </c>
      <c r="CH8" s="37">
        <f>'C завтраками| Bed and breakfast'!CH8</f>
        <v>9350</v>
      </c>
      <c r="CI8" s="37">
        <f>'C завтраками| Bed and breakfast'!CI8</f>
        <v>9350</v>
      </c>
      <c r="CJ8" s="37">
        <f>'C завтраками| Bed and breakfast'!CJ8</f>
        <v>9350</v>
      </c>
      <c r="CK8" s="37">
        <f>'C завтраками| Bed and breakfast'!CK8</f>
        <v>10550</v>
      </c>
      <c r="CL8" s="37">
        <f>'C завтраками| Bed and breakfast'!CL8</f>
        <v>10550</v>
      </c>
      <c r="CM8" s="37">
        <f>'C завтраками| Bed and breakfast'!CM8</f>
        <v>9350</v>
      </c>
      <c r="CN8" s="37">
        <f>'C завтраками| Bed and breakfast'!CN8</f>
        <v>9350</v>
      </c>
      <c r="CO8" s="37">
        <f>'C завтраками| Bed and breakfast'!CO8</f>
        <v>9350</v>
      </c>
      <c r="CP8" s="37">
        <f>'C завтраками| Bed and breakfast'!CP8</f>
        <v>9150</v>
      </c>
      <c r="CQ8" s="37">
        <f>'C завтраками| Bed and breakfast'!CQ8</f>
        <v>9150</v>
      </c>
      <c r="CR8" s="37">
        <f>'C завтраками| Bed and breakfast'!CR8</f>
        <v>9150</v>
      </c>
      <c r="CS8" s="37">
        <f>'C завтраками| Bed and breakfast'!CS8</f>
        <v>9150</v>
      </c>
      <c r="CT8" s="37">
        <f>'C завтраками| Bed and breakfast'!CT8</f>
        <v>8150</v>
      </c>
      <c r="CU8" s="37">
        <f>'C завтраками| Bed and breakfast'!CU8</f>
        <v>8150</v>
      </c>
      <c r="CV8" s="37">
        <f>'C завтраками| Bed and breakfast'!CV8</f>
        <v>8150</v>
      </c>
      <c r="CW8" s="37">
        <f>'C завтраками| Bed and breakfast'!CW8</f>
        <v>8150</v>
      </c>
      <c r="CX8" s="37">
        <f>'C завтраками| Bed and breakfast'!CX8</f>
        <v>8150</v>
      </c>
      <c r="CY8" s="37">
        <f>'C завтраками| Bed and breakfast'!CY8</f>
        <v>8150</v>
      </c>
      <c r="CZ8" s="37">
        <f>'C завтраками| Bed and breakfast'!CZ8</f>
        <v>8150</v>
      </c>
      <c r="DA8" s="37">
        <f>'C завтраками| Bed and breakfast'!DA8</f>
        <v>6250</v>
      </c>
      <c r="DB8" s="37">
        <f>'C завтраками| Bed and breakfast'!DB8</f>
        <v>6250</v>
      </c>
      <c r="DC8" s="37">
        <f>'C завтраками| Bed and breakfast'!DC8</f>
        <v>6250</v>
      </c>
      <c r="DD8" s="37">
        <f>'C завтраками| Bed and breakfast'!DD8</f>
        <v>6250</v>
      </c>
      <c r="DE8" s="37">
        <f>'C завтраками| Bed and breakfast'!DE8</f>
        <v>6250</v>
      </c>
      <c r="DF8" s="37">
        <f>'C завтраками| Bed and breakfast'!DF8</f>
        <v>6850</v>
      </c>
      <c r="DG8" s="37">
        <f>'C завтраками| Bed and breakfast'!DG8</f>
        <v>6850</v>
      </c>
      <c r="DH8" s="37">
        <f>'C завтраками| Bed and breakfast'!DH8</f>
        <v>6250</v>
      </c>
      <c r="DI8" s="37">
        <f>'C завтраками| Bed and breakfast'!DI8</f>
        <v>6250</v>
      </c>
      <c r="DJ8" s="37">
        <f>'C завтраками| Bed and breakfast'!DJ8</f>
        <v>6250</v>
      </c>
      <c r="DK8" s="37">
        <f>'C завтраками| Bed and breakfast'!DK8</f>
        <v>6250</v>
      </c>
      <c r="DL8" s="37">
        <f>'C завтраками| Bed and breakfast'!DL8</f>
        <v>6250</v>
      </c>
      <c r="DM8" s="37">
        <f>'C завтраками| Bed and breakfast'!DM8</f>
        <v>6850</v>
      </c>
      <c r="DN8" s="37">
        <f>'C завтраками| Bed and breakfast'!DN8</f>
        <v>6850</v>
      </c>
      <c r="DO8" s="37">
        <f>'C завтраками| Bed and breakfast'!DO8</f>
        <v>6250</v>
      </c>
      <c r="DP8" s="37">
        <f>'C завтраками| Bed and breakfast'!DP8</f>
        <v>6250</v>
      </c>
      <c r="DQ8" s="37">
        <f>'C завтраками| Bed and breakfast'!DQ8</f>
        <v>6250</v>
      </c>
      <c r="DR8" s="37">
        <f>'C завтраками| Bed and breakfast'!DR8</f>
        <v>6250</v>
      </c>
      <c r="DS8" s="37">
        <f>'C завтраками| Bed and breakfast'!DS8</f>
        <v>7650</v>
      </c>
      <c r="DT8" s="37">
        <f>'C завтраками| Bed and breakfast'!DT8</f>
        <v>7650</v>
      </c>
      <c r="DU8" s="37">
        <f>'C завтраками| Bed and breakfast'!DU8</f>
        <v>7650</v>
      </c>
      <c r="DV8" s="37">
        <f>'C завтраками| Bed and breakfast'!DV8</f>
        <v>6550</v>
      </c>
      <c r="DW8" s="37">
        <f>'C завтраками| Bed and breakfast'!DW8</f>
        <v>6550</v>
      </c>
      <c r="DX8" s="37">
        <f>'C завтраками| Bed and breakfast'!DX8</f>
        <v>6550</v>
      </c>
      <c r="DY8" s="37">
        <f>'C завтраками| Bed and breakfast'!DY8</f>
        <v>6550</v>
      </c>
      <c r="DZ8" s="37">
        <f>'C завтраками| Bed and breakfast'!DZ8</f>
        <v>6550</v>
      </c>
      <c r="EA8" s="37">
        <f>'C завтраками| Bed and breakfast'!EA8</f>
        <v>7650</v>
      </c>
      <c r="EB8" s="37">
        <f>'C завтраками| Bed and breakfast'!EB8</f>
        <v>7650</v>
      </c>
      <c r="EC8" s="37">
        <f>'C завтраками| Bed and breakfast'!EC8</f>
        <v>7650</v>
      </c>
      <c r="ED8" s="37">
        <f>'C завтраками| Bed and breakfast'!ED8</f>
        <v>6250</v>
      </c>
      <c r="EE8" s="37">
        <f>'C завтраками| Bed and breakfast'!EE8</f>
        <v>6250</v>
      </c>
      <c r="EF8" s="37">
        <f>'C завтраками| Bed and breakfast'!EF8</f>
        <v>6250</v>
      </c>
      <c r="EG8" s="37">
        <f>'C завтраками| Bed and breakfast'!EG8</f>
        <v>6250</v>
      </c>
      <c r="EH8" s="37">
        <f>'C завтраками| Bed and breakfast'!EH8</f>
        <v>6550</v>
      </c>
      <c r="EI8" s="37">
        <f>'C завтраками| Bed and breakfast'!EI8</f>
        <v>6550</v>
      </c>
      <c r="EJ8" s="37">
        <f>'C завтраками| Bed and breakfast'!EJ8</f>
        <v>6250</v>
      </c>
      <c r="EK8" s="37">
        <f>'C завтраками| Bed and breakfast'!EK8</f>
        <v>6250</v>
      </c>
      <c r="EL8" s="37">
        <f>'C завтраками| Bed and breakfast'!EL8</f>
        <v>6250</v>
      </c>
      <c r="EM8" s="37">
        <f>'C завтраками| Bed and breakfast'!EM8</f>
        <v>6250</v>
      </c>
      <c r="EN8" s="37">
        <f>'C завтраками| Bed and breakfast'!EN8</f>
        <v>6250</v>
      </c>
      <c r="EO8" s="37">
        <f>'C завтраками| Bed and breakfast'!EO8</f>
        <v>6550</v>
      </c>
      <c r="EP8" s="37">
        <f>'C завтраками| Bed and breakfast'!EP8</f>
        <v>6550</v>
      </c>
      <c r="EQ8" s="37">
        <f>'C завтраками| Bed and breakfast'!EQ8</f>
        <v>6250</v>
      </c>
      <c r="ER8" s="37">
        <f>'C завтраками| Bed and breakfast'!ER8</f>
        <v>6250</v>
      </c>
      <c r="ES8" s="37">
        <f>'C завтраками| Bed and breakfast'!ES8</f>
        <v>6250</v>
      </c>
      <c r="ET8" s="37">
        <f>'C завтраками| Bed and breakfast'!ET8</f>
        <v>6250</v>
      </c>
      <c r="EU8" s="37">
        <f>'C завтраками| Bed and breakfast'!EU8</f>
        <v>6250</v>
      </c>
      <c r="EV8" s="37">
        <f>'C завтраками| Bed and breakfast'!EV8</f>
        <v>6550</v>
      </c>
      <c r="EW8" s="37">
        <f>'C завтраками| Bed and breakfast'!EW8</f>
        <v>6550</v>
      </c>
      <c r="EX8" s="37">
        <f>'C завтраками| Bed and breakfast'!EX8</f>
        <v>6550</v>
      </c>
      <c r="EY8" s="37">
        <f>'C завтраками| Bed and breakfast'!EY8</f>
        <v>6550</v>
      </c>
      <c r="EZ8" s="37">
        <f>'C завтраками| Bed and breakfast'!EZ8</f>
        <v>6550</v>
      </c>
      <c r="FA8" s="37">
        <f>'C завтраками| Bed and breakfast'!FA8</f>
        <v>6550</v>
      </c>
      <c r="FB8" s="37">
        <f>'C завтраками| Bed and breakfast'!FB8</f>
        <v>6550</v>
      </c>
      <c r="FC8" s="37">
        <f>'C завтраками| Bed and breakfast'!FC8</f>
        <v>11750</v>
      </c>
      <c r="FD8" s="37">
        <f>'C завтраками| Bed and breakfast'!FD8</f>
        <v>11750</v>
      </c>
      <c r="FE8" s="161">
        <f>'C завтраками| Bed and breakfast'!FE8</f>
        <v>11750</v>
      </c>
      <c r="FF8" s="161">
        <f>'C завтраками| Bed and breakfast'!FF8</f>
        <v>11750</v>
      </c>
      <c r="FG8" s="161">
        <f>'C завтраками| Bed and breakfast'!FG8</f>
        <v>11750</v>
      </c>
      <c r="FH8" s="161">
        <f>'C завтраками| Bed and breakfast'!FH8</f>
        <v>11750</v>
      </c>
      <c r="FI8" s="161">
        <f>'C завтраками| Bed and breakfast'!FI8</f>
        <v>13950</v>
      </c>
      <c r="FJ8" s="37">
        <f>'C завтраками| Bed and breakfast'!FJ8</f>
        <v>13950</v>
      </c>
      <c r="FK8" s="37">
        <f>'C завтраками| Bed and breakfast'!FK8</f>
        <v>13950</v>
      </c>
      <c r="FL8" s="37">
        <f>'C завтраками| Bed and breakfast'!FL8</f>
        <v>13950</v>
      </c>
      <c r="FM8" s="37">
        <f>'C завтраками| Bed and breakfast'!FM8</f>
        <v>13950</v>
      </c>
      <c r="FN8" s="37">
        <f>'C завтраками| Bed and breakfast'!FN8</f>
        <v>13950</v>
      </c>
      <c r="FO8" s="37">
        <f>'C завтраками| Bed and breakfast'!FO8</f>
        <v>13950</v>
      </c>
      <c r="FP8" s="37">
        <f>'C завтраками| Bed and breakfast'!FP8</f>
        <v>13950</v>
      </c>
      <c r="FQ8" s="37">
        <f>'C завтраками| Bed and breakfast'!FQ8</f>
        <v>13950</v>
      </c>
      <c r="FR8" s="37">
        <f>'C завтраками| Bed and breakfast'!FR8</f>
        <v>13950</v>
      </c>
      <c r="FS8" s="37">
        <f>'C завтраками| Bed and breakfast'!FS8</f>
        <v>7650</v>
      </c>
      <c r="FT8" s="37">
        <f>'C завтраками| Bed and breakfast'!FT8</f>
        <v>7650</v>
      </c>
      <c r="FU8" s="37">
        <f>'C завтраками| Bed and breakfast'!FU8</f>
        <v>7650</v>
      </c>
      <c r="FV8" s="37">
        <f>'C завтраками| Bed and breakfast'!FV8</f>
        <v>7650</v>
      </c>
      <c r="FW8" s="37">
        <f>'C завтраками| Bed and breakfast'!FW8</f>
        <v>7650</v>
      </c>
      <c r="FX8" s="37">
        <f>'C завтраками| Bed and breakfast'!FX8</f>
        <v>7650</v>
      </c>
      <c r="FY8" s="37">
        <f>'C завтраками| Bed and breakfast'!FY8</f>
        <v>7650</v>
      </c>
      <c r="FZ8" s="37">
        <f>'C завтраками| Bed and breakfast'!FZ8</f>
        <v>7650</v>
      </c>
      <c r="GA8" s="37">
        <f>'C завтраками| Bed and breakfast'!GA8</f>
        <v>11750</v>
      </c>
      <c r="GB8" s="37">
        <f>'C завтраками| Bed and breakfast'!GB8</f>
        <v>11750</v>
      </c>
      <c r="GC8" s="37">
        <f>'C завтраками| Bed and breakfast'!GC8</f>
        <v>11750</v>
      </c>
      <c r="GD8" s="37">
        <f>'C завтраками| Bed and breakfast'!GD8</f>
        <v>11750</v>
      </c>
      <c r="GE8" s="37">
        <f>'C завтраками| Bed and breakfast'!GE8</f>
        <v>11750</v>
      </c>
      <c r="GF8" s="37">
        <f>'C завтраками| Bed and breakfast'!GF8</f>
        <v>11750</v>
      </c>
      <c r="GG8" s="37">
        <f>'C завтраками| Bed and breakfast'!GG8</f>
        <v>11750</v>
      </c>
      <c r="GH8" s="37">
        <f>'C завтраками| Bed and breakfast'!GH8</f>
        <v>11750</v>
      </c>
      <c r="GI8" s="37">
        <f>'C завтраками| Bed and breakfast'!GI8</f>
        <v>11750</v>
      </c>
      <c r="GJ8" s="37">
        <f>'C завтраками| Bed and breakfast'!GJ8</f>
        <v>11750</v>
      </c>
      <c r="GK8" s="37">
        <f>'C завтраками| Bed and breakfast'!GK8</f>
        <v>11750</v>
      </c>
      <c r="GL8" s="37">
        <f>'C завтраками| Bed and breakfast'!GL8</f>
        <v>11750</v>
      </c>
      <c r="GM8" s="37">
        <f>'C завтраками| Bed and breakfast'!GM8</f>
        <v>11750</v>
      </c>
      <c r="GN8" s="37">
        <f>'C завтраками| Bed and breakfast'!GN8</f>
        <v>11750</v>
      </c>
      <c r="GO8" s="37">
        <f>'C завтраками| Bed and breakfast'!GO8</f>
        <v>8650</v>
      </c>
      <c r="GP8" s="37">
        <f>'C завтраками| Bed and breakfast'!GP8</f>
        <v>8650</v>
      </c>
      <c r="GQ8" s="37">
        <f>'C завтраками| Bed and breakfast'!GQ8</f>
        <v>8650</v>
      </c>
      <c r="GR8" s="37">
        <f>'C завтраками| Bed and breakfast'!GR8</f>
        <v>8650</v>
      </c>
      <c r="GS8" s="37">
        <f>'C завтраками| Bed and breakfast'!GS8</f>
        <v>9150</v>
      </c>
      <c r="GT8" s="37">
        <f>'C завтраками| Bed and breakfast'!GT8</f>
        <v>9150</v>
      </c>
      <c r="GU8" s="37">
        <f>'C завтраками| Bed and breakfast'!GU8</f>
        <v>8650</v>
      </c>
      <c r="GV8" s="37">
        <f>'C завтраками| Bed and breakfast'!GV8</f>
        <v>8650</v>
      </c>
      <c r="GW8" s="37">
        <f>'C завтраками| Bed and breakfast'!GW8</f>
        <v>8650</v>
      </c>
      <c r="GX8" s="37">
        <f>'C завтраками| Bed and breakfast'!GX8</f>
        <v>8650</v>
      </c>
      <c r="GY8" s="37">
        <f>'C завтраками| Bed and breakfast'!GY8</f>
        <v>8650</v>
      </c>
      <c r="GZ8" s="37">
        <f>'C завтраками| Bed and breakfast'!GZ8</f>
        <v>9150</v>
      </c>
      <c r="HA8" s="37">
        <f>'C завтраками| Bed and breakfast'!HA8</f>
        <v>9150</v>
      </c>
      <c r="HB8" s="37">
        <f>'C завтраками| Bed and breakfast'!HB8</f>
        <v>8650</v>
      </c>
      <c r="HC8" s="37">
        <f>'C завтраками| Bed and breakfast'!HC8</f>
        <v>8650</v>
      </c>
      <c r="HD8" s="37">
        <f>'C завтраками| Bed and breakfast'!HD8</f>
        <v>8650</v>
      </c>
      <c r="HE8" s="37">
        <f>'C завтраками| Bed and breakfast'!HE8</f>
        <v>8650</v>
      </c>
      <c r="HF8" s="37">
        <f>'C завтраками| Bed and breakfast'!HF8</f>
        <v>8650</v>
      </c>
      <c r="HG8" s="37">
        <f>'C завтраками| Bed and breakfast'!HG8</f>
        <v>9150</v>
      </c>
      <c r="HH8" s="37">
        <f>'C завтраками| Bed and breakfast'!HH8</f>
        <v>9150</v>
      </c>
      <c r="HI8" s="37">
        <f>'C завтраками| Bed and breakfast'!HI8</f>
        <v>8650</v>
      </c>
      <c r="HJ8" s="37">
        <f>'C завтраками| Bed and breakfast'!HJ8</f>
        <v>8650</v>
      </c>
      <c r="HK8" s="37">
        <f>'C завтраками| Bed and breakfast'!HK8</f>
        <v>8650</v>
      </c>
      <c r="HL8" s="37">
        <f>'C завтраками| Bed and breakfast'!HL8</f>
        <v>8650</v>
      </c>
      <c r="HM8" s="37">
        <f>'C завтраками| Bed and breakfast'!HM8</f>
        <v>8650</v>
      </c>
      <c r="HN8" s="37">
        <f>'C завтраками| Bed and breakfast'!HN8</f>
        <v>9150</v>
      </c>
      <c r="HO8" s="37">
        <f>'C завтраками| Bed and breakfast'!HO8</f>
        <v>9150</v>
      </c>
      <c r="HP8" s="37">
        <f>'C завтраками| Bed and breakfast'!HP8</f>
        <v>8650</v>
      </c>
      <c r="HQ8" s="37">
        <f>'C завтраками| Bed and breakfast'!HQ8</f>
        <v>8650</v>
      </c>
      <c r="HR8" s="37">
        <f>'C завтраками| Bed and breakfast'!HR8</f>
        <v>8650</v>
      </c>
      <c r="HS8" s="37">
        <f>'C завтраками| Bed and breakfast'!HS8</f>
        <v>8650</v>
      </c>
      <c r="HT8" s="37">
        <f>'C завтраками| Bed and breakfast'!HT8</f>
        <v>8650</v>
      </c>
      <c r="HU8" s="37">
        <f>'C завтраками| Bed and breakfast'!HU8</f>
        <v>9150</v>
      </c>
      <c r="HV8" s="37">
        <f>'C завтраками| Bed and breakfast'!HV8</f>
        <v>9150</v>
      </c>
      <c r="HW8" s="37">
        <f>'C завтраками| Bed and breakfast'!HW8</f>
        <v>8650</v>
      </c>
      <c r="HX8" s="37">
        <f>'C завтраками| Bed and breakfast'!HX8</f>
        <v>8650</v>
      </c>
      <c r="HY8" s="37">
        <f>'C завтраками| Bed and breakfast'!HY8</f>
        <v>8650</v>
      </c>
      <c r="HZ8" s="37">
        <f>'C завтраками| Bed and breakfast'!HZ8</f>
        <v>8650</v>
      </c>
      <c r="IA8" s="37">
        <f>'C завтраками| Bed and breakfast'!IA8</f>
        <v>8650</v>
      </c>
      <c r="IB8" s="37">
        <f>'C завтраками| Bed and breakfast'!IB8</f>
        <v>8650</v>
      </c>
      <c r="IC8" s="37">
        <f>'C завтраками| Bed and breakfast'!IC8</f>
        <v>8650</v>
      </c>
      <c r="ID8" s="37">
        <f>'C завтраками| Bed and breakfast'!ID8</f>
        <v>7650</v>
      </c>
      <c r="IE8" s="37">
        <f>'C завтраками| Bed and breakfast'!IE8</f>
        <v>7650</v>
      </c>
      <c r="IF8" s="37">
        <f>'C завтраками| Bed and breakfast'!IF8</f>
        <v>7650</v>
      </c>
      <c r="IG8" s="37">
        <f>'C завтраками| Bed and breakfast'!IG8</f>
        <v>7650</v>
      </c>
      <c r="IH8" s="37">
        <f>'C завтраками| Bed and breakfast'!IH8</f>
        <v>7650</v>
      </c>
      <c r="II8" s="37">
        <f>'C завтраками| Bed and breakfast'!II8</f>
        <v>7650</v>
      </c>
      <c r="IJ8" s="37">
        <f>'C завтраками| Bed and breakfast'!IJ8</f>
        <v>7650</v>
      </c>
      <c r="IK8" s="37">
        <f>'C завтраками| Bed and breakfast'!IK8</f>
        <v>7150</v>
      </c>
      <c r="IL8" s="37">
        <f>'C завтраками| Bed and breakfast'!IL8</f>
        <v>7150</v>
      </c>
      <c r="IM8" s="37">
        <f>'C завтраками| Bed and breakfast'!IM8</f>
        <v>7150</v>
      </c>
      <c r="IN8" s="37">
        <f>'C завтраками| Bed and breakfast'!IN8</f>
        <v>7150</v>
      </c>
      <c r="IO8" s="37">
        <f>'C завтраками| Bed and breakfast'!IO8</f>
        <v>7150</v>
      </c>
      <c r="IP8" s="37">
        <f>'C завтраками| Bed and breakfast'!IP8</f>
        <v>7650</v>
      </c>
      <c r="IQ8" s="37">
        <f>'C завтраками| Bed and breakfast'!IQ8</f>
        <v>7650</v>
      </c>
      <c r="IR8" s="37">
        <f>'C завтраками| Bed and breakfast'!IR8</f>
        <v>7150</v>
      </c>
      <c r="IS8" s="37">
        <f>'C завтраками| Bed and breakfast'!IS8</f>
        <v>7150</v>
      </c>
      <c r="IT8" s="37">
        <f>'C завтраками| Bed and breakfast'!IT8</f>
        <v>7150</v>
      </c>
      <c r="IU8" s="37">
        <f>'C завтраками| Bed and breakfast'!IU8</f>
        <v>7150</v>
      </c>
      <c r="IV8" s="37">
        <f>'C завтраками| Bed and breakfast'!IV8</f>
        <v>7150</v>
      </c>
      <c r="IW8" s="37">
        <f>'C завтраками| Bed and breakfast'!IW8</f>
        <v>7650</v>
      </c>
      <c r="IX8" s="37">
        <f>'C завтраками| Bed and breakfast'!IX8</f>
        <v>7650</v>
      </c>
      <c r="IY8" s="37">
        <f>'C завтраками| Bed and breakfast'!IY8</f>
        <v>7150</v>
      </c>
      <c r="IZ8" s="37">
        <f>'C завтраками| Bed and breakfast'!IZ8</f>
        <v>7150</v>
      </c>
      <c r="JA8" s="37">
        <f>'C завтраками| Bed and breakfast'!JA8</f>
        <v>7150</v>
      </c>
      <c r="JB8" s="37">
        <f>'C завтраками| Bed and breakfast'!JB8</f>
        <v>7150</v>
      </c>
      <c r="JC8" s="37">
        <f>'C завтраками| Bed and breakfast'!JC8</f>
        <v>7150</v>
      </c>
      <c r="JD8" s="37">
        <f>'C завтраками| Bed and breakfast'!JD8</f>
        <v>7650</v>
      </c>
      <c r="JE8" s="37">
        <f>'C завтраками| Bed and breakfast'!JE8</f>
        <v>7650</v>
      </c>
      <c r="JF8" s="37">
        <f>'C завтраками| Bed and breakfast'!JF8</f>
        <v>8650</v>
      </c>
      <c r="JG8" s="37">
        <f>'C завтраками| Bed and breakfast'!JG8</f>
        <v>8650</v>
      </c>
      <c r="JH8" s="37">
        <f>'C завтраками| Bed and breakfast'!JH8</f>
        <v>8650</v>
      </c>
      <c r="JI8" s="37">
        <f>'C завтраками| Bed and breakfast'!JI8</f>
        <v>8650</v>
      </c>
      <c r="JJ8" s="37">
        <f>'C завтраками| Bed and breakfast'!JJ8</f>
        <v>8650</v>
      </c>
      <c r="JK8" s="37">
        <f>'C завтраками| Bed and breakfast'!JK8</f>
        <v>8650</v>
      </c>
      <c r="JL8" s="37">
        <f>'C завтраками| Bed and breakfast'!JL8</f>
        <v>8650</v>
      </c>
      <c r="JM8" s="37">
        <f>'C завтраками| Bed and breakfast'!JM8</f>
        <v>8650</v>
      </c>
      <c r="JN8" s="37">
        <f>'C завтраками| Bed and breakfast'!JN8</f>
        <v>8650</v>
      </c>
      <c r="JO8" s="37">
        <f>'C завтраками| Bed and breakfast'!JO8</f>
        <v>8650</v>
      </c>
      <c r="JP8" s="37">
        <f>'C завтраками| Bed and breakfast'!JP8</f>
        <v>8650</v>
      </c>
    </row>
    <row r="9" spans="1:276" ht="10.7" customHeight="1">
      <c r="A9" s="12">
        <v>2</v>
      </c>
      <c r="B9" s="37">
        <f>'C завтраками| Bed and breakfast'!B9</f>
        <v>27100</v>
      </c>
      <c r="C9" s="37">
        <f>'C завтраками| Bed and breakfast'!C9</f>
        <v>36200</v>
      </c>
      <c r="D9" s="37">
        <f>'C завтраками| Bed and breakfast'!D9</f>
        <v>36200</v>
      </c>
      <c r="E9" s="37">
        <f>'C завтраками| Bed and breakfast'!E9</f>
        <v>37700</v>
      </c>
      <c r="F9" s="37">
        <f>'C завтраками| Bed and breakfast'!F9</f>
        <v>37700</v>
      </c>
      <c r="G9" s="37">
        <f>'C завтраками| Bed and breakfast'!G9</f>
        <v>37700</v>
      </c>
      <c r="H9" s="37">
        <f>'C завтраками| Bed and breakfast'!H9</f>
        <v>37700</v>
      </c>
      <c r="I9" s="37">
        <f>'C завтраками| Bed and breakfast'!I9</f>
        <v>37700</v>
      </c>
      <c r="J9" s="37">
        <f>'C завтраками| Bed and breakfast'!J9</f>
        <v>34000</v>
      </c>
      <c r="K9" s="37">
        <f>'C завтраками| Bed and breakfast'!K9</f>
        <v>32200</v>
      </c>
      <c r="L9" s="37">
        <f>'C завтраками| Bed and breakfast'!L9</f>
        <v>24200</v>
      </c>
      <c r="M9" s="37">
        <f>'C завтраками| Bed and breakfast'!M9</f>
        <v>20600</v>
      </c>
      <c r="N9" s="37">
        <f>'C завтраками| Bed and breakfast'!N9</f>
        <v>16400</v>
      </c>
      <c r="O9" s="37">
        <f>'C завтраками| Bed and breakfast'!O9</f>
        <v>16400</v>
      </c>
      <c r="P9" s="37">
        <f>'C завтраками| Bed and breakfast'!P9</f>
        <v>16400</v>
      </c>
      <c r="Q9" s="37">
        <f>'C завтраками| Bed and breakfast'!Q9</f>
        <v>17300</v>
      </c>
      <c r="R9" s="37">
        <f>'C завтраками| Bed and breakfast'!R9</f>
        <v>17300</v>
      </c>
      <c r="S9" s="37">
        <f>'C завтраками| Bed and breakfast'!S9</f>
        <v>17300</v>
      </c>
      <c r="T9" s="37">
        <f>'C завтраками| Bed and breakfast'!T9</f>
        <v>17300</v>
      </c>
      <c r="U9" s="37">
        <f>'C завтраками| Bed and breakfast'!U9</f>
        <v>17300</v>
      </c>
      <c r="V9" s="37">
        <f>'C завтраками| Bed and breakfast'!V9</f>
        <v>17300</v>
      </c>
      <c r="W9" s="37">
        <f>'C завтраками| Bed and breakfast'!W9</f>
        <v>18200</v>
      </c>
      <c r="X9" s="37">
        <f>'C завтраками| Bed and breakfast'!X9</f>
        <v>18200</v>
      </c>
      <c r="Y9" s="37">
        <f>'C завтраками| Bed and breakfast'!Y9</f>
        <v>18200</v>
      </c>
      <c r="Z9" s="37">
        <f>'C завтраками| Bed and breakfast'!Z9</f>
        <v>18200</v>
      </c>
      <c r="AA9" s="37">
        <f>'C завтраками| Bed and breakfast'!AA9</f>
        <v>18200</v>
      </c>
      <c r="AB9" s="37">
        <f>'C завтраками| Bed and breakfast'!AB9</f>
        <v>19400</v>
      </c>
      <c r="AC9" s="37">
        <f>'C завтраками| Bed and breakfast'!AC9</f>
        <v>19400</v>
      </c>
      <c r="AD9" s="37">
        <f>'C завтраками| Bed and breakfast'!AD9</f>
        <v>19400</v>
      </c>
      <c r="AE9" s="37">
        <f>'C завтраками| Bed and breakfast'!AE9</f>
        <v>19400</v>
      </c>
      <c r="AF9" s="37">
        <f>'C завтраками| Bed and breakfast'!AF9</f>
        <v>23000</v>
      </c>
      <c r="AG9" s="37">
        <f>'C завтраками| Bed and breakfast'!AG9</f>
        <v>23000</v>
      </c>
      <c r="AH9" s="37">
        <f>'C завтраками| Bed and breakfast'!AH9</f>
        <v>23000</v>
      </c>
      <c r="AI9" s="37">
        <f>'C завтраками| Bed and breakfast'!AI9</f>
        <v>21800</v>
      </c>
      <c r="AJ9" s="37">
        <f>'C завтраками| Bed and breakfast'!AJ9</f>
        <v>21800</v>
      </c>
      <c r="AK9" s="37">
        <f>'C завтраками| Bed and breakfast'!AK9</f>
        <v>21800</v>
      </c>
      <c r="AL9" s="37">
        <f>'C завтраками| Bed and breakfast'!AL9</f>
        <v>21800</v>
      </c>
      <c r="AM9" s="37">
        <f>'C завтраками| Bed and breakfast'!AM9</f>
        <v>25400</v>
      </c>
      <c r="AN9" s="37">
        <f>'C завтраками| Bed and breakfast'!AN9</f>
        <v>25400</v>
      </c>
      <c r="AO9" s="37">
        <f>'C завтраками| Bed and breakfast'!AO9</f>
        <v>25400</v>
      </c>
      <c r="AP9" s="37">
        <f>'C завтраками| Bed and breakfast'!AP9</f>
        <v>21800</v>
      </c>
      <c r="AQ9" s="37">
        <f>'C завтраками| Bed and breakfast'!AQ9</f>
        <v>21800</v>
      </c>
      <c r="AR9" s="37">
        <f>'C завтраками| Bed and breakfast'!AR9</f>
        <v>21800</v>
      </c>
      <c r="AS9" s="37">
        <f>'C завтраками| Bed and breakfast'!AS9</f>
        <v>21800</v>
      </c>
      <c r="AT9" s="37">
        <f>'C завтраками| Bed and breakfast'!AT9</f>
        <v>21800</v>
      </c>
      <c r="AU9" s="37">
        <f>'C завтраками| Bed and breakfast'!AU9</f>
        <v>23000</v>
      </c>
      <c r="AV9" s="37">
        <f>'C завтраками| Bed and breakfast'!AV9</f>
        <v>23000</v>
      </c>
      <c r="AW9" s="37">
        <f>'C завтраками| Bed and breakfast'!AW9</f>
        <v>23000</v>
      </c>
      <c r="AX9" s="37">
        <f>'C завтраками| Bed and breakfast'!AX9</f>
        <v>25400</v>
      </c>
      <c r="AY9" s="37">
        <f>'C завтраками| Bed and breakfast'!AY9</f>
        <v>25400</v>
      </c>
      <c r="AZ9" s="37">
        <f>'C завтраками| Bed and breakfast'!AZ9</f>
        <v>25400</v>
      </c>
      <c r="BA9" s="37">
        <f>'C завтраками| Bed and breakfast'!BA9</f>
        <v>25400</v>
      </c>
      <c r="BB9" s="37">
        <f>'C завтраками| Bed and breakfast'!BB9</f>
        <v>27800</v>
      </c>
      <c r="BC9" s="37">
        <f>'C завтраками| Bed and breakfast'!BC9</f>
        <v>27800</v>
      </c>
      <c r="BD9" s="37">
        <f>'C завтраками| Bed and breakfast'!BD9</f>
        <v>27800</v>
      </c>
      <c r="BE9" s="37">
        <f>'C завтраками| Bed and breakfast'!BE9</f>
        <v>27800</v>
      </c>
      <c r="BF9" s="37">
        <f>'C завтраками| Bed and breakfast'!BF9</f>
        <v>27800</v>
      </c>
      <c r="BG9" s="37">
        <f>'C завтраками| Bed and breakfast'!BG9</f>
        <v>27800</v>
      </c>
      <c r="BH9" s="37">
        <f>'C завтраками| Bed and breakfast'!BH9</f>
        <v>27800</v>
      </c>
      <c r="BI9" s="37">
        <f>'C завтраками| Bed and breakfast'!BI9</f>
        <v>27800</v>
      </c>
      <c r="BJ9" s="37">
        <f>'C завтраками| Bed and breakfast'!BJ9</f>
        <v>25400</v>
      </c>
      <c r="BK9" s="37">
        <f>'C завтраками| Bed and breakfast'!BK9</f>
        <v>18200</v>
      </c>
      <c r="BL9" s="37">
        <f>'C завтраками| Bed and breakfast'!BL9</f>
        <v>18200</v>
      </c>
      <c r="BM9" s="37">
        <f>'C завтраками| Bed and breakfast'!BM9</f>
        <v>18200</v>
      </c>
      <c r="BN9" s="37">
        <f>'C завтраками| Bed and breakfast'!BN9</f>
        <v>18200</v>
      </c>
      <c r="BO9" s="37">
        <f>'C завтраками| Bed and breakfast'!BO9</f>
        <v>18200</v>
      </c>
      <c r="BP9" s="37">
        <f>'C завтраками| Bed and breakfast'!BP9</f>
        <v>18200</v>
      </c>
      <c r="BQ9" s="37">
        <f>'C завтраками| Bed and breakfast'!BQ9</f>
        <v>18200</v>
      </c>
      <c r="BR9" s="37">
        <f>'C завтраками| Bed and breakfast'!BR9</f>
        <v>18200</v>
      </c>
      <c r="BS9" s="37">
        <f>'C завтраками| Bed and breakfast'!BS9</f>
        <v>18200</v>
      </c>
      <c r="BT9" s="37">
        <f>'C завтраками| Bed and breakfast'!BT9</f>
        <v>13800</v>
      </c>
      <c r="BU9" s="37">
        <f>'C завтраками| Bed and breakfast'!BU9</f>
        <v>13800</v>
      </c>
      <c r="BV9" s="37">
        <f>'C завтраками| Bed and breakfast'!BV9</f>
        <v>13800</v>
      </c>
      <c r="BW9" s="37">
        <f>'C завтраками| Bed and breakfast'!BW9</f>
        <v>13800</v>
      </c>
      <c r="BX9" s="37">
        <f>'C завтраками| Bed and breakfast'!BX9</f>
        <v>13800</v>
      </c>
      <c r="BY9" s="37">
        <f>'C завтраками| Bed and breakfast'!BY9</f>
        <v>13800</v>
      </c>
      <c r="BZ9" s="37">
        <f>'C завтраками| Bed and breakfast'!BZ9</f>
        <v>13800</v>
      </c>
      <c r="CA9" s="37">
        <f>'C завтраками| Bed and breakfast'!CA9</f>
        <v>12400</v>
      </c>
      <c r="CB9" s="37">
        <f>'C завтраками| Bed and breakfast'!CB9</f>
        <v>12400</v>
      </c>
      <c r="CC9" s="37">
        <f>'C завтраками| Bed and breakfast'!CC9</f>
        <v>12400</v>
      </c>
      <c r="CD9" s="37">
        <f>'C завтраками| Bed and breakfast'!CD9</f>
        <v>12400</v>
      </c>
      <c r="CE9" s="37">
        <f>'C завтраками| Bed and breakfast'!CE9</f>
        <v>12400</v>
      </c>
      <c r="CF9" s="37">
        <f>'C завтраками| Bed and breakfast'!CF9</f>
        <v>11200</v>
      </c>
      <c r="CG9" s="37">
        <f>'C завтраками| Bed and breakfast'!CG9</f>
        <v>11200</v>
      </c>
      <c r="CH9" s="37">
        <f>'C завтраками| Bed and breakfast'!CH9</f>
        <v>11200</v>
      </c>
      <c r="CI9" s="37">
        <f>'C завтраками| Bed and breakfast'!CI9</f>
        <v>11200</v>
      </c>
      <c r="CJ9" s="37">
        <f>'C завтраками| Bed and breakfast'!CJ9</f>
        <v>11200</v>
      </c>
      <c r="CK9" s="37">
        <f>'C завтраками| Bed and breakfast'!CK9</f>
        <v>12400</v>
      </c>
      <c r="CL9" s="37">
        <f>'C завтраками| Bed and breakfast'!CL9</f>
        <v>12400</v>
      </c>
      <c r="CM9" s="37">
        <f>'C завтраками| Bed and breakfast'!CM9</f>
        <v>11200</v>
      </c>
      <c r="CN9" s="37">
        <f>'C завтраками| Bed and breakfast'!CN9</f>
        <v>11200</v>
      </c>
      <c r="CO9" s="37">
        <f>'C завтраками| Bed and breakfast'!CO9</f>
        <v>11200</v>
      </c>
      <c r="CP9" s="37">
        <f>'C завтраками| Bed and breakfast'!CP9</f>
        <v>10800</v>
      </c>
      <c r="CQ9" s="37">
        <f>'C завтраками| Bed and breakfast'!CQ9</f>
        <v>10800</v>
      </c>
      <c r="CR9" s="37">
        <f>'C завтраками| Bed and breakfast'!CR9</f>
        <v>10800</v>
      </c>
      <c r="CS9" s="37">
        <f>'C завтраками| Bed and breakfast'!CS9</f>
        <v>10800</v>
      </c>
      <c r="CT9" s="37">
        <f>'C завтраками| Bed and breakfast'!CT9</f>
        <v>9800</v>
      </c>
      <c r="CU9" s="37">
        <f>'C завтраками| Bed and breakfast'!CU9</f>
        <v>9800</v>
      </c>
      <c r="CV9" s="37">
        <f>'C завтраками| Bed and breakfast'!CV9</f>
        <v>9800</v>
      </c>
      <c r="CW9" s="37">
        <f>'C завтраками| Bed and breakfast'!CW9</f>
        <v>9800</v>
      </c>
      <c r="CX9" s="37">
        <f>'C завтраками| Bed and breakfast'!CX9</f>
        <v>9800</v>
      </c>
      <c r="CY9" s="37">
        <f>'C завтраками| Bed and breakfast'!CY9</f>
        <v>9800</v>
      </c>
      <c r="CZ9" s="37">
        <f>'C завтраками| Bed and breakfast'!CZ9</f>
        <v>9800</v>
      </c>
      <c r="DA9" s="37">
        <f>'C завтраками| Bed and breakfast'!DA9</f>
        <v>7900</v>
      </c>
      <c r="DB9" s="37">
        <f>'C завтраками| Bed and breakfast'!DB9</f>
        <v>7900</v>
      </c>
      <c r="DC9" s="37">
        <f>'C завтраками| Bed and breakfast'!DC9</f>
        <v>7900</v>
      </c>
      <c r="DD9" s="37">
        <f>'C завтраками| Bed and breakfast'!DD9</f>
        <v>7900</v>
      </c>
      <c r="DE9" s="37">
        <f>'C завтраками| Bed and breakfast'!DE9</f>
        <v>7900</v>
      </c>
      <c r="DF9" s="37">
        <f>'C завтраками| Bed and breakfast'!DF9</f>
        <v>8500</v>
      </c>
      <c r="DG9" s="37">
        <f>'C завтраками| Bed and breakfast'!DG9</f>
        <v>8500</v>
      </c>
      <c r="DH9" s="37">
        <f>'C завтраками| Bed and breakfast'!DH9</f>
        <v>7900</v>
      </c>
      <c r="DI9" s="37">
        <f>'C завтраками| Bed and breakfast'!DI9</f>
        <v>7900</v>
      </c>
      <c r="DJ9" s="37">
        <f>'C завтраками| Bed and breakfast'!DJ9</f>
        <v>7900</v>
      </c>
      <c r="DK9" s="37">
        <f>'C завтраками| Bed and breakfast'!DK9</f>
        <v>7900</v>
      </c>
      <c r="DL9" s="37">
        <f>'C завтраками| Bed and breakfast'!DL9</f>
        <v>7900</v>
      </c>
      <c r="DM9" s="37">
        <f>'C завтраками| Bed and breakfast'!DM9</f>
        <v>8500</v>
      </c>
      <c r="DN9" s="37">
        <f>'C завтраками| Bed and breakfast'!DN9</f>
        <v>8500</v>
      </c>
      <c r="DO9" s="37">
        <f>'C завтраками| Bed and breakfast'!DO9</f>
        <v>7900</v>
      </c>
      <c r="DP9" s="37">
        <f>'C завтраками| Bed and breakfast'!DP9</f>
        <v>7900</v>
      </c>
      <c r="DQ9" s="37">
        <f>'C завтраками| Bed and breakfast'!DQ9</f>
        <v>7900</v>
      </c>
      <c r="DR9" s="37">
        <f>'C завтраками| Bed and breakfast'!DR9</f>
        <v>7900</v>
      </c>
      <c r="DS9" s="37">
        <f>'C завтраками| Bed and breakfast'!DS9</f>
        <v>9300</v>
      </c>
      <c r="DT9" s="37">
        <f>'C завтраками| Bed and breakfast'!DT9</f>
        <v>9300</v>
      </c>
      <c r="DU9" s="37">
        <f>'C завтраками| Bed and breakfast'!DU9</f>
        <v>9300</v>
      </c>
      <c r="DV9" s="37">
        <f>'C завтраками| Bed and breakfast'!DV9</f>
        <v>8200</v>
      </c>
      <c r="DW9" s="37">
        <f>'C завтраками| Bed and breakfast'!DW9</f>
        <v>8200</v>
      </c>
      <c r="DX9" s="37">
        <f>'C завтраками| Bed and breakfast'!DX9</f>
        <v>8200</v>
      </c>
      <c r="DY9" s="37">
        <f>'C завтраками| Bed and breakfast'!DY9</f>
        <v>8200</v>
      </c>
      <c r="DZ9" s="37">
        <f>'C завтраками| Bed and breakfast'!DZ9</f>
        <v>8200</v>
      </c>
      <c r="EA9" s="37">
        <f>'C завтраками| Bed and breakfast'!EA9</f>
        <v>9300</v>
      </c>
      <c r="EB9" s="37">
        <f>'C завтраками| Bed and breakfast'!EB9</f>
        <v>9300</v>
      </c>
      <c r="EC9" s="37">
        <f>'C завтраками| Bed and breakfast'!EC9</f>
        <v>9300</v>
      </c>
      <c r="ED9" s="37">
        <f>'C завтраками| Bed and breakfast'!ED9</f>
        <v>7900</v>
      </c>
      <c r="EE9" s="37">
        <f>'C завтраками| Bed and breakfast'!EE9</f>
        <v>7900</v>
      </c>
      <c r="EF9" s="37">
        <f>'C завтраками| Bed and breakfast'!EF9</f>
        <v>7900</v>
      </c>
      <c r="EG9" s="37">
        <f>'C завтраками| Bed and breakfast'!EG9</f>
        <v>7900</v>
      </c>
      <c r="EH9" s="37">
        <f>'C завтраками| Bed and breakfast'!EH9</f>
        <v>8200</v>
      </c>
      <c r="EI9" s="37">
        <f>'C завтраками| Bed and breakfast'!EI9</f>
        <v>8200</v>
      </c>
      <c r="EJ9" s="37">
        <f>'C завтраками| Bed and breakfast'!EJ9</f>
        <v>7900</v>
      </c>
      <c r="EK9" s="37">
        <f>'C завтраками| Bed and breakfast'!EK9</f>
        <v>7900</v>
      </c>
      <c r="EL9" s="37">
        <f>'C завтраками| Bed and breakfast'!EL9</f>
        <v>7900</v>
      </c>
      <c r="EM9" s="37">
        <f>'C завтраками| Bed and breakfast'!EM9</f>
        <v>7900</v>
      </c>
      <c r="EN9" s="37">
        <f>'C завтраками| Bed and breakfast'!EN9</f>
        <v>7900</v>
      </c>
      <c r="EO9" s="37">
        <f>'C завтраками| Bed and breakfast'!EO9</f>
        <v>8200</v>
      </c>
      <c r="EP9" s="37">
        <f>'C завтраками| Bed and breakfast'!EP9</f>
        <v>8200</v>
      </c>
      <c r="EQ9" s="37">
        <f>'C завтраками| Bed and breakfast'!EQ9</f>
        <v>7900</v>
      </c>
      <c r="ER9" s="37">
        <f>'C завтраками| Bed and breakfast'!ER9</f>
        <v>7900</v>
      </c>
      <c r="ES9" s="37">
        <f>'C завтраками| Bed and breakfast'!ES9</f>
        <v>7900</v>
      </c>
      <c r="ET9" s="37">
        <f>'C завтраками| Bed and breakfast'!ET9</f>
        <v>7900</v>
      </c>
      <c r="EU9" s="37">
        <f>'C завтраками| Bed and breakfast'!EU9</f>
        <v>7900</v>
      </c>
      <c r="EV9" s="37">
        <f>'C завтраками| Bed and breakfast'!EV9</f>
        <v>8200</v>
      </c>
      <c r="EW9" s="37">
        <f>'C завтраками| Bed and breakfast'!EW9</f>
        <v>8200</v>
      </c>
      <c r="EX9" s="37">
        <f>'C завтраками| Bed and breakfast'!EX9</f>
        <v>8200</v>
      </c>
      <c r="EY9" s="37">
        <f>'C завтраками| Bed and breakfast'!EY9</f>
        <v>8200</v>
      </c>
      <c r="EZ9" s="37">
        <f>'C завтраками| Bed and breakfast'!EZ9</f>
        <v>8200</v>
      </c>
      <c r="FA9" s="37">
        <f>'C завтраками| Bed and breakfast'!FA9</f>
        <v>8200</v>
      </c>
      <c r="FB9" s="37">
        <f>'C завтраками| Bed and breakfast'!FB9</f>
        <v>8200</v>
      </c>
      <c r="FC9" s="37">
        <f>'C завтраками| Bed and breakfast'!FC9</f>
        <v>13400</v>
      </c>
      <c r="FD9" s="37">
        <f>'C завтраками| Bed and breakfast'!FD9</f>
        <v>13400</v>
      </c>
      <c r="FE9" s="161">
        <f>'C завтраками| Bed and breakfast'!FE9</f>
        <v>13400</v>
      </c>
      <c r="FF9" s="161">
        <f>'C завтраками| Bed and breakfast'!FF9</f>
        <v>13400</v>
      </c>
      <c r="FG9" s="161">
        <f>'C завтраками| Bed and breakfast'!FG9</f>
        <v>13400</v>
      </c>
      <c r="FH9" s="161">
        <f>'C завтраками| Bed and breakfast'!FH9</f>
        <v>13400</v>
      </c>
      <c r="FI9" s="161">
        <f>'C завтраками| Bed and breakfast'!FI9</f>
        <v>15600</v>
      </c>
      <c r="FJ9" s="37">
        <f>'C завтраками| Bed and breakfast'!FJ9</f>
        <v>15600</v>
      </c>
      <c r="FK9" s="37">
        <f>'C завтраками| Bed and breakfast'!FK9</f>
        <v>15600</v>
      </c>
      <c r="FL9" s="37">
        <f>'C завтраками| Bed and breakfast'!FL9</f>
        <v>15600</v>
      </c>
      <c r="FM9" s="37">
        <f>'C завтраками| Bed and breakfast'!FM9</f>
        <v>15600</v>
      </c>
      <c r="FN9" s="37">
        <f>'C завтраками| Bed and breakfast'!FN9</f>
        <v>15600</v>
      </c>
      <c r="FO9" s="37">
        <f>'C завтраками| Bed and breakfast'!FO9</f>
        <v>15600</v>
      </c>
      <c r="FP9" s="37">
        <f>'C завтраками| Bed and breakfast'!FP9</f>
        <v>15600</v>
      </c>
      <c r="FQ9" s="37">
        <f>'C завтраками| Bed and breakfast'!FQ9</f>
        <v>15600</v>
      </c>
      <c r="FR9" s="37">
        <f>'C завтраками| Bed and breakfast'!FR9</f>
        <v>15600</v>
      </c>
      <c r="FS9" s="37">
        <f>'C завтраками| Bed and breakfast'!FS9</f>
        <v>9300</v>
      </c>
      <c r="FT9" s="37">
        <f>'C завтраками| Bed and breakfast'!FT9</f>
        <v>9300</v>
      </c>
      <c r="FU9" s="37">
        <f>'C завтраками| Bed and breakfast'!FU9</f>
        <v>9300</v>
      </c>
      <c r="FV9" s="37">
        <f>'C завтраками| Bed and breakfast'!FV9</f>
        <v>9300</v>
      </c>
      <c r="FW9" s="37">
        <f>'C завтраками| Bed and breakfast'!FW9</f>
        <v>9300</v>
      </c>
      <c r="FX9" s="37">
        <f>'C завтраками| Bed and breakfast'!FX9</f>
        <v>9300</v>
      </c>
      <c r="FY9" s="37">
        <f>'C завтраками| Bed and breakfast'!FY9</f>
        <v>9300</v>
      </c>
      <c r="FZ9" s="37">
        <f>'C завтраками| Bed and breakfast'!FZ9</f>
        <v>9300</v>
      </c>
      <c r="GA9" s="37">
        <f>'C завтраками| Bed and breakfast'!GA9</f>
        <v>13400</v>
      </c>
      <c r="GB9" s="37">
        <f>'C завтраками| Bed and breakfast'!GB9</f>
        <v>13400</v>
      </c>
      <c r="GC9" s="37">
        <f>'C завтраками| Bed and breakfast'!GC9</f>
        <v>13400</v>
      </c>
      <c r="GD9" s="37">
        <f>'C завтраками| Bed and breakfast'!GD9</f>
        <v>13400</v>
      </c>
      <c r="GE9" s="37">
        <f>'C завтраками| Bed and breakfast'!GE9</f>
        <v>13400</v>
      </c>
      <c r="GF9" s="37">
        <f>'C завтраками| Bed and breakfast'!GF9</f>
        <v>13400</v>
      </c>
      <c r="GG9" s="37">
        <f>'C завтраками| Bed and breakfast'!GG9</f>
        <v>13400</v>
      </c>
      <c r="GH9" s="37">
        <f>'C завтраками| Bed and breakfast'!GH9</f>
        <v>13400</v>
      </c>
      <c r="GI9" s="37">
        <f>'C завтраками| Bed and breakfast'!GI9</f>
        <v>13400</v>
      </c>
      <c r="GJ9" s="37">
        <f>'C завтраками| Bed and breakfast'!GJ9</f>
        <v>13400</v>
      </c>
      <c r="GK9" s="37">
        <f>'C завтраками| Bed and breakfast'!GK9</f>
        <v>13400</v>
      </c>
      <c r="GL9" s="37">
        <f>'C завтраками| Bed and breakfast'!GL9</f>
        <v>13400</v>
      </c>
      <c r="GM9" s="37">
        <f>'C завтраками| Bed and breakfast'!GM9</f>
        <v>13400</v>
      </c>
      <c r="GN9" s="37">
        <f>'C завтраками| Bed and breakfast'!GN9</f>
        <v>13400</v>
      </c>
      <c r="GO9" s="37">
        <f>'C завтраками| Bed and breakfast'!GO9</f>
        <v>10300</v>
      </c>
      <c r="GP9" s="37">
        <f>'C завтраками| Bed and breakfast'!GP9</f>
        <v>10300</v>
      </c>
      <c r="GQ9" s="37">
        <f>'C завтраками| Bed and breakfast'!GQ9</f>
        <v>10300</v>
      </c>
      <c r="GR9" s="37">
        <f>'C завтраками| Bed and breakfast'!GR9</f>
        <v>10300</v>
      </c>
      <c r="GS9" s="37">
        <f>'C завтраками| Bed and breakfast'!GS9</f>
        <v>10800</v>
      </c>
      <c r="GT9" s="37">
        <f>'C завтраками| Bed and breakfast'!GT9</f>
        <v>10800</v>
      </c>
      <c r="GU9" s="37">
        <f>'C завтраками| Bed and breakfast'!GU9</f>
        <v>10300</v>
      </c>
      <c r="GV9" s="37">
        <f>'C завтраками| Bed and breakfast'!GV9</f>
        <v>10300</v>
      </c>
      <c r="GW9" s="37">
        <f>'C завтраками| Bed and breakfast'!GW9</f>
        <v>10300</v>
      </c>
      <c r="GX9" s="37">
        <f>'C завтраками| Bed and breakfast'!GX9</f>
        <v>10300</v>
      </c>
      <c r="GY9" s="37">
        <f>'C завтраками| Bed and breakfast'!GY9</f>
        <v>10300</v>
      </c>
      <c r="GZ9" s="37">
        <f>'C завтраками| Bed and breakfast'!GZ9</f>
        <v>10800</v>
      </c>
      <c r="HA9" s="37">
        <f>'C завтраками| Bed and breakfast'!HA9</f>
        <v>10800</v>
      </c>
      <c r="HB9" s="37">
        <f>'C завтраками| Bed and breakfast'!HB9</f>
        <v>10300</v>
      </c>
      <c r="HC9" s="37">
        <f>'C завтраками| Bed and breakfast'!HC9</f>
        <v>10300</v>
      </c>
      <c r="HD9" s="37">
        <f>'C завтраками| Bed and breakfast'!HD9</f>
        <v>10300</v>
      </c>
      <c r="HE9" s="37">
        <f>'C завтраками| Bed and breakfast'!HE9</f>
        <v>10300</v>
      </c>
      <c r="HF9" s="37">
        <f>'C завтраками| Bed and breakfast'!HF9</f>
        <v>10300</v>
      </c>
      <c r="HG9" s="37">
        <f>'C завтраками| Bed and breakfast'!HG9</f>
        <v>10800</v>
      </c>
      <c r="HH9" s="37">
        <f>'C завтраками| Bed and breakfast'!HH9</f>
        <v>10800</v>
      </c>
      <c r="HI9" s="37">
        <f>'C завтраками| Bed and breakfast'!HI9</f>
        <v>10300</v>
      </c>
      <c r="HJ9" s="37">
        <f>'C завтраками| Bed and breakfast'!HJ9</f>
        <v>10300</v>
      </c>
      <c r="HK9" s="37">
        <f>'C завтраками| Bed and breakfast'!HK9</f>
        <v>10300</v>
      </c>
      <c r="HL9" s="37">
        <f>'C завтраками| Bed and breakfast'!HL9</f>
        <v>10300</v>
      </c>
      <c r="HM9" s="37">
        <f>'C завтраками| Bed and breakfast'!HM9</f>
        <v>10300</v>
      </c>
      <c r="HN9" s="37">
        <f>'C завтраками| Bed and breakfast'!HN9</f>
        <v>10800</v>
      </c>
      <c r="HO9" s="37">
        <f>'C завтраками| Bed and breakfast'!HO9</f>
        <v>10800</v>
      </c>
      <c r="HP9" s="37">
        <f>'C завтраками| Bed and breakfast'!HP9</f>
        <v>10300</v>
      </c>
      <c r="HQ9" s="37">
        <f>'C завтраками| Bed and breakfast'!HQ9</f>
        <v>10300</v>
      </c>
      <c r="HR9" s="37">
        <f>'C завтраками| Bed and breakfast'!HR9</f>
        <v>10300</v>
      </c>
      <c r="HS9" s="37">
        <f>'C завтраками| Bed and breakfast'!HS9</f>
        <v>10300</v>
      </c>
      <c r="HT9" s="37">
        <f>'C завтраками| Bed and breakfast'!HT9</f>
        <v>10300</v>
      </c>
      <c r="HU9" s="37">
        <f>'C завтраками| Bed and breakfast'!HU9</f>
        <v>10800</v>
      </c>
      <c r="HV9" s="37">
        <f>'C завтраками| Bed and breakfast'!HV9</f>
        <v>10800</v>
      </c>
      <c r="HW9" s="37">
        <f>'C завтраками| Bed and breakfast'!HW9</f>
        <v>10300</v>
      </c>
      <c r="HX9" s="37">
        <f>'C завтраками| Bed and breakfast'!HX9</f>
        <v>10300</v>
      </c>
      <c r="HY9" s="37">
        <f>'C завтраками| Bed and breakfast'!HY9</f>
        <v>10300</v>
      </c>
      <c r="HZ9" s="37">
        <f>'C завтраками| Bed and breakfast'!HZ9</f>
        <v>10300</v>
      </c>
      <c r="IA9" s="37">
        <f>'C завтраками| Bed and breakfast'!IA9</f>
        <v>10300</v>
      </c>
      <c r="IB9" s="37">
        <f>'C завтраками| Bed and breakfast'!IB9</f>
        <v>10300</v>
      </c>
      <c r="IC9" s="37">
        <f>'C завтраками| Bed and breakfast'!IC9</f>
        <v>10300</v>
      </c>
      <c r="ID9" s="37">
        <f>'C завтраками| Bed and breakfast'!ID9</f>
        <v>9300</v>
      </c>
      <c r="IE9" s="37">
        <f>'C завтраками| Bed and breakfast'!IE9</f>
        <v>9300</v>
      </c>
      <c r="IF9" s="37">
        <f>'C завтраками| Bed and breakfast'!IF9</f>
        <v>9300</v>
      </c>
      <c r="IG9" s="37">
        <f>'C завтраками| Bed and breakfast'!IG9</f>
        <v>9300</v>
      </c>
      <c r="IH9" s="37">
        <f>'C завтраками| Bed and breakfast'!IH9</f>
        <v>9300</v>
      </c>
      <c r="II9" s="37">
        <f>'C завтраками| Bed and breakfast'!II9</f>
        <v>9300</v>
      </c>
      <c r="IJ9" s="37">
        <f>'C завтраками| Bed and breakfast'!IJ9</f>
        <v>9300</v>
      </c>
      <c r="IK9" s="37">
        <f>'C завтраками| Bed and breakfast'!IK9</f>
        <v>8800</v>
      </c>
      <c r="IL9" s="37">
        <f>'C завтраками| Bed and breakfast'!IL9</f>
        <v>8800</v>
      </c>
      <c r="IM9" s="37">
        <f>'C завтраками| Bed and breakfast'!IM9</f>
        <v>8800</v>
      </c>
      <c r="IN9" s="37">
        <f>'C завтраками| Bed and breakfast'!IN9</f>
        <v>8800</v>
      </c>
      <c r="IO9" s="37">
        <f>'C завтраками| Bed and breakfast'!IO9</f>
        <v>8800</v>
      </c>
      <c r="IP9" s="37">
        <f>'C завтраками| Bed and breakfast'!IP9</f>
        <v>9300</v>
      </c>
      <c r="IQ9" s="37">
        <f>'C завтраками| Bed and breakfast'!IQ9</f>
        <v>9300</v>
      </c>
      <c r="IR9" s="37">
        <f>'C завтраками| Bed and breakfast'!IR9</f>
        <v>8800</v>
      </c>
      <c r="IS9" s="37">
        <f>'C завтраками| Bed and breakfast'!IS9</f>
        <v>8800</v>
      </c>
      <c r="IT9" s="37">
        <f>'C завтраками| Bed and breakfast'!IT9</f>
        <v>8800</v>
      </c>
      <c r="IU9" s="37">
        <f>'C завтраками| Bed and breakfast'!IU9</f>
        <v>8800</v>
      </c>
      <c r="IV9" s="37">
        <f>'C завтраками| Bed and breakfast'!IV9</f>
        <v>8800</v>
      </c>
      <c r="IW9" s="37">
        <f>'C завтраками| Bed and breakfast'!IW9</f>
        <v>9300</v>
      </c>
      <c r="IX9" s="37">
        <f>'C завтраками| Bed and breakfast'!IX9</f>
        <v>9300</v>
      </c>
      <c r="IY9" s="37">
        <f>'C завтраками| Bed and breakfast'!IY9</f>
        <v>8800</v>
      </c>
      <c r="IZ9" s="37">
        <f>'C завтраками| Bed and breakfast'!IZ9</f>
        <v>8800</v>
      </c>
      <c r="JA9" s="37">
        <f>'C завтраками| Bed and breakfast'!JA9</f>
        <v>8800</v>
      </c>
      <c r="JB9" s="37">
        <f>'C завтраками| Bed and breakfast'!JB9</f>
        <v>8800</v>
      </c>
      <c r="JC9" s="37">
        <f>'C завтраками| Bed and breakfast'!JC9</f>
        <v>8800</v>
      </c>
      <c r="JD9" s="37">
        <f>'C завтраками| Bed and breakfast'!JD9</f>
        <v>9300</v>
      </c>
      <c r="JE9" s="37">
        <f>'C завтраками| Bed and breakfast'!JE9</f>
        <v>9300</v>
      </c>
      <c r="JF9" s="37">
        <f>'C завтраками| Bed and breakfast'!JF9</f>
        <v>10300</v>
      </c>
      <c r="JG9" s="37">
        <f>'C завтраками| Bed and breakfast'!JG9</f>
        <v>10300</v>
      </c>
      <c r="JH9" s="37">
        <f>'C завтраками| Bed and breakfast'!JH9</f>
        <v>10300</v>
      </c>
      <c r="JI9" s="37">
        <f>'C завтраками| Bed and breakfast'!JI9</f>
        <v>10300</v>
      </c>
      <c r="JJ9" s="37">
        <f>'C завтраками| Bed and breakfast'!JJ9</f>
        <v>10300</v>
      </c>
      <c r="JK9" s="37">
        <f>'C завтраками| Bed and breakfast'!JK9</f>
        <v>10300</v>
      </c>
      <c r="JL9" s="37">
        <f>'C завтраками| Bed and breakfast'!JL9</f>
        <v>10300</v>
      </c>
      <c r="JM9" s="37">
        <f>'C завтраками| Bed and breakfast'!JM9</f>
        <v>10300</v>
      </c>
      <c r="JN9" s="37">
        <f>'C завтраками| Bed and breakfast'!JN9</f>
        <v>10300</v>
      </c>
      <c r="JO9" s="37">
        <f>'C завтраками| Bed and breakfast'!JO9</f>
        <v>10300</v>
      </c>
      <c r="JP9" s="37">
        <f>'C завтраками| Bed and breakfast'!JP9</f>
        <v>10300</v>
      </c>
    </row>
    <row r="10" spans="1:276" ht="10.7" customHeight="1">
      <c r="A10" s="14" t="s">
        <v>5</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161"/>
      <c r="FF10" s="161"/>
      <c r="FG10" s="161"/>
      <c r="FH10" s="161"/>
      <c r="FI10" s="161"/>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row>
    <row r="11" spans="1:276" ht="10.7" customHeight="1">
      <c r="A11" s="12">
        <v>1</v>
      </c>
      <c r="B11" s="37">
        <f>'C завтраками| Bed and breakfast'!B11</f>
        <v>27100</v>
      </c>
      <c r="C11" s="37">
        <f>'C завтраками| Bed and breakfast'!C11</f>
        <v>36200</v>
      </c>
      <c r="D11" s="37">
        <f>'C завтраками| Bed and breakfast'!D11</f>
        <v>36200</v>
      </c>
      <c r="E11" s="37">
        <f>'C завтраками| Bed and breakfast'!E11</f>
        <v>37700</v>
      </c>
      <c r="F11" s="37">
        <f>'C завтраками| Bed and breakfast'!F11</f>
        <v>37700</v>
      </c>
      <c r="G11" s="37">
        <f>'C завтраками| Bed and breakfast'!G11</f>
        <v>37700</v>
      </c>
      <c r="H11" s="37">
        <f>'C завтраками| Bed and breakfast'!H11</f>
        <v>37700</v>
      </c>
      <c r="I11" s="37">
        <f>'C завтраками| Bed and breakfast'!I11</f>
        <v>37700</v>
      </c>
      <c r="J11" s="37">
        <f>'C завтраками| Bed and breakfast'!J11</f>
        <v>34000</v>
      </c>
      <c r="K11" s="37">
        <f>'C завтраками| Bed and breakfast'!K11</f>
        <v>32200</v>
      </c>
      <c r="L11" s="37">
        <f>'C завтраками| Bed and breakfast'!L11</f>
        <v>24150</v>
      </c>
      <c r="M11" s="37">
        <f>'C завтраками| Bed and breakfast'!M11</f>
        <v>20550</v>
      </c>
      <c r="N11" s="37">
        <f>'C завтраками| Bed and breakfast'!N11</f>
        <v>16350</v>
      </c>
      <c r="O11" s="37">
        <f>'C завтраками| Bed and breakfast'!O11</f>
        <v>16350</v>
      </c>
      <c r="P11" s="37">
        <f>'C завтраками| Bed and breakfast'!P11</f>
        <v>16350</v>
      </c>
      <c r="Q11" s="37">
        <f>'C завтраками| Bed and breakfast'!Q11</f>
        <v>17250</v>
      </c>
      <c r="R11" s="37">
        <f>'C завтраками| Bed and breakfast'!R11</f>
        <v>17250</v>
      </c>
      <c r="S11" s="37">
        <f>'C завтраками| Bed and breakfast'!S11</f>
        <v>17250</v>
      </c>
      <c r="T11" s="37">
        <f>'C завтраками| Bed and breakfast'!T11</f>
        <v>17250</v>
      </c>
      <c r="U11" s="37">
        <f>'C завтраками| Bed and breakfast'!U11</f>
        <v>17250</v>
      </c>
      <c r="V11" s="37">
        <f>'C завтраками| Bed and breakfast'!V11</f>
        <v>17250</v>
      </c>
      <c r="W11" s="37">
        <f>'C завтраками| Bed and breakfast'!W11</f>
        <v>18150</v>
      </c>
      <c r="X11" s="37">
        <f>'C завтраками| Bed and breakfast'!X11</f>
        <v>18150</v>
      </c>
      <c r="Y11" s="37">
        <f>'C завтраками| Bed and breakfast'!Y11</f>
        <v>18150</v>
      </c>
      <c r="Z11" s="37">
        <f>'C завтраками| Bed and breakfast'!Z11</f>
        <v>18150</v>
      </c>
      <c r="AA11" s="37">
        <f>'C завтраками| Bed and breakfast'!AA11</f>
        <v>18150</v>
      </c>
      <c r="AB11" s="37">
        <f>'C завтраками| Bed and breakfast'!AB11</f>
        <v>19350</v>
      </c>
      <c r="AC11" s="37">
        <f>'C завтраками| Bed and breakfast'!AC11</f>
        <v>19350</v>
      </c>
      <c r="AD11" s="37">
        <f>'C завтраками| Bed and breakfast'!AD11</f>
        <v>19350</v>
      </c>
      <c r="AE11" s="37">
        <f>'C завтраками| Bed and breakfast'!AE11</f>
        <v>19350</v>
      </c>
      <c r="AF11" s="37">
        <f>'C завтраками| Bed and breakfast'!AF11</f>
        <v>22950</v>
      </c>
      <c r="AG11" s="37">
        <f>'C завтраками| Bed and breakfast'!AG11</f>
        <v>22950</v>
      </c>
      <c r="AH11" s="37">
        <f>'C завтраками| Bed and breakfast'!AH11</f>
        <v>22950</v>
      </c>
      <c r="AI11" s="37">
        <f>'C завтраками| Bed and breakfast'!AI11</f>
        <v>21750</v>
      </c>
      <c r="AJ11" s="37">
        <f>'C завтраками| Bed and breakfast'!AJ11</f>
        <v>21750</v>
      </c>
      <c r="AK11" s="37">
        <f>'C завтраками| Bed and breakfast'!AK11</f>
        <v>21750</v>
      </c>
      <c r="AL11" s="37">
        <f>'C завтраками| Bed and breakfast'!AL11</f>
        <v>21750</v>
      </c>
      <c r="AM11" s="37">
        <f>'C завтраками| Bed and breakfast'!AM11</f>
        <v>25350</v>
      </c>
      <c r="AN11" s="37">
        <f>'C завтраками| Bed and breakfast'!AN11</f>
        <v>25350</v>
      </c>
      <c r="AO11" s="37">
        <f>'C завтраками| Bed and breakfast'!AO11</f>
        <v>25350</v>
      </c>
      <c r="AP11" s="37">
        <f>'C завтраками| Bed and breakfast'!AP11</f>
        <v>21750</v>
      </c>
      <c r="AQ11" s="37">
        <f>'C завтраками| Bed and breakfast'!AQ11</f>
        <v>21750</v>
      </c>
      <c r="AR11" s="37">
        <f>'C завтраками| Bed and breakfast'!AR11</f>
        <v>21750</v>
      </c>
      <c r="AS11" s="37">
        <f>'C завтраками| Bed and breakfast'!AS11</f>
        <v>21750</v>
      </c>
      <c r="AT11" s="37">
        <f>'C завтраками| Bed and breakfast'!AT11</f>
        <v>21750</v>
      </c>
      <c r="AU11" s="37">
        <f>'C завтраками| Bed and breakfast'!AU11</f>
        <v>22950</v>
      </c>
      <c r="AV11" s="37">
        <f>'C завтраками| Bed and breakfast'!AV11</f>
        <v>22950</v>
      </c>
      <c r="AW11" s="37">
        <f>'C завтраками| Bed and breakfast'!AW11</f>
        <v>22950</v>
      </c>
      <c r="AX11" s="37">
        <f>'C завтраками| Bed and breakfast'!AX11</f>
        <v>25350</v>
      </c>
      <c r="AY11" s="37">
        <f>'C завтраками| Bed and breakfast'!AY11</f>
        <v>25350</v>
      </c>
      <c r="AZ11" s="37">
        <f>'C завтраками| Bed and breakfast'!AZ11</f>
        <v>25350</v>
      </c>
      <c r="BA11" s="37">
        <f>'C завтраками| Bed and breakfast'!BA11</f>
        <v>25350</v>
      </c>
      <c r="BB11" s="37">
        <f>'C завтраками| Bed and breakfast'!BB11</f>
        <v>27750</v>
      </c>
      <c r="BC11" s="37">
        <f>'C завтраками| Bed and breakfast'!BC11</f>
        <v>27750</v>
      </c>
      <c r="BD11" s="37">
        <f>'C завтраками| Bed and breakfast'!BD11</f>
        <v>27750</v>
      </c>
      <c r="BE11" s="37">
        <f>'C завтраками| Bed and breakfast'!BE11</f>
        <v>27750</v>
      </c>
      <c r="BF11" s="37">
        <f>'C завтраками| Bed and breakfast'!BF11</f>
        <v>27750</v>
      </c>
      <c r="BG11" s="37">
        <f>'C завтраками| Bed and breakfast'!BG11</f>
        <v>27750</v>
      </c>
      <c r="BH11" s="37">
        <f>'C завтраками| Bed and breakfast'!BH11</f>
        <v>27750</v>
      </c>
      <c r="BI11" s="37">
        <f>'C завтраками| Bed and breakfast'!BI11</f>
        <v>27750</v>
      </c>
      <c r="BJ11" s="37">
        <f>'C завтраками| Bed and breakfast'!BJ11</f>
        <v>25350</v>
      </c>
      <c r="BK11" s="37">
        <f>'C завтраками| Bed and breakfast'!BK11</f>
        <v>18150</v>
      </c>
      <c r="BL11" s="37">
        <f>'C завтраками| Bed and breakfast'!BL11</f>
        <v>18150</v>
      </c>
      <c r="BM11" s="37">
        <f>'C завтраками| Bed and breakfast'!BM11</f>
        <v>18150</v>
      </c>
      <c r="BN11" s="37">
        <f>'C завтраками| Bed and breakfast'!BN11</f>
        <v>18150</v>
      </c>
      <c r="BO11" s="37">
        <f>'C завтраками| Bed and breakfast'!BO11</f>
        <v>18150</v>
      </c>
      <c r="BP11" s="37">
        <f>'C завтраками| Bed and breakfast'!BP11</f>
        <v>18150</v>
      </c>
      <c r="BQ11" s="37">
        <f>'C завтраками| Bed and breakfast'!BQ11</f>
        <v>18150</v>
      </c>
      <c r="BR11" s="37">
        <f>'C завтраками| Bed and breakfast'!BR11</f>
        <v>18150</v>
      </c>
      <c r="BS11" s="37">
        <f>'C завтраками| Bed and breakfast'!BS11</f>
        <v>18150</v>
      </c>
      <c r="BT11" s="37">
        <f>'C завтраками| Bed and breakfast'!BT11</f>
        <v>13450</v>
      </c>
      <c r="BU11" s="37">
        <f>'C завтраками| Bed and breakfast'!BU11</f>
        <v>13450</v>
      </c>
      <c r="BV11" s="37">
        <f>'C завтраками| Bed and breakfast'!BV11</f>
        <v>13450</v>
      </c>
      <c r="BW11" s="37">
        <f>'C завтраками| Bed and breakfast'!BW11</f>
        <v>13450</v>
      </c>
      <c r="BX11" s="37">
        <f>'C завтраками| Bed and breakfast'!BX11</f>
        <v>13450</v>
      </c>
      <c r="BY11" s="37">
        <f>'C завтраками| Bed and breakfast'!BY11</f>
        <v>13450</v>
      </c>
      <c r="BZ11" s="37">
        <f>'C завтраками| Bed and breakfast'!BZ11</f>
        <v>13450</v>
      </c>
      <c r="CA11" s="37">
        <f>'C завтраками| Bed and breakfast'!CA11</f>
        <v>12050</v>
      </c>
      <c r="CB11" s="37">
        <f>'C завтраками| Bed and breakfast'!CB11</f>
        <v>12050</v>
      </c>
      <c r="CC11" s="37">
        <f>'C завтраками| Bed and breakfast'!CC11</f>
        <v>12050</v>
      </c>
      <c r="CD11" s="37">
        <f>'C завтраками| Bed and breakfast'!CD11</f>
        <v>12050</v>
      </c>
      <c r="CE11" s="37">
        <f>'C завтраками| Bed and breakfast'!CE11</f>
        <v>12050</v>
      </c>
      <c r="CF11" s="37">
        <f>'C завтраками| Bed and breakfast'!CF11</f>
        <v>10850</v>
      </c>
      <c r="CG11" s="37">
        <f>'C завтраками| Bed and breakfast'!CG11</f>
        <v>10850</v>
      </c>
      <c r="CH11" s="37">
        <f>'C завтраками| Bed and breakfast'!CH11</f>
        <v>10850</v>
      </c>
      <c r="CI11" s="37">
        <f>'C завтраками| Bed and breakfast'!CI11</f>
        <v>10850</v>
      </c>
      <c r="CJ11" s="37">
        <f>'C завтраками| Bed and breakfast'!CJ11</f>
        <v>10850</v>
      </c>
      <c r="CK11" s="37">
        <f>'C завтраками| Bed and breakfast'!CK11</f>
        <v>12050</v>
      </c>
      <c r="CL11" s="37">
        <f>'C завтраками| Bed and breakfast'!CL11</f>
        <v>12050</v>
      </c>
      <c r="CM11" s="37">
        <f>'C завтраками| Bed and breakfast'!CM11</f>
        <v>10850</v>
      </c>
      <c r="CN11" s="37">
        <f>'C завтраками| Bed and breakfast'!CN11</f>
        <v>10850</v>
      </c>
      <c r="CO11" s="37">
        <f>'C завтраками| Bed and breakfast'!CO11</f>
        <v>10850</v>
      </c>
      <c r="CP11" s="37">
        <f>'C завтраками| Bed and breakfast'!CP11</f>
        <v>10150</v>
      </c>
      <c r="CQ11" s="37">
        <f>'C завтраками| Bed and breakfast'!CQ11</f>
        <v>10150</v>
      </c>
      <c r="CR11" s="37">
        <f>'C завтраками| Bed and breakfast'!CR11</f>
        <v>10150</v>
      </c>
      <c r="CS11" s="37">
        <f>'C завтраками| Bed and breakfast'!CS11</f>
        <v>10150</v>
      </c>
      <c r="CT11" s="37">
        <f>'C завтраками| Bed and breakfast'!CT11</f>
        <v>9150</v>
      </c>
      <c r="CU11" s="37">
        <f>'C завтраками| Bed and breakfast'!CU11</f>
        <v>9150</v>
      </c>
      <c r="CV11" s="37">
        <f>'C завтраками| Bed and breakfast'!CV11</f>
        <v>9150</v>
      </c>
      <c r="CW11" s="37">
        <f>'C завтраками| Bed and breakfast'!CW11</f>
        <v>9150</v>
      </c>
      <c r="CX11" s="37">
        <f>'C завтраками| Bed and breakfast'!CX11</f>
        <v>9150</v>
      </c>
      <c r="CY11" s="37">
        <f>'C завтраками| Bed and breakfast'!CY11</f>
        <v>9150</v>
      </c>
      <c r="CZ11" s="37">
        <f>'C завтраками| Bed and breakfast'!CZ11</f>
        <v>9150</v>
      </c>
      <c r="DA11" s="37">
        <f>'C завтраками| Bed and breakfast'!DA11</f>
        <v>7250</v>
      </c>
      <c r="DB11" s="37">
        <f>'C завтраками| Bed and breakfast'!DB11</f>
        <v>7250</v>
      </c>
      <c r="DC11" s="37">
        <f>'C завтраками| Bed and breakfast'!DC11</f>
        <v>7250</v>
      </c>
      <c r="DD11" s="37">
        <f>'C завтраками| Bed and breakfast'!DD11</f>
        <v>7250</v>
      </c>
      <c r="DE11" s="37">
        <f>'C завтраками| Bed and breakfast'!DE11</f>
        <v>7250</v>
      </c>
      <c r="DF11" s="37">
        <f>'C завтраками| Bed and breakfast'!DF11</f>
        <v>7850</v>
      </c>
      <c r="DG11" s="37">
        <f>'C завтраками| Bed and breakfast'!DG11</f>
        <v>7850</v>
      </c>
      <c r="DH11" s="37">
        <f>'C завтраками| Bed and breakfast'!DH11</f>
        <v>7250</v>
      </c>
      <c r="DI11" s="37">
        <f>'C завтраками| Bed and breakfast'!DI11</f>
        <v>7250</v>
      </c>
      <c r="DJ11" s="37">
        <f>'C завтраками| Bed and breakfast'!DJ11</f>
        <v>7250</v>
      </c>
      <c r="DK11" s="37">
        <f>'C завтраками| Bed and breakfast'!DK11</f>
        <v>7250</v>
      </c>
      <c r="DL11" s="37">
        <f>'C завтраками| Bed and breakfast'!DL11</f>
        <v>7250</v>
      </c>
      <c r="DM11" s="37">
        <f>'C завтраками| Bed and breakfast'!DM11</f>
        <v>7850</v>
      </c>
      <c r="DN11" s="37">
        <f>'C завтраками| Bed and breakfast'!DN11</f>
        <v>7850</v>
      </c>
      <c r="DO11" s="37">
        <f>'C завтраками| Bed and breakfast'!DO11</f>
        <v>7250</v>
      </c>
      <c r="DP11" s="37">
        <f>'C завтраками| Bed and breakfast'!DP11</f>
        <v>7250</v>
      </c>
      <c r="DQ11" s="37">
        <f>'C завтраками| Bed and breakfast'!DQ11</f>
        <v>7250</v>
      </c>
      <c r="DR11" s="37">
        <f>'C завтраками| Bed and breakfast'!DR11</f>
        <v>7250</v>
      </c>
      <c r="DS11" s="37">
        <f>'C завтраками| Bed and breakfast'!DS11</f>
        <v>8650</v>
      </c>
      <c r="DT11" s="37">
        <f>'C завтраками| Bed and breakfast'!DT11</f>
        <v>8650</v>
      </c>
      <c r="DU11" s="37">
        <f>'C завтраками| Bed and breakfast'!DU11</f>
        <v>8650</v>
      </c>
      <c r="DV11" s="37">
        <f>'C завтраками| Bed and breakfast'!DV11</f>
        <v>7550</v>
      </c>
      <c r="DW11" s="37">
        <f>'C завтраками| Bed and breakfast'!DW11</f>
        <v>7550</v>
      </c>
      <c r="DX11" s="37">
        <f>'C завтраками| Bed and breakfast'!DX11</f>
        <v>7550</v>
      </c>
      <c r="DY11" s="37">
        <f>'C завтраками| Bed and breakfast'!DY11</f>
        <v>7550</v>
      </c>
      <c r="DZ11" s="37">
        <f>'C завтраками| Bed and breakfast'!DZ11</f>
        <v>7550</v>
      </c>
      <c r="EA11" s="37">
        <f>'C завтраками| Bed and breakfast'!EA11</f>
        <v>8650</v>
      </c>
      <c r="EB11" s="37">
        <f>'C завтраками| Bed and breakfast'!EB11</f>
        <v>8650</v>
      </c>
      <c r="EC11" s="37">
        <f>'C завтраками| Bed and breakfast'!EC11</f>
        <v>8650</v>
      </c>
      <c r="ED11" s="37">
        <f>'C завтраками| Bed and breakfast'!ED11</f>
        <v>7250</v>
      </c>
      <c r="EE11" s="37">
        <f>'C завтраками| Bed and breakfast'!EE11</f>
        <v>7250</v>
      </c>
      <c r="EF11" s="37">
        <f>'C завтраками| Bed and breakfast'!EF11</f>
        <v>7250</v>
      </c>
      <c r="EG11" s="37">
        <f>'C завтраками| Bed and breakfast'!EG11</f>
        <v>7250</v>
      </c>
      <c r="EH11" s="37">
        <f>'C завтраками| Bed and breakfast'!EH11</f>
        <v>7550</v>
      </c>
      <c r="EI11" s="37">
        <f>'C завтраками| Bed and breakfast'!EI11</f>
        <v>7550</v>
      </c>
      <c r="EJ11" s="37">
        <f>'C завтраками| Bed and breakfast'!EJ11</f>
        <v>7250</v>
      </c>
      <c r="EK11" s="37">
        <f>'C завтраками| Bed and breakfast'!EK11</f>
        <v>7250</v>
      </c>
      <c r="EL11" s="37">
        <f>'C завтраками| Bed and breakfast'!EL11</f>
        <v>7250</v>
      </c>
      <c r="EM11" s="37">
        <f>'C завтраками| Bed and breakfast'!EM11</f>
        <v>7250</v>
      </c>
      <c r="EN11" s="37">
        <f>'C завтраками| Bed and breakfast'!EN11</f>
        <v>7250</v>
      </c>
      <c r="EO11" s="37">
        <f>'C завтраками| Bed and breakfast'!EO11</f>
        <v>7550</v>
      </c>
      <c r="EP11" s="37">
        <f>'C завтраками| Bed and breakfast'!EP11</f>
        <v>7550</v>
      </c>
      <c r="EQ11" s="37">
        <f>'C завтраками| Bed and breakfast'!EQ11</f>
        <v>7250</v>
      </c>
      <c r="ER11" s="37">
        <f>'C завтраками| Bed and breakfast'!ER11</f>
        <v>7250</v>
      </c>
      <c r="ES11" s="37">
        <f>'C завтраками| Bed and breakfast'!ES11</f>
        <v>7250</v>
      </c>
      <c r="ET11" s="37">
        <f>'C завтраками| Bed and breakfast'!ET11</f>
        <v>7250</v>
      </c>
      <c r="EU11" s="37">
        <f>'C завтраками| Bed and breakfast'!EU11</f>
        <v>7250</v>
      </c>
      <c r="EV11" s="37">
        <f>'C завтраками| Bed and breakfast'!EV11</f>
        <v>7550</v>
      </c>
      <c r="EW11" s="37">
        <f>'C завтраками| Bed and breakfast'!EW11</f>
        <v>7550</v>
      </c>
      <c r="EX11" s="37">
        <f>'C завтраками| Bed and breakfast'!EX11</f>
        <v>7550</v>
      </c>
      <c r="EY11" s="37">
        <f>'C завтраками| Bed and breakfast'!EY11</f>
        <v>7550</v>
      </c>
      <c r="EZ11" s="37">
        <f>'C завтраками| Bed and breakfast'!EZ11</f>
        <v>7550</v>
      </c>
      <c r="FA11" s="37">
        <f>'C завтраками| Bed and breakfast'!FA11</f>
        <v>7550</v>
      </c>
      <c r="FB11" s="37">
        <f>'C завтраками| Bed and breakfast'!FB11</f>
        <v>7550</v>
      </c>
      <c r="FC11" s="37">
        <f>'C завтраками| Bed and breakfast'!FC11</f>
        <v>12750</v>
      </c>
      <c r="FD11" s="37">
        <f>'C завтраками| Bed and breakfast'!FD11</f>
        <v>12750</v>
      </c>
      <c r="FE11" s="161">
        <f>'C завтраками| Bed and breakfast'!FE11</f>
        <v>12750</v>
      </c>
      <c r="FF11" s="161">
        <f>'C завтраками| Bed and breakfast'!FF11</f>
        <v>12750</v>
      </c>
      <c r="FG11" s="161">
        <f>'C завтраками| Bed and breakfast'!FG11</f>
        <v>12750</v>
      </c>
      <c r="FH11" s="161">
        <f>'C завтраками| Bed and breakfast'!FH11</f>
        <v>12750</v>
      </c>
      <c r="FI11" s="161">
        <f>'C завтраками| Bed and breakfast'!FI11</f>
        <v>14950</v>
      </c>
      <c r="FJ11" s="37">
        <f>'C завтраками| Bed and breakfast'!FJ11</f>
        <v>14950</v>
      </c>
      <c r="FK11" s="37">
        <f>'C завтраками| Bed and breakfast'!FK11</f>
        <v>14950</v>
      </c>
      <c r="FL11" s="37">
        <f>'C завтраками| Bed and breakfast'!FL11</f>
        <v>14950</v>
      </c>
      <c r="FM11" s="37">
        <f>'C завтраками| Bed and breakfast'!FM11</f>
        <v>14950</v>
      </c>
      <c r="FN11" s="37">
        <f>'C завтраками| Bed and breakfast'!FN11</f>
        <v>14950</v>
      </c>
      <c r="FO11" s="37">
        <f>'C завтраками| Bed and breakfast'!FO11</f>
        <v>14950</v>
      </c>
      <c r="FP11" s="37">
        <f>'C завтраками| Bed and breakfast'!FP11</f>
        <v>14950</v>
      </c>
      <c r="FQ11" s="37">
        <f>'C завтраками| Bed and breakfast'!FQ11</f>
        <v>14950</v>
      </c>
      <c r="FR11" s="37">
        <f>'C завтраками| Bed and breakfast'!FR11</f>
        <v>14950</v>
      </c>
      <c r="FS11" s="37">
        <f>'C завтраками| Bed and breakfast'!FS11</f>
        <v>8650</v>
      </c>
      <c r="FT11" s="37">
        <f>'C завтраками| Bed and breakfast'!FT11</f>
        <v>8650</v>
      </c>
      <c r="FU11" s="37">
        <f>'C завтраками| Bed and breakfast'!FU11</f>
        <v>8650</v>
      </c>
      <c r="FV11" s="37">
        <f>'C завтраками| Bed and breakfast'!FV11</f>
        <v>8650</v>
      </c>
      <c r="FW11" s="37">
        <f>'C завтраками| Bed and breakfast'!FW11</f>
        <v>8650</v>
      </c>
      <c r="FX11" s="37">
        <f>'C завтраками| Bed and breakfast'!FX11</f>
        <v>8650</v>
      </c>
      <c r="FY11" s="37">
        <f>'C завтраками| Bed and breakfast'!FY11</f>
        <v>8650</v>
      </c>
      <c r="FZ11" s="37">
        <f>'C завтраками| Bed and breakfast'!FZ11</f>
        <v>8650</v>
      </c>
      <c r="GA11" s="37">
        <f>'C завтраками| Bed and breakfast'!GA11</f>
        <v>12750</v>
      </c>
      <c r="GB11" s="37">
        <f>'C завтраками| Bed and breakfast'!GB11</f>
        <v>12750</v>
      </c>
      <c r="GC11" s="37">
        <f>'C завтраками| Bed and breakfast'!GC11</f>
        <v>12750</v>
      </c>
      <c r="GD11" s="37">
        <f>'C завтраками| Bed and breakfast'!GD11</f>
        <v>12750</v>
      </c>
      <c r="GE11" s="37">
        <f>'C завтраками| Bed and breakfast'!GE11</f>
        <v>12750</v>
      </c>
      <c r="GF11" s="37">
        <f>'C завтраками| Bed and breakfast'!GF11</f>
        <v>12750</v>
      </c>
      <c r="GG11" s="37">
        <f>'C завтраками| Bed and breakfast'!GG11</f>
        <v>12750</v>
      </c>
      <c r="GH11" s="37">
        <f>'C завтраками| Bed and breakfast'!GH11</f>
        <v>12750</v>
      </c>
      <c r="GI11" s="37">
        <f>'C завтраками| Bed and breakfast'!GI11</f>
        <v>12750</v>
      </c>
      <c r="GJ11" s="37">
        <f>'C завтраками| Bed and breakfast'!GJ11</f>
        <v>12750</v>
      </c>
      <c r="GK11" s="37">
        <f>'C завтраками| Bed and breakfast'!GK11</f>
        <v>12750</v>
      </c>
      <c r="GL11" s="37">
        <f>'C завтраками| Bed and breakfast'!GL11</f>
        <v>12750</v>
      </c>
      <c r="GM11" s="37">
        <f>'C завтраками| Bed and breakfast'!GM11</f>
        <v>12750</v>
      </c>
      <c r="GN11" s="37">
        <f>'C завтраками| Bed and breakfast'!GN11</f>
        <v>12750</v>
      </c>
      <c r="GO11" s="37">
        <f>'C завтраками| Bed and breakfast'!GO11</f>
        <v>9650</v>
      </c>
      <c r="GP11" s="37">
        <f>'C завтраками| Bed and breakfast'!GP11</f>
        <v>9650</v>
      </c>
      <c r="GQ11" s="37">
        <f>'C завтраками| Bed and breakfast'!GQ11</f>
        <v>9650</v>
      </c>
      <c r="GR11" s="37">
        <f>'C завтраками| Bed and breakfast'!GR11</f>
        <v>9650</v>
      </c>
      <c r="GS11" s="37">
        <f>'C завтраками| Bed and breakfast'!GS11</f>
        <v>10150</v>
      </c>
      <c r="GT11" s="37">
        <f>'C завтраками| Bed and breakfast'!GT11</f>
        <v>10150</v>
      </c>
      <c r="GU11" s="37">
        <f>'C завтраками| Bed and breakfast'!GU11</f>
        <v>9650</v>
      </c>
      <c r="GV11" s="37">
        <f>'C завтраками| Bed and breakfast'!GV11</f>
        <v>9650</v>
      </c>
      <c r="GW11" s="37">
        <f>'C завтраками| Bed and breakfast'!GW11</f>
        <v>9650</v>
      </c>
      <c r="GX11" s="37">
        <f>'C завтраками| Bed and breakfast'!GX11</f>
        <v>9650</v>
      </c>
      <c r="GY11" s="37">
        <f>'C завтраками| Bed and breakfast'!GY11</f>
        <v>9650</v>
      </c>
      <c r="GZ11" s="37">
        <f>'C завтраками| Bed and breakfast'!GZ11</f>
        <v>10150</v>
      </c>
      <c r="HA11" s="37">
        <f>'C завтраками| Bed and breakfast'!HA11</f>
        <v>10150</v>
      </c>
      <c r="HB11" s="37">
        <f>'C завтраками| Bed and breakfast'!HB11</f>
        <v>9650</v>
      </c>
      <c r="HC11" s="37">
        <f>'C завтраками| Bed and breakfast'!HC11</f>
        <v>9650</v>
      </c>
      <c r="HD11" s="37">
        <f>'C завтраками| Bed and breakfast'!HD11</f>
        <v>9650</v>
      </c>
      <c r="HE11" s="37">
        <f>'C завтраками| Bed and breakfast'!HE11</f>
        <v>9650</v>
      </c>
      <c r="HF11" s="37">
        <f>'C завтраками| Bed and breakfast'!HF11</f>
        <v>9650</v>
      </c>
      <c r="HG11" s="37">
        <f>'C завтраками| Bed and breakfast'!HG11</f>
        <v>10150</v>
      </c>
      <c r="HH11" s="37">
        <f>'C завтраками| Bed and breakfast'!HH11</f>
        <v>10150</v>
      </c>
      <c r="HI11" s="37">
        <f>'C завтраками| Bed and breakfast'!HI11</f>
        <v>9650</v>
      </c>
      <c r="HJ11" s="37">
        <f>'C завтраками| Bed and breakfast'!HJ11</f>
        <v>9650</v>
      </c>
      <c r="HK11" s="37">
        <f>'C завтраками| Bed and breakfast'!HK11</f>
        <v>9650</v>
      </c>
      <c r="HL11" s="37">
        <f>'C завтраками| Bed and breakfast'!HL11</f>
        <v>9650</v>
      </c>
      <c r="HM11" s="37">
        <f>'C завтраками| Bed and breakfast'!HM11</f>
        <v>9650</v>
      </c>
      <c r="HN11" s="37">
        <f>'C завтраками| Bed and breakfast'!HN11</f>
        <v>10150</v>
      </c>
      <c r="HO11" s="37">
        <f>'C завтраками| Bed and breakfast'!HO11</f>
        <v>10150</v>
      </c>
      <c r="HP11" s="37">
        <f>'C завтраками| Bed and breakfast'!HP11</f>
        <v>9650</v>
      </c>
      <c r="HQ11" s="37">
        <f>'C завтраками| Bed and breakfast'!HQ11</f>
        <v>9650</v>
      </c>
      <c r="HR11" s="37">
        <f>'C завтраками| Bed and breakfast'!HR11</f>
        <v>9650</v>
      </c>
      <c r="HS11" s="37">
        <f>'C завтраками| Bed and breakfast'!HS11</f>
        <v>9650</v>
      </c>
      <c r="HT11" s="37">
        <f>'C завтраками| Bed and breakfast'!HT11</f>
        <v>9650</v>
      </c>
      <c r="HU11" s="37">
        <f>'C завтраками| Bed and breakfast'!HU11</f>
        <v>10150</v>
      </c>
      <c r="HV11" s="37">
        <f>'C завтраками| Bed and breakfast'!HV11</f>
        <v>10150</v>
      </c>
      <c r="HW11" s="37">
        <f>'C завтраками| Bed and breakfast'!HW11</f>
        <v>9650</v>
      </c>
      <c r="HX11" s="37">
        <f>'C завтраками| Bed and breakfast'!HX11</f>
        <v>9650</v>
      </c>
      <c r="HY11" s="37">
        <f>'C завтраками| Bed and breakfast'!HY11</f>
        <v>9650</v>
      </c>
      <c r="HZ11" s="37">
        <f>'C завтраками| Bed and breakfast'!HZ11</f>
        <v>9650</v>
      </c>
      <c r="IA11" s="37">
        <f>'C завтраками| Bed and breakfast'!IA11</f>
        <v>9650</v>
      </c>
      <c r="IB11" s="37">
        <f>'C завтраками| Bed and breakfast'!IB11</f>
        <v>9650</v>
      </c>
      <c r="IC11" s="37">
        <f>'C завтраками| Bed and breakfast'!IC11</f>
        <v>9650</v>
      </c>
      <c r="ID11" s="37">
        <f>'C завтраками| Bed and breakfast'!ID11</f>
        <v>8650</v>
      </c>
      <c r="IE11" s="37">
        <f>'C завтраками| Bed and breakfast'!IE11</f>
        <v>8650</v>
      </c>
      <c r="IF11" s="37">
        <f>'C завтраками| Bed and breakfast'!IF11</f>
        <v>8650</v>
      </c>
      <c r="IG11" s="37">
        <f>'C завтраками| Bed and breakfast'!IG11</f>
        <v>8650</v>
      </c>
      <c r="IH11" s="37">
        <f>'C завтраками| Bed and breakfast'!IH11</f>
        <v>8650</v>
      </c>
      <c r="II11" s="37">
        <f>'C завтраками| Bed and breakfast'!II11</f>
        <v>8650</v>
      </c>
      <c r="IJ11" s="37">
        <f>'C завтраками| Bed and breakfast'!IJ11</f>
        <v>8650</v>
      </c>
      <c r="IK11" s="37">
        <f>'C завтраками| Bed and breakfast'!IK11</f>
        <v>8150</v>
      </c>
      <c r="IL11" s="37">
        <f>'C завтраками| Bed and breakfast'!IL11</f>
        <v>8150</v>
      </c>
      <c r="IM11" s="37">
        <f>'C завтраками| Bed and breakfast'!IM11</f>
        <v>8150</v>
      </c>
      <c r="IN11" s="37">
        <f>'C завтраками| Bed and breakfast'!IN11</f>
        <v>8150</v>
      </c>
      <c r="IO11" s="37">
        <f>'C завтраками| Bed and breakfast'!IO11</f>
        <v>8150</v>
      </c>
      <c r="IP11" s="37">
        <f>'C завтраками| Bed and breakfast'!IP11</f>
        <v>8650</v>
      </c>
      <c r="IQ11" s="37">
        <f>'C завтраками| Bed and breakfast'!IQ11</f>
        <v>8650</v>
      </c>
      <c r="IR11" s="37">
        <f>'C завтраками| Bed and breakfast'!IR11</f>
        <v>8150</v>
      </c>
      <c r="IS11" s="37">
        <f>'C завтраками| Bed and breakfast'!IS11</f>
        <v>8150</v>
      </c>
      <c r="IT11" s="37">
        <f>'C завтраками| Bed and breakfast'!IT11</f>
        <v>8150</v>
      </c>
      <c r="IU11" s="37">
        <f>'C завтраками| Bed and breakfast'!IU11</f>
        <v>8150</v>
      </c>
      <c r="IV11" s="37">
        <f>'C завтраками| Bed and breakfast'!IV11</f>
        <v>8150</v>
      </c>
      <c r="IW11" s="37">
        <f>'C завтраками| Bed and breakfast'!IW11</f>
        <v>8650</v>
      </c>
      <c r="IX11" s="37">
        <f>'C завтраками| Bed and breakfast'!IX11</f>
        <v>8650</v>
      </c>
      <c r="IY11" s="37">
        <f>'C завтраками| Bed and breakfast'!IY11</f>
        <v>8150</v>
      </c>
      <c r="IZ11" s="37">
        <f>'C завтраками| Bed and breakfast'!IZ11</f>
        <v>8150</v>
      </c>
      <c r="JA11" s="37">
        <f>'C завтраками| Bed and breakfast'!JA11</f>
        <v>8150</v>
      </c>
      <c r="JB11" s="37">
        <f>'C завтраками| Bed and breakfast'!JB11</f>
        <v>8150</v>
      </c>
      <c r="JC11" s="37">
        <f>'C завтраками| Bed and breakfast'!JC11</f>
        <v>8150</v>
      </c>
      <c r="JD11" s="37">
        <f>'C завтраками| Bed and breakfast'!JD11</f>
        <v>8650</v>
      </c>
      <c r="JE11" s="37">
        <f>'C завтраками| Bed and breakfast'!JE11</f>
        <v>8650</v>
      </c>
      <c r="JF11" s="37">
        <f>'C завтраками| Bed and breakfast'!JF11</f>
        <v>9650</v>
      </c>
      <c r="JG11" s="37">
        <f>'C завтраками| Bed and breakfast'!JG11</f>
        <v>9650</v>
      </c>
      <c r="JH11" s="37">
        <f>'C завтраками| Bed and breakfast'!JH11</f>
        <v>9650</v>
      </c>
      <c r="JI11" s="37">
        <f>'C завтраками| Bed and breakfast'!JI11</f>
        <v>9650</v>
      </c>
      <c r="JJ11" s="37">
        <f>'C завтраками| Bed and breakfast'!JJ11</f>
        <v>9650</v>
      </c>
      <c r="JK11" s="37">
        <f>'C завтраками| Bed and breakfast'!JK11</f>
        <v>9650</v>
      </c>
      <c r="JL11" s="37">
        <f>'C завтраками| Bed and breakfast'!JL11</f>
        <v>9650</v>
      </c>
      <c r="JM11" s="37">
        <f>'C завтраками| Bed and breakfast'!JM11</f>
        <v>9650</v>
      </c>
      <c r="JN11" s="37">
        <f>'C завтраками| Bed and breakfast'!JN11</f>
        <v>9650</v>
      </c>
      <c r="JO11" s="37">
        <f>'C завтраками| Bed and breakfast'!JO11</f>
        <v>9650</v>
      </c>
      <c r="JP11" s="37">
        <f>'C завтраками| Bed and breakfast'!JP11</f>
        <v>9650</v>
      </c>
    </row>
    <row r="12" spans="1:276" ht="10.7" customHeight="1">
      <c r="A12" s="12">
        <v>2</v>
      </c>
      <c r="B12" s="37">
        <f>'C завтраками| Bed and breakfast'!B12</f>
        <v>29100</v>
      </c>
      <c r="C12" s="37">
        <f>'C завтраками| Bed and breakfast'!C12</f>
        <v>38200</v>
      </c>
      <c r="D12" s="37">
        <f>'C завтраками| Bed and breakfast'!D12</f>
        <v>38200</v>
      </c>
      <c r="E12" s="37">
        <f>'C завтраками| Bed and breakfast'!E12</f>
        <v>39700</v>
      </c>
      <c r="F12" s="37">
        <f>'C завтраками| Bed and breakfast'!F12</f>
        <v>39700</v>
      </c>
      <c r="G12" s="37">
        <f>'C завтраками| Bed and breakfast'!G12</f>
        <v>39700</v>
      </c>
      <c r="H12" s="37">
        <f>'C завтраками| Bed and breakfast'!H12</f>
        <v>39700</v>
      </c>
      <c r="I12" s="37">
        <f>'C завтраками| Bed and breakfast'!I12</f>
        <v>39700</v>
      </c>
      <c r="J12" s="37">
        <f>'C завтраками| Bed and breakfast'!J12</f>
        <v>36000</v>
      </c>
      <c r="K12" s="37">
        <f>'C завтраками| Bed and breakfast'!K12</f>
        <v>34200</v>
      </c>
      <c r="L12" s="37">
        <f>'C завтраками| Bed and breakfast'!L12</f>
        <v>26000</v>
      </c>
      <c r="M12" s="37">
        <f>'C завтраками| Bed and breakfast'!M12</f>
        <v>22400</v>
      </c>
      <c r="N12" s="37">
        <f>'C завтраками| Bed and breakfast'!N12</f>
        <v>18200</v>
      </c>
      <c r="O12" s="37">
        <f>'C завтраками| Bed and breakfast'!O12</f>
        <v>18200</v>
      </c>
      <c r="P12" s="37">
        <f>'C завтраками| Bed and breakfast'!P12</f>
        <v>18200</v>
      </c>
      <c r="Q12" s="37">
        <f>'C завтраками| Bed and breakfast'!Q12</f>
        <v>19100</v>
      </c>
      <c r="R12" s="37">
        <f>'C завтраками| Bed and breakfast'!R12</f>
        <v>19100</v>
      </c>
      <c r="S12" s="37">
        <f>'C завтраками| Bed and breakfast'!S12</f>
        <v>19100</v>
      </c>
      <c r="T12" s="37">
        <f>'C завтраками| Bed and breakfast'!T12</f>
        <v>19100</v>
      </c>
      <c r="U12" s="37">
        <f>'C завтраками| Bed and breakfast'!U12</f>
        <v>19100</v>
      </c>
      <c r="V12" s="37">
        <f>'C завтраками| Bed and breakfast'!V12</f>
        <v>19100</v>
      </c>
      <c r="W12" s="37">
        <f>'C завтраками| Bed and breakfast'!W12</f>
        <v>20000</v>
      </c>
      <c r="X12" s="37">
        <f>'C завтраками| Bed and breakfast'!X12</f>
        <v>20000</v>
      </c>
      <c r="Y12" s="37">
        <f>'C завтраками| Bed and breakfast'!Y12</f>
        <v>20000</v>
      </c>
      <c r="Z12" s="37">
        <f>'C завтраками| Bed and breakfast'!Z12</f>
        <v>20000</v>
      </c>
      <c r="AA12" s="37">
        <f>'C завтраками| Bed and breakfast'!AA12</f>
        <v>20000</v>
      </c>
      <c r="AB12" s="37">
        <f>'C завтраками| Bed and breakfast'!AB12</f>
        <v>21200</v>
      </c>
      <c r="AC12" s="37">
        <f>'C завтраками| Bed and breakfast'!AC12</f>
        <v>21200</v>
      </c>
      <c r="AD12" s="37">
        <f>'C завтраками| Bed and breakfast'!AD12</f>
        <v>21200</v>
      </c>
      <c r="AE12" s="37">
        <f>'C завтраками| Bed and breakfast'!AE12</f>
        <v>21200</v>
      </c>
      <c r="AF12" s="37">
        <f>'C завтраками| Bed and breakfast'!AF12</f>
        <v>24800</v>
      </c>
      <c r="AG12" s="37">
        <f>'C завтраками| Bed and breakfast'!AG12</f>
        <v>24800</v>
      </c>
      <c r="AH12" s="37">
        <f>'C завтраками| Bed and breakfast'!AH12</f>
        <v>24800</v>
      </c>
      <c r="AI12" s="37">
        <f>'C завтраками| Bed and breakfast'!AI12</f>
        <v>23600</v>
      </c>
      <c r="AJ12" s="37">
        <f>'C завтраками| Bed and breakfast'!AJ12</f>
        <v>23600</v>
      </c>
      <c r="AK12" s="37">
        <f>'C завтраками| Bed and breakfast'!AK12</f>
        <v>23600</v>
      </c>
      <c r="AL12" s="37">
        <f>'C завтраками| Bed and breakfast'!AL12</f>
        <v>23600</v>
      </c>
      <c r="AM12" s="37">
        <f>'C завтраками| Bed and breakfast'!AM12</f>
        <v>27200</v>
      </c>
      <c r="AN12" s="37">
        <f>'C завтраками| Bed and breakfast'!AN12</f>
        <v>27200</v>
      </c>
      <c r="AO12" s="37">
        <f>'C завтраками| Bed and breakfast'!AO12</f>
        <v>27200</v>
      </c>
      <c r="AP12" s="37">
        <f>'C завтраками| Bed and breakfast'!AP12</f>
        <v>23600</v>
      </c>
      <c r="AQ12" s="37">
        <f>'C завтраками| Bed and breakfast'!AQ12</f>
        <v>23600</v>
      </c>
      <c r="AR12" s="37">
        <f>'C завтраками| Bed and breakfast'!AR12</f>
        <v>23600</v>
      </c>
      <c r="AS12" s="37">
        <f>'C завтраками| Bed and breakfast'!AS12</f>
        <v>23600</v>
      </c>
      <c r="AT12" s="37">
        <f>'C завтраками| Bed and breakfast'!AT12</f>
        <v>23600</v>
      </c>
      <c r="AU12" s="37">
        <f>'C завтраками| Bed and breakfast'!AU12</f>
        <v>24800</v>
      </c>
      <c r="AV12" s="37">
        <f>'C завтраками| Bed and breakfast'!AV12</f>
        <v>24800</v>
      </c>
      <c r="AW12" s="37">
        <f>'C завтраками| Bed and breakfast'!AW12</f>
        <v>24800</v>
      </c>
      <c r="AX12" s="37">
        <f>'C завтраками| Bed and breakfast'!AX12</f>
        <v>27200</v>
      </c>
      <c r="AY12" s="37">
        <f>'C завтраками| Bed and breakfast'!AY12</f>
        <v>27200</v>
      </c>
      <c r="AZ12" s="37">
        <f>'C завтраками| Bed and breakfast'!AZ12</f>
        <v>27200</v>
      </c>
      <c r="BA12" s="37">
        <f>'C завтраками| Bed and breakfast'!BA12</f>
        <v>27200</v>
      </c>
      <c r="BB12" s="37">
        <f>'C завтраками| Bed and breakfast'!BB12</f>
        <v>29600</v>
      </c>
      <c r="BC12" s="37">
        <f>'C завтраками| Bed and breakfast'!BC12</f>
        <v>29600</v>
      </c>
      <c r="BD12" s="37">
        <f>'C завтраками| Bed and breakfast'!BD12</f>
        <v>29600</v>
      </c>
      <c r="BE12" s="37">
        <f>'C завтраками| Bed and breakfast'!BE12</f>
        <v>29600</v>
      </c>
      <c r="BF12" s="37">
        <f>'C завтраками| Bed and breakfast'!BF12</f>
        <v>29600</v>
      </c>
      <c r="BG12" s="37">
        <f>'C завтраками| Bed and breakfast'!BG12</f>
        <v>29600</v>
      </c>
      <c r="BH12" s="37">
        <f>'C завтраками| Bed and breakfast'!BH12</f>
        <v>29600</v>
      </c>
      <c r="BI12" s="37">
        <f>'C завтраками| Bed and breakfast'!BI12</f>
        <v>29600</v>
      </c>
      <c r="BJ12" s="37">
        <f>'C завтраками| Bed and breakfast'!BJ12</f>
        <v>27200</v>
      </c>
      <c r="BK12" s="37">
        <f>'C завтраками| Bed and breakfast'!BK12</f>
        <v>20000</v>
      </c>
      <c r="BL12" s="37">
        <f>'C завтраками| Bed and breakfast'!BL12</f>
        <v>20000</v>
      </c>
      <c r="BM12" s="37">
        <f>'C завтраками| Bed and breakfast'!BM12</f>
        <v>20000</v>
      </c>
      <c r="BN12" s="37">
        <f>'C завтраками| Bed and breakfast'!BN12</f>
        <v>20000</v>
      </c>
      <c r="BO12" s="37">
        <f>'C завтраками| Bed and breakfast'!BO12</f>
        <v>20000</v>
      </c>
      <c r="BP12" s="37">
        <f>'C завтраками| Bed and breakfast'!BP12</f>
        <v>20000</v>
      </c>
      <c r="BQ12" s="37">
        <f>'C завтраками| Bed and breakfast'!BQ12</f>
        <v>20000</v>
      </c>
      <c r="BR12" s="37">
        <f>'C завтраками| Bed and breakfast'!BR12</f>
        <v>20000</v>
      </c>
      <c r="BS12" s="37">
        <f>'C завтраками| Bed and breakfast'!BS12</f>
        <v>20000</v>
      </c>
      <c r="BT12" s="37">
        <f>'C завтраками| Bed and breakfast'!BT12</f>
        <v>15300</v>
      </c>
      <c r="BU12" s="37">
        <f>'C завтраками| Bed and breakfast'!BU12</f>
        <v>15300</v>
      </c>
      <c r="BV12" s="37">
        <f>'C завтраками| Bed and breakfast'!BV12</f>
        <v>15300</v>
      </c>
      <c r="BW12" s="37">
        <f>'C завтраками| Bed and breakfast'!BW12</f>
        <v>15300</v>
      </c>
      <c r="BX12" s="37">
        <f>'C завтраками| Bed and breakfast'!BX12</f>
        <v>15300</v>
      </c>
      <c r="BY12" s="37">
        <f>'C завтраками| Bed and breakfast'!BY12</f>
        <v>15300</v>
      </c>
      <c r="BZ12" s="37">
        <f>'C завтраками| Bed and breakfast'!BZ12</f>
        <v>15300</v>
      </c>
      <c r="CA12" s="37">
        <f>'C завтраками| Bed and breakfast'!CA12</f>
        <v>13900</v>
      </c>
      <c r="CB12" s="37">
        <f>'C завтраками| Bed and breakfast'!CB12</f>
        <v>13900</v>
      </c>
      <c r="CC12" s="37">
        <f>'C завтраками| Bed and breakfast'!CC12</f>
        <v>13900</v>
      </c>
      <c r="CD12" s="37">
        <f>'C завтраками| Bed and breakfast'!CD12</f>
        <v>13900</v>
      </c>
      <c r="CE12" s="37">
        <f>'C завтраками| Bed and breakfast'!CE12</f>
        <v>13900</v>
      </c>
      <c r="CF12" s="37">
        <f>'C завтраками| Bed and breakfast'!CF12</f>
        <v>12700</v>
      </c>
      <c r="CG12" s="37">
        <f>'C завтраками| Bed and breakfast'!CG12</f>
        <v>12700</v>
      </c>
      <c r="CH12" s="37">
        <f>'C завтраками| Bed and breakfast'!CH12</f>
        <v>12700</v>
      </c>
      <c r="CI12" s="37">
        <f>'C завтраками| Bed and breakfast'!CI12</f>
        <v>12700</v>
      </c>
      <c r="CJ12" s="37">
        <f>'C завтраками| Bed and breakfast'!CJ12</f>
        <v>12700</v>
      </c>
      <c r="CK12" s="37">
        <f>'C завтраками| Bed and breakfast'!CK12</f>
        <v>13900</v>
      </c>
      <c r="CL12" s="37">
        <f>'C завтраками| Bed and breakfast'!CL12</f>
        <v>13900</v>
      </c>
      <c r="CM12" s="37">
        <f>'C завтраками| Bed and breakfast'!CM12</f>
        <v>12700</v>
      </c>
      <c r="CN12" s="37">
        <f>'C завтраками| Bed and breakfast'!CN12</f>
        <v>12700</v>
      </c>
      <c r="CO12" s="37">
        <f>'C завтраками| Bed and breakfast'!CO12</f>
        <v>12700</v>
      </c>
      <c r="CP12" s="37">
        <f>'C завтраками| Bed and breakfast'!CP12</f>
        <v>11800</v>
      </c>
      <c r="CQ12" s="37">
        <f>'C завтраками| Bed and breakfast'!CQ12</f>
        <v>11800</v>
      </c>
      <c r="CR12" s="37">
        <f>'C завтраками| Bed and breakfast'!CR12</f>
        <v>11800</v>
      </c>
      <c r="CS12" s="37">
        <f>'C завтраками| Bed and breakfast'!CS12</f>
        <v>11800</v>
      </c>
      <c r="CT12" s="37">
        <f>'C завтраками| Bed and breakfast'!CT12</f>
        <v>10800</v>
      </c>
      <c r="CU12" s="37">
        <f>'C завтраками| Bed and breakfast'!CU12</f>
        <v>10800</v>
      </c>
      <c r="CV12" s="37">
        <f>'C завтраками| Bed and breakfast'!CV12</f>
        <v>10800</v>
      </c>
      <c r="CW12" s="37">
        <f>'C завтраками| Bed and breakfast'!CW12</f>
        <v>10800</v>
      </c>
      <c r="CX12" s="37">
        <f>'C завтраками| Bed and breakfast'!CX12</f>
        <v>10800</v>
      </c>
      <c r="CY12" s="37">
        <f>'C завтраками| Bed and breakfast'!CY12</f>
        <v>10800</v>
      </c>
      <c r="CZ12" s="37">
        <f>'C завтраками| Bed and breakfast'!CZ12</f>
        <v>10800</v>
      </c>
      <c r="DA12" s="37">
        <f>'C завтраками| Bed and breakfast'!DA12</f>
        <v>8900</v>
      </c>
      <c r="DB12" s="37">
        <f>'C завтраками| Bed and breakfast'!DB12</f>
        <v>8900</v>
      </c>
      <c r="DC12" s="37">
        <f>'C завтраками| Bed and breakfast'!DC12</f>
        <v>8900</v>
      </c>
      <c r="DD12" s="37">
        <f>'C завтраками| Bed and breakfast'!DD12</f>
        <v>8900</v>
      </c>
      <c r="DE12" s="37">
        <f>'C завтраками| Bed and breakfast'!DE12</f>
        <v>8900</v>
      </c>
      <c r="DF12" s="37">
        <f>'C завтраками| Bed and breakfast'!DF12</f>
        <v>9500</v>
      </c>
      <c r="DG12" s="37">
        <f>'C завтраками| Bed and breakfast'!DG12</f>
        <v>9500</v>
      </c>
      <c r="DH12" s="37">
        <f>'C завтраками| Bed and breakfast'!DH12</f>
        <v>8900</v>
      </c>
      <c r="DI12" s="37">
        <f>'C завтраками| Bed and breakfast'!DI12</f>
        <v>8900</v>
      </c>
      <c r="DJ12" s="37">
        <f>'C завтраками| Bed and breakfast'!DJ12</f>
        <v>8900</v>
      </c>
      <c r="DK12" s="37">
        <f>'C завтраками| Bed and breakfast'!DK12</f>
        <v>8900</v>
      </c>
      <c r="DL12" s="37">
        <f>'C завтраками| Bed and breakfast'!DL12</f>
        <v>8900</v>
      </c>
      <c r="DM12" s="37">
        <f>'C завтраками| Bed and breakfast'!DM12</f>
        <v>9500</v>
      </c>
      <c r="DN12" s="37">
        <f>'C завтраками| Bed and breakfast'!DN12</f>
        <v>9500</v>
      </c>
      <c r="DO12" s="37">
        <f>'C завтраками| Bed and breakfast'!DO12</f>
        <v>8900</v>
      </c>
      <c r="DP12" s="37">
        <f>'C завтраками| Bed and breakfast'!DP12</f>
        <v>8900</v>
      </c>
      <c r="DQ12" s="37">
        <f>'C завтраками| Bed and breakfast'!DQ12</f>
        <v>8900</v>
      </c>
      <c r="DR12" s="37">
        <f>'C завтраками| Bed and breakfast'!DR12</f>
        <v>8900</v>
      </c>
      <c r="DS12" s="37">
        <f>'C завтраками| Bed and breakfast'!DS12</f>
        <v>10300</v>
      </c>
      <c r="DT12" s="37">
        <f>'C завтраками| Bed and breakfast'!DT12</f>
        <v>10300</v>
      </c>
      <c r="DU12" s="37">
        <f>'C завтраками| Bed and breakfast'!DU12</f>
        <v>10300</v>
      </c>
      <c r="DV12" s="37">
        <f>'C завтраками| Bed and breakfast'!DV12</f>
        <v>9200</v>
      </c>
      <c r="DW12" s="37">
        <f>'C завтраками| Bed and breakfast'!DW12</f>
        <v>9200</v>
      </c>
      <c r="DX12" s="37">
        <f>'C завтраками| Bed and breakfast'!DX12</f>
        <v>9200</v>
      </c>
      <c r="DY12" s="37">
        <f>'C завтраками| Bed and breakfast'!DY12</f>
        <v>9200</v>
      </c>
      <c r="DZ12" s="37">
        <f>'C завтраками| Bed and breakfast'!DZ12</f>
        <v>9200</v>
      </c>
      <c r="EA12" s="37">
        <f>'C завтраками| Bed and breakfast'!EA12</f>
        <v>10300</v>
      </c>
      <c r="EB12" s="37">
        <f>'C завтраками| Bed and breakfast'!EB12</f>
        <v>10300</v>
      </c>
      <c r="EC12" s="37">
        <f>'C завтраками| Bed and breakfast'!EC12</f>
        <v>10300</v>
      </c>
      <c r="ED12" s="37">
        <f>'C завтраками| Bed and breakfast'!ED12</f>
        <v>8900</v>
      </c>
      <c r="EE12" s="37">
        <f>'C завтраками| Bed and breakfast'!EE12</f>
        <v>8900</v>
      </c>
      <c r="EF12" s="37">
        <f>'C завтраками| Bed and breakfast'!EF12</f>
        <v>8900</v>
      </c>
      <c r="EG12" s="37">
        <f>'C завтраками| Bed and breakfast'!EG12</f>
        <v>8900</v>
      </c>
      <c r="EH12" s="37">
        <f>'C завтраками| Bed and breakfast'!EH12</f>
        <v>9200</v>
      </c>
      <c r="EI12" s="37">
        <f>'C завтраками| Bed and breakfast'!EI12</f>
        <v>9200</v>
      </c>
      <c r="EJ12" s="37">
        <f>'C завтраками| Bed and breakfast'!EJ12</f>
        <v>8900</v>
      </c>
      <c r="EK12" s="37">
        <f>'C завтраками| Bed and breakfast'!EK12</f>
        <v>8900</v>
      </c>
      <c r="EL12" s="37">
        <f>'C завтраками| Bed and breakfast'!EL12</f>
        <v>8900</v>
      </c>
      <c r="EM12" s="37">
        <f>'C завтраками| Bed and breakfast'!EM12</f>
        <v>8900</v>
      </c>
      <c r="EN12" s="37">
        <f>'C завтраками| Bed and breakfast'!EN12</f>
        <v>8900</v>
      </c>
      <c r="EO12" s="37">
        <f>'C завтраками| Bed and breakfast'!EO12</f>
        <v>9200</v>
      </c>
      <c r="EP12" s="37">
        <f>'C завтраками| Bed and breakfast'!EP12</f>
        <v>9200</v>
      </c>
      <c r="EQ12" s="37">
        <f>'C завтраками| Bed and breakfast'!EQ12</f>
        <v>8900</v>
      </c>
      <c r="ER12" s="37">
        <f>'C завтраками| Bed and breakfast'!ER12</f>
        <v>8900</v>
      </c>
      <c r="ES12" s="37">
        <f>'C завтраками| Bed and breakfast'!ES12</f>
        <v>8900</v>
      </c>
      <c r="ET12" s="37">
        <f>'C завтраками| Bed and breakfast'!ET12</f>
        <v>8900</v>
      </c>
      <c r="EU12" s="37">
        <f>'C завтраками| Bed and breakfast'!EU12</f>
        <v>8900</v>
      </c>
      <c r="EV12" s="37">
        <f>'C завтраками| Bed and breakfast'!EV12</f>
        <v>9200</v>
      </c>
      <c r="EW12" s="37">
        <f>'C завтраками| Bed and breakfast'!EW12</f>
        <v>9200</v>
      </c>
      <c r="EX12" s="37">
        <f>'C завтраками| Bed and breakfast'!EX12</f>
        <v>9200</v>
      </c>
      <c r="EY12" s="37">
        <f>'C завтраками| Bed and breakfast'!EY12</f>
        <v>9200</v>
      </c>
      <c r="EZ12" s="37">
        <f>'C завтраками| Bed and breakfast'!EZ12</f>
        <v>9200</v>
      </c>
      <c r="FA12" s="37">
        <f>'C завтраками| Bed and breakfast'!FA12</f>
        <v>9200</v>
      </c>
      <c r="FB12" s="37">
        <f>'C завтраками| Bed and breakfast'!FB12</f>
        <v>9200</v>
      </c>
      <c r="FC12" s="37">
        <f>'C завтраками| Bed and breakfast'!FC12</f>
        <v>14400</v>
      </c>
      <c r="FD12" s="37">
        <f>'C завтраками| Bed and breakfast'!FD12</f>
        <v>14400</v>
      </c>
      <c r="FE12" s="161">
        <f>'C завтраками| Bed and breakfast'!FE12</f>
        <v>14400</v>
      </c>
      <c r="FF12" s="161">
        <f>'C завтраками| Bed and breakfast'!FF12</f>
        <v>14400</v>
      </c>
      <c r="FG12" s="161">
        <f>'C завтраками| Bed and breakfast'!FG12</f>
        <v>14400</v>
      </c>
      <c r="FH12" s="161">
        <f>'C завтраками| Bed and breakfast'!FH12</f>
        <v>14400</v>
      </c>
      <c r="FI12" s="161">
        <f>'C завтраками| Bed and breakfast'!FI12</f>
        <v>16600</v>
      </c>
      <c r="FJ12" s="37">
        <f>'C завтраками| Bed and breakfast'!FJ12</f>
        <v>16600</v>
      </c>
      <c r="FK12" s="37">
        <f>'C завтраками| Bed and breakfast'!FK12</f>
        <v>16600</v>
      </c>
      <c r="FL12" s="37">
        <f>'C завтраками| Bed and breakfast'!FL12</f>
        <v>16600</v>
      </c>
      <c r="FM12" s="37">
        <f>'C завтраками| Bed and breakfast'!FM12</f>
        <v>16600</v>
      </c>
      <c r="FN12" s="37">
        <f>'C завтраками| Bed and breakfast'!FN12</f>
        <v>16600</v>
      </c>
      <c r="FO12" s="37">
        <f>'C завтраками| Bed and breakfast'!FO12</f>
        <v>16600</v>
      </c>
      <c r="FP12" s="37">
        <f>'C завтраками| Bed and breakfast'!FP12</f>
        <v>16600</v>
      </c>
      <c r="FQ12" s="37">
        <f>'C завтраками| Bed and breakfast'!FQ12</f>
        <v>16600</v>
      </c>
      <c r="FR12" s="37">
        <f>'C завтраками| Bed and breakfast'!FR12</f>
        <v>16600</v>
      </c>
      <c r="FS12" s="37">
        <f>'C завтраками| Bed and breakfast'!FS12</f>
        <v>10300</v>
      </c>
      <c r="FT12" s="37">
        <f>'C завтраками| Bed and breakfast'!FT12</f>
        <v>10300</v>
      </c>
      <c r="FU12" s="37">
        <f>'C завтраками| Bed and breakfast'!FU12</f>
        <v>10300</v>
      </c>
      <c r="FV12" s="37">
        <f>'C завтраками| Bed and breakfast'!FV12</f>
        <v>10300</v>
      </c>
      <c r="FW12" s="37">
        <f>'C завтраками| Bed and breakfast'!FW12</f>
        <v>10300</v>
      </c>
      <c r="FX12" s="37">
        <f>'C завтраками| Bed and breakfast'!FX12</f>
        <v>10300</v>
      </c>
      <c r="FY12" s="37">
        <f>'C завтраками| Bed and breakfast'!FY12</f>
        <v>10300</v>
      </c>
      <c r="FZ12" s="37">
        <f>'C завтраками| Bed and breakfast'!FZ12</f>
        <v>10300</v>
      </c>
      <c r="GA12" s="37">
        <f>'C завтраками| Bed and breakfast'!GA12</f>
        <v>14400</v>
      </c>
      <c r="GB12" s="37">
        <f>'C завтраками| Bed and breakfast'!GB12</f>
        <v>14400</v>
      </c>
      <c r="GC12" s="37">
        <f>'C завтраками| Bed and breakfast'!GC12</f>
        <v>14400</v>
      </c>
      <c r="GD12" s="37">
        <f>'C завтраками| Bed and breakfast'!GD12</f>
        <v>14400</v>
      </c>
      <c r="GE12" s="37">
        <f>'C завтраками| Bed and breakfast'!GE12</f>
        <v>14400</v>
      </c>
      <c r="GF12" s="37">
        <f>'C завтраками| Bed and breakfast'!GF12</f>
        <v>14400</v>
      </c>
      <c r="GG12" s="37">
        <f>'C завтраками| Bed and breakfast'!GG12</f>
        <v>14400</v>
      </c>
      <c r="GH12" s="37">
        <f>'C завтраками| Bed and breakfast'!GH12</f>
        <v>14400</v>
      </c>
      <c r="GI12" s="37">
        <f>'C завтраками| Bed and breakfast'!GI12</f>
        <v>14400</v>
      </c>
      <c r="GJ12" s="37">
        <f>'C завтраками| Bed and breakfast'!GJ12</f>
        <v>14400</v>
      </c>
      <c r="GK12" s="37">
        <f>'C завтраками| Bed and breakfast'!GK12</f>
        <v>14400</v>
      </c>
      <c r="GL12" s="37">
        <f>'C завтраками| Bed and breakfast'!GL12</f>
        <v>14400</v>
      </c>
      <c r="GM12" s="37">
        <f>'C завтраками| Bed and breakfast'!GM12</f>
        <v>14400</v>
      </c>
      <c r="GN12" s="37">
        <f>'C завтраками| Bed and breakfast'!GN12</f>
        <v>14400</v>
      </c>
      <c r="GO12" s="37">
        <f>'C завтраками| Bed and breakfast'!GO12</f>
        <v>11300</v>
      </c>
      <c r="GP12" s="37">
        <f>'C завтраками| Bed and breakfast'!GP12</f>
        <v>11300</v>
      </c>
      <c r="GQ12" s="37">
        <f>'C завтраками| Bed and breakfast'!GQ12</f>
        <v>11300</v>
      </c>
      <c r="GR12" s="37">
        <f>'C завтраками| Bed and breakfast'!GR12</f>
        <v>11300</v>
      </c>
      <c r="GS12" s="37">
        <f>'C завтраками| Bed and breakfast'!GS12</f>
        <v>11800</v>
      </c>
      <c r="GT12" s="37">
        <f>'C завтраками| Bed and breakfast'!GT12</f>
        <v>11800</v>
      </c>
      <c r="GU12" s="37">
        <f>'C завтраками| Bed and breakfast'!GU12</f>
        <v>11300</v>
      </c>
      <c r="GV12" s="37">
        <f>'C завтраками| Bed and breakfast'!GV12</f>
        <v>11300</v>
      </c>
      <c r="GW12" s="37">
        <f>'C завтраками| Bed and breakfast'!GW12</f>
        <v>11300</v>
      </c>
      <c r="GX12" s="37">
        <f>'C завтраками| Bed and breakfast'!GX12</f>
        <v>11300</v>
      </c>
      <c r="GY12" s="37">
        <f>'C завтраками| Bed and breakfast'!GY12</f>
        <v>11300</v>
      </c>
      <c r="GZ12" s="37">
        <f>'C завтраками| Bed and breakfast'!GZ12</f>
        <v>11800</v>
      </c>
      <c r="HA12" s="37">
        <f>'C завтраками| Bed and breakfast'!HA12</f>
        <v>11800</v>
      </c>
      <c r="HB12" s="37">
        <f>'C завтраками| Bed and breakfast'!HB12</f>
        <v>11300</v>
      </c>
      <c r="HC12" s="37">
        <f>'C завтраками| Bed and breakfast'!HC12</f>
        <v>11300</v>
      </c>
      <c r="HD12" s="37">
        <f>'C завтраками| Bed and breakfast'!HD12</f>
        <v>11300</v>
      </c>
      <c r="HE12" s="37">
        <f>'C завтраками| Bed and breakfast'!HE12</f>
        <v>11300</v>
      </c>
      <c r="HF12" s="37">
        <f>'C завтраками| Bed and breakfast'!HF12</f>
        <v>11300</v>
      </c>
      <c r="HG12" s="37">
        <f>'C завтраками| Bed and breakfast'!HG12</f>
        <v>11800</v>
      </c>
      <c r="HH12" s="37">
        <f>'C завтраками| Bed and breakfast'!HH12</f>
        <v>11800</v>
      </c>
      <c r="HI12" s="37">
        <f>'C завтраками| Bed and breakfast'!HI12</f>
        <v>11300</v>
      </c>
      <c r="HJ12" s="37">
        <f>'C завтраками| Bed and breakfast'!HJ12</f>
        <v>11300</v>
      </c>
      <c r="HK12" s="37">
        <f>'C завтраками| Bed and breakfast'!HK12</f>
        <v>11300</v>
      </c>
      <c r="HL12" s="37">
        <f>'C завтраками| Bed and breakfast'!HL12</f>
        <v>11300</v>
      </c>
      <c r="HM12" s="37">
        <f>'C завтраками| Bed and breakfast'!HM12</f>
        <v>11300</v>
      </c>
      <c r="HN12" s="37">
        <f>'C завтраками| Bed and breakfast'!HN12</f>
        <v>11800</v>
      </c>
      <c r="HO12" s="37">
        <f>'C завтраками| Bed and breakfast'!HO12</f>
        <v>11800</v>
      </c>
      <c r="HP12" s="37">
        <f>'C завтраками| Bed and breakfast'!HP12</f>
        <v>11300</v>
      </c>
      <c r="HQ12" s="37">
        <f>'C завтраками| Bed and breakfast'!HQ12</f>
        <v>11300</v>
      </c>
      <c r="HR12" s="37">
        <f>'C завтраками| Bed and breakfast'!HR12</f>
        <v>11300</v>
      </c>
      <c r="HS12" s="37">
        <f>'C завтраками| Bed and breakfast'!HS12</f>
        <v>11300</v>
      </c>
      <c r="HT12" s="37">
        <f>'C завтраками| Bed and breakfast'!HT12</f>
        <v>11300</v>
      </c>
      <c r="HU12" s="37">
        <f>'C завтраками| Bed and breakfast'!HU12</f>
        <v>11800</v>
      </c>
      <c r="HV12" s="37">
        <f>'C завтраками| Bed and breakfast'!HV12</f>
        <v>11800</v>
      </c>
      <c r="HW12" s="37">
        <f>'C завтраками| Bed and breakfast'!HW12</f>
        <v>11300</v>
      </c>
      <c r="HX12" s="37">
        <f>'C завтраками| Bed and breakfast'!HX12</f>
        <v>11300</v>
      </c>
      <c r="HY12" s="37">
        <f>'C завтраками| Bed and breakfast'!HY12</f>
        <v>11300</v>
      </c>
      <c r="HZ12" s="37">
        <f>'C завтраками| Bed and breakfast'!HZ12</f>
        <v>11300</v>
      </c>
      <c r="IA12" s="37">
        <f>'C завтраками| Bed and breakfast'!IA12</f>
        <v>11300</v>
      </c>
      <c r="IB12" s="37">
        <f>'C завтраками| Bed and breakfast'!IB12</f>
        <v>11300</v>
      </c>
      <c r="IC12" s="37">
        <f>'C завтраками| Bed and breakfast'!IC12</f>
        <v>11300</v>
      </c>
      <c r="ID12" s="37">
        <f>'C завтраками| Bed and breakfast'!ID12</f>
        <v>10300</v>
      </c>
      <c r="IE12" s="37">
        <f>'C завтраками| Bed and breakfast'!IE12</f>
        <v>10300</v>
      </c>
      <c r="IF12" s="37">
        <f>'C завтраками| Bed and breakfast'!IF12</f>
        <v>10300</v>
      </c>
      <c r="IG12" s="37">
        <f>'C завтраками| Bed and breakfast'!IG12</f>
        <v>10300</v>
      </c>
      <c r="IH12" s="37">
        <f>'C завтраками| Bed and breakfast'!IH12</f>
        <v>10300</v>
      </c>
      <c r="II12" s="37">
        <f>'C завтраками| Bed and breakfast'!II12</f>
        <v>10300</v>
      </c>
      <c r="IJ12" s="37">
        <f>'C завтраками| Bed and breakfast'!IJ12</f>
        <v>10300</v>
      </c>
      <c r="IK12" s="37">
        <f>'C завтраками| Bed and breakfast'!IK12</f>
        <v>9800</v>
      </c>
      <c r="IL12" s="37">
        <f>'C завтраками| Bed and breakfast'!IL12</f>
        <v>9800</v>
      </c>
      <c r="IM12" s="37">
        <f>'C завтраками| Bed and breakfast'!IM12</f>
        <v>9800</v>
      </c>
      <c r="IN12" s="37">
        <f>'C завтраками| Bed and breakfast'!IN12</f>
        <v>9800</v>
      </c>
      <c r="IO12" s="37">
        <f>'C завтраками| Bed and breakfast'!IO12</f>
        <v>9800</v>
      </c>
      <c r="IP12" s="37">
        <f>'C завтраками| Bed and breakfast'!IP12</f>
        <v>10300</v>
      </c>
      <c r="IQ12" s="37">
        <f>'C завтраками| Bed and breakfast'!IQ12</f>
        <v>10300</v>
      </c>
      <c r="IR12" s="37">
        <f>'C завтраками| Bed and breakfast'!IR12</f>
        <v>9800</v>
      </c>
      <c r="IS12" s="37">
        <f>'C завтраками| Bed and breakfast'!IS12</f>
        <v>9800</v>
      </c>
      <c r="IT12" s="37">
        <f>'C завтраками| Bed and breakfast'!IT12</f>
        <v>9800</v>
      </c>
      <c r="IU12" s="37">
        <f>'C завтраками| Bed and breakfast'!IU12</f>
        <v>9800</v>
      </c>
      <c r="IV12" s="37">
        <f>'C завтраками| Bed and breakfast'!IV12</f>
        <v>9800</v>
      </c>
      <c r="IW12" s="37">
        <f>'C завтраками| Bed and breakfast'!IW12</f>
        <v>10300</v>
      </c>
      <c r="IX12" s="37">
        <f>'C завтраками| Bed and breakfast'!IX12</f>
        <v>10300</v>
      </c>
      <c r="IY12" s="37">
        <f>'C завтраками| Bed and breakfast'!IY12</f>
        <v>9800</v>
      </c>
      <c r="IZ12" s="37">
        <f>'C завтраками| Bed and breakfast'!IZ12</f>
        <v>9800</v>
      </c>
      <c r="JA12" s="37">
        <f>'C завтраками| Bed and breakfast'!JA12</f>
        <v>9800</v>
      </c>
      <c r="JB12" s="37">
        <f>'C завтраками| Bed and breakfast'!JB12</f>
        <v>9800</v>
      </c>
      <c r="JC12" s="37">
        <f>'C завтраками| Bed and breakfast'!JC12</f>
        <v>9800</v>
      </c>
      <c r="JD12" s="37">
        <f>'C завтраками| Bed and breakfast'!JD12</f>
        <v>10300</v>
      </c>
      <c r="JE12" s="37">
        <f>'C завтраками| Bed and breakfast'!JE12</f>
        <v>10300</v>
      </c>
      <c r="JF12" s="37">
        <f>'C завтраками| Bed and breakfast'!JF12</f>
        <v>11300</v>
      </c>
      <c r="JG12" s="37">
        <f>'C завтраками| Bed and breakfast'!JG12</f>
        <v>11300</v>
      </c>
      <c r="JH12" s="37">
        <f>'C завтраками| Bed and breakfast'!JH12</f>
        <v>11300</v>
      </c>
      <c r="JI12" s="37">
        <f>'C завтраками| Bed and breakfast'!JI12</f>
        <v>11300</v>
      </c>
      <c r="JJ12" s="37">
        <f>'C завтраками| Bed and breakfast'!JJ12</f>
        <v>11300</v>
      </c>
      <c r="JK12" s="37">
        <f>'C завтраками| Bed and breakfast'!JK12</f>
        <v>11300</v>
      </c>
      <c r="JL12" s="37">
        <f>'C завтраками| Bed and breakfast'!JL12</f>
        <v>11300</v>
      </c>
      <c r="JM12" s="37">
        <f>'C завтраками| Bed and breakfast'!JM12</f>
        <v>11300</v>
      </c>
      <c r="JN12" s="37">
        <f>'C завтраками| Bed and breakfast'!JN12</f>
        <v>11300</v>
      </c>
      <c r="JO12" s="37">
        <f>'C завтраками| Bed and breakfast'!JO12</f>
        <v>11300</v>
      </c>
      <c r="JP12" s="37">
        <f>'C завтраками| Bed and breakfast'!JP12</f>
        <v>11300</v>
      </c>
    </row>
    <row r="13" spans="1:276" ht="10.7" customHeight="1">
      <c r="A13" s="15" t="s">
        <v>6</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161"/>
      <c r="FF13" s="161"/>
      <c r="FG13" s="161"/>
      <c r="FH13" s="161"/>
      <c r="FI13" s="161"/>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row>
    <row r="14" spans="1:276" ht="10.7" customHeight="1">
      <c r="A14" s="12">
        <v>1</v>
      </c>
      <c r="B14" s="37">
        <f>'C завтраками| Bed and breakfast'!B14</f>
        <v>29100</v>
      </c>
      <c r="C14" s="37">
        <f>'C завтраками| Bed and breakfast'!C14</f>
        <v>38200</v>
      </c>
      <c r="D14" s="37">
        <f>'C завтраками| Bed and breakfast'!D14</f>
        <v>38200</v>
      </c>
      <c r="E14" s="37">
        <f>'C завтраками| Bed and breakfast'!E14</f>
        <v>39700</v>
      </c>
      <c r="F14" s="37">
        <f>'C завтраками| Bed and breakfast'!F14</f>
        <v>39700</v>
      </c>
      <c r="G14" s="37">
        <f>'C завтраками| Bed and breakfast'!G14</f>
        <v>39700</v>
      </c>
      <c r="H14" s="37">
        <f>'C завтраками| Bed and breakfast'!H14</f>
        <v>39700</v>
      </c>
      <c r="I14" s="37">
        <f>'C завтраками| Bed and breakfast'!I14</f>
        <v>39700</v>
      </c>
      <c r="J14" s="37">
        <f>'C завтраками| Bed and breakfast'!J14</f>
        <v>36000</v>
      </c>
      <c r="K14" s="37">
        <f>'C завтраками| Bed and breakfast'!K14</f>
        <v>34200</v>
      </c>
      <c r="L14" s="37">
        <f>'C завтраками| Bed and breakfast'!L14</f>
        <v>26350</v>
      </c>
      <c r="M14" s="37">
        <f>'C завтраками| Bed and breakfast'!M14</f>
        <v>22750</v>
      </c>
      <c r="N14" s="37">
        <f>'C завтраками| Bed and breakfast'!N14</f>
        <v>18550</v>
      </c>
      <c r="O14" s="37">
        <f>'C завтраками| Bed and breakfast'!O14</f>
        <v>18550</v>
      </c>
      <c r="P14" s="37">
        <f>'C завтраками| Bed and breakfast'!P14</f>
        <v>18550</v>
      </c>
      <c r="Q14" s="37">
        <f>'C завтраками| Bed and breakfast'!Q14</f>
        <v>19450</v>
      </c>
      <c r="R14" s="37">
        <f>'C завтраками| Bed and breakfast'!R14</f>
        <v>19450</v>
      </c>
      <c r="S14" s="37">
        <f>'C завтраками| Bed and breakfast'!S14</f>
        <v>19450</v>
      </c>
      <c r="T14" s="37">
        <f>'C завтраками| Bed and breakfast'!T14</f>
        <v>19450</v>
      </c>
      <c r="U14" s="37">
        <f>'C завтраками| Bed and breakfast'!U14</f>
        <v>19450</v>
      </c>
      <c r="V14" s="37">
        <f>'C завтраками| Bed and breakfast'!V14</f>
        <v>19450</v>
      </c>
      <c r="W14" s="37">
        <f>'C завтраками| Bed and breakfast'!W14</f>
        <v>20350</v>
      </c>
      <c r="X14" s="37">
        <f>'C завтраками| Bed and breakfast'!X14</f>
        <v>20350</v>
      </c>
      <c r="Y14" s="37">
        <f>'C завтраками| Bed and breakfast'!Y14</f>
        <v>20350</v>
      </c>
      <c r="Z14" s="37">
        <f>'C завтраками| Bed and breakfast'!Z14</f>
        <v>20350</v>
      </c>
      <c r="AA14" s="37">
        <f>'C завтраками| Bed and breakfast'!AA14</f>
        <v>20350</v>
      </c>
      <c r="AB14" s="37">
        <f>'C завтраками| Bed and breakfast'!AB14</f>
        <v>21550</v>
      </c>
      <c r="AC14" s="37">
        <f>'C завтраками| Bed and breakfast'!AC14</f>
        <v>21550</v>
      </c>
      <c r="AD14" s="37">
        <f>'C завтраками| Bed and breakfast'!AD14</f>
        <v>21550</v>
      </c>
      <c r="AE14" s="37">
        <f>'C завтраками| Bed and breakfast'!AE14</f>
        <v>21550</v>
      </c>
      <c r="AF14" s="37">
        <f>'C завтраками| Bed and breakfast'!AF14</f>
        <v>25150</v>
      </c>
      <c r="AG14" s="37">
        <f>'C завтраками| Bed and breakfast'!AG14</f>
        <v>25150</v>
      </c>
      <c r="AH14" s="37">
        <f>'C завтраками| Bed and breakfast'!AH14</f>
        <v>25150</v>
      </c>
      <c r="AI14" s="37">
        <f>'C завтраками| Bed and breakfast'!AI14</f>
        <v>23950</v>
      </c>
      <c r="AJ14" s="37">
        <f>'C завтраками| Bed and breakfast'!AJ14</f>
        <v>23950</v>
      </c>
      <c r="AK14" s="37">
        <f>'C завтраками| Bed and breakfast'!AK14</f>
        <v>23950</v>
      </c>
      <c r="AL14" s="37">
        <f>'C завтраками| Bed and breakfast'!AL14</f>
        <v>23950</v>
      </c>
      <c r="AM14" s="37">
        <f>'C завтраками| Bed and breakfast'!AM14</f>
        <v>27550</v>
      </c>
      <c r="AN14" s="37">
        <f>'C завтраками| Bed and breakfast'!AN14</f>
        <v>27550</v>
      </c>
      <c r="AO14" s="37">
        <f>'C завтраками| Bed and breakfast'!AO14</f>
        <v>27550</v>
      </c>
      <c r="AP14" s="37">
        <f>'C завтраками| Bed and breakfast'!AP14</f>
        <v>23950</v>
      </c>
      <c r="AQ14" s="37">
        <f>'C завтраками| Bed and breakfast'!AQ14</f>
        <v>23950</v>
      </c>
      <c r="AR14" s="37">
        <f>'C завтраками| Bed and breakfast'!AR14</f>
        <v>23950</v>
      </c>
      <c r="AS14" s="37">
        <f>'C завтраками| Bed and breakfast'!AS14</f>
        <v>23950</v>
      </c>
      <c r="AT14" s="37">
        <f>'C завтраками| Bed and breakfast'!AT14</f>
        <v>23950</v>
      </c>
      <c r="AU14" s="37">
        <f>'C завтраками| Bed and breakfast'!AU14</f>
        <v>25150</v>
      </c>
      <c r="AV14" s="37">
        <f>'C завтраками| Bed and breakfast'!AV14</f>
        <v>25150</v>
      </c>
      <c r="AW14" s="37">
        <f>'C завтраками| Bed and breakfast'!AW14</f>
        <v>25150</v>
      </c>
      <c r="AX14" s="37">
        <f>'C завтраками| Bed and breakfast'!AX14</f>
        <v>27550</v>
      </c>
      <c r="AY14" s="37">
        <f>'C завтраками| Bed and breakfast'!AY14</f>
        <v>27550</v>
      </c>
      <c r="AZ14" s="37">
        <f>'C завтраками| Bed and breakfast'!AZ14</f>
        <v>27550</v>
      </c>
      <c r="BA14" s="37">
        <f>'C завтраками| Bed and breakfast'!BA14</f>
        <v>27550</v>
      </c>
      <c r="BB14" s="37">
        <f>'C завтраками| Bed and breakfast'!BB14</f>
        <v>29950</v>
      </c>
      <c r="BC14" s="37">
        <f>'C завтраками| Bed and breakfast'!BC14</f>
        <v>29950</v>
      </c>
      <c r="BD14" s="37">
        <f>'C завтраками| Bed and breakfast'!BD14</f>
        <v>29950</v>
      </c>
      <c r="BE14" s="37">
        <f>'C завтраками| Bed and breakfast'!BE14</f>
        <v>29950</v>
      </c>
      <c r="BF14" s="37">
        <f>'C завтраками| Bed and breakfast'!BF14</f>
        <v>29950</v>
      </c>
      <c r="BG14" s="37">
        <f>'C завтраками| Bed and breakfast'!BG14</f>
        <v>29950</v>
      </c>
      <c r="BH14" s="37">
        <f>'C завтраками| Bed and breakfast'!BH14</f>
        <v>29950</v>
      </c>
      <c r="BI14" s="37">
        <f>'C завтраками| Bed and breakfast'!BI14</f>
        <v>29950</v>
      </c>
      <c r="BJ14" s="37">
        <f>'C завтраками| Bed and breakfast'!BJ14</f>
        <v>27550</v>
      </c>
      <c r="BK14" s="37">
        <f>'C завтраками| Bed and breakfast'!BK14</f>
        <v>20350</v>
      </c>
      <c r="BL14" s="37">
        <f>'C завтраками| Bed and breakfast'!BL14</f>
        <v>20350</v>
      </c>
      <c r="BM14" s="37">
        <f>'C завтраками| Bed and breakfast'!BM14</f>
        <v>20350</v>
      </c>
      <c r="BN14" s="37">
        <f>'C завтраками| Bed and breakfast'!BN14</f>
        <v>20350</v>
      </c>
      <c r="BO14" s="37">
        <f>'C завтраками| Bed and breakfast'!BO14</f>
        <v>20350</v>
      </c>
      <c r="BP14" s="37">
        <f>'C завтраками| Bed and breakfast'!BP14</f>
        <v>20350</v>
      </c>
      <c r="BQ14" s="37">
        <f>'C завтраками| Bed and breakfast'!BQ14</f>
        <v>20350</v>
      </c>
      <c r="BR14" s="37">
        <f>'C завтраками| Bed and breakfast'!BR14</f>
        <v>20350</v>
      </c>
      <c r="BS14" s="37">
        <f>'C завтраками| Bed and breakfast'!BS14</f>
        <v>20350</v>
      </c>
      <c r="BT14" s="37">
        <f>'C завтраками| Bed and breakfast'!BT14</f>
        <v>15450</v>
      </c>
      <c r="BU14" s="37">
        <f>'C завтраками| Bed and breakfast'!BU14</f>
        <v>15450</v>
      </c>
      <c r="BV14" s="37">
        <f>'C завтраками| Bed and breakfast'!BV14</f>
        <v>15450</v>
      </c>
      <c r="BW14" s="37">
        <f>'C завтраками| Bed and breakfast'!BW14</f>
        <v>15450</v>
      </c>
      <c r="BX14" s="37">
        <f>'C завтраками| Bed and breakfast'!BX14</f>
        <v>15450</v>
      </c>
      <c r="BY14" s="37">
        <f>'C завтраками| Bed and breakfast'!BY14</f>
        <v>15450</v>
      </c>
      <c r="BZ14" s="37">
        <f>'C завтраками| Bed and breakfast'!BZ14</f>
        <v>15450</v>
      </c>
      <c r="CA14" s="37">
        <f>'C завтраками| Bed and breakfast'!CA14</f>
        <v>14050</v>
      </c>
      <c r="CB14" s="37">
        <f>'C завтраками| Bed and breakfast'!CB14</f>
        <v>14050</v>
      </c>
      <c r="CC14" s="37">
        <f>'C завтраками| Bed and breakfast'!CC14</f>
        <v>14050</v>
      </c>
      <c r="CD14" s="37">
        <f>'C завтраками| Bed and breakfast'!CD14</f>
        <v>14050</v>
      </c>
      <c r="CE14" s="37">
        <f>'C завтраками| Bed and breakfast'!CE14</f>
        <v>14050</v>
      </c>
      <c r="CF14" s="37">
        <f>'C завтраками| Bed and breakfast'!CF14</f>
        <v>12850</v>
      </c>
      <c r="CG14" s="37">
        <f>'C завтраками| Bed and breakfast'!CG14</f>
        <v>12850</v>
      </c>
      <c r="CH14" s="37">
        <f>'C завтраками| Bed and breakfast'!CH14</f>
        <v>12850</v>
      </c>
      <c r="CI14" s="37">
        <f>'C завтраками| Bed and breakfast'!CI14</f>
        <v>12850</v>
      </c>
      <c r="CJ14" s="37">
        <f>'C завтраками| Bed and breakfast'!CJ14</f>
        <v>12850</v>
      </c>
      <c r="CK14" s="37">
        <f>'C завтраками| Bed and breakfast'!CK14</f>
        <v>14050</v>
      </c>
      <c r="CL14" s="37">
        <f>'C завтраками| Bed and breakfast'!CL14</f>
        <v>14050</v>
      </c>
      <c r="CM14" s="37">
        <f>'C завтраками| Bed and breakfast'!CM14</f>
        <v>12850</v>
      </c>
      <c r="CN14" s="37">
        <f>'C завтраками| Bed and breakfast'!CN14</f>
        <v>12850</v>
      </c>
      <c r="CO14" s="37">
        <f>'C завтраками| Bed and breakfast'!CO14</f>
        <v>12850</v>
      </c>
      <c r="CP14" s="37">
        <f>'C завтраками| Bed and breakfast'!CP14</f>
        <v>12650</v>
      </c>
      <c r="CQ14" s="37">
        <f>'C завтраками| Bed and breakfast'!CQ14</f>
        <v>12650</v>
      </c>
      <c r="CR14" s="37">
        <f>'C завтраками| Bed and breakfast'!CR14</f>
        <v>12650</v>
      </c>
      <c r="CS14" s="37">
        <f>'C завтраками| Bed and breakfast'!CS14</f>
        <v>12650</v>
      </c>
      <c r="CT14" s="37">
        <f>'C завтраками| Bed and breakfast'!CT14</f>
        <v>11650</v>
      </c>
      <c r="CU14" s="37">
        <f>'C завтраками| Bed and breakfast'!CU14</f>
        <v>11650</v>
      </c>
      <c r="CV14" s="37">
        <f>'C завтраками| Bed and breakfast'!CV14</f>
        <v>11650</v>
      </c>
      <c r="CW14" s="37">
        <f>'C завтраками| Bed and breakfast'!CW14</f>
        <v>11650</v>
      </c>
      <c r="CX14" s="37">
        <f>'C завтраками| Bed and breakfast'!CX14</f>
        <v>11650</v>
      </c>
      <c r="CY14" s="37">
        <f>'C завтраками| Bed and breakfast'!CY14</f>
        <v>11650</v>
      </c>
      <c r="CZ14" s="37">
        <f>'C завтраками| Bed and breakfast'!CZ14</f>
        <v>11650</v>
      </c>
      <c r="DA14" s="37">
        <f>'C завтраками| Bed and breakfast'!DA14</f>
        <v>9750</v>
      </c>
      <c r="DB14" s="37">
        <f>'C завтраками| Bed and breakfast'!DB14</f>
        <v>9750</v>
      </c>
      <c r="DC14" s="37">
        <f>'C завтраками| Bed and breakfast'!DC14</f>
        <v>9750</v>
      </c>
      <c r="DD14" s="37">
        <f>'C завтраками| Bed and breakfast'!DD14</f>
        <v>9750</v>
      </c>
      <c r="DE14" s="37">
        <f>'C завтраками| Bed and breakfast'!DE14</f>
        <v>9750</v>
      </c>
      <c r="DF14" s="37">
        <f>'C завтраками| Bed and breakfast'!DF14</f>
        <v>10350</v>
      </c>
      <c r="DG14" s="37">
        <f>'C завтраками| Bed and breakfast'!DG14</f>
        <v>10350</v>
      </c>
      <c r="DH14" s="37">
        <f>'C завтраками| Bed and breakfast'!DH14</f>
        <v>9750</v>
      </c>
      <c r="DI14" s="37">
        <f>'C завтраками| Bed and breakfast'!DI14</f>
        <v>9750</v>
      </c>
      <c r="DJ14" s="37">
        <f>'C завтраками| Bed and breakfast'!DJ14</f>
        <v>9750</v>
      </c>
      <c r="DK14" s="37">
        <f>'C завтраками| Bed and breakfast'!DK14</f>
        <v>9750</v>
      </c>
      <c r="DL14" s="37">
        <f>'C завтраками| Bed and breakfast'!DL14</f>
        <v>9750</v>
      </c>
      <c r="DM14" s="37">
        <f>'C завтраками| Bed and breakfast'!DM14</f>
        <v>10350</v>
      </c>
      <c r="DN14" s="37">
        <f>'C завтраками| Bed and breakfast'!DN14</f>
        <v>10350</v>
      </c>
      <c r="DO14" s="37">
        <f>'C завтраками| Bed and breakfast'!DO14</f>
        <v>9750</v>
      </c>
      <c r="DP14" s="37">
        <f>'C завтраками| Bed and breakfast'!DP14</f>
        <v>9750</v>
      </c>
      <c r="DQ14" s="37">
        <f>'C завтраками| Bed and breakfast'!DQ14</f>
        <v>9750</v>
      </c>
      <c r="DR14" s="37">
        <f>'C завтраками| Bed and breakfast'!DR14</f>
        <v>9750</v>
      </c>
      <c r="DS14" s="37">
        <f>'C завтраками| Bed and breakfast'!DS14</f>
        <v>11150</v>
      </c>
      <c r="DT14" s="37">
        <f>'C завтраками| Bed and breakfast'!DT14</f>
        <v>11150</v>
      </c>
      <c r="DU14" s="37">
        <f>'C завтраками| Bed and breakfast'!DU14</f>
        <v>11150</v>
      </c>
      <c r="DV14" s="37">
        <f>'C завтраками| Bed and breakfast'!DV14</f>
        <v>10050</v>
      </c>
      <c r="DW14" s="37">
        <f>'C завтраками| Bed and breakfast'!DW14</f>
        <v>10050</v>
      </c>
      <c r="DX14" s="37">
        <f>'C завтраками| Bed and breakfast'!DX14</f>
        <v>10050</v>
      </c>
      <c r="DY14" s="37">
        <f>'C завтраками| Bed and breakfast'!DY14</f>
        <v>10050</v>
      </c>
      <c r="DZ14" s="37">
        <f>'C завтраками| Bed and breakfast'!DZ14</f>
        <v>10050</v>
      </c>
      <c r="EA14" s="37">
        <f>'C завтраками| Bed and breakfast'!EA14</f>
        <v>11150</v>
      </c>
      <c r="EB14" s="37">
        <f>'C завтраками| Bed and breakfast'!EB14</f>
        <v>11150</v>
      </c>
      <c r="EC14" s="37">
        <f>'C завтраками| Bed and breakfast'!EC14</f>
        <v>11150</v>
      </c>
      <c r="ED14" s="37">
        <f>'C завтраками| Bed and breakfast'!ED14</f>
        <v>9750</v>
      </c>
      <c r="EE14" s="37">
        <f>'C завтраками| Bed and breakfast'!EE14</f>
        <v>9750</v>
      </c>
      <c r="EF14" s="37">
        <f>'C завтраками| Bed and breakfast'!EF14</f>
        <v>9750</v>
      </c>
      <c r="EG14" s="37">
        <f>'C завтраками| Bed and breakfast'!EG14</f>
        <v>9750</v>
      </c>
      <c r="EH14" s="37">
        <f>'C завтраками| Bed and breakfast'!EH14</f>
        <v>10050</v>
      </c>
      <c r="EI14" s="37">
        <f>'C завтраками| Bed and breakfast'!EI14</f>
        <v>10050</v>
      </c>
      <c r="EJ14" s="37">
        <f>'C завтраками| Bed and breakfast'!EJ14</f>
        <v>9750</v>
      </c>
      <c r="EK14" s="37">
        <f>'C завтраками| Bed and breakfast'!EK14</f>
        <v>9750</v>
      </c>
      <c r="EL14" s="37">
        <f>'C завтраками| Bed and breakfast'!EL14</f>
        <v>9750</v>
      </c>
      <c r="EM14" s="37">
        <f>'C завтраками| Bed and breakfast'!EM14</f>
        <v>9750</v>
      </c>
      <c r="EN14" s="37">
        <f>'C завтраками| Bed and breakfast'!EN14</f>
        <v>9750</v>
      </c>
      <c r="EO14" s="37">
        <f>'C завтраками| Bed and breakfast'!EO14</f>
        <v>10050</v>
      </c>
      <c r="EP14" s="37">
        <f>'C завтраками| Bed and breakfast'!EP14</f>
        <v>10050</v>
      </c>
      <c r="EQ14" s="37">
        <f>'C завтраками| Bed and breakfast'!EQ14</f>
        <v>9750</v>
      </c>
      <c r="ER14" s="37">
        <f>'C завтраками| Bed and breakfast'!ER14</f>
        <v>9750</v>
      </c>
      <c r="ES14" s="37">
        <f>'C завтраками| Bed and breakfast'!ES14</f>
        <v>9750</v>
      </c>
      <c r="ET14" s="37">
        <f>'C завтраками| Bed and breakfast'!ET14</f>
        <v>9750</v>
      </c>
      <c r="EU14" s="37">
        <f>'C завтраками| Bed and breakfast'!EU14</f>
        <v>9750</v>
      </c>
      <c r="EV14" s="37">
        <f>'C завтраками| Bed and breakfast'!EV14</f>
        <v>10050</v>
      </c>
      <c r="EW14" s="37">
        <f>'C завтраками| Bed and breakfast'!EW14</f>
        <v>10050</v>
      </c>
      <c r="EX14" s="37">
        <f>'C завтраками| Bed and breakfast'!EX14</f>
        <v>10050</v>
      </c>
      <c r="EY14" s="37">
        <f>'C завтраками| Bed and breakfast'!EY14</f>
        <v>10050</v>
      </c>
      <c r="EZ14" s="37">
        <f>'C завтраками| Bed and breakfast'!EZ14</f>
        <v>10050</v>
      </c>
      <c r="FA14" s="37">
        <f>'C завтраками| Bed and breakfast'!FA14</f>
        <v>10050</v>
      </c>
      <c r="FB14" s="37">
        <f>'C завтраками| Bed and breakfast'!FB14</f>
        <v>10050</v>
      </c>
      <c r="FC14" s="37">
        <f>'C завтраками| Bed and breakfast'!FC14</f>
        <v>15250</v>
      </c>
      <c r="FD14" s="37">
        <f>'C завтраками| Bed and breakfast'!FD14</f>
        <v>15250</v>
      </c>
      <c r="FE14" s="161">
        <f>'C завтраками| Bed and breakfast'!FE14</f>
        <v>15250</v>
      </c>
      <c r="FF14" s="161">
        <f>'C завтраками| Bed and breakfast'!FF14</f>
        <v>15250</v>
      </c>
      <c r="FG14" s="161">
        <f>'C завтраками| Bed and breakfast'!FG14</f>
        <v>15250</v>
      </c>
      <c r="FH14" s="161">
        <f>'C завтраками| Bed and breakfast'!FH14</f>
        <v>15250</v>
      </c>
      <c r="FI14" s="161">
        <f>'C завтраками| Bed and breakfast'!FI14</f>
        <v>17450</v>
      </c>
      <c r="FJ14" s="37">
        <f>'C завтраками| Bed and breakfast'!FJ14</f>
        <v>17450</v>
      </c>
      <c r="FK14" s="37">
        <f>'C завтраками| Bed and breakfast'!FK14</f>
        <v>17450</v>
      </c>
      <c r="FL14" s="37">
        <f>'C завтраками| Bed and breakfast'!FL14</f>
        <v>17450</v>
      </c>
      <c r="FM14" s="37">
        <f>'C завтраками| Bed and breakfast'!FM14</f>
        <v>17450</v>
      </c>
      <c r="FN14" s="37">
        <f>'C завтраками| Bed and breakfast'!FN14</f>
        <v>17450</v>
      </c>
      <c r="FO14" s="37">
        <f>'C завтраками| Bed and breakfast'!FO14</f>
        <v>17450</v>
      </c>
      <c r="FP14" s="37">
        <f>'C завтраками| Bed and breakfast'!FP14</f>
        <v>17450</v>
      </c>
      <c r="FQ14" s="37">
        <f>'C завтраками| Bed and breakfast'!FQ14</f>
        <v>17450</v>
      </c>
      <c r="FR14" s="37">
        <f>'C завтраками| Bed and breakfast'!FR14</f>
        <v>17450</v>
      </c>
      <c r="FS14" s="37">
        <f>'C завтраками| Bed and breakfast'!FS14</f>
        <v>11150</v>
      </c>
      <c r="FT14" s="37">
        <f>'C завтраками| Bed and breakfast'!FT14</f>
        <v>11150</v>
      </c>
      <c r="FU14" s="37">
        <f>'C завтраками| Bed and breakfast'!FU14</f>
        <v>11150</v>
      </c>
      <c r="FV14" s="37">
        <f>'C завтраками| Bed and breakfast'!FV14</f>
        <v>11150</v>
      </c>
      <c r="FW14" s="37">
        <f>'C завтраками| Bed and breakfast'!FW14</f>
        <v>11150</v>
      </c>
      <c r="FX14" s="37">
        <f>'C завтраками| Bed and breakfast'!FX14</f>
        <v>11150</v>
      </c>
      <c r="FY14" s="37">
        <f>'C завтраками| Bed and breakfast'!FY14</f>
        <v>11150</v>
      </c>
      <c r="FZ14" s="37">
        <f>'C завтраками| Bed and breakfast'!FZ14</f>
        <v>11150</v>
      </c>
      <c r="GA14" s="37">
        <f>'C завтраками| Bed and breakfast'!GA14</f>
        <v>15250</v>
      </c>
      <c r="GB14" s="37">
        <f>'C завтраками| Bed and breakfast'!GB14</f>
        <v>15250</v>
      </c>
      <c r="GC14" s="37">
        <f>'C завтраками| Bed and breakfast'!GC14</f>
        <v>15250</v>
      </c>
      <c r="GD14" s="37">
        <f>'C завтраками| Bed and breakfast'!GD14</f>
        <v>15250</v>
      </c>
      <c r="GE14" s="37">
        <f>'C завтраками| Bed and breakfast'!GE14</f>
        <v>15250</v>
      </c>
      <c r="GF14" s="37">
        <f>'C завтраками| Bed and breakfast'!GF14</f>
        <v>15250</v>
      </c>
      <c r="GG14" s="37">
        <f>'C завтраками| Bed and breakfast'!GG14</f>
        <v>15250</v>
      </c>
      <c r="GH14" s="37">
        <f>'C завтраками| Bed and breakfast'!GH14</f>
        <v>15250</v>
      </c>
      <c r="GI14" s="37">
        <f>'C завтраками| Bed and breakfast'!GI14</f>
        <v>15250</v>
      </c>
      <c r="GJ14" s="37">
        <f>'C завтраками| Bed and breakfast'!GJ14</f>
        <v>15250</v>
      </c>
      <c r="GK14" s="37">
        <f>'C завтраками| Bed and breakfast'!GK14</f>
        <v>15250</v>
      </c>
      <c r="GL14" s="37">
        <f>'C завтраками| Bed and breakfast'!GL14</f>
        <v>15250</v>
      </c>
      <c r="GM14" s="37">
        <f>'C завтраками| Bed and breakfast'!GM14</f>
        <v>15250</v>
      </c>
      <c r="GN14" s="37">
        <f>'C завтраками| Bed and breakfast'!GN14</f>
        <v>15250</v>
      </c>
      <c r="GO14" s="37">
        <f>'C завтраками| Bed and breakfast'!GO14</f>
        <v>12150</v>
      </c>
      <c r="GP14" s="37">
        <f>'C завтраками| Bed and breakfast'!GP14</f>
        <v>12150</v>
      </c>
      <c r="GQ14" s="37">
        <f>'C завтраками| Bed and breakfast'!GQ14</f>
        <v>12150</v>
      </c>
      <c r="GR14" s="37">
        <f>'C завтраками| Bed and breakfast'!GR14</f>
        <v>12150</v>
      </c>
      <c r="GS14" s="37">
        <f>'C завтраками| Bed and breakfast'!GS14</f>
        <v>12650</v>
      </c>
      <c r="GT14" s="37">
        <f>'C завтраками| Bed and breakfast'!GT14</f>
        <v>12650</v>
      </c>
      <c r="GU14" s="37">
        <f>'C завтраками| Bed and breakfast'!GU14</f>
        <v>12150</v>
      </c>
      <c r="GV14" s="37">
        <f>'C завтраками| Bed and breakfast'!GV14</f>
        <v>12150</v>
      </c>
      <c r="GW14" s="37">
        <f>'C завтраками| Bed and breakfast'!GW14</f>
        <v>12150</v>
      </c>
      <c r="GX14" s="37">
        <f>'C завтраками| Bed and breakfast'!GX14</f>
        <v>12150</v>
      </c>
      <c r="GY14" s="37">
        <f>'C завтраками| Bed and breakfast'!GY14</f>
        <v>12150</v>
      </c>
      <c r="GZ14" s="37">
        <f>'C завтраками| Bed and breakfast'!GZ14</f>
        <v>12650</v>
      </c>
      <c r="HA14" s="37">
        <f>'C завтраками| Bed and breakfast'!HA14</f>
        <v>12650</v>
      </c>
      <c r="HB14" s="37">
        <f>'C завтраками| Bed and breakfast'!HB14</f>
        <v>12150</v>
      </c>
      <c r="HC14" s="37">
        <f>'C завтраками| Bed and breakfast'!HC14</f>
        <v>12150</v>
      </c>
      <c r="HD14" s="37">
        <f>'C завтраками| Bed and breakfast'!HD14</f>
        <v>12150</v>
      </c>
      <c r="HE14" s="37">
        <f>'C завтраками| Bed and breakfast'!HE14</f>
        <v>12150</v>
      </c>
      <c r="HF14" s="37">
        <f>'C завтраками| Bed and breakfast'!HF14</f>
        <v>12150</v>
      </c>
      <c r="HG14" s="37">
        <f>'C завтраками| Bed and breakfast'!HG14</f>
        <v>12650</v>
      </c>
      <c r="HH14" s="37">
        <f>'C завтраками| Bed and breakfast'!HH14</f>
        <v>12650</v>
      </c>
      <c r="HI14" s="37">
        <f>'C завтраками| Bed and breakfast'!HI14</f>
        <v>12150</v>
      </c>
      <c r="HJ14" s="37">
        <f>'C завтраками| Bed and breakfast'!HJ14</f>
        <v>12150</v>
      </c>
      <c r="HK14" s="37">
        <f>'C завтраками| Bed and breakfast'!HK14</f>
        <v>12150</v>
      </c>
      <c r="HL14" s="37">
        <f>'C завтраками| Bed and breakfast'!HL14</f>
        <v>12150</v>
      </c>
      <c r="HM14" s="37">
        <f>'C завтраками| Bed and breakfast'!HM14</f>
        <v>12150</v>
      </c>
      <c r="HN14" s="37">
        <f>'C завтраками| Bed and breakfast'!HN14</f>
        <v>12650</v>
      </c>
      <c r="HO14" s="37">
        <f>'C завтраками| Bed and breakfast'!HO14</f>
        <v>12650</v>
      </c>
      <c r="HP14" s="37">
        <f>'C завтраками| Bed and breakfast'!HP14</f>
        <v>12150</v>
      </c>
      <c r="HQ14" s="37">
        <f>'C завтраками| Bed and breakfast'!HQ14</f>
        <v>12150</v>
      </c>
      <c r="HR14" s="37">
        <f>'C завтраками| Bed and breakfast'!HR14</f>
        <v>12150</v>
      </c>
      <c r="HS14" s="37">
        <f>'C завтраками| Bed and breakfast'!HS14</f>
        <v>12150</v>
      </c>
      <c r="HT14" s="37">
        <f>'C завтраками| Bed and breakfast'!HT14</f>
        <v>12150</v>
      </c>
      <c r="HU14" s="37">
        <f>'C завтраками| Bed and breakfast'!HU14</f>
        <v>12650</v>
      </c>
      <c r="HV14" s="37">
        <f>'C завтраками| Bed and breakfast'!HV14</f>
        <v>12650</v>
      </c>
      <c r="HW14" s="37">
        <f>'C завтраками| Bed and breakfast'!HW14</f>
        <v>12150</v>
      </c>
      <c r="HX14" s="37">
        <f>'C завтраками| Bed and breakfast'!HX14</f>
        <v>12150</v>
      </c>
      <c r="HY14" s="37">
        <f>'C завтраками| Bed and breakfast'!HY14</f>
        <v>12150</v>
      </c>
      <c r="HZ14" s="37">
        <f>'C завтраками| Bed and breakfast'!HZ14</f>
        <v>12150</v>
      </c>
      <c r="IA14" s="37">
        <f>'C завтраками| Bed and breakfast'!IA14</f>
        <v>12150</v>
      </c>
      <c r="IB14" s="37">
        <f>'C завтраками| Bed and breakfast'!IB14</f>
        <v>12150</v>
      </c>
      <c r="IC14" s="37">
        <f>'C завтраками| Bed and breakfast'!IC14</f>
        <v>12150</v>
      </c>
      <c r="ID14" s="37">
        <f>'C завтраками| Bed and breakfast'!ID14</f>
        <v>11150</v>
      </c>
      <c r="IE14" s="37">
        <f>'C завтраками| Bed and breakfast'!IE14</f>
        <v>11150</v>
      </c>
      <c r="IF14" s="37">
        <f>'C завтраками| Bed and breakfast'!IF14</f>
        <v>11150</v>
      </c>
      <c r="IG14" s="37">
        <f>'C завтраками| Bed and breakfast'!IG14</f>
        <v>11150</v>
      </c>
      <c r="IH14" s="37">
        <f>'C завтраками| Bed and breakfast'!IH14</f>
        <v>11150</v>
      </c>
      <c r="II14" s="37">
        <f>'C завтраками| Bed and breakfast'!II14</f>
        <v>11150</v>
      </c>
      <c r="IJ14" s="37">
        <f>'C завтраками| Bed and breakfast'!IJ14</f>
        <v>11150</v>
      </c>
      <c r="IK14" s="37">
        <f>'C завтраками| Bed and breakfast'!IK14</f>
        <v>10650</v>
      </c>
      <c r="IL14" s="37">
        <f>'C завтраками| Bed and breakfast'!IL14</f>
        <v>10650</v>
      </c>
      <c r="IM14" s="37">
        <f>'C завтраками| Bed and breakfast'!IM14</f>
        <v>10650</v>
      </c>
      <c r="IN14" s="37">
        <f>'C завтраками| Bed and breakfast'!IN14</f>
        <v>10650</v>
      </c>
      <c r="IO14" s="37">
        <f>'C завтраками| Bed and breakfast'!IO14</f>
        <v>10650</v>
      </c>
      <c r="IP14" s="37">
        <f>'C завтраками| Bed and breakfast'!IP14</f>
        <v>11150</v>
      </c>
      <c r="IQ14" s="37">
        <f>'C завтраками| Bed and breakfast'!IQ14</f>
        <v>11150</v>
      </c>
      <c r="IR14" s="37">
        <f>'C завтраками| Bed and breakfast'!IR14</f>
        <v>10650</v>
      </c>
      <c r="IS14" s="37">
        <f>'C завтраками| Bed and breakfast'!IS14</f>
        <v>10650</v>
      </c>
      <c r="IT14" s="37">
        <f>'C завтраками| Bed and breakfast'!IT14</f>
        <v>10650</v>
      </c>
      <c r="IU14" s="37">
        <f>'C завтраками| Bed and breakfast'!IU14</f>
        <v>10650</v>
      </c>
      <c r="IV14" s="37">
        <f>'C завтраками| Bed and breakfast'!IV14</f>
        <v>10650</v>
      </c>
      <c r="IW14" s="37">
        <f>'C завтраками| Bed and breakfast'!IW14</f>
        <v>11150</v>
      </c>
      <c r="IX14" s="37">
        <f>'C завтраками| Bed and breakfast'!IX14</f>
        <v>11150</v>
      </c>
      <c r="IY14" s="37">
        <f>'C завтраками| Bed and breakfast'!IY14</f>
        <v>10650</v>
      </c>
      <c r="IZ14" s="37">
        <f>'C завтраками| Bed and breakfast'!IZ14</f>
        <v>10650</v>
      </c>
      <c r="JA14" s="37">
        <f>'C завтраками| Bed and breakfast'!JA14</f>
        <v>10650</v>
      </c>
      <c r="JB14" s="37">
        <f>'C завтраками| Bed and breakfast'!JB14</f>
        <v>10650</v>
      </c>
      <c r="JC14" s="37">
        <f>'C завтраками| Bed and breakfast'!JC14</f>
        <v>10650</v>
      </c>
      <c r="JD14" s="37">
        <f>'C завтраками| Bed and breakfast'!JD14</f>
        <v>11150</v>
      </c>
      <c r="JE14" s="37">
        <f>'C завтраками| Bed and breakfast'!JE14</f>
        <v>11150</v>
      </c>
      <c r="JF14" s="37">
        <f>'C завтраками| Bed and breakfast'!JF14</f>
        <v>12150</v>
      </c>
      <c r="JG14" s="37">
        <f>'C завтраками| Bed and breakfast'!JG14</f>
        <v>12150</v>
      </c>
      <c r="JH14" s="37">
        <f>'C завтраками| Bed and breakfast'!JH14</f>
        <v>12150</v>
      </c>
      <c r="JI14" s="37">
        <f>'C завтраками| Bed and breakfast'!JI14</f>
        <v>12150</v>
      </c>
      <c r="JJ14" s="37">
        <f>'C завтраками| Bed and breakfast'!JJ14</f>
        <v>12150</v>
      </c>
      <c r="JK14" s="37">
        <f>'C завтраками| Bed and breakfast'!JK14</f>
        <v>12150</v>
      </c>
      <c r="JL14" s="37">
        <f>'C завтраками| Bed and breakfast'!JL14</f>
        <v>12150</v>
      </c>
      <c r="JM14" s="37">
        <f>'C завтраками| Bed and breakfast'!JM14</f>
        <v>12150</v>
      </c>
      <c r="JN14" s="37">
        <f>'C завтраками| Bed and breakfast'!JN14</f>
        <v>12150</v>
      </c>
      <c r="JO14" s="37">
        <f>'C завтраками| Bed and breakfast'!JO14</f>
        <v>12150</v>
      </c>
      <c r="JP14" s="37">
        <f>'C завтраками| Bed and breakfast'!JP14</f>
        <v>12150</v>
      </c>
    </row>
    <row r="15" spans="1:276" ht="10.7" customHeight="1">
      <c r="A15" s="12">
        <v>2</v>
      </c>
      <c r="B15" s="37">
        <f>'C завтраками| Bed and breakfast'!B15</f>
        <v>31100</v>
      </c>
      <c r="C15" s="37">
        <f>'C завтраками| Bed and breakfast'!C15</f>
        <v>40200</v>
      </c>
      <c r="D15" s="37">
        <f>'C завтраками| Bed and breakfast'!D15</f>
        <v>40200</v>
      </c>
      <c r="E15" s="37">
        <f>'C завтраками| Bed and breakfast'!E15</f>
        <v>41700</v>
      </c>
      <c r="F15" s="37">
        <f>'C завтраками| Bed and breakfast'!F15</f>
        <v>41700</v>
      </c>
      <c r="G15" s="37">
        <f>'C завтраками| Bed and breakfast'!G15</f>
        <v>41700</v>
      </c>
      <c r="H15" s="37">
        <f>'C завтраками| Bed and breakfast'!H15</f>
        <v>41700</v>
      </c>
      <c r="I15" s="37">
        <f>'C завтраками| Bed and breakfast'!I15</f>
        <v>41700</v>
      </c>
      <c r="J15" s="37">
        <f>'C завтраками| Bed and breakfast'!J15</f>
        <v>38000</v>
      </c>
      <c r="K15" s="37">
        <f>'C завтраками| Bed and breakfast'!K15</f>
        <v>36200</v>
      </c>
      <c r="L15" s="37">
        <f>'C завтраками| Bed and breakfast'!L15</f>
        <v>28200</v>
      </c>
      <c r="M15" s="37">
        <f>'C завтраками| Bed and breakfast'!M15</f>
        <v>24600</v>
      </c>
      <c r="N15" s="37">
        <f>'C завтраками| Bed and breakfast'!N15</f>
        <v>20400</v>
      </c>
      <c r="O15" s="37">
        <f>'C завтраками| Bed and breakfast'!O15</f>
        <v>20400</v>
      </c>
      <c r="P15" s="37">
        <f>'C завтраками| Bed and breakfast'!P15</f>
        <v>20400</v>
      </c>
      <c r="Q15" s="37">
        <f>'C завтраками| Bed and breakfast'!Q15</f>
        <v>21300</v>
      </c>
      <c r="R15" s="37">
        <f>'C завтраками| Bed and breakfast'!R15</f>
        <v>21300</v>
      </c>
      <c r="S15" s="37">
        <f>'C завтраками| Bed and breakfast'!S15</f>
        <v>21300</v>
      </c>
      <c r="T15" s="37">
        <f>'C завтраками| Bed and breakfast'!T15</f>
        <v>21300</v>
      </c>
      <c r="U15" s="37">
        <f>'C завтраками| Bed and breakfast'!U15</f>
        <v>21300</v>
      </c>
      <c r="V15" s="37">
        <f>'C завтраками| Bed and breakfast'!V15</f>
        <v>21300</v>
      </c>
      <c r="W15" s="37">
        <f>'C завтраками| Bed and breakfast'!W15</f>
        <v>22200</v>
      </c>
      <c r="X15" s="37">
        <f>'C завтраками| Bed and breakfast'!X15</f>
        <v>22200</v>
      </c>
      <c r="Y15" s="37">
        <f>'C завтраками| Bed and breakfast'!Y15</f>
        <v>22200</v>
      </c>
      <c r="Z15" s="37">
        <f>'C завтраками| Bed and breakfast'!Z15</f>
        <v>22200</v>
      </c>
      <c r="AA15" s="37">
        <f>'C завтраками| Bed and breakfast'!AA15</f>
        <v>22200</v>
      </c>
      <c r="AB15" s="37">
        <f>'C завтраками| Bed and breakfast'!AB15</f>
        <v>23400</v>
      </c>
      <c r="AC15" s="37">
        <f>'C завтраками| Bed and breakfast'!AC15</f>
        <v>23400</v>
      </c>
      <c r="AD15" s="37">
        <f>'C завтраками| Bed and breakfast'!AD15</f>
        <v>23400</v>
      </c>
      <c r="AE15" s="37">
        <f>'C завтраками| Bed and breakfast'!AE15</f>
        <v>23400</v>
      </c>
      <c r="AF15" s="37">
        <f>'C завтраками| Bed and breakfast'!AF15</f>
        <v>27000</v>
      </c>
      <c r="AG15" s="37">
        <f>'C завтраками| Bed and breakfast'!AG15</f>
        <v>27000</v>
      </c>
      <c r="AH15" s="37">
        <f>'C завтраками| Bed and breakfast'!AH15</f>
        <v>27000</v>
      </c>
      <c r="AI15" s="37">
        <f>'C завтраками| Bed and breakfast'!AI15</f>
        <v>25800</v>
      </c>
      <c r="AJ15" s="37">
        <f>'C завтраками| Bed and breakfast'!AJ15</f>
        <v>25800</v>
      </c>
      <c r="AK15" s="37">
        <f>'C завтраками| Bed and breakfast'!AK15</f>
        <v>25800</v>
      </c>
      <c r="AL15" s="37">
        <f>'C завтраками| Bed and breakfast'!AL15</f>
        <v>25800</v>
      </c>
      <c r="AM15" s="37">
        <f>'C завтраками| Bed and breakfast'!AM15</f>
        <v>29400</v>
      </c>
      <c r="AN15" s="37">
        <f>'C завтраками| Bed and breakfast'!AN15</f>
        <v>29400</v>
      </c>
      <c r="AO15" s="37">
        <f>'C завтраками| Bed and breakfast'!AO15</f>
        <v>29400</v>
      </c>
      <c r="AP15" s="37">
        <f>'C завтраками| Bed and breakfast'!AP15</f>
        <v>25800</v>
      </c>
      <c r="AQ15" s="37">
        <f>'C завтраками| Bed and breakfast'!AQ15</f>
        <v>25800</v>
      </c>
      <c r="AR15" s="37">
        <f>'C завтраками| Bed and breakfast'!AR15</f>
        <v>25800</v>
      </c>
      <c r="AS15" s="37">
        <f>'C завтраками| Bed and breakfast'!AS15</f>
        <v>25800</v>
      </c>
      <c r="AT15" s="37">
        <f>'C завтраками| Bed and breakfast'!AT15</f>
        <v>25800</v>
      </c>
      <c r="AU15" s="37">
        <f>'C завтраками| Bed and breakfast'!AU15</f>
        <v>27000</v>
      </c>
      <c r="AV15" s="37">
        <f>'C завтраками| Bed and breakfast'!AV15</f>
        <v>27000</v>
      </c>
      <c r="AW15" s="37">
        <f>'C завтраками| Bed and breakfast'!AW15</f>
        <v>27000</v>
      </c>
      <c r="AX15" s="37">
        <f>'C завтраками| Bed and breakfast'!AX15</f>
        <v>29400</v>
      </c>
      <c r="AY15" s="37">
        <f>'C завтраками| Bed and breakfast'!AY15</f>
        <v>29400</v>
      </c>
      <c r="AZ15" s="37">
        <f>'C завтраками| Bed and breakfast'!AZ15</f>
        <v>29400</v>
      </c>
      <c r="BA15" s="37">
        <f>'C завтраками| Bed and breakfast'!BA15</f>
        <v>29400</v>
      </c>
      <c r="BB15" s="37">
        <f>'C завтраками| Bed and breakfast'!BB15</f>
        <v>31800</v>
      </c>
      <c r="BC15" s="37">
        <f>'C завтраками| Bed and breakfast'!BC15</f>
        <v>31800</v>
      </c>
      <c r="BD15" s="37">
        <f>'C завтраками| Bed and breakfast'!BD15</f>
        <v>31800</v>
      </c>
      <c r="BE15" s="37">
        <f>'C завтраками| Bed and breakfast'!BE15</f>
        <v>31800</v>
      </c>
      <c r="BF15" s="37">
        <f>'C завтраками| Bed and breakfast'!BF15</f>
        <v>31800</v>
      </c>
      <c r="BG15" s="37">
        <f>'C завтраками| Bed and breakfast'!BG15</f>
        <v>31800</v>
      </c>
      <c r="BH15" s="37">
        <f>'C завтраками| Bed and breakfast'!BH15</f>
        <v>31800</v>
      </c>
      <c r="BI15" s="37">
        <f>'C завтраками| Bed and breakfast'!BI15</f>
        <v>31800</v>
      </c>
      <c r="BJ15" s="37">
        <f>'C завтраками| Bed and breakfast'!BJ15</f>
        <v>29400</v>
      </c>
      <c r="BK15" s="37">
        <f>'C завтраками| Bed and breakfast'!BK15</f>
        <v>22200</v>
      </c>
      <c r="BL15" s="37">
        <f>'C завтраками| Bed and breakfast'!BL15</f>
        <v>22200</v>
      </c>
      <c r="BM15" s="37">
        <f>'C завтраками| Bed and breakfast'!BM15</f>
        <v>22200</v>
      </c>
      <c r="BN15" s="37">
        <f>'C завтраками| Bed and breakfast'!BN15</f>
        <v>22200</v>
      </c>
      <c r="BO15" s="37">
        <f>'C завтраками| Bed and breakfast'!BO15</f>
        <v>22200</v>
      </c>
      <c r="BP15" s="37">
        <f>'C завтраками| Bed and breakfast'!BP15</f>
        <v>22200</v>
      </c>
      <c r="BQ15" s="37">
        <f>'C завтраками| Bed and breakfast'!BQ15</f>
        <v>22200</v>
      </c>
      <c r="BR15" s="37">
        <f>'C завтраками| Bed and breakfast'!BR15</f>
        <v>22200</v>
      </c>
      <c r="BS15" s="37">
        <f>'C завтраками| Bed and breakfast'!BS15</f>
        <v>22200</v>
      </c>
      <c r="BT15" s="37">
        <f>'C завтраками| Bed and breakfast'!BT15</f>
        <v>17300</v>
      </c>
      <c r="BU15" s="37">
        <f>'C завтраками| Bed and breakfast'!BU15</f>
        <v>17300</v>
      </c>
      <c r="BV15" s="37">
        <f>'C завтраками| Bed and breakfast'!BV15</f>
        <v>17300</v>
      </c>
      <c r="BW15" s="37">
        <f>'C завтраками| Bed and breakfast'!BW15</f>
        <v>17300</v>
      </c>
      <c r="BX15" s="37">
        <f>'C завтраками| Bed and breakfast'!BX15</f>
        <v>17300</v>
      </c>
      <c r="BY15" s="37">
        <f>'C завтраками| Bed and breakfast'!BY15</f>
        <v>17300</v>
      </c>
      <c r="BZ15" s="37">
        <f>'C завтраками| Bed and breakfast'!BZ15</f>
        <v>17300</v>
      </c>
      <c r="CA15" s="37">
        <f>'C завтраками| Bed and breakfast'!CA15</f>
        <v>15900</v>
      </c>
      <c r="CB15" s="37">
        <f>'C завтраками| Bed and breakfast'!CB15</f>
        <v>15900</v>
      </c>
      <c r="CC15" s="37">
        <f>'C завтраками| Bed and breakfast'!CC15</f>
        <v>15900</v>
      </c>
      <c r="CD15" s="37">
        <f>'C завтраками| Bed and breakfast'!CD15</f>
        <v>15900</v>
      </c>
      <c r="CE15" s="37">
        <f>'C завтраками| Bed and breakfast'!CE15</f>
        <v>15900</v>
      </c>
      <c r="CF15" s="37">
        <f>'C завтраками| Bed and breakfast'!CF15</f>
        <v>14700</v>
      </c>
      <c r="CG15" s="37">
        <f>'C завтраками| Bed and breakfast'!CG15</f>
        <v>14700</v>
      </c>
      <c r="CH15" s="37">
        <f>'C завтраками| Bed and breakfast'!CH15</f>
        <v>14700</v>
      </c>
      <c r="CI15" s="37">
        <f>'C завтраками| Bed and breakfast'!CI15</f>
        <v>14700</v>
      </c>
      <c r="CJ15" s="37">
        <f>'C завтраками| Bed and breakfast'!CJ15</f>
        <v>14700</v>
      </c>
      <c r="CK15" s="37">
        <f>'C завтраками| Bed and breakfast'!CK15</f>
        <v>15900</v>
      </c>
      <c r="CL15" s="37">
        <f>'C завтраками| Bed and breakfast'!CL15</f>
        <v>15900</v>
      </c>
      <c r="CM15" s="37">
        <f>'C завтраками| Bed and breakfast'!CM15</f>
        <v>14700</v>
      </c>
      <c r="CN15" s="37">
        <f>'C завтраками| Bed and breakfast'!CN15</f>
        <v>14700</v>
      </c>
      <c r="CO15" s="37">
        <f>'C завтраками| Bed and breakfast'!CO15</f>
        <v>14700</v>
      </c>
      <c r="CP15" s="37">
        <f>'C завтраками| Bed and breakfast'!CP15</f>
        <v>14300</v>
      </c>
      <c r="CQ15" s="37">
        <f>'C завтраками| Bed and breakfast'!CQ15</f>
        <v>14300</v>
      </c>
      <c r="CR15" s="37">
        <f>'C завтраками| Bed and breakfast'!CR15</f>
        <v>14300</v>
      </c>
      <c r="CS15" s="37">
        <f>'C завтраками| Bed and breakfast'!CS15</f>
        <v>14300</v>
      </c>
      <c r="CT15" s="37">
        <f>'C завтраками| Bed and breakfast'!CT15</f>
        <v>13300</v>
      </c>
      <c r="CU15" s="37">
        <f>'C завтраками| Bed and breakfast'!CU15</f>
        <v>13300</v>
      </c>
      <c r="CV15" s="37">
        <f>'C завтраками| Bed and breakfast'!CV15</f>
        <v>13300</v>
      </c>
      <c r="CW15" s="37">
        <f>'C завтраками| Bed and breakfast'!CW15</f>
        <v>13300</v>
      </c>
      <c r="CX15" s="37">
        <f>'C завтраками| Bed and breakfast'!CX15</f>
        <v>13300</v>
      </c>
      <c r="CY15" s="37">
        <f>'C завтраками| Bed and breakfast'!CY15</f>
        <v>13300</v>
      </c>
      <c r="CZ15" s="37">
        <f>'C завтраками| Bed and breakfast'!CZ15</f>
        <v>13300</v>
      </c>
      <c r="DA15" s="37">
        <f>'C завтраками| Bed and breakfast'!DA15</f>
        <v>11400</v>
      </c>
      <c r="DB15" s="37">
        <f>'C завтраками| Bed and breakfast'!DB15</f>
        <v>11400</v>
      </c>
      <c r="DC15" s="37">
        <f>'C завтраками| Bed and breakfast'!DC15</f>
        <v>11400</v>
      </c>
      <c r="DD15" s="37">
        <f>'C завтраками| Bed and breakfast'!DD15</f>
        <v>11400</v>
      </c>
      <c r="DE15" s="37">
        <f>'C завтраками| Bed and breakfast'!DE15</f>
        <v>11400</v>
      </c>
      <c r="DF15" s="37">
        <f>'C завтраками| Bed and breakfast'!DF15</f>
        <v>12000</v>
      </c>
      <c r="DG15" s="37">
        <f>'C завтраками| Bed and breakfast'!DG15</f>
        <v>12000</v>
      </c>
      <c r="DH15" s="37">
        <f>'C завтраками| Bed and breakfast'!DH15</f>
        <v>11400</v>
      </c>
      <c r="DI15" s="37">
        <f>'C завтраками| Bed and breakfast'!DI15</f>
        <v>11400</v>
      </c>
      <c r="DJ15" s="37">
        <f>'C завтраками| Bed and breakfast'!DJ15</f>
        <v>11400</v>
      </c>
      <c r="DK15" s="37">
        <f>'C завтраками| Bed and breakfast'!DK15</f>
        <v>11400</v>
      </c>
      <c r="DL15" s="37">
        <f>'C завтраками| Bed and breakfast'!DL15</f>
        <v>11400</v>
      </c>
      <c r="DM15" s="37">
        <f>'C завтраками| Bed and breakfast'!DM15</f>
        <v>12000</v>
      </c>
      <c r="DN15" s="37">
        <f>'C завтраками| Bed and breakfast'!DN15</f>
        <v>12000</v>
      </c>
      <c r="DO15" s="37">
        <f>'C завтраками| Bed and breakfast'!DO15</f>
        <v>11400</v>
      </c>
      <c r="DP15" s="37">
        <f>'C завтраками| Bed and breakfast'!DP15</f>
        <v>11400</v>
      </c>
      <c r="DQ15" s="37">
        <f>'C завтраками| Bed and breakfast'!DQ15</f>
        <v>11400</v>
      </c>
      <c r="DR15" s="37">
        <f>'C завтраками| Bed and breakfast'!DR15</f>
        <v>11400</v>
      </c>
      <c r="DS15" s="37">
        <f>'C завтраками| Bed and breakfast'!DS15</f>
        <v>12800</v>
      </c>
      <c r="DT15" s="37">
        <f>'C завтраками| Bed and breakfast'!DT15</f>
        <v>12800</v>
      </c>
      <c r="DU15" s="37">
        <f>'C завтраками| Bed and breakfast'!DU15</f>
        <v>12800</v>
      </c>
      <c r="DV15" s="37">
        <f>'C завтраками| Bed and breakfast'!DV15</f>
        <v>11700</v>
      </c>
      <c r="DW15" s="37">
        <f>'C завтраками| Bed and breakfast'!DW15</f>
        <v>11700</v>
      </c>
      <c r="DX15" s="37">
        <f>'C завтраками| Bed and breakfast'!DX15</f>
        <v>11700</v>
      </c>
      <c r="DY15" s="37">
        <f>'C завтраками| Bed and breakfast'!DY15</f>
        <v>11700</v>
      </c>
      <c r="DZ15" s="37">
        <f>'C завтраками| Bed and breakfast'!DZ15</f>
        <v>11700</v>
      </c>
      <c r="EA15" s="37">
        <f>'C завтраками| Bed and breakfast'!EA15</f>
        <v>12800</v>
      </c>
      <c r="EB15" s="37">
        <f>'C завтраками| Bed and breakfast'!EB15</f>
        <v>12800</v>
      </c>
      <c r="EC15" s="37">
        <f>'C завтраками| Bed and breakfast'!EC15</f>
        <v>12800</v>
      </c>
      <c r="ED15" s="37">
        <f>'C завтраками| Bed and breakfast'!ED15</f>
        <v>11400</v>
      </c>
      <c r="EE15" s="37">
        <f>'C завтраками| Bed and breakfast'!EE15</f>
        <v>11400</v>
      </c>
      <c r="EF15" s="37">
        <f>'C завтраками| Bed and breakfast'!EF15</f>
        <v>11400</v>
      </c>
      <c r="EG15" s="37">
        <f>'C завтраками| Bed and breakfast'!EG15</f>
        <v>11400</v>
      </c>
      <c r="EH15" s="37">
        <f>'C завтраками| Bed and breakfast'!EH15</f>
        <v>11700</v>
      </c>
      <c r="EI15" s="37">
        <f>'C завтраками| Bed and breakfast'!EI15</f>
        <v>11700</v>
      </c>
      <c r="EJ15" s="37">
        <f>'C завтраками| Bed and breakfast'!EJ15</f>
        <v>11400</v>
      </c>
      <c r="EK15" s="37">
        <f>'C завтраками| Bed and breakfast'!EK15</f>
        <v>11400</v>
      </c>
      <c r="EL15" s="37">
        <f>'C завтраками| Bed and breakfast'!EL15</f>
        <v>11400</v>
      </c>
      <c r="EM15" s="37">
        <f>'C завтраками| Bed and breakfast'!EM15</f>
        <v>11400</v>
      </c>
      <c r="EN15" s="37">
        <f>'C завтраками| Bed and breakfast'!EN15</f>
        <v>11400</v>
      </c>
      <c r="EO15" s="37">
        <f>'C завтраками| Bed and breakfast'!EO15</f>
        <v>11700</v>
      </c>
      <c r="EP15" s="37">
        <f>'C завтраками| Bed and breakfast'!EP15</f>
        <v>11700</v>
      </c>
      <c r="EQ15" s="37">
        <f>'C завтраками| Bed and breakfast'!EQ15</f>
        <v>11400</v>
      </c>
      <c r="ER15" s="37">
        <f>'C завтраками| Bed and breakfast'!ER15</f>
        <v>11400</v>
      </c>
      <c r="ES15" s="37">
        <f>'C завтраками| Bed and breakfast'!ES15</f>
        <v>11400</v>
      </c>
      <c r="ET15" s="37">
        <f>'C завтраками| Bed and breakfast'!ET15</f>
        <v>11400</v>
      </c>
      <c r="EU15" s="37">
        <f>'C завтраками| Bed and breakfast'!EU15</f>
        <v>11400</v>
      </c>
      <c r="EV15" s="37">
        <f>'C завтраками| Bed and breakfast'!EV15</f>
        <v>11700</v>
      </c>
      <c r="EW15" s="37">
        <f>'C завтраками| Bed and breakfast'!EW15</f>
        <v>11700</v>
      </c>
      <c r="EX15" s="37">
        <f>'C завтраками| Bed and breakfast'!EX15</f>
        <v>11700</v>
      </c>
      <c r="EY15" s="37">
        <f>'C завтраками| Bed and breakfast'!EY15</f>
        <v>11700</v>
      </c>
      <c r="EZ15" s="37">
        <f>'C завтраками| Bed and breakfast'!EZ15</f>
        <v>11700</v>
      </c>
      <c r="FA15" s="37">
        <f>'C завтраками| Bed and breakfast'!FA15</f>
        <v>11700</v>
      </c>
      <c r="FB15" s="37">
        <f>'C завтраками| Bed and breakfast'!FB15</f>
        <v>11700</v>
      </c>
      <c r="FC15" s="37">
        <f>'C завтраками| Bed and breakfast'!FC15</f>
        <v>16900</v>
      </c>
      <c r="FD15" s="37">
        <f>'C завтраками| Bed and breakfast'!FD15</f>
        <v>16900</v>
      </c>
      <c r="FE15" s="161">
        <f>'C завтраками| Bed and breakfast'!FE15</f>
        <v>16900</v>
      </c>
      <c r="FF15" s="161">
        <f>'C завтраками| Bed and breakfast'!FF15</f>
        <v>16900</v>
      </c>
      <c r="FG15" s="161">
        <f>'C завтраками| Bed and breakfast'!FG15</f>
        <v>16900</v>
      </c>
      <c r="FH15" s="161">
        <f>'C завтраками| Bed and breakfast'!FH15</f>
        <v>16900</v>
      </c>
      <c r="FI15" s="161">
        <f>'C завтраками| Bed and breakfast'!FI15</f>
        <v>19100</v>
      </c>
      <c r="FJ15" s="37">
        <f>'C завтраками| Bed and breakfast'!FJ15</f>
        <v>19100</v>
      </c>
      <c r="FK15" s="37">
        <f>'C завтраками| Bed and breakfast'!FK15</f>
        <v>19100</v>
      </c>
      <c r="FL15" s="37">
        <f>'C завтраками| Bed and breakfast'!FL15</f>
        <v>19100</v>
      </c>
      <c r="FM15" s="37">
        <f>'C завтраками| Bed and breakfast'!FM15</f>
        <v>19100</v>
      </c>
      <c r="FN15" s="37">
        <f>'C завтраками| Bed and breakfast'!FN15</f>
        <v>19100</v>
      </c>
      <c r="FO15" s="37">
        <f>'C завтраками| Bed and breakfast'!FO15</f>
        <v>19100</v>
      </c>
      <c r="FP15" s="37">
        <f>'C завтраками| Bed and breakfast'!FP15</f>
        <v>19100</v>
      </c>
      <c r="FQ15" s="37">
        <f>'C завтраками| Bed and breakfast'!FQ15</f>
        <v>19100</v>
      </c>
      <c r="FR15" s="37">
        <f>'C завтраками| Bed and breakfast'!FR15</f>
        <v>19100</v>
      </c>
      <c r="FS15" s="37">
        <f>'C завтраками| Bed and breakfast'!FS15</f>
        <v>12800</v>
      </c>
      <c r="FT15" s="37">
        <f>'C завтраками| Bed and breakfast'!FT15</f>
        <v>12800</v>
      </c>
      <c r="FU15" s="37">
        <f>'C завтраками| Bed and breakfast'!FU15</f>
        <v>12800</v>
      </c>
      <c r="FV15" s="37">
        <f>'C завтраками| Bed and breakfast'!FV15</f>
        <v>12800</v>
      </c>
      <c r="FW15" s="37">
        <f>'C завтраками| Bed and breakfast'!FW15</f>
        <v>12800</v>
      </c>
      <c r="FX15" s="37">
        <f>'C завтраками| Bed and breakfast'!FX15</f>
        <v>12800</v>
      </c>
      <c r="FY15" s="37">
        <f>'C завтраками| Bed and breakfast'!FY15</f>
        <v>12800</v>
      </c>
      <c r="FZ15" s="37">
        <f>'C завтраками| Bed and breakfast'!FZ15</f>
        <v>12800</v>
      </c>
      <c r="GA15" s="37">
        <f>'C завтраками| Bed and breakfast'!GA15</f>
        <v>16900</v>
      </c>
      <c r="GB15" s="37">
        <f>'C завтраками| Bed and breakfast'!GB15</f>
        <v>16900</v>
      </c>
      <c r="GC15" s="37">
        <f>'C завтраками| Bed and breakfast'!GC15</f>
        <v>16900</v>
      </c>
      <c r="GD15" s="37">
        <f>'C завтраками| Bed and breakfast'!GD15</f>
        <v>16900</v>
      </c>
      <c r="GE15" s="37">
        <f>'C завтраками| Bed and breakfast'!GE15</f>
        <v>16900</v>
      </c>
      <c r="GF15" s="37">
        <f>'C завтраками| Bed and breakfast'!GF15</f>
        <v>16900</v>
      </c>
      <c r="GG15" s="37">
        <f>'C завтраками| Bed and breakfast'!GG15</f>
        <v>16900</v>
      </c>
      <c r="GH15" s="37">
        <f>'C завтраками| Bed and breakfast'!GH15</f>
        <v>16900</v>
      </c>
      <c r="GI15" s="37">
        <f>'C завтраками| Bed and breakfast'!GI15</f>
        <v>16900</v>
      </c>
      <c r="GJ15" s="37">
        <f>'C завтраками| Bed and breakfast'!GJ15</f>
        <v>16900</v>
      </c>
      <c r="GK15" s="37">
        <f>'C завтраками| Bed and breakfast'!GK15</f>
        <v>16900</v>
      </c>
      <c r="GL15" s="37">
        <f>'C завтраками| Bed and breakfast'!GL15</f>
        <v>16900</v>
      </c>
      <c r="GM15" s="37">
        <f>'C завтраками| Bed and breakfast'!GM15</f>
        <v>16900</v>
      </c>
      <c r="GN15" s="37">
        <f>'C завтраками| Bed and breakfast'!GN15</f>
        <v>16900</v>
      </c>
      <c r="GO15" s="37">
        <f>'C завтраками| Bed and breakfast'!GO15</f>
        <v>13800</v>
      </c>
      <c r="GP15" s="37">
        <f>'C завтраками| Bed and breakfast'!GP15</f>
        <v>13800</v>
      </c>
      <c r="GQ15" s="37">
        <f>'C завтраками| Bed and breakfast'!GQ15</f>
        <v>13800</v>
      </c>
      <c r="GR15" s="37">
        <f>'C завтраками| Bed and breakfast'!GR15</f>
        <v>13800</v>
      </c>
      <c r="GS15" s="37">
        <f>'C завтраками| Bed and breakfast'!GS15</f>
        <v>14300</v>
      </c>
      <c r="GT15" s="37">
        <f>'C завтраками| Bed and breakfast'!GT15</f>
        <v>14300</v>
      </c>
      <c r="GU15" s="37">
        <f>'C завтраками| Bed and breakfast'!GU15</f>
        <v>13800</v>
      </c>
      <c r="GV15" s="37">
        <f>'C завтраками| Bed and breakfast'!GV15</f>
        <v>13800</v>
      </c>
      <c r="GW15" s="37">
        <f>'C завтраками| Bed and breakfast'!GW15</f>
        <v>13800</v>
      </c>
      <c r="GX15" s="37">
        <f>'C завтраками| Bed and breakfast'!GX15</f>
        <v>13800</v>
      </c>
      <c r="GY15" s="37">
        <f>'C завтраками| Bed and breakfast'!GY15</f>
        <v>13800</v>
      </c>
      <c r="GZ15" s="37">
        <f>'C завтраками| Bed and breakfast'!GZ15</f>
        <v>14300</v>
      </c>
      <c r="HA15" s="37">
        <f>'C завтраками| Bed and breakfast'!HA15</f>
        <v>14300</v>
      </c>
      <c r="HB15" s="37">
        <f>'C завтраками| Bed and breakfast'!HB15</f>
        <v>13800</v>
      </c>
      <c r="HC15" s="37">
        <f>'C завтраками| Bed and breakfast'!HC15</f>
        <v>13800</v>
      </c>
      <c r="HD15" s="37">
        <f>'C завтраками| Bed and breakfast'!HD15</f>
        <v>13800</v>
      </c>
      <c r="HE15" s="37">
        <f>'C завтраками| Bed and breakfast'!HE15</f>
        <v>13800</v>
      </c>
      <c r="HF15" s="37">
        <f>'C завтраками| Bed and breakfast'!HF15</f>
        <v>13800</v>
      </c>
      <c r="HG15" s="37">
        <f>'C завтраками| Bed and breakfast'!HG15</f>
        <v>14300</v>
      </c>
      <c r="HH15" s="37">
        <f>'C завтраками| Bed and breakfast'!HH15</f>
        <v>14300</v>
      </c>
      <c r="HI15" s="37">
        <f>'C завтраками| Bed and breakfast'!HI15</f>
        <v>13800</v>
      </c>
      <c r="HJ15" s="37">
        <f>'C завтраками| Bed and breakfast'!HJ15</f>
        <v>13800</v>
      </c>
      <c r="HK15" s="37">
        <f>'C завтраками| Bed and breakfast'!HK15</f>
        <v>13800</v>
      </c>
      <c r="HL15" s="37">
        <f>'C завтраками| Bed and breakfast'!HL15</f>
        <v>13800</v>
      </c>
      <c r="HM15" s="37">
        <f>'C завтраками| Bed and breakfast'!HM15</f>
        <v>13800</v>
      </c>
      <c r="HN15" s="37">
        <f>'C завтраками| Bed and breakfast'!HN15</f>
        <v>14300</v>
      </c>
      <c r="HO15" s="37">
        <f>'C завтраками| Bed and breakfast'!HO15</f>
        <v>14300</v>
      </c>
      <c r="HP15" s="37">
        <f>'C завтраками| Bed and breakfast'!HP15</f>
        <v>13800</v>
      </c>
      <c r="HQ15" s="37">
        <f>'C завтраками| Bed and breakfast'!HQ15</f>
        <v>13800</v>
      </c>
      <c r="HR15" s="37">
        <f>'C завтраками| Bed and breakfast'!HR15</f>
        <v>13800</v>
      </c>
      <c r="HS15" s="37">
        <f>'C завтраками| Bed and breakfast'!HS15</f>
        <v>13800</v>
      </c>
      <c r="HT15" s="37">
        <f>'C завтраками| Bed and breakfast'!HT15</f>
        <v>13800</v>
      </c>
      <c r="HU15" s="37">
        <f>'C завтраками| Bed and breakfast'!HU15</f>
        <v>14300</v>
      </c>
      <c r="HV15" s="37">
        <f>'C завтраками| Bed and breakfast'!HV15</f>
        <v>14300</v>
      </c>
      <c r="HW15" s="37">
        <f>'C завтраками| Bed and breakfast'!HW15</f>
        <v>13800</v>
      </c>
      <c r="HX15" s="37">
        <f>'C завтраками| Bed and breakfast'!HX15</f>
        <v>13800</v>
      </c>
      <c r="HY15" s="37">
        <f>'C завтраками| Bed and breakfast'!HY15</f>
        <v>13800</v>
      </c>
      <c r="HZ15" s="37">
        <f>'C завтраками| Bed and breakfast'!HZ15</f>
        <v>13800</v>
      </c>
      <c r="IA15" s="37">
        <f>'C завтраками| Bed and breakfast'!IA15</f>
        <v>13800</v>
      </c>
      <c r="IB15" s="37">
        <f>'C завтраками| Bed and breakfast'!IB15</f>
        <v>13800</v>
      </c>
      <c r="IC15" s="37">
        <f>'C завтраками| Bed and breakfast'!IC15</f>
        <v>13800</v>
      </c>
      <c r="ID15" s="37">
        <f>'C завтраками| Bed and breakfast'!ID15</f>
        <v>12800</v>
      </c>
      <c r="IE15" s="37">
        <f>'C завтраками| Bed and breakfast'!IE15</f>
        <v>12800</v>
      </c>
      <c r="IF15" s="37">
        <f>'C завтраками| Bed and breakfast'!IF15</f>
        <v>12800</v>
      </c>
      <c r="IG15" s="37">
        <f>'C завтраками| Bed and breakfast'!IG15</f>
        <v>12800</v>
      </c>
      <c r="IH15" s="37">
        <f>'C завтраками| Bed and breakfast'!IH15</f>
        <v>12800</v>
      </c>
      <c r="II15" s="37">
        <f>'C завтраками| Bed and breakfast'!II15</f>
        <v>12800</v>
      </c>
      <c r="IJ15" s="37">
        <f>'C завтраками| Bed and breakfast'!IJ15</f>
        <v>12800</v>
      </c>
      <c r="IK15" s="37">
        <f>'C завтраками| Bed and breakfast'!IK15</f>
        <v>12300</v>
      </c>
      <c r="IL15" s="37">
        <f>'C завтраками| Bed and breakfast'!IL15</f>
        <v>12300</v>
      </c>
      <c r="IM15" s="37">
        <f>'C завтраками| Bed and breakfast'!IM15</f>
        <v>12300</v>
      </c>
      <c r="IN15" s="37">
        <f>'C завтраками| Bed and breakfast'!IN15</f>
        <v>12300</v>
      </c>
      <c r="IO15" s="37">
        <f>'C завтраками| Bed and breakfast'!IO15</f>
        <v>12300</v>
      </c>
      <c r="IP15" s="37">
        <f>'C завтраками| Bed and breakfast'!IP15</f>
        <v>12800</v>
      </c>
      <c r="IQ15" s="37">
        <f>'C завтраками| Bed and breakfast'!IQ15</f>
        <v>12800</v>
      </c>
      <c r="IR15" s="37">
        <f>'C завтраками| Bed and breakfast'!IR15</f>
        <v>12300</v>
      </c>
      <c r="IS15" s="37">
        <f>'C завтраками| Bed and breakfast'!IS15</f>
        <v>12300</v>
      </c>
      <c r="IT15" s="37">
        <f>'C завтраками| Bed and breakfast'!IT15</f>
        <v>12300</v>
      </c>
      <c r="IU15" s="37">
        <f>'C завтраками| Bed and breakfast'!IU15</f>
        <v>12300</v>
      </c>
      <c r="IV15" s="37">
        <f>'C завтраками| Bed and breakfast'!IV15</f>
        <v>12300</v>
      </c>
      <c r="IW15" s="37">
        <f>'C завтраками| Bed and breakfast'!IW15</f>
        <v>12800</v>
      </c>
      <c r="IX15" s="37">
        <f>'C завтраками| Bed and breakfast'!IX15</f>
        <v>12800</v>
      </c>
      <c r="IY15" s="37">
        <f>'C завтраками| Bed and breakfast'!IY15</f>
        <v>12300</v>
      </c>
      <c r="IZ15" s="37">
        <f>'C завтраками| Bed and breakfast'!IZ15</f>
        <v>12300</v>
      </c>
      <c r="JA15" s="37">
        <f>'C завтраками| Bed and breakfast'!JA15</f>
        <v>12300</v>
      </c>
      <c r="JB15" s="37">
        <f>'C завтраками| Bed and breakfast'!JB15</f>
        <v>12300</v>
      </c>
      <c r="JC15" s="37">
        <f>'C завтраками| Bed and breakfast'!JC15</f>
        <v>12300</v>
      </c>
      <c r="JD15" s="37">
        <f>'C завтраками| Bed and breakfast'!JD15</f>
        <v>12800</v>
      </c>
      <c r="JE15" s="37">
        <f>'C завтраками| Bed and breakfast'!JE15</f>
        <v>12800</v>
      </c>
      <c r="JF15" s="37">
        <f>'C завтраками| Bed and breakfast'!JF15</f>
        <v>13800</v>
      </c>
      <c r="JG15" s="37">
        <f>'C завтраками| Bed and breakfast'!JG15</f>
        <v>13800</v>
      </c>
      <c r="JH15" s="37">
        <f>'C завтраками| Bed and breakfast'!JH15</f>
        <v>13800</v>
      </c>
      <c r="JI15" s="37">
        <f>'C завтраками| Bed and breakfast'!JI15</f>
        <v>13800</v>
      </c>
      <c r="JJ15" s="37">
        <f>'C завтраками| Bed and breakfast'!JJ15</f>
        <v>13800</v>
      </c>
      <c r="JK15" s="37">
        <f>'C завтраками| Bed and breakfast'!JK15</f>
        <v>13800</v>
      </c>
      <c r="JL15" s="37">
        <f>'C завтраками| Bed and breakfast'!JL15</f>
        <v>13800</v>
      </c>
      <c r="JM15" s="37">
        <f>'C завтраками| Bed and breakfast'!JM15</f>
        <v>13800</v>
      </c>
      <c r="JN15" s="37">
        <f>'C завтраками| Bed and breakfast'!JN15</f>
        <v>13800</v>
      </c>
      <c r="JO15" s="37">
        <f>'C завтраками| Bed and breakfast'!JO15</f>
        <v>13800</v>
      </c>
      <c r="JP15" s="37">
        <f>'C завтраками| Bed and breakfast'!JP15</f>
        <v>13800</v>
      </c>
    </row>
    <row r="16" spans="1:276" ht="10.7" customHeight="1">
      <c r="A16" s="16" t="s">
        <v>7</v>
      </c>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161"/>
      <c r="FF16" s="161"/>
      <c r="FG16" s="161"/>
      <c r="FH16" s="161"/>
      <c r="FI16" s="161"/>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row>
    <row r="17" spans="1:276" ht="10.7" customHeight="1">
      <c r="A17" s="12">
        <v>1</v>
      </c>
      <c r="B17" s="37">
        <f>'C завтраками| Bed and breakfast'!B17</f>
        <v>31100</v>
      </c>
      <c r="C17" s="37">
        <f>'C завтраками| Bed and breakfast'!C17</f>
        <v>40200</v>
      </c>
      <c r="D17" s="37">
        <f>'C завтраками| Bed and breakfast'!D17</f>
        <v>40200</v>
      </c>
      <c r="E17" s="37">
        <f>'C завтраками| Bed and breakfast'!E17</f>
        <v>41700</v>
      </c>
      <c r="F17" s="37">
        <f>'C завтраками| Bed and breakfast'!F17</f>
        <v>41700</v>
      </c>
      <c r="G17" s="37">
        <f>'C завтраками| Bed and breakfast'!G17</f>
        <v>41700</v>
      </c>
      <c r="H17" s="37">
        <f>'C завтраками| Bed and breakfast'!H17</f>
        <v>41700</v>
      </c>
      <c r="I17" s="37">
        <f>'C завтраками| Bed and breakfast'!I17</f>
        <v>41700</v>
      </c>
      <c r="J17" s="37">
        <f>'C завтраками| Bed and breakfast'!J17</f>
        <v>38000</v>
      </c>
      <c r="K17" s="37">
        <f>'C завтраками| Bed and breakfast'!K17</f>
        <v>36200</v>
      </c>
      <c r="L17" s="37">
        <f>'C завтраками| Bed and breakfast'!L17</f>
        <v>28350</v>
      </c>
      <c r="M17" s="37">
        <f>'C завтраками| Bed and breakfast'!M17</f>
        <v>24750</v>
      </c>
      <c r="N17" s="37">
        <f>'C завтраками| Bed and breakfast'!N17</f>
        <v>20550</v>
      </c>
      <c r="O17" s="37">
        <f>'C завтраками| Bed and breakfast'!O17</f>
        <v>20550</v>
      </c>
      <c r="P17" s="37">
        <f>'C завтраками| Bed and breakfast'!P17</f>
        <v>20550</v>
      </c>
      <c r="Q17" s="37">
        <f>'C завтраками| Bed and breakfast'!Q17</f>
        <v>21450</v>
      </c>
      <c r="R17" s="37">
        <f>'C завтраками| Bed and breakfast'!R17</f>
        <v>21450</v>
      </c>
      <c r="S17" s="37">
        <f>'C завтраками| Bed and breakfast'!S17</f>
        <v>21450</v>
      </c>
      <c r="T17" s="37">
        <f>'C завтраками| Bed and breakfast'!T17</f>
        <v>21450</v>
      </c>
      <c r="U17" s="37">
        <f>'C завтраками| Bed and breakfast'!U17</f>
        <v>21450</v>
      </c>
      <c r="V17" s="37">
        <f>'C завтраками| Bed and breakfast'!V17</f>
        <v>21450</v>
      </c>
      <c r="W17" s="37">
        <f>'C завтраками| Bed and breakfast'!W17</f>
        <v>22350</v>
      </c>
      <c r="X17" s="37">
        <f>'C завтраками| Bed and breakfast'!X17</f>
        <v>22350</v>
      </c>
      <c r="Y17" s="37">
        <f>'C завтраками| Bed and breakfast'!Y17</f>
        <v>22350</v>
      </c>
      <c r="Z17" s="37">
        <f>'C завтраками| Bed and breakfast'!Z17</f>
        <v>22350</v>
      </c>
      <c r="AA17" s="37">
        <f>'C завтраками| Bed and breakfast'!AA17</f>
        <v>22350</v>
      </c>
      <c r="AB17" s="37">
        <f>'C завтраками| Bed and breakfast'!AB17</f>
        <v>23550</v>
      </c>
      <c r="AC17" s="37">
        <f>'C завтраками| Bed and breakfast'!AC17</f>
        <v>23550</v>
      </c>
      <c r="AD17" s="37">
        <f>'C завтраками| Bed and breakfast'!AD17</f>
        <v>23550</v>
      </c>
      <c r="AE17" s="37">
        <f>'C завтраками| Bed and breakfast'!AE17</f>
        <v>23550</v>
      </c>
      <c r="AF17" s="37">
        <f>'C завтраками| Bed and breakfast'!AF17</f>
        <v>27150</v>
      </c>
      <c r="AG17" s="37">
        <f>'C завтраками| Bed and breakfast'!AG17</f>
        <v>27150</v>
      </c>
      <c r="AH17" s="37">
        <f>'C завтраками| Bed and breakfast'!AH17</f>
        <v>27150</v>
      </c>
      <c r="AI17" s="37">
        <f>'C завтраками| Bed and breakfast'!AI17</f>
        <v>25950</v>
      </c>
      <c r="AJ17" s="37">
        <f>'C завтраками| Bed and breakfast'!AJ17</f>
        <v>25950</v>
      </c>
      <c r="AK17" s="37">
        <f>'C завтраками| Bed and breakfast'!AK17</f>
        <v>25950</v>
      </c>
      <c r="AL17" s="37">
        <f>'C завтраками| Bed and breakfast'!AL17</f>
        <v>25950</v>
      </c>
      <c r="AM17" s="37">
        <f>'C завтраками| Bed and breakfast'!AM17</f>
        <v>29550</v>
      </c>
      <c r="AN17" s="37">
        <f>'C завтраками| Bed and breakfast'!AN17</f>
        <v>29550</v>
      </c>
      <c r="AO17" s="37">
        <f>'C завтраками| Bed and breakfast'!AO17</f>
        <v>29550</v>
      </c>
      <c r="AP17" s="37">
        <f>'C завтраками| Bed and breakfast'!AP17</f>
        <v>25950</v>
      </c>
      <c r="AQ17" s="37">
        <f>'C завтраками| Bed and breakfast'!AQ17</f>
        <v>25950</v>
      </c>
      <c r="AR17" s="37">
        <f>'C завтраками| Bed and breakfast'!AR17</f>
        <v>25950</v>
      </c>
      <c r="AS17" s="37">
        <f>'C завтраками| Bed and breakfast'!AS17</f>
        <v>25950</v>
      </c>
      <c r="AT17" s="37">
        <f>'C завтраками| Bed and breakfast'!AT17</f>
        <v>25950</v>
      </c>
      <c r="AU17" s="37">
        <f>'C завтраками| Bed and breakfast'!AU17</f>
        <v>27150</v>
      </c>
      <c r="AV17" s="37">
        <f>'C завтраками| Bed and breakfast'!AV17</f>
        <v>27150</v>
      </c>
      <c r="AW17" s="37">
        <f>'C завтраками| Bed and breakfast'!AW17</f>
        <v>27150</v>
      </c>
      <c r="AX17" s="37">
        <f>'C завтраками| Bed and breakfast'!AX17</f>
        <v>29550</v>
      </c>
      <c r="AY17" s="37">
        <f>'C завтраками| Bed and breakfast'!AY17</f>
        <v>29550</v>
      </c>
      <c r="AZ17" s="37">
        <f>'C завтраками| Bed and breakfast'!AZ17</f>
        <v>29550</v>
      </c>
      <c r="BA17" s="37">
        <f>'C завтраками| Bed and breakfast'!BA17</f>
        <v>29550</v>
      </c>
      <c r="BB17" s="37">
        <f>'C завтраками| Bed and breakfast'!BB17</f>
        <v>31950</v>
      </c>
      <c r="BC17" s="37">
        <f>'C завтраками| Bed and breakfast'!BC17</f>
        <v>31950</v>
      </c>
      <c r="BD17" s="37">
        <f>'C завтраками| Bed and breakfast'!BD17</f>
        <v>31950</v>
      </c>
      <c r="BE17" s="37">
        <f>'C завтраками| Bed and breakfast'!BE17</f>
        <v>31950</v>
      </c>
      <c r="BF17" s="37">
        <f>'C завтраками| Bed and breakfast'!BF17</f>
        <v>31950</v>
      </c>
      <c r="BG17" s="37">
        <f>'C завтраками| Bed and breakfast'!BG17</f>
        <v>31950</v>
      </c>
      <c r="BH17" s="37">
        <f>'C завтраками| Bed and breakfast'!BH17</f>
        <v>31950</v>
      </c>
      <c r="BI17" s="37">
        <f>'C завтраками| Bed and breakfast'!BI17</f>
        <v>31950</v>
      </c>
      <c r="BJ17" s="37">
        <f>'C завтраками| Bed and breakfast'!BJ17</f>
        <v>29550</v>
      </c>
      <c r="BK17" s="37">
        <f>'C завтраками| Bed and breakfast'!BK17</f>
        <v>22350</v>
      </c>
      <c r="BL17" s="37">
        <f>'C завтраками| Bed and breakfast'!BL17</f>
        <v>22350</v>
      </c>
      <c r="BM17" s="37">
        <f>'C завтраками| Bed and breakfast'!BM17</f>
        <v>22350</v>
      </c>
      <c r="BN17" s="37">
        <f>'C завтраками| Bed and breakfast'!BN17</f>
        <v>22350</v>
      </c>
      <c r="BO17" s="37">
        <f>'C завтраками| Bed and breakfast'!BO17</f>
        <v>22350</v>
      </c>
      <c r="BP17" s="37">
        <f>'C завтраками| Bed and breakfast'!BP17</f>
        <v>22350</v>
      </c>
      <c r="BQ17" s="37">
        <f>'C завтраками| Bed and breakfast'!BQ17</f>
        <v>22350</v>
      </c>
      <c r="BR17" s="37">
        <f>'C завтраками| Bed and breakfast'!BR17</f>
        <v>22350</v>
      </c>
      <c r="BS17" s="37">
        <f>'C завтраками| Bed and breakfast'!BS17</f>
        <v>22350</v>
      </c>
      <c r="BT17" s="37">
        <f>'C завтраками| Bed and breakfast'!BT17</f>
        <v>16950</v>
      </c>
      <c r="BU17" s="37">
        <f>'C завтраками| Bed and breakfast'!BU17</f>
        <v>16950</v>
      </c>
      <c r="BV17" s="37">
        <f>'C завтраками| Bed and breakfast'!BV17</f>
        <v>16950</v>
      </c>
      <c r="BW17" s="37">
        <f>'C завтраками| Bed and breakfast'!BW17</f>
        <v>16950</v>
      </c>
      <c r="BX17" s="37">
        <f>'C завтраками| Bed and breakfast'!BX17</f>
        <v>16950</v>
      </c>
      <c r="BY17" s="37">
        <f>'C завтраками| Bed and breakfast'!BY17</f>
        <v>16950</v>
      </c>
      <c r="BZ17" s="37">
        <f>'C завтраками| Bed and breakfast'!BZ17</f>
        <v>16950</v>
      </c>
      <c r="CA17" s="37">
        <f>'C завтраками| Bed and breakfast'!CA17</f>
        <v>15550</v>
      </c>
      <c r="CB17" s="37">
        <f>'C завтраками| Bed and breakfast'!CB17</f>
        <v>15550</v>
      </c>
      <c r="CC17" s="37">
        <f>'C завтраками| Bed and breakfast'!CC17</f>
        <v>15550</v>
      </c>
      <c r="CD17" s="37">
        <f>'C завтраками| Bed and breakfast'!CD17</f>
        <v>15550</v>
      </c>
      <c r="CE17" s="37">
        <f>'C завтраками| Bed and breakfast'!CE17</f>
        <v>15550</v>
      </c>
      <c r="CF17" s="37">
        <f>'C завтраками| Bed and breakfast'!CF17</f>
        <v>14350</v>
      </c>
      <c r="CG17" s="37">
        <f>'C завтраками| Bed and breakfast'!CG17</f>
        <v>14350</v>
      </c>
      <c r="CH17" s="37">
        <f>'C завтраками| Bed and breakfast'!CH17</f>
        <v>14350</v>
      </c>
      <c r="CI17" s="37">
        <f>'C завтраками| Bed and breakfast'!CI17</f>
        <v>14350</v>
      </c>
      <c r="CJ17" s="37">
        <f>'C завтраками| Bed and breakfast'!CJ17</f>
        <v>14350</v>
      </c>
      <c r="CK17" s="37">
        <f>'C завтраками| Bed and breakfast'!CK17</f>
        <v>15550</v>
      </c>
      <c r="CL17" s="37">
        <f>'C завтраками| Bed and breakfast'!CL17</f>
        <v>15550</v>
      </c>
      <c r="CM17" s="37">
        <f>'C завтраками| Bed and breakfast'!CM17</f>
        <v>14350</v>
      </c>
      <c r="CN17" s="37">
        <f>'C завтраками| Bed and breakfast'!CN17</f>
        <v>14350</v>
      </c>
      <c r="CO17" s="37">
        <f>'C завтраками| Bed and breakfast'!CO17</f>
        <v>14350</v>
      </c>
      <c r="CP17" s="37">
        <f>'C завтраками| Bed and breakfast'!CP17</f>
        <v>13650</v>
      </c>
      <c r="CQ17" s="37">
        <f>'C завтраками| Bed and breakfast'!CQ17</f>
        <v>13650</v>
      </c>
      <c r="CR17" s="37">
        <f>'C завтраками| Bed and breakfast'!CR17</f>
        <v>13650</v>
      </c>
      <c r="CS17" s="37">
        <f>'C завтраками| Bed and breakfast'!CS17</f>
        <v>13650</v>
      </c>
      <c r="CT17" s="37">
        <f>'C завтраками| Bed and breakfast'!CT17</f>
        <v>12650</v>
      </c>
      <c r="CU17" s="37">
        <f>'C завтраками| Bed and breakfast'!CU17</f>
        <v>12650</v>
      </c>
      <c r="CV17" s="37">
        <f>'C завтраками| Bed and breakfast'!CV17</f>
        <v>12650</v>
      </c>
      <c r="CW17" s="37">
        <f>'C завтраками| Bed and breakfast'!CW17</f>
        <v>12650</v>
      </c>
      <c r="CX17" s="37">
        <f>'C завтраками| Bed and breakfast'!CX17</f>
        <v>12650</v>
      </c>
      <c r="CY17" s="37">
        <f>'C завтраками| Bed and breakfast'!CY17</f>
        <v>12650</v>
      </c>
      <c r="CZ17" s="37">
        <f>'C завтраками| Bed and breakfast'!CZ17</f>
        <v>12650</v>
      </c>
      <c r="DA17" s="37">
        <f>'C завтраками| Bed and breakfast'!DA17</f>
        <v>10750</v>
      </c>
      <c r="DB17" s="37">
        <f>'C завтраками| Bed and breakfast'!DB17</f>
        <v>10750</v>
      </c>
      <c r="DC17" s="37">
        <f>'C завтраками| Bed and breakfast'!DC17</f>
        <v>10750</v>
      </c>
      <c r="DD17" s="37">
        <f>'C завтраками| Bed and breakfast'!DD17</f>
        <v>10750</v>
      </c>
      <c r="DE17" s="37">
        <f>'C завтраками| Bed and breakfast'!DE17</f>
        <v>10750</v>
      </c>
      <c r="DF17" s="37">
        <f>'C завтраками| Bed and breakfast'!DF17</f>
        <v>11350</v>
      </c>
      <c r="DG17" s="37">
        <f>'C завтраками| Bed and breakfast'!DG17</f>
        <v>11350</v>
      </c>
      <c r="DH17" s="37">
        <f>'C завтраками| Bed and breakfast'!DH17</f>
        <v>10750</v>
      </c>
      <c r="DI17" s="37">
        <f>'C завтраками| Bed and breakfast'!DI17</f>
        <v>10750</v>
      </c>
      <c r="DJ17" s="37">
        <f>'C завтраками| Bed and breakfast'!DJ17</f>
        <v>10750</v>
      </c>
      <c r="DK17" s="37">
        <f>'C завтраками| Bed and breakfast'!DK17</f>
        <v>10750</v>
      </c>
      <c r="DL17" s="37">
        <f>'C завтраками| Bed and breakfast'!DL17</f>
        <v>10750</v>
      </c>
      <c r="DM17" s="37">
        <f>'C завтраками| Bed and breakfast'!DM17</f>
        <v>11350</v>
      </c>
      <c r="DN17" s="37">
        <f>'C завтраками| Bed and breakfast'!DN17</f>
        <v>11350</v>
      </c>
      <c r="DO17" s="37">
        <f>'C завтраками| Bed and breakfast'!DO17</f>
        <v>10750</v>
      </c>
      <c r="DP17" s="37">
        <f>'C завтраками| Bed and breakfast'!DP17</f>
        <v>10750</v>
      </c>
      <c r="DQ17" s="37">
        <f>'C завтраками| Bed and breakfast'!DQ17</f>
        <v>10750</v>
      </c>
      <c r="DR17" s="37">
        <f>'C завтраками| Bed and breakfast'!DR17</f>
        <v>10750</v>
      </c>
      <c r="DS17" s="37">
        <f>'C завтраками| Bed and breakfast'!DS17</f>
        <v>12150</v>
      </c>
      <c r="DT17" s="37">
        <f>'C завтраками| Bed and breakfast'!DT17</f>
        <v>12150</v>
      </c>
      <c r="DU17" s="37">
        <f>'C завтраками| Bed and breakfast'!DU17</f>
        <v>12150</v>
      </c>
      <c r="DV17" s="37">
        <f>'C завтраками| Bed and breakfast'!DV17</f>
        <v>11050</v>
      </c>
      <c r="DW17" s="37">
        <f>'C завтраками| Bed and breakfast'!DW17</f>
        <v>11050</v>
      </c>
      <c r="DX17" s="37">
        <f>'C завтраками| Bed and breakfast'!DX17</f>
        <v>11050</v>
      </c>
      <c r="DY17" s="37">
        <f>'C завтраками| Bed and breakfast'!DY17</f>
        <v>11050</v>
      </c>
      <c r="DZ17" s="37">
        <f>'C завтраками| Bed and breakfast'!DZ17</f>
        <v>11050</v>
      </c>
      <c r="EA17" s="37">
        <f>'C завтраками| Bed and breakfast'!EA17</f>
        <v>12150</v>
      </c>
      <c r="EB17" s="37">
        <f>'C завтраками| Bed and breakfast'!EB17</f>
        <v>12150</v>
      </c>
      <c r="EC17" s="37">
        <f>'C завтраками| Bed and breakfast'!EC17</f>
        <v>12150</v>
      </c>
      <c r="ED17" s="37">
        <f>'C завтраками| Bed and breakfast'!ED17</f>
        <v>10750</v>
      </c>
      <c r="EE17" s="37">
        <f>'C завтраками| Bed and breakfast'!EE17</f>
        <v>10750</v>
      </c>
      <c r="EF17" s="37">
        <f>'C завтраками| Bed and breakfast'!EF17</f>
        <v>10750</v>
      </c>
      <c r="EG17" s="37">
        <f>'C завтраками| Bed and breakfast'!EG17</f>
        <v>10750</v>
      </c>
      <c r="EH17" s="37">
        <f>'C завтраками| Bed and breakfast'!EH17</f>
        <v>11050</v>
      </c>
      <c r="EI17" s="37">
        <f>'C завтраками| Bed and breakfast'!EI17</f>
        <v>11050</v>
      </c>
      <c r="EJ17" s="37">
        <f>'C завтраками| Bed and breakfast'!EJ17</f>
        <v>10750</v>
      </c>
      <c r="EK17" s="37">
        <f>'C завтраками| Bed and breakfast'!EK17</f>
        <v>10750</v>
      </c>
      <c r="EL17" s="37">
        <f>'C завтраками| Bed and breakfast'!EL17</f>
        <v>10750</v>
      </c>
      <c r="EM17" s="37">
        <f>'C завтраками| Bed and breakfast'!EM17</f>
        <v>10750</v>
      </c>
      <c r="EN17" s="37">
        <f>'C завтраками| Bed and breakfast'!EN17</f>
        <v>10750</v>
      </c>
      <c r="EO17" s="37">
        <f>'C завтраками| Bed and breakfast'!EO17</f>
        <v>11050</v>
      </c>
      <c r="EP17" s="37">
        <f>'C завтраками| Bed and breakfast'!EP17</f>
        <v>11050</v>
      </c>
      <c r="EQ17" s="37">
        <f>'C завтраками| Bed and breakfast'!EQ17</f>
        <v>10750</v>
      </c>
      <c r="ER17" s="37">
        <f>'C завтраками| Bed and breakfast'!ER17</f>
        <v>10750</v>
      </c>
      <c r="ES17" s="37">
        <f>'C завтраками| Bed and breakfast'!ES17</f>
        <v>10750</v>
      </c>
      <c r="ET17" s="37">
        <f>'C завтраками| Bed and breakfast'!ET17</f>
        <v>10750</v>
      </c>
      <c r="EU17" s="37">
        <f>'C завтраками| Bed and breakfast'!EU17</f>
        <v>10750</v>
      </c>
      <c r="EV17" s="37">
        <f>'C завтраками| Bed and breakfast'!EV17</f>
        <v>11050</v>
      </c>
      <c r="EW17" s="37">
        <f>'C завтраками| Bed and breakfast'!EW17</f>
        <v>11050</v>
      </c>
      <c r="EX17" s="37">
        <f>'C завтраками| Bed and breakfast'!EX17</f>
        <v>11050</v>
      </c>
      <c r="EY17" s="37">
        <f>'C завтраками| Bed and breakfast'!EY17</f>
        <v>11050</v>
      </c>
      <c r="EZ17" s="37">
        <f>'C завтраками| Bed and breakfast'!EZ17</f>
        <v>11050</v>
      </c>
      <c r="FA17" s="37">
        <f>'C завтраками| Bed and breakfast'!FA17</f>
        <v>11050</v>
      </c>
      <c r="FB17" s="37">
        <f>'C завтраками| Bed and breakfast'!FB17</f>
        <v>11050</v>
      </c>
      <c r="FC17" s="37">
        <f>'C завтраками| Bed and breakfast'!FC17</f>
        <v>16250</v>
      </c>
      <c r="FD17" s="37">
        <f>'C завтраками| Bed and breakfast'!FD17</f>
        <v>16250</v>
      </c>
      <c r="FE17" s="161">
        <f>'C завтраками| Bed and breakfast'!FE17</f>
        <v>16250</v>
      </c>
      <c r="FF17" s="161">
        <f>'C завтраками| Bed and breakfast'!FF17</f>
        <v>16250</v>
      </c>
      <c r="FG17" s="161">
        <f>'C завтраками| Bed and breakfast'!FG17</f>
        <v>16250</v>
      </c>
      <c r="FH17" s="161">
        <f>'C завтраками| Bed and breakfast'!FH17</f>
        <v>16250</v>
      </c>
      <c r="FI17" s="161">
        <f>'C завтраками| Bed and breakfast'!FI17</f>
        <v>18450</v>
      </c>
      <c r="FJ17" s="37">
        <f>'C завтраками| Bed and breakfast'!FJ17</f>
        <v>18450</v>
      </c>
      <c r="FK17" s="37">
        <f>'C завтраками| Bed and breakfast'!FK17</f>
        <v>18450</v>
      </c>
      <c r="FL17" s="37">
        <f>'C завтраками| Bed and breakfast'!FL17</f>
        <v>18450</v>
      </c>
      <c r="FM17" s="37">
        <f>'C завтраками| Bed and breakfast'!FM17</f>
        <v>18450</v>
      </c>
      <c r="FN17" s="37">
        <f>'C завтраками| Bed and breakfast'!FN17</f>
        <v>18450</v>
      </c>
      <c r="FO17" s="37">
        <f>'C завтраками| Bed and breakfast'!FO17</f>
        <v>18450</v>
      </c>
      <c r="FP17" s="37">
        <f>'C завтраками| Bed and breakfast'!FP17</f>
        <v>18450</v>
      </c>
      <c r="FQ17" s="37">
        <f>'C завтраками| Bed and breakfast'!FQ17</f>
        <v>18450</v>
      </c>
      <c r="FR17" s="37">
        <f>'C завтраками| Bed and breakfast'!FR17</f>
        <v>18450</v>
      </c>
      <c r="FS17" s="37">
        <f>'C завтраками| Bed and breakfast'!FS17</f>
        <v>12150</v>
      </c>
      <c r="FT17" s="37">
        <f>'C завтраками| Bed and breakfast'!FT17</f>
        <v>12150</v>
      </c>
      <c r="FU17" s="37">
        <f>'C завтраками| Bed and breakfast'!FU17</f>
        <v>12150</v>
      </c>
      <c r="FV17" s="37">
        <f>'C завтраками| Bed and breakfast'!FV17</f>
        <v>12150</v>
      </c>
      <c r="FW17" s="37">
        <f>'C завтраками| Bed and breakfast'!FW17</f>
        <v>12150</v>
      </c>
      <c r="FX17" s="37">
        <f>'C завтраками| Bed and breakfast'!FX17</f>
        <v>12150</v>
      </c>
      <c r="FY17" s="37">
        <f>'C завтраками| Bed and breakfast'!FY17</f>
        <v>12150</v>
      </c>
      <c r="FZ17" s="37">
        <f>'C завтраками| Bed and breakfast'!FZ17</f>
        <v>12150</v>
      </c>
      <c r="GA17" s="37">
        <f>'C завтраками| Bed and breakfast'!GA17</f>
        <v>16250</v>
      </c>
      <c r="GB17" s="37">
        <f>'C завтраками| Bed and breakfast'!GB17</f>
        <v>16250</v>
      </c>
      <c r="GC17" s="37">
        <f>'C завтраками| Bed and breakfast'!GC17</f>
        <v>16250</v>
      </c>
      <c r="GD17" s="37">
        <f>'C завтраками| Bed and breakfast'!GD17</f>
        <v>16250</v>
      </c>
      <c r="GE17" s="37">
        <f>'C завтраками| Bed and breakfast'!GE17</f>
        <v>16250</v>
      </c>
      <c r="GF17" s="37">
        <f>'C завтраками| Bed and breakfast'!GF17</f>
        <v>16250</v>
      </c>
      <c r="GG17" s="37">
        <f>'C завтраками| Bed and breakfast'!GG17</f>
        <v>16250</v>
      </c>
      <c r="GH17" s="37">
        <f>'C завтраками| Bed and breakfast'!GH17</f>
        <v>16250</v>
      </c>
      <c r="GI17" s="37">
        <f>'C завтраками| Bed and breakfast'!GI17</f>
        <v>16250</v>
      </c>
      <c r="GJ17" s="37">
        <f>'C завтраками| Bed and breakfast'!GJ17</f>
        <v>16250</v>
      </c>
      <c r="GK17" s="37">
        <f>'C завтраками| Bed and breakfast'!GK17</f>
        <v>16250</v>
      </c>
      <c r="GL17" s="37">
        <f>'C завтраками| Bed and breakfast'!GL17</f>
        <v>16250</v>
      </c>
      <c r="GM17" s="37">
        <f>'C завтраками| Bed and breakfast'!GM17</f>
        <v>16250</v>
      </c>
      <c r="GN17" s="37">
        <f>'C завтраками| Bed and breakfast'!GN17</f>
        <v>16250</v>
      </c>
      <c r="GO17" s="37">
        <f>'C завтраками| Bed and breakfast'!GO17</f>
        <v>13150</v>
      </c>
      <c r="GP17" s="37">
        <f>'C завтраками| Bed and breakfast'!GP17</f>
        <v>13150</v>
      </c>
      <c r="GQ17" s="37">
        <f>'C завтраками| Bed and breakfast'!GQ17</f>
        <v>13150</v>
      </c>
      <c r="GR17" s="37">
        <f>'C завтраками| Bed and breakfast'!GR17</f>
        <v>13150</v>
      </c>
      <c r="GS17" s="37">
        <f>'C завтраками| Bed and breakfast'!GS17</f>
        <v>13650</v>
      </c>
      <c r="GT17" s="37">
        <f>'C завтраками| Bed and breakfast'!GT17</f>
        <v>13650</v>
      </c>
      <c r="GU17" s="37">
        <f>'C завтраками| Bed and breakfast'!GU17</f>
        <v>13150</v>
      </c>
      <c r="GV17" s="37">
        <f>'C завтраками| Bed and breakfast'!GV17</f>
        <v>13150</v>
      </c>
      <c r="GW17" s="37">
        <f>'C завтраками| Bed and breakfast'!GW17</f>
        <v>13150</v>
      </c>
      <c r="GX17" s="37">
        <f>'C завтраками| Bed and breakfast'!GX17</f>
        <v>13150</v>
      </c>
      <c r="GY17" s="37">
        <f>'C завтраками| Bed and breakfast'!GY17</f>
        <v>13150</v>
      </c>
      <c r="GZ17" s="37">
        <f>'C завтраками| Bed and breakfast'!GZ17</f>
        <v>13650</v>
      </c>
      <c r="HA17" s="37">
        <f>'C завтраками| Bed and breakfast'!HA17</f>
        <v>13650</v>
      </c>
      <c r="HB17" s="37">
        <f>'C завтраками| Bed and breakfast'!HB17</f>
        <v>13150</v>
      </c>
      <c r="HC17" s="37">
        <f>'C завтраками| Bed and breakfast'!HC17</f>
        <v>13150</v>
      </c>
      <c r="HD17" s="37">
        <f>'C завтраками| Bed and breakfast'!HD17</f>
        <v>13150</v>
      </c>
      <c r="HE17" s="37">
        <f>'C завтраками| Bed and breakfast'!HE17</f>
        <v>13150</v>
      </c>
      <c r="HF17" s="37">
        <f>'C завтраками| Bed and breakfast'!HF17</f>
        <v>13150</v>
      </c>
      <c r="HG17" s="37">
        <f>'C завтраками| Bed and breakfast'!HG17</f>
        <v>13650</v>
      </c>
      <c r="HH17" s="37">
        <f>'C завтраками| Bed and breakfast'!HH17</f>
        <v>13650</v>
      </c>
      <c r="HI17" s="37">
        <f>'C завтраками| Bed and breakfast'!HI17</f>
        <v>13150</v>
      </c>
      <c r="HJ17" s="37">
        <f>'C завтраками| Bed and breakfast'!HJ17</f>
        <v>13150</v>
      </c>
      <c r="HK17" s="37">
        <f>'C завтраками| Bed and breakfast'!HK17</f>
        <v>13150</v>
      </c>
      <c r="HL17" s="37">
        <f>'C завтраками| Bed and breakfast'!HL17</f>
        <v>13150</v>
      </c>
      <c r="HM17" s="37">
        <f>'C завтраками| Bed and breakfast'!HM17</f>
        <v>13150</v>
      </c>
      <c r="HN17" s="37">
        <f>'C завтраками| Bed and breakfast'!HN17</f>
        <v>13650</v>
      </c>
      <c r="HO17" s="37">
        <f>'C завтраками| Bed and breakfast'!HO17</f>
        <v>13650</v>
      </c>
      <c r="HP17" s="37">
        <f>'C завтраками| Bed and breakfast'!HP17</f>
        <v>13150</v>
      </c>
      <c r="HQ17" s="37">
        <f>'C завтраками| Bed and breakfast'!HQ17</f>
        <v>13150</v>
      </c>
      <c r="HR17" s="37">
        <f>'C завтраками| Bed and breakfast'!HR17</f>
        <v>13150</v>
      </c>
      <c r="HS17" s="37">
        <f>'C завтраками| Bed and breakfast'!HS17</f>
        <v>13150</v>
      </c>
      <c r="HT17" s="37">
        <f>'C завтраками| Bed and breakfast'!HT17</f>
        <v>13150</v>
      </c>
      <c r="HU17" s="37">
        <f>'C завтраками| Bed and breakfast'!HU17</f>
        <v>13650</v>
      </c>
      <c r="HV17" s="37">
        <f>'C завтраками| Bed and breakfast'!HV17</f>
        <v>13650</v>
      </c>
      <c r="HW17" s="37">
        <f>'C завтраками| Bed and breakfast'!HW17</f>
        <v>13150</v>
      </c>
      <c r="HX17" s="37">
        <f>'C завтраками| Bed and breakfast'!HX17</f>
        <v>13150</v>
      </c>
      <c r="HY17" s="37">
        <f>'C завтраками| Bed and breakfast'!HY17</f>
        <v>13150</v>
      </c>
      <c r="HZ17" s="37">
        <f>'C завтраками| Bed and breakfast'!HZ17</f>
        <v>13150</v>
      </c>
      <c r="IA17" s="37">
        <f>'C завтраками| Bed and breakfast'!IA17</f>
        <v>13150</v>
      </c>
      <c r="IB17" s="37">
        <f>'C завтраками| Bed and breakfast'!IB17</f>
        <v>13150</v>
      </c>
      <c r="IC17" s="37">
        <f>'C завтраками| Bed and breakfast'!IC17</f>
        <v>13150</v>
      </c>
      <c r="ID17" s="37">
        <f>'C завтраками| Bed and breakfast'!ID17</f>
        <v>12150</v>
      </c>
      <c r="IE17" s="37">
        <f>'C завтраками| Bed and breakfast'!IE17</f>
        <v>12150</v>
      </c>
      <c r="IF17" s="37">
        <f>'C завтраками| Bed and breakfast'!IF17</f>
        <v>12150</v>
      </c>
      <c r="IG17" s="37">
        <f>'C завтраками| Bed and breakfast'!IG17</f>
        <v>12150</v>
      </c>
      <c r="IH17" s="37">
        <f>'C завтраками| Bed and breakfast'!IH17</f>
        <v>12150</v>
      </c>
      <c r="II17" s="37">
        <f>'C завтраками| Bed and breakfast'!II17</f>
        <v>12150</v>
      </c>
      <c r="IJ17" s="37">
        <f>'C завтраками| Bed and breakfast'!IJ17</f>
        <v>12150</v>
      </c>
      <c r="IK17" s="37">
        <f>'C завтраками| Bed and breakfast'!IK17</f>
        <v>11650</v>
      </c>
      <c r="IL17" s="37">
        <f>'C завтраками| Bed and breakfast'!IL17</f>
        <v>11650</v>
      </c>
      <c r="IM17" s="37">
        <f>'C завтраками| Bed and breakfast'!IM17</f>
        <v>11650</v>
      </c>
      <c r="IN17" s="37">
        <f>'C завтраками| Bed and breakfast'!IN17</f>
        <v>11650</v>
      </c>
      <c r="IO17" s="37">
        <f>'C завтраками| Bed and breakfast'!IO17</f>
        <v>11650</v>
      </c>
      <c r="IP17" s="37">
        <f>'C завтраками| Bed and breakfast'!IP17</f>
        <v>12150</v>
      </c>
      <c r="IQ17" s="37">
        <f>'C завтраками| Bed and breakfast'!IQ17</f>
        <v>12150</v>
      </c>
      <c r="IR17" s="37">
        <f>'C завтраками| Bed and breakfast'!IR17</f>
        <v>11650</v>
      </c>
      <c r="IS17" s="37">
        <f>'C завтраками| Bed and breakfast'!IS17</f>
        <v>11650</v>
      </c>
      <c r="IT17" s="37">
        <f>'C завтраками| Bed and breakfast'!IT17</f>
        <v>11650</v>
      </c>
      <c r="IU17" s="37">
        <f>'C завтраками| Bed and breakfast'!IU17</f>
        <v>11650</v>
      </c>
      <c r="IV17" s="37">
        <f>'C завтраками| Bed and breakfast'!IV17</f>
        <v>11650</v>
      </c>
      <c r="IW17" s="37">
        <f>'C завтраками| Bed and breakfast'!IW17</f>
        <v>12150</v>
      </c>
      <c r="IX17" s="37">
        <f>'C завтраками| Bed and breakfast'!IX17</f>
        <v>12150</v>
      </c>
      <c r="IY17" s="37">
        <f>'C завтраками| Bed and breakfast'!IY17</f>
        <v>11650</v>
      </c>
      <c r="IZ17" s="37">
        <f>'C завтраками| Bed and breakfast'!IZ17</f>
        <v>11650</v>
      </c>
      <c r="JA17" s="37">
        <f>'C завтраками| Bed and breakfast'!JA17</f>
        <v>11650</v>
      </c>
      <c r="JB17" s="37">
        <f>'C завтраками| Bed and breakfast'!JB17</f>
        <v>11650</v>
      </c>
      <c r="JC17" s="37">
        <f>'C завтраками| Bed and breakfast'!JC17</f>
        <v>11650</v>
      </c>
      <c r="JD17" s="37">
        <f>'C завтраками| Bed and breakfast'!JD17</f>
        <v>12150</v>
      </c>
      <c r="JE17" s="37">
        <f>'C завтраками| Bed and breakfast'!JE17</f>
        <v>12150</v>
      </c>
      <c r="JF17" s="37">
        <f>'C завтраками| Bed and breakfast'!JF17</f>
        <v>13150</v>
      </c>
      <c r="JG17" s="37">
        <f>'C завтраками| Bed and breakfast'!JG17</f>
        <v>13150</v>
      </c>
      <c r="JH17" s="37">
        <f>'C завтраками| Bed and breakfast'!JH17</f>
        <v>13150</v>
      </c>
      <c r="JI17" s="37">
        <f>'C завтраками| Bed and breakfast'!JI17</f>
        <v>13150</v>
      </c>
      <c r="JJ17" s="37">
        <f>'C завтраками| Bed and breakfast'!JJ17</f>
        <v>13150</v>
      </c>
      <c r="JK17" s="37">
        <f>'C завтраками| Bed and breakfast'!JK17</f>
        <v>13150</v>
      </c>
      <c r="JL17" s="37">
        <f>'C завтраками| Bed and breakfast'!JL17</f>
        <v>13150</v>
      </c>
      <c r="JM17" s="37">
        <f>'C завтраками| Bed and breakfast'!JM17</f>
        <v>13150</v>
      </c>
      <c r="JN17" s="37">
        <f>'C завтраками| Bed and breakfast'!JN17</f>
        <v>13150</v>
      </c>
      <c r="JO17" s="37">
        <f>'C завтраками| Bed and breakfast'!JO17</f>
        <v>13150</v>
      </c>
      <c r="JP17" s="37">
        <f>'C завтраками| Bed and breakfast'!JP17</f>
        <v>13150</v>
      </c>
    </row>
    <row r="18" spans="1:276" ht="10.7" customHeight="1">
      <c r="A18" s="12">
        <v>2</v>
      </c>
      <c r="B18" s="37">
        <f>'C завтраками| Bed and breakfast'!B18</f>
        <v>33100</v>
      </c>
      <c r="C18" s="37">
        <f>'C завтраками| Bed and breakfast'!C18</f>
        <v>42200</v>
      </c>
      <c r="D18" s="37">
        <f>'C завтраками| Bed and breakfast'!D18</f>
        <v>42200</v>
      </c>
      <c r="E18" s="37">
        <f>'C завтраками| Bed and breakfast'!E18</f>
        <v>43700</v>
      </c>
      <c r="F18" s="37">
        <f>'C завтраками| Bed and breakfast'!F18</f>
        <v>43700</v>
      </c>
      <c r="G18" s="37">
        <f>'C завтраками| Bed and breakfast'!G18</f>
        <v>43700</v>
      </c>
      <c r="H18" s="37">
        <f>'C завтраками| Bed and breakfast'!H18</f>
        <v>43700</v>
      </c>
      <c r="I18" s="37">
        <f>'C завтраками| Bed and breakfast'!I18</f>
        <v>43700</v>
      </c>
      <c r="J18" s="37">
        <f>'C завтраками| Bed and breakfast'!J18</f>
        <v>40000</v>
      </c>
      <c r="K18" s="37">
        <f>'C завтраками| Bed and breakfast'!K18</f>
        <v>38200</v>
      </c>
      <c r="L18" s="37">
        <f>'C завтраками| Bed and breakfast'!L18</f>
        <v>30200</v>
      </c>
      <c r="M18" s="37">
        <f>'C завтраками| Bed and breakfast'!M18</f>
        <v>26600</v>
      </c>
      <c r="N18" s="37">
        <f>'C завтраками| Bed and breakfast'!N18</f>
        <v>22400</v>
      </c>
      <c r="O18" s="37">
        <f>'C завтраками| Bed and breakfast'!O18</f>
        <v>22400</v>
      </c>
      <c r="P18" s="37">
        <f>'C завтраками| Bed and breakfast'!P18</f>
        <v>22400</v>
      </c>
      <c r="Q18" s="37">
        <f>'C завтраками| Bed and breakfast'!Q18</f>
        <v>23300</v>
      </c>
      <c r="R18" s="37">
        <f>'C завтраками| Bed and breakfast'!R18</f>
        <v>23300</v>
      </c>
      <c r="S18" s="37">
        <f>'C завтраками| Bed and breakfast'!S18</f>
        <v>23300</v>
      </c>
      <c r="T18" s="37">
        <f>'C завтраками| Bed and breakfast'!T18</f>
        <v>23300</v>
      </c>
      <c r="U18" s="37">
        <f>'C завтраками| Bed and breakfast'!U18</f>
        <v>23300</v>
      </c>
      <c r="V18" s="37">
        <f>'C завтраками| Bed and breakfast'!V18</f>
        <v>23300</v>
      </c>
      <c r="W18" s="37">
        <f>'C завтраками| Bed and breakfast'!W18</f>
        <v>24200</v>
      </c>
      <c r="X18" s="37">
        <f>'C завтраками| Bed and breakfast'!X18</f>
        <v>24200</v>
      </c>
      <c r="Y18" s="37">
        <f>'C завтраками| Bed and breakfast'!Y18</f>
        <v>24200</v>
      </c>
      <c r="Z18" s="37">
        <f>'C завтраками| Bed and breakfast'!Z18</f>
        <v>24200</v>
      </c>
      <c r="AA18" s="37">
        <f>'C завтраками| Bed and breakfast'!AA18</f>
        <v>24200</v>
      </c>
      <c r="AB18" s="37">
        <f>'C завтраками| Bed and breakfast'!AB18</f>
        <v>25400</v>
      </c>
      <c r="AC18" s="37">
        <f>'C завтраками| Bed and breakfast'!AC18</f>
        <v>25400</v>
      </c>
      <c r="AD18" s="37">
        <f>'C завтраками| Bed and breakfast'!AD18</f>
        <v>25400</v>
      </c>
      <c r="AE18" s="37">
        <f>'C завтраками| Bed and breakfast'!AE18</f>
        <v>25400</v>
      </c>
      <c r="AF18" s="37">
        <f>'C завтраками| Bed and breakfast'!AF18</f>
        <v>29000</v>
      </c>
      <c r="AG18" s="37">
        <f>'C завтраками| Bed and breakfast'!AG18</f>
        <v>29000</v>
      </c>
      <c r="AH18" s="37">
        <f>'C завтраками| Bed and breakfast'!AH18</f>
        <v>29000</v>
      </c>
      <c r="AI18" s="37">
        <f>'C завтраками| Bed and breakfast'!AI18</f>
        <v>27800</v>
      </c>
      <c r="AJ18" s="37">
        <f>'C завтраками| Bed and breakfast'!AJ18</f>
        <v>27800</v>
      </c>
      <c r="AK18" s="37">
        <f>'C завтраками| Bed and breakfast'!AK18</f>
        <v>27800</v>
      </c>
      <c r="AL18" s="37">
        <f>'C завтраками| Bed and breakfast'!AL18</f>
        <v>27800</v>
      </c>
      <c r="AM18" s="37">
        <f>'C завтраками| Bed and breakfast'!AM18</f>
        <v>31400</v>
      </c>
      <c r="AN18" s="37">
        <f>'C завтраками| Bed and breakfast'!AN18</f>
        <v>31400</v>
      </c>
      <c r="AO18" s="37">
        <f>'C завтраками| Bed and breakfast'!AO18</f>
        <v>31400</v>
      </c>
      <c r="AP18" s="37">
        <f>'C завтраками| Bed and breakfast'!AP18</f>
        <v>27800</v>
      </c>
      <c r="AQ18" s="37">
        <f>'C завтраками| Bed and breakfast'!AQ18</f>
        <v>27800</v>
      </c>
      <c r="AR18" s="37">
        <f>'C завтраками| Bed and breakfast'!AR18</f>
        <v>27800</v>
      </c>
      <c r="AS18" s="37">
        <f>'C завтраками| Bed and breakfast'!AS18</f>
        <v>27800</v>
      </c>
      <c r="AT18" s="37">
        <f>'C завтраками| Bed and breakfast'!AT18</f>
        <v>27800</v>
      </c>
      <c r="AU18" s="37">
        <f>'C завтраками| Bed and breakfast'!AU18</f>
        <v>29000</v>
      </c>
      <c r="AV18" s="37">
        <f>'C завтраками| Bed and breakfast'!AV18</f>
        <v>29000</v>
      </c>
      <c r="AW18" s="37">
        <f>'C завтраками| Bed and breakfast'!AW18</f>
        <v>29000</v>
      </c>
      <c r="AX18" s="37">
        <f>'C завтраками| Bed and breakfast'!AX18</f>
        <v>31400</v>
      </c>
      <c r="AY18" s="37">
        <f>'C завтраками| Bed and breakfast'!AY18</f>
        <v>31400</v>
      </c>
      <c r="AZ18" s="37">
        <f>'C завтраками| Bed and breakfast'!AZ18</f>
        <v>31400</v>
      </c>
      <c r="BA18" s="37">
        <f>'C завтраками| Bed and breakfast'!BA18</f>
        <v>31400</v>
      </c>
      <c r="BB18" s="37">
        <f>'C завтраками| Bed and breakfast'!BB18</f>
        <v>33800</v>
      </c>
      <c r="BC18" s="37">
        <f>'C завтраками| Bed and breakfast'!BC18</f>
        <v>33800</v>
      </c>
      <c r="BD18" s="37">
        <f>'C завтраками| Bed and breakfast'!BD18</f>
        <v>33800</v>
      </c>
      <c r="BE18" s="37">
        <f>'C завтраками| Bed and breakfast'!BE18</f>
        <v>33800</v>
      </c>
      <c r="BF18" s="37">
        <f>'C завтраками| Bed and breakfast'!BF18</f>
        <v>33800</v>
      </c>
      <c r="BG18" s="37">
        <f>'C завтраками| Bed and breakfast'!BG18</f>
        <v>33800</v>
      </c>
      <c r="BH18" s="37">
        <f>'C завтраками| Bed and breakfast'!BH18</f>
        <v>33800</v>
      </c>
      <c r="BI18" s="37">
        <f>'C завтраками| Bed and breakfast'!BI18</f>
        <v>33800</v>
      </c>
      <c r="BJ18" s="37">
        <f>'C завтраками| Bed and breakfast'!BJ18</f>
        <v>31400</v>
      </c>
      <c r="BK18" s="37">
        <f>'C завтраками| Bed and breakfast'!BK18</f>
        <v>24200</v>
      </c>
      <c r="BL18" s="37">
        <f>'C завтраками| Bed and breakfast'!BL18</f>
        <v>24200</v>
      </c>
      <c r="BM18" s="37">
        <f>'C завтраками| Bed and breakfast'!BM18</f>
        <v>24200</v>
      </c>
      <c r="BN18" s="37">
        <f>'C завтраками| Bed and breakfast'!BN18</f>
        <v>24200</v>
      </c>
      <c r="BO18" s="37">
        <f>'C завтраками| Bed and breakfast'!BO18</f>
        <v>24200</v>
      </c>
      <c r="BP18" s="37">
        <f>'C завтраками| Bed and breakfast'!BP18</f>
        <v>24200</v>
      </c>
      <c r="BQ18" s="37">
        <f>'C завтраками| Bed and breakfast'!BQ18</f>
        <v>24200</v>
      </c>
      <c r="BR18" s="37">
        <f>'C завтраками| Bed and breakfast'!BR18</f>
        <v>24200</v>
      </c>
      <c r="BS18" s="37">
        <f>'C завтраками| Bed and breakfast'!BS18</f>
        <v>24200</v>
      </c>
      <c r="BT18" s="37">
        <f>'C завтраками| Bed and breakfast'!BT18</f>
        <v>18800</v>
      </c>
      <c r="BU18" s="37">
        <f>'C завтраками| Bed and breakfast'!BU18</f>
        <v>18800</v>
      </c>
      <c r="BV18" s="37">
        <f>'C завтраками| Bed and breakfast'!BV18</f>
        <v>18800</v>
      </c>
      <c r="BW18" s="37">
        <f>'C завтраками| Bed and breakfast'!BW18</f>
        <v>18800</v>
      </c>
      <c r="BX18" s="37">
        <f>'C завтраками| Bed and breakfast'!BX18</f>
        <v>18800</v>
      </c>
      <c r="BY18" s="37">
        <f>'C завтраками| Bed and breakfast'!BY18</f>
        <v>18800</v>
      </c>
      <c r="BZ18" s="37">
        <f>'C завтраками| Bed and breakfast'!BZ18</f>
        <v>18800</v>
      </c>
      <c r="CA18" s="37">
        <f>'C завтраками| Bed and breakfast'!CA18</f>
        <v>17400</v>
      </c>
      <c r="CB18" s="37">
        <f>'C завтраками| Bed and breakfast'!CB18</f>
        <v>17400</v>
      </c>
      <c r="CC18" s="37">
        <f>'C завтраками| Bed and breakfast'!CC18</f>
        <v>17400</v>
      </c>
      <c r="CD18" s="37">
        <f>'C завтраками| Bed and breakfast'!CD18</f>
        <v>17400</v>
      </c>
      <c r="CE18" s="37">
        <f>'C завтраками| Bed and breakfast'!CE18</f>
        <v>17400</v>
      </c>
      <c r="CF18" s="37">
        <f>'C завтраками| Bed and breakfast'!CF18</f>
        <v>16200</v>
      </c>
      <c r="CG18" s="37">
        <f>'C завтраками| Bed and breakfast'!CG18</f>
        <v>16200</v>
      </c>
      <c r="CH18" s="37">
        <f>'C завтраками| Bed and breakfast'!CH18</f>
        <v>16200</v>
      </c>
      <c r="CI18" s="37">
        <f>'C завтраками| Bed and breakfast'!CI18</f>
        <v>16200</v>
      </c>
      <c r="CJ18" s="37">
        <f>'C завтраками| Bed and breakfast'!CJ18</f>
        <v>16200</v>
      </c>
      <c r="CK18" s="37">
        <f>'C завтраками| Bed and breakfast'!CK18</f>
        <v>17400</v>
      </c>
      <c r="CL18" s="37">
        <f>'C завтраками| Bed and breakfast'!CL18</f>
        <v>17400</v>
      </c>
      <c r="CM18" s="37">
        <f>'C завтраками| Bed and breakfast'!CM18</f>
        <v>16200</v>
      </c>
      <c r="CN18" s="37">
        <f>'C завтраками| Bed and breakfast'!CN18</f>
        <v>16200</v>
      </c>
      <c r="CO18" s="37">
        <f>'C завтраками| Bed and breakfast'!CO18</f>
        <v>16200</v>
      </c>
      <c r="CP18" s="37">
        <f>'C завтраками| Bed and breakfast'!CP18</f>
        <v>15300</v>
      </c>
      <c r="CQ18" s="37">
        <f>'C завтраками| Bed and breakfast'!CQ18</f>
        <v>15300</v>
      </c>
      <c r="CR18" s="37">
        <f>'C завтраками| Bed and breakfast'!CR18</f>
        <v>15300</v>
      </c>
      <c r="CS18" s="37">
        <f>'C завтраками| Bed and breakfast'!CS18</f>
        <v>15300</v>
      </c>
      <c r="CT18" s="37">
        <f>'C завтраками| Bed and breakfast'!CT18</f>
        <v>14300</v>
      </c>
      <c r="CU18" s="37">
        <f>'C завтраками| Bed and breakfast'!CU18</f>
        <v>14300</v>
      </c>
      <c r="CV18" s="37">
        <f>'C завтраками| Bed and breakfast'!CV18</f>
        <v>14300</v>
      </c>
      <c r="CW18" s="37">
        <f>'C завтраками| Bed and breakfast'!CW18</f>
        <v>14300</v>
      </c>
      <c r="CX18" s="37">
        <f>'C завтраками| Bed and breakfast'!CX18</f>
        <v>14300</v>
      </c>
      <c r="CY18" s="37">
        <f>'C завтраками| Bed and breakfast'!CY18</f>
        <v>14300</v>
      </c>
      <c r="CZ18" s="37">
        <f>'C завтраками| Bed and breakfast'!CZ18</f>
        <v>14300</v>
      </c>
      <c r="DA18" s="37">
        <f>'C завтраками| Bed and breakfast'!DA18</f>
        <v>12400</v>
      </c>
      <c r="DB18" s="37">
        <f>'C завтраками| Bed and breakfast'!DB18</f>
        <v>12400</v>
      </c>
      <c r="DC18" s="37">
        <f>'C завтраками| Bed and breakfast'!DC18</f>
        <v>12400</v>
      </c>
      <c r="DD18" s="37">
        <f>'C завтраками| Bed and breakfast'!DD18</f>
        <v>12400</v>
      </c>
      <c r="DE18" s="37">
        <f>'C завтраками| Bed and breakfast'!DE18</f>
        <v>12400</v>
      </c>
      <c r="DF18" s="37">
        <f>'C завтраками| Bed and breakfast'!DF18</f>
        <v>13000</v>
      </c>
      <c r="DG18" s="37">
        <f>'C завтраками| Bed and breakfast'!DG18</f>
        <v>13000</v>
      </c>
      <c r="DH18" s="37">
        <f>'C завтраками| Bed and breakfast'!DH18</f>
        <v>12400</v>
      </c>
      <c r="DI18" s="37">
        <f>'C завтраками| Bed and breakfast'!DI18</f>
        <v>12400</v>
      </c>
      <c r="DJ18" s="37">
        <f>'C завтраками| Bed and breakfast'!DJ18</f>
        <v>12400</v>
      </c>
      <c r="DK18" s="37">
        <f>'C завтраками| Bed and breakfast'!DK18</f>
        <v>12400</v>
      </c>
      <c r="DL18" s="37">
        <f>'C завтраками| Bed and breakfast'!DL18</f>
        <v>12400</v>
      </c>
      <c r="DM18" s="37">
        <f>'C завтраками| Bed and breakfast'!DM18</f>
        <v>13000</v>
      </c>
      <c r="DN18" s="37">
        <f>'C завтраками| Bed and breakfast'!DN18</f>
        <v>13000</v>
      </c>
      <c r="DO18" s="37">
        <f>'C завтраками| Bed and breakfast'!DO18</f>
        <v>12400</v>
      </c>
      <c r="DP18" s="37">
        <f>'C завтраками| Bed and breakfast'!DP18</f>
        <v>12400</v>
      </c>
      <c r="DQ18" s="37">
        <f>'C завтраками| Bed and breakfast'!DQ18</f>
        <v>12400</v>
      </c>
      <c r="DR18" s="37">
        <f>'C завтраками| Bed and breakfast'!DR18</f>
        <v>12400</v>
      </c>
      <c r="DS18" s="37">
        <f>'C завтраками| Bed and breakfast'!DS18</f>
        <v>13800</v>
      </c>
      <c r="DT18" s="37">
        <f>'C завтраками| Bed and breakfast'!DT18</f>
        <v>13800</v>
      </c>
      <c r="DU18" s="37">
        <f>'C завтраками| Bed and breakfast'!DU18</f>
        <v>13800</v>
      </c>
      <c r="DV18" s="37">
        <f>'C завтраками| Bed and breakfast'!DV18</f>
        <v>12700</v>
      </c>
      <c r="DW18" s="37">
        <f>'C завтраками| Bed and breakfast'!DW18</f>
        <v>12700</v>
      </c>
      <c r="DX18" s="37">
        <f>'C завтраками| Bed and breakfast'!DX18</f>
        <v>12700</v>
      </c>
      <c r="DY18" s="37">
        <f>'C завтраками| Bed and breakfast'!DY18</f>
        <v>12700</v>
      </c>
      <c r="DZ18" s="37">
        <f>'C завтраками| Bed and breakfast'!DZ18</f>
        <v>12700</v>
      </c>
      <c r="EA18" s="37">
        <f>'C завтраками| Bed and breakfast'!EA18</f>
        <v>13800</v>
      </c>
      <c r="EB18" s="37">
        <f>'C завтраками| Bed and breakfast'!EB18</f>
        <v>13800</v>
      </c>
      <c r="EC18" s="37">
        <f>'C завтраками| Bed and breakfast'!EC18</f>
        <v>13800</v>
      </c>
      <c r="ED18" s="37">
        <f>'C завтраками| Bed and breakfast'!ED18</f>
        <v>12400</v>
      </c>
      <c r="EE18" s="37">
        <f>'C завтраками| Bed and breakfast'!EE18</f>
        <v>12400</v>
      </c>
      <c r="EF18" s="37">
        <f>'C завтраками| Bed and breakfast'!EF18</f>
        <v>12400</v>
      </c>
      <c r="EG18" s="37">
        <f>'C завтраками| Bed and breakfast'!EG18</f>
        <v>12400</v>
      </c>
      <c r="EH18" s="37">
        <f>'C завтраками| Bed and breakfast'!EH18</f>
        <v>12700</v>
      </c>
      <c r="EI18" s="37">
        <f>'C завтраками| Bed and breakfast'!EI18</f>
        <v>12700</v>
      </c>
      <c r="EJ18" s="37">
        <f>'C завтраками| Bed and breakfast'!EJ18</f>
        <v>12400</v>
      </c>
      <c r="EK18" s="37">
        <f>'C завтраками| Bed and breakfast'!EK18</f>
        <v>12400</v>
      </c>
      <c r="EL18" s="37">
        <f>'C завтраками| Bed and breakfast'!EL18</f>
        <v>12400</v>
      </c>
      <c r="EM18" s="37">
        <f>'C завтраками| Bed and breakfast'!EM18</f>
        <v>12400</v>
      </c>
      <c r="EN18" s="37">
        <f>'C завтраками| Bed and breakfast'!EN18</f>
        <v>12400</v>
      </c>
      <c r="EO18" s="37">
        <f>'C завтраками| Bed and breakfast'!EO18</f>
        <v>12700</v>
      </c>
      <c r="EP18" s="37">
        <f>'C завтраками| Bed and breakfast'!EP18</f>
        <v>12700</v>
      </c>
      <c r="EQ18" s="37">
        <f>'C завтраками| Bed and breakfast'!EQ18</f>
        <v>12400</v>
      </c>
      <c r="ER18" s="37">
        <f>'C завтраками| Bed and breakfast'!ER18</f>
        <v>12400</v>
      </c>
      <c r="ES18" s="37">
        <f>'C завтраками| Bed and breakfast'!ES18</f>
        <v>12400</v>
      </c>
      <c r="ET18" s="37">
        <f>'C завтраками| Bed and breakfast'!ET18</f>
        <v>12400</v>
      </c>
      <c r="EU18" s="37">
        <f>'C завтраками| Bed and breakfast'!EU18</f>
        <v>12400</v>
      </c>
      <c r="EV18" s="37">
        <f>'C завтраками| Bed and breakfast'!EV18</f>
        <v>12700</v>
      </c>
      <c r="EW18" s="37">
        <f>'C завтраками| Bed and breakfast'!EW18</f>
        <v>12700</v>
      </c>
      <c r="EX18" s="37">
        <f>'C завтраками| Bed and breakfast'!EX18</f>
        <v>12700</v>
      </c>
      <c r="EY18" s="37">
        <f>'C завтраками| Bed and breakfast'!EY18</f>
        <v>12700</v>
      </c>
      <c r="EZ18" s="37">
        <f>'C завтраками| Bed and breakfast'!EZ18</f>
        <v>12700</v>
      </c>
      <c r="FA18" s="37">
        <f>'C завтраками| Bed and breakfast'!FA18</f>
        <v>12700</v>
      </c>
      <c r="FB18" s="37">
        <f>'C завтраками| Bed and breakfast'!FB18</f>
        <v>12700</v>
      </c>
      <c r="FC18" s="37">
        <f>'C завтраками| Bed and breakfast'!FC18</f>
        <v>17900</v>
      </c>
      <c r="FD18" s="37">
        <f>'C завтраками| Bed and breakfast'!FD18</f>
        <v>17900</v>
      </c>
      <c r="FE18" s="161">
        <f>'C завтраками| Bed and breakfast'!FE18</f>
        <v>17900</v>
      </c>
      <c r="FF18" s="161">
        <f>'C завтраками| Bed and breakfast'!FF18</f>
        <v>17900</v>
      </c>
      <c r="FG18" s="161">
        <f>'C завтраками| Bed and breakfast'!FG18</f>
        <v>17900</v>
      </c>
      <c r="FH18" s="161">
        <f>'C завтраками| Bed and breakfast'!FH18</f>
        <v>17900</v>
      </c>
      <c r="FI18" s="161">
        <f>'C завтраками| Bed and breakfast'!FI18</f>
        <v>20100</v>
      </c>
      <c r="FJ18" s="37">
        <f>'C завтраками| Bed and breakfast'!FJ18</f>
        <v>20100</v>
      </c>
      <c r="FK18" s="37">
        <f>'C завтраками| Bed and breakfast'!FK18</f>
        <v>20100</v>
      </c>
      <c r="FL18" s="37">
        <f>'C завтраками| Bed and breakfast'!FL18</f>
        <v>20100</v>
      </c>
      <c r="FM18" s="37">
        <f>'C завтраками| Bed and breakfast'!FM18</f>
        <v>20100</v>
      </c>
      <c r="FN18" s="37">
        <f>'C завтраками| Bed and breakfast'!FN18</f>
        <v>20100</v>
      </c>
      <c r="FO18" s="37">
        <f>'C завтраками| Bed and breakfast'!FO18</f>
        <v>20100</v>
      </c>
      <c r="FP18" s="37">
        <f>'C завтраками| Bed and breakfast'!FP18</f>
        <v>20100</v>
      </c>
      <c r="FQ18" s="37">
        <f>'C завтраками| Bed and breakfast'!FQ18</f>
        <v>20100</v>
      </c>
      <c r="FR18" s="37">
        <f>'C завтраками| Bed and breakfast'!FR18</f>
        <v>20100</v>
      </c>
      <c r="FS18" s="37">
        <f>'C завтраками| Bed and breakfast'!FS18</f>
        <v>13800</v>
      </c>
      <c r="FT18" s="37">
        <f>'C завтраками| Bed and breakfast'!FT18</f>
        <v>13800</v>
      </c>
      <c r="FU18" s="37">
        <f>'C завтраками| Bed and breakfast'!FU18</f>
        <v>13800</v>
      </c>
      <c r="FV18" s="37">
        <f>'C завтраками| Bed and breakfast'!FV18</f>
        <v>13800</v>
      </c>
      <c r="FW18" s="37">
        <f>'C завтраками| Bed and breakfast'!FW18</f>
        <v>13800</v>
      </c>
      <c r="FX18" s="37">
        <f>'C завтраками| Bed and breakfast'!FX18</f>
        <v>13800</v>
      </c>
      <c r="FY18" s="37">
        <f>'C завтраками| Bed and breakfast'!FY18</f>
        <v>13800</v>
      </c>
      <c r="FZ18" s="37">
        <f>'C завтраками| Bed and breakfast'!FZ18</f>
        <v>13800</v>
      </c>
      <c r="GA18" s="37">
        <f>'C завтраками| Bed and breakfast'!GA18</f>
        <v>17900</v>
      </c>
      <c r="GB18" s="37">
        <f>'C завтраками| Bed and breakfast'!GB18</f>
        <v>17900</v>
      </c>
      <c r="GC18" s="37">
        <f>'C завтраками| Bed and breakfast'!GC18</f>
        <v>17900</v>
      </c>
      <c r="GD18" s="37">
        <f>'C завтраками| Bed and breakfast'!GD18</f>
        <v>17900</v>
      </c>
      <c r="GE18" s="37">
        <f>'C завтраками| Bed and breakfast'!GE18</f>
        <v>17900</v>
      </c>
      <c r="GF18" s="37">
        <f>'C завтраками| Bed and breakfast'!GF18</f>
        <v>17900</v>
      </c>
      <c r="GG18" s="37">
        <f>'C завтраками| Bed and breakfast'!GG18</f>
        <v>17900</v>
      </c>
      <c r="GH18" s="37">
        <f>'C завтраками| Bed and breakfast'!GH18</f>
        <v>17900</v>
      </c>
      <c r="GI18" s="37">
        <f>'C завтраками| Bed and breakfast'!GI18</f>
        <v>17900</v>
      </c>
      <c r="GJ18" s="37">
        <f>'C завтраками| Bed and breakfast'!GJ18</f>
        <v>17900</v>
      </c>
      <c r="GK18" s="37">
        <f>'C завтраками| Bed and breakfast'!GK18</f>
        <v>17900</v>
      </c>
      <c r="GL18" s="37">
        <f>'C завтраками| Bed and breakfast'!GL18</f>
        <v>17900</v>
      </c>
      <c r="GM18" s="37">
        <f>'C завтраками| Bed and breakfast'!GM18</f>
        <v>17900</v>
      </c>
      <c r="GN18" s="37">
        <f>'C завтраками| Bed and breakfast'!GN18</f>
        <v>17900</v>
      </c>
      <c r="GO18" s="37">
        <f>'C завтраками| Bed and breakfast'!GO18</f>
        <v>14800</v>
      </c>
      <c r="GP18" s="37">
        <f>'C завтраками| Bed and breakfast'!GP18</f>
        <v>14800</v>
      </c>
      <c r="GQ18" s="37">
        <f>'C завтраками| Bed and breakfast'!GQ18</f>
        <v>14800</v>
      </c>
      <c r="GR18" s="37">
        <f>'C завтраками| Bed and breakfast'!GR18</f>
        <v>14800</v>
      </c>
      <c r="GS18" s="37">
        <f>'C завтраками| Bed and breakfast'!GS18</f>
        <v>15300</v>
      </c>
      <c r="GT18" s="37">
        <f>'C завтраками| Bed and breakfast'!GT18</f>
        <v>15300</v>
      </c>
      <c r="GU18" s="37">
        <f>'C завтраками| Bed and breakfast'!GU18</f>
        <v>14800</v>
      </c>
      <c r="GV18" s="37">
        <f>'C завтраками| Bed and breakfast'!GV18</f>
        <v>14800</v>
      </c>
      <c r="GW18" s="37">
        <f>'C завтраками| Bed and breakfast'!GW18</f>
        <v>14800</v>
      </c>
      <c r="GX18" s="37">
        <f>'C завтраками| Bed and breakfast'!GX18</f>
        <v>14800</v>
      </c>
      <c r="GY18" s="37">
        <f>'C завтраками| Bed and breakfast'!GY18</f>
        <v>14800</v>
      </c>
      <c r="GZ18" s="37">
        <f>'C завтраками| Bed and breakfast'!GZ18</f>
        <v>15300</v>
      </c>
      <c r="HA18" s="37">
        <f>'C завтраками| Bed and breakfast'!HA18</f>
        <v>15300</v>
      </c>
      <c r="HB18" s="37">
        <f>'C завтраками| Bed and breakfast'!HB18</f>
        <v>14800</v>
      </c>
      <c r="HC18" s="37">
        <f>'C завтраками| Bed and breakfast'!HC18</f>
        <v>14800</v>
      </c>
      <c r="HD18" s="37">
        <f>'C завтраками| Bed and breakfast'!HD18</f>
        <v>14800</v>
      </c>
      <c r="HE18" s="37">
        <f>'C завтраками| Bed and breakfast'!HE18</f>
        <v>14800</v>
      </c>
      <c r="HF18" s="37">
        <f>'C завтраками| Bed and breakfast'!HF18</f>
        <v>14800</v>
      </c>
      <c r="HG18" s="37">
        <f>'C завтраками| Bed and breakfast'!HG18</f>
        <v>15300</v>
      </c>
      <c r="HH18" s="37">
        <f>'C завтраками| Bed and breakfast'!HH18</f>
        <v>15300</v>
      </c>
      <c r="HI18" s="37">
        <f>'C завтраками| Bed and breakfast'!HI18</f>
        <v>14800</v>
      </c>
      <c r="HJ18" s="37">
        <f>'C завтраками| Bed and breakfast'!HJ18</f>
        <v>14800</v>
      </c>
      <c r="HK18" s="37">
        <f>'C завтраками| Bed and breakfast'!HK18</f>
        <v>14800</v>
      </c>
      <c r="HL18" s="37">
        <f>'C завтраками| Bed and breakfast'!HL18</f>
        <v>14800</v>
      </c>
      <c r="HM18" s="37">
        <f>'C завтраками| Bed and breakfast'!HM18</f>
        <v>14800</v>
      </c>
      <c r="HN18" s="37">
        <f>'C завтраками| Bed and breakfast'!HN18</f>
        <v>15300</v>
      </c>
      <c r="HO18" s="37">
        <f>'C завтраками| Bed and breakfast'!HO18</f>
        <v>15300</v>
      </c>
      <c r="HP18" s="37">
        <f>'C завтраками| Bed and breakfast'!HP18</f>
        <v>14800</v>
      </c>
      <c r="HQ18" s="37">
        <f>'C завтраками| Bed and breakfast'!HQ18</f>
        <v>14800</v>
      </c>
      <c r="HR18" s="37">
        <f>'C завтраками| Bed and breakfast'!HR18</f>
        <v>14800</v>
      </c>
      <c r="HS18" s="37">
        <f>'C завтраками| Bed and breakfast'!HS18</f>
        <v>14800</v>
      </c>
      <c r="HT18" s="37">
        <f>'C завтраками| Bed and breakfast'!HT18</f>
        <v>14800</v>
      </c>
      <c r="HU18" s="37">
        <f>'C завтраками| Bed and breakfast'!HU18</f>
        <v>15300</v>
      </c>
      <c r="HV18" s="37">
        <f>'C завтраками| Bed and breakfast'!HV18</f>
        <v>15300</v>
      </c>
      <c r="HW18" s="37">
        <f>'C завтраками| Bed and breakfast'!HW18</f>
        <v>14800</v>
      </c>
      <c r="HX18" s="37">
        <f>'C завтраками| Bed and breakfast'!HX18</f>
        <v>14800</v>
      </c>
      <c r="HY18" s="37">
        <f>'C завтраками| Bed and breakfast'!HY18</f>
        <v>14800</v>
      </c>
      <c r="HZ18" s="37">
        <f>'C завтраками| Bed and breakfast'!HZ18</f>
        <v>14800</v>
      </c>
      <c r="IA18" s="37">
        <f>'C завтраками| Bed and breakfast'!IA18</f>
        <v>14800</v>
      </c>
      <c r="IB18" s="37">
        <f>'C завтраками| Bed and breakfast'!IB18</f>
        <v>14800</v>
      </c>
      <c r="IC18" s="37">
        <f>'C завтраками| Bed and breakfast'!IC18</f>
        <v>14800</v>
      </c>
      <c r="ID18" s="37">
        <f>'C завтраками| Bed and breakfast'!ID18</f>
        <v>13800</v>
      </c>
      <c r="IE18" s="37">
        <f>'C завтраками| Bed and breakfast'!IE18</f>
        <v>13800</v>
      </c>
      <c r="IF18" s="37">
        <f>'C завтраками| Bed and breakfast'!IF18</f>
        <v>13800</v>
      </c>
      <c r="IG18" s="37">
        <f>'C завтраками| Bed and breakfast'!IG18</f>
        <v>13800</v>
      </c>
      <c r="IH18" s="37">
        <f>'C завтраками| Bed and breakfast'!IH18</f>
        <v>13800</v>
      </c>
      <c r="II18" s="37">
        <f>'C завтраками| Bed and breakfast'!II18</f>
        <v>13800</v>
      </c>
      <c r="IJ18" s="37">
        <f>'C завтраками| Bed and breakfast'!IJ18</f>
        <v>13800</v>
      </c>
      <c r="IK18" s="37">
        <f>'C завтраками| Bed and breakfast'!IK18</f>
        <v>13300</v>
      </c>
      <c r="IL18" s="37">
        <f>'C завтраками| Bed and breakfast'!IL18</f>
        <v>13300</v>
      </c>
      <c r="IM18" s="37">
        <f>'C завтраками| Bed and breakfast'!IM18</f>
        <v>13300</v>
      </c>
      <c r="IN18" s="37">
        <f>'C завтраками| Bed and breakfast'!IN18</f>
        <v>13300</v>
      </c>
      <c r="IO18" s="37">
        <f>'C завтраками| Bed and breakfast'!IO18</f>
        <v>13300</v>
      </c>
      <c r="IP18" s="37">
        <f>'C завтраками| Bed and breakfast'!IP18</f>
        <v>13800</v>
      </c>
      <c r="IQ18" s="37">
        <f>'C завтраками| Bed and breakfast'!IQ18</f>
        <v>13800</v>
      </c>
      <c r="IR18" s="37">
        <f>'C завтраками| Bed and breakfast'!IR18</f>
        <v>13300</v>
      </c>
      <c r="IS18" s="37">
        <f>'C завтраками| Bed and breakfast'!IS18</f>
        <v>13300</v>
      </c>
      <c r="IT18" s="37">
        <f>'C завтраками| Bed and breakfast'!IT18</f>
        <v>13300</v>
      </c>
      <c r="IU18" s="37">
        <f>'C завтраками| Bed and breakfast'!IU18</f>
        <v>13300</v>
      </c>
      <c r="IV18" s="37">
        <f>'C завтраками| Bed and breakfast'!IV18</f>
        <v>13300</v>
      </c>
      <c r="IW18" s="37">
        <f>'C завтраками| Bed and breakfast'!IW18</f>
        <v>13800</v>
      </c>
      <c r="IX18" s="37">
        <f>'C завтраками| Bed and breakfast'!IX18</f>
        <v>13800</v>
      </c>
      <c r="IY18" s="37">
        <f>'C завтраками| Bed and breakfast'!IY18</f>
        <v>13300</v>
      </c>
      <c r="IZ18" s="37">
        <f>'C завтраками| Bed and breakfast'!IZ18</f>
        <v>13300</v>
      </c>
      <c r="JA18" s="37">
        <f>'C завтраками| Bed and breakfast'!JA18</f>
        <v>13300</v>
      </c>
      <c r="JB18" s="37">
        <f>'C завтраками| Bed and breakfast'!JB18</f>
        <v>13300</v>
      </c>
      <c r="JC18" s="37">
        <f>'C завтраками| Bed and breakfast'!JC18</f>
        <v>13300</v>
      </c>
      <c r="JD18" s="37">
        <f>'C завтраками| Bed and breakfast'!JD18</f>
        <v>13800</v>
      </c>
      <c r="JE18" s="37">
        <f>'C завтраками| Bed and breakfast'!JE18</f>
        <v>13800</v>
      </c>
      <c r="JF18" s="37">
        <f>'C завтраками| Bed and breakfast'!JF18</f>
        <v>14800</v>
      </c>
      <c r="JG18" s="37">
        <f>'C завтраками| Bed and breakfast'!JG18</f>
        <v>14800</v>
      </c>
      <c r="JH18" s="37">
        <f>'C завтраками| Bed and breakfast'!JH18</f>
        <v>14800</v>
      </c>
      <c r="JI18" s="37">
        <f>'C завтраками| Bed and breakfast'!JI18</f>
        <v>14800</v>
      </c>
      <c r="JJ18" s="37">
        <f>'C завтраками| Bed and breakfast'!JJ18</f>
        <v>14800</v>
      </c>
      <c r="JK18" s="37">
        <f>'C завтраками| Bed and breakfast'!JK18</f>
        <v>14800</v>
      </c>
      <c r="JL18" s="37">
        <f>'C завтраками| Bed and breakfast'!JL18</f>
        <v>14800</v>
      </c>
      <c r="JM18" s="37">
        <f>'C завтраками| Bed and breakfast'!JM18</f>
        <v>14800</v>
      </c>
      <c r="JN18" s="37">
        <f>'C завтраками| Bed and breakfast'!JN18</f>
        <v>14800</v>
      </c>
      <c r="JO18" s="37">
        <f>'C завтраками| Bed and breakfast'!JO18</f>
        <v>14800</v>
      </c>
      <c r="JP18" s="37">
        <f>'C завтраками| Bed and breakfast'!JP18</f>
        <v>14800</v>
      </c>
    </row>
    <row r="19" spans="1:276" ht="10.7" customHeight="1">
      <c r="A19" s="17" t="s">
        <v>8</v>
      </c>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161"/>
      <c r="FF19" s="161"/>
      <c r="FG19" s="161"/>
      <c r="FH19" s="161"/>
      <c r="FI19" s="161"/>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row>
    <row r="20" spans="1:276" ht="10.7" customHeight="1">
      <c r="A20" s="12">
        <v>1</v>
      </c>
      <c r="B20" s="37">
        <f>'C завтраками| Bed and breakfast'!B20</f>
        <v>33100</v>
      </c>
      <c r="C20" s="37">
        <f>'C завтраками| Bed and breakfast'!C20</f>
        <v>42200</v>
      </c>
      <c r="D20" s="37">
        <f>'C завтраками| Bed and breakfast'!D20</f>
        <v>42200</v>
      </c>
      <c r="E20" s="37">
        <f>'C завтраками| Bed and breakfast'!E20</f>
        <v>43700</v>
      </c>
      <c r="F20" s="37">
        <f>'C завтраками| Bed and breakfast'!F20</f>
        <v>43700</v>
      </c>
      <c r="G20" s="37">
        <f>'C завтраками| Bed and breakfast'!G20</f>
        <v>43700</v>
      </c>
      <c r="H20" s="37">
        <f>'C завтраками| Bed and breakfast'!H20</f>
        <v>43700</v>
      </c>
      <c r="I20" s="37">
        <f>'C завтраками| Bed and breakfast'!I20</f>
        <v>43700</v>
      </c>
      <c r="J20" s="37">
        <f>'C завтраками| Bed and breakfast'!J20</f>
        <v>40000</v>
      </c>
      <c r="K20" s="37">
        <f>'C завтраками| Bed and breakfast'!K20</f>
        <v>38200</v>
      </c>
      <c r="L20" s="37">
        <f>'C завтраками| Bed and breakfast'!L20</f>
        <v>30350</v>
      </c>
      <c r="M20" s="37">
        <f>'C завтраками| Bed and breakfast'!M20</f>
        <v>26750</v>
      </c>
      <c r="N20" s="37">
        <f>'C завтраками| Bed and breakfast'!N20</f>
        <v>22550</v>
      </c>
      <c r="O20" s="37">
        <f>'C завтраками| Bed and breakfast'!O20</f>
        <v>22550</v>
      </c>
      <c r="P20" s="37">
        <f>'C завтраками| Bed and breakfast'!P20</f>
        <v>22550</v>
      </c>
      <c r="Q20" s="37">
        <f>'C завтраками| Bed and breakfast'!Q20</f>
        <v>23450</v>
      </c>
      <c r="R20" s="37">
        <f>'C завтраками| Bed and breakfast'!R20</f>
        <v>23450</v>
      </c>
      <c r="S20" s="37">
        <f>'C завтраками| Bed and breakfast'!S20</f>
        <v>23450</v>
      </c>
      <c r="T20" s="37">
        <f>'C завтраками| Bed and breakfast'!T20</f>
        <v>23450</v>
      </c>
      <c r="U20" s="37">
        <f>'C завтраками| Bed and breakfast'!U20</f>
        <v>23450</v>
      </c>
      <c r="V20" s="37">
        <f>'C завтраками| Bed and breakfast'!V20</f>
        <v>23450</v>
      </c>
      <c r="W20" s="37">
        <f>'C завтраками| Bed and breakfast'!W20</f>
        <v>24350</v>
      </c>
      <c r="X20" s="37">
        <f>'C завтраками| Bed and breakfast'!X20</f>
        <v>24350</v>
      </c>
      <c r="Y20" s="37">
        <f>'C завтраками| Bed and breakfast'!Y20</f>
        <v>24350</v>
      </c>
      <c r="Z20" s="37">
        <f>'C завтраками| Bed and breakfast'!Z20</f>
        <v>24350</v>
      </c>
      <c r="AA20" s="37">
        <f>'C завтраками| Bed and breakfast'!AA20</f>
        <v>24350</v>
      </c>
      <c r="AB20" s="37">
        <f>'C завтраками| Bed and breakfast'!AB20</f>
        <v>25550</v>
      </c>
      <c r="AC20" s="37">
        <f>'C завтраками| Bed and breakfast'!AC20</f>
        <v>25550</v>
      </c>
      <c r="AD20" s="37">
        <f>'C завтраками| Bed and breakfast'!AD20</f>
        <v>25550</v>
      </c>
      <c r="AE20" s="37">
        <f>'C завтраками| Bed and breakfast'!AE20</f>
        <v>25550</v>
      </c>
      <c r="AF20" s="37">
        <f>'C завтраками| Bed and breakfast'!AF20</f>
        <v>29150</v>
      </c>
      <c r="AG20" s="37">
        <f>'C завтраками| Bed and breakfast'!AG20</f>
        <v>29150</v>
      </c>
      <c r="AH20" s="37">
        <f>'C завтраками| Bed and breakfast'!AH20</f>
        <v>29150</v>
      </c>
      <c r="AI20" s="37">
        <f>'C завтраками| Bed and breakfast'!AI20</f>
        <v>27950</v>
      </c>
      <c r="AJ20" s="37">
        <f>'C завтраками| Bed and breakfast'!AJ20</f>
        <v>27950</v>
      </c>
      <c r="AK20" s="37">
        <f>'C завтраками| Bed and breakfast'!AK20</f>
        <v>27950</v>
      </c>
      <c r="AL20" s="37">
        <f>'C завтраками| Bed and breakfast'!AL20</f>
        <v>27950</v>
      </c>
      <c r="AM20" s="37">
        <f>'C завтраками| Bed and breakfast'!AM20</f>
        <v>31550</v>
      </c>
      <c r="AN20" s="37">
        <f>'C завтраками| Bed and breakfast'!AN20</f>
        <v>31550</v>
      </c>
      <c r="AO20" s="37">
        <f>'C завтраками| Bed and breakfast'!AO20</f>
        <v>31550</v>
      </c>
      <c r="AP20" s="37">
        <f>'C завтраками| Bed and breakfast'!AP20</f>
        <v>27950</v>
      </c>
      <c r="AQ20" s="37">
        <f>'C завтраками| Bed and breakfast'!AQ20</f>
        <v>27950</v>
      </c>
      <c r="AR20" s="37">
        <f>'C завтраками| Bed and breakfast'!AR20</f>
        <v>27950</v>
      </c>
      <c r="AS20" s="37">
        <f>'C завтраками| Bed and breakfast'!AS20</f>
        <v>27950</v>
      </c>
      <c r="AT20" s="37">
        <f>'C завтраками| Bed and breakfast'!AT20</f>
        <v>27950</v>
      </c>
      <c r="AU20" s="37">
        <f>'C завтраками| Bed and breakfast'!AU20</f>
        <v>29150</v>
      </c>
      <c r="AV20" s="37">
        <f>'C завтраками| Bed and breakfast'!AV20</f>
        <v>29150</v>
      </c>
      <c r="AW20" s="37">
        <f>'C завтраками| Bed and breakfast'!AW20</f>
        <v>29150</v>
      </c>
      <c r="AX20" s="37">
        <f>'C завтраками| Bed and breakfast'!AX20</f>
        <v>31550</v>
      </c>
      <c r="AY20" s="37">
        <f>'C завтраками| Bed and breakfast'!AY20</f>
        <v>31550</v>
      </c>
      <c r="AZ20" s="37">
        <f>'C завтраками| Bed and breakfast'!AZ20</f>
        <v>31550</v>
      </c>
      <c r="BA20" s="37">
        <f>'C завтраками| Bed and breakfast'!BA20</f>
        <v>31550</v>
      </c>
      <c r="BB20" s="37">
        <f>'C завтраками| Bed and breakfast'!BB20</f>
        <v>33950</v>
      </c>
      <c r="BC20" s="37">
        <f>'C завтраками| Bed and breakfast'!BC20</f>
        <v>33950</v>
      </c>
      <c r="BD20" s="37">
        <f>'C завтраками| Bed and breakfast'!BD20</f>
        <v>33950</v>
      </c>
      <c r="BE20" s="37">
        <f>'C завтраками| Bed and breakfast'!BE20</f>
        <v>33950</v>
      </c>
      <c r="BF20" s="37">
        <f>'C завтраками| Bed and breakfast'!BF20</f>
        <v>33950</v>
      </c>
      <c r="BG20" s="37">
        <f>'C завтраками| Bed and breakfast'!BG20</f>
        <v>33950</v>
      </c>
      <c r="BH20" s="37">
        <f>'C завтраками| Bed and breakfast'!BH20</f>
        <v>33950</v>
      </c>
      <c r="BI20" s="37">
        <f>'C завтраками| Bed and breakfast'!BI20</f>
        <v>33950</v>
      </c>
      <c r="BJ20" s="37">
        <f>'C завтраками| Bed and breakfast'!BJ20</f>
        <v>31550</v>
      </c>
      <c r="BK20" s="37">
        <f>'C завтраками| Bed and breakfast'!BK20</f>
        <v>24350</v>
      </c>
      <c r="BL20" s="37">
        <f>'C завтраками| Bed and breakfast'!BL20</f>
        <v>24350</v>
      </c>
      <c r="BM20" s="37">
        <f>'C завтраками| Bed and breakfast'!BM20</f>
        <v>24350</v>
      </c>
      <c r="BN20" s="37">
        <f>'C завтраками| Bed and breakfast'!BN20</f>
        <v>24350</v>
      </c>
      <c r="BO20" s="37">
        <f>'C завтраками| Bed and breakfast'!BO20</f>
        <v>24350</v>
      </c>
      <c r="BP20" s="37">
        <f>'C завтраками| Bed and breakfast'!BP20</f>
        <v>24350</v>
      </c>
      <c r="BQ20" s="37">
        <f>'C завтраками| Bed and breakfast'!BQ20</f>
        <v>24350</v>
      </c>
      <c r="BR20" s="37">
        <f>'C завтраками| Bed and breakfast'!BR20</f>
        <v>24350</v>
      </c>
      <c r="BS20" s="37">
        <f>'C завтраками| Bed and breakfast'!BS20</f>
        <v>24350</v>
      </c>
      <c r="BT20" s="37">
        <f>'C завтраками| Bed and breakfast'!BT20</f>
        <v>17950</v>
      </c>
      <c r="BU20" s="37">
        <f>'C завтраками| Bed and breakfast'!BU20</f>
        <v>17950</v>
      </c>
      <c r="BV20" s="37">
        <f>'C завтраками| Bed and breakfast'!BV20</f>
        <v>17950</v>
      </c>
      <c r="BW20" s="37">
        <f>'C завтраками| Bed and breakfast'!BW20</f>
        <v>17950</v>
      </c>
      <c r="BX20" s="37">
        <f>'C завтраками| Bed and breakfast'!BX20</f>
        <v>17950</v>
      </c>
      <c r="BY20" s="37">
        <f>'C завтраками| Bed and breakfast'!BY20</f>
        <v>17950</v>
      </c>
      <c r="BZ20" s="37">
        <f>'C завтраками| Bed and breakfast'!BZ20</f>
        <v>17950</v>
      </c>
      <c r="CA20" s="37">
        <f>'C завтраками| Bed and breakfast'!CA20</f>
        <v>16550</v>
      </c>
      <c r="CB20" s="37">
        <f>'C завтраками| Bed and breakfast'!CB20</f>
        <v>16550</v>
      </c>
      <c r="CC20" s="37">
        <f>'C завтраками| Bed and breakfast'!CC20</f>
        <v>16550</v>
      </c>
      <c r="CD20" s="37">
        <f>'C завтраками| Bed and breakfast'!CD20</f>
        <v>16550</v>
      </c>
      <c r="CE20" s="37">
        <f>'C завтраками| Bed and breakfast'!CE20</f>
        <v>16550</v>
      </c>
      <c r="CF20" s="37">
        <f>'C завтраками| Bed and breakfast'!CF20</f>
        <v>15350</v>
      </c>
      <c r="CG20" s="37">
        <f>'C завтраками| Bed and breakfast'!CG20</f>
        <v>15350</v>
      </c>
      <c r="CH20" s="37">
        <f>'C завтраками| Bed and breakfast'!CH20</f>
        <v>15350</v>
      </c>
      <c r="CI20" s="37">
        <f>'C завтраками| Bed and breakfast'!CI20</f>
        <v>15350</v>
      </c>
      <c r="CJ20" s="37">
        <f>'C завтраками| Bed and breakfast'!CJ20</f>
        <v>15350</v>
      </c>
      <c r="CK20" s="37">
        <f>'C завтраками| Bed and breakfast'!CK20</f>
        <v>16550</v>
      </c>
      <c r="CL20" s="37">
        <f>'C завтраками| Bed and breakfast'!CL20</f>
        <v>16550</v>
      </c>
      <c r="CM20" s="37">
        <f>'C завтраками| Bed and breakfast'!CM20</f>
        <v>15350</v>
      </c>
      <c r="CN20" s="37">
        <f>'C завтраками| Bed and breakfast'!CN20</f>
        <v>15350</v>
      </c>
      <c r="CO20" s="37">
        <f>'C завтраками| Bed and breakfast'!CO20</f>
        <v>15350</v>
      </c>
      <c r="CP20" s="37">
        <f>'C завтраками| Bed and breakfast'!CP20</f>
        <v>15150</v>
      </c>
      <c r="CQ20" s="37">
        <f>'C завтраками| Bed and breakfast'!CQ20</f>
        <v>15150</v>
      </c>
      <c r="CR20" s="37">
        <f>'C завтраками| Bed and breakfast'!CR20</f>
        <v>15150</v>
      </c>
      <c r="CS20" s="37">
        <f>'C завтраками| Bed and breakfast'!CS20</f>
        <v>15150</v>
      </c>
      <c r="CT20" s="37">
        <f>'C завтраками| Bed and breakfast'!CT20</f>
        <v>14150</v>
      </c>
      <c r="CU20" s="37">
        <f>'C завтраками| Bed and breakfast'!CU20</f>
        <v>14150</v>
      </c>
      <c r="CV20" s="37">
        <f>'C завтраками| Bed and breakfast'!CV20</f>
        <v>14150</v>
      </c>
      <c r="CW20" s="37">
        <f>'C завтраками| Bed and breakfast'!CW20</f>
        <v>14150</v>
      </c>
      <c r="CX20" s="37">
        <f>'C завтраками| Bed and breakfast'!CX20</f>
        <v>14150</v>
      </c>
      <c r="CY20" s="37">
        <f>'C завтраками| Bed and breakfast'!CY20</f>
        <v>14150</v>
      </c>
      <c r="CZ20" s="37">
        <f>'C завтраками| Bed and breakfast'!CZ20</f>
        <v>14150</v>
      </c>
      <c r="DA20" s="37">
        <f>'C завтраками| Bed and breakfast'!DA20</f>
        <v>12250</v>
      </c>
      <c r="DB20" s="37">
        <f>'C завтраками| Bed and breakfast'!DB20</f>
        <v>12250</v>
      </c>
      <c r="DC20" s="37">
        <f>'C завтраками| Bed and breakfast'!DC20</f>
        <v>12250</v>
      </c>
      <c r="DD20" s="37">
        <f>'C завтраками| Bed and breakfast'!DD20</f>
        <v>12250</v>
      </c>
      <c r="DE20" s="37">
        <f>'C завтраками| Bed and breakfast'!DE20</f>
        <v>12250</v>
      </c>
      <c r="DF20" s="37">
        <f>'C завтраками| Bed and breakfast'!DF20</f>
        <v>12850</v>
      </c>
      <c r="DG20" s="37">
        <f>'C завтраками| Bed and breakfast'!DG20</f>
        <v>12850</v>
      </c>
      <c r="DH20" s="37">
        <f>'C завтраками| Bed and breakfast'!DH20</f>
        <v>12250</v>
      </c>
      <c r="DI20" s="37">
        <f>'C завтраками| Bed and breakfast'!DI20</f>
        <v>12250</v>
      </c>
      <c r="DJ20" s="37">
        <f>'C завтраками| Bed and breakfast'!DJ20</f>
        <v>12250</v>
      </c>
      <c r="DK20" s="37">
        <f>'C завтраками| Bed and breakfast'!DK20</f>
        <v>12250</v>
      </c>
      <c r="DL20" s="37">
        <f>'C завтраками| Bed and breakfast'!DL20</f>
        <v>12250</v>
      </c>
      <c r="DM20" s="37">
        <f>'C завтраками| Bed and breakfast'!DM20</f>
        <v>12850</v>
      </c>
      <c r="DN20" s="37">
        <f>'C завтраками| Bed and breakfast'!DN20</f>
        <v>12850</v>
      </c>
      <c r="DO20" s="37">
        <f>'C завтраками| Bed and breakfast'!DO20</f>
        <v>12250</v>
      </c>
      <c r="DP20" s="37">
        <f>'C завтраками| Bed and breakfast'!DP20</f>
        <v>12250</v>
      </c>
      <c r="DQ20" s="37">
        <f>'C завтраками| Bed and breakfast'!DQ20</f>
        <v>12250</v>
      </c>
      <c r="DR20" s="37">
        <f>'C завтраками| Bed and breakfast'!DR20</f>
        <v>12250</v>
      </c>
      <c r="DS20" s="37">
        <f>'C завтраками| Bed and breakfast'!DS20</f>
        <v>13650</v>
      </c>
      <c r="DT20" s="37">
        <f>'C завтраками| Bed and breakfast'!DT20</f>
        <v>13650</v>
      </c>
      <c r="DU20" s="37">
        <f>'C завтраками| Bed and breakfast'!DU20</f>
        <v>13650</v>
      </c>
      <c r="DV20" s="37">
        <f>'C завтраками| Bed and breakfast'!DV20</f>
        <v>12550</v>
      </c>
      <c r="DW20" s="37">
        <f>'C завтраками| Bed and breakfast'!DW20</f>
        <v>12550</v>
      </c>
      <c r="DX20" s="37">
        <f>'C завтраками| Bed and breakfast'!DX20</f>
        <v>12550</v>
      </c>
      <c r="DY20" s="37">
        <f>'C завтраками| Bed and breakfast'!DY20</f>
        <v>12550</v>
      </c>
      <c r="DZ20" s="37">
        <f>'C завтраками| Bed and breakfast'!DZ20</f>
        <v>12550</v>
      </c>
      <c r="EA20" s="37">
        <f>'C завтраками| Bed and breakfast'!EA20</f>
        <v>13650</v>
      </c>
      <c r="EB20" s="37">
        <f>'C завтраками| Bed and breakfast'!EB20</f>
        <v>13650</v>
      </c>
      <c r="EC20" s="37">
        <f>'C завтраками| Bed and breakfast'!EC20</f>
        <v>13650</v>
      </c>
      <c r="ED20" s="37">
        <f>'C завтраками| Bed and breakfast'!ED20</f>
        <v>12250</v>
      </c>
      <c r="EE20" s="37">
        <f>'C завтраками| Bed and breakfast'!EE20</f>
        <v>12250</v>
      </c>
      <c r="EF20" s="37">
        <f>'C завтраками| Bed and breakfast'!EF20</f>
        <v>12250</v>
      </c>
      <c r="EG20" s="37">
        <f>'C завтраками| Bed and breakfast'!EG20</f>
        <v>12250</v>
      </c>
      <c r="EH20" s="37">
        <f>'C завтраками| Bed and breakfast'!EH20</f>
        <v>12550</v>
      </c>
      <c r="EI20" s="37">
        <f>'C завтраками| Bed and breakfast'!EI20</f>
        <v>12550</v>
      </c>
      <c r="EJ20" s="37">
        <f>'C завтраками| Bed and breakfast'!EJ20</f>
        <v>12250</v>
      </c>
      <c r="EK20" s="37">
        <f>'C завтраками| Bed and breakfast'!EK20</f>
        <v>12250</v>
      </c>
      <c r="EL20" s="37">
        <f>'C завтраками| Bed and breakfast'!EL20</f>
        <v>12250</v>
      </c>
      <c r="EM20" s="37">
        <f>'C завтраками| Bed and breakfast'!EM20</f>
        <v>12250</v>
      </c>
      <c r="EN20" s="37">
        <f>'C завтраками| Bed and breakfast'!EN20</f>
        <v>12250</v>
      </c>
      <c r="EO20" s="37">
        <f>'C завтраками| Bed and breakfast'!EO20</f>
        <v>12550</v>
      </c>
      <c r="EP20" s="37">
        <f>'C завтраками| Bed and breakfast'!EP20</f>
        <v>12550</v>
      </c>
      <c r="EQ20" s="37">
        <f>'C завтраками| Bed and breakfast'!EQ20</f>
        <v>12250</v>
      </c>
      <c r="ER20" s="37">
        <f>'C завтраками| Bed and breakfast'!ER20</f>
        <v>12250</v>
      </c>
      <c r="ES20" s="37">
        <f>'C завтраками| Bed and breakfast'!ES20</f>
        <v>12250</v>
      </c>
      <c r="ET20" s="37">
        <f>'C завтраками| Bed and breakfast'!ET20</f>
        <v>12250</v>
      </c>
      <c r="EU20" s="37">
        <f>'C завтраками| Bed and breakfast'!EU20</f>
        <v>12250</v>
      </c>
      <c r="EV20" s="37">
        <f>'C завтраками| Bed and breakfast'!EV20</f>
        <v>12550</v>
      </c>
      <c r="EW20" s="37">
        <f>'C завтраками| Bed and breakfast'!EW20</f>
        <v>12550</v>
      </c>
      <c r="EX20" s="37">
        <f>'C завтраками| Bed and breakfast'!EX20</f>
        <v>12550</v>
      </c>
      <c r="EY20" s="37">
        <f>'C завтраками| Bed and breakfast'!EY20</f>
        <v>12550</v>
      </c>
      <c r="EZ20" s="37">
        <f>'C завтраками| Bed and breakfast'!EZ20</f>
        <v>12550</v>
      </c>
      <c r="FA20" s="37">
        <f>'C завтраками| Bed and breakfast'!FA20</f>
        <v>12550</v>
      </c>
      <c r="FB20" s="37">
        <f>'C завтраками| Bed and breakfast'!FB20</f>
        <v>12550</v>
      </c>
      <c r="FC20" s="37">
        <f>'C завтраками| Bed and breakfast'!FC20</f>
        <v>17750</v>
      </c>
      <c r="FD20" s="37">
        <f>'C завтраками| Bed and breakfast'!FD20</f>
        <v>17750</v>
      </c>
      <c r="FE20" s="161">
        <f>'C завтраками| Bed and breakfast'!FE20</f>
        <v>17750</v>
      </c>
      <c r="FF20" s="161">
        <f>'C завтраками| Bed and breakfast'!FF20</f>
        <v>17750</v>
      </c>
      <c r="FG20" s="161">
        <f>'C завтраками| Bed and breakfast'!FG20</f>
        <v>17750</v>
      </c>
      <c r="FH20" s="161">
        <f>'C завтраками| Bed and breakfast'!FH20</f>
        <v>17750</v>
      </c>
      <c r="FI20" s="161">
        <f>'C завтраками| Bed and breakfast'!FI20</f>
        <v>19950</v>
      </c>
      <c r="FJ20" s="37">
        <f>'C завтраками| Bed and breakfast'!FJ20</f>
        <v>19950</v>
      </c>
      <c r="FK20" s="37">
        <f>'C завтраками| Bed and breakfast'!FK20</f>
        <v>19950</v>
      </c>
      <c r="FL20" s="37">
        <f>'C завтраками| Bed and breakfast'!FL20</f>
        <v>19950</v>
      </c>
      <c r="FM20" s="37">
        <f>'C завтраками| Bed and breakfast'!FM20</f>
        <v>19950</v>
      </c>
      <c r="FN20" s="37">
        <f>'C завтраками| Bed and breakfast'!FN20</f>
        <v>19950</v>
      </c>
      <c r="FO20" s="37">
        <f>'C завтраками| Bed and breakfast'!FO20</f>
        <v>19950</v>
      </c>
      <c r="FP20" s="37">
        <f>'C завтраками| Bed and breakfast'!FP20</f>
        <v>19950</v>
      </c>
      <c r="FQ20" s="37">
        <f>'C завтраками| Bed and breakfast'!FQ20</f>
        <v>19950</v>
      </c>
      <c r="FR20" s="37">
        <f>'C завтраками| Bed and breakfast'!FR20</f>
        <v>19950</v>
      </c>
      <c r="FS20" s="37">
        <f>'C завтраками| Bed and breakfast'!FS20</f>
        <v>13650</v>
      </c>
      <c r="FT20" s="37">
        <f>'C завтраками| Bed and breakfast'!FT20</f>
        <v>13650</v>
      </c>
      <c r="FU20" s="37">
        <f>'C завтраками| Bed and breakfast'!FU20</f>
        <v>13650</v>
      </c>
      <c r="FV20" s="37">
        <f>'C завтраками| Bed and breakfast'!FV20</f>
        <v>13650</v>
      </c>
      <c r="FW20" s="37">
        <f>'C завтраками| Bed and breakfast'!FW20</f>
        <v>13650</v>
      </c>
      <c r="FX20" s="37">
        <f>'C завтраками| Bed and breakfast'!FX20</f>
        <v>13650</v>
      </c>
      <c r="FY20" s="37">
        <f>'C завтраками| Bed and breakfast'!FY20</f>
        <v>13650</v>
      </c>
      <c r="FZ20" s="37">
        <f>'C завтраками| Bed and breakfast'!FZ20</f>
        <v>13650</v>
      </c>
      <c r="GA20" s="37">
        <f>'C завтраками| Bed and breakfast'!GA20</f>
        <v>17750</v>
      </c>
      <c r="GB20" s="37">
        <f>'C завтраками| Bed and breakfast'!GB20</f>
        <v>17750</v>
      </c>
      <c r="GC20" s="37">
        <f>'C завтраками| Bed and breakfast'!GC20</f>
        <v>17750</v>
      </c>
      <c r="GD20" s="37">
        <f>'C завтраками| Bed and breakfast'!GD20</f>
        <v>17750</v>
      </c>
      <c r="GE20" s="37">
        <f>'C завтраками| Bed and breakfast'!GE20</f>
        <v>17750</v>
      </c>
      <c r="GF20" s="37">
        <f>'C завтраками| Bed and breakfast'!GF20</f>
        <v>17750</v>
      </c>
      <c r="GG20" s="37">
        <f>'C завтраками| Bed and breakfast'!GG20</f>
        <v>17750</v>
      </c>
      <c r="GH20" s="37">
        <f>'C завтраками| Bed and breakfast'!GH20</f>
        <v>17750</v>
      </c>
      <c r="GI20" s="37">
        <f>'C завтраками| Bed and breakfast'!GI20</f>
        <v>17750</v>
      </c>
      <c r="GJ20" s="37">
        <f>'C завтраками| Bed and breakfast'!GJ20</f>
        <v>17750</v>
      </c>
      <c r="GK20" s="37">
        <f>'C завтраками| Bed and breakfast'!GK20</f>
        <v>17750</v>
      </c>
      <c r="GL20" s="37">
        <f>'C завтраками| Bed and breakfast'!GL20</f>
        <v>17750</v>
      </c>
      <c r="GM20" s="37">
        <f>'C завтраками| Bed and breakfast'!GM20</f>
        <v>17750</v>
      </c>
      <c r="GN20" s="37">
        <f>'C завтраками| Bed and breakfast'!GN20</f>
        <v>17750</v>
      </c>
      <c r="GO20" s="37">
        <f>'C завтраками| Bed and breakfast'!GO20</f>
        <v>14650</v>
      </c>
      <c r="GP20" s="37">
        <f>'C завтраками| Bed and breakfast'!GP20</f>
        <v>14650</v>
      </c>
      <c r="GQ20" s="37">
        <f>'C завтраками| Bed and breakfast'!GQ20</f>
        <v>14650</v>
      </c>
      <c r="GR20" s="37">
        <f>'C завтраками| Bed and breakfast'!GR20</f>
        <v>14650</v>
      </c>
      <c r="GS20" s="37">
        <f>'C завтраками| Bed and breakfast'!GS20</f>
        <v>15150</v>
      </c>
      <c r="GT20" s="37">
        <f>'C завтраками| Bed and breakfast'!GT20</f>
        <v>15150</v>
      </c>
      <c r="GU20" s="37">
        <f>'C завтраками| Bed and breakfast'!GU20</f>
        <v>14650</v>
      </c>
      <c r="GV20" s="37">
        <f>'C завтраками| Bed and breakfast'!GV20</f>
        <v>14650</v>
      </c>
      <c r="GW20" s="37">
        <f>'C завтраками| Bed and breakfast'!GW20</f>
        <v>14650</v>
      </c>
      <c r="GX20" s="37">
        <f>'C завтраками| Bed and breakfast'!GX20</f>
        <v>14650</v>
      </c>
      <c r="GY20" s="37">
        <f>'C завтраками| Bed and breakfast'!GY20</f>
        <v>14650</v>
      </c>
      <c r="GZ20" s="37">
        <f>'C завтраками| Bed and breakfast'!GZ20</f>
        <v>15150</v>
      </c>
      <c r="HA20" s="37">
        <f>'C завтраками| Bed and breakfast'!HA20</f>
        <v>15150</v>
      </c>
      <c r="HB20" s="37">
        <f>'C завтраками| Bed and breakfast'!HB20</f>
        <v>14650</v>
      </c>
      <c r="HC20" s="37">
        <f>'C завтраками| Bed and breakfast'!HC20</f>
        <v>14650</v>
      </c>
      <c r="HD20" s="37">
        <f>'C завтраками| Bed and breakfast'!HD20</f>
        <v>14650</v>
      </c>
      <c r="HE20" s="37">
        <f>'C завтраками| Bed and breakfast'!HE20</f>
        <v>14650</v>
      </c>
      <c r="HF20" s="37">
        <f>'C завтраками| Bed and breakfast'!HF20</f>
        <v>14650</v>
      </c>
      <c r="HG20" s="37">
        <f>'C завтраками| Bed and breakfast'!HG20</f>
        <v>15150</v>
      </c>
      <c r="HH20" s="37">
        <f>'C завтраками| Bed and breakfast'!HH20</f>
        <v>15150</v>
      </c>
      <c r="HI20" s="37">
        <f>'C завтраками| Bed and breakfast'!HI20</f>
        <v>14650</v>
      </c>
      <c r="HJ20" s="37">
        <f>'C завтраками| Bed and breakfast'!HJ20</f>
        <v>14650</v>
      </c>
      <c r="HK20" s="37">
        <f>'C завтраками| Bed and breakfast'!HK20</f>
        <v>14650</v>
      </c>
      <c r="HL20" s="37">
        <f>'C завтраками| Bed and breakfast'!HL20</f>
        <v>14650</v>
      </c>
      <c r="HM20" s="37">
        <f>'C завтраками| Bed and breakfast'!HM20</f>
        <v>14650</v>
      </c>
      <c r="HN20" s="37">
        <f>'C завтраками| Bed and breakfast'!HN20</f>
        <v>15150</v>
      </c>
      <c r="HO20" s="37">
        <f>'C завтраками| Bed and breakfast'!HO20</f>
        <v>15150</v>
      </c>
      <c r="HP20" s="37">
        <f>'C завтраками| Bed and breakfast'!HP20</f>
        <v>14650</v>
      </c>
      <c r="HQ20" s="37">
        <f>'C завтраками| Bed and breakfast'!HQ20</f>
        <v>14650</v>
      </c>
      <c r="HR20" s="37">
        <f>'C завтраками| Bed and breakfast'!HR20</f>
        <v>14650</v>
      </c>
      <c r="HS20" s="37">
        <f>'C завтраками| Bed and breakfast'!HS20</f>
        <v>14650</v>
      </c>
      <c r="HT20" s="37">
        <f>'C завтраками| Bed and breakfast'!HT20</f>
        <v>14650</v>
      </c>
      <c r="HU20" s="37">
        <f>'C завтраками| Bed and breakfast'!HU20</f>
        <v>15150</v>
      </c>
      <c r="HV20" s="37">
        <f>'C завтраками| Bed and breakfast'!HV20</f>
        <v>15150</v>
      </c>
      <c r="HW20" s="37">
        <f>'C завтраками| Bed and breakfast'!HW20</f>
        <v>14650</v>
      </c>
      <c r="HX20" s="37">
        <f>'C завтраками| Bed and breakfast'!HX20</f>
        <v>14650</v>
      </c>
      <c r="HY20" s="37">
        <f>'C завтраками| Bed and breakfast'!HY20</f>
        <v>14650</v>
      </c>
      <c r="HZ20" s="37">
        <f>'C завтраками| Bed and breakfast'!HZ20</f>
        <v>14650</v>
      </c>
      <c r="IA20" s="37">
        <f>'C завтраками| Bed and breakfast'!IA20</f>
        <v>14650</v>
      </c>
      <c r="IB20" s="37">
        <f>'C завтраками| Bed and breakfast'!IB20</f>
        <v>14650</v>
      </c>
      <c r="IC20" s="37">
        <f>'C завтраками| Bed and breakfast'!IC20</f>
        <v>14650</v>
      </c>
      <c r="ID20" s="37">
        <f>'C завтраками| Bed and breakfast'!ID20</f>
        <v>13650</v>
      </c>
      <c r="IE20" s="37">
        <f>'C завтраками| Bed and breakfast'!IE20</f>
        <v>13650</v>
      </c>
      <c r="IF20" s="37">
        <f>'C завтраками| Bed and breakfast'!IF20</f>
        <v>13650</v>
      </c>
      <c r="IG20" s="37">
        <f>'C завтраками| Bed and breakfast'!IG20</f>
        <v>13650</v>
      </c>
      <c r="IH20" s="37">
        <f>'C завтраками| Bed and breakfast'!IH20</f>
        <v>13650</v>
      </c>
      <c r="II20" s="37">
        <f>'C завтраками| Bed and breakfast'!II20</f>
        <v>13650</v>
      </c>
      <c r="IJ20" s="37">
        <f>'C завтраками| Bed and breakfast'!IJ20</f>
        <v>13650</v>
      </c>
      <c r="IK20" s="37">
        <f>'C завтраками| Bed and breakfast'!IK20</f>
        <v>13150</v>
      </c>
      <c r="IL20" s="37">
        <f>'C завтраками| Bed and breakfast'!IL20</f>
        <v>13150</v>
      </c>
      <c r="IM20" s="37">
        <f>'C завтраками| Bed and breakfast'!IM20</f>
        <v>13150</v>
      </c>
      <c r="IN20" s="37">
        <f>'C завтраками| Bed and breakfast'!IN20</f>
        <v>13150</v>
      </c>
      <c r="IO20" s="37">
        <f>'C завтраками| Bed and breakfast'!IO20</f>
        <v>13150</v>
      </c>
      <c r="IP20" s="37">
        <f>'C завтраками| Bed and breakfast'!IP20</f>
        <v>13650</v>
      </c>
      <c r="IQ20" s="37">
        <f>'C завтраками| Bed and breakfast'!IQ20</f>
        <v>13650</v>
      </c>
      <c r="IR20" s="37">
        <f>'C завтраками| Bed and breakfast'!IR20</f>
        <v>13150</v>
      </c>
      <c r="IS20" s="37">
        <f>'C завтраками| Bed and breakfast'!IS20</f>
        <v>13150</v>
      </c>
      <c r="IT20" s="37">
        <f>'C завтраками| Bed and breakfast'!IT20</f>
        <v>13150</v>
      </c>
      <c r="IU20" s="37">
        <f>'C завтраками| Bed and breakfast'!IU20</f>
        <v>13150</v>
      </c>
      <c r="IV20" s="37">
        <f>'C завтраками| Bed and breakfast'!IV20</f>
        <v>13150</v>
      </c>
      <c r="IW20" s="37">
        <f>'C завтраками| Bed and breakfast'!IW20</f>
        <v>13650</v>
      </c>
      <c r="IX20" s="37">
        <f>'C завтраками| Bed and breakfast'!IX20</f>
        <v>13650</v>
      </c>
      <c r="IY20" s="37">
        <f>'C завтраками| Bed and breakfast'!IY20</f>
        <v>13150</v>
      </c>
      <c r="IZ20" s="37">
        <f>'C завтраками| Bed and breakfast'!IZ20</f>
        <v>13150</v>
      </c>
      <c r="JA20" s="37">
        <f>'C завтраками| Bed and breakfast'!JA20</f>
        <v>13150</v>
      </c>
      <c r="JB20" s="37">
        <f>'C завтраками| Bed and breakfast'!JB20</f>
        <v>13150</v>
      </c>
      <c r="JC20" s="37">
        <f>'C завтраками| Bed and breakfast'!JC20</f>
        <v>13150</v>
      </c>
      <c r="JD20" s="37">
        <f>'C завтраками| Bed and breakfast'!JD20</f>
        <v>13650</v>
      </c>
      <c r="JE20" s="37">
        <f>'C завтраками| Bed and breakfast'!JE20</f>
        <v>13650</v>
      </c>
      <c r="JF20" s="37">
        <f>'C завтраками| Bed and breakfast'!JF20</f>
        <v>14650</v>
      </c>
      <c r="JG20" s="37">
        <f>'C завтраками| Bed and breakfast'!JG20</f>
        <v>14650</v>
      </c>
      <c r="JH20" s="37">
        <f>'C завтраками| Bed and breakfast'!JH20</f>
        <v>14650</v>
      </c>
      <c r="JI20" s="37">
        <f>'C завтраками| Bed and breakfast'!JI20</f>
        <v>14650</v>
      </c>
      <c r="JJ20" s="37">
        <f>'C завтраками| Bed and breakfast'!JJ20</f>
        <v>14650</v>
      </c>
      <c r="JK20" s="37">
        <f>'C завтраками| Bed and breakfast'!JK20</f>
        <v>14650</v>
      </c>
      <c r="JL20" s="37">
        <f>'C завтраками| Bed and breakfast'!JL20</f>
        <v>14650</v>
      </c>
      <c r="JM20" s="37">
        <f>'C завтраками| Bed and breakfast'!JM20</f>
        <v>14650</v>
      </c>
      <c r="JN20" s="37">
        <f>'C завтраками| Bed and breakfast'!JN20</f>
        <v>14650</v>
      </c>
      <c r="JO20" s="37">
        <f>'C завтраками| Bed and breakfast'!JO20</f>
        <v>14650</v>
      </c>
      <c r="JP20" s="37">
        <f>'C завтраками| Bed and breakfast'!JP20</f>
        <v>14650</v>
      </c>
    </row>
    <row r="21" spans="1:276" ht="10.7" customHeight="1">
      <c r="A21" s="12">
        <v>2</v>
      </c>
      <c r="B21" s="37">
        <f>'C завтраками| Bed and breakfast'!B21</f>
        <v>35100</v>
      </c>
      <c r="C21" s="37">
        <f>'C завтраками| Bed and breakfast'!C21</f>
        <v>44200</v>
      </c>
      <c r="D21" s="37">
        <f>'C завтраками| Bed and breakfast'!D21</f>
        <v>44200</v>
      </c>
      <c r="E21" s="37">
        <f>'C завтраками| Bed and breakfast'!E21</f>
        <v>45700</v>
      </c>
      <c r="F21" s="37">
        <f>'C завтраками| Bed and breakfast'!F21</f>
        <v>45700</v>
      </c>
      <c r="G21" s="37">
        <f>'C завтраками| Bed and breakfast'!G21</f>
        <v>45700</v>
      </c>
      <c r="H21" s="37">
        <f>'C завтраками| Bed and breakfast'!H21</f>
        <v>45700</v>
      </c>
      <c r="I21" s="37">
        <f>'C завтраками| Bed and breakfast'!I21</f>
        <v>45700</v>
      </c>
      <c r="J21" s="37">
        <f>'C завтраками| Bed and breakfast'!J21</f>
        <v>42000</v>
      </c>
      <c r="K21" s="37">
        <f>'C завтраками| Bed and breakfast'!K21</f>
        <v>40200</v>
      </c>
      <c r="L21" s="37">
        <f>'C завтраками| Bed and breakfast'!L21</f>
        <v>32200</v>
      </c>
      <c r="M21" s="37">
        <f>'C завтраками| Bed and breakfast'!M21</f>
        <v>28600</v>
      </c>
      <c r="N21" s="37">
        <f>'C завтраками| Bed and breakfast'!N21</f>
        <v>24400</v>
      </c>
      <c r="O21" s="37">
        <f>'C завтраками| Bed and breakfast'!O21</f>
        <v>24400</v>
      </c>
      <c r="P21" s="37">
        <f>'C завтраками| Bed and breakfast'!P21</f>
        <v>24400</v>
      </c>
      <c r="Q21" s="37">
        <f>'C завтраками| Bed and breakfast'!Q21</f>
        <v>25300</v>
      </c>
      <c r="R21" s="37">
        <f>'C завтраками| Bed and breakfast'!R21</f>
        <v>25300</v>
      </c>
      <c r="S21" s="37">
        <f>'C завтраками| Bed and breakfast'!S21</f>
        <v>25300</v>
      </c>
      <c r="T21" s="37">
        <f>'C завтраками| Bed and breakfast'!T21</f>
        <v>25300</v>
      </c>
      <c r="U21" s="37">
        <f>'C завтраками| Bed and breakfast'!U21</f>
        <v>25300</v>
      </c>
      <c r="V21" s="37">
        <f>'C завтраками| Bed and breakfast'!V21</f>
        <v>25300</v>
      </c>
      <c r="W21" s="37">
        <f>'C завтраками| Bed and breakfast'!W21</f>
        <v>26200</v>
      </c>
      <c r="X21" s="37">
        <f>'C завтраками| Bed and breakfast'!X21</f>
        <v>26200</v>
      </c>
      <c r="Y21" s="37">
        <f>'C завтраками| Bed and breakfast'!Y21</f>
        <v>26200</v>
      </c>
      <c r="Z21" s="37">
        <f>'C завтраками| Bed and breakfast'!Z21</f>
        <v>26200</v>
      </c>
      <c r="AA21" s="37">
        <f>'C завтраками| Bed and breakfast'!AA21</f>
        <v>26200</v>
      </c>
      <c r="AB21" s="37">
        <f>'C завтраками| Bed and breakfast'!AB21</f>
        <v>27400</v>
      </c>
      <c r="AC21" s="37">
        <f>'C завтраками| Bed and breakfast'!AC21</f>
        <v>27400</v>
      </c>
      <c r="AD21" s="37">
        <f>'C завтраками| Bed and breakfast'!AD21</f>
        <v>27400</v>
      </c>
      <c r="AE21" s="37">
        <f>'C завтраками| Bed and breakfast'!AE21</f>
        <v>27400</v>
      </c>
      <c r="AF21" s="37">
        <f>'C завтраками| Bed and breakfast'!AF21</f>
        <v>31000</v>
      </c>
      <c r="AG21" s="37">
        <f>'C завтраками| Bed and breakfast'!AG21</f>
        <v>31000</v>
      </c>
      <c r="AH21" s="37">
        <f>'C завтраками| Bed and breakfast'!AH21</f>
        <v>31000</v>
      </c>
      <c r="AI21" s="37">
        <f>'C завтраками| Bed and breakfast'!AI21</f>
        <v>29800</v>
      </c>
      <c r="AJ21" s="37">
        <f>'C завтраками| Bed and breakfast'!AJ21</f>
        <v>29800</v>
      </c>
      <c r="AK21" s="37">
        <f>'C завтраками| Bed and breakfast'!AK21</f>
        <v>29800</v>
      </c>
      <c r="AL21" s="37">
        <f>'C завтраками| Bed and breakfast'!AL21</f>
        <v>29800</v>
      </c>
      <c r="AM21" s="37">
        <f>'C завтраками| Bed and breakfast'!AM21</f>
        <v>33400</v>
      </c>
      <c r="AN21" s="37">
        <f>'C завтраками| Bed and breakfast'!AN21</f>
        <v>33400</v>
      </c>
      <c r="AO21" s="37">
        <f>'C завтраками| Bed and breakfast'!AO21</f>
        <v>33400</v>
      </c>
      <c r="AP21" s="37">
        <f>'C завтраками| Bed and breakfast'!AP21</f>
        <v>29800</v>
      </c>
      <c r="AQ21" s="37">
        <f>'C завтраками| Bed and breakfast'!AQ21</f>
        <v>29800</v>
      </c>
      <c r="AR21" s="37">
        <f>'C завтраками| Bed and breakfast'!AR21</f>
        <v>29800</v>
      </c>
      <c r="AS21" s="37">
        <f>'C завтраками| Bed and breakfast'!AS21</f>
        <v>29800</v>
      </c>
      <c r="AT21" s="37">
        <f>'C завтраками| Bed and breakfast'!AT21</f>
        <v>29800</v>
      </c>
      <c r="AU21" s="37">
        <f>'C завтраками| Bed and breakfast'!AU21</f>
        <v>31000</v>
      </c>
      <c r="AV21" s="37">
        <f>'C завтраками| Bed and breakfast'!AV21</f>
        <v>31000</v>
      </c>
      <c r="AW21" s="37">
        <f>'C завтраками| Bed and breakfast'!AW21</f>
        <v>31000</v>
      </c>
      <c r="AX21" s="37">
        <f>'C завтраками| Bed and breakfast'!AX21</f>
        <v>33400</v>
      </c>
      <c r="AY21" s="37">
        <f>'C завтраками| Bed and breakfast'!AY21</f>
        <v>33400</v>
      </c>
      <c r="AZ21" s="37">
        <f>'C завтраками| Bed and breakfast'!AZ21</f>
        <v>33400</v>
      </c>
      <c r="BA21" s="37">
        <f>'C завтраками| Bed and breakfast'!BA21</f>
        <v>33400</v>
      </c>
      <c r="BB21" s="37">
        <f>'C завтраками| Bed and breakfast'!BB21</f>
        <v>35800</v>
      </c>
      <c r="BC21" s="37">
        <f>'C завтраками| Bed and breakfast'!BC21</f>
        <v>35800</v>
      </c>
      <c r="BD21" s="37">
        <f>'C завтраками| Bed and breakfast'!BD21</f>
        <v>35800</v>
      </c>
      <c r="BE21" s="37">
        <f>'C завтраками| Bed and breakfast'!BE21</f>
        <v>35800</v>
      </c>
      <c r="BF21" s="37">
        <f>'C завтраками| Bed and breakfast'!BF21</f>
        <v>35800</v>
      </c>
      <c r="BG21" s="37">
        <f>'C завтраками| Bed and breakfast'!BG21</f>
        <v>35800</v>
      </c>
      <c r="BH21" s="37">
        <f>'C завтраками| Bed and breakfast'!BH21</f>
        <v>35800</v>
      </c>
      <c r="BI21" s="37">
        <f>'C завтраками| Bed and breakfast'!BI21</f>
        <v>35800</v>
      </c>
      <c r="BJ21" s="37">
        <f>'C завтраками| Bed and breakfast'!BJ21</f>
        <v>33400</v>
      </c>
      <c r="BK21" s="37">
        <f>'C завтраками| Bed and breakfast'!BK21</f>
        <v>26200</v>
      </c>
      <c r="BL21" s="37">
        <f>'C завтраками| Bed and breakfast'!BL21</f>
        <v>26200</v>
      </c>
      <c r="BM21" s="37">
        <f>'C завтраками| Bed and breakfast'!BM21</f>
        <v>26200</v>
      </c>
      <c r="BN21" s="37">
        <f>'C завтраками| Bed and breakfast'!BN21</f>
        <v>26200</v>
      </c>
      <c r="BO21" s="37">
        <f>'C завтраками| Bed and breakfast'!BO21</f>
        <v>26200</v>
      </c>
      <c r="BP21" s="37">
        <f>'C завтраками| Bed and breakfast'!BP21</f>
        <v>26200</v>
      </c>
      <c r="BQ21" s="37">
        <f>'C завтраками| Bed and breakfast'!BQ21</f>
        <v>26200</v>
      </c>
      <c r="BR21" s="37">
        <f>'C завтраками| Bed and breakfast'!BR21</f>
        <v>26200</v>
      </c>
      <c r="BS21" s="37">
        <f>'C завтраками| Bed and breakfast'!BS21</f>
        <v>26200</v>
      </c>
      <c r="BT21" s="37">
        <f>'C завтраками| Bed and breakfast'!BT21</f>
        <v>19800</v>
      </c>
      <c r="BU21" s="37">
        <f>'C завтраками| Bed and breakfast'!BU21</f>
        <v>19800</v>
      </c>
      <c r="BV21" s="37">
        <f>'C завтраками| Bed and breakfast'!BV21</f>
        <v>19800</v>
      </c>
      <c r="BW21" s="37">
        <f>'C завтраками| Bed and breakfast'!BW21</f>
        <v>19800</v>
      </c>
      <c r="BX21" s="37">
        <f>'C завтраками| Bed and breakfast'!BX21</f>
        <v>19800</v>
      </c>
      <c r="BY21" s="37">
        <f>'C завтраками| Bed and breakfast'!BY21</f>
        <v>19800</v>
      </c>
      <c r="BZ21" s="37">
        <f>'C завтраками| Bed and breakfast'!BZ21</f>
        <v>19800</v>
      </c>
      <c r="CA21" s="37">
        <f>'C завтраками| Bed and breakfast'!CA21</f>
        <v>18400</v>
      </c>
      <c r="CB21" s="37">
        <f>'C завтраками| Bed and breakfast'!CB21</f>
        <v>18400</v>
      </c>
      <c r="CC21" s="37">
        <f>'C завтраками| Bed and breakfast'!CC21</f>
        <v>18400</v>
      </c>
      <c r="CD21" s="37">
        <f>'C завтраками| Bed and breakfast'!CD21</f>
        <v>18400</v>
      </c>
      <c r="CE21" s="37">
        <f>'C завтраками| Bed and breakfast'!CE21</f>
        <v>18400</v>
      </c>
      <c r="CF21" s="37">
        <f>'C завтраками| Bed and breakfast'!CF21</f>
        <v>17200</v>
      </c>
      <c r="CG21" s="37">
        <f>'C завтраками| Bed and breakfast'!CG21</f>
        <v>17200</v>
      </c>
      <c r="CH21" s="37">
        <f>'C завтраками| Bed and breakfast'!CH21</f>
        <v>17200</v>
      </c>
      <c r="CI21" s="37">
        <f>'C завтраками| Bed and breakfast'!CI21</f>
        <v>17200</v>
      </c>
      <c r="CJ21" s="37">
        <f>'C завтраками| Bed and breakfast'!CJ21</f>
        <v>17200</v>
      </c>
      <c r="CK21" s="37">
        <f>'C завтраками| Bed and breakfast'!CK21</f>
        <v>18400</v>
      </c>
      <c r="CL21" s="37">
        <f>'C завтраками| Bed and breakfast'!CL21</f>
        <v>18400</v>
      </c>
      <c r="CM21" s="37">
        <f>'C завтраками| Bed and breakfast'!CM21</f>
        <v>17200</v>
      </c>
      <c r="CN21" s="37">
        <f>'C завтраками| Bed and breakfast'!CN21</f>
        <v>17200</v>
      </c>
      <c r="CO21" s="37">
        <f>'C завтраками| Bed and breakfast'!CO21</f>
        <v>17200</v>
      </c>
      <c r="CP21" s="37">
        <f>'C завтраками| Bed and breakfast'!CP21</f>
        <v>16800</v>
      </c>
      <c r="CQ21" s="37">
        <f>'C завтраками| Bed and breakfast'!CQ21</f>
        <v>16800</v>
      </c>
      <c r="CR21" s="37">
        <f>'C завтраками| Bed and breakfast'!CR21</f>
        <v>16800</v>
      </c>
      <c r="CS21" s="37">
        <f>'C завтраками| Bed and breakfast'!CS21</f>
        <v>16800</v>
      </c>
      <c r="CT21" s="37">
        <f>'C завтраками| Bed and breakfast'!CT21</f>
        <v>15800</v>
      </c>
      <c r="CU21" s="37">
        <f>'C завтраками| Bed and breakfast'!CU21</f>
        <v>15800</v>
      </c>
      <c r="CV21" s="37">
        <f>'C завтраками| Bed and breakfast'!CV21</f>
        <v>15800</v>
      </c>
      <c r="CW21" s="37">
        <f>'C завтраками| Bed and breakfast'!CW21</f>
        <v>15800</v>
      </c>
      <c r="CX21" s="37">
        <f>'C завтраками| Bed and breakfast'!CX21</f>
        <v>15800</v>
      </c>
      <c r="CY21" s="37">
        <f>'C завтраками| Bed and breakfast'!CY21</f>
        <v>15800</v>
      </c>
      <c r="CZ21" s="37">
        <f>'C завтраками| Bed and breakfast'!CZ21</f>
        <v>15800</v>
      </c>
      <c r="DA21" s="37">
        <f>'C завтраками| Bed and breakfast'!DA21</f>
        <v>13900</v>
      </c>
      <c r="DB21" s="37">
        <f>'C завтраками| Bed and breakfast'!DB21</f>
        <v>13900</v>
      </c>
      <c r="DC21" s="37">
        <f>'C завтраками| Bed and breakfast'!DC21</f>
        <v>13900</v>
      </c>
      <c r="DD21" s="37">
        <f>'C завтраками| Bed and breakfast'!DD21</f>
        <v>13900</v>
      </c>
      <c r="DE21" s="37">
        <f>'C завтраками| Bed and breakfast'!DE21</f>
        <v>13900</v>
      </c>
      <c r="DF21" s="37">
        <f>'C завтраками| Bed and breakfast'!DF21</f>
        <v>14500</v>
      </c>
      <c r="DG21" s="37">
        <f>'C завтраками| Bed and breakfast'!DG21</f>
        <v>14500</v>
      </c>
      <c r="DH21" s="37">
        <f>'C завтраками| Bed and breakfast'!DH21</f>
        <v>13900</v>
      </c>
      <c r="DI21" s="37">
        <f>'C завтраками| Bed and breakfast'!DI21</f>
        <v>13900</v>
      </c>
      <c r="DJ21" s="37">
        <f>'C завтраками| Bed and breakfast'!DJ21</f>
        <v>13900</v>
      </c>
      <c r="DK21" s="37">
        <f>'C завтраками| Bed and breakfast'!DK21</f>
        <v>13900</v>
      </c>
      <c r="DL21" s="37">
        <f>'C завтраками| Bed and breakfast'!DL21</f>
        <v>13900</v>
      </c>
      <c r="DM21" s="37">
        <f>'C завтраками| Bed and breakfast'!DM21</f>
        <v>14500</v>
      </c>
      <c r="DN21" s="37">
        <f>'C завтраками| Bed and breakfast'!DN21</f>
        <v>14500</v>
      </c>
      <c r="DO21" s="37">
        <f>'C завтраками| Bed and breakfast'!DO21</f>
        <v>13900</v>
      </c>
      <c r="DP21" s="37">
        <f>'C завтраками| Bed and breakfast'!DP21</f>
        <v>13900</v>
      </c>
      <c r="DQ21" s="37">
        <f>'C завтраками| Bed and breakfast'!DQ21</f>
        <v>13900</v>
      </c>
      <c r="DR21" s="37">
        <f>'C завтраками| Bed and breakfast'!DR21</f>
        <v>13900</v>
      </c>
      <c r="DS21" s="37">
        <f>'C завтраками| Bed and breakfast'!DS21</f>
        <v>15300</v>
      </c>
      <c r="DT21" s="37">
        <f>'C завтраками| Bed and breakfast'!DT21</f>
        <v>15300</v>
      </c>
      <c r="DU21" s="37">
        <f>'C завтраками| Bed and breakfast'!DU21</f>
        <v>15300</v>
      </c>
      <c r="DV21" s="37">
        <f>'C завтраками| Bed and breakfast'!DV21</f>
        <v>14200</v>
      </c>
      <c r="DW21" s="37">
        <f>'C завтраками| Bed and breakfast'!DW21</f>
        <v>14200</v>
      </c>
      <c r="DX21" s="37">
        <f>'C завтраками| Bed and breakfast'!DX21</f>
        <v>14200</v>
      </c>
      <c r="DY21" s="37">
        <f>'C завтраками| Bed and breakfast'!DY21</f>
        <v>14200</v>
      </c>
      <c r="DZ21" s="37">
        <f>'C завтраками| Bed and breakfast'!DZ21</f>
        <v>14200</v>
      </c>
      <c r="EA21" s="37">
        <f>'C завтраками| Bed and breakfast'!EA21</f>
        <v>15300</v>
      </c>
      <c r="EB21" s="37">
        <f>'C завтраками| Bed and breakfast'!EB21</f>
        <v>15300</v>
      </c>
      <c r="EC21" s="37">
        <f>'C завтраками| Bed and breakfast'!EC21</f>
        <v>15300</v>
      </c>
      <c r="ED21" s="37">
        <f>'C завтраками| Bed and breakfast'!ED21</f>
        <v>13900</v>
      </c>
      <c r="EE21" s="37">
        <f>'C завтраками| Bed and breakfast'!EE21</f>
        <v>13900</v>
      </c>
      <c r="EF21" s="37">
        <f>'C завтраками| Bed and breakfast'!EF21</f>
        <v>13900</v>
      </c>
      <c r="EG21" s="37">
        <f>'C завтраками| Bed and breakfast'!EG21</f>
        <v>13900</v>
      </c>
      <c r="EH21" s="37">
        <f>'C завтраками| Bed and breakfast'!EH21</f>
        <v>14200</v>
      </c>
      <c r="EI21" s="37">
        <f>'C завтраками| Bed and breakfast'!EI21</f>
        <v>14200</v>
      </c>
      <c r="EJ21" s="37">
        <f>'C завтраками| Bed and breakfast'!EJ21</f>
        <v>13900</v>
      </c>
      <c r="EK21" s="37">
        <f>'C завтраками| Bed and breakfast'!EK21</f>
        <v>13900</v>
      </c>
      <c r="EL21" s="37">
        <f>'C завтраками| Bed and breakfast'!EL21</f>
        <v>13900</v>
      </c>
      <c r="EM21" s="37">
        <f>'C завтраками| Bed and breakfast'!EM21</f>
        <v>13900</v>
      </c>
      <c r="EN21" s="37">
        <f>'C завтраками| Bed and breakfast'!EN21</f>
        <v>13900</v>
      </c>
      <c r="EO21" s="37">
        <f>'C завтраками| Bed and breakfast'!EO21</f>
        <v>14200</v>
      </c>
      <c r="EP21" s="37">
        <f>'C завтраками| Bed and breakfast'!EP21</f>
        <v>14200</v>
      </c>
      <c r="EQ21" s="37">
        <f>'C завтраками| Bed and breakfast'!EQ21</f>
        <v>13900</v>
      </c>
      <c r="ER21" s="37">
        <f>'C завтраками| Bed and breakfast'!ER21</f>
        <v>13900</v>
      </c>
      <c r="ES21" s="37">
        <f>'C завтраками| Bed and breakfast'!ES21</f>
        <v>13900</v>
      </c>
      <c r="ET21" s="37">
        <f>'C завтраками| Bed and breakfast'!ET21</f>
        <v>13900</v>
      </c>
      <c r="EU21" s="37">
        <f>'C завтраками| Bed and breakfast'!EU21</f>
        <v>13900</v>
      </c>
      <c r="EV21" s="37">
        <f>'C завтраками| Bed and breakfast'!EV21</f>
        <v>14200</v>
      </c>
      <c r="EW21" s="37">
        <f>'C завтраками| Bed and breakfast'!EW21</f>
        <v>14200</v>
      </c>
      <c r="EX21" s="37">
        <f>'C завтраками| Bed and breakfast'!EX21</f>
        <v>14200</v>
      </c>
      <c r="EY21" s="37">
        <f>'C завтраками| Bed and breakfast'!EY21</f>
        <v>14200</v>
      </c>
      <c r="EZ21" s="37">
        <f>'C завтраками| Bed and breakfast'!EZ21</f>
        <v>14200</v>
      </c>
      <c r="FA21" s="37">
        <f>'C завтраками| Bed and breakfast'!FA21</f>
        <v>14200</v>
      </c>
      <c r="FB21" s="37">
        <f>'C завтраками| Bed and breakfast'!FB21</f>
        <v>14200</v>
      </c>
      <c r="FC21" s="37">
        <f>'C завтраками| Bed and breakfast'!FC21</f>
        <v>19400</v>
      </c>
      <c r="FD21" s="37">
        <f>'C завтраками| Bed and breakfast'!FD21</f>
        <v>19400</v>
      </c>
      <c r="FE21" s="161">
        <f>'C завтраками| Bed and breakfast'!FE21</f>
        <v>19400</v>
      </c>
      <c r="FF21" s="161">
        <f>'C завтраками| Bed and breakfast'!FF21</f>
        <v>19400</v>
      </c>
      <c r="FG21" s="161">
        <f>'C завтраками| Bed and breakfast'!FG21</f>
        <v>19400</v>
      </c>
      <c r="FH21" s="161">
        <f>'C завтраками| Bed and breakfast'!FH21</f>
        <v>19400</v>
      </c>
      <c r="FI21" s="161">
        <f>'C завтраками| Bed and breakfast'!FI21</f>
        <v>21600</v>
      </c>
      <c r="FJ21" s="37">
        <f>'C завтраками| Bed and breakfast'!FJ21</f>
        <v>21600</v>
      </c>
      <c r="FK21" s="37">
        <f>'C завтраками| Bed and breakfast'!FK21</f>
        <v>21600</v>
      </c>
      <c r="FL21" s="37">
        <f>'C завтраками| Bed and breakfast'!FL21</f>
        <v>21600</v>
      </c>
      <c r="FM21" s="37">
        <f>'C завтраками| Bed and breakfast'!FM21</f>
        <v>21600</v>
      </c>
      <c r="FN21" s="37">
        <f>'C завтраками| Bed and breakfast'!FN21</f>
        <v>21600</v>
      </c>
      <c r="FO21" s="37">
        <f>'C завтраками| Bed and breakfast'!FO21</f>
        <v>21600</v>
      </c>
      <c r="FP21" s="37">
        <f>'C завтраками| Bed and breakfast'!FP21</f>
        <v>21600</v>
      </c>
      <c r="FQ21" s="37">
        <f>'C завтраками| Bed and breakfast'!FQ21</f>
        <v>21600</v>
      </c>
      <c r="FR21" s="37">
        <f>'C завтраками| Bed and breakfast'!FR21</f>
        <v>21600</v>
      </c>
      <c r="FS21" s="37">
        <f>'C завтраками| Bed and breakfast'!FS21</f>
        <v>15300</v>
      </c>
      <c r="FT21" s="37">
        <f>'C завтраками| Bed and breakfast'!FT21</f>
        <v>15300</v>
      </c>
      <c r="FU21" s="37">
        <f>'C завтраками| Bed and breakfast'!FU21</f>
        <v>15300</v>
      </c>
      <c r="FV21" s="37">
        <f>'C завтраками| Bed and breakfast'!FV21</f>
        <v>15300</v>
      </c>
      <c r="FW21" s="37">
        <f>'C завтраками| Bed and breakfast'!FW21</f>
        <v>15300</v>
      </c>
      <c r="FX21" s="37">
        <f>'C завтраками| Bed and breakfast'!FX21</f>
        <v>15300</v>
      </c>
      <c r="FY21" s="37">
        <f>'C завтраками| Bed and breakfast'!FY21</f>
        <v>15300</v>
      </c>
      <c r="FZ21" s="37">
        <f>'C завтраками| Bed and breakfast'!FZ21</f>
        <v>15300</v>
      </c>
      <c r="GA21" s="37">
        <f>'C завтраками| Bed and breakfast'!GA21</f>
        <v>19400</v>
      </c>
      <c r="GB21" s="37">
        <f>'C завтраками| Bed and breakfast'!GB21</f>
        <v>19400</v>
      </c>
      <c r="GC21" s="37">
        <f>'C завтраками| Bed and breakfast'!GC21</f>
        <v>19400</v>
      </c>
      <c r="GD21" s="37">
        <f>'C завтраками| Bed and breakfast'!GD21</f>
        <v>19400</v>
      </c>
      <c r="GE21" s="37">
        <f>'C завтраками| Bed and breakfast'!GE21</f>
        <v>19400</v>
      </c>
      <c r="GF21" s="37">
        <f>'C завтраками| Bed and breakfast'!GF21</f>
        <v>19400</v>
      </c>
      <c r="GG21" s="37">
        <f>'C завтраками| Bed and breakfast'!GG21</f>
        <v>19400</v>
      </c>
      <c r="GH21" s="37">
        <f>'C завтраками| Bed and breakfast'!GH21</f>
        <v>19400</v>
      </c>
      <c r="GI21" s="37">
        <f>'C завтраками| Bed and breakfast'!GI21</f>
        <v>19400</v>
      </c>
      <c r="GJ21" s="37">
        <f>'C завтраками| Bed and breakfast'!GJ21</f>
        <v>19400</v>
      </c>
      <c r="GK21" s="37">
        <f>'C завтраками| Bed and breakfast'!GK21</f>
        <v>19400</v>
      </c>
      <c r="GL21" s="37">
        <f>'C завтраками| Bed and breakfast'!GL21</f>
        <v>19400</v>
      </c>
      <c r="GM21" s="37">
        <f>'C завтраками| Bed and breakfast'!GM21</f>
        <v>19400</v>
      </c>
      <c r="GN21" s="37">
        <f>'C завтраками| Bed and breakfast'!GN21</f>
        <v>19400</v>
      </c>
      <c r="GO21" s="37">
        <f>'C завтраками| Bed and breakfast'!GO21</f>
        <v>16300</v>
      </c>
      <c r="GP21" s="37">
        <f>'C завтраками| Bed and breakfast'!GP21</f>
        <v>16300</v>
      </c>
      <c r="GQ21" s="37">
        <f>'C завтраками| Bed and breakfast'!GQ21</f>
        <v>16300</v>
      </c>
      <c r="GR21" s="37">
        <f>'C завтраками| Bed and breakfast'!GR21</f>
        <v>16300</v>
      </c>
      <c r="GS21" s="37">
        <f>'C завтраками| Bed and breakfast'!GS21</f>
        <v>16800</v>
      </c>
      <c r="GT21" s="37">
        <f>'C завтраками| Bed and breakfast'!GT21</f>
        <v>16800</v>
      </c>
      <c r="GU21" s="37">
        <f>'C завтраками| Bed and breakfast'!GU21</f>
        <v>16300</v>
      </c>
      <c r="GV21" s="37">
        <f>'C завтраками| Bed and breakfast'!GV21</f>
        <v>16300</v>
      </c>
      <c r="GW21" s="37">
        <f>'C завтраками| Bed and breakfast'!GW21</f>
        <v>16300</v>
      </c>
      <c r="GX21" s="37">
        <f>'C завтраками| Bed and breakfast'!GX21</f>
        <v>16300</v>
      </c>
      <c r="GY21" s="37">
        <f>'C завтраками| Bed and breakfast'!GY21</f>
        <v>16300</v>
      </c>
      <c r="GZ21" s="37">
        <f>'C завтраками| Bed and breakfast'!GZ21</f>
        <v>16800</v>
      </c>
      <c r="HA21" s="37">
        <f>'C завтраками| Bed and breakfast'!HA21</f>
        <v>16800</v>
      </c>
      <c r="HB21" s="37">
        <f>'C завтраками| Bed and breakfast'!HB21</f>
        <v>16300</v>
      </c>
      <c r="HC21" s="37">
        <f>'C завтраками| Bed and breakfast'!HC21</f>
        <v>16300</v>
      </c>
      <c r="HD21" s="37">
        <f>'C завтраками| Bed and breakfast'!HD21</f>
        <v>16300</v>
      </c>
      <c r="HE21" s="37">
        <f>'C завтраками| Bed and breakfast'!HE21</f>
        <v>16300</v>
      </c>
      <c r="HF21" s="37">
        <f>'C завтраками| Bed and breakfast'!HF21</f>
        <v>16300</v>
      </c>
      <c r="HG21" s="37">
        <f>'C завтраками| Bed and breakfast'!HG21</f>
        <v>16800</v>
      </c>
      <c r="HH21" s="37">
        <f>'C завтраками| Bed and breakfast'!HH21</f>
        <v>16800</v>
      </c>
      <c r="HI21" s="37">
        <f>'C завтраками| Bed and breakfast'!HI21</f>
        <v>16300</v>
      </c>
      <c r="HJ21" s="37">
        <f>'C завтраками| Bed and breakfast'!HJ21</f>
        <v>16300</v>
      </c>
      <c r="HK21" s="37">
        <f>'C завтраками| Bed and breakfast'!HK21</f>
        <v>16300</v>
      </c>
      <c r="HL21" s="37">
        <f>'C завтраками| Bed and breakfast'!HL21</f>
        <v>16300</v>
      </c>
      <c r="HM21" s="37">
        <f>'C завтраками| Bed and breakfast'!HM21</f>
        <v>16300</v>
      </c>
      <c r="HN21" s="37">
        <f>'C завтраками| Bed and breakfast'!HN21</f>
        <v>16800</v>
      </c>
      <c r="HO21" s="37">
        <f>'C завтраками| Bed and breakfast'!HO21</f>
        <v>16800</v>
      </c>
      <c r="HP21" s="37">
        <f>'C завтраками| Bed and breakfast'!HP21</f>
        <v>16300</v>
      </c>
      <c r="HQ21" s="37">
        <f>'C завтраками| Bed and breakfast'!HQ21</f>
        <v>16300</v>
      </c>
      <c r="HR21" s="37">
        <f>'C завтраками| Bed and breakfast'!HR21</f>
        <v>16300</v>
      </c>
      <c r="HS21" s="37">
        <f>'C завтраками| Bed and breakfast'!HS21</f>
        <v>16300</v>
      </c>
      <c r="HT21" s="37">
        <f>'C завтраками| Bed and breakfast'!HT21</f>
        <v>16300</v>
      </c>
      <c r="HU21" s="37">
        <f>'C завтраками| Bed and breakfast'!HU21</f>
        <v>16800</v>
      </c>
      <c r="HV21" s="37">
        <f>'C завтраками| Bed and breakfast'!HV21</f>
        <v>16800</v>
      </c>
      <c r="HW21" s="37">
        <f>'C завтраками| Bed and breakfast'!HW21</f>
        <v>16300</v>
      </c>
      <c r="HX21" s="37">
        <f>'C завтраками| Bed and breakfast'!HX21</f>
        <v>16300</v>
      </c>
      <c r="HY21" s="37">
        <f>'C завтраками| Bed and breakfast'!HY21</f>
        <v>16300</v>
      </c>
      <c r="HZ21" s="37">
        <f>'C завтраками| Bed and breakfast'!HZ21</f>
        <v>16300</v>
      </c>
      <c r="IA21" s="37">
        <f>'C завтраками| Bed and breakfast'!IA21</f>
        <v>16300</v>
      </c>
      <c r="IB21" s="37">
        <f>'C завтраками| Bed and breakfast'!IB21</f>
        <v>16300</v>
      </c>
      <c r="IC21" s="37">
        <f>'C завтраками| Bed and breakfast'!IC21</f>
        <v>16300</v>
      </c>
      <c r="ID21" s="37">
        <f>'C завтраками| Bed and breakfast'!ID21</f>
        <v>15300</v>
      </c>
      <c r="IE21" s="37">
        <f>'C завтраками| Bed and breakfast'!IE21</f>
        <v>15300</v>
      </c>
      <c r="IF21" s="37">
        <f>'C завтраками| Bed and breakfast'!IF21</f>
        <v>15300</v>
      </c>
      <c r="IG21" s="37">
        <f>'C завтраками| Bed and breakfast'!IG21</f>
        <v>15300</v>
      </c>
      <c r="IH21" s="37">
        <f>'C завтраками| Bed and breakfast'!IH21</f>
        <v>15300</v>
      </c>
      <c r="II21" s="37">
        <f>'C завтраками| Bed and breakfast'!II21</f>
        <v>15300</v>
      </c>
      <c r="IJ21" s="37">
        <f>'C завтраками| Bed and breakfast'!IJ21</f>
        <v>15300</v>
      </c>
      <c r="IK21" s="37">
        <f>'C завтраками| Bed and breakfast'!IK21</f>
        <v>14800</v>
      </c>
      <c r="IL21" s="37">
        <f>'C завтраками| Bed and breakfast'!IL21</f>
        <v>14800</v>
      </c>
      <c r="IM21" s="37">
        <f>'C завтраками| Bed and breakfast'!IM21</f>
        <v>14800</v>
      </c>
      <c r="IN21" s="37">
        <f>'C завтраками| Bed and breakfast'!IN21</f>
        <v>14800</v>
      </c>
      <c r="IO21" s="37">
        <f>'C завтраками| Bed and breakfast'!IO21</f>
        <v>14800</v>
      </c>
      <c r="IP21" s="37">
        <f>'C завтраками| Bed and breakfast'!IP21</f>
        <v>15300</v>
      </c>
      <c r="IQ21" s="37">
        <f>'C завтраками| Bed and breakfast'!IQ21</f>
        <v>15300</v>
      </c>
      <c r="IR21" s="37">
        <f>'C завтраками| Bed and breakfast'!IR21</f>
        <v>14800</v>
      </c>
      <c r="IS21" s="37">
        <f>'C завтраками| Bed and breakfast'!IS21</f>
        <v>14800</v>
      </c>
      <c r="IT21" s="37">
        <f>'C завтраками| Bed and breakfast'!IT21</f>
        <v>14800</v>
      </c>
      <c r="IU21" s="37">
        <f>'C завтраками| Bed and breakfast'!IU21</f>
        <v>14800</v>
      </c>
      <c r="IV21" s="37">
        <f>'C завтраками| Bed and breakfast'!IV21</f>
        <v>14800</v>
      </c>
      <c r="IW21" s="37">
        <f>'C завтраками| Bed and breakfast'!IW21</f>
        <v>15300</v>
      </c>
      <c r="IX21" s="37">
        <f>'C завтраками| Bed and breakfast'!IX21</f>
        <v>15300</v>
      </c>
      <c r="IY21" s="37">
        <f>'C завтраками| Bed and breakfast'!IY21</f>
        <v>14800</v>
      </c>
      <c r="IZ21" s="37">
        <f>'C завтраками| Bed and breakfast'!IZ21</f>
        <v>14800</v>
      </c>
      <c r="JA21" s="37">
        <f>'C завтраками| Bed and breakfast'!JA21</f>
        <v>14800</v>
      </c>
      <c r="JB21" s="37">
        <f>'C завтраками| Bed and breakfast'!JB21</f>
        <v>14800</v>
      </c>
      <c r="JC21" s="37">
        <f>'C завтраками| Bed and breakfast'!JC21</f>
        <v>14800</v>
      </c>
      <c r="JD21" s="37">
        <f>'C завтраками| Bed and breakfast'!JD21</f>
        <v>15300</v>
      </c>
      <c r="JE21" s="37">
        <f>'C завтраками| Bed and breakfast'!JE21</f>
        <v>15300</v>
      </c>
      <c r="JF21" s="37">
        <f>'C завтраками| Bed and breakfast'!JF21</f>
        <v>16300</v>
      </c>
      <c r="JG21" s="37">
        <f>'C завтраками| Bed and breakfast'!JG21</f>
        <v>16300</v>
      </c>
      <c r="JH21" s="37">
        <f>'C завтраками| Bed and breakfast'!JH21</f>
        <v>16300</v>
      </c>
      <c r="JI21" s="37">
        <f>'C завтраками| Bed and breakfast'!JI21</f>
        <v>16300</v>
      </c>
      <c r="JJ21" s="37">
        <f>'C завтраками| Bed and breakfast'!JJ21</f>
        <v>16300</v>
      </c>
      <c r="JK21" s="37">
        <f>'C завтраками| Bed and breakfast'!JK21</f>
        <v>16300</v>
      </c>
      <c r="JL21" s="37">
        <f>'C завтраками| Bed and breakfast'!JL21</f>
        <v>16300</v>
      </c>
      <c r="JM21" s="37">
        <f>'C завтраками| Bed and breakfast'!JM21</f>
        <v>16300</v>
      </c>
      <c r="JN21" s="37">
        <f>'C завтраками| Bed and breakfast'!JN21</f>
        <v>16300</v>
      </c>
      <c r="JO21" s="37">
        <f>'C завтраками| Bed and breakfast'!JO21</f>
        <v>16300</v>
      </c>
      <c r="JP21" s="37">
        <f>'C завтраками| Bed and breakfast'!JP21</f>
        <v>16300</v>
      </c>
    </row>
    <row r="22" spans="1:276">
      <c r="A22" s="101"/>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62"/>
      <c r="FF22" s="162"/>
      <c r="FG22" s="162"/>
      <c r="FH22" s="162"/>
      <c r="FI22" s="162"/>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c r="GJ22" s="154"/>
      <c r="GK22" s="154"/>
      <c r="GL22" s="154"/>
      <c r="GM22" s="154"/>
      <c r="GN22" s="154"/>
      <c r="GO22" s="154"/>
      <c r="GP22" s="154"/>
      <c r="GQ22" s="154"/>
      <c r="GR22" s="154"/>
      <c r="GS22" s="154"/>
      <c r="GT22" s="154"/>
      <c r="GU22" s="154"/>
      <c r="GV22" s="154"/>
      <c r="GW22" s="154"/>
      <c r="GX22" s="154"/>
      <c r="GY22" s="154"/>
      <c r="GZ22" s="154"/>
      <c r="HA22" s="154"/>
      <c r="HB22" s="154"/>
      <c r="HC22" s="154"/>
      <c r="HD22" s="154"/>
      <c r="HE22" s="154"/>
      <c r="HF22" s="154"/>
      <c r="HG22" s="154"/>
      <c r="HH22" s="154"/>
      <c r="HI22" s="154"/>
      <c r="HJ22" s="154"/>
      <c r="HK22" s="154"/>
      <c r="HL22" s="154"/>
      <c r="HM22" s="154"/>
      <c r="HN22" s="154"/>
      <c r="HO22" s="154"/>
      <c r="HP22" s="154"/>
      <c r="HQ22" s="154"/>
      <c r="HR22" s="154"/>
      <c r="HS22" s="154"/>
      <c r="HT22" s="154"/>
      <c r="HU22" s="154"/>
      <c r="HV22" s="154"/>
      <c r="HW22" s="154"/>
      <c r="HX22" s="154"/>
      <c r="HY22" s="154"/>
      <c r="HZ22" s="154"/>
      <c r="IA22" s="154"/>
      <c r="IB22" s="154"/>
      <c r="IC22" s="154"/>
      <c r="ID22" s="154"/>
      <c r="IE22" s="154"/>
      <c r="IF22" s="154"/>
      <c r="IG22" s="154"/>
      <c r="IH22" s="154"/>
      <c r="II22" s="154"/>
      <c r="IJ22" s="154"/>
      <c r="IK22" s="154"/>
      <c r="IL22" s="154"/>
      <c r="IM22" s="154"/>
      <c r="IN22" s="154"/>
      <c r="IO22" s="154"/>
      <c r="IP22" s="154"/>
      <c r="IQ22" s="154"/>
      <c r="IR22" s="154"/>
      <c r="IS22" s="154"/>
      <c r="IT22" s="154"/>
      <c r="IU22" s="154"/>
      <c r="IV22" s="154"/>
      <c r="IW22" s="154"/>
      <c r="IX22" s="154"/>
      <c r="IY22" s="154"/>
      <c r="IZ22" s="154"/>
      <c r="JA22" s="154"/>
      <c r="JB22" s="154"/>
      <c r="JC22" s="154"/>
      <c r="JD22" s="154"/>
      <c r="JE22" s="154"/>
      <c r="JF22" s="154"/>
      <c r="JG22" s="154"/>
      <c r="JH22" s="154"/>
      <c r="JI22" s="154"/>
      <c r="JJ22" s="154"/>
      <c r="JK22" s="154"/>
      <c r="JL22" s="154"/>
      <c r="JM22" s="154"/>
      <c r="JN22" s="154"/>
      <c r="JO22" s="154"/>
      <c r="JP22" s="154"/>
    </row>
    <row r="23" spans="1:276" ht="37.15" customHeight="1">
      <c r="A23" s="5" t="s">
        <v>27</v>
      </c>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DH23" s="153"/>
      <c r="DI23" s="153"/>
      <c r="DJ23" s="153"/>
      <c r="DK23" s="153"/>
      <c r="DL23" s="153"/>
      <c r="DM23" s="153"/>
      <c r="DN23" s="153"/>
      <c r="DO23" s="153"/>
      <c r="DP23" s="153"/>
      <c r="DQ23" s="153"/>
      <c r="DR23" s="153"/>
      <c r="DS23" s="153"/>
      <c r="DT23" s="153"/>
      <c r="DU23" s="153"/>
      <c r="DV23" s="153"/>
      <c r="DW23" s="153"/>
      <c r="DX23" s="153"/>
      <c r="DY23" s="153"/>
      <c r="DZ23" s="153"/>
      <c r="EA23" s="153"/>
      <c r="EB23" s="153"/>
      <c r="EC23" s="153"/>
      <c r="ED23" s="153"/>
      <c r="EE23" s="153"/>
      <c r="EF23" s="153"/>
      <c r="EG23" s="153"/>
      <c r="EH23" s="153"/>
      <c r="EI23" s="153"/>
      <c r="EJ23" s="153"/>
      <c r="EK23" s="153"/>
      <c r="EL23" s="153"/>
      <c r="EM23" s="153"/>
      <c r="EN23" s="153"/>
      <c r="EO23" s="153"/>
      <c r="EP23" s="153"/>
      <c r="EQ23" s="153"/>
      <c r="ER23" s="153"/>
      <c r="ES23" s="153"/>
      <c r="ET23" s="153"/>
      <c r="EU23" s="153"/>
      <c r="EV23" s="153"/>
      <c r="EW23" s="153"/>
      <c r="EX23" s="153"/>
      <c r="EY23" s="153"/>
      <c r="EZ23" s="153"/>
      <c r="FA23" s="153"/>
      <c r="FB23" s="153"/>
      <c r="FC23" s="153"/>
      <c r="FD23" s="153"/>
      <c r="FE23" s="160"/>
      <c r="FF23" s="160"/>
      <c r="FG23" s="160"/>
      <c r="FH23" s="160"/>
      <c r="FI23" s="160"/>
      <c r="FJ23" s="153"/>
      <c r="FK23" s="153"/>
      <c r="FL23" s="153"/>
      <c r="FM23" s="153"/>
      <c r="FN23" s="153"/>
      <c r="FO23" s="153"/>
      <c r="FP23" s="153"/>
      <c r="FQ23" s="153"/>
      <c r="FR23" s="153"/>
      <c r="FS23" s="153"/>
      <c r="FT23" s="153"/>
      <c r="FU23" s="153"/>
      <c r="FV23" s="153"/>
      <c r="FW23" s="153"/>
      <c r="FX23" s="153"/>
      <c r="FY23" s="153"/>
      <c r="FZ23" s="153"/>
      <c r="GA23" s="153"/>
      <c r="GB23" s="153"/>
      <c r="GC23" s="153"/>
      <c r="GD23" s="153"/>
      <c r="GE23" s="153"/>
      <c r="GF23" s="153"/>
      <c r="GG23" s="153"/>
      <c r="GH23" s="153"/>
      <c r="GI23" s="153"/>
      <c r="GJ23" s="153"/>
      <c r="GK23" s="153"/>
      <c r="GL23" s="153"/>
      <c r="GM23" s="153"/>
      <c r="GN23" s="153"/>
      <c r="GO23" s="153"/>
      <c r="GP23" s="153"/>
      <c r="GQ23" s="153"/>
      <c r="GR23" s="153"/>
      <c r="GS23" s="153"/>
      <c r="GT23" s="153"/>
      <c r="GU23" s="153"/>
      <c r="GV23" s="153"/>
      <c r="GW23" s="153"/>
      <c r="GX23" s="153"/>
      <c r="GY23" s="153"/>
      <c r="GZ23" s="153"/>
      <c r="HA23" s="153"/>
      <c r="HB23" s="153"/>
      <c r="HC23" s="153"/>
      <c r="HD23" s="153"/>
      <c r="HE23" s="153"/>
      <c r="HF23" s="153"/>
      <c r="HG23" s="153"/>
      <c r="HH23" s="153"/>
      <c r="HI23" s="153"/>
      <c r="HJ23" s="153"/>
      <c r="HK23" s="153"/>
      <c r="HL23" s="153"/>
      <c r="HM23" s="153"/>
      <c r="HN23" s="153"/>
      <c r="HO23" s="153"/>
      <c r="HP23" s="153"/>
      <c r="HQ23" s="153"/>
      <c r="HR23" s="153"/>
      <c r="HS23" s="153"/>
      <c r="HT23" s="153"/>
      <c r="HU23" s="153"/>
      <c r="HV23" s="153"/>
      <c r="HW23" s="153"/>
      <c r="HX23" s="153"/>
      <c r="HY23" s="153"/>
      <c r="HZ23" s="153"/>
      <c r="IA23" s="153"/>
      <c r="IB23" s="153"/>
      <c r="IC23" s="153"/>
      <c r="ID23" s="153"/>
      <c r="IE23" s="153"/>
      <c r="IF23" s="153"/>
      <c r="IG23" s="153"/>
      <c r="IH23" s="153"/>
      <c r="II23" s="153"/>
      <c r="IJ23" s="153"/>
      <c r="IK23" s="153"/>
      <c r="IL23" s="153"/>
      <c r="IM23" s="153"/>
      <c r="IN23" s="153"/>
      <c r="IO23" s="153"/>
      <c r="IP23" s="153"/>
      <c r="IQ23" s="153"/>
      <c r="IR23" s="153"/>
      <c r="IS23" s="153"/>
      <c r="IT23" s="153"/>
      <c r="IU23" s="153"/>
      <c r="IV23" s="153"/>
      <c r="IW23" s="153"/>
      <c r="IX23" s="153"/>
      <c r="IY23" s="153"/>
      <c r="IZ23" s="153"/>
      <c r="JA23" s="153"/>
      <c r="JB23" s="153"/>
      <c r="JC23" s="153"/>
      <c r="JD23" s="153"/>
      <c r="JE23" s="153"/>
      <c r="JF23" s="153"/>
      <c r="JG23" s="153"/>
      <c r="JH23" s="153"/>
      <c r="JI23" s="153"/>
      <c r="JJ23" s="153"/>
      <c r="JK23" s="153"/>
      <c r="JL23" s="153"/>
      <c r="JM23" s="153"/>
      <c r="JN23" s="153"/>
      <c r="JO23" s="153"/>
      <c r="JP23" s="153"/>
    </row>
    <row r="24" spans="1:276" s="151" customFormat="1" ht="25.5" customHeight="1">
      <c r="A24" s="147" t="s">
        <v>3</v>
      </c>
      <c r="B24" s="8">
        <f t="shared" ref="B24:Q24" si="0">B5</f>
        <v>46021</v>
      </c>
      <c r="C24" s="8">
        <f t="shared" si="0"/>
        <v>46022</v>
      </c>
      <c r="D24" s="8">
        <f t="shared" si="0"/>
        <v>46023</v>
      </c>
      <c r="E24" s="8">
        <f t="shared" si="0"/>
        <v>46024</v>
      </c>
      <c r="F24" s="8">
        <f t="shared" si="0"/>
        <v>46025</v>
      </c>
      <c r="G24" s="8">
        <f t="shared" si="0"/>
        <v>46026</v>
      </c>
      <c r="H24" s="8">
        <f t="shared" si="0"/>
        <v>46027</v>
      </c>
      <c r="I24" s="8">
        <f t="shared" si="0"/>
        <v>46028</v>
      </c>
      <c r="J24" s="8">
        <f t="shared" si="0"/>
        <v>46029</v>
      </c>
      <c r="K24" s="8">
        <f t="shared" si="0"/>
        <v>46030</v>
      </c>
      <c r="L24" s="8">
        <f t="shared" si="0"/>
        <v>46031</v>
      </c>
      <c r="M24" s="8">
        <f t="shared" si="0"/>
        <v>46032</v>
      </c>
      <c r="N24" s="8">
        <f t="shared" si="0"/>
        <v>46033</v>
      </c>
      <c r="O24" s="8">
        <f t="shared" si="0"/>
        <v>46034</v>
      </c>
      <c r="P24" s="8">
        <f t="shared" si="0"/>
        <v>46035</v>
      </c>
      <c r="Q24" s="8">
        <f t="shared" si="0"/>
        <v>46036</v>
      </c>
      <c r="R24" s="8">
        <f t="shared" ref="R24:CC25" si="1">R5</f>
        <v>46037</v>
      </c>
      <c r="S24" s="8">
        <f t="shared" si="1"/>
        <v>46038</v>
      </c>
      <c r="T24" s="8">
        <f t="shared" si="1"/>
        <v>46039</v>
      </c>
      <c r="U24" s="8">
        <f t="shared" si="1"/>
        <v>46040</v>
      </c>
      <c r="V24" s="8">
        <f t="shared" si="1"/>
        <v>46041</v>
      </c>
      <c r="W24" s="8">
        <f t="shared" si="1"/>
        <v>46042</v>
      </c>
      <c r="X24" s="8">
        <f t="shared" si="1"/>
        <v>46043</v>
      </c>
      <c r="Y24" s="8">
        <f t="shared" si="1"/>
        <v>46044</v>
      </c>
      <c r="Z24" s="8">
        <f t="shared" si="1"/>
        <v>46045</v>
      </c>
      <c r="AA24" s="8">
        <f t="shared" si="1"/>
        <v>46046</v>
      </c>
      <c r="AB24" s="8">
        <f t="shared" si="1"/>
        <v>46047</v>
      </c>
      <c r="AC24" s="8">
        <f t="shared" si="1"/>
        <v>46048</v>
      </c>
      <c r="AD24" s="8">
        <f t="shared" si="1"/>
        <v>46049</v>
      </c>
      <c r="AE24" s="8">
        <f t="shared" si="1"/>
        <v>46050</v>
      </c>
      <c r="AF24" s="8">
        <f t="shared" si="1"/>
        <v>46051</v>
      </c>
      <c r="AG24" s="8">
        <f t="shared" si="1"/>
        <v>46052</v>
      </c>
      <c r="AH24" s="8">
        <f t="shared" si="1"/>
        <v>46053</v>
      </c>
      <c r="AI24" s="8">
        <f t="shared" si="1"/>
        <v>46054</v>
      </c>
      <c r="AJ24" s="8">
        <f t="shared" si="1"/>
        <v>46055</v>
      </c>
      <c r="AK24" s="8">
        <f t="shared" si="1"/>
        <v>46056</v>
      </c>
      <c r="AL24" s="8">
        <f t="shared" si="1"/>
        <v>46057</v>
      </c>
      <c r="AM24" s="8">
        <f t="shared" si="1"/>
        <v>46058</v>
      </c>
      <c r="AN24" s="8">
        <f t="shared" si="1"/>
        <v>46059</v>
      </c>
      <c r="AO24" s="8">
        <f t="shared" si="1"/>
        <v>46060</v>
      </c>
      <c r="AP24" s="8">
        <f t="shared" si="1"/>
        <v>46061</v>
      </c>
      <c r="AQ24" s="8">
        <f t="shared" si="1"/>
        <v>46062</v>
      </c>
      <c r="AR24" s="8">
        <f t="shared" si="1"/>
        <v>46063</v>
      </c>
      <c r="AS24" s="8">
        <f t="shared" si="1"/>
        <v>46064</v>
      </c>
      <c r="AT24" s="8">
        <f t="shared" si="1"/>
        <v>46065</v>
      </c>
      <c r="AU24" s="8">
        <f t="shared" si="1"/>
        <v>46066</v>
      </c>
      <c r="AV24" s="8">
        <f t="shared" si="1"/>
        <v>46067</v>
      </c>
      <c r="AW24" s="8">
        <f t="shared" si="1"/>
        <v>46068</v>
      </c>
      <c r="AX24" s="8">
        <f t="shared" si="1"/>
        <v>46069</v>
      </c>
      <c r="AY24" s="8">
        <f t="shared" si="1"/>
        <v>46070</v>
      </c>
      <c r="AZ24" s="8">
        <f t="shared" si="1"/>
        <v>46071</v>
      </c>
      <c r="BA24" s="8">
        <f t="shared" si="1"/>
        <v>46072</v>
      </c>
      <c r="BB24" s="8">
        <f t="shared" si="1"/>
        <v>46073</v>
      </c>
      <c r="BC24" s="8">
        <f t="shared" si="1"/>
        <v>46074</v>
      </c>
      <c r="BD24" s="8">
        <f t="shared" si="1"/>
        <v>46075</v>
      </c>
      <c r="BE24" s="8">
        <f t="shared" si="1"/>
        <v>46076</v>
      </c>
      <c r="BF24" s="8">
        <f t="shared" si="1"/>
        <v>46077</v>
      </c>
      <c r="BG24" s="8">
        <f t="shared" si="1"/>
        <v>46078</v>
      </c>
      <c r="BH24" s="8">
        <f t="shared" si="1"/>
        <v>46079</v>
      </c>
      <c r="BI24" s="8">
        <f t="shared" si="1"/>
        <v>46080</v>
      </c>
      <c r="BJ24" s="8">
        <f t="shared" si="1"/>
        <v>46081</v>
      </c>
      <c r="BK24" s="8">
        <f t="shared" si="1"/>
        <v>46082</v>
      </c>
      <c r="BL24" s="8">
        <f t="shared" si="1"/>
        <v>46083</v>
      </c>
      <c r="BM24" s="8">
        <f t="shared" si="1"/>
        <v>46084</v>
      </c>
      <c r="BN24" s="8">
        <f t="shared" si="1"/>
        <v>46085</v>
      </c>
      <c r="BO24" s="8">
        <f t="shared" si="1"/>
        <v>46086</v>
      </c>
      <c r="BP24" s="8">
        <f t="shared" si="1"/>
        <v>46087</v>
      </c>
      <c r="BQ24" s="8">
        <f t="shared" si="1"/>
        <v>46088</v>
      </c>
      <c r="BR24" s="8">
        <f t="shared" si="1"/>
        <v>46089</v>
      </c>
      <c r="BS24" s="8">
        <f t="shared" si="1"/>
        <v>46090</v>
      </c>
      <c r="BT24" s="8">
        <f t="shared" si="1"/>
        <v>46091</v>
      </c>
      <c r="BU24" s="8">
        <f t="shared" si="1"/>
        <v>46092</v>
      </c>
      <c r="BV24" s="8">
        <f t="shared" si="1"/>
        <v>46093</v>
      </c>
      <c r="BW24" s="8">
        <f t="shared" si="1"/>
        <v>46094</v>
      </c>
      <c r="BX24" s="8">
        <f t="shared" si="1"/>
        <v>46095</v>
      </c>
      <c r="BY24" s="8">
        <f t="shared" si="1"/>
        <v>46096</v>
      </c>
      <c r="BZ24" s="8">
        <f t="shared" si="1"/>
        <v>46097</v>
      </c>
      <c r="CA24" s="8">
        <f t="shared" si="1"/>
        <v>46098</v>
      </c>
      <c r="CB24" s="8">
        <f t="shared" si="1"/>
        <v>46099</v>
      </c>
      <c r="CC24" s="8">
        <f t="shared" si="1"/>
        <v>46100</v>
      </c>
      <c r="CD24" s="8">
        <f t="shared" ref="CD24:DS25" si="2">CD5</f>
        <v>46101</v>
      </c>
      <c r="CE24" s="8">
        <f t="shared" si="2"/>
        <v>46102</v>
      </c>
      <c r="CF24" s="8">
        <f t="shared" si="2"/>
        <v>46103</v>
      </c>
      <c r="CG24" s="8">
        <f t="shared" si="2"/>
        <v>46104</v>
      </c>
      <c r="CH24" s="8">
        <f t="shared" si="2"/>
        <v>46105</v>
      </c>
      <c r="CI24" s="8">
        <f t="shared" si="2"/>
        <v>46106</v>
      </c>
      <c r="CJ24" s="8">
        <f t="shared" si="2"/>
        <v>46107</v>
      </c>
      <c r="CK24" s="8">
        <f t="shared" si="2"/>
        <v>46108</v>
      </c>
      <c r="CL24" s="8">
        <f t="shared" si="2"/>
        <v>46109</v>
      </c>
      <c r="CM24" s="8">
        <f t="shared" si="2"/>
        <v>46110</v>
      </c>
      <c r="CN24" s="8">
        <f t="shared" si="2"/>
        <v>46111</v>
      </c>
      <c r="CO24" s="8">
        <f t="shared" si="2"/>
        <v>46112</v>
      </c>
      <c r="CP24" s="8">
        <f t="shared" si="2"/>
        <v>46113</v>
      </c>
      <c r="CQ24" s="8">
        <f t="shared" si="2"/>
        <v>46114</v>
      </c>
      <c r="CR24" s="8">
        <f t="shared" si="2"/>
        <v>46115</v>
      </c>
      <c r="CS24" s="8">
        <f t="shared" si="2"/>
        <v>46116</v>
      </c>
      <c r="CT24" s="8">
        <f t="shared" si="2"/>
        <v>46117</v>
      </c>
      <c r="CU24" s="8">
        <f t="shared" si="2"/>
        <v>46118</v>
      </c>
      <c r="CV24" s="8">
        <f t="shared" si="2"/>
        <v>46119</v>
      </c>
      <c r="CW24" s="8">
        <f t="shared" si="2"/>
        <v>46120</v>
      </c>
      <c r="CX24" s="8">
        <f t="shared" si="2"/>
        <v>46121</v>
      </c>
      <c r="CY24" s="8">
        <f t="shared" si="2"/>
        <v>46122</v>
      </c>
      <c r="CZ24" s="8">
        <f t="shared" si="2"/>
        <v>46123</v>
      </c>
      <c r="DA24" s="8">
        <f t="shared" si="2"/>
        <v>46124</v>
      </c>
      <c r="DB24" s="8">
        <f t="shared" si="2"/>
        <v>46125</v>
      </c>
      <c r="DC24" s="8">
        <f t="shared" si="2"/>
        <v>46126</v>
      </c>
      <c r="DD24" s="8">
        <f t="shared" si="2"/>
        <v>46127</v>
      </c>
      <c r="DE24" s="8">
        <f t="shared" si="2"/>
        <v>46128</v>
      </c>
      <c r="DF24" s="8">
        <f t="shared" si="2"/>
        <v>46129</v>
      </c>
      <c r="DG24" s="8">
        <f t="shared" si="2"/>
        <v>46130</v>
      </c>
      <c r="DH24" s="8">
        <f t="shared" si="2"/>
        <v>46131</v>
      </c>
      <c r="DI24" s="8">
        <f t="shared" si="2"/>
        <v>46132</v>
      </c>
      <c r="DJ24" s="8">
        <f t="shared" si="2"/>
        <v>46133</v>
      </c>
      <c r="DK24" s="8">
        <f t="shared" si="2"/>
        <v>46134</v>
      </c>
      <c r="DL24" s="8">
        <f t="shared" si="2"/>
        <v>46135</v>
      </c>
      <c r="DM24" s="8">
        <f t="shared" si="2"/>
        <v>46136</v>
      </c>
      <c r="DN24" s="8">
        <f t="shared" si="2"/>
        <v>46137</v>
      </c>
      <c r="DO24" s="8">
        <f t="shared" si="2"/>
        <v>46138</v>
      </c>
      <c r="DP24" s="8">
        <f t="shared" si="2"/>
        <v>46139</v>
      </c>
      <c r="DQ24" s="8">
        <f t="shared" si="2"/>
        <v>46140</v>
      </c>
      <c r="DR24" s="8">
        <f t="shared" si="2"/>
        <v>46141</v>
      </c>
      <c r="DS24" s="8">
        <f t="shared" si="2"/>
        <v>46142</v>
      </c>
      <c r="DT24" s="8">
        <f t="shared" ref="DT24:GE24" si="3">DT5</f>
        <v>46143</v>
      </c>
      <c r="DU24" s="8">
        <f t="shared" si="3"/>
        <v>46144</v>
      </c>
      <c r="DV24" s="8">
        <f t="shared" si="3"/>
        <v>46145</v>
      </c>
      <c r="DW24" s="8">
        <f t="shared" si="3"/>
        <v>46146</v>
      </c>
      <c r="DX24" s="8">
        <f t="shared" si="3"/>
        <v>46147</v>
      </c>
      <c r="DY24" s="8">
        <f t="shared" si="3"/>
        <v>46148</v>
      </c>
      <c r="DZ24" s="8">
        <f t="shared" si="3"/>
        <v>46149</v>
      </c>
      <c r="EA24" s="8">
        <f t="shared" si="3"/>
        <v>46150</v>
      </c>
      <c r="EB24" s="8">
        <f t="shared" si="3"/>
        <v>46151</v>
      </c>
      <c r="EC24" s="8">
        <f t="shared" si="3"/>
        <v>46152</v>
      </c>
      <c r="ED24" s="8">
        <f t="shared" si="3"/>
        <v>46153</v>
      </c>
      <c r="EE24" s="8">
        <f t="shared" si="3"/>
        <v>46154</v>
      </c>
      <c r="EF24" s="8">
        <f t="shared" si="3"/>
        <v>46155</v>
      </c>
      <c r="EG24" s="8">
        <f t="shared" si="3"/>
        <v>46156</v>
      </c>
      <c r="EH24" s="8">
        <f t="shared" si="3"/>
        <v>46157</v>
      </c>
      <c r="EI24" s="8">
        <f t="shared" si="3"/>
        <v>46158</v>
      </c>
      <c r="EJ24" s="8">
        <f t="shared" si="3"/>
        <v>46159</v>
      </c>
      <c r="EK24" s="8">
        <f t="shared" si="3"/>
        <v>46160</v>
      </c>
      <c r="EL24" s="8">
        <f t="shared" si="3"/>
        <v>46161</v>
      </c>
      <c r="EM24" s="8">
        <f t="shared" si="3"/>
        <v>46162</v>
      </c>
      <c r="EN24" s="8">
        <f t="shared" si="3"/>
        <v>46163</v>
      </c>
      <c r="EO24" s="8">
        <f t="shared" si="3"/>
        <v>46164</v>
      </c>
      <c r="EP24" s="8">
        <f t="shared" si="3"/>
        <v>46165</v>
      </c>
      <c r="EQ24" s="8">
        <f t="shared" si="3"/>
        <v>46166</v>
      </c>
      <c r="ER24" s="8">
        <f t="shared" si="3"/>
        <v>46167</v>
      </c>
      <c r="ES24" s="8">
        <f t="shared" si="3"/>
        <v>46168</v>
      </c>
      <c r="ET24" s="8">
        <f t="shared" si="3"/>
        <v>46169</v>
      </c>
      <c r="EU24" s="8">
        <f t="shared" si="3"/>
        <v>46170</v>
      </c>
      <c r="EV24" s="8">
        <f t="shared" si="3"/>
        <v>46171</v>
      </c>
      <c r="EW24" s="8">
        <f t="shared" si="3"/>
        <v>46172</v>
      </c>
      <c r="EX24" s="8">
        <f t="shared" si="3"/>
        <v>46173</v>
      </c>
      <c r="EY24" s="8">
        <f t="shared" si="3"/>
        <v>46174</v>
      </c>
      <c r="EZ24" s="8">
        <f t="shared" si="3"/>
        <v>46175</v>
      </c>
      <c r="FA24" s="8">
        <f t="shared" si="3"/>
        <v>46176</v>
      </c>
      <c r="FB24" s="8">
        <f t="shared" si="3"/>
        <v>46177</v>
      </c>
      <c r="FC24" s="8">
        <f t="shared" si="3"/>
        <v>46178</v>
      </c>
      <c r="FD24" s="8">
        <f t="shared" si="3"/>
        <v>46179</v>
      </c>
      <c r="FE24" s="33">
        <f t="shared" si="3"/>
        <v>46180</v>
      </c>
      <c r="FF24" s="33">
        <f t="shared" si="3"/>
        <v>46181</v>
      </c>
      <c r="FG24" s="33">
        <f t="shared" si="3"/>
        <v>46182</v>
      </c>
      <c r="FH24" s="33">
        <f t="shared" si="3"/>
        <v>46183</v>
      </c>
      <c r="FI24" s="33">
        <f t="shared" si="3"/>
        <v>46184</v>
      </c>
      <c r="FJ24" s="8">
        <f t="shared" si="3"/>
        <v>46185</v>
      </c>
      <c r="FK24" s="8">
        <f t="shared" si="3"/>
        <v>46186</v>
      </c>
      <c r="FL24" s="8">
        <f t="shared" si="3"/>
        <v>46187</v>
      </c>
      <c r="FM24" s="8">
        <f t="shared" si="3"/>
        <v>46188</v>
      </c>
      <c r="FN24" s="8">
        <f t="shared" si="3"/>
        <v>46189</v>
      </c>
      <c r="FO24" s="8">
        <f t="shared" si="3"/>
        <v>46190</v>
      </c>
      <c r="FP24" s="8">
        <f t="shared" si="3"/>
        <v>46191</v>
      </c>
      <c r="FQ24" s="8">
        <f t="shared" si="3"/>
        <v>46192</v>
      </c>
      <c r="FR24" s="8">
        <f t="shared" si="3"/>
        <v>46193</v>
      </c>
      <c r="FS24" s="8">
        <f t="shared" si="3"/>
        <v>46194</v>
      </c>
      <c r="FT24" s="8">
        <f t="shared" si="3"/>
        <v>46195</v>
      </c>
      <c r="FU24" s="8">
        <f t="shared" si="3"/>
        <v>46196</v>
      </c>
      <c r="FV24" s="8">
        <f t="shared" si="3"/>
        <v>46197</v>
      </c>
      <c r="FW24" s="8">
        <f t="shared" si="3"/>
        <v>46198</v>
      </c>
      <c r="FX24" s="8">
        <f t="shared" si="3"/>
        <v>46199</v>
      </c>
      <c r="FY24" s="8">
        <f t="shared" si="3"/>
        <v>46200</v>
      </c>
      <c r="FZ24" s="8">
        <f t="shared" si="3"/>
        <v>46201</v>
      </c>
      <c r="GA24" s="8">
        <f t="shared" si="3"/>
        <v>46202</v>
      </c>
      <c r="GB24" s="8">
        <f t="shared" si="3"/>
        <v>46203</v>
      </c>
      <c r="GC24" s="8">
        <f t="shared" si="3"/>
        <v>46204</v>
      </c>
      <c r="GD24" s="8">
        <f t="shared" si="3"/>
        <v>46205</v>
      </c>
      <c r="GE24" s="8">
        <f t="shared" si="3"/>
        <v>46206</v>
      </c>
      <c r="GF24" s="8">
        <f t="shared" ref="GF24:IQ24" si="4">GF5</f>
        <v>46207</v>
      </c>
      <c r="GG24" s="8">
        <f t="shared" si="4"/>
        <v>46208</v>
      </c>
      <c r="GH24" s="8">
        <f t="shared" si="4"/>
        <v>46209</v>
      </c>
      <c r="GI24" s="8">
        <f t="shared" si="4"/>
        <v>46210</v>
      </c>
      <c r="GJ24" s="8">
        <f t="shared" si="4"/>
        <v>46211</v>
      </c>
      <c r="GK24" s="8">
        <f t="shared" si="4"/>
        <v>46212</v>
      </c>
      <c r="GL24" s="8">
        <f t="shared" si="4"/>
        <v>46213</v>
      </c>
      <c r="GM24" s="8">
        <f t="shared" si="4"/>
        <v>46214</v>
      </c>
      <c r="GN24" s="8">
        <f t="shared" si="4"/>
        <v>46215</v>
      </c>
      <c r="GO24" s="8">
        <f t="shared" si="4"/>
        <v>46216</v>
      </c>
      <c r="GP24" s="8">
        <f t="shared" si="4"/>
        <v>46217</v>
      </c>
      <c r="GQ24" s="8">
        <f t="shared" si="4"/>
        <v>46218</v>
      </c>
      <c r="GR24" s="8">
        <f t="shared" si="4"/>
        <v>46219</v>
      </c>
      <c r="GS24" s="8">
        <f t="shared" si="4"/>
        <v>46220</v>
      </c>
      <c r="GT24" s="8">
        <f t="shared" si="4"/>
        <v>46221</v>
      </c>
      <c r="GU24" s="8">
        <f t="shared" si="4"/>
        <v>46222</v>
      </c>
      <c r="GV24" s="8">
        <f t="shared" si="4"/>
        <v>46223</v>
      </c>
      <c r="GW24" s="8">
        <f t="shared" si="4"/>
        <v>46224</v>
      </c>
      <c r="GX24" s="8">
        <f t="shared" si="4"/>
        <v>46225</v>
      </c>
      <c r="GY24" s="8">
        <f t="shared" si="4"/>
        <v>46226</v>
      </c>
      <c r="GZ24" s="8">
        <f t="shared" si="4"/>
        <v>46227</v>
      </c>
      <c r="HA24" s="8">
        <f t="shared" si="4"/>
        <v>46228</v>
      </c>
      <c r="HB24" s="8">
        <f t="shared" si="4"/>
        <v>46229</v>
      </c>
      <c r="HC24" s="8">
        <f t="shared" si="4"/>
        <v>46230</v>
      </c>
      <c r="HD24" s="8">
        <f t="shared" si="4"/>
        <v>46231</v>
      </c>
      <c r="HE24" s="8">
        <f t="shared" si="4"/>
        <v>46232</v>
      </c>
      <c r="HF24" s="8">
        <f t="shared" si="4"/>
        <v>46233</v>
      </c>
      <c r="HG24" s="8">
        <f t="shared" si="4"/>
        <v>46234</v>
      </c>
      <c r="HH24" s="8">
        <f t="shared" si="4"/>
        <v>46235</v>
      </c>
      <c r="HI24" s="8">
        <f t="shared" si="4"/>
        <v>46236</v>
      </c>
      <c r="HJ24" s="8">
        <f t="shared" si="4"/>
        <v>46237</v>
      </c>
      <c r="HK24" s="8">
        <f t="shared" si="4"/>
        <v>46238</v>
      </c>
      <c r="HL24" s="8">
        <f t="shared" si="4"/>
        <v>46239</v>
      </c>
      <c r="HM24" s="8">
        <f t="shared" si="4"/>
        <v>46240</v>
      </c>
      <c r="HN24" s="8">
        <f t="shared" si="4"/>
        <v>46241</v>
      </c>
      <c r="HO24" s="8">
        <f t="shared" si="4"/>
        <v>46242</v>
      </c>
      <c r="HP24" s="8">
        <f t="shared" si="4"/>
        <v>46243</v>
      </c>
      <c r="HQ24" s="8">
        <f t="shared" si="4"/>
        <v>46244</v>
      </c>
      <c r="HR24" s="8">
        <f t="shared" si="4"/>
        <v>46245</v>
      </c>
      <c r="HS24" s="8">
        <f t="shared" si="4"/>
        <v>46246</v>
      </c>
      <c r="HT24" s="8">
        <f t="shared" si="4"/>
        <v>46247</v>
      </c>
      <c r="HU24" s="8">
        <f t="shared" si="4"/>
        <v>46248</v>
      </c>
      <c r="HV24" s="8">
        <f t="shared" si="4"/>
        <v>46249</v>
      </c>
      <c r="HW24" s="8">
        <f t="shared" si="4"/>
        <v>46250</v>
      </c>
      <c r="HX24" s="8">
        <f t="shared" si="4"/>
        <v>46251</v>
      </c>
      <c r="HY24" s="8">
        <f t="shared" si="4"/>
        <v>46252</v>
      </c>
      <c r="HZ24" s="8">
        <f t="shared" si="4"/>
        <v>46253</v>
      </c>
      <c r="IA24" s="8">
        <f t="shared" si="4"/>
        <v>46254</v>
      </c>
      <c r="IB24" s="8">
        <f t="shared" si="4"/>
        <v>46255</v>
      </c>
      <c r="IC24" s="8">
        <f t="shared" si="4"/>
        <v>46256</v>
      </c>
      <c r="ID24" s="8">
        <f t="shared" si="4"/>
        <v>46257</v>
      </c>
      <c r="IE24" s="8">
        <f t="shared" si="4"/>
        <v>46258</v>
      </c>
      <c r="IF24" s="8">
        <f t="shared" si="4"/>
        <v>46259</v>
      </c>
      <c r="IG24" s="8">
        <f t="shared" si="4"/>
        <v>46260</v>
      </c>
      <c r="IH24" s="8">
        <f t="shared" si="4"/>
        <v>46261</v>
      </c>
      <c r="II24" s="8">
        <f t="shared" si="4"/>
        <v>46262</v>
      </c>
      <c r="IJ24" s="8">
        <f t="shared" si="4"/>
        <v>46263</v>
      </c>
      <c r="IK24" s="8">
        <f t="shared" si="4"/>
        <v>46264</v>
      </c>
      <c r="IL24" s="8">
        <f t="shared" si="4"/>
        <v>46265</v>
      </c>
      <c r="IM24" s="8">
        <f t="shared" si="4"/>
        <v>46266</v>
      </c>
      <c r="IN24" s="8">
        <f t="shared" si="4"/>
        <v>46267</v>
      </c>
      <c r="IO24" s="8">
        <f t="shared" si="4"/>
        <v>46268</v>
      </c>
      <c r="IP24" s="8">
        <f t="shared" si="4"/>
        <v>46269</v>
      </c>
      <c r="IQ24" s="8">
        <f t="shared" si="4"/>
        <v>46270</v>
      </c>
      <c r="IR24" s="8">
        <f t="shared" ref="IR24:JP24" si="5">IR5</f>
        <v>46271</v>
      </c>
      <c r="IS24" s="8">
        <f t="shared" si="5"/>
        <v>46272</v>
      </c>
      <c r="IT24" s="8">
        <f t="shared" si="5"/>
        <v>46273</v>
      </c>
      <c r="IU24" s="8">
        <f t="shared" si="5"/>
        <v>46274</v>
      </c>
      <c r="IV24" s="8">
        <f t="shared" si="5"/>
        <v>46275</v>
      </c>
      <c r="IW24" s="8">
        <f t="shared" si="5"/>
        <v>46276</v>
      </c>
      <c r="IX24" s="8">
        <f t="shared" si="5"/>
        <v>46277</v>
      </c>
      <c r="IY24" s="8">
        <f t="shared" si="5"/>
        <v>46278</v>
      </c>
      <c r="IZ24" s="8">
        <f t="shared" si="5"/>
        <v>46279</v>
      </c>
      <c r="JA24" s="8">
        <f t="shared" si="5"/>
        <v>46280</v>
      </c>
      <c r="JB24" s="8">
        <f t="shared" si="5"/>
        <v>46281</v>
      </c>
      <c r="JC24" s="8">
        <f t="shared" si="5"/>
        <v>46282</v>
      </c>
      <c r="JD24" s="8">
        <f t="shared" si="5"/>
        <v>46283</v>
      </c>
      <c r="JE24" s="8">
        <f t="shared" si="5"/>
        <v>46284</v>
      </c>
      <c r="JF24" s="8">
        <f t="shared" si="5"/>
        <v>46285</v>
      </c>
      <c r="JG24" s="8">
        <f t="shared" si="5"/>
        <v>46286</v>
      </c>
      <c r="JH24" s="8">
        <f t="shared" si="5"/>
        <v>46287</v>
      </c>
      <c r="JI24" s="8">
        <f t="shared" si="5"/>
        <v>46288</v>
      </c>
      <c r="JJ24" s="8">
        <f t="shared" si="5"/>
        <v>46289</v>
      </c>
      <c r="JK24" s="8">
        <f t="shared" si="5"/>
        <v>46290</v>
      </c>
      <c r="JL24" s="8">
        <f t="shared" si="5"/>
        <v>46291</v>
      </c>
      <c r="JM24" s="8">
        <f t="shared" si="5"/>
        <v>46292</v>
      </c>
      <c r="JN24" s="8">
        <f t="shared" si="5"/>
        <v>46293</v>
      </c>
      <c r="JO24" s="8">
        <f t="shared" si="5"/>
        <v>46294</v>
      </c>
      <c r="JP24" s="8">
        <f t="shared" si="5"/>
        <v>46295</v>
      </c>
    </row>
    <row r="25" spans="1:276" s="151" customFormat="1" ht="25.5" customHeight="1">
      <c r="A25" s="145"/>
      <c r="B25" s="8">
        <f t="shared" ref="B25:Q25" si="6">B6</f>
        <v>46021</v>
      </c>
      <c r="C25" s="8">
        <f t="shared" si="6"/>
        <v>46022</v>
      </c>
      <c r="D25" s="8">
        <f t="shared" si="6"/>
        <v>46023</v>
      </c>
      <c r="E25" s="8">
        <f t="shared" si="6"/>
        <v>46024</v>
      </c>
      <c r="F25" s="8">
        <f t="shared" si="6"/>
        <v>46025</v>
      </c>
      <c r="G25" s="8">
        <f t="shared" si="6"/>
        <v>46026</v>
      </c>
      <c r="H25" s="8">
        <f t="shared" si="6"/>
        <v>46027</v>
      </c>
      <c r="I25" s="8">
        <f t="shared" si="6"/>
        <v>46028</v>
      </c>
      <c r="J25" s="8">
        <f t="shared" si="6"/>
        <v>46029</v>
      </c>
      <c r="K25" s="8">
        <f t="shared" si="6"/>
        <v>46030</v>
      </c>
      <c r="L25" s="8">
        <f t="shared" si="6"/>
        <v>46031</v>
      </c>
      <c r="M25" s="8">
        <f t="shared" si="6"/>
        <v>46032</v>
      </c>
      <c r="N25" s="8">
        <f t="shared" si="6"/>
        <v>46033</v>
      </c>
      <c r="O25" s="8">
        <f t="shared" si="6"/>
        <v>46034</v>
      </c>
      <c r="P25" s="8">
        <f t="shared" si="6"/>
        <v>46035</v>
      </c>
      <c r="Q25" s="8">
        <f t="shared" si="6"/>
        <v>46036</v>
      </c>
      <c r="R25" s="8">
        <f t="shared" si="1"/>
        <v>46037</v>
      </c>
      <c r="S25" s="8">
        <f t="shared" si="1"/>
        <v>46038</v>
      </c>
      <c r="T25" s="8">
        <f t="shared" si="1"/>
        <v>46039</v>
      </c>
      <c r="U25" s="8">
        <f t="shared" si="1"/>
        <v>46040</v>
      </c>
      <c r="V25" s="8">
        <f t="shared" si="1"/>
        <v>46041</v>
      </c>
      <c r="W25" s="8">
        <f t="shared" si="1"/>
        <v>46042</v>
      </c>
      <c r="X25" s="8">
        <f t="shared" si="1"/>
        <v>46043</v>
      </c>
      <c r="Y25" s="8">
        <f t="shared" si="1"/>
        <v>46044</v>
      </c>
      <c r="Z25" s="8">
        <f t="shared" si="1"/>
        <v>46045</v>
      </c>
      <c r="AA25" s="8">
        <f t="shared" si="1"/>
        <v>46046</v>
      </c>
      <c r="AB25" s="8">
        <f t="shared" si="1"/>
        <v>46047</v>
      </c>
      <c r="AC25" s="8">
        <f t="shared" si="1"/>
        <v>46048</v>
      </c>
      <c r="AD25" s="8">
        <f t="shared" si="1"/>
        <v>46049</v>
      </c>
      <c r="AE25" s="8">
        <f t="shared" si="1"/>
        <v>46050</v>
      </c>
      <c r="AF25" s="8">
        <f t="shared" si="1"/>
        <v>46051</v>
      </c>
      <c r="AG25" s="8">
        <f t="shared" si="1"/>
        <v>46052</v>
      </c>
      <c r="AH25" s="8">
        <f t="shared" si="1"/>
        <v>46053</v>
      </c>
      <c r="AI25" s="8">
        <f t="shared" si="1"/>
        <v>46054</v>
      </c>
      <c r="AJ25" s="8">
        <f t="shared" si="1"/>
        <v>46055</v>
      </c>
      <c r="AK25" s="8">
        <f t="shared" si="1"/>
        <v>46056</v>
      </c>
      <c r="AL25" s="8">
        <f t="shared" si="1"/>
        <v>46057</v>
      </c>
      <c r="AM25" s="8">
        <f t="shared" si="1"/>
        <v>46058</v>
      </c>
      <c r="AN25" s="8">
        <f t="shared" si="1"/>
        <v>46059</v>
      </c>
      <c r="AO25" s="8">
        <f t="shared" si="1"/>
        <v>46060</v>
      </c>
      <c r="AP25" s="8">
        <f t="shared" si="1"/>
        <v>46061</v>
      </c>
      <c r="AQ25" s="8">
        <f t="shared" si="1"/>
        <v>46062</v>
      </c>
      <c r="AR25" s="8">
        <f t="shared" si="1"/>
        <v>46063</v>
      </c>
      <c r="AS25" s="8">
        <f t="shared" si="1"/>
        <v>46064</v>
      </c>
      <c r="AT25" s="8">
        <f t="shared" si="1"/>
        <v>46065</v>
      </c>
      <c r="AU25" s="8">
        <f t="shared" si="1"/>
        <v>46066</v>
      </c>
      <c r="AV25" s="8">
        <f t="shared" si="1"/>
        <v>46067</v>
      </c>
      <c r="AW25" s="8">
        <f t="shared" si="1"/>
        <v>46068</v>
      </c>
      <c r="AX25" s="8">
        <f t="shared" si="1"/>
        <v>46069</v>
      </c>
      <c r="AY25" s="8">
        <f t="shared" si="1"/>
        <v>46070</v>
      </c>
      <c r="AZ25" s="8">
        <f t="shared" si="1"/>
        <v>46071</v>
      </c>
      <c r="BA25" s="8">
        <f t="shared" si="1"/>
        <v>46072</v>
      </c>
      <c r="BB25" s="8">
        <f t="shared" si="1"/>
        <v>46073</v>
      </c>
      <c r="BC25" s="8">
        <f t="shared" si="1"/>
        <v>46074</v>
      </c>
      <c r="BD25" s="8">
        <f t="shared" si="1"/>
        <v>46075</v>
      </c>
      <c r="BE25" s="8">
        <f t="shared" si="1"/>
        <v>46076</v>
      </c>
      <c r="BF25" s="8">
        <f t="shared" si="1"/>
        <v>46077</v>
      </c>
      <c r="BG25" s="8">
        <f t="shared" si="1"/>
        <v>46078</v>
      </c>
      <c r="BH25" s="8">
        <f t="shared" si="1"/>
        <v>46079</v>
      </c>
      <c r="BI25" s="8">
        <f t="shared" si="1"/>
        <v>46080</v>
      </c>
      <c r="BJ25" s="8">
        <f t="shared" si="1"/>
        <v>46081</v>
      </c>
      <c r="BK25" s="8">
        <f t="shared" si="1"/>
        <v>46082</v>
      </c>
      <c r="BL25" s="8">
        <f t="shared" si="1"/>
        <v>46083</v>
      </c>
      <c r="BM25" s="8">
        <f t="shared" si="1"/>
        <v>46084</v>
      </c>
      <c r="BN25" s="8">
        <f t="shared" si="1"/>
        <v>46085</v>
      </c>
      <c r="BO25" s="8">
        <f t="shared" si="1"/>
        <v>46086</v>
      </c>
      <c r="BP25" s="8">
        <f t="shared" si="1"/>
        <v>46087</v>
      </c>
      <c r="BQ25" s="8">
        <f t="shared" si="1"/>
        <v>46088</v>
      </c>
      <c r="BR25" s="8">
        <f t="shared" si="1"/>
        <v>46089</v>
      </c>
      <c r="BS25" s="8">
        <f t="shared" si="1"/>
        <v>46090</v>
      </c>
      <c r="BT25" s="8">
        <f t="shared" si="1"/>
        <v>46091</v>
      </c>
      <c r="BU25" s="8">
        <f t="shared" si="1"/>
        <v>46092</v>
      </c>
      <c r="BV25" s="8">
        <f t="shared" si="1"/>
        <v>46093</v>
      </c>
      <c r="BW25" s="8">
        <f t="shared" si="1"/>
        <v>46094</v>
      </c>
      <c r="BX25" s="8">
        <f t="shared" si="1"/>
        <v>46095</v>
      </c>
      <c r="BY25" s="8">
        <f t="shared" si="1"/>
        <v>46096</v>
      </c>
      <c r="BZ25" s="8">
        <f t="shared" si="1"/>
        <v>46097</v>
      </c>
      <c r="CA25" s="8">
        <f t="shared" si="1"/>
        <v>46098</v>
      </c>
      <c r="CB25" s="8">
        <f t="shared" si="1"/>
        <v>46099</v>
      </c>
      <c r="CC25" s="8">
        <f t="shared" si="1"/>
        <v>46100</v>
      </c>
      <c r="CD25" s="8">
        <f t="shared" si="2"/>
        <v>46101</v>
      </c>
      <c r="CE25" s="8">
        <f t="shared" si="2"/>
        <v>46102</v>
      </c>
      <c r="CF25" s="8">
        <f t="shared" si="2"/>
        <v>46103</v>
      </c>
      <c r="CG25" s="8">
        <f t="shared" si="2"/>
        <v>46104</v>
      </c>
      <c r="CH25" s="8">
        <f t="shared" si="2"/>
        <v>46105</v>
      </c>
      <c r="CI25" s="8">
        <f t="shared" si="2"/>
        <v>46106</v>
      </c>
      <c r="CJ25" s="8">
        <f t="shared" si="2"/>
        <v>46107</v>
      </c>
      <c r="CK25" s="8">
        <f t="shared" si="2"/>
        <v>46108</v>
      </c>
      <c r="CL25" s="8">
        <f t="shared" si="2"/>
        <v>46109</v>
      </c>
      <c r="CM25" s="8">
        <f t="shared" si="2"/>
        <v>46110</v>
      </c>
      <c r="CN25" s="8">
        <f t="shared" si="2"/>
        <v>46111</v>
      </c>
      <c r="CO25" s="8">
        <f t="shared" si="2"/>
        <v>46112</v>
      </c>
      <c r="CP25" s="8">
        <f t="shared" si="2"/>
        <v>46113</v>
      </c>
      <c r="CQ25" s="8">
        <f t="shared" si="2"/>
        <v>46114</v>
      </c>
      <c r="CR25" s="8">
        <f t="shared" si="2"/>
        <v>46115</v>
      </c>
      <c r="CS25" s="8">
        <f t="shared" si="2"/>
        <v>46116</v>
      </c>
      <c r="CT25" s="8">
        <f t="shared" si="2"/>
        <v>46117</v>
      </c>
      <c r="CU25" s="8">
        <f t="shared" si="2"/>
        <v>46118</v>
      </c>
      <c r="CV25" s="8">
        <f t="shared" si="2"/>
        <v>46119</v>
      </c>
      <c r="CW25" s="8">
        <f t="shared" si="2"/>
        <v>46120</v>
      </c>
      <c r="CX25" s="8">
        <f t="shared" si="2"/>
        <v>46121</v>
      </c>
      <c r="CY25" s="8">
        <f t="shared" si="2"/>
        <v>46122</v>
      </c>
      <c r="CZ25" s="8">
        <f t="shared" si="2"/>
        <v>46123</v>
      </c>
      <c r="DA25" s="8">
        <f t="shared" si="2"/>
        <v>46124</v>
      </c>
      <c r="DB25" s="8">
        <f t="shared" si="2"/>
        <v>46125</v>
      </c>
      <c r="DC25" s="8">
        <f t="shared" si="2"/>
        <v>46126</v>
      </c>
      <c r="DD25" s="8">
        <f t="shared" si="2"/>
        <v>46127</v>
      </c>
      <c r="DE25" s="8">
        <f t="shared" si="2"/>
        <v>46128</v>
      </c>
      <c r="DF25" s="8">
        <f t="shared" si="2"/>
        <v>46129</v>
      </c>
      <c r="DG25" s="8">
        <f t="shared" si="2"/>
        <v>46130</v>
      </c>
      <c r="DH25" s="8">
        <f t="shared" si="2"/>
        <v>46131</v>
      </c>
      <c r="DI25" s="8">
        <f t="shared" si="2"/>
        <v>46132</v>
      </c>
      <c r="DJ25" s="8">
        <f t="shared" si="2"/>
        <v>46133</v>
      </c>
      <c r="DK25" s="8">
        <f t="shared" si="2"/>
        <v>46134</v>
      </c>
      <c r="DL25" s="8">
        <f t="shared" si="2"/>
        <v>46135</v>
      </c>
      <c r="DM25" s="8">
        <f t="shared" si="2"/>
        <v>46136</v>
      </c>
      <c r="DN25" s="8">
        <f t="shared" si="2"/>
        <v>46137</v>
      </c>
      <c r="DO25" s="8">
        <f t="shared" si="2"/>
        <v>46138</v>
      </c>
      <c r="DP25" s="8">
        <f t="shared" si="2"/>
        <v>46139</v>
      </c>
      <c r="DQ25" s="8">
        <f t="shared" si="2"/>
        <v>46140</v>
      </c>
      <c r="DR25" s="8">
        <f t="shared" si="2"/>
        <v>46141</v>
      </c>
      <c r="DS25" s="8">
        <f t="shared" si="2"/>
        <v>46142</v>
      </c>
      <c r="DT25" s="8">
        <f t="shared" ref="DT25:GE25" si="7">DT6</f>
        <v>46143</v>
      </c>
      <c r="DU25" s="8">
        <f t="shared" si="7"/>
        <v>46144</v>
      </c>
      <c r="DV25" s="8">
        <f t="shared" si="7"/>
        <v>46145</v>
      </c>
      <c r="DW25" s="8">
        <f t="shared" si="7"/>
        <v>46146</v>
      </c>
      <c r="DX25" s="8">
        <f t="shared" si="7"/>
        <v>46147</v>
      </c>
      <c r="DY25" s="8">
        <f t="shared" si="7"/>
        <v>46148</v>
      </c>
      <c r="DZ25" s="8">
        <f t="shared" si="7"/>
        <v>46149</v>
      </c>
      <c r="EA25" s="8">
        <f t="shared" si="7"/>
        <v>46150</v>
      </c>
      <c r="EB25" s="8">
        <f t="shared" si="7"/>
        <v>46151</v>
      </c>
      <c r="EC25" s="8">
        <f t="shared" si="7"/>
        <v>46152</v>
      </c>
      <c r="ED25" s="8">
        <f t="shared" si="7"/>
        <v>46153</v>
      </c>
      <c r="EE25" s="8">
        <f t="shared" si="7"/>
        <v>46154</v>
      </c>
      <c r="EF25" s="8">
        <f t="shared" si="7"/>
        <v>46155</v>
      </c>
      <c r="EG25" s="8">
        <f t="shared" si="7"/>
        <v>46156</v>
      </c>
      <c r="EH25" s="8">
        <f t="shared" si="7"/>
        <v>46157</v>
      </c>
      <c r="EI25" s="8">
        <f t="shared" si="7"/>
        <v>46158</v>
      </c>
      <c r="EJ25" s="8">
        <f t="shared" si="7"/>
        <v>46159</v>
      </c>
      <c r="EK25" s="8">
        <f t="shared" si="7"/>
        <v>46160</v>
      </c>
      <c r="EL25" s="8">
        <f t="shared" si="7"/>
        <v>46161</v>
      </c>
      <c r="EM25" s="8">
        <f t="shared" si="7"/>
        <v>46162</v>
      </c>
      <c r="EN25" s="8">
        <f t="shared" si="7"/>
        <v>46163</v>
      </c>
      <c r="EO25" s="8">
        <f t="shared" si="7"/>
        <v>46164</v>
      </c>
      <c r="EP25" s="8">
        <f t="shared" si="7"/>
        <v>46165</v>
      </c>
      <c r="EQ25" s="8">
        <f t="shared" si="7"/>
        <v>46166</v>
      </c>
      <c r="ER25" s="8">
        <f t="shared" si="7"/>
        <v>46167</v>
      </c>
      <c r="ES25" s="8">
        <f t="shared" si="7"/>
        <v>46168</v>
      </c>
      <c r="ET25" s="8">
        <f t="shared" si="7"/>
        <v>46169</v>
      </c>
      <c r="EU25" s="8">
        <f t="shared" si="7"/>
        <v>46170</v>
      </c>
      <c r="EV25" s="8">
        <f t="shared" si="7"/>
        <v>46171</v>
      </c>
      <c r="EW25" s="8">
        <f t="shared" si="7"/>
        <v>46172</v>
      </c>
      <c r="EX25" s="8">
        <f t="shared" si="7"/>
        <v>46173</v>
      </c>
      <c r="EY25" s="8">
        <f t="shared" si="7"/>
        <v>46174</v>
      </c>
      <c r="EZ25" s="8">
        <f t="shared" si="7"/>
        <v>46175</v>
      </c>
      <c r="FA25" s="8">
        <f t="shared" si="7"/>
        <v>46176</v>
      </c>
      <c r="FB25" s="8">
        <f t="shared" si="7"/>
        <v>46177</v>
      </c>
      <c r="FC25" s="8">
        <f t="shared" si="7"/>
        <v>46178</v>
      </c>
      <c r="FD25" s="8">
        <f t="shared" si="7"/>
        <v>46179</v>
      </c>
      <c r="FE25" s="33">
        <f t="shared" si="7"/>
        <v>46180</v>
      </c>
      <c r="FF25" s="33">
        <f t="shared" si="7"/>
        <v>46181</v>
      </c>
      <c r="FG25" s="33">
        <f t="shared" si="7"/>
        <v>46182</v>
      </c>
      <c r="FH25" s="33">
        <f t="shared" si="7"/>
        <v>46183</v>
      </c>
      <c r="FI25" s="33">
        <f t="shared" si="7"/>
        <v>46184</v>
      </c>
      <c r="FJ25" s="8">
        <f t="shared" si="7"/>
        <v>46185</v>
      </c>
      <c r="FK25" s="8">
        <f t="shared" si="7"/>
        <v>46186</v>
      </c>
      <c r="FL25" s="8">
        <f t="shared" si="7"/>
        <v>46187</v>
      </c>
      <c r="FM25" s="8">
        <f t="shared" si="7"/>
        <v>46188</v>
      </c>
      <c r="FN25" s="8">
        <f t="shared" si="7"/>
        <v>46189</v>
      </c>
      <c r="FO25" s="8">
        <f t="shared" si="7"/>
        <v>46190</v>
      </c>
      <c r="FP25" s="8">
        <f t="shared" si="7"/>
        <v>46191</v>
      </c>
      <c r="FQ25" s="8">
        <f t="shared" si="7"/>
        <v>46192</v>
      </c>
      <c r="FR25" s="8">
        <f t="shared" si="7"/>
        <v>46193</v>
      </c>
      <c r="FS25" s="8">
        <f t="shared" si="7"/>
        <v>46194</v>
      </c>
      <c r="FT25" s="8">
        <f t="shared" si="7"/>
        <v>46195</v>
      </c>
      <c r="FU25" s="8">
        <f t="shared" si="7"/>
        <v>46196</v>
      </c>
      <c r="FV25" s="8">
        <f t="shared" si="7"/>
        <v>46197</v>
      </c>
      <c r="FW25" s="8">
        <f t="shared" si="7"/>
        <v>46198</v>
      </c>
      <c r="FX25" s="8">
        <f t="shared" si="7"/>
        <v>46199</v>
      </c>
      <c r="FY25" s="8">
        <f t="shared" si="7"/>
        <v>46200</v>
      </c>
      <c r="FZ25" s="8">
        <f t="shared" si="7"/>
        <v>46201</v>
      </c>
      <c r="GA25" s="8">
        <f t="shared" si="7"/>
        <v>46202</v>
      </c>
      <c r="GB25" s="8">
        <f t="shared" si="7"/>
        <v>46203</v>
      </c>
      <c r="GC25" s="8">
        <f t="shared" si="7"/>
        <v>46204</v>
      </c>
      <c r="GD25" s="8">
        <f t="shared" si="7"/>
        <v>46205</v>
      </c>
      <c r="GE25" s="8">
        <f t="shared" si="7"/>
        <v>46206</v>
      </c>
      <c r="GF25" s="8">
        <f t="shared" ref="GF25:IQ25" si="8">GF6</f>
        <v>46207</v>
      </c>
      <c r="GG25" s="8">
        <f t="shared" si="8"/>
        <v>46208</v>
      </c>
      <c r="GH25" s="8">
        <f t="shared" si="8"/>
        <v>46209</v>
      </c>
      <c r="GI25" s="8">
        <f t="shared" si="8"/>
        <v>46210</v>
      </c>
      <c r="GJ25" s="8">
        <f t="shared" si="8"/>
        <v>46211</v>
      </c>
      <c r="GK25" s="8">
        <f t="shared" si="8"/>
        <v>46212</v>
      </c>
      <c r="GL25" s="8">
        <f t="shared" si="8"/>
        <v>46213</v>
      </c>
      <c r="GM25" s="8">
        <f t="shared" si="8"/>
        <v>46214</v>
      </c>
      <c r="GN25" s="8">
        <f t="shared" si="8"/>
        <v>46215</v>
      </c>
      <c r="GO25" s="8">
        <f t="shared" si="8"/>
        <v>46216</v>
      </c>
      <c r="GP25" s="8">
        <f t="shared" si="8"/>
        <v>46217</v>
      </c>
      <c r="GQ25" s="8">
        <f t="shared" si="8"/>
        <v>46218</v>
      </c>
      <c r="GR25" s="8">
        <f t="shared" si="8"/>
        <v>46219</v>
      </c>
      <c r="GS25" s="8">
        <f t="shared" si="8"/>
        <v>46220</v>
      </c>
      <c r="GT25" s="8">
        <f t="shared" si="8"/>
        <v>46221</v>
      </c>
      <c r="GU25" s="8">
        <f t="shared" si="8"/>
        <v>46222</v>
      </c>
      <c r="GV25" s="8">
        <f t="shared" si="8"/>
        <v>46223</v>
      </c>
      <c r="GW25" s="8">
        <f t="shared" si="8"/>
        <v>46224</v>
      </c>
      <c r="GX25" s="8">
        <f t="shared" si="8"/>
        <v>46225</v>
      </c>
      <c r="GY25" s="8">
        <f t="shared" si="8"/>
        <v>46226</v>
      </c>
      <c r="GZ25" s="8">
        <f t="shared" si="8"/>
        <v>46227</v>
      </c>
      <c r="HA25" s="8">
        <f t="shared" si="8"/>
        <v>46228</v>
      </c>
      <c r="HB25" s="8">
        <f t="shared" si="8"/>
        <v>46229</v>
      </c>
      <c r="HC25" s="8">
        <f t="shared" si="8"/>
        <v>46230</v>
      </c>
      <c r="HD25" s="8">
        <f t="shared" si="8"/>
        <v>46231</v>
      </c>
      <c r="HE25" s="8">
        <f t="shared" si="8"/>
        <v>46232</v>
      </c>
      <c r="HF25" s="8">
        <f t="shared" si="8"/>
        <v>46233</v>
      </c>
      <c r="HG25" s="8">
        <f t="shared" si="8"/>
        <v>46234</v>
      </c>
      <c r="HH25" s="8">
        <f t="shared" si="8"/>
        <v>46235</v>
      </c>
      <c r="HI25" s="8">
        <f t="shared" si="8"/>
        <v>46236</v>
      </c>
      <c r="HJ25" s="8">
        <f t="shared" si="8"/>
        <v>46237</v>
      </c>
      <c r="HK25" s="8">
        <f t="shared" si="8"/>
        <v>46238</v>
      </c>
      <c r="HL25" s="8">
        <f t="shared" si="8"/>
        <v>46239</v>
      </c>
      <c r="HM25" s="8">
        <f t="shared" si="8"/>
        <v>46240</v>
      </c>
      <c r="HN25" s="8">
        <f t="shared" si="8"/>
        <v>46241</v>
      </c>
      <c r="HO25" s="8">
        <f t="shared" si="8"/>
        <v>46242</v>
      </c>
      <c r="HP25" s="8">
        <f t="shared" si="8"/>
        <v>46243</v>
      </c>
      <c r="HQ25" s="8">
        <f t="shared" si="8"/>
        <v>46244</v>
      </c>
      <c r="HR25" s="8">
        <f t="shared" si="8"/>
        <v>46245</v>
      </c>
      <c r="HS25" s="8">
        <f t="shared" si="8"/>
        <v>46246</v>
      </c>
      <c r="HT25" s="8">
        <f t="shared" si="8"/>
        <v>46247</v>
      </c>
      <c r="HU25" s="8">
        <f t="shared" si="8"/>
        <v>46248</v>
      </c>
      <c r="HV25" s="8">
        <f t="shared" si="8"/>
        <v>46249</v>
      </c>
      <c r="HW25" s="8">
        <f t="shared" si="8"/>
        <v>46250</v>
      </c>
      <c r="HX25" s="8">
        <f t="shared" si="8"/>
        <v>46251</v>
      </c>
      <c r="HY25" s="8">
        <f t="shared" si="8"/>
        <v>46252</v>
      </c>
      <c r="HZ25" s="8">
        <f t="shared" si="8"/>
        <v>46253</v>
      </c>
      <c r="IA25" s="8">
        <f t="shared" si="8"/>
        <v>46254</v>
      </c>
      <c r="IB25" s="8">
        <f t="shared" si="8"/>
        <v>46255</v>
      </c>
      <c r="IC25" s="8">
        <f t="shared" si="8"/>
        <v>46256</v>
      </c>
      <c r="ID25" s="8">
        <f t="shared" si="8"/>
        <v>46257</v>
      </c>
      <c r="IE25" s="8">
        <f t="shared" si="8"/>
        <v>46258</v>
      </c>
      <c r="IF25" s="8">
        <f t="shared" si="8"/>
        <v>46259</v>
      </c>
      <c r="IG25" s="8">
        <f t="shared" si="8"/>
        <v>46260</v>
      </c>
      <c r="IH25" s="8">
        <f t="shared" si="8"/>
        <v>46261</v>
      </c>
      <c r="II25" s="8">
        <f t="shared" si="8"/>
        <v>46262</v>
      </c>
      <c r="IJ25" s="8">
        <f t="shared" si="8"/>
        <v>46263</v>
      </c>
      <c r="IK25" s="8">
        <f t="shared" si="8"/>
        <v>46264</v>
      </c>
      <c r="IL25" s="8">
        <f t="shared" si="8"/>
        <v>46265</v>
      </c>
      <c r="IM25" s="8">
        <f t="shared" si="8"/>
        <v>46266</v>
      </c>
      <c r="IN25" s="8">
        <f t="shared" si="8"/>
        <v>46267</v>
      </c>
      <c r="IO25" s="8">
        <f t="shared" si="8"/>
        <v>46268</v>
      </c>
      <c r="IP25" s="8">
        <f t="shared" si="8"/>
        <v>46269</v>
      </c>
      <c r="IQ25" s="8">
        <f t="shared" si="8"/>
        <v>46270</v>
      </c>
      <c r="IR25" s="8">
        <f t="shared" ref="IR25:JP25" si="9">IR6</f>
        <v>46271</v>
      </c>
      <c r="IS25" s="8">
        <f t="shared" si="9"/>
        <v>46272</v>
      </c>
      <c r="IT25" s="8">
        <f t="shared" si="9"/>
        <v>46273</v>
      </c>
      <c r="IU25" s="8">
        <f t="shared" si="9"/>
        <v>46274</v>
      </c>
      <c r="IV25" s="8">
        <f t="shared" si="9"/>
        <v>46275</v>
      </c>
      <c r="IW25" s="8">
        <f t="shared" si="9"/>
        <v>46276</v>
      </c>
      <c r="IX25" s="8">
        <f t="shared" si="9"/>
        <v>46277</v>
      </c>
      <c r="IY25" s="8">
        <f t="shared" si="9"/>
        <v>46278</v>
      </c>
      <c r="IZ25" s="8">
        <f t="shared" si="9"/>
        <v>46279</v>
      </c>
      <c r="JA25" s="8">
        <f t="shared" si="9"/>
        <v>46280</v>
      </c>
      <c r="JB25" s="8">
        <f t="shared" si="9"/>
        <v>46281</v>
      </c>
      <c r="JC25" s="8">
        <f t="shared" si="9"/>
        <v>46282</v>
      </c>
      <c r="JD25" s="8">
        <f t="shared" si="9"/>
        <v>46283</v>
      </c>
      <c r="JE25" s="8">
        <f t="shared" si="9"/>
        <v>46284</v>
      </c>
      <c r="JF25" s="8">
        <f t="shared" si="9"/>
        <v>46285</v>
      </c>
      <c r="JG25" s="8">
        <f t="shared" si="9"/>
        <v>46286</v>
      </c>
      <c r="JH25" s="8">
        <f t="shared" si="9"/>
        <v>46287</v>
      </c>
      <c r="JI25" s="8">
        <f t="shared" si="9"/>
        <v>46288</v>
      </c>
      <c r="JJ25" s="8">
        <f t="shared" si="9"/>
        <v>46289</v>
      </c>
      <c r="JK25" s="8">
        <f t="shared" si="9"/>
        <v>46290</v>
      </c>
      <c r="JL25" s="8">
        <f t="shared" si="9"/>
        <v>46291</v>
      </c>
      <c r="JM25" s="8">
        <f t="shared" si="9"/>
        <v>46292</v>
      </c>
      <c r="JN25" s="8">
        <f t="shared" si="9"/>
        <v>46293</v>
      </c>
      <c r="JO25" s="8">
        <f t="shared" si="9"/>
        <v>46294</v>
      </c>
      <c r="JP25" s="8">
        <f t="shared" si="9"/>
        <v>46295</v>
      </c>
    </row>
    <row r="26" spans="1:276" s="152" customFormat="1" ht="10.7" customHeight="1">
      <c r="A26" s="10" t="s">
        <v>4</v>
      </c>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63"/>
      <c r="FF26" s="163"/>
      <c r="FG26" s="163"/>
      <c r="FH26" s="163"/>
      <c r="FI26" s="163"/>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row>
    <row r="27" spans="1:276" ht="10.7" customHeight="1">
      <c r="A27" s="12">
        <v>1</v>
      </c>
      <c r="B27" s="37">
        <f t="shared" ref="B27:Q27" si="10">ROUND(B8*0.8,)</f>
        <v>20080</v>
      </c>
      <c r="C27" s="37">
        <f t="shared" si="10"/>
        <v>27360</v>
      </c>
      <c r="D27" s="37">
        <f t="shared" si="10"/>
        <v>27360</v>
      </c>
      <c r="E27" s="37">
        <f t="shared" si="10"/>
        <v>28560</v>
      </c>
      <c r="F27" s="37">
        <f t="shared" si="10"/>
        <v>28560</v>
      </c>
      <c r="G27" s="37">
        <f t="shared" si="10"/>
        <v>28560</v>
      </c>
      <c r="H27" s="37">
        <f t="shared" si="10"/>
        <v>28560</v>
      </c>
      <c r="I27" s="37">
        <f t="shared" si="10"/>
        <v>28560</v>
      </c>
      <c r="J27" s="37">
        <f t="shared" si="10"/>
        <v>25600</v>
      </c>
      <c r="K27" s="37">
        <f t="shared" si="10"/>
        <v>24160</v>
      </c>
      <c r="L27" s="37">
        <f t="shared" si="10"/>
        <v>17880</v>
      </c>
      <c r="M27" s="37">
        <f t="shared" si="10"/>
        <v>15000</v>
      </c>
      <c r="N27" s="37">
        <f t="shared" si="10"/>
        <v>11640</v>
      </c>
      <c r="O27" s="37">
        <f t="shared" si="10"/>
        <v>11640</v>
      </c>
      <c r="P27" s="37">
        <f t="shared" si="10"/>
        <v>11640</v>
      </c>
      <c r="Q27" s="37">
        <f t="shared" si="10"/>
        <v>12360</v>
      </c>
      <c r="R27" s="37">
        <f t="shared" ref="R27:CC28" si="11">ROUND(R8*0.8,)</f>
        <v>12360</v>
      </c>
      <c r="S27" s="37">
        <f t="shared" si="11"/>
        <v>12360</v>
      </c>
      <c r="T27" s="37">
        <f t="shared" si="11"/>
        <v>12360</v>
      </c>
      <c r="U27" s="37">
        <f t="shared" si="11"/>
        <v>12360</v>
      </c>
      <c r="V27" s="37">
        <f t="shared" si="11"/>
        <v>12360</v>
      </c>
      <c r="W27" s="37">
        <f t="shared" si="11"/>
        <v>13080</v>
      </c>
      <c r="X27" s="37">
        <f t="shared" si="11"/>
        <v>13080</v>
      </c>
      <c r="Y27" s="37">
        <f t="shared" si="11"/>
        <v>13080</v>
      </c>
      <c r="Z27" s="37">
        <f t="shared" si="11"/>
        <v>13080</v>
      </c>
      <c r="AA27" s="37">
        <f t="shared" si="11"/>
        <v>13080</v>
      </c>
      <c r="AB27" s="37">
        <f t="shared" si="11"/>
        <v>14040</v>
      </c>
      <c r="AC27" s="37">
        <f t="shared" si="11"/>
        <v>14040</v>
      </c>
      <c r="AD27" s="37">
        <f t="shared" si="11"/>
        <v>14040</v>
      </c>
      <c r="AE27" s="37">
        <f t="shared" si="11"/>
        <v>14040</v>
      </c>
      <c r="AF27" s="37">
        <f t="shared" si="11"/>
        <v>16920</v>
      </c>
      <c r="AG27" s="37">
        <f t="shared" si="11"/>
        <v>16920</v>
      </c>
      <c r="AH27" s="37">
        <f t="shared" si="11"/>
        <v>16920</v>
      </c>
      <c r="AI27" s="37">
        <f t="shared" si="11"/>
        <v>15960</v>
      </c>
      <c r="AJ27" s="37">
        <f t="shared" si="11"/>
        <v>15960</v>
      </c>
      <c r="AK27" s="37">
        <f t="shared" si="11"/>
        <v>15960</v>
      </c>
      <c r="AL27" s="37">
        <f t="shared" si="11"/>
        <v>15960</v>
      </c>
      <c r="AM27" s="37">
        <f t="shared" si="11"/>
        <v>18840</v>
      </c>
      <c r="AN27" s="37">
        <f t="shared" si="11"/>
        <v>18840</v>
      </c>
      <c r="AO27" s="37">
        <f t="shared" si="11"/>
        <v>18840</v>
      </c>
      <c r="AP27" s="37">
        <f t="shared" si="11"/>
        <v>15960</v>
      </c>
      <c r="AQ27" s="37">
        <f t="shared" si="11"/>
        <v>15960</v>
      </c>
      <c r="AR27" s="37">
        <f t="shared" si="11"/>
        <v>15960</v>
      </c>
      <c r="AS27" s="37">
        <f t="shared" si="11"/>
        <v>15960</v>
      </c>
      <c r="AT27" s="37">
        <f t="shared" si="11"/>
        <v>15960</v>
      </c>
      <c r="AU27" s="37">
        <f t="shared" si="11"/>
        <v>16920</v>
      </c>
      <c r="AV27" s="37">
        <f t="shared" si="11"/>
        <v>16920</v>
      </c>
      <c r="AW27" s="37">
        <f t="shared" si="11"/>
        <v>16920</v>
      </c>
      <c r="AX27" s="37">
        <f t="shared" si="11"/>
        <v>18840</v>
      </c>
      <c r="AY27" s="37">
        <f t="shared" si="11"/>
        <v>18840</v>
      </c>
      <c r="AZ27" s="37">
        <f t="shared" si="11"/>
        <v>18840</v>
      </c>
      <c r="BA27" s="37">
        <f t="shared" si="11"/>
        <v>18840</v>
      </c>
      <c r="BB27" s="37">
        <f t="shared" si="11"/>
        <v>20760</v>
      </c>
      <c r="BC27" s="37">
        <f t="shared" si="11"/>
        <v>20760</v>
      </c>
      <c r="BD27" s="37">
        <f t="shared" si="11"/>
        <v>20760</v>
      </c>
      <c r="BE27" s="37">
        <f t="shared" si="11"/>
        <v>20760</v>
      </c>
      <c r="BF27" s="37">
        <f t="shared" si="11"/>
        <v>20760</v>
      </c>
      <c r="BG27" s="37">
        <f t="shared" si="11"/>
        <v>20760</v>
      </c>
      <c r="BH27" s="37">
        <f t="shared" si="11"/>
        <v>20760</v>
      </c>
      <c r="BI27" s="37">
        <f t="shared" si="11"/>
        <v>20760</v>
      </c>
      <c r="BJ27" s="37">
        <f t="shared" si="11"/>
        <v>18840</v>
      </c>
      <c r="BK27" s="37">
        <f t="shared" si="11"/>
        <v>13080</v>
      </c>
      <c r="BL27" s="37">
        <f t="shared" si="11"/>
        <v>13080</v>
      </c>
      <c r="BM27" s="37">
        <f t="shared" si="11"/>
        <v>13080</v>
      </c>
      <c r="BN27" s="37">
        <f t="shared" si="11"/>
        <v>13080</v>
      </c>
      <c r="BO27" s="37">
        <f t="shared" si="11"/>
        <v>13080</v>
      </c>
      <c r="BP27" s="37">
        <f t="shared" si="11"/>
        <v>13080</v>
      </c>
      <c r="BQ27" s="37">
        <f t="shared" si="11"/>
        <v>13080</v>
      </c>
      <c r="BR27" s="37">
        <f t="shared" si="11"/>
        <v>13080</v>
      </c>
      <c r="BS27" s="37">
        <f t="shared" si="11"/>
        <v>13080</v>
      </c>
      <c r="BT27" s="37">
        <f t="shared" si="11"/>
        <v>9560</v>
      </c>
      <c r="BU27" s="37">
        <f t="shared" si="11"/>
        <v>9560</v>
      </c>
      <c r="BV27" s="37">
        <f t="shared" si="11"/>
        <v>9560</v>
      </c>
      <c r="BW27" s="37">
        <f t="shared" si="11"/>
        <v>9560</v>
      </c>
      <c r="BX27" s="37">
        <f t="shared" si="11"/>
        <v>9560</v>
      </c>
      <c r="BY27" s="37">
        <f t="shared" si="11"/>
        <v>9560</v>
      </c>
      <c r="BZ27" s="37">
        <f t="shared" si="11"/>
        <v>9560</v>
      </c>
      <c r="CA27" s="37">
        <f t="shared" si="11"/>
        <v>8440</v>
      </c>
      <c r="CB27" s="37">
        <f t="shared" si="11"/>
        <v>8440</v>
      </c>
      <c r="CC27" s="37">
        <f t="shared" si="11"/>
        <v>8440</v>
      </c>
      <c r="CD27" s="37">
        <f t="shared" ref="CD27:DS28" si="12">ROUND(CD8*0.8,)</f>
        <v>8440</v>
      </c>
      <c r="CE27" s="37">
        <f t="shared" si="12"/>
        <v>8440</v>
      </c>
      <c r="CF27" s="37">
        <f t="shared" si="12"/>
        <v>7480</v>
      </c>
      <c r="CG27" s="37">
        <f t="shared" si="12"/>
        <v>7480</v>
      </c>
      <c r="CH27" s="37">
        <f t="shared" si="12"/>
        <v>7480</v>
      </c>
      <c r="CI27" s="37">
        <f t="shared" si="12"/>
        <v>7480</v>
      </c>
      <c r="CJ27" s="37">
        <f t="shared" si="12"/>
        <v>7480</v>
      </c>
      <c r="CK27" s="37">
        <f t="shared" si="12"/>
        <v>8440</v>
      </c>
      <c r="CL27" s="37">
        <f t="shared" si="12"/>
        <v>8440</v>
      </c>
      <c r="CM27" s="37">
        <f t="shared" si="12"/>
        <v>7480</v>
      </c>
      <c r="CN27" s="37">
        <f t="shared" si="12"/>
        <v>7480</v>
      </c>
      <c r="CO27" s="37">
        <f t="shared" si="12"/>
        <v>7480</v>
      </c>
      <c r="CP27" s="37">
        <f t="shared" si="12"/>
        <v>7320</v>
      </c>
      <c r="CQ27" s="37">
        <f t="shared" si="12"/>
        <v>7320</v>
      </c>
      <c r="CR27" s="37">
        <f t="shared" si="12"/>
        <v>7320</v>
      </c>
      <c r="CS27" s="37">
        <f t="shared" si="12"/>
        <v>7320</v>
      </c>
      <c r="CT27" s="37">
        <f t="shared" si="12"/>
        <v>6520</v>
      </c>
      <c r="CU27" s="37">
        <f t="shared" si="12"/>
        <v>6520</v>
      </c>
      <c r="CV27" s="37">
        <f t="shared" si="12"/>
        <v>6520</v>
      </c>
      <c r="CW27" s="37">
        <f t="shared" si="12"/>
        <v>6520</v>
      </c>
      <c r="CX27" s="37">
        <f t="shared" si="12"/>
        <v>6520</v>
      </c>
      <c r="CY27" s="37">
        <f t="shared" si="12"/>
        <v>6520</v>
      </c>
      <c r="CZ27" s="37">
        <f t="shared" si="12"/>
        <v>6520</v>
      </c>
      <c r="DA27" s="37">
        <f t="shared" si="12"/>
        <v>5000</v>
      </c>
      <c r="DB27" s="37">
        <f t="shared" si="12"/>
        <v>5000</v>
      </c>
      <c r="DC27" s="37">
        <f t="shared" si="12"/>
        <v>5000</v>
      </c>
      <c r="DD27" s="37">
        <f t="shared" si="12"/>
        <v>5000</v>
      </c>
      <c r="DE27" s="37">
        <f t="shared" si="12"/>
        <v>5000</v>
      </c>
      <c r="DF27" s="37">
        <f t="shared" si="12"/>
        <v>5480</v>
      </c>
      <c r="DG27" s="37">
        <f t="shared" si="12"/>
        <v>5480</v>
      </c>
      <c r="DH27" s="37">
        <f t="shared" si="12"/>
        <v>5000</v>
      </c>
      <c r="DI27" s="37">
        <f t="shared" si="12"/>
        <v>5000</v>
      </c>
      <c r="DJ27" s="37">
        <f t="shared" si="12"/>
        <v>5000</v>
      </c>
      <c r="DK27" s="37">
        <f t="shared" si="12"/>
        <v>5000</v>
      </c>
      <c r="DL27" s="37">
        <f t="shared" si="12"/>
        <v>5000</v>
      </c>
      <c r="DM27" s="37">
        <f t="shared" si="12"/>
        <v>5480</v>
      </c>
      <c r="DN27" s="37">
        <f t="shared" si="12"/>
        <v>5480</v>
      </c>
      <c r="DO27" s="37">
        <f t="shared" si="12"/>
        <v>5000</v>
      </c>
      <c r="DP27" s="37">
        <f t="shared" si="12"/>
        <v>5000</v>
      </c>
      <c r="DQ27" s="37">
        <f t="shared" si="12"/>
        <v>5000</v>
      </c>
      <c r="DR27" s="37">
        <f t="shared" si="12"/>
        <v>5000</v>
      </c>
      <c r="DS27" s="37">
        <f t="shared" si="12"/>
        <v>6120</v>
      </c>
      <c r="DT27" s="37">
        <f t="shared" ref="DT27:GE27" si="13">ROUND(DT8*0.8,)</f>
        <v>6120</v>
      </c>
      <c r="DU27" s="37">
        <f t="shared" si="13"/>
        <v>6120</v>
      </c>
      <c r="DV27" s="37">
        <f t="shared" si="13"/>
        <v>5240</v>
      </c>
      <c r="DW27" s="37">
        <f t="shared" si="13"/>
        <v>5240</v>
      </c>
      <c r="DX27" s="37">
        <f t="shared" si="13"/>
        <v>5240</v>
      </c>
      <c r="DY27" s="37">
        <f t="shared" si="13"/>
        <v>5240</v>
      </c>
      <c r="DZ27" s="37">
        <f t="shared" si="13"/>
        <v>5240</v>
      </c>
      <c r="EA27" s="37">
        <f t="shared" si="13"/>
        <v>6120</v>
      </c>
      <c r="EB27" s="37">
        <f t="shared" si="13"/>
        <v>6120</v>
      </c>
      <c r="EC27" s="37">
        <f t="shared" si="13"/>
        <v>6120</v>
      </c>
      <c r="ED27" s="37">
        <f t="shared" si="13"/>
        <v>5000</v>
      </c>
      <c r="EE27" s="37">
        <f t="shared" si="13"/>
        <v>5000</v>
      </c>
      <c r="EF27" s="37">
        <f t="shared" si="13"/>
        <v>5000</v>
      </c>
      <c r="EG27" s="37">
        <f t="shared" si="13"/>
        <v>5000</v>
      </c>
      <c r="EH27" s="37">
        <f t="shared" si="13"/>
        <v>5240</v>
      </c>
      <c r="EI27" s="37">
        <f t="shared" si="13"/>
        <v>5240</v>
      </c>
      <c r="EJ27" s="37">
        <f t="shared" si="13"/>
        <v>5000</v>
      </c>
      <c r="EK27" s="37">
        <f t="shared" si="13"/>
        <v>5000</v>
      </c>
      <c r="EL27" s="37">
        <f t="shared" si="13"/>
        <v>5000</v>
      </c>
      <c r="EM27" s="37">
        <f t="shared" si="13"/>
        <v>5000</v>
      </c>
      <c r="EN27" s="37">
        <f t="shared" si="13"/>
        <v>5000</v>
      </c>
      <c r="EO27" s="37">
        <f t="shared" si="13"/>
        <v>5240</v>
      </c>
      <c r="EP27" s="37">
        <f t="shared" si="13"/>
        <v>5240</v>
      </c>
      <c r="EQ27" s="37">
        <f t="shared" si="13"/>
        <v>5000</v>
      </c>
      <c r="ER27" s="37">
        <f t="shared" si="13"/>
        <v>5000</v>
      </c>
      <c r="ES27" s="37">
        <f t="shared" si="13"/>
        <v>5000</v>
      </c>
      <c r="ET27" s="37">
        <f t="shared" si="13"/>
        <v>5000</v>
      </c>
      <c r="EU27" s="37">
        <f t="shared" si="13"/>
        <v>5000</v>
      </c>
      <c r="EV27" s="37">
        <f t="shared" si="13"/>
        <v>5240</v>
      </c>
      <c r="EW27" s="37">
        <f t="shared" si="13"/>
        <v>5240</v>
      </c>
      <c r="EX27" s="37">
        <f t="shared" si="13"/>
        <v>5240</v>
      </c>
      <c r="EY27" s="37">
        <f t="shared" si="13"/>
        <v>5240</v>
      </c>
      <c r="EZ27" s="37">
        <f t="shared" si="13"/>
        <v>5240</v>
      </c>
      <c r="FA27" s="37">
        <f t="shared" si="13"/>
        <v>5240</v>
      </c>
      <c r="FB27" s="37">
        <f t="shared" si="13"/>
        <v>5240</v>
      </c>
      <c r="FC27" s="37">
        <f t="shared" si="13"/>
        <v>9400</v>
      </c>
      <c r="FD27" s="37">
        <f t="shared" si="13"/>
        <v>9400</v>
      </c>
      <c r="FE27" s="161">
        <f t="shared" si="13"/>
        <v>9400</v>
      </c>
      <c r="FF27" s="161">
        <f t="shared" si="13"/>
        <v>9400</v>
      </c>
      <c r="FG27" s="161">
        <f t="shared" si="13"/>
        <v>9400</v>
      </c>
      <c r="FH27" s="161">
        <f t="shared" si="13"/>
        <v>9400</v>
      </c>
      <c r="FI27" s="161">
        <f t="shared" si="13"/>
        <v>11160</v>
      </c>
      <c r="FJ27" s="37">
        <f t="shared" si="13"/>
        <v>11160</v>
      </c>
      <c r="FK27" s="37">
        <f t="shared" si="13"/>
        <v>11160</v>
      </c>
      <c r="FL27" s="37">
        <f t="shared" si="13"/>
        <v>11160</v>
      </c>
      <c r="FM27" s="37">
        <f t="shared" si="13"/>
        <v>11160</v>
      </c>
      <c r="FN27" s="37">
        <f t="shared" si="13"/>
        <v>11160</v>
      </c>
      <c r="FO27" s="37">
        <f t="shared" si="13"/>
        <v>11160</v>
      </c>
      <c r="FP27" s="37">
        <f t="shared" si="13"/>
        <v>11160</v>
      </c>
      <c r="FQ27" s="37">
        <f t="shared" si="13"/>
        <v>11160</v>
      </c>
      <c r="FR27" s="37">
        <f t="shared" si="13"/>
        <v>11160</v>
      </c>
      <c r="FS27" s="37">
        <f t="shared" si="13"/>
        <v>6120</v>
      </c>
      <c r="FT27" s="37">
        <f t="shared" si="13"/>
        <v>6120</v>
      </c>
      <c r="FU27" s="37">
        <f t="shared" si="13"/>
        <v>6120</v>
      </c>
      <c r="FV27" s="37">
        <f t="shared" si="13"/>
        <v>6120</v>
      </c>
      <c r="FW27" s="37">
        <f t="shared" si="13"/>
        <v>6120</v>
      </c>
      <c r="FX27" s="37">
        <f t="shared" si="13"/>
        <v>6120</v>
      </c>
      <c r="FY27" s="37">
        <f t="shared" si="13"/>
        <v>6120</v>
      </c>
      <c r="FZ27" s="37">
        <f t="shared" si="13"/>
        <v>6120</v>
      </c>
      <c r="GA27" s="37">
        <f t="shared" si="13"/>
        <v>9400</v>
      </c>
      <c r="GB27" s="37">
        <f t="shared" si="13"/>
        <v>9400</v>
      </c>
      <c r="GC27" s="37">
        <f t="shared" si="13"/>
        <v>9400</v>
      </c>
      <c r="GD27" s="37">
        <f t="shared" si="13"/>
        <v>9400</v>
      </c>
      <c r="GE27" s="37">
        <f t="shared" si="13"/>
        <v>9400</v>
      </c>
      <c r="GF27" s="37">
        <f t="shared" ref="GF27:IQ27" si="14">ROUND(GF8*0.8,)</f>
        <v>9400</v>
      </c>
      <c r="GG27" s="37">
        <f t="shared" si="14"/>
        <v>9400</v>
      </c>
      <c r="GH27" s="37">
        <f t="shared" si="14"/>
        <v>9400</v>
      </c>
      <c r="GI27" s="37">
        <f t="shared" si="14"/>
        <v>9400</v>
      </c>
      <c r="GJ27" s="37">
        <f t="shared" si="14"/>
        <v>9400</v>
      </c>
      <c r="GK27" s="37">
        <f t="shared" si="14"/>
        <v>9400</v>
      </c>
      <c r="GL27" s="37">
        <f t="shared" si="14"/>
        <v>9400</v>
      </c>
      <c r="GM27" s="37">
        <f t="shared" si="14"/>
        <v>9400</v>
      </c>
      <c r="GN27" s="37">
        <f t="shared" si="14"/>
        <v>9400</v>
      </c>
      <c r="GO27" s="37">
        <f t="shared" si="14"/>
        <v>6920</v>
      </c>
      <c r="GP27" s="37">
        <f t="shared" si="14"/>
        <v>6920</v>
      </c>
      <c r="GQ27" s="37">
        <f t="shared" si="14"/>
        <v>6920</v>
      </c>
      <c r="GR27" s="37">
        <f t="shared" si="14"/>
        <v>6920</v>
      </c>
      <c r="GS27" s="37">
        <f t="shared" si="14"/>
        <v>7320</v>
      </c>
      <c r="GT27" s="37">
        <f t="shared" si="14"/>
        <v>7320</v>
      </c>
      <c r="GU27" s="37">
        <f t="shared" si="14"/>
        <v>6920</v>
      </c>
      <c r="GV27" s="37">
        <f t="shared" si="14"/>
        <v>6920</v>
      </c>
      <c r="GW27" s="37">
        <f t="shared" si="14"/>
        <v>6920</v>
      </c>
      <c r="GX27" s="37">
        <f t="shared" si="14"/>
        <v>6920</v>
      </c>
      <c r="GY27" s="37">
        <f t="shared" si="14"/>
        <v>6920</v>
      </c>
      <c r="GZ27" s="37">
        <f t="shared" si="14"/>
        <v>7320</v>
      </c>
      <c r="HA27" s="37">
        <f t="shared" si="14"/>
        <v>7320</v>
      </c>
      <c r="HB27" s="37">
        <f t="shared" si="14"/>
        <v>6920</v>
      </c>
      <c r="HC27" s="37">
        <f t="shared" si="14"/>
        <v>6920</v>
      </c>
      <c r="HD27" s="37">
        <f t="shared" si="14"/>
        <v>6920</v>
      </c>
      <c r="HE27" s="37">
        <f t="shared" si="14"/>
        <v>6920</v>
      </c>
      <c r="HF27" s="37">
        <f t="shared" si="14"/>
        <v>6920</v>
      </c>
      <c r="HG27" s="37">
        <f t="shared" si="14"/>
        <v>7320</v>
      </c>
      <c r="HH27" s="37">
        <f t="shared" si="14"/>
        <v>7320</v>
      </c>
      <c r="HI27" s="37">
        <f t="shared" si="14"/>
        <v>6920</v>
      </c>
      <c r="HJ27" s="37">
        <f t="shared" si="14"/>
        <v>6920</v>
      </c>
      <c r="HK27" s="37">
        <f t="shared" si="14"/>
        <v>6920</v>
      </c>
      <c r="HL27" s="37">
        <f t="shared" si="14"/>
        <v>6920</v>
      </c>
      <c r="HM27" s="37">
        <f t="shared" si="14"/>
        <v>6920</v>
      </c>
      <c r="HN27" s="37">
        <f t="shared" si="14"/>
        <v>7320</v>
      </c>
      <c r="HO27" s="37">
        <f t="shared" si="14"/>
        <v>7320</v>
      </c>
      <c r="HP27" s="37">
        <f t="shared" si="14"/>
        <v>6920</v>
      </c>
      <c r="HQ27" s="37">
        <f t="shared" si="14"/>
        <v>6920</v>
      </c>
      <c r="HR27" s="37">
        <f t="shared" si="14"/>
        <v>6920</v>
      </c>
      <c r="HS27" s="37">
        <f t="shared" si="14"/>
        <v>6920</v>
      </c>
      <c r="HT27" s="37">
        <f t="shared" si="14"/>
        <v>6920</v>
      </c>
      <c r="HU27" s="37">
        <f t="shared" si="14"/>
        <v>7320</v>
      </c>
      <c r="HV27" s="37">
        <f t="shared" si="14"/>
        <v>7320</v>
      </c>
      <c r="HW27" s="37">
        <f t="shared" si="14"/>
        <v>6920</v>
      </c>
      <c r="HX27" s="37">
        <f t="shared" si="14"/>
        <v>6920</v>
      </c>
      <c r="HY27" s="37">
        <f t="shared" si="14"/>
        <v>6920</v>
      </c>
      <c r="HZ27" s="37">
        <f t="shared" si="14"/>
        <v>6920</v>
      </c>
      <c r="IA27" s="37">
        <f t="shared" si="14"/>
        <v>6920</v>
      </c>
      <c r="IB27" s="37">
        <f t="shared" si="14"/>
        <v>6920</v>
      </c>
      <c r="IC27" s="37">
        <f t="shared" si="14"/>
        <v>6920</v>
      </c>
      <c r="ID27" s="37">
        <f t="shared" si="14"/>
        <v>6120</v>
      </c>
      <c r="IE27" s="37">
        <f t="shared" si="14"/>
        <v>6120</v>
      </c>
      <c r="IF27" s="37">
        <f t="shared" si="14"/>
        <v>6120</v>
      </c>
      <c r="IG27" s="37">
        <f t="shared" si="14"/>
        <v>6120</v>
      </c>
      <c r="IH27" s="37">
        <f t="shared" si="14"/>
        <v>6120</v>
      </c>
      <c r="II27" s="37">
        <f t="shared" si="14"/>
        <v>6120</v>
      </c>
      <c r="IJ27" s="37">
        <f t="shared" si="14"/>
        <v>6120</v>
      </c>
      <c r="IK27" s="37">
        <f t="shared" si="14"/>
        <v>5720</v>
      </c>
      <c r="IL27" s="37">
        <f t="shared" si="14"/>
        <v>5720</v>
      </c>
      <c r="IM27" s="37">
        <f t="shared" si="14"/>
        <v>5720</v>
      </c>
      <c r="IN27" s="37">
        <f t="shared" si="14"/>
        <v>5720</v>
      </c>
      <c r="IO27" s="37">
        <f t="shared" si="14"/>
        <v>5720</v>
      </c>
      <c r="IP27" s="37">
        <f t="shared" si="14"/>
        <v>6120</v>
      </c>
      <c r="IQ27" s="37">
        <f t="shared" si="14"/>
        <v>6120</v>
      </c>
      <c r="IR27" s="37">
        <f t="shared" ref="IR27:JP27" si="15">ROUND(IR8*0.8,)</f>
        <v>5720</v>
      </c>
      <c r="IS27" s="37">
        <f t="shared" si="15"/>
        <v>5720</v>
      </c>
      <c r="IT27" s="37">
        <f t="shared" si="15"/>
        <v>5720</v>
      </c>
      <c r="IU27" s="37">
        <f t="shared" si="15"/>
        <v>5720</v>
      </c>
      <c r="IV27" s="37">
        <f t="shared" si="15"/>
        <v>5720</v>
      </c>
      <c r="IW27" s="37">
        <f t="shared" si="15"/>
        <v>6120</v>
      </c>
      <c r="IX27" s="37">
        <f t="shared" si="15"/>
        <v>6120</v>
      </c>
      <c r="IY27" s="37">
        <f t="shared" si="15"/>
        <v>5720</v>
      </c>
      <c r="IZ27" s="37">
        <f t="shared" si="15"/>
        <v>5720</v>
      </c>
      <c r="JA27" s="37">
        <f t="shared" si="15"/>
        <v>5720</v>
      </c>
      <c r="JB27" s="37">
        <f t="shared" si="15"/>
        <v>5720</v>
      </c>
      <c r="JC27" s="37">
        <f t="shared" si="15"/>
        <v>5720</v>
      </c>
      <c r="JD27" s="37">
        <f t="shared" si="15"/>
        <v>6120</v>
      </c>
      <c r="JE27" s="37">
        <f t="shared" si="15"/>
        <v>6120</v>
      </c>
      <c r="JF27" s="37">
        <f t="shared" si="15"/>
        <v>6920</v>
      </c>
      <c r="JG27" s="37">
        <f t="shared" si="15"/>
        <v>6920</v>
      </c>
      <c r="JH27" s="37">
        <f t="shared" si="15"/>
        <v>6920</v>
      </c>
      <c r="JI27" s="37">
        <f t="shared" si="15"/>
        <v>6920</v>
      </c>
      <c r="JJ27" s="37">
        <f t="shared" si="15"/>
        <v>6920</v>
      </c>
      <c r="JK27" s="37">
        <f t="shared" si="15"/>
        <v>6920</v>
      </c>
      <c r="JL27" s="37">
        <f t="shared" si="15"/>
        <v>6920</v>
      </c>
      <c r="JM27" s="37">
        <f t="shared" si="15"/>
        <v>6920</v>
      </c>
      <c r="JN27" s="37">
        <f t="shared" si="15"/>
        <v>6920</v>
      </c>
      <c r="JO27" s="37">
        <f t="shared" si="15"/>
        <v>6920</v>
      </c>
      <c r="JP27" s="37">
        <f t="shared" si="15"/>
        <v>6920</v>
      </c>
    </row>
    <row r="28" spans="1:276" ht="10.7" customHeight="1">
      <c r="A28" s="12">
        <v>2</v>
      </c>
      <c r="B28" s="37">
        <f t="shared" ref="B28:Q28" si="16">ROUND(B9*0.8,)</f>
        <v>21680</v>
      </c>
      <c r="C28" s="37">
        <f t="shared" si="16"/>
        <v>28960</v>
      </c>
      <c r="D28" s="37">
        <f t="shared" si="16"/>
        <v>28960</v>
      </c>
      <c r="E28" s="37">
        <f t="shared" si="16"/>
        <v>30160</v>
      </c>
      <c r="F28" s="37">
        <f t="shared" si="16"/>
        <v>30160</v>
      </c>
      <c r="G28" s="37">
        <f t="shared" si="16"/>
        <v>30160</v>
      </c>
      <c r="H28" s="37">
        <f t="shared" si="16"/>
        <v>30160</v>
      </c>
      <c r="I28" s="37">
        <f t="shared" si="16"/>
        <v>30160</v>
      </c>
      <c r="J28" s="37">
        <f t="shared" si="16"/>
        <v>27200</v>
      </c>
      <c r="K28" s="37">
        <f t="shared" si="16"/>
        <v>25760</v>
      </c>
      <c r="L28" s="37">
        <f t="shared" si="16"/>
        <v>19360</v>
      </c>
      <c r="M28" s="37">
        <f t="shared" si="16"/>
        <v>16480</v>
      </c>
      <c r="N28" s="37">
        <f t="shared" si="16"/>
        <v>13120</v>
      </c>
      <c r="O28" s="37">
        <f t="shared" si="16"/>
        <v>13120</v>
      </c>
      <c r="P28" s="37">
        <f t="shared" si="16"/>
        <v>13120</v>
      </c>
      <c r="Q28" s="37">
        <f t="shared" si="16"/>
        <v>13840</v>
      </c>
      <c r="R28" s="37">
        <f t="shared" si="11"/>
        <v>13840</v>
      </c>
      <c r="S28" s="37">
        <f t="shared" si="11"/>
        <v>13840</v>
      </c>
      <c r="T28" s="37">
        <f t="shared" si="11"/>
        <v>13840</v>
      </c>
      <c r="U28" s="37">
        <f t="shared" si="11"/>
        <v>13840</v>
      </c>
      <c r="V28" s="37">
        <f t="shared" si="11"/>
        <v>13840</v>
      </c>
      <c r="W28" s="37">
        <f t="shared" si="11"/>
        <v>14560</v>
      </c>
      <c r="X28" s="37">
        <f t="shared" si="11"/>
        <v>14560</v>
      </c>
      <c r="Y28" s="37">
        <f t="shared" si="11"/>
        <v>14560</v>
      </c>
      <c r="Z28" s="37">
        <f t="shared" si="11"/>
        <v>14560</v>
      </c>
      <c r="AA28" s="37">
        <f t="shared" si="11"/>
        <v>14560</v>
      </c>
      <c r="AB28" s="37">
        <f t="shared" si="11"/>
        <v>15520</v>
      </c>
      <c r="AC28" s="37">
        <f t="shared" si="11"/>
        <v>15520</v>
      </c>
      <c r="AD28" s="37">
        <f t="shared" si="11"/>
        <v>15520</v>
      </c>
      <c r="AE28" s="37">
        <f t="shared" si="11"/>
        <v>15520</v>
      </c>
      <c r="AF28" s="37">
        <f t="shared" si="11"/>
        <v>18400</v>
      </c>
      <c r="AG28" s="37">
        <f t="shared" si="11"/>
        <v>18400</v>
      </c>
      <c r="AH28" s="37">
        <f t="shared" si="11"/>
        <v>18400</v>
      </c>
      <c r="AI28" s="37">
        <f t="shared" si="11"/>
        <v>17440</v>
      </c>
      <c r="AJ28" s="37">
        <f t="shared" si="11"/>
        <v>17440</v>
      </c>
      <c r="AK28" s="37">
        <f t="shared" si="11"/>
        <v>17440</v>
      </c>
      <c r="AL28" s="37">
        <f t="shared" si="11"/>
        <v>17440</v>
      </c>
      <c r="AM28" s="37">
        <f t="shared" si="11"/>
        <v>20320</v>
      </c>
      <c r="AN28" s="37">
        <f t="shared" si="11"/>
        <v>20320</v>
      </c>
      <c r="AO28" s="37">
        <f t="shared" si="11"/>
        <v>20320</v>
      </c>
      <c r="AP28" s="37">
        <f t="shared" si="11"/>
        <v>17440</v>
      </c>
      <c r="AQ28" s="37">
        <f t="shared" si="11"/>
        <v>17440</v>
      </c>
      <c r="AR28" s="37">
        <f t="shared" si="11"/>
        <v>17440</v>
      </c>
      <c r="AS28" s="37">
        <f t="shared" si="11"/>
        <v>17440</v>
      </c>
      <c r="AT28" s="37">
        <f t="shared" si="11"/>
        <v>17440</v>
      </c>
      <c r="AU28" s="37">
        <f t="shared" si="11"/>
        <v>18400</v>
      </c>
      <c r="AV28" s="37">
        <f t="shared" si="11"/>
        <v>18400</v>
      </c>
      <c r="AW28" s="37">
        <f t="shared" si="11"/>
        <v>18400</v>
      </c>
      <c r="AX28" s="37">
        <f t="shared" si="11"/>
        <v>20320</v>
      </c>
      <c r="AY28" s="37">
        <f t="shared" si="11"/>
        <v>20320</v>
      </c>
      <c r="AZ28" s="37">
        <f t="shared" si="11"/>
        <v>20320</v>
      </c>
      <c r="BA28" s="37">
        <f t="shared" si="11"/>
        <v>20320</v>
      </c>
      <c r="BB28" s="37">
        <f t="shared" si="11"/>
        <v>22240</v>
      </c>
      <c r="BC28" s="37">
        <f t="shared" si="11"/>
        <v>22240</v>
      </c>
      <c r="BD28" s="37">
        <f t="shared" si="11"/>
        <v>22240</v>
      </c>
      <c r="BE28" s="37">
        <f t="shared" si="11"/>
        <v>22240</v>
      </c>
      <c r="BF28" s="37">
        <f t="shared" si="11"/>
        <v>22240</v>
      </c>
      <c r="BG28" s="37">
        <f t="shared" si="11"/>
        <v>22240</v>
      </c>
      <c r="BH28" s="37">
        <f t="shared" si="11"/>
        <v>22240</v>
      </c>
      <c r="BI28" s="37">
        <f t="shared" si="11"/>
        <v>22240</v>
      </c>
      <c r="BJ28" s="37">
        <f t="shared" si="11"/>
        <v>20320</v>
      </c>
      <c r="BK28" s="37">
        <f t="shared" si="11"/>
        <v>14560</v>
      </c>
      <c r="BL28" s="37">
        <f t="shared" si="11"/>
        <v>14560</v>
      </c>
      <c r="BM28" s="37">
        <f t="shared" si="11"/>
        <v>14560</v>
      </c>
      <c r="BN28" s="37">
        <f t="shared" si="11"/>
        <v>14560</v>
      </c>
      <c r="BO28" s="37">
        <f t="shared" si="11"/>
        <v>14560</v>
      </c>
      <c r="BP28" s="37">
        <f t="shared" si="11"/>
        <v>14560</v>
      </c>
      <c r="BQ28" s="37">
        <f t="shared" si="11"/>
        <v>14560</v>
      </c>
      <c r="BR28" s="37">
        <f t="shared" si="11"/>
        <v>14560</v>
      </c>
      <c r="BS28" s="37">
        <f t="shared" si="11"/>
        <v>14560</v>
      </c>
      <c r="BT28" s="37">
        <f t="shared" si="11"/>
        <v>11040</v>
      </c>
      <c r="BU28" s="37">
        <f t="shared" si="11"/>
        <v>11040</v>
      </c>
      <c r="BV28" s="37">
        <f t="shared" si="11"/>
        <v>11040</v>
      </c>
      <c r="BW28" s="37">
        <f t="shared" si="11"/>
        <v>11040</v>
      </c>
      <c r="BX28" s="37">
        <f t="shared" si="11"/>
        <v>11040</v>
      </c>
      <c r="BY28" s="37">
        <f t="shared" si="11"/>
        <v>11040</v>
      </c>
      <c r="BZ28" s="37">
        <f t="shared" si="11"/>
        <v>11040</v>
      </c>
      <c r="CA28" s="37">
        <f t="shared" si="11"/>
        <v>9920</v>
      </c>
      <c r="CB28" s="37">
        <f t="shared" si="11"/>
        <v>9920</v>
      </c>
      <c r="CC28" s="37">
        <f t="shared" si="11"/>
        <v>9920</v>
      </c>
      <c r="CD28" s="37">
        <f t="shared" si="12"/>
        <v>9920</v>
      </c>
      <c r="CE28" s="37">
        <f t="shared" si="12"/>
        <v>9920</v>
      </c>
      <c r="CF28" s="37">
        <f t="shared" si="12"/>
        <v>8960</v>
      </c>
      <c r="CG28" s="37">
        <f t="shared" si="12"/>
        <v>8960</v>
      </c>
      <c r="CH28" s="37">
        <f t="shared" si="12"/>
        <v>8960</v>
      </c>
      <c r="CI28" s="37">
        <f t="shared" si="12"/>
        <v>8960</v>
      </c>
      <c r="CJ28" s="37">
        <f t="shared" si="12"/>
        <v>8960</v>
      </c>
      <c r="CK28" s="37">
        <f t="shared" si="12"/>
        <v>9920</v>
      </c>
      <c r="CL28" s="37">
        <f t="shared" si="12"/>
        <v>9920</v>
      </c>
      <c r="CM28" s="37">
        <f t="shared" si="12"/>
        <v>8960</v>
      </c>
      <c r="CN28" s="37">
        <f t="shared" si="12"/>
        <v>8960</v>
      </c>
      <c r="CO28" s="37">
        <f t="shared" si="12"/>
        <v>8960</v>
      </c>
      <c r="CP28" s="37">
        <f t="shared" si="12"/>
        <v>8640</v>
      </c>
      <c r="CQ28" s="37">
        <f t="shared" si="12"/>
        <v>8640</v>
      </c>
      <c r="CR28" s="37">
        <f t="shared" si="12"/>
        <v>8640</v>
      </c>
      <c r="CS28" s="37">
        <f t="shared" si="12"/>
        <v>8640</v>
      </c>
      <c r="CT28" s="37">
        <f t="shared" si="12"/>
        <v>7840</v>
      </c>
      <c r="CU28" s="37">
        <f t="shared" si="12"/>
        <v>7840</v>
      </c>
      <c r="CV28" s="37">
        <f t="shared" si="12"/>
        <v>7840</v>
      </c>
      <c r="CW28" s="37">
        <f t="shared" si="12"/>
        <v>7840</v>
      </c>
      <c r="CX28" s="37">
        <f t="shared" si="12"/>
        <v>7840</v>
      </c>
      <c r="CY28" s="37">
        <f t="shared" si="12"/>
        <v>7840</v>
      </c>
      <c r="CZ28" s="37">
        <f t="shared" si="12"/>
        <v>7840</v>
      </c>
      <c r="DA28" s="37">
        <f t="shared" si="12"/>
        <v>6320</v>
      </c>
      <c r="DB28" s="37">
        <f t="shared" si="12"/>
        <v>6320</v>
      </c>
      <c r="DC28" s="37">
        <f t="shared" si="12"/>
        <v>6320</v>
      </c>
      <c r="DD28" s="37">
        <f t="shared" si="12"/>
        <v>6320</v>
      </c>
      <c r="DE28" s="37">
        <f t="shared" si="12"/>
        <v>6320</v>
      </c>
      <c r="DF28" s="37">
        <f t="shared" si="12"/>
        <v>6800</v>
      </c>
      <c r="DG28" s="37">
        <f t="shared" si="12"/>
        <v>6800</v>
      </c>
      <c r="DH28" s="37">
        <f t="shared" si="12"/>
        <v>6320</v>
      </c>
      <c r="DI28" s="37">
        <f t="shared" si="12"/>
        <v>6320</v>
      </c>
      <c r="DJ28" s="37">
        <f t="shared" si="12"/>
        <v>6320</v>
      </c>
      <c r="DK28" s="37">
        <f t="shared" si="12"/>
        <v>6320</v>
      </c>
      <c r="DL28" s="37">
        <f t="shared" si="12"/>
        <v>6320</v>
      </c>
      <c r="DM28" s="37">
        <f t="shared" si="12"/>
        <v>6800</v>
      </c>
      <c r="DN28" s="37">
        <f t="shared" si="12"/>
        <v>6800</v>
      </c>
      <c r="DO28" s="37">
        <f t="shared" si="12"/>
        <v>6320</v>
      </c>
      <c r="DP28" s="37">
        <f t="shared" si="12"/>
        <v>6320</v>
      </c>
      <c r="DQ28" s="37">
        <f t="shared" si="12"/>
        <v>6320</v>
      </c>
      <c r="DR28" s="37">
        <f t="shared" si="12"/>
        <v>6320</v>
      </c>
      <c r="DS28" s="37">
        <f t="shared" si="12"/>
        <v>7440</v>
      </c>
      <c r="DT28" s="37">
        <f t="shared" ref="DT28:GE28" si="17">ROUND(DT9*0.8,)</f>
        <v>7440</v>
      </c>
      <c r="DU28" s="37">
        <f t="shared" si="17"/>
        <v>7440</v>
      </c>
      <c r="DV28" s="37">
        <f t="shared" si="17"/>
        <v>6560</v>
      </c>
      <c r="DW28" s="37">
        <f t="shared" si="17"/>
        <v>6560</v>
      </c>
      <c r="DX28" s="37">
        <f t="shared" si="17"/>
        <v>6560</v>
      </c>
      <c r="DY28" s="37">
        <f t="shared" si="17"/>
        <v>6560</v>
      </c>
      <c r="DZ28" s="37">
        <f t="shared" si="17"/>
        <v>6560</v>
      </c>
      <c r="EA28" s="37">
        <f t="shared" si="17"/>
        <v>7440</v>
      </c>
      <c r="EB28" s="37">
        <f t="shared" si="17"/>
        <v>7440</v>
      </c>
      <c r="EC28" s="37">
        <f t="shared" si="17"/>
        <v>7440</v>
      </c>
      <c r="ED28" s="37">
        <f t="shared" si="17"/>
        <v>6320</v>
      </c>
      <c r="EE28" s="37">
        <f t="shared" si="17"/>
        <v>6320</v>
      </c>
      <c r="EF28" s="37">
        <f t="shared" si="17"/>
        <v>6320</v>
      </c>
      <c r="EG28" s="37">
        <f t="shared" si="17"/>
        <v>6320</v>
      </c>
      <c r="EH28" s="37">
        <f t="shared" si="17"/>
        <v>6560</v>
      </c>
      <c r="EI28" s="37">
        <f t="shared" si="17"/>
        <v>6560</v>
      </c>
      <c r="EJ28" s="37">
        <f t="shared" si="17"/>
        <v>6320</v>
      </c>
      <c r="EK28" s="37">
        <f t="shared" si="17"/>
        <v>6320</v>
      </c>
      <c r="EL28" s="37">
        <f t="shared" si="17"/>
        <v>6320</v>
      </c>
      <c r="EM28" s="37">
        <f t="shared" si="17"/>
        <v>6320</v>
      </c>
      <c r="EN28" s="37">
        <f t="shared" si="17"/>
        <v>6320</v>
      </c>
      <c r="EO28" s="37">
        <f t="shared" si="17"/>
        <v>6560</v>
      </c>
      <c r="EP28" s="37">
        <f t="shared" si="17"/>
        <v>6560</v>
      </c>
      <c r="EQ28" s="37">
        <f t="shared" si="17"/>
        <v>6320</v>
      </c>
      <c r="ER28" s="37">
        <f t="shared" si="17"/>
        <v>6320</v>
      </c>
      <c r="ES28" s="37">
        <f t="shared" si="17"/>
        <v>6320</v>
      </c>
      <c r="ET28" s="37">
        <f t="shared" si="17"/>
        <v>6320</v>
      </c>
      <c r="EU28" s="37">
        <f t="shared" si="17"/>
        <v>6320</v>
      </c>
      <c r="EV28" s="37">
        <f t="shared" si="17"/>
        <v>6560</v>
      </c>
      <c r="EW28" s="37">
        <f t="shared" si="17"/>
        <v>6560</v>
      </c>
      <c r="EX28" s="37">
        <f t="shared" si="17"/>
        <v>6560</v>
      </c>
      <c r="EY28" s="37">
        <f t="shared" si="17"/>
        <v>6560</v>
      </c>
      <c r="EZ28" s="37">
        <f t="shared" si="17"/>
        <v>6560</v>
      </c>
      <c r="FA28" s="37">
        <f t="shared" si="17"/>
        <v>6560</v>
      </c>
      <c r="FB28" s="37">
        <f t="shared" si="17"/>
        <v>6560</v>
      </c>
      <c r="FC28" s="37">
        <f t="shared" si="17"/>
        <v>10720</v>
      </c>
      <c r="FD28" s="37">
        <f t="shared" si="17"/>
        <v>10720</v>
      </c>
      <c r="FE28" s="161">
        <f t="shared" si="17"/>
        <v>10720</v>
      </c>
      <c r="FF28" s="161">
        <f t="shared" si="17"/>
        <v>10720</v>
      </c>
      <c r="FG28" s="161">
        <f t="shared" si="17"/>
        <v>10720</v>
      </c>
      <c r="FH28" s="161">
        <f t="shared" si="17"/>
        <v>10720</v>
      </c>
      <c r="FI28" s="161">
        <f t="shared" si="17"/>
        <v>12480</v>
      </c>
      <c r="FJ28" s="37">
        <f t="shared" si="17"/>
        <v>12480</v>
      </c>
      <c r="FK28" s="37">
        <f t="shared" si="17"/>
        <v>12480</v>
      </c>
      <c r="FL28" s="37">
        <f t="shared" si="17"/>
        <v>12480</v>
      </c>
      <c r="FM28" s="37">
        <f t="shared" si="17"/>
        <v>12480</v>
      </c>
      <c r="FN28" s="37">
        <f t="shared" si="17"/>
        <v>12480</v>
      </c>
      <c r="FO28" s="37">
        <f t="shared" si="17"/>
        <v>12480</v>
      </c>
      <c r="FP28" s="37">
        <f t="shared" si="17"/>
        <v>12480</v>
      </c>
      <c r="FQ28" s="37">
        <f t="shared" si="17"/>
        <v>12480</v>
      </c>
      <c r="FR28" s="37">
        <f t="shared" si="17"/>
        <v>12480</v>
      </c>
      <c r="FS28" s="37">
        <f t="shared" si="17"/>
        <v>7440</v>
      </c>
      <c r="FT28" s="37">
        <f t="shared" si="17"/>
        <v>7440</v>
      </c>
      <c r="FU28" s="37">
        <f t="shared" si="17"/>
        <v>7440</v>
      </c>
      <c r="FV28" s="37">
        <f t="shared" si="17"/>
        <v>7440</v>
      </c>
      <c r="FW28" s="37">
        <f t="shared" si="17"/>
        <v>7440</v>
      </c>
      <c r="FX28" s="37">
        <f t="shared" si="17"/>
        <v>7440</v>
      </c>
      <c r="FY28" s="37">
        <f t="shared" si="17"/>
        <v>7440</v>
      </c>
      <c r="FZ28" s="37">
        <f t="shared" si="17"/>
        <v>7440</v>
      </c>
      <c r="GA28" s="37">
        <f t="shared" si="17"/>
        <v>10720</v>
      </c>
      <c r="GB28" s="37">
        <f t="shared" si="17"/>
        <v>10720</v>
      </c>
      <c r="GC28" s="37">
        <f t="shared" si="17"/>
        <v>10720</v>
      </c>
      <c r="GD28" s="37">
        <f t="shared" si="17"/>
        <v>10720</v>
      </c>
      <c r="GE28" s="37">
        <f t="shared" si="17"/>
        <v>10720</v>
      </c>
      <c r="GF28" s="37">
        <f t="shared" ref="GF28:IQ28" si="18">ROUND(GF9*0.8,)</f>
        <v>10720</v>
      </c>
      <c r="GG28" s="37">
        <f t="shared" si="18"/>
        <v>10720</v>
      </c>
      <c r="GH28" s="37">
        <f t="shared" si="18"/>
        <v>10720</v>
      </c>
      <c r="GI28" s="37">
        <f t="shared" si="18"/>
        <v>10720</v>
      </c>
      <c r="GJ28" s="37">
        <f t="shared" si="18"/>
        <v>10720</v>
      </c>
      <c r="GK28" s="37">
        <f t="shared" si="18"/>
        <v>10720</v>
      </c>
      <c r="GL28" s="37">
        <f t="shared" si="18"/>
        <v>10720</v>
      </c>
      <c r="GM28" s="37">
        <f t="shared" si="18"/>
        <v>10720</v>
      </c>
      <c r="GN28" s="37">
        <f t="shared" si="18"/>
        <v>10720</v>
      </c>
      <c r="GO28" s="37">
        <f t="shared" si="18"/>
        <v>8240</v>
      </c>
      <c r="GP28" s="37">
        <f t="shared" si="18"/>
        <v>8240</v>
      </c>
      <c r="GQ28" s="37">
        <f t="shared" si="18"/>
        <v>8240</v>
      </c>
      <c r="GR28" s="37">
        <f t="shared" si="18"/>
        <v>8240</v>
      </c>
      <c r="GS28" s="37">
        <f t="shared" si="18"/>
        <v>8640</v>
      </c>
      <c r="GT28" s="37">
        <f t="shared" si="18"/>
        <v>8640</v>
      </c>
      <c r="GU28" s="37">
        <f t="shared" si="18"/>
        <v>8240</v>
      </c>
      <c r="GV28" s="37">
        <f t="shared" si="18"/>
        <v>8240</v>
      </c>
      <c r="GW28" s="37">
        <f t="shared" si="18"/>
        <v>8240</v>
      </c>
      <c r="GX28" s="37">
        <f t="shared" si="18"/>
        <v>8240</v>
      </c>
      <c r="GY28" s="37">
        <f t="shared" si="18"/>
        <v>8240</v>
      </c>
      <c r="GZ28" s="37">
        <f t="shared" si="18"/>
        <v>8640</v>
      </c>
      <c r="HA28" s="37">
        <f t="shared" si="18"/>
        <v>8640</v>
      </c>
      <c r="HB28" s="37">
        <f t="shared" si="18"/>
        <v>8240</v>
      </c>
      <c r="HC28" s="37">
        <f t="shared" si="18"/>
        <v>8240</v>
      </c>
      <c r="HD28" s="37">
        <f t="shared" si="18"/>
        <v>8240</v>
      </c>
      <c r="HE28" s="37">
        <f t="shared" si="18"/>
        <v>8240</v>
      </c>
      <c r="HF28" s="37">
        <f t="shared" si="18"/>
        <v>8240</v>
      </c>
      <c r="HG28" s="37">
        <f t="shared" si="18"/>
        <v>8640</v>
      </c>
      <c r="HH28" s="37">
        <f t="shared" si="18"/>
        <v>8640</v>
      </c>
      <c r="HI28" s="37">
        <f t="shared" si="18"/>
        <v>8240</v>
      </c>
      <c r="HJ28" s="37">
        <f t="shared" si="18"/>
        <v>8240</v>
      </c>
      <c r="HK28" s="37">
        <f t="shared" si="18"/>
        <v>8240</v>
      </c>
      <c r="HL28" s="37">
        <f t="shared" si="18"/>
        <v>8240</v>
      </c>
      <c r="HM28" s="37">
        <f t="shared" si="18"/>
        <v>8240</v>
      </c>
      <c r="HN28" s="37">
        <f t="shared" si="18"/>
        <v>8640</v>
      </c>
      <c r="HO28" s="37">
        <f t="shared" si="18"/>
        <v>8640</v>
      </c>
      <c r="HP28" s="37">
        <f t="shared" si="18"/>
        <v>8240</v>
      </c>
      <c r="HQ28" s="37">
        <f t="shared" si="18"/>
        <v>8240</v>
      </c>
      <c r="HR28" s="37">
        <f t="shared" si="18"/>
        <v>8240</v>
      </c>
      <c r="HS28" s="37">
        <f t="shared" si="18"/>
        <v>8240</v>
      </c>
      <c r="HT28" s="37">
        <f t="shared" si="18"/>
        <v>8240</v>
      </c>
      <c r="HU28" s="37">
        <f t="shared" si="18"/>
        <v>8640</v>
      </c>
      <c r="HV28" s="37">
        <f t="shared" si="18"/>
        <v>8640</v>
      </c>
      <c r="HW28" s="37">
        <f t="shared" si="18"/>
        <v>8240</v>
      </c>
      <c r="HX28" s="37">
        <f t="shared" si="18"/>
        <v>8240</v>
      </c>
      <c r="HY28" s="37">
        <f t="shared" si="18"/>
        <v>8240</v>
      </c>
      <c r="HZ28" s="37">
        <f t="shared" si="18"/>
        <v>8240</v>
      </c>
      <c r="IA28" s="37">
        <f t="shared" si="18"/>
        <v>8240</v>
      </c>
      <c r="IB28" s="37">
        <f t="shared" si="18"/>
        <v>8240</v>
      </c>
      <c r="IC28" s="37">
        <f t="shared" si="18"/>
        <v>8240</v>
      </c>
      <c r="ID28" s="37">
        <f t="shared" si="18"/>
        <v>7440</v>
      </c>
      <c r="IE28" s="37">
        <f t="shared" si="18"/>
        <v>7440</v>
      </c>
      <c r="IF28" s="37">
        <f t="shared" si="18"/>
        <v>7440</v>
      </c>
      <c r="IG28" s="37">
        <f t="shared" si="18"/>
        <v>7440</v>
      </c>
      <c r="IH28" s="37">
        <f t="shared" si="18"/>
        <v>7440</v>
      </c>
      <c r="II28" s="37">
        <f t="shared" si="18"/>
        <v>7440</v>
      </c>
      <c r="IJ28" s="37">
        <f t="shared" si="18"/>
        <v>7440</v>
      </c>
      <c r="IK28" s="37">
        <f t="shared" si="18"/>
        <v>7040</v>
      </c>
      <c r="IL28" s="37">
        <f t="shared" si="18"/>
        <v>7040</v>
      </c>
      <c r="IM28" s="37">
        <f t="shared" si="18"/>
        <v>7040</v>
      </c>
      <c r="IN28" s="37">
        <f t="shared" si="18"/>
        <v>7040</v>
      </c>
      <c r="IO28" s="37">
        <f t="shared" si="18"/>
        <v>7040</v>
      </c>
      <c r="IP28" s="37">
        <f t="shared" si="18"/>
        <v>7440</v>
      </c>
      <c r="IQ28" s="37">
        <f t="shared" si="18"/>
        <v>7440</v>
      </c>
      <c r="IR28" s="37">
        <f t="shared" ref="IR28:JP28" si="19">ROUND(IR9*0.8,)</f>
        <v>7040</v>
      </c>
      <c r="IS28" s="37">
        <f t="shared" si="19"/>
        <v>7040</v>
      </c>
      <c r="IT28" s="37">
        <f t="shared" si="19"/>
        <v>7040</v>
      </c>
      <c r="IU28" s="37">
        <f t="shared" si="19"/>
        <v>7040</v>
      </c>
      <c r="IV28" s="37">
        <f t="shared" si="19"/>
        <v>7040</v>
      </c>
      <c r="IW28" s="37">
        <f t="shared" si="19"/>
        <v>7440</v>
      </c>
      <c r="IX28" s="37">
        <f t="shared" si="19"/>
        <v>7440</v>
      </c>
      <c r="IY28" s="37">
        <f t="shared" si="19"/>
        <v>7040</v>
      </c>
      <c r="IZ28" s="37">
        <f t="shared" si="19"/>
        <v>7040</v>
      </c>
      <c r="JA28" s="37">
        <f t="shared" si="19"/>
        <v>7040</v>
      </c>
      <c r="JB28" s="37">
        <f t="shared" si="19"/>
        <v>7040</v>
      </c>
      <c r="JC28" s="37">
        <f t="shared" si="19"/>
        <v>7040</v>
      </c>
      <c r="JD28" s="37">
        <f t="shared" si="19"/>
        <v>7440</v>
      </c>
      <c r="JE28" s="37">
        <f t="shared" si="19"/>
        <v>7440</v>
      </c>
      <c r="JF28" s="37">
        <f t="shared" si="19"/>
        <v>8240</v>
      </c>
      <c r="JG28" s="37">
        <f t="shared" si="19"/>
        <v>8240</v>
      </c>
      <c r="JH28" s="37">
        <f t="shared" si="19"/>
        <v>8240</v>
      </c>
      <c r="JI28" s="37">
        <f t="shared" si="19"/>
        <v>8240</v>
      </c>
      <c r="JJ28" s="37">
        <f t="shared" si="19"/>
        <v>8240</v>
      </c>
      <c r="JK28" s="37">
        <f t="shared" si="19"/>
        <v>8240</v>
      </c>
      <c r="JL28" s="37">
        <f t="shared" si="19"/>
        <v>8240</v>
      </c>
      <c r="JM28" s="37">
        <f t="shared" si="19"/>
        <v>8240</v>
      </c>
      <c r="JN28" s="37">
        <f t="shared" si="19"/>
        <v>8240</v>
      </c>
      <c r="JO28" s="37">
        <f t="shared" si="19"/>
        <v>8240</v>
      </c>
      <c r="JP28" s="37">
        <f t="shared" si="19"/>
        <v>8240</v>
      </c>
    </row>
    <row r="29" spans="1:276" ht="10.7" customHeight="1">
      <c r="A29" s="14" t="s">
        <v>5</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161"/>
      <c r="FF29" s="161"/>
      <c r="FG29" s="161"/>
      <c r="FH29" s="161"/>
      <c r="FI29" s="161"/>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row>
    <row r="30" spans="1:276" ht="10.7" customHeight="1">
      <c r="A30" s="12">
        <v>1</v>
      </c>
      <c r="B30" s="37">
        <f t="shared" ref="B30:Q30" si="20">ROUND(B11*0.8,)</f>
        <v>21680</v>
      </c>
      <c r="C30" s="37">
        <f t="shared" si="20"/>
        <v>28960</v>
      </c>
      <c r="D30" s="37">
        <f t="shared" si="20"/>
        <v>28960</v>
      </c>
      <c r="E30" s="37">
        <f t="shared" si="20"/>
        <v>30160</v>
      </c>
      <c r="F30" s="37">
        <f t="shared" si="20"/>
        <v>30160</v>
      </c>
      <c r="G30" s="37">
        <f t="shared" si="20"/>
        <v>30160</v>
      </c>
      <c r="H30" s="37">
        <f t="shared" si="20"/>
        <v>30160</v>
      </c>
      <c r="I30" s="37">
        <f t="shared" si="20"/>
        <v>30160</v>
      </c>
      <c r="J30" s="37">
        <f t="shared" si="20"/>
        <v>27200</v>
      </c>
      <c r="K30" s="37">
        <f t="shared" si="20"/>
        <v>25760</v>
      </c>
      <c r="L30" s="37">
        <f t="shared" si="20"/>
        <v>19320</v>
      </c>
      <c r="M30" s="37">
        <f t="shared" si="20"/>
        <v>16440</v>
      </c>
      <c r="N30" s="37">
        <f t="shared" si="20"/>
        <v>13080</v>
      </c>
      <c r="O30" s="37">
        <f t="shared" si="20"/>
        <v>13080</v>
      </c>
      <c r="P30" s="37">
        <f t="shared" si="20"/>
        <v>13080</v>
      </c>
      <c r="Q30" s="37">
        <f t="shared" si="20"/>
        <v>13800</v>
      </c>
      <c r="R30" s="37">
        <f t="shared" ref="R30:CC31" si="21">ROUND(R11*0.8,)</f>
        <v>13800</v>
      </c>
      <c r="S30" s="37">
        <f t="shared" si="21"/>
        <v>13800</v>
      </c>
      <c r="T30" s="37">
        <f t="shared" si="21"/>
        <v>13800</v>
      </c>
      <c r="U30" s="37">
        <f t="shared" si="21"/>
        <v>13800</v>
      </c>
      <c r="V30" s="37">
        <f t="shared" si="21"/>
        <v>13800</v>
      </c>
      <c r="W30" s="37">
        <f t="shared" si="21"/>
        <v>14520</v>
      </c>
      <c r="X30" s="37">
        <f t="shared" si="21"/>
        <v>14520</v>
      </c>
      <c r="Y30" s="37">
        <f t="shared" si="21"/>
        <v>14520</v>
      </c>
      <c r="Z30" s="37">
        <f t="shared" si="21"/>
        <v>14520</v>
      </c>
      <c r="AA30" s="37">
        <f t="shared" si="21"/>
        <v>14520</v>
      </c>
      <c r="AB30" s="37">
        <f t="shared" si="21"/>
        <v>15480</v>
      </c>
      <c r="AC30" s="37">
        <f t="shared" si="21"/>
        <v>15480</v>
      </c>
      <c r="AD30" s="37">
        <f t="shared" si="21"/>
        <v>15480</v>
      </c>
      <c r="AE30" s="37">
        <f t="shared" si="21"/>
        <v>15480</v>
      </c>
      <c r="AF30" s="37">
        <f t="shared" si="21"/>
        <v>18360</v>
      </c>
      <c r="AG30" s="37">
        <f t="shared" si="21"/>
        <v>18360</v>
      </c>
      <c r="AH30" s="37">
        <f t="shared" si="21"/>
        <v>18360</v>
      </c>
      <c r="AI30" s="37">
        <f t="shared" si="21"/>
        <v>17400</v>
      </c>
      <c r="AJ30" s="37">
        <f t="shared" si="21"/>
        <v>17400</v>
      </c>
      <c r="AK30" s="37">
        <f t="shared" si="21"/>
        <v>17400</v>
      </c>
      <c r="AL30" s="37">
        <f t="shared" si="21"/>
        <v>17400</v>
      </c>
      <c r="AM30" s="37">
        <f t="shared" si="21"/>
        <v>20280</v>
      </c>
      <c r="AN30" s="37">
        <f t="shared" si="21"/>
        <v>20280</v>
      </c>
      <c r="AO30" s="37">
        <f t="shared" si="21"/>
        <v>20280</v>
      </c>
      <c r="AP30" s="37">
        <f t="shared" si="21"/>
        <v>17400</v>
      </c>
      <c r="AQ30" s="37">
        <f t="shared" si="21"/>
        <v>17400</v>
      </c>
      <c r="AR30" s="37">
        <f t="shared" si="21"/>
        <v>17400</v>
      </c>
      <c r="AS30" s="37">
        <f t="shared" si="21"/>
        <v>17400</v>
      </c>
      <c r="AT30" s="37">
        <f t="shared" si="21"/>
        <v>17400</v>
      </c>
      <c r="AU30" s="37">
        <f t="shared" si="21"/>
        <v>18360</v>
      </c>
      <c r="AV30" s="37">
        <f t="shared" si="21"/>
        <v>18360</v>
      </c>
      <c r="AW30" s="37">
        <f t="shared" si="21"/>
        <v>18360</v>
      </c>
      <c r="AX30" s="37">
        <f t="shared" si="21"/>
        <v>20280</v>
      </c>
      <c r="AY30" s="37">
        <f t="shared" si="21"/>
        <v>20280</v>
      </c>
      <c r="AZ30" s="37">
        <f t="shared" si="21"/>
        <v>20280</v>
      </c>
      <c r="BA30" s="37">
        <f t="shared" si="21"/>
        <v>20280</v>
      </c>
      <c r="BB30" s="37">
        <f t="shared" si="21"/>
        <v>22200</v>
      </c>
      <c r="BC30" s="37">
        <f t="shared" si="21"/>
        <v>22200</v>
      </c>
      <c r="BD30" s="37">
        <f t="shared" si="21"/>
        <v>22200</v>
      </c>
      <c r="BE30" s="37">
        <f t="shared" si="21"/>
        <v>22200</v>
      </c>
      <c r="BF30" s="37">
        <f t="shared" si="21"/>
        <v>22200</v>
      </c>
      <c r="BG30" s="37">
        <f t="shared" si="21"/>
        <v>22200</v>
      </c>
      <c r="BH30" s="37">
        <f t="shared" si="21"/>
        <v>22200</v>
      </c>
      <c r="BI30" s="37">
        <f t="shared" si="21"/>
        <v>22200</v>
      </c>
      <c r="BJ30" s="37">
        <f t="shared" si="21"/>
        <v>20280</v>
      </c>
      <c r="BK30" s="37">
        <f t="shared" si="21"/>
        <v>14520</v>
      </c>
      <c r="BL30" s="37">
        <f t="shared" si="21"/>
        <v>14520</v>
      </c>
      <c r="BM30" s="37">
        <f t="shared" si="21"/>
        <v>14520</v>
      </c>
      <c r="BN30" s="37">
        <f t="shared" si="21"/>
        <v>14520</v>
      </c>
      <c r="BO30" s="37">
        <f t="shared" si="21"/>
        <v>14520</v>
      </c>
      <c r="BP30" s="37">
        <f t="shared" si="21"/>
        <v>14520</v>
      </c>
      <c r="BQ30" s="37">
        <f t="shared" si="21"/>
        <v>14520</v>
      </c>
      <c r="BR30" s="37">
        <f t="shared" si="21"/>
        <v>14520</v>
      </c>
      <c r="BS30" s="37">
        <f t="shared" si="21"/>
        <v>14520</v>
      </c>
      <c r="BT30" s="37">
        <f t="shared" si="21"/>
        <v>10760</v>
      </c>
      <c r="BU30" s="37">
        <f t="shared" si="21"/>
        <v>10760</v>
      </c>
      <c r="BV30" s="37">
        <f t="shared" si="21"/>
        <v>10760</v>
      </c>
      <c r="BW30" s="37">
        <f t="shared" si="21"/>
        <v>10760</v>
      </c>
      <c r="BX30" s="37">
        <f t="shared" si="21"/>
        <v>10760</v>
      </c>
      <c r="BY30" s="37">
        <f t="shared" si="21"/>
        <v>10760</v>
      </c>
      <c r="BZ30" s="37">
        <f t="shared" si="21"/>
        <v>10760</v>
      </c>
      <c r="CA30" s="37">
        <f t="shared" si="21"/>
        <v>9640</v>
      </c>
      <c r="CB30" s="37">
        <f t="shared" si="21"/>
        <v>9640</v>
      </c>
      <c r="CC30" s="37">
        <f t="shared" si="21"/>
        <v>9640</v>
      </c>
      <c r="CD30" s="37">
        <f t="shared" ref="CD30:DS31" si="22">ROUND(CD11*0.8,)</f>
        <v>9640</v>
      </c>
      <c r="CE30" s="37">
        <f t="shared" si="22"/>
        <v>9640</v>
      </c>
      <c r="CF30" s="37">
        <f t="shared" si="22"/>
        <v>8680</v>
      </c>
      <c r="CG30" s="37">
        <f t="shared" si="22"/>
        <v>8680</v>
      </c>
      <c r="CH30" s="37">
        <f t="shared" si="22"/>
        <v>8680</v>
      </c>
      <c r="CI30" s="37">
        <f t="shared" si="22"/>
        <v>8680</v>
      </c>
      <c r="CJ30" s="37">
        <f t="shared" si="22"/>
        <v>8680</v>
      </c>
      <c r="CK30" s="37">
        <f t="shared" si="22"/>
        <v>9640</v>
      </c>
      <c r="CL30" s="37">
        <f t="shared" si="22"/>
        <v>9640</v>
      </c>
      <c r="CM30" s="37">
        <f t="shared" si="22"/>
        <v>8680</v>
      </c>
      <c r="CN30" s="37">
        <f t="shared" si="22"/>
        <v>8680</v>
      </c>
      <c r="CO30" s="37">
        <f t="shared" si="22"/>
        <v>8680</v>
      </c>
      <c r="CP30" s="37">
        <f t="shared" si="22"/>
        <v>8120</v>
      </c>
      <c r="CQ30" s="37">
        <f t="shared" si="22"/>
        <v>8120</v>
      </c>
      <c r="CR30" s="37">
        <f t="shared" si="22"/>
        <v>8120</v>
      </c>
      <c r="CS30" s="37">
        <f t="shared" si="22"/>
        <v>8120</v>
      </c>
      <c r="CT30" s="37">
        <f t="shared" si="22"/>
        <v>7320</v>
      </c>
      <c r="CU30" s="37">
        <f t="shared" si="22"/>
        <v>7320</v>
      </c>
      <c r="CV30" s="37">
        <f t="shared" si="22"/>
        <v>7320</v>
      </c>
      <c r="CW30" s="37">
        <f t="shared" si="22"/>
        <v>7320</v>
      </c>
      <c r="CX30" s="37">
        <f t="shared" si="22"/>
        <v>7320</v>
      </c>
      <c r="CY30" s="37">
        <f t="shared" si="22"/>
        <v>7320</v>
      </c>
      <c r="CZ30" s="37">
        <f t="shared" si="22"/>
        <v>7320</v>
      </c>
      <c r="DA30" s="37">
        <f t="shared" si="22"/>
        <v>5800</v>
      </c>
      <c r="DB30" s="37">
        <f t="shared" si="22"/>
        <v>5800</v>
      </c>
      <c r="DC30" s="37">
        <f t="shared" si="22"/>
        <v>5800</v>
      </c>
      <c r="DD30" s="37">
        <f t="shared" si="22"/>
        <v>5800</v>
      </c>
      <c r="DE30" s="37">
        <f t="shared" si="22"/>
        <v>5800</v>
      </c>
      <c r="DF30" s="37">
        <f t="shared" si="22"/>
        <v>6280</v>
      </c>
      <c r="DG30" s="37">
        <f t="shared" si="22"/>
        <v>6280</v>
      </c>
      <c r="DH30" s="37">
        <f t="shared" si="22"/>
        <v>5800</v>
      </c>
      <c r="DI30" s="37">
        <f t="shared" si="22"/>
        <v>5800</v>
      </c>
      <c r="DJ30" s="37">
        <f t="shared" si="22"/>
        <v>5800</v>
      </c>
      <c r="DK30" s="37">
        <f t="shared" si="22"/>
        <v>5800</v>
      </c>
      <c r="DL30" s="37">
        <f t="shared" si="22"/>
        <v>5800</v>
      </c>
      <c r="DM30" s="37">
        <f t="shared" si="22"/>
        <v>6280</v>
      </c>
      <c r="DN30" s="37">
        <f t="shared" si="22"/>
        <v>6280</v>
      </c>
      <c r="DO30" s="37">
        <f t="shared" si="22"/>
        <v>5800</v>
      </c>
      <c r="DP30" s="37">
        <f t="shared" si="22"/>
        <v>5800</v>
      </c>
      <c r="DQ30" s="37">
        <f t="shared" si="22"/>
        <v>5800</v>
      </c>
      <c r="DR30" s="37">
        <f t="shared" si="22"/>
        <v>5800</v>
      </c>
      <c r="DS30" s="37">
        <f t="shared" si="22"/>
        <v>6920</v>
      </c>
      <c r="DT30" s="37">
        <f t="shared" ref="DT30:GE30" si="23">ROUND(DT11*0.8,)</f>
        <v>6920</v>
      </c>
      <c r="DU30" s="37">
        <f t="shared" si="23"/>
        <v>6920</v>
      </c>
      <c r="DV30" s="37">
        <f t="shared" si="23"/>
        <v>6040</v>
      </c>
      <c r="DW30" s="37">
        <f t="shared" si="23"/>
        <v>6040</v>
      </c>
      <c r="DX30" s="37">
        <f t="shared" si="23"/>
        <v>6040</v>
      </c>
      <c r="DY30" s="37">
        <f t="shared" si="23"/>
        <v>6040</v>
      </c>
      <c r="DZ30" s="37">
        <f t="shared" si="23"/>
        <v>6040</v>
      </c>
      <c r="EA30" s="37">
        <f t="shared" si="23"/>
        <v>6920</v>
      </c>
      <c r="EB30" s="37">
        <f t="shared" si="23"/>
        <v>6920</v>
      </c>
      <c r="EC30" s="37">
        <f t="shared" si="23"/>
        <v>6920</v>
      </c>
      <c r="ED30" s="37">
        <f t="shared" si="23"/>
        <v>5800</v>
      </c>
      <c r="EE30" s="37">
        <f t="shared" si="23"/>
        <v>5800</v>
      </c>
      <c r="EF30" s="37">
        <f t="shared" si="23"/>
        <v>5800</v>
      </c>
      <c r="EG30" s="37">
        <f t="shared" si="23"/>
        <v>5800</v>
      </c>
      <c r="EH30" s="37">
        <f t="shared" si="23"/>
        <v>6040</v>
      </c>
      <c r="EI30" s="37">
        <f t="shared" si="23"/>
        <v>6040</v>
      </c>
      <c r="EJ30" s="37">
        <f t="shared" si="23"/>
        <v>5800</v>
      </c>
      <c r="EK30" s="37">
        <f t="shared" si="23"/>
        <v>5800</v>
      </c>
      <c r="EL30" s="37">
        <f t="shared" si="23"/>
        <v>5800</v>
      </c>
      <c r="EM30" s="37">
        <f t="shared" si="23"/>
        <v>5800</v>
      </c>
      <c r="EN30" s="37">
        <f t="shared" si="23"/>
        <v>5800</v>
      </c>
      <c r="EO30" s="37">
        <f t="shared" si="23"/>
        <v>6040</v>
      </c>
      <c r="EP30" s="37">
        <f t="shared" si="23"/>
        <v>6040</v>
      </c>
      <c r="EQ30" s="37">
        <f t="shared" si="23"/>
        <v>5800</v>
      </c>
      <c r="ER30" s="37">
        <f t="shared" si="23"/>
        <v>5800</v>
      </c>
      <c r="ES30" s="37">
        <f t="shared" si="23"/>
        <v>5800</v>
      </c>
      <c r="ET30" s="37">
        <f t="shared" si="23"/>
        <v>5800</v>
      </c>
      <c r="EU30" s="37">
        <f t="shared" si="23"/>
        <v>5800</v>
      </c>
      <c r="EV30" s="37">
        <f t="shared" si="23"/>
        <v>6040</v>
      </c>
      <c r="EW30" s="37">
        <f t="shared" si="23"/>
        <v>6040</v>
      </c>
      <c r="EX30" s="37">
        <f t="shared" si="23"/>
        <v>6040</v>
      </c>
      <c r="EY30" s="37">
        <f t="shared" si="23"/>
        <v>6040</v>
      </c>
      <c r="EZ30" s="37">
        <f t="shared" si="23"/>
        <v>6040</v>
      </c>
      <c r="FA30" s="37">
        <f t="shared" si="23"/>
        <v>6040</v>
      </c>
      <c r="FB30" s="37">
        <f t="shared" si="23"/>
        <v>6040</v>
      </c>
      <c r="FC30" s="37">
        <f t="shared" si="23"/>
        <v>10200</v>
      </c>
      <c r="FD30" s="37">
        <f t="shared" si="23"/>
        <v>10200</v>
      </c>
      <c r="FE30" s="161">
        <f t="shared" si="23"/>
        <v>10200</v>
      </c>
      <c r="FF30" s="161">
        <f t="shared" si="23"/>
        <v>10200</v>
      </c>
      <c r="FG30" s="161">
        <f t="shared" si="23"/>
        <v>10200</v>
      </c>
      <c r="FH30" s="161">
        <f t="shared" si="23"/>
        <v>10200</v>
      </c>
      <c r="FI30" s="161">
        <f t="shared" si="23"/>
        <v>11960</v>
      </c>
      <c r="FJ30" s="37">
        <f t="shared" si="23"/>
        <v>11960</v>
      </c>
      <c r="FK30" s="37">
        <f t="shared" si="23"/>
        <v>11960</v>
      </c>
      <c r="FL30" s="37">
        <f t="shared" si="23"/>
        <v>11960</v>
      </c>
      <c r="FM30" s="37">
        <f t="shared" si="23"/>
        <v>11960</v>
      </c>
      <c r="FN30" s="37">
        <f t="shared" si="23"/>
        <v>11960</v>
      </c>
      <c r="FO30" s="37">
        <f t="shared" si="23"/>
        <v>11960</v>
      </c>
      <c r="FP30" s="37">
        <f t="shared" si="23"/>
        <v>11960</v>
      </c>
      <c r="FQ30" s="37">
        <f t="shared" si="23"/>
        <v>11960</v>
      </c>
      <c r="FR30" s="37">
        <f t="shared" si="23"/>
        <v>11960</v>
      </c>
      <c r="FS30" s="37">
        <f t="shared" si="23"/>
        <v>6920</v>
      </c>
      <c r="FT30" s="37">
        <f t="shared" si="23"/>
        <v>6920</v>
      </c>
      <c r="FU30" s="37">
        <f t="shared" si="23"/>
        <v>6920</v>
      </c>
      <c r="FV30" s="37">
        <f t="shared" si="23"/>
        <v>6920</v>
      </c>
      <c r="FW30" s="37">
        <f t="shared" si="23"/>
        <v>6920</v>
      </c>
      <c r="FX30" s="37">
        <f t="shared" si="23"/>
        <v>6920</v>
      </c>
      <c r="FY30" s="37">
        <f t="shared" si="23"/>
        <v>6920</v>
      </c>
      <c r="FZ30" s="37">
        <f t="shared" si="23"/>
        <v>6920</v>
      </c>
      <c r="GA30" s="37">
        <f t="shared" si="23"/>
        <v>10200</v>
      </c>
      <c r="GB30" s="37">
        <f t="shared" si="23"/>
        <v>10200</v>
      </c>
      <c r="GC30" s="37">
        <f t="shared" si="23"/>
        <v>10200</v>
      </c>
      <c r="GD30" s="37">
        <f t="shared" si="23"/>
        <v>10200</v>
      </c>
      <c r="GE30" s="37">
        <f t="shared" si="23"/>
        <v>10200</v>
      </c>
      <c r="GF30" s="37">
        <f t="shared" ref="GF30:IQ30" si="24">ROUND(GF11*0.8,)</f>
        <v>10200</v>
      </c>
      <c r="GG30" s="37">
        <f t="shared" si="24"/>
        <v>10200</v>
      </c>
      <c r="GH30" s="37">
        <f t="shared" si="24"/>
        <v>10200</v>
      </c>
      <c r="GI30" s="37">
        <f t="shared" si="24"/>
        <v>10200</v>
      </c>
      <c r="GJ30" s="37">
        <f t="shared" si="24"/>
        <v>10200</v>
      </c>
      <c r="GK30" s="37">
        <f t="shared" si="24"/>
        <v>10200</v>
      </c>
      <c r="GL30" s="37">
        <f t="shared" si="24"/>
        <v>10200</v>
      </c>
      <c r="GM30" s="37">
        <f t="shared" si="24"/>
        <v>10200</v>
      </c>
      <c r="GN30" s="37">
        <f t="shared" si="24"/>
        <v>10200</v>
      </c>
      <c r="GO30" s="37">
        <f t="shared" si="24"/>
        <v>7720</v>
      </c>
      <c r="GP30" s="37">
        <f t="shared" si="24"/>
        <v>7720</v>
      </c>
      <c r="GQ30" s="37">
        <f t="shared" si="24"/>
        <v>7720</v>
      </c>
      <c r="GR30" s="37">
        <f t="shared" si="24"/>
        <v>7720</v>
      </c>
      <c r="GS30" s="37">
        <f t="shared" si="24"/>
        <v>8120</v>
      </c>
      <c r="GT30" s="37">
        <f t="shared" si="24"/>
        <v>8120</v>
      </c>
      <c r="GU30" s="37">
        <f t="shared" si="24"/>
        <v>7720</v>
      </c>
      <c r="GV30" s="37">
        <f t="shared" si="24"/>
        <v>7720</v>
      </c>
      <c r="GW30" s="37">
        <f t="shared" si="24"/>
        <v>7720</v>
      </c>
      <c r="GX30" s="37">
        <f t="shared" si="24"/>
        <v>7720</v>
      </c>
      <c r="GY30" s="37">
        <f t="shared" si="24"/>
        <v>7720</v>
      </c>
      <c r="GZ30" s="37">
        <f t="shared" si="24"/>
        <v>8120</v>
      </c>
      <c r="HA30" s="37">
        <f t="shared" si="24"/>
        <v>8120</v>
      </c>
      <c r="HB30" s="37">
        <f t="shared" si="24"/>
        <v>7720</v>
      </c>
      <c r="HC30" s="37">
        <f t="shared" si="24"/>
        <v>7720</v>
      </c>
      <c r="HD30" s="37">
        <f t="shared" si="24"/>
        <v>7720</v>
      </c>
      <c r="HE30" s="37">
        <f t="shared" si="24"/>
        <v>7720</v>
      </c>
      <c r="HF30" s="37">
        <f t="shared" si="24"/>
        <v>7720</v>
      </c>
      <c r="HG30" s="37">
        <f t="shared" si="24"/>
        <v>8120</v>
      </c>
      <c r="HH30" s="37">
        <f t="shared" si="24"/>
        <v>8120</v>
      </c>
      <c r="HI30" s="37">
        <f t="shared" si="24"/>
        <v>7720</v>
      </c>
      <c r="HJ30" s="37">
        <f t="shared" si="24"/>
        <v>7720</v>
      </c>
      <c r="HK30" s="37">
        <f t="shared" si="24"/>
        <v>7720</v>
      </c>
      <c r="HL30" s="37">
        <f t="shared" si="24"/>
        <v>7720</v>
      </c>
      <c r="HM30" s="37">
        <f t="shared" si="24"/>
        <v>7720</v>
      </c>
      <c r="HN30" s="37">
        <f t="shared" si="24"/>
        <v>8120</v>
      </c>
      <c r="HO30" s="37">
        <f t="shared" si="24"/>
        <v>8120</v>
      </c>
      <c r="HP30" s="37">
        <f t="shared" si="24"/>
        <v>7720</v>
      </c>
      <c r="HQ30" s="37">
        <f t="shared" si="24"/>
        <v>7720</v>
      </c>
      <c r="HR30" s="37">
        <f t="shared" si="24"/>
        <v>7720</v>
      </c>
      <c r="HS30" s="37">
        <f t="shared" si="24"/>
        <v>7720</v>
      </c>
      <c r="HT30" s="37">
        <f t="shared" si="24"/>
        <v>7720</v>
      </c>
      <c r="HU30" s="37">
        <f t="shared" si="24"/>
        <v>8120</v>
      </c>
      <c r="HV30" s="37">
        <f t="shared" si="24"/>
        <v>8120</v>
      </c>
      <c r="HW30" s="37">
        <f t="shared" si="24"/>
        <v>7720</v>
      </c>
      <c r="HX30" s="37">
        <f t="shared" si="24"/>
        <v>7720</v>
      </c>
      <c r="HY30" s="37">
        <f t="shared" si="24"/>
        <v>7720</v>
      </c>
      <c r="HZ30" s="37">
        <f t="shared" si="24"/>
        <v>7720</v>
      </c>
      <c r="IA30" s="37">
        <f t="shared" si="24"/>
        <v>7720</v>
      </c>
      <c r="IB30" s="37">
        <f t="shared" si="24"/>
        <v>7720</v>
      </c>
      <c r="IC30" s="37">
        <f t="shared" si="24"/>
        <v>7720</v>
      </c>
      <c r="ID30" s="37">
        <f t="shared" si="24"/>
        <v>6920</v>
      </c>
      <c r="IE30" s="37">
        <f t="shared" si="24"/>
        <v>6920</v>
      </c>
      <c r="IF30" s="37">
        <f t="shared" si="24"/>
        <v>6920</v>
      </c>
      <c r="IG30" s="37">
        <f t="shared" si="24"/>
        <v>6920</v>
      </c>
      <c r="IH30" s="37">
        <f t="shared" si="24"/>
        <v>6920</v>
      </c>
      <c r="II30" s="37">
        <f t="shared" si="24"/>
        <v>6920</v>
      </c>
      <c r="IJ30" s="37">
        <f t="shared" si="24"/>
        <v>6920</v>
      </c>
      <c r="IK30" s="37">
        <f t="shared" si="24"/>
        <v>6520</v>
      </c>
      <c r="IL30" s="37">
        <f t="shared" si="24"/>
        <v>6520</v>
      </c>
      <c r="IM30" s="37">
        <f t="shared" si="24"/>
        <v>6520</v>
      </c>
      <c r="IN30" s="37">
        <f t="shared" si="24"/>
        <v>6520</v>
      </c>
      <c r="IO30" s="37">
        <f t="shared" si="24"/>
        <v>6520</v>
      </c>
      <c r="IP30" s="37">
        <f t="shared" si="24"/>
        <v>6920</v>
      </c>
      <c r="IQ30" s="37">
        <f t="shared" si="24"/>
        <v>6920</v>
      </c>
      <c r="IR30" s="37">
        <f t="shared" ref="IR30:JP30" si="25">ROUND(IR11*0.8,)</f>
        <v>6520</v>
      </c>
      <c r="IS30" s="37">
        <f t="shared" si="25"/>
        <v>6520</v>
      </c>
      <c r="IT30" s="37">
        <f t="shared" si="25"/>
        <v>6520</v>
      </c>
      <c r="IU30" s="37">
        <f t="shared" si="25"/>
        <v>6520</v>
      </c>
      <c r="IV30" s="37">
        <f t="shared" si="25"/>
        <v>6520</v>
      </c>
      <c r="IW30" s="37">
        <f t="shared" si="25"/>
        <v>6920</v>
      </c>
      <c r="IX30" s="37">
        <f t="shared" si="25"/>
        <v>6920</v>
      </c>
      <c r="IY30" s="37">
        <f t="shared" si="25"/>
        <v>6520</v>
      </c>
      <c r="IZ30" s="37">
        <f t="shared" si="25"/>
        <v>6520</v>
      </c>
      <c r="JA30" s="37">
        <f t="shared" si="25"/>
        <v>6520</v>
      </c>
      <c r="JB30" s="37">
        <f t="shared" si="25"/>
        <v>6520</v>
      </c>
      <c r="JC30" s="37">
        <f t="shared" si="25"/>
        <v>6520</v>
      </c>
      <c r="JD30" s="37">
        <f t="shared" si="25"/>
        <v>6920</v>
      </c>
      <c r="JE30" s="37">
        <f t="shared" si="25"/>
        <v>6920</v>
      </c>
      <c r="JF30" s="37">
        <f t="shared" si="25"/>
        <v>7720</v>
      </c>
      <c r="JG30" s="37">
        <f t="shared" si="25"/>
        <v>7720</v>
      </c>
      <c r="JH30" s="37">
        <f t="shared" si="25"/>
        <v>7720</v>
      </c>
      <c r="JI30" s="37">
        <f t="shared" si="25"/>
        <v>7720</v>
      </c>
      <c r="JJ30" s="37">
        <f t="shared" si="25"/>
        <v>7720</v>
      </c>
      <c r="JK30" s="37">
        <f t="shared" si="25"/>
        <v>7720</v>
      </c>
      <c r="JL30" s="37">
        <f t="shared" si="25"/>
        <v>7720</v>
      </c>
      <c r="JM30" s="37">
        <f t="shared" si="25"/>
        <v>7720</v>
      </c>
      <c r="JN30" s="37">
        <f t="shared" si="25"/>
        <v>7720</v>
      </c>
      <c r="JO30" s="37">
        <f t="shared" si="25"/>
        <v>7720</v>
      </c>
      <c r="JP30" s="37">
        <f t="shared" si="25"/>
        <v>7720</v>
      </c>
    </row>
    <row r="31" spans="1:276" ht="10.7" customHeight="1">
      <c r="A31" s="12">
        <v>2</v>
      </c>
      <c r="B31" s="37">
        <f t="shared" ref="B31:Q31" si="26">ROUND(B12*0.8,)</f>
        <v>23280</v>
      </c>
      <c r="C31" s="37">
        <f t="shared" si="26"/>
        <v>30560</v>
      </c>
      <c r="D31" s="37">
        <f t="shared" si="26"/>
        <v>30560</v>
      </c>
      <c r="E31" s="37">
        <f t="shared" si="26"/>
        <v>31760</v>
      </c>
      <c r="F31" s="37">
        <f t="shared" si="26"/>
        <v>31760</v>
      </c>
      <c r="G31" s="37">
        <f t="shared" si="26"/>
        <v>31760</v>
      </c>
      <c r="H31" s="37">
        <f t="shared" si="26"/>
        <v>31760</v>
      </c>
      <c r="I31" s="37">
        <f t="shared" si="26"/>
        <v>31760</v>
      </c>
      <c r="J31" s="37">
        <f t="shared" si="26"/>
        <v>28800</v>
      </c>
      <c r="K31" s="37">
        <f t="shared" si="26"/>
        <v>27360</v>
      </c>
      <c r="L31" s="37">
        <f t="shared" si="26"/>
        <v>20800</v>
      </c>
      <c r="M31" s="37">
        <f t="shared" si="26"/>
        <v>17920</v>
      </c>
      <c r="N31" s="37">
        <f t="shared" si="26"/>
        <v>14560</v>
      </c>
      <c r="O31" s="37">
        <f t="shared" si="26"/>
        <v>14560</v>
      </c>
      <c r="P31" s="37">
        <f t="shared" si="26"/>
        <v>14560</v>
      </c>
      <c r="Q31" s="37">
        <f t="shared" si="26"/>
        <v>15280</v>
      </c>
      <c r="R31" s="37">
        <f t="shared" si="21"/>
        <v>15280</v>
      </c>
      <c r="S31" s="37">
        <f t="shared" si="21"/>
        <v>15280</v>
      </c>
      <c r="T31" s="37">
        <f t="shared" si="21"/>
        <v>15280</v>
      </c>
      <c r="U31" s="37">
        <f t="shared" si="21"/>
        <v>15280</v>
      </c>
      <c r="V31" s="37">
        <f t="shared" si="21"/>
        <v>15280</v>
      </c>
      <c r="W31" s="37">
        <f t="shared" si="21"/>
        <v>16000</v>
      </c>
      <c r="X31" s="37">
        <f t="shared" si="21"/>
        <v>16000</v>
      </c>
      <c r="Y31" s="37">
        <f t="shared" si="21"/>
        <v>16000</v>
      </c>
      <c r="Z31" s="37">
        <f t="shared" si="21"/>
        <v>16000</v>
      </c>
      <c r="AA31" s="37">
        <f t="shared" si="21"/>
        <v>16000</v>
      </c>
      <c r="AB31" s="37">
        <f t="shared" si="21"/>
        <v>16960</v>
      </c>
      <c r="AC31" s="37">
        <f t="shared" si="21"/>
        <v>16960</v>
      </c>
      <c r="AD31" s="37">
        <f t="shared" si="21"/>
        <v>16960</v>
      </c>
      <c r="AE31" s="37">
        <f t="shared" si="21"/>
        <v>16960</v>
      </c>
      <c r="AF31" s="37">
        <f t="shared" si="21"/>
        <v>19840</v>
      </c>
      <c r="AG31" s="37">
        <f t="shared" si="21"/>
        <v>19840</v>
      </c>
      <c r="AH31" s="37">
        <f t="shared" si="21"/>
        <v>19840</v>
      </c>
      <c r="AI31" s="37">
        <f t="shared" si="21"/>
        <v>18880</v>
      </c>
      <c r="AJ31" s="37">
        <f t="shared" si="21"/>
        <v>18880</v>
      </c>
      <c r="AK31" s="37">
        <f t="shared" si="21"/>
        <v>18880</v>
      </c>
      <c r="AL31" s="37">
        <f t="shared" si="21"/>
        <v>18880</v>
      </c>
      <c r="AM31" s="37">
        <f t="shared" si="21"/>
        <v>21760</v>
      </c>
      <c r="AN31" s="37">
        <f t="shared" si="21"/>
        <v>21760</v>
      </c>
      <c r="AO31" s="37">
        <f t="shared" si="21"/>
        <v>21760</v>
      </c>
      <c r="AP31" s="37">
        <f t="shared" si="21"/>
        <v>18880</v>
      </c>
      <c r="AQ31" s="37">
        <f t="shared" si="21"/>
        <v>18880</v>
      </c>
      <c r="AR31" s="37">
        <f t="shared" si="21"/>
        <v>18880</v>
      </c>
      <c r="AS31" s="37">
        <f t="shared" si="21"/>
        <v>18880</v>
      </c>
      <c r="AT31" s="37">
        <f t="shared" si="21"/>
        <v>18880</v>
      </c>
      <c r="AU31" s="37">
        <f t="shared" si="21"/>
        <v>19840</v>
      </c>
      <c r="AV31" s="37">
        <f t="shared" si="21"/>
        <v>19840</v>
      </c>
      <c r="AW31" s="37">
        <f t="shared" si="21"/>
        <v>19840</v>
      </c>
      <c r="AX31" s="37">
        <f t="shared" si="21"/>
        <v>21760</v>
      </c>
      <c r="AY31" s="37">
        <f t="shared" si="21"/>
        <v>21760</v>
      </c>
      <c r="AZ31" s="37">
        <f t="shared" si="21"/>
        <v>21760</v>
      </c>
      <c r="BA31" s="37">
        <f t="shared" si="21"/>
        <v>21760</v>
      </c>
      <c r="BB31" s="37">
        <f t="shared" si="21"/>
        <v>23680</v>
      </c>
      <c r="BC31" s="37">
        <f t="shared" si="21"/>
        <v>23680</v>
      </c>
      <c r="BD31" s="37">
        <f t="shared" si="21"/>
        <v>23680</v>
      </c>
      <c r="BE31" s="37">
        <f t="shared" si="21"/>
        <v>23680</v>
      </c>
      <c r="BF31" s="37">
        <f t="shared" si="21"/>
        <v>23680</v>
      </c>
      <c r="BG31" s="37">
        <f t="shared" si="21"/>
        <v>23680</v>
      </c>
      <c r="BH31" s="37">
        <f t="shared" si="21"/>
        <v>23680</v>
      </c>
      <c r="BI31" s="37">
        <f t="shared" si="21"/>
        <v>23680</v>
      </c>
      <c r="BJ31" s="37">
        <f t="shared" si="21"/>
        <v>21760</v>
      </c>
      <c r="BK31" s="37">
        <f t="shared" si="21"/>
        <v>16000</v>
      </c>
      <c r="BL31" s="37">
        <f t="shared" si="21"/>
        <v>16000</v>
      </c>
      <c r="BM31" s="37">
        <f t="shared" si="21"/>
        <v>16000</v>
      </c>
      <c r="BN31" s="37">
        <f t="shared" si="21"/>
        <v>16000</v>
      </c>
      <c r="BO31" s="37">
        <f t="shared" si="21"/>
        <v>16000</v>
      </c>
      <c r="BP31" s="37">
        <f t="shared" si="21"/>
        <v>16000</v>
      </c>
      <c r="BQ31" s="37">
        <f t="shared" si="21"/>
        <v>16000</v>
      </c>
      <c r="BR31" s="37">
        <f t="shared" si="21"/>
        <v>16000</v>
      </c>
      <c r="BS31" s="37">
        <f t="shared" si="21"/>
        <v>16000</v>
      </c>
      <c r="BT31" s="37">
        <f t="shared" si="21"/>
        <v>12240</v>
      </c>
      <c r="BU31" s="37">
        <f t="shared" si="21"/>
        <v>12240</v>
      </c>
      <c r="BV31" s="37">
        <f t="shared" si="21"/>
        <v>12240</v>
      </c>
      <c r="BW31" s="37">
        <f t="shared" si="21"/>
        <v>12240</v>
      </c>
      <c r="BX31" s="37">
        <f t="shared" si="21"/>
        <v>12240</v>
      </c>
      <c r="BY31" s="37">
        <f t="shared" si="21"/>
        <v>12240</v>
      </c>
      <c r="BZ31" s="37">
        <f t="shared" si="21"/>
        <v>12240</v>
      </c>
      <c r="CA31" s="37">
        <f t="shared" si="21"/>
        <v>11120</v>
      </c>
      <c r="CB31" s="37">
        <f t="shared" si="21"/>
        <v>11120</v>
      </c>
      <c r="CC31" s="37">
        <f t="shared" si="21"/>
        <v>11120</v>
      </c>
      <c r="CD31" s="37">
        <f t="shared" si="22"/>
        <v>11120</v>
      </c>
      <c r="CE31" s="37">
        <f t="shared" si="22"/>
        <v>11120</v>
      </c>
      <c r="CF31" s="37">
        <f t="shared" si="22"/>
        <v>10160</v>
      </c>
      <c r="CG31" s="37">
        <f t="shared" si="22"/>
        <v>10160</v>
      </c>
      <c r="CH31" s="37">
        <f t="shared" si="22"/>
        <v>10160</v>
      </c>
      <c r="CI31" s="37">
        <f t="shared" si="22"/>
        <v>10160</v>
      </c>
      <c r="CJ31" s="37">
        <f t="shared" si="22"/>
        <v>10160</v>
      </c>
      <c r="CK31" s="37">
        <f t="shared" si="22"/>
        <v>11120</v>
      </c>
      <c r="CL31" s="37">
        <f t="shared" si="22"/>
        <v>11120</v>
      </c>
      <c r="CM31" s="37">
        <f t="shared" si="22"/>
        <v>10160</v>
      </c>
      <c r="CN31" s="37">
        <f t="shared" si="22"/>
        <v>10160</v>
      </c>
      <c r="CO31" s="37">
        <f t="shared" si="22"/>
        <v>10160</v>
      </c>
      <c r="CP31" s="37">
        <f t="shared" si="22"/>
        <v>9440</v>
      </c>
      <c r="CQ31" s="37">
        <f t="shared" si="22"/>
        <v>9440</v>
      </c>
      <c r="CR31" s="37">
        <f t="shared" si="22"/>
        <v>9440</v>
      </c>
      <c r="CS31" s="37">
        <f t="shared" si="22"/>
        <v>9440</v>
      </c>
      <c r="CT31" s="37">
        <f t="shared" si="22"/>
        <v>8640</v>
      </c>
      <c r="CU31" s="37">
        <f t="shared" si="22"/>
        <v>8640</v>
      </c>
      <c r="CV31" s="37">
        <f t="shared" si="22"/>
        <v>8640</v>
      </c>
      <c r="CW31" s="37">
        <f t="shared" si="22"/>
        <v>8640</v>
      </c>
      <c r="CX31" s="37">
        <f t="shared" si="22"/>
        <v>8640</v>
      </c>
      <c r="CY31" s="37">
        <f t="shared" si="22"/>
        <v>8640</v>
      </c>
      <c r="CZ31" s="37">
        <f t="shared" si="22"/>
        <v>8640</v>
      </c>
      <c r="DA31" s="37">
        <f t="shared" si="22"/>
        <v>7120</v>
      </c>
      <c r="DB31" s="37">
        <f t="shared" si="22"/>
        <v>7120</v>
      </c>
      <c r="DC31" s="37">
        <f t="shared" si="22"/>
        <v>7120</v>
      </c>
      <c r="DD31" s="37">
        <f t="shared" si="22"/>
        <v>7120</v>
      </c>
      <c r="DE31" s="37">
        <f t="shared" si="22"/>
        <v>7120</v>
      </c>
      <c r="DF31" s="37">
        <f t="shared" si="22"/>
        <v>7600</v>
      </c>
      <c r="DG31" s="37">
        <f t="shared" si="22"/>
        <v>7600</v>
      </c>
      <c r="DH31" s="37">
        <f t="shared" si="22"/>
        <v>7120</v>
      </c>
      <c r="DI31" s="37">
        <f t="shared" si="22"/>
        <v>7120</v>
      </c>
      <c r="DJ31" s="37">
        <f t="shared" si="22"/>
        <v>7120</v>
      </c>
      <c r="DK31" s="37">
        <f t="shared" si="22"/>
        <v>7120</v>
      </c>
      <c r="DL31" s="37">
        <f t="shared" si="22"/>
        <v>7120</v>
      </c>
      <c r="DM31" s="37">
        <f t="shared" si="22"/>
        <v>7600</v>
      </c>
      <c r="DN31" s="37">
        <f t="shared" si="22"/>
        <v>7600</v>
      </c>
      <c r="DO31" s="37">
        <f t="shared" si="22"/>
        <v>7120</v>
      </c>
      <c r="DP31" s="37">
        <f t="shared" si="22"/>
        <v>7120</v>
      </c>
      <c r="DQ31" s="37">
        <f t="shared" si="22"/>
        <v>7120</v>
      </c>
      <c r="DR31" s="37">
        <f t="shared" si="22"/>
        <v>7120</v>
      </c>
      <c r="DS31" s="37">
        <f t="shared" si="22"/>
        <v>8240</v>
      </c>
      <c r="DT31" s="37">
        <f t="shared" ref="DT31:GE31" si="27">ROUND(DT12*0.8,)</f>
        <v>8240</v>
      </c>
      <c r="DU31" s="37">
        <f t="shared" si="27"/>
        <v>8240</v>
      </c>
      <c r="DV31" s="37">
        <f t="shared" si="27"/>
        <v>7360</v>
      </c>
      <c r="DW31" s="37">
        <f t="shared" si="27"/>
        <v>7360</v>
      </c>
      <c r="DX31" s="37">
        <f t="shared" si="27"/>
        <v>7360</v>
      </c>
      <c r="DY31" s="37">
        <f t="shared" si="27"/>
        <v>7360</v>
      </c>
      <c r="DZ31" s="37">
        <f t="shared" si="27"/>
        <v>7360</v>
      </c>
      <c r="EA31" s="37">
        <f t="shared" si="27"/>
        <v>8240</v>
      </c>
      <c r="EB31" s="37">
        <f t="shared" si="27"/>
        <v>8240</v>
      </c>
      <c r="EC31" s="37">
        <f t="shared" si="27"/>
        <v>8240</v>
      </c>
      <c r="ED31" s="37">
        <f t="shared" si="27"/>
        <v>7120</v>
      </c>
      <c r="EE31" s="37">
        <f t="shared" si="27"/>
        <v>7120</v>
      </c>
      <c r="EF31" s="37">
        <f t="shared" si="27"/>
        <v>7120</v>
      </c>
      <c r="EG31" s="37">
        <f t="shared" si="27"/>
        <v>7120</v>
      </c>
      <c r="EH31" s="37">
        <f t="shared" si="27"/>
        <v>7360</v>
      </c>
      <c r="EI31" s="37">
        <f t="shared" si="27"/>
        <v>7360</v>
      </c>
      <c r="EJ31" s="37">
        <f t="shared" si="27"/>
        <v>7120</v>
      </c>
      <c r="EK31" s="37">
        <f t="shared" si="27"/>
        <v>7120</v>
      </c>
      <c r="EL31" s="37">
        <f t="shared" si="27"/>
        <v>7120</v>
      </c>
      <c r="EM31" s="37">
        <f t="shared" si="27"/>
        <v>7120</v>
      </c>
      <c r="EN31" s="37">
        <f t="shared" si="27"/>
        <v>7120</v>
      </c>
      <c r="EO31" s="37">
        <f t="shared" si="27"/>
        <v>7360</v>
      </c>
      <c r="EP31" s="37">
        <f t="shared" si="27"/>
        <v>7360</v>
      </c>
      <c r="EQ31" s="37">
        <f t="shared" si="27"/>
        <v>7120</v>
      </c>
      <c r="ER31" s="37">
        <f t="shared" si="27"/>
        <v>7120</v>
      </c>
      <c r="ES31" s="37">
        <f t="shared" si="27"/>
        <v>7120</v>
      </c>
      <c r="ET31" s="37">
        <f t="shared" si="27"/>
        <v>7120</v>
      </c>
      <c r="EU31" s="37">
        <f t="shared" si="27"/>
        <v>7120</v>
      </c>
      <c r="EV31" s="37">
        <f t="shared" si="27"/>
        <v>7360</v>
      </c>
      <c r="EW31" s="37">
        <f t="shared" si="27"/>
        <v>7360</v>
      </c>
      <c r="EX31" s="37">
        <f t="shared" si="27"/>
        <v>7360</v>
      </c>
      <c r="EY31" s="37">
        <f t="shared" si="27"/>
        <v>7360</v>
      </c>
      <c r="EZ31" s="37">
        <f t="shared" si="27"/>
        <v>7360</v>
      </c>
      <c r="FA31" s="37">
        <f t="shared" si="27"/>
        <v>7360</v>
      </c>
      <c r="FB31" s="37">
        <f t="shared" si="27"/>
        <v>7360</v>
      </c>
      <c r="FC31" s="37">
        <f t="shared" si="27"/>
        <v>11520</v>
      </c>
      <c r="FD31" s="37">
        <f t="shared" si="27"/>
        <v>11520</v>
      </c>
      <c r="FE31" s="161">
        <f t="shared" si="27"/>
        <v>11520</v>
      </c>
      <c r="FF31" s="161">
        <f t="shared" si="27"/>
        <v>11520</v>
      </c>
      <c r="FG31" s="161">
        <f t="shared" si="27"/>
        <v>11520</v>
      </c>
      <c r="FH31" s="161">
        <f t="shared" si="27"/>
        <v>11520</v>
      </c>
      <c r="FI31" s="161">
        <f t="shared" si="27"/>
        <v>13280</v>
      </c>
      <c r="FJ31" s="37">
        <f t="shared" si="27"/>
        <v>13280</v>
      </c>
      <c r="FK31" s="37">
        <f t="shared" si="27"/>
        <v>13280</v>
      </c>
      <c r="FL31" s="37">
        <f t="shared" si="27"/>
        <v>13280</v>
      </c>
      <c r="FM31" s="37">
        <f t="shared" si="27"/>
        <v>13280</v>
      </c>
      <c r="FN31" s="37">
        <f t="shared" si="27"/>
        <v>13280</v>
      </c>
      <c r="FO31" s="37">
        <f t="shared" si="27"/>
        <v>13280</v>
      </c>
      <c r="FP31" s="37">
        <f t="shared" si="27"/>
        <v>13280</v>
      </c>
      <c r="FQ31" s="37">
        <f t="shared" si="27"/>
        <v>13280</v>
      </c>
      <c r="FR31" s="37">
        <f t="shared" si="27"/>
        <v>13280</v>
      </c>
      <c r="FS31" s="37">
        <f t="shared" si="27"/>
        <v>8240</v>
      </c>
      <c r="FT31" s="37">
        <f t="shared" si="27"/>
        <v>8240</v>
      </c>
      <c r="FU31" s="37">
        <f t="shared" si="27"/>
        <v>8240</v>
      </c>
      <c r="FV31" s="37">
        <f t="shared" si="27"/>
        <v>8240</v>
      </c>
      <c r="FW31" s="37">
        <f t="shared" si="27"/>
        <v>8240</v>
      </c>
      <c r="FX31" s="37">
        <f t="shared" si="27"/>
        <v>8240</v>
      </c>
      <c r="FY31" s="37">
        <f t="shared" si="27"/>
        <v>8240</v>
      </c>
      <c r="FZ31" s="37">
        <f t="shared" si="27"/>
        <v>8240</v>
      </c>
      <c r="GA31" s="37">
        <f t="shared" si="27"/>
        <v>11520</v>
      </c>
      <c r="GB31" s="37">
        <f t="shared" si="27"/>
        <v>11520</v>
      </c>
      <c r="GC31" s="37">
        <f t="shared" si="27"/>
        <v>11520</v>
      </c>
      <c r="GD31" s="37">
        <f t="shared" si="27"/>
        <v>11520</v>
      </c>
      <c r="GE31" s="37">
        <f t="shared" si="27"/>
        <v>11520</v>
      </c>
      <c r="GF31" s="37">
        <f t="shared" ref="GF31:IQ31" si="28">ROUND(GF12*0.8,)</f>
        <v>11520</v>
      </c>
      <c r="GG31" s="37">
        <f t="shared" si="28"/>
        <v>11520</v>
      </c>
      <c r="GH31" s="37">
        <f t="shared" si="28"/>
        <v>11520</v>
      </c>
      <c r="GI31" s="37">
        <f t="shared" si="28"/>
        <v>11520</v>
      </c>
      <c r="GJ31" s="37">
        <f t="shared" si="28"/>
        <v>11520</v>
      </c>
      <c r="GK31" s="37">
        <f t="shared" si="28"/>
        <v>11520</v>
      </c>
      <c r="GL31" s="37">
        <f t="shared" si="28"/>
        <v>11520</v>
      </c>
      <c r="GM31" s="37">
        <f t="shared" si="28"/>
        <v>11520</v>
      </c>
      <c r="GN31" s="37">
        <f t="shared" si="28"/>
        <v>11520</v>
      </c>
      <c r="GO31" s="37">
        <f t="shared" si="28"/>
        <v>9040</v>
      </c>
      <c r="GP31" s="37">
        <f t="shared" si="28"/>
        <v>9040</v>
      </c>
      <c r="GQ31" s="37">
        <f t="shared" si="28"/>
        <v>9040</v>
      </c>
      <c r="GR31" s="37">
        <f t="shared" si="28"/>
        <v>9040</v>
      </c>
      <c r="GS31" s="37">
        <f t="shared" si="28"/>
        <v>9440</v>
      </c>
      <c r="GT31" s="37">
        <f t="shared" si="28"/>
        <v>9440</v>
      </c>
      <c r="GU31" s="37">
        <f t="shared" si="28"/>
        <v>9040</v>
      </c>
      <c r="GV31" s="37">
        <f t="shared" si="28"/>
        <v>9040</v>
      </c>
      <c r="GW31" s="37">
        <f t="shared" si="28"/>
        <v>9040</v>
      </c>
      <c r="GX31" s="37">
        <f t="shared" si="28"/>
        <v>9040</v>
      </c>
      <c r="GY31" s="37">
        <f t="shared" si="28"/>
        <v>9040</v>
      </c>
      <c r="GZ31" s="37">
        <f t="shared" si="28"/>
        <v>9440</v>
      </c>
      <c r="HA31" s="37">
        <f t="shared" si="28"/>
        <v>9440</v>
      </c>
      <c r="HB31" s="37">
        <f t="shared" si="28"/>
        <v>9040</v>
      </c>
      <c r="HC31" s="37">
        <f t="shared" si="28"/>
        <v>9040</v>
      </c>
      <c r="HD31" s="37">
        <f t="shared" si="28"/>
        <v>9040</v>
      </c>
      <c r="HE31" s="37">
        <f t="shared" si="28"/>
        <v>9040</v>
      </c>
      <c r="HF31" s="37">
        <f t="shared" si="28"/>
        <v>9040</v>
      </c>
      <c r="HG31" s="37">
        <f t="shared" si="28"/>
        <v>9440</v>
      </c>
      <c r="HH31" s="37">
        <f t="shared" si="28"/>
        <v>9440</v>
      </c>
      <c r="HI31" s="37">
        <f t="shared" si="28"/>
        <v>9040</v>
      </c>
      <c r="HJ31" s="37">
        <f t="shared" si="28"/>
        <v>9040</v>
      </c>
      <c r="HK31" s="37">
        <f t="shared" si="28"/>
        <v>9040</v>
      </c>
      <c r="HL31" s="37">
        <f t="shared" si="28"/>
        <v>9040</v>
      </c>
      <c r="HM31" s="37">
        <f t="shared" si="28"/>
        <v>9040</v>
      </c>
      <c r="HN31" s="37">
        <f t="shared" si="28"/>
        <v>9440</v>
      </c>
      <c r="HO31" s="37">
        <f t="shared" si="28"/>
        <v>9440</v>
      </c>
      <c r="HP31" s="37">
        <f t="shared" si="28"/>
        <v>9040</v>
      </c>
      <c r="HQ31" s="37">
        <f t="shared" si="28"/>
        <v>9040</v>
      </c>
      <c r="HR31" s="37">
        <f t="shared" si="28"/>
        <v>9040</v>
      </c>
      <c r="HS31" s="37">
        <f t="shared" si="28"/>
        <v>9040</v>
      </c>
      <c r="HT31" s="37">
        <f t="shared" si="28"/>
        <v>9040</v>
      </c>
      <c r="HU31" s="37">
        <f t="shared" si="28"/>
        <v>9440</v>
      </c>
      <c r="HV31" s="37">
        <f t="shared" si="28"/>
        <v>9440</v>
      </c>
      <c r="HW31" s="37">
        <f t="shared" si="28"/>
        <v>9040</v>
      </c>
      <c r="HX31" s="37">
        <f t="shared" si="28"/>
        <v>9040</v>
      </c>
      <c r="HY31" s="37">
        <f t="shared" si="28"/>
        <v>9040</v>
      </c>
      <c r="HZ31" s="37">
        <f t="shared" si="28"/>
        <v>9040</v>
      </c>
      <c r="IA31" s="37">
        <f t="shared" si="28"/>
        <v>9040</v>
      </c>
      <c r="IB31" s="37">
        <f t="shared" si="28"/>
        <v>9040</v>
      </c>
      <c r="IC31" s="37">
        <f t="shared" si="28"/>
        <v>9040</v>
      </c>
      <c r="ID31" s="37">
        <f t="shared" si="28"/>
        <v>8240</v>
      </c>
      <c r="IE31" s="37">
        <f t="shared" si="28"/>
        <v>8240</v>
      </c>
      <c r="IF31" s="37">
        <f t="shared" si="28"/>
        <v>8240</v>
      </c>
      <c r="IG31" s="37">
        <f t="shared" si="28"/>
        <v>8240</v>
      </c>
      <c r="IH31" s="37">
        <f t="shared" si="28"/>
        <v>8240</v>
      </c>
      <c r="II31" s="37">
        <f t="shared" si="28"/>
        <v>8240</v>
      </c>
      <c r="IJ31" s="37">
        <f t="shared" si="28"/>
        <v>8240</v>
      </c>
      <c r="IK31" s="37">
        <f t="shared" si="28"/>
        <v>7840</v>
      </c>
      <c r="IL31" s="37">
        <f t="shared" si="28"/>
        <v>7840</v>
      </c>
      <c r="IM31" s="37">
        <f t="shared" si="28"/>
        <v>7840</v>
      </c>
      <c r="IN31" s="37">
        <f t="shared" si="28"/>
        <v>7840</v>
      </c>
      <c r="IO31" s="37">
        <f t="shared" si="28"/>
        <v>7840</v>
      </c>
      <c r="IP31" s="37">
        <f t="shared" si="28"/>
        <v>8240</v>
      </c>
      <c r="IQ31" s="37">
        <f t="shared" si="28"/>
        <v>8240</v>
      </c>
      <c r="IR31" s="37">
        <f t="shared" ref="IR31:JP31" si="29">ROUND(IR12*0.8,)</f>
        <v>7840</v>
      </c>
      <c r="IS31" s="37">
        <f t="shared" si="29"/>
        <v>7840</v>
      </c>
      <c r="IT31" s="37">
        <f t="shared" si="29"/>
        <v>7840</v>
      </c>
      <c r="IU31" s="37">
        <f t="shared" si="29"/>
        <v>7840</v>
      </c>
      <c r="IV31" s="37">
        <f t="shared" si="29"/>
        <v>7840</v>
      </c>
      <c r="IW31" s="37">
        <f t="shared" si="29"/>
        <v>8240</v>
      </c>
      <c r="IX31" s="37">
        <f t="shared" si="29"/>
        <v>8240</v>
      </c>
      <c r="IY31" s="37">
        <f t="shared" si="29"/>
        <v>7840</v>
      </c>
      <c r="IZ31" s="37">
        <f t="shared" si="29"/>
        <v>7840</v>
      </c>
      <c r="JA31" s="37">
        <f t="shared" si="29"/>
        <v>7840</v>
      </c>
      <c r="JB31" s="37">
        <f t="shared" si="29"/>
        <v>7840</v>
      </c>
      <c r="JC31" s="37">
        <f t="shared" si="29"/>
        <v>7840</v>
      </c>
      <c r="JD31" s="37">
        <f t="shared" si="29"/>
        <v>8240</v>
      </c>
      <c r="JE31" s="37">
        <f t="shared" si="29"/>
        <v>8240</v>
      </c>
      <c r="JF31" s="37">
        <f t="shared" si="29"/>
        <v>9040</v>
      </c>
      <c r="JG31" s="37">
        <f t="shared" si="29"/>
        <v>9040</v>
      </c>
      <c r="JH31" s="37">
        <f t="shared" si="29"/>
        <v>9040</v>
      </c>
      <c r="JI31" s="37">
        <f t="shared" si="29"/>
        <v>9040</v>
      </c>
      <c r="JJ31" s="37">
        <f t="shared" si="29"/>
        <v>9040</v>
      </c>
      <c r="JK31" s="37">
        <f t="shared" si="29"/>
        <v>9040</v>
      </c>
      <c r="JL31" s="37">
        <f t="shared" si="29"/>
        <v>9040</v>
      </c>
      <c r="JM31" s="37">
        <f t="shared" si="29"/>
        <v>9040</v>
      </c>
      <c r="JN31" s="37">
        <f t="shared" si="29"/>
        <v>9040</v>
      </c>
      <c r="JO31" s="37">
        <f t="shared" si="29"/>
        <v>9040</v>
      </c>
      <c r="JP31" s="37">
        <f t="shared" si="29"/>
        <v>9040</v>
      </c>
    </row>
    <row r="32" spans="1:276" ht="10.7" customHeight="1">
      <c r="A32" s="15" t="s">
        <v>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161"/>
      <c r="FF32" s="161"/>
      <c r="FG32" s="161"/>
      <c r="FH32" s="161"/>
      <c r="FI32" s="161"/>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row>
    <row r="33" spans="1:276" ht="10.7" customHeight="1">
      <c r="A33" s="12">
        <v>1</v>
      </c>
      <c r="B33" s="37">
        <f t="shared" ref="B33:Q33" si="30">ROUND(B14*0.8,)</f>
        <v>23280</v>
      </c>
      <c r="C33" s="37">
        <f t="shared" si="30"/>
        <v>30560</v>
      </c>
      <c r="D33" s="37">
        <f t="shared" si="30"/>
        <v>30560</v>
      </c>
      <c r="E33" s="37">
        <f t="shared" si="30"/>
        <v>31760</v>
      </c>
      <c r="F33" s="37">
        <f t="shared" si="30"/>
        <v>31760</v>
      </c>
      <c r="G33" s="37">
        <f t="shared" si="30"/>
        <v>31760</v>
      </c>
      <c r="H33" s="37">
        <f t="shared" si="30"/>
        <v>31760</v>
      </c>
      <c r="I33" s="37">
        <f t="shared" si="30"/>
        <v>31760</v>
      </c>
      <c r="J33" s="37">
        <f t="shared" si="30"/>
        <v>28800</v>
      </c>
      <c r="K33" s="37">
        <f t="shared" si="30"/>
        <v>27360</v>
      </c>
      <c r="L33" s="37">
        <f t="shared" si="30"/>
        <v>21080</v>
      </c>
      <c r="M33" s="37">
        <f t="shared" si="30"/>
        <v>18200</v>
      </c>
      <c r="N33" s="37">
        <f t="shared" si="30"/>
        <v>14840</v>
      </c>
      <c r="O33" s="37">
        <f t="shared" si="30"/>
        <v>14840</v>
      </c>
      <c r="P33" s="37">
        <f t="shared" si="30"/>
        <v>14840</v>
      </c>
      <c r="Q33" s="37">
        <f t="shared" si="30"/>
        <v>15560</v>
      </c>
      <c r="R33" s="37">
        <f t="shared" ref="R33:CC34" si="31">ROUND(R14*0.8,)</f>
        <v>15560</v>
      </c>
      <c r="S33" s="37">
        <f t="shared" si="31"/>
        <v>15560</v>
      </c>
      <c r="T33" s="37">
        <f t="shared" si="31"/>
        <v>15560</v>
      </c>
      <c r="U33" s="37">
        <f t="shared" si="31"/>
        <v>15560</v>
      </c>
      <c r="V33" s="37">
        <f t="shared" si="31"/>
        <v>15560</v>
      </c>
      <c r="W33" s="37">
        <f t="shared" si="31"/>
        <v>16280</v>
      </c>
      <c r="X33" s="37">
        <f t="shared" si="31"/>
        <v>16280</v>
      </c>
      <c r="Y33" s="37">
        <f t="shared" si="31"/>
        <v>16280</v>
      </c>
      <c r="Z33" s="37">
        <f t="shared" si="31"/>
        <v>16280</v>
      </c>
      <c r="AA33" s="37">
        <f t="shared" si="31"/>
        <v>16280</v>
      </c>
      <c r="AB33" s="37">
        <f t="shared" si="31"/>
        <v>17240</v>
      </c>
      <c r="AC33" s="37">
        <f t="shared" si="31"/>
        <v>17240</v>
      </c>
      <c r="AD33" s="37">
        <f t="shared" si="31"/>
        <v>17240</v>
      </c>
      <c r="AE33" s="37">
        <f t="shared" si="31"/>
        <v>17240</v>
      </c>
      <c r="AF33" s="37">
        <f t="shared" si="31"/>
        <v>20120</v>
      </c>
      <c r="AG33" s="37">
        <f t="shared" si="31"/>
        <v>20120</v>
      </c>
      <c r="AH33" s="37">
        <f t="shared" si="31"/>
        <v>20120</v>
      </c>
      <c r="AI33" s="37">
        <f t="shared" si="31"/>
        <v>19160</v>
      </c>
      <c r="AJ33" s="37">
        <f t="shared" si="31"/>
        <v>19160</v>
      </c>
      <c r="AK33" s="37">
        <f t="shared" si="31"/>
        <v>19160</v>
      </c>
      <c r="AL33" s="37">
        <f t="shared" si="31"/>
        <v>19160</v>
      </c>
      <c r="AM33" s="37">
        <f t="shared" si="31"/>
        <v>22040</v>
      </c>
      <c r="AN33" s="37">
        <f t="shared" si="31"/>
        <v>22040</v>
      </c>
      <c r="AO33" s="37">
        <f t="shared" si="31"/>
        <v>22040</v>
      </c>
      <c r="AP33" s="37">
        <f t="shared" si="31"/>
        <v>19160</v>
      </c>
      <c r="AQ33" s="37">
        <f t="shared" si="31"/>
        <v>19160</v>
      </c>
      <c r="AR33" s="37">
        <f t="shared" si="31"/>
        <v>19160</v>
      </c>
      <c r="AS33" s="37">
        <f t="shared" si="31"/>
        <v>19160</v>
      </c>
      <c r="AT33" s="37">
        <f t="shared" si="31"/>
        <v>19160</v>
      </c>
      <c r="AU33" s="37">
        <f t="shared" si="31"/>
        <v>20120</v>
      </c>
      <c r="AV33" s="37">
        <f t="shared" si="31"/>
        <v>20120</v>
      </c>
      <c r="AW33" s="37">
        <f t="shared" si="31"/>
        <v>20120</v>
      </c>
      <c r="AX33" s="37">
        <f t="shared" si="31"/>
        <v>22040</v>
      </c>
      <c r="AY33" s="37">
        <f t="shared" si="31"/>
        <v>22040</v>
      </c>
      <c r="AZ33" s="37">
        <f t="shared" si="31"/>
        <v>22040</v>
      </c>
      <c r="BA33" s="37">
        <f t="shared" si="31"/>
        <v>22040</v>
      </c>
      <c r="BB33" s="37">
        <f t="shared" si="31"/>
        <v>23960</v>
      </c>
      <c r="BC33" s="37">
        <f t="shared" si="31"/>
        <v>23960</v>
      </c>
      <c r="BD33" s="37">
        <f t="shared" si="31"/>
        <v>23960</v>
      </c>
      <c r="BE33" s="37">
        <f t="shared" si="31"/>
        <v>23960</v>
      </c>
      <c r="BF33" s="37">
        <f t="shared" si="31"/>
        <v>23960</v>
      </c>
      <c r="BG33" s="37">
        <f t="shared" si="31"/>
        <v>23960</v>
      </c>
      <c r="BH33" s="37">
        <f t="shared" si="31"/>
        <v>23960</v>
      </c>
      <c r="BI33" s="37">
        <f t="shared" si="31"/>
        <v>23960</v>
      </c>
      <c r="BJ33" s="37">
        <f t="shared" si="31"/>
        <v>22040</v>
      </c>
      <c r="BK33" s="37">
        <f t="shared" si="31"/>
        <v>16280</v>
      </c>
      <c r="BL33" s="37">
        <f t="shared" si="31"/>
        <v>16280</v>
      </c>
      <c r="BM33" s="37">
        <f t="shared" si="31"/>
        <v>16280</v>
      </c>
      <c r="BN33" s="37">
        <f t="shared" si="31"/>
        <v>16280</v>
      </c>
      <c r="BO33" s="37">
        <f t="shared" si="31"/>
        <v>16280</v>
      </c>
      <c r="BP33" s="37">
        <f t="shared" si="31"/>
        <v>16280</v>
      </c>
      <c r="BQ33" s="37">
        <f t="shared" si="31"/>
        <v>16280</v>
      </c>
      <c r="BR33" s="37">
        <f t="shared" si="31"/>
        <v>16280</v>
      </c>
      <c r="BS33" s="37">
        <f t="shared" si="31"/>
        <v>16280</v>
      </c>
      <c r="BT33" s="37">
        <f t="shared" si="31"/>
        <v>12360</v>
      </c>
      <c r="BU33" s="37">
        <f t="shared" si="31"/>
        <v>12360</v>
      </c>
      <c r="BV33" s="37">
        <f t="shared" si="31"/>
        <v>12360</v>
      </c>
      <c r="BW33" s="37">
        <f t="shared" si="31"/>
        <v>12360</v>
      </c>
      <c r="BX33" s="37">
        <f t="shared" si="31"/>
        <v>12360</v>
      </c>
      <c r="BY33" s="37">
        <f t="shared" si="31"/>
        <v>12360</v>
      </c>
      <c r="BZ33" s="37">
        <f t="shared" si="31"/>
        <v>12360</v>
      </c>
      <c r="CA33" s="37">
        <f t="shared" si="31"/>
        <v>11240</v>
      </c>
      <c r="CB33" s="37">
        <f t="shared" si="31"/>
        <v>11240</v>
      </c>
      <c r="CC33" s="37">
        <f t="shared" si="31"/>
        <v>11240</v>
      </c>
      <c r="CD33" s="37">
        <f t="shared" ref="CD33:DS34" si="32">ROUND(CD14*0.8,)</f>
        <v>11240</v>
      </c>
      <c r="CE33" s="37">
        <f t="shared" si="32"/>
        <v>11240</v>
      </c>
      <c r="CF33" s="37">
        <f t="shared" si="32"/>
        <v>10280</v>
      </c>
      <c r="CG33" s="37">
        <f t="shared" si="32"/>
        <v>10280</v>
      </c>
      <c r="CH33" s="37">
        <f t="shared" si="32"/>
        <v>10280</v>
      </c>
      <c r="CI33" s="37">
        <f t="shared" si="32"/>
        <v>10280</v>
      </c>
      <c r="CJ33" s="37">
        <f t="shared" si="32"/>
        <v>10280</v>
      </c>
      <c r="CK33" s="37">
        <f t="shared" si="32"/>
        <v>11240</v>
      </c>
      <c r="CL33" s="37">
        <f t="shared" si="32"/>
        <v>11240</v>
      </c>
      <c r="CM33" s="37">
        <f t="shared" si="32"/>
        <v>10280</v>
      </c>
      <c r="CN33" s="37">
        <f t="shared" si="32"/>
        <v>10280</v>
      </c>
      <c r="CO33" s="37">
        <f t="shared" si="32"/>
        <v>10280</v>
      </c>
      <c r="CP33" s="37">
        <f t="shared" si="32"/>
        <v>10120</v>
      </c>
      <c r="CQ33" s="37">
        <f t="shared" si="32"/>
        <v>10120</v>
      </c>
      <c r="CR33" s="37">
        <f t="shared" si="32"/>
        <v>10120</v>
      </c>
      <c r="CS33" s="37">
        <f t="shared" si="32"/>
        <v>10120</v>
      </c>
      <c r="CT33" s="37">
        <f t="shared" si="32"/>
        <v>9320</v>
      </c>
      <c r="CU33" s="37">
        <f t="shared" si="32"/>
        <v>9320</v>
      </c>
      <c r="CV33" s="37">
        <f t="shared" si="32"/>
        <v>9320</v>
      </c>
      <c r="CW33" s="37">
        <f t="shared" si="32"/>
        <v>9320</v>
      </c>
      <c r="CX33" s="37">
        <f t="shared" si="32"/>
        <v>9320</v>
      </c>
      <c r="CY33" s="37">
        <f t="shared" si="32"/>
        <v>9320</v>
      </c>
      <c r="CZ33" s="37">
        <f t="shared" si="32"/>
        <v>9320</v>
      </c>
      <c r="DA33" s="37">
        <f t="shared" si="32"/>
        <v>7800</v>
      </c>
      <c r="DB33" s="37">
        <f t="shared" si="32"/>
        <v>7800</v>
      </c>
      <c r="DC33" s="37">
        <f t="shared" si="32"/>
        <v>7800</v>
      </c>
      <c r="DD33" s="37">
        <f t="shared" si="32"/>
        <v>7800</v>
      </c>
      <c r="DE33" s="37">
        <f t="shared" si="32"/>
        <v>7800</v>
      </c>
      <c r="DF33" s="37">
        <f t="shared" si="32"/>
        <v>8280</v>
      </c>
      <c r="DG33" s="37">
        <f t="shared" si="32"/>
        <v>8280</v>
      </c>
      <c r="DH33" s="37">
        <f t="shared" si="32"/>
        <v>7800</v>
      </c>
      <c r="DI33" s="37">
        <f t="shared" si="32"/>
        <v>7800</v>
      </c>
      <c r="DJ33" s="37">
        <f t="shared" si="32"/>
        <v>7800</v>
      </c>
      <c r="DK33" s="37">
        <f t="shared" si="32"/>
        <v>7800</v>
      </c>
      <c r="DL33" s="37">
        <f t="shared" si="32"/>
        <v>7800</v>
      </c>
      <c r="DM33" s="37">
        <f t="shared" si="32"/>
        <v>8280</v>
      </c>
      <c r="DN33" s="37">
        <f t="shared" si="32"/>
        <v>8280</v>
      </c>
      <c r="DO33" s="37">
        <f t="shared" si="32"/>
        <v>7800</v>
      </c>
      <c r="DP33" s="37">
        <f t="shared" si="32"/>
        <v>7800</v>
      </c>
      <c r="DQ33" s="37">
        <f t="shared" si="32"/>
        <v>7800</v>
      </c>
      <c r="DR33" s="37">
        <f t="shared" si="32"/>
        <v>7800</v>
      </c>
      <c r="DS33" s="37">
        <f t="shared" si="32"/>
        <v>8920</v>
      </c>
      <c r="DT33" s="37">
        <f t="shared" ref="DT33:GE33" si="33">ROUND(DT14*0.8,)</f>
        <v>8920</v>
      </c>
      <c r="DU33" s="37">
        <f t="shared" si="33"/>
        <v>8920</v>
      </c>
      <c r="DV33" s="37">
        <f t="shared" si="33"/>
        <v>8040</v>
      </c>
      <c r="DW33" s="37">
        <f t="shared" si="33"/>
        <v>8040</v>
      </c>
      <c r="DX33" s="37">
        <f t="shared" si="33"/>
        <v>8040</v>
      </c>
      <c r="DY33" s="37">
        <f t="shared" si="33"/>
        <v>8040</v>
      </c>
      <c r="DZ33" s="37">
        <f t="shared" si="33"/>
        <v>8040</v>
      </c>
      <c r="EA33" s="37">
        <f t="shared" si="33"/>
        <v>8920</v>
      </c>
      <c r="EB33" s="37">
        <f t="shared" si="33"/>
        <v>8920</v>
      </c>
      <c r="EC33" s="37">
        <f t="shared" si="33"/>
        <v>8920</v>
      </c>
      <c r="ED33" s="37">
        <f t="shared" si="33"/>
        <v>7800</v>
      </c>
      <c r="EE33" s="37">
        <f t="shared" si="33"/>
        <v>7800</v>
      </c>
      <c r="EF33" s="37">
        <f t="shared" si="33"/>
        <v>7800</v>
      </c>
      <c r="EG33" s="37">
        <f t="shared" si="33"/>
        <v>7800</v>
      </c>
      <c r="EH33" s="37">
        <f t="shared" si="33"/>
        <v>8040</v>
      </c>
      <c r="EI33" s="37">
        <f t="shared" si="33"/>
        <v>8040</v>
      </c>
      <c r="EJ33" s="37">
        <f t="shared" si="33"/>
        <v>7800</v>
      </c>
      <c r="EK33" s="37">
        <f t="shared" si="33"/>
        <v>7800</v>
      </c>
      <c r="EL33" s="37">
        <f t="shared" si="33"/>
        <v>7800</v>
      </c>
      <c r="EM33" s="37">
        <f t="shared" si="33"/>
        <v>7800</v>
      </c>
      <c r="EN33" s="37">
        <f t="shared" si="33"/>
        <v>7800</v>
      </c>
      <c r="EO33" s="37">
        <f t="shared" si="33"/>
        <v>8040</v>
      </c>
      <c r="EP33" s="37">
        <f t="shared" si="33"/>
        <v>8040</v>
      </c>
      <c r="EQ33" s="37">
        <f t="shared" si="33"/>
        <v>7800</v>
      </c>
      <c r="ER33" s="37">
        <f t="shared" si="33"/>
        <v>7800</v>
      </c>
      <c r="ES33" s="37">
        <f t="shared" si="33"/>
        <v>7800</v>
      </c>
      <c r="ET33" s="37">
        <f t="shared" si="33"/>
        <v>7800</v>
      </c>
      <c r="EU33" s="37">
        <f t="shared" si="33"/>
        <v>7800</v>
      </c>
      <c r="EV33" s="37">
        <f t="shared" si="33"/>
        <v>8040</v>
      </c>
      <c r="EW33" s="37">
        <f t="shared" si="33"/>
        <v>8040</v>
      </c>
      <c r="EX33" s="37">
        <f t="shared" si="33"/>
        <v>8040</v>
      </c>
      <c r="EY33" s="37">
        <f t="shared" si="33"/>
        <v>8040</v>
      </c>
      <c r="EZ33" s="37">
        <f t="shared" si="33"/>
        <v>8040</v>
      </c>
      <c r="FA33" s="37">
        <f t="shared" si="33"/>
        <v>8040</v>
      </c>
      <c r="FB33" s="37">
        <f t="shared" si="33"/>
        <v>8040</v>
      </c>
      <c r="FC33" s="37">
        <f t="shared" si="33"/>
        <v>12200</v>
      </c>
      <c r="FD33" s="37">
        <f t="shared" si="33"/>
        <v>12200</v>
      </c>
      <c r="FE33" s="161">
        <f t="shared" si="33"/>
        <v>12200</v>
      </c>
      <c r="FF33" s="161">
        <f t="shared" si="33"/>
        <v>12200</v>
      </c>
      <c r="FG33" s="161">
        <f t="shared" si="33"/>
        <v>12200</v>
      </c>
      <c r="FH33" s="161">
        <f t="shared" si="33"/>
        <v>12200</v>
      </c>
      <c r="FI33" s="161">
        <f t="shared" si="33"/>
        <v>13960</v>
      </c>
      <c r="FJ33" s="37">
        <f t="shared" si="33"/>
        <v>13960</v>
      </c>
      <c r="FK33" s="37">
        <f t="shared" si="33"/>
        <v>13960</v>
      </c>
      <c r="FL33" s="37">
        <f t="shared" si="33"/>
        <v>13960</v>
      </c>
      <c r="FM33" s="37">
        <f t="shared" si="33"/>
        <v>13960</v>
      </c>
      <c r="FN33" s="37">
        <f t="shared" si="33"/>
        <v>13960</v>
      </c>
      <c r="FO33" s="37">
        <f t="shared" si="33"/>
        <v>13960</v>
      </c>
      <c r="FP33" s="37">
        <f t="shared" si="33"/>
        <v>13960</v>
      </c>
      <c r="FQ33" s="37">
        <f t="shared" si="33"/>
        <v>13960</v>
      </c>
      <c r="FR33" s="37">
        <f t="shared" si="33"/>
        <v>13960</v>
      </c>
      <c r="FS33" s="37">
        <f t="shared" si="33"/>
        <v>8920</v>
      </c>
      <c r="FT33" s="37">
        <f t="shared" si="33"/>
        <v>8920</v>
      </c>
      <c r="FU33" s="37">
        <f t="shared" si="33"/>
        <v>8920</v>
      </c>
      <c r="FV33" s="37">
        <f t="shared" si="33"/>
        <v>8920</v>
      </c>
      <c r="FW33" s="37">
        <f t="shared" si="33"/>
        <v>8920</v>
      </c>
      <c r="FX33" s="37">
        <f t="shared" si="33"/>
        <v>8920</v>
      </c>
      <c r="FY33" s="37">
        <f t="shared" si="33"/>
        <v>8920</v>
      </c>
      <c r="FZ33" s="37">
        <f t="shared" si="33"/>
        <v>8920</v>
      </c>
      <c r="GA33" s="37">
        <f t="shared" si="33"/>
        <v>12200</v>
      </c>
      <c r="GB33" s="37">
        <f t="shared" si="33"/>
        <v>12200</v>
      </c>
      <c r="GC33" s="37">
        <f t="shared" si="33"/>
        <v>12200</v>
      </c>
      <c r="GD33" s="37">
        <f t="shared" si="33"/>
        <v>12200</v>
      </c>
      <c r="GE33" s="37">
        <f t="shared" si="33"/>
        <v>12200</v>
      </c>
      <c r="GF33" s="37">
        <f t="shared" ref="GF33:IQ33" si="34">ROUND(GF14*0.8,)</f>
        <v>12200</v>
      </c>
      <c r="GG33" s="37">
        <f t="shared" si="34"/>
        <v>12200</v>
      </c>
      <c r="GH33" s="37">
        <f t="shared" si="34"/>
        <v>12200</v>
      </c>
      <c r="GI33" s="37">
        <f t="shared" si="34"/>
        <v>12200</v>
      </c>
      <c r="GJ33" s="37">
        <f t="shared" si="34"/>
        <v>12200</v>
      </c>
      <c r="GK33" s="37">
        <f t="shared" si="34"/>
        <v>12200</v>
      </c>
      <c r="GL33" s="37">
        <f t="shared" si="34"/>
        <v>12200</v>
      </c>
      <c r="GM33" s="37">
        <f t="shared" si="34"/>
        <v>12200</v>
      </c>
      <c r="GN33" s="37">
        <f t="shared" si="34"/>
        <v>12200</v>
      </c>
      <c r="GO33" s="37">
        <f t="shared" si="34"/>
        <v>9720</v>
      </c>
      <c r="GP33" s="37">
        <f t="shared" si="34"/>
        <v>9720</v>
      </c>
      <c r="GQ33" s="37">
        <f t="shared" si="34"/>
        <v>9720</v>
      </c>
      <c r="GR33" s="37">
        <f t="shared" si="34"/>
        <v>9720</v>
      </c>
      <c r="GS33" s="37">
        <f t="shared" si="34"/>
        <v>10120</v>
      </c>
      <c r="GT33" s="37">
        <f t="shared" si="34"/>
        <v>10120</v>
      </c>
      <c r="GU33" s="37">
        <f t="shared" si="34"/>
        <v>9720</v>
      </c>
      <c r="GV33" s="37">
        <f t="shared" si="34"/>
        <v>9720</v>
      </c>
      <c r="GW33" s="37">
        <f t="shared" si="34"/>
        <v>9720</v>
      </c>
      <c r="GX33" s="37">
        <f t="shared" si="34"/>
        <v>9720</v>
      </c>
      <c r="GY33" s="37">
        <f t="shared" si="34"/>
        <v>9720</v>
      </c>
      <c r="GZ33" s="37">
        <f t="shared" si="34"/>
        <v>10120</v>
      </c>
      <c r="HA33" s="37">
        <f t="shared" si="34"/>
        <v>10120</v>
      </c>
      <c r="HB33" s="37">
        <f t="shared" si="34"/>
        <v>9720</v>
      </c>
      <c r="HC33" s="37">
        <f t="shared" si="34"/>
        <v>9720</v>
      </c>
      <c r="HD33" s="37">
        <f t="shared" si="34"/>
        <v>9720</v>
      </c>
      <c r="HE33" s="37">
        <f t="shared" si="34"/>
        <v>9720</v>
      </c>
      <c r="HF33" s="37">
        <f t="shared" si="34"/>
        <v>9720</v>
      </c>
      <c r="HG33" s="37">
        <f t="shared" si="34"/>
        <v>10120</v>
      </c>
      <c r="HH33" s="37">
        <f t="shared" si="34"/>
        <v>10120</v>
      </c>
      <c r="HI33" s="37">
        <f t="shared" si="34"/>
        <v>9720</v>
      </c>
      <c r="HJ33" s="37">
        <f t="shared" si="34"/>
        <v>9720</v>
      </c>
      <c r="HK33" s="37">
        <f t="shared" si="34"/>
        <v>9720</v>
      </c>
      <c r="HL33" s="37">
        <f t="shared" si="34"/>
        <v>9720</v>
      </c>
      <c r="HM33" s="37">
        <f t="shared" si="34"/>
        <v>9720</v>
      </c>
      <c r="HN33" s="37">
        <f t="shared" si="34"/>
        <v>10120</v>
      </c>
      <c r="HO33" s="37">
        <f t="shared" si="34"/>
        <v>10120</v>
      </c>
      <c r="HP33" s="37">
        <f t="shared" si="34"/>
        <v>9720</v>
      </c>
      <c r="HQ33" s="37">
        <f t="shared" si="34"/>
        <v>9720</v>
      </c>
      <c r="HR33" s="37">
        <f t="shared" si="34"/>
        <v>9720</v>
      </c>
      <c r="HS33" s="37">
        <f t="shared" si="34"/>
        <v>9720</v>
      </c>
      <c r="HT33" s="37">
        <f t="shared" si="34"/>
        <v>9720</v>
      </c>
      <c r="HU33" s="37">
        <f t="shared" si="34"/>
        <v>10120</v>
      </c>
      <c r="HV33" s="37">
        <f t="shared" si="34"/>
        <v>10120</v>
      </c>
      <c r="HW33" s="37">
        <f t="shared" si="34"/>
        <v>9720</v>
      </c>
      <c r="HX33" s="37">
        <f t="shared" si="34"/>
        <v>9720</v>
      </c>
      <c r="HY33" s="37">
        <f t="shared" si="34"/>
        <v>9720</v>
      </c>
      <c r="HZ33" s="37">
        <f t="shared" si="34"/>
        <v>9720</v>
      </c>
      <c r="IA33" s="37">
        <f t="shared" si="34"/>
        <v>9720</v>
      </c>
      <c r="IB33" s="37">
        <f t="shared" si="34"/>
        <v>9720</v>
      </c>
      <c r="IC33" s="37">
        <f t="shared" si="34"/>
        <v>9720</v>
      </c>
      <c r="ID33" s="37">
        <f t="shared" si="34"/>
        <v>8920</v>
      </c>
      <c r="IE33" s="37">
        <f t="shared" si="34"/>
        <v>8920</v>
      </c>
      <c r="IF33" s="37">
        <f t="shared" si="34"/>
        <v>8920</v>
      </c>
      <c r="IG33" s="37">
        <f t="shared" si="34"/>
        <v>8920</v>
      </c>
      <c r="IH33" s="37">
        <f t="shared" si="34"/>
        <v>8920</v>
      </c>
      <c r="II33" s="37">
        <f t="shared" si="34"/>
        <v>8920</v>
      </c>
      <c r="IJ33" s="37">
        <f t="shared" si="34"/>
        <v>8920</v>
      </c>
      <c r="IK33" s="37">
        <f t="shared" si="34"/>
        <v>8520</v>
      </c>
      <c r="IL33" s="37">
        <f t="shared" si="34"/>
        <v>8520</v>
      </c>
      <c r="IM33" s="37">
        <f t="shared" si="34"/>
        <v>8520</v>
      </c>
      <c r="IN33" s="37">
        <f t="shared" si="34"/>
        <v>8520</v>
      </c>
      <c r="IO33" s="37">
        <f t="shared" si="34"/>
        <v>8520</v>
      </c>
      <c r="IP33" s="37">
        <f t="shared" si="34"/>
        <v>8920</v>
      </c>
      <c r="IQ33" s="37">
        <f t="shared" si="34"/>
        <v>8920</v>
      </c>
      <c r="IR33" s="37">
        <f t="shared" ref="IR33:JP33" si="35">ROUND(IR14*0.8,)</f>
        <v>8520</v>
      </c>
      <c r="IS33" s="37">
        <f t="shared" si="35"/>
        <v>8520</v>
      </c>
      <c r="IT33" s="37">
        <f t="shared" si="35"/>
        <v>8520</v>
      </c>
      <c r="IU33" s="37">
        <f t="shared" si="35"/>
        <v>8520</v>
      </c>
      <c r="IV33" s="37">
        <f t="shared" si="35"/>
        <v>8520</v>
      </c>
      <c r="IW33" s="37">
        <f t="shared" si="35"/>
        <v>8920</v>
      </c>
      <c r="IX33" s="37">
        <f t="shared" si="35"/>
        <v>8920</v>
      </c>
      <c r="IY33" s="37">
        <f t="shared" si="35"/>
        <v>8520</v>
      </c>
      <c r="IZ33" s="37">
        <f t="shared" si="35"/>
        <v>8520</v>
      </c>
      <c r="JA33" s="37">
        <f t="shared" si="35"/>
        <v>8520</v>
      </c>
      <c r="JB33" s="37">
        <f t="shared" si="35"/>
        <v>8520</v>
      </c>
      <c r="JC33" s="37">
        <f t="shared" si="35"/>
        <v>8520</v>
      </c>
      <c r="JD33" s="37">
        <f t="shared" si="35"/>
        <v>8920</v>
      </c>
      <c r="JE33" s="37">
        <f t="shared" si="35"/>
        <v>8920</v>
      </c>
      <c r="JF33" s="37">
        <f t="shared" si="35"/>
        <v>9720</v>
      </c>
      <c r="JG33" s="37">
        <f t="shared" si="35"/>
        <v>9720</v>
      </c>
      <c r="JH33" s="37">
        <f t="shared" si="35"/>
        <v>9720</v>
      </c>
      <c r="JI33" s="37">
        <f t="shared" si="35"/>
        <v>9720</v>
      </c>
      <c r="JJ33" s="37">
        <f t="shared" si="35"/>
        <v>9720</v>
      </c>
      <c r="JK33" s="37">
        <f t="shared" si="35"/>
        <v>9720</v>
      </c>
      <c r="JL33" s="37">
        <f t="shared" si="35"/>
        <v>9720</v>
      </c>
      <c r="JM33" s="37">
        <f t="shared" si="35"/>
        <v>9720</v>
      </c>
      <c r="JN33" s="37">
        <f t="shared" si="35"/>
        <v>9720</v>
      </c>
      <c r="JO33" s="37">
        <f t="shared" si="35"/>
        <v>9720</v>
      </c>
      <c r="JP33" s="37">
        <f t="shared" si="35"/>
        <v>9720</v>
      </c>
    </row>
    <row r="34" spans="1:276" ht="10.7" customHeight="1">
      <c r="A34" s="12">
        <v>2</v>
      </c>
      <c r="B34" s="37">
        <f t="shared" ref="B34:Q34" si="36">ROUND(B15*0.8,)</f>
        <v>24880</v>
      </c>
      <c r="C34" s="37">
        <f t="shared" si="36"/>
        <v>32160</v>
      </c>
      <c r="D34" s="37">
        <f t="shared" si="36"/>
        <v>32160</v>
      </c>
      <c r="E34" s="37">
        <f t="shared" si="36"/>
        <v>33360</v>
      </c>
      <c r="F34" s="37">
        <f t="shared" si="36"/>
        <v>33360</v>
      </c>
      <c r="G34" s="37">
        <f t="shared" si="36"/>
        <v>33360</v>
      </c>
      <c r="H34" s="37">
        <f t="shared" si="36"/>
        <v>33360</v>
      </c>
      <c r="I34" s="37">
        <f t="shared" si="36"/>
        <v>33360</v>
      </c>
      <c r="J34" s="37">
        <f t="shared" si="36"/>
        <v>30400</v>
      </c>
      <c r="K34" s="37">
        <f t="shared" si="36"/>
        <v>28960</v>
      </c>
      <c r="L34" s="37">
        <f t="shared" si="36"/>
        <v>22560</v>
      </c>
      <c r="M34" s="37">
        <f t="shared" si="36"/>
        <v>19680</v>
      </c>
      <c r="N34" s="37">
        <f t="shared" si="36"/>
        <v>16320</v>
      </c>
      <c r="O34" s="37">
        <f t="shared" si="36"/>
        <v>16320</v>
      </c>
      <c r="P34" s="37">
        <f t="shared" si="36"/>
        <v>16320</v>
      </c>
      <c r="Q34" s="37">
        <f t="shared" si="36"/>
        <v>17040</v>
      </c>
      <c r="R34" s="37">
        <f t="shared" si="31"/>
        <v>17040</v>
      </c>
      <c r="S34" s="37">
        <f t="shared" si="31"/>
        <v>17040</v>
      </c>
      <c r="T34" s="37">
        <f t="shared" si="31"/>
        <v>17040</v>
      </c>
      <c r="U34" s="37">
        <f t="shared" si="31"/>
        <v>17040</v>
      </c>
      <c r="V34" s="37">
        <f t="shared" si="31"/>
        <v>17040</v>
      </c>
      <c r="W34" s="37">
        <f t="shared" si="31"/>
        <v>17760</v>
      </c>
      <c r="X34" s="37">
        <f t="shared" si="31"/>
        <v>17760</v>
      </c>
      <c r="Y34" s="37">
        <f t="shared" si="31"/>
        <v>17760</v>
      </c>
      <c r="Z34" s="37">
        <f t="shared" si="31"/>
        <v>17760</v>
      </c>
      <c r="AA34" s="37">
        <f t="shared" si="31"/>
        <v>17760</v>
      </c>
      <c r="AB34" s="37">
        <f t="shared" si="31"/>
        <v>18720</v>
      </c>
      <c r="AC34" s="37">
        <f t="shared" si="31"/>
        <v>18720</v>
      </c>
      <c r="AD34" s="37">
        <f t="shared" si="31"/>
        <v>18720</v>
      </c>
      <c r="AE34" s="37">
        <f t="shared" si="31"/>
        <v>18720</v>
      </c>
      <c r="AF34" s="37">
        <f t="shared" si="31"/>
        <v>21600</v>
      </c>
      <c r="AG34" s="37">
        <f t="shared" si="31"/>
        <v>21600</v>
      </c>
      <c r="AH34" s="37">
        <f t="shared" si="31"/>
        <v>21600</v>
      </c>
      <c r="AI34" s="37">
        <f t="shared" si="31"/>
        <v>20640</v>
      </c>
      <c r="AJ34" s="37">
        <f t="shared" si="31"/>
        <v>20640</v>
      </c>
      <c r="AK34" s="37">
        <f t="shared" si="31"/>
        <v>20640</v>
      </c>
      <c r="AL34" s="37">
        <f t="shared" si="31"/>
        <v>20640</v>
      </c>
      <c r="AM34" s="37">
        <f t="shared" si="31"/>
        <v>23520</v>
      </c>
      <c r="AN34" s="37">
        <f t="shared" si="31"/>
        <v>23520</v>
      </c>
      <c r="AO34" s="37">
        <f t="shared" si="31"/>
        <v>23520</v>
      </c>
      <c r="AP34" s="37">
        <f t="shared" si="31"/>
        <v>20640</v>
      </c>
      <c r="AQ34" s="37">
        <f t="shared" si="31"/>
        <v>20640</v>
      </c>
      <c r="AR34" s="37">
        <f t="shared" si="31"/>
        <v>20640</v>
      </c>
      <c r="AS34" s="37">
        <f t="shared" si="31"/>
        <v>20640</v>
      </c>
      <c r="AT34" s="37">
        <f t="shared" si="31"/>
        <v>20640</v>
      </c>
      <c r="AU34" s="37">
        <f t="shared" si="31"/>
        <v>21600</v>
      </c>
      <c r="AV34" s="37">
        <f t="shared" si="31"/>
        <v>21600</v>
      </c>
      <c r="AW34" s="37">
        <f t="shared" si="31"/>
        <v>21600</v>
      </c>
      <c r="AX34" s="37">
        <f t="shared" si="31"/>
        <v>23520</v>
      </c>
      <c r="AY34" s="37">
        <f t="shared" si="31"/>
        <v>23520</v>
      </c>
      <c r="AZ34" s="37">
        <f t="shared" si="31"/>
        <v>23520</v>
      </c>
      <c r="BA34" s="37">
        <f t="shared" si="31"/>
        <v>23520</v>
      </c>
      <c r="BB34" s="37">
        <f t="shared" si="31"/>
        <v>25440</v>
      </c>
      <c r="BC34" s="37">
        <f t="shared" si="31"/>
        <v>25440</v>
      </c>
      <c r="BD34" s="37">
        <f t="shared" si="31"/>
        <v>25440</v>
      </c>
      <c r="BE34" s="37">
        <f t="shared" si="31"/>
        <v>25440</v>
      </c>
      <c r="BF34" s="37">
        <f t="shared" si="31"/>
        <v>25440</v>
      </c>
      <c r="BG34" s="37">
        <f t="shared" si="31"/>
        <v>25440</v>
      </c>
      <c r="BH34" s="37">
        <f t="shared" si="31"/>
        <v>25440</v>
      </c>
      <c r="BI34" s="37">
        <f t="shared" si="31"/>
        <v>25440</v>
      </c>
      <c r="BJ34" s="37">
        <f t="shared" si="31"/>
        <v>23520</v>
      </c>
      <c r="BK34" s="37">
        <f t="shared" si="31"/>
        <v>17760</v>
      </c>
      <c r="BL34" s="37">
        <f t="shared" si="31"/>
        <v>17760</v>
      </c>
      <c r="BM34" s="37">
        <f t="shared" si="31"/>
        <v>17760</v>
      </c>
      <c r="BN34" s="37">
        <f t="shared" si="31"/>
        <v>17760</v>
      </c>
      <c r="BO34" s="37">
        <f t="shared" si="31"/>
        <v>17760</v>
      </c>
      <c r="BP34" s="37">
        <f t="shared" si="31"/>
        <v>17760</v>
      </c>
      <c r="BQ34" s="37">
        <f t="shared" si="31"/>
        <v>17760</v>
      </c>
      <c r="BR34" s="37">
        <f t="shared" si="31"/>
        <v>17760</v>
      </c>
      <c r="BS34" s="37">
        <f t="shared" si="31"/>
        <v>17760</v>
      </c>
      <c r="BT34" s="37">
        <f t="shared" si="31"/>
        <v>13840</v>
      </c>
      <c r="BU34" s="37">
        <f t="shared" si="31"/>
        <v>13840</v>
      </c>
      <c r="BV34" s="37">
        <f t="shared" si="31"/>
        <v>13840</v>
      </c>
      <c r="BW34" s="37">
        <f t="shared" si="31"/>
        <v>13840</v>
      </c>
      <c r="BX34" s="37">
        <f t="shared" si="31"/>
        <v>13840</v>
      </c>
      <c r="BY34" s="37">
        <f t="shared" si="31"/>
        <v>13840</v>
      </c>
      <c r="BZ34" s="37">
        <f t="shared" si="31"/>
        <v>13840</v>
      </c>
      <c r="CA34" s="37">
        <f t="shared" si="31"/>
        <v>12720</v>
      </c>
      <c r="CB34" s="37">
        <f t="shared" si="31"/>
        <v>12720</v>
      </c>
      <c r="CC34" s="37">
        <f t="shared" si="31"/>
        <v>12720</v>
      </c>
      <c r="CD34" s="37">
        <f t="shared" si="32"/>
        <v>12720</v>
      </c>
      <c r="CE34" s="37">
        <f t="shared" si="32"/>
        <v>12720</v>
      </c>
      <c r="CF34" s="37">
        <f t="shared" si="32"/>
        <v>11760</v>
      </c>
      <c r="CG34" s="37">
        <f t="shared" si="32"/>
        <v>11760</v>
      </c>
      <c r="CH34" s="37">
        <f t="shared" si="32"/>
        <v>11760</v>
      </c>
      <c r="CI34" s="37">
        <f t="shared" si="32"/>
        <v>11760</v>
      </c>
      <c r="CJ34" s="37">
        <f t="shared" si="32"/>
        <v>11760</v>
      </c>
      <c r="CK34" s="37">
        <f t="shared" si="32"/>
        <v>12720</v>
      </c>
      <c r="CL34" s="37">
        <f t="shared" si="32"/>
        <v>12720</v>
      </c>
      <c r="CM34" s="37">
        <f t="shared" si="32"/>
        <v>11760</v>
      </c>
      <c r="CN34" s="37">
        <f t="shared" si="32"/>
        <v>11760</v>
      </c>
      <c r="CO34" s="37">
        <f t="shared" si="32"/>
        <v>11760</v>
      </c>
      <c r="CP34" s="37">
        <f t="shared" si="32"/>
        <v>11440</v>
      </c>
      <c r="CQ34" s="37">
        <f t="shared" si="32"/>
        <v>11440</v>
      </c>
      <c r="CR34" s="37">
        <f t="shared" si="32"/>
        <v>11440</v>
      </c>
      <c r="CS34" s="37">
        <f t="shared" si="32"/>
        <v>11440</v>
      </c>
      <c r="CT34" s="37">
        <f t="shared" si="32"/>
        <v>10640</v>
      </c>
      <c r="CU34" s="37">
        <f t="shared" si="32"/>
        <v>10640</v>
      </c>
      <c r="CV34" s="37">
        <f t="shared" si="32"/>
        <v>10640</v>
      </c>
      <c r="CW34" s="37">
        <f t="shared" si="32"/>
        <v>10640</v>
      </c>
      <c r="CX34" s="37">
        <f t="shared" si="32"/>
        <v>10640</v>
      </c>
      <c r="CY34" s="37">
        <f t="shared" si="32"/>
        <v>10640</v>
      </c>
      <c r="CZ34" s="37">
        <f t="shared" si="32"/>
        <v>10640</v>
      </c>
      <c r="DA34" s="37">
        <f t="shared" si="32"/>
        <v>9120</v>
      </c>
      <c r="DB34" s="37">
        <f t="shared" si="32"/>
        <v>9120</v>
      </c>
      <c r="DC34" s="37">
        <f t="shared" si="32"/>
        <v>9120</v>
      </c>
      <c r="DD34" s="37">
        <f t="shared" si="32"/>
        <v>9120</v>
      </c>
      <c r="DE34" s="37">
        <f t="shared" si="32"/>
        <v>9120</v>
      </c>
      <c r="DF34" s="37">
        <f t="shared" si="32"/>
        <v>9600</v>
      </c>
      <c r="DG34" s="37">
        <f t="shared" si="32"/>
        <v>9600</v>
      </c>
      <c r="DH34" s="37">
        <f t="shared" si="32"/>
        <v>9120</v>
      </c>
      <c r="DI34" s="37">
        <f t="shared" si="32"/>
        <v>9120</v>
      </c>
      <c r="DJ34" s="37">
        <f t="shared" si="32"/>
        <v>9120</v>
      </c>
      <c r="DK34" s="37">
        <f t="shared" si="32"/>
        <v>9120</v>
      </c>
      <c r="DL34" s="37">
        <f t="shared" si="32"/>
        <v>9120</v>
      </c>
      <c r="DM34" s="37">
        <f t="shared" si="32"/>
        <v>9600</v>
      </c>
      <c r="DN34" s="37">
        <f t="shared" si="32"/>
        <v>9600</v>
      </c>
      <c r="DO34" s="37">
        <f t="shared" si="32"/>
        <v>9120</v>
      </c>
      <c r="DP34" s="37">
        <f t="shared" si="32"/>
        <v>9120</v>
      </c>
      <c r="DQ34" s="37">
        <f t="shared" si="32"/>
        <v>9120</v>
      </c>
      <c r="DR34" s="37">
        <f t="shared" si="32"/>
        <v>9120</v>
      </c>
      <c r="DS34" s="37">
        <f t="shared" si="32"/>
        <v>10240</v>
      </c>
      <c r="DT34" s="37">
        <f t="shared" ref="DT34:GE34" si="37">ROUND(DT15*0.8,)</f>
        <v>10240</v>
      </c>
      <c r="DU34" s="37">
        <f t="shared" si="37"/>
        <v>10240</v>
      </c>
      <c r="DV34" s="37">
        <f t="shared" si="37"/>
        <v>9360</v>
      </c>
      <c r="DW34" s="37">
        <f t="shared" si="37"/>
        <v>9360</v>
      </c>
      <c r="DX34" s="37">
        <f t="shared" si="37"/>
        <v>9360</v>
      </c>
      <c r="DY34" s="37">
        <f t="shared" si="37"/>
        <v>9360</v>
      </c>
      <c r="DZ34" s="37">
        <f t="shared" si="37"/>
        <v>9360</v>
      </c>
      <c r="EA34" s="37">
        <f t="shared" si="37"/>
        <v>10240</v>
      </c>
      <c r="EB34" s="37">
        <f t="shared" si="37"/>
        <v>10240</v>
      </c>
      <c r="EC34" s="37">
        <f t="shared" si="37"/>
        <v>10240</v>
      </c>
      <c r="ED34" s="37">
        <f t="shared" si="37"/>
        <v>9120</v>
      </c>
      <c r="EE34" s="37">
        <f t="shared" si="37"/>
        <v>9120</v>
      </c>
      <c r="EF34" s="37">
        <f t="shared" si="37"/>
        <v>9120</v>
      </c>
      <c r="EG34" s="37">
        <f t="shared" si="37"/>
        <v>9120</v>
      </c>
      <c r="EH34" s="37">
        <f t="shared" si="37"/>
        <v>9360</v>
      </c>
      <c r="EI34" s="37">
        <f t="shared" si="37"/>
        <v>9360</v>
      </c>
      <c r="EJ34" s="37">
        <f t="shared" si="37"/>
        <v>9120</v>
      </c>
      <c r="EK34" s="37">
        <f t="shared" si="37"/>
        <v>9120</v>
      </c>
      <c r="EL34" s="37">
        <f t="shared" si="37"/>
        <v>9120</v>
      </c>
      <c r="EM34" s="37">
        <f t="shared" si="37"/>
        <v>9120</v>
      </c>
      <c r="EN34" s="37">
        <f t="shared" si="37"/>
        <v>9120</v>
      </c>
      <c r="EO34" s="37">
        <f t="shared" si="37"/>
        <v>9360</v>
      </c>
      <c r="EP34" s="37">
        <f t="shared" si="37"/>
        <v>9360</v>
      </c>
      <c r="EQ34" s="37">
        <f t="shared" si="37"/>
        <v>9120</v>
      </c>
      <c r="ER34" s="37">
        <f t="shared" si="37"/>
        <v>9120</v>
      </c>
      <c r="ES34" s="37">
        <f t="shared" si="37"/>
        <v>9120</v>
      </c>
      <c r="ET34" s="37">
        <f t="shared" si="37"/>
        <v>9120</v>
      </c>
      <c r="EU34" s="37">
        <f t="shared" si="37"/>
        <v>9120</v>
      </c>
      <c r="EV34" s="37">
        <f t="shared" si="37"/>
        <v>9360</v>
      </c>
      <c r="EW34" s="37">
        <f t="shared" si="37"/>
        <v>9360</v>
      </c>
      <c r="EX34" s="37">
        <f t="shared" si="37"/>
        <v>9360</v>
      </c>
      <c r="EY34" s="37">
        <f t="shared" si="37"/>
        <v>9360</v>
      </c>
      <c r="EZ34" s="37">
        <f t="shared" si="37"/>
        <v>9360</v>
      </c>
      <c r="FA34" s="37">
        <f t="shared" si="37"/>
        <v>9360</v>
      </c>
      <c r="FB34" s="37">
        <f t="shared" si="37"/>
        <v>9360</v>
      </c>
      <c r="FC34" s="37">
        <f t="shared" si="37"/>
        <v>13520</v>
      </c>
      <c r="FD34" s="37">
        <f t="shared" si="37"/>
        <v>13520</v>
      </c>
      <c r="FE34" s="161">
        <f t="shared" si="37"/>
        <v>13520</v>
      </c>
      <c r="FF34" s="161">
        <f t="shared" si="37"/>
        <v>13520</v>
      </c>
      <c r="FG34" s="161">
        <f t="shared" si="37"/>
        <v>13520</v>
      </c>
      <c r="FH34" s="161">
        <f t="shared" si="37"/>
        <v>13520</v>
      </c>
      <c r="FI34" s="161">
        <f t="shared" si="37"/>
        <v>15280</v>
      </c>
      <c r="FJ34" s="37">
        <f t="shared" si="37"/>
        <v>15280</v>
      </c>
      <c r="FK34" s="37">
        <f t="shared" si="37"/>
        <v>15280</v>
      </c>
      <c r="FL34" s="37">
        <f t="shared" si="37"/>
        <v>15280</v>
      </c>
      <c r="FM34" s="37">
        <f t="shared" si="37"/>
        <v>15280</v>
      </c>
      <c r="FN34" s="37">
        <f t="shared" si="37"/>
        <v>15280</v>
      </c>
      <c r="FO34" s="37">
        <f t="shared" si="37"/>
        <v>15280</v>
      </c>
      <c r="FP34" s="37">
        <f t="shared" si="37"/>
        <v>15280</v>
      </c>
      <c r="FQ34" s="37">
        <f t="shared" si="37"/>
        <v>15280</v>
      </c>
      <c r="FR34" s="37">
        <f t="shared" si="37"/>
        <v>15280</v>
      </c>
      <c r="FS34" s="37">
        <f t="shared" si="37"/>
        <v>10240</v>
      </c>
      <c r="FT34" s="37">
        <f t="shared" si="37"/>
        <v>10240</v>
      </c>
      <c r="FU34" s="37">
        <f t="shared" si="37"/>
        <v>10240</v>
      </c>
      <c r="FV34" s="37">
        <f t="shared" si="37"/>
        <v>10240</v>
      </c>
      <c r="FW34" s="37">
        <f t="shared" si="37"/>
        <v>10240</v>
      </c>
      <c r="FX34" s="37">
        <f t="shared" si="37"/>
        <v>10240</v>
      </c>
      <c r="FY34" s="37">
        <f t="shared" si="37"/>
        <v>10240</v>
      </c>
      <c r="FZ34" s="37">
        <f t="shared" si="37"/>
        <v>10240</v>
      </c>
      <c r="GA34" s="37">
        <f t="shared" si="37"/>
        <v>13520</v>
      </c>
      <c r="GB34" s="37">
        <f t="shared" si="37"/>
        <v>13520</v>
      </c>
      <c r="GC34" s="37">
        <f t="shared" si="37"/>
        <v>13520</v>
      </c>
      <c r="GD34" s="37">
        <f t="shared" si="37"/>
        <v>13520</v>
      </c>
      <c r="GE34" s="37">
        <f t="shared" si="37"/>
        <v>13520</v>
      </c>
      <c r="GF34" s="37">
        <f t="shared" ref="GF34:IQ34" si="38">ROUND(GF15*0.8,)</f>
        <v>13520</v>
      </c>
      <c r="GG34" s="37">
        <f t="shared" si="38"/>
        <v>13520</v>
      </c>
      <c r="GH34" s="37">
        <f t="shared" si="38"/>
        <v>13520</v>
      </c>
      <c r="GI34" s="37">
        <f t="shared" si="38"/>
        <v>13520</v>
      </c>
      <c r="GJ34" s="37">
        <f t="shared" si="38"/>
        <v>13520</v>
      </c>
      <c r="GK34" s="37">
        <f t="shared" si="38"/>
        <v>13520</v>
      </c>
      <c r="GL34" s="37">
        <f t="shared" si="38"/>
        <v>13520</v>
      </c>
      <c r="GM34" s="37">
        <f t="shared" si="38"/>
        <v>13520</v>
      </c>
      <c r="GN34" s="37">
        <f t="shared" si="38"/>
        <v>13520</v>
      </c>
      <c r="GO34" s="37">
        <f t="shared" si="38"/>
        <v>11040</v>
      </c>
      <c r="GP34" s="37">
        <f t="shared" si="38"/>
        <v>11040</v>
      </c>
      <c r="GQ34" s="37">
        <f t="shared" si="38"/>
        <v>11040</v>
      </c>
      <c r="GR34" s="37">
        <f t="shared" si="38"/>
        <v>11040</v>
      </c>
      <c r="GS34" s="37">
        <f t="shared" si="38"/>
        <v>11440</v>
      </c>
      <c r="GT34" s="37">
        <f t="shared" si="38"/>
        <v>11440</v>
      </c>
      <c r="GU34" s="37">
        <f t="shared" si="38"/>
        <v>11040</v>
      </c>
      <c r="GV34" s="37">
        <f t="shared" si="38"/>
        <v>11040</v>
      </c>
      <c r="GW34" s="37">
        <f t="shared" si="38"/>
        <v>11040</v>
      </c>
      <c r="GX34" s="37">
        <f t="shared" si="38"/>
        <v>11040</v>
      </c>
      <c r="GY34" s="37">
        <f t="shared" si="38"/>
        <v>11040</v>
      </c>
      <c r="GZ34" s="37">
        <f t="shared" si="38"/>
        <v>11440</v>
      </c>
      <c r="HA34" s="37">
        <f t="shared" si="38"/>
        <v>11440</v>
      </c>
      <c r="HB34" s="37">
        <f t="shared" si="38"/>
        <v>11040</v>
      </c>
      <c r="HC34" s="37">
        <f t="shared" si="38"/>
        <v>11040</v>
      </c>
      <c r="HD34" s="37">
        <f t="shared" si="38"/>
        <v>11040</v>
      </c>
      <c r="HE34" s="37">
        <f t="shared" si="38"/>
        <v>11040</v>
      </c>
      <c r="HF34" s="37">
        <f t="shared" si="38"/>
        <v>11040</v>
      </c>
      <c r="HG34" s="37">
        <f t="shared" si="38"/>
        <v>11440</v>
      </c>
      <c r="HH34" s="37">
        <f t="shared" si="38"/>
        <v>11440</v>
      </c>
      <c r="HI34" s="37">
        <f t="shared" si="38"/>
        <v>11040</v>
      </c>
      <c r="HJ34" s="37">
        <f t="shared" si="38"/>
        <v>11040</v>
      </c>
      <c r="HK34" s="37">
        <f t="shared" si="38"/>
        <v>11040</v>
      </c>
      <c r="HL34" s="37">
        <f t="shared" si="38"/>
        <v>11040</v>
      </c>
      <c r="HM34" s="37">
        <f t="shared" si="38"/>
        <v>11040</v>
      </c>
      <c r="HN34" s="37">
        <f t="shared" si="38"/>
        <v>11440</v>
      </c>
      <c r="HO34" s="37">
        <f t="shared" si="38"/>
        <v>11440</v>
      </c>
      <c r="HP34" s="37">
        <f t="shared" si="38"/>
        <v>11040</v>
      </c>
      <c r="HQ34" s="37">
        <f t="shared" si="38"/>
        <v>11040</v>
      </c>
      <c r="HR34" s="37">
        <f t="shared" si="38"/>
        <v>11040</v>
      </c>
      <c r="HS34" s="37">
        <f t="shared" si="38"/>
        <v>11040</v>
      </c>
      <c r="HT34" s="37">
        <f t="shared" si="38"/>
        <v>11040</v>
      </c>
      <c r="HU34" s="37">
        <f t="shared" si="38"/>
        <v>11440</v>
      </c>
      <c r="HV34" s="37">
        <f t="shared" si="38"/>
        <v>11440</v>
      </c>
      <c r="HW34" s="37">
        <f t="shared" si="38"/>
        <v>11040</v>
      </c>
      <c r="HX34" s="37">
        <f t="shared" si="38"/>
        <v>11040</v>
      </c>
      <c r="HY34" s="37">
        <f t="shared" si="38"/>
        <v>11040</v>
      </c>
      <c r="HZ34" s="37">
        <f t="shared" si="38"/>
        <v>11040</v>
      </c>
      <c r="IA34" s="37">
        <f t="shared" si="38"/>
        <v>11040</v>
      </c>
      <c r="IB34" s="37">
        <f t="shared" si="38"/>
        <v>11040</v>
      </c>
      <c r="IC34" s="37">
        <f t="shared" si="38"/>
        <v>11040</v>
      </c>
      <c r="ID34" s="37">
        <f t="shared" si="38"/>
        <v>10240</v>
      </c>
      <c r="IE34" s="37">
        <f t="shared" si="38"/>
        <v>10240</v>
      </c>
      <c r="IF34" s="37">
        <f t="shared" si="38"/>
        <v>10240</v>
      </c>
      <c r="IG34" s="37">
        <f t="shared" si="38"/>
        <v>10240</v>
      </c>
      <c r="IH34" s="37">
        <f t="shared" si="38"/>
        <v>10240</v>
      </c>
      <c r="II34" s="37">
        <f t="shared" si="38"/>
        <v>10240</v>
      </c>
      <c r="IJ34" s="37">
        <f t="shared" si="38"/>
        <v>10240</v>
      </c>
      <c r="IK34" s="37">
        <f t="shared" si="38"/>
        <v>9840</v>
      </c>
      <c r="IL34" s="37">
        <f t="shared" si="38"/>
        <v>9840</v>
      </c>
      <c r="IM34" s="37">
        <f t="shared" si="38"/>
        <v>9840</v>
      </c>
      <c r="IN34" s="37">
        <f t="shared" si="38"/>
        <v>9840</v>
      </c>
      <c r="IO34" s="37">
        <f t="shared" si="38"/>
        <v>9840</v>
      </c>
      <c r="IP34" s="37">
        <f t="shared" si="38"/>
        <v>10240</v>
      </c>
      <c r="IQ34" s="37">
        <f t="shared" si="38"/>
        <v>10240</v>
      </c>
      <c r="IR34" s="37">
        <f t="shared" ref="IR34:JP34" si="39">ROUND(IR15*0.8,)</f>
        <v>9840</v>
      </c>
      <c r="IS34" s="37">
        <f t="shared" si="39"/>
        <v>9840</v>
      </c>
      <c r="IT34" s="37">
        <f t="shared" si="39"/>
        <v>9840</v>
      </c>
      <c r="IU34" s="37">
        <f t="shared" si="39"/>
        <v>9840</v>
      </c>
      <c r="IV34" s="37">
        <f t="shared" si="39"/>
        <v>9840</v>
      </c>
      <c r="IW34" s="37">
        <f t="shared" si="39"/>
        <v>10240</v>
      </c>
      <c r="IX34" s="37">
        <f t="shared" si="39"/>
        <v>10240</v>
      </c>
      <c r="IY34" s="37">
        <f t="shared" si="39"/>
        <v>9840</v>
      </c>
      <c r="IZ34" s="37">
        <f t="shared" si="39"/>
        <v>9840</v>
      </c>
      <c r="JA34" s="37">
        <f t="shared" si="39"/>
        <v>9840</v>
      </c>
      <c r="JB34" s="37">
        <f t="shared" si="39"/>
        <v>9840</v>
      </c>
      <c r="JC34" s="37">
        <f t="shared" si="39"/>
        <v>9840</v>
      </c>
      <c r="JD34" s="37">
        <f t="shared" si="39"/>
        <v>10240</v>
      </c>
      <c r="JE34" s="37">
        <f t="shared" si="39"/>
        <v>10240</v>
      </c>
      <c r="JF34" s="37">
        <f t="shared" si="39"/>
        <v>11040</v>
      </c>
      <c r="JG34" s="37">
        <f t="shared" si="39"/>
        <v>11040</v>
      </c>
      <c r="JH34" s="37">
        <f t="shared" si="39"/>
        <v>11040</v>
      </c>
      <c r="JI34" s="37">
        <f t="shared" si="39"/>
        <v>11040</v>
      </c>
      <c r="JJ34" s="37">
        <f t="shared" si="39"/>
        <v>11040</v>
      </c>
      <c r="JK34" s="37">
        <f t="shared" si="39"/>
        <v>11040</v>
      </c>
      <c r="JL34" s="37">
        <f t="shared" si="39"/>
        <v>11040</v>
      </c>
      <c r="JM34" s="37">
        <f t="shared" si="39"/>
        <v>11040</v>
      </c>
      <c r="JN34" s="37">
        <f t="shared" si="39"/>
        <v>11040</v>
      </c>
      <c r="JO34" s="37">
        <f t="shared" si="39"/>
        <v>11040</v>
      </c>
      <c r="JP34" s="37">
        <f t="shared" si="39"/>
        <v>11040</v>
      </c>
    </row>
    <row r="35" spans="1:276" ht="10.7" customHeight="1">
      <c r="A35" s="16" t="s">
        <v>7</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161"/>
      <c r="FF35" s="161"/>
      <c r="FG35" s="161"/>
      <c r="FH35" s="161"/>
      <c r="FI35" s="161"/>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row>
    <row r="36" spans="1:276" ht="10.7" customHeight="1">
      <c r="A36" s="12">
        <v>1</v>
      </c>
      <c r="B36" s="37">
        <f t="shared" ref="B36:Q36" si="40">ROUND(B17*0.8,)</f>
        <v>24880</v>
      </c>
      <c r="C36" s="37">
        <f t="shared" si="40"/>
        <v>32160</v>
      </c>
      <c r="D36" s="37">
        <f t="shared" si="40"/>
        <v>32160</v>
      </c>
      <c r="E36" s="37">
        <f t="shared" si="40"/>
        <v>33360</v>
      </c>
      <c r="F36" s="37">
        <f t="shared" si="40"/>
        <v>33360</v>
      </c>
      <c r="G36" s="37">
        <f t="shared" si="40"/>
        <v>33360</v>
      </c>
      <c r="H36" s="37">
        <f t="shared" si="40"/>
        <v>33360</v>
      </c>
      <c r="I36" s="37">
        <f t="shared" si="40"/>
        <v>33360</v>
      </c>
      <c r="J36" s="37">
        <f t="shared" si="40"/>
        <v>30400</v>
      </c>
      <c r="K36" s="37">
        <f t="shared" si="40"/>
        <v>28960</v>
      </c>
      <c r="L36" s="37">
        <f t="shared" si="40"/>
        <v>22680</v>
      </c>
      <c r="M36" s="37">
        <f t="shared" si="40"/>
        <v>19800</v>
      </c>
      <c r="N36" s="37">
        <f t="shared" si="40"/>
        <v>16440</v>
      </c>
      <c r="O36" s="37">
        <f t="shared" si="40"/>
        <v>16440</v>
      </c>
      <c r="P36" s="37">
        <f t="shared" si="40"/>
        <v>16440</v>
      </c>
      <c r="Q36" s="37">
        <f t="shared" si="40"/>
        <v>17160</v>
      </c>
      <c r="R36" s="37">
        <f t="shared" ref="R36:CC37" si="41">ROUND(R17*0.8,)</f>
        <v>17160</v>
      </c>
      <c r="S36" s="37">
        <f t="shared" si="41"/>
        <v>17160</v>
      </c>
      <c r="T36" s="37">
        <f t="shared" si="41"/>
        <v>17160</v>
      </c>
      <c r="U36" s="37">
        <f t="shared" si="41"/>
        <v>17160</v>
      </c>
      <c r="V36" s="37">
        <f t="shared" si="41"/>
        <v>17160</v>
      </c>
      <c r="W36" s="37">
        <f t="shared" si="41"/>
        <v>17880</v>
      </c>
      <c r="X36" s="37">
        <f t="shared" si="41"/>
        <v>17880</v>
      </c>
      <c r="Y36" s="37">
        <f t="shared" si="41"/>
        <v>17880</v>
      </c>
      <c r="Z36" s="37">
        <f t="shared" si="41"/>
        <v>17880</v>
      </c>
      <c r="AA36" s="37">
        <f t="shared" si="41"/>
        <v>17880</v>
      </c>
      <c r="AB36" s="37">
        <f t="shared" si="41"/>
        <v>18840</v>
      </c>
      <c r="AC36" s="37">
        <f t="shared" si="41"/>
        <v>18840</v>
      </c>
      <c r="AD36" s="37">
        <f t="shared" si="41"/>
        <v>18840</v>
      </c>
      <c r="AE36" s="37">
        <f t="shared" si="41"/>
        <v>18840</v>
      </c>
      <c r="AF36" s="37">
        <f t="shared" si="41"/>
        <v>21720</v>
      </c>
      <c r="AG36" s="37">
        <f t="shared" si="41"/>
        <v>21720</v>
      </c>
      <c r="AH36" s="37">
        <f t="shared" si="41"/>
        <v>21720</v>
      </c>
      <c r="AI36" s="37">
        <f t="shared" si="41"/>
        <v>20760</v>
      </c>
      <c r="AJ36" s="37">
        <f t="shared" si="41"/>
        <v>20760</v>
      </c>
      <c r="AK36" s="37">
        <f t="shared" si="41"/>
        <v>20760</v>
      </c>
      <c r="AL36" s="37">
        <f t="shared" si="41"/>
        <v>20760</v>
      </c>
      <c r="AM36" s="37">
        <f t="shared" si="41"/>
        <v>23640</v>
      </c>
      <c r="AN36" s="37">
        <f t="shared" si="41"/>
        <v>23640</v>
      </c>
      <c r="AO36" s="37">
        <f t="shared" si="41"/>
        <v>23640</v>
      </c>
      <c r="AP36" s="37">
        <f t="shared" si="41"/>
        <v>20760</v>
      </c>
      <c r="AQ36" s="37">
        <f t="shared" si="41"/>
        <v>20760</v>
      </c>
      <c r="AR36" s="37">
        <f t="shared" si="41"/>
        <v>20760</v>
      </c>
      <c r="AS36" s="37">
        <f t="shared" si="41"/>
        <v>20760</v>
      </c>
      <c r="AT36" s="37">
        <f t="shared" si="41"/>
        <v>20760</v>
      </c>
      <c r="AU36" s="37">
        <f t="shared" si="41"/>
        <v>21720</v>
      </c>
      <c r="AV36" s="37">
        <f t="shared" si="41"/>
        <v>21720</v>
      </c>
      <c r="AW36" s="37">
        <f t="shared" si="41"/>
        <v>21720</v>
      </c>
      <c r="AX36" s="37">
        <f t="shared" si="41"/>
        <v>23640</v>
      </c>
      <c r="AY36" s="37">
        <f t="shared" si="41"/>
        <v>23640</v>
      </c>
      <c r="AZ36" s="37">
        <f t="shared" si="41"/>
        <v>23640</v>
      </c>
      <c r="BA36" s="37">
        <f t="shared" si="41"/>
        <v>23640</v>
      </c>
      <c r="BB36" s="37">
        <f t="shared" si="41"/>
        <v>25560</v>
      </c>
      <c r="BC36" s="37">
        <f t="shared" si="41"/>
        <v>25560</v>
      </c>
      <c r="BD36" s="37">
        <f t="shared" si="41"/>
        <v>25560</v>
      </c>
      <c r="BE36" s="37">
        <f t="shared" si="41"/>
        <v>25560</v>
      </c>
      <c r="BF36" s="37">
        <f t="shared" si="41"/>
        <v>25560</v>
      </c>
      <c r="BG36" s="37">
        <f t="shared" si="41"/>
        <v>25560</v>
      </c>
      <c r="BH36" s="37">
        <f t="shared" si="41"/>
        <v>25560</v>
      </c>
      <c r="BI36" s="37">
        <f t="shared" si="41"/>
        <v>25560</v>
      </c>
      <c r="BJ36" s="37">
        <f t="shared" si="41"/>
        <v>23640</v>
      </c>
      <c r="BK36" s="37">
        <f t="shared" si="41"/>
        <v>17880</v>
      </c>
      <c r="BL36" s="37">
        <f t="shared" si="41"/>
        <v>17880</v>
      </c>
      <c r="BM36" s="37">
        <f t="shared" si="41"/>
        <v>17880</v>
      </c>
      <c r="BN36" s="37">
        <f t="shared" si="41"/>
        <v>17880</v>
      </c>
      <c r="BO36" s="37">
        <f t="shared" si="41"/>
        <v>17880</v>
      </c>
      <c r="BP36" s="37">
        <f t="shared" si="41"/>
        <v>17880</v>
      </c>
      <c r="BQ36" s="37">
        <f t="shared" si="41"/>
        <v>17880</v>
      </c>
      <c r="BR36" s="37">
        <f t="shared" si="41"/>
        <v>17880</v>
      </c>
      <c r="BS36" s="37">
        <f t="shared" si="41"/>
        <v>17880</v>
      </c>
      <c r="BT36" s="37">
        <f t="shared" si="41"/>
        <v>13560</v>
      </c>
      <c r="BU36" s="37">
        <f t="shared" si="41"/>
        <v>13560</v>
      </c>
      <c r="BV36" s="37">
        <f t="shared" si="41"/>
        <v>13560</v>
      </c>
      <c r="BW36" s="37">
        <f t="shared" si="41"/>
        <v>13560</v>
      </c>
      <c r="BX36" s="37">
        <f t="shared" si="41"/>
        <v>13560</v>
      </c>
      <c r="BY36" s="37">
        <f t="shared" si="41"/>
        <v>13560</v>
      </c>
      <c r="BZ36" s="37">
        <f t="shared" si="41"/>
        <v>13560</v>
      </c>
      <c r="CA36" s="37">
        <f t="shared" si="41"/>
        <v>12440</v>
      </c>
      <c r="CB36" s="37">
        <f t="shared" si="41"/>
        <v>12440</v>
      </c>
      <c r="CC36" s="37">
        <f t="shared" si="41"/>
        <v>12440</v>
      </c>
      <c r="CD36" s="37">
        <f t="shared" ref="CD36:DS37" si="42">ROUND(CD17*0.8,)</f>
        <v>12440</v>
      </c>
      <c r="CE36" s="37">
        <f t="shared" si="42"/>
        <v>12440</v>
      </c>
      <c r="CF36" s="37">
        <f t="shared" si="42"/>
        <v>11480</v>
      </c>
      <c r="CG36" s="37">
        <f t="shared" si="42"/>
        <v>11480</v>
      </c>
      <c r="CH36" s="37">
        <f t="shared" si="42"/>
        <v>11480</v>
      </c>
      <c r="CI36" s="37">
        <f t="shared" si="42"/>
        <v>11480</v>
      </c>
      <c r="CJ36" s="37">
        <f t="shared" si="42"/>
        <v>11480</v>
      </c>
      <c r="CK36" s="37">
        <f t="shared" si="42"/>
        <v>12440</v>
      </c>
      <c r="CL36" s="37">
        <f t="shared" si="42"/>
        <v>12440</v>
      </c>
      <c r="CM36" s="37">
        <f t="shared" si="42"/>
        <v>11480</v>
      </c>
      <c r="CN36" s="37">
        <f t="shared" si="42"/>
        <v>11480</v>
      </c>
      <c r="CO36" s="37">
        <f t="shared" si="42"/>
        <v>11480</v>
      </c>
      <c r="CP36" s="37">
        <f t="shared" si="42"/>
        <v>10920</v>
      </c>
      <c r="CQ36" s="37">
        <f t="shared" si="42"/>
        <v>10920</v>
      </c>
      <c r="CR36" s="37">
        <f t="shared" si="42"/>
        <v>10920</v>
      </c>
      <c r="CS36" s="37">
        <f t="shared" si="42"/>
        <v>10920</v>
      </c>
      <c r="CT36" s="37">
        <f t="shared" si="42"/>
        <v>10120</v>
      </c>
      <c r="CU36" s="37">
        <f t="shared" si="42"/>
        <v>10120</v>
      </c>
      <c r="CV36" s="37">
        <f t="shared" si="42"/>
        <v>10120</v>
      </c>
      <c r="CW36" s="37">
        <f t="shared" si="42"/>
        <v>10120</v>
      </c>
      <c r="CX36" s="37">
        <f t="shared" si="42"/>
        <v>10120</v>
      </c>
      <c r="CY36" s="37">
        <f t="shared" si="42"/>
        <v>10120</v>
      </c>
      <c r="CZ36" s="37">
        <f t="shared" si="42"/>
        <v>10120</v>
      </c>
      <c r="DA36" s="37">
        <f t="shared" si="42"/>
        <v>8600</v>
      </c>
      <c r="DB36" s="37">
        <f t="shared" si="42"/>
        <v>8600</v>
      </c>
      <c r="DC36" s="37">
        <f t="shared" si="42"/>
        <v>8600</v>
      </c>
      <c r="DD36" s="37">
        <f t="shared" si="42"/>
        <v>8600</v>
      </c>
      <c r="DE36" s="37">
        <f t="shared" si="42"/>
        <v>8600</v>
      </c>
      <c r="DF36" s="37">
        <f t="shared" si="42"/>
        <v>9080</v>
      </c>
      <c r="DG36" s="37">
        <f t="shared" si="42"/>
        <v>9080</v>
      </c>
      <c r="DH36" s="37">
        <f t="shared" si="42"/>
        <v>8600</v>
      </c>
      <c r="DI36" s="37">
        <f t="shared" si="42"/>
        <v>8600</v>
      </c>
      <c r="DJ36" s="37">
        <f t="shared" si="42"/>
        <v>8600</v>
      </c>
      <c r="DK36" s="37">
        <f t="shared" si="42"/>
        <v>8600</v>
      </c>
      <c r="DL36" s="37">
        <f t="shared" si="42"/>
        <v>8600</v>
      </c>
      <c r="DM36" s="37">
        <f t="shared" si="42"/>
        <v>9080</v>
      </c>
      <c r="DN36" s="37">
        <f t="shared" si="42"/>
        <v>9080</v>
      </c>
      <c r="DO36" s="37">
        <f t="shared" si="42"/>
        <v>8600</v>
      </c>
      <c r="DP36" s="37">
        <f t="shared" si="42"/>
        <v>8600</v>
      </c>
      <c r="DQ36" s="37">
        <f t="shared" si="42"/>
        <v>8600</v>
      </c>
      <c r="DR36" s="37">
        <f t="shared" si="42"/>
        <v>8600</v>
      </c>
      <c r="DS36" s="37">
        <f t="shared" si="42"/>
        <v>9720</v>
      </c>
      <c r="DT36" s="37">
        <f t="shared" ref="DT36:GE36" si="43">ROUND(DT17*0.8,)</f>
        <v>9720</v>
      </c>
      <c r="DU36" s="37">
        <f t="shared" si="43"/>
        <v>9720</v>
      </c>
      <c r="DV36" s="37">
        <f t="shared" si="43"/>
        <v>8840</v>
      </c>
      <c r="DW36" s="37">
        <f t="shared" si="43"/>
        <v>8840</v>
      </c>
      <c r="DX36" s="37">
        <f t="shared" si="43"/>
        <v>8840</v>
      </c>
      <c r="DY36" s="37">
        <f t="shared" si="43"/>
        <v>8840</v>
      </c>
      <c r="DZ36" s="37">
        <f t="shared" si="43"/>
        <v>8840</v>
      </c>
      <c r="EA36" s="37">
        <f t="shared" si="43"/>
        <v>9720</v>
      </c>
      <c r="EB36" s="37">
        <f t="shared" si="43"/>
        <v>9720</v>
      </c>
      <c r="EC36" s="37">
        <f t="shared" si="43"/>
        <v>9720</v>
      </c>
      <c r="ED36" s="37">
        <f t="shared" si="43"/>
        <v>8600</v>
      </c>
      <c r="EE36" s="37">
        <f t="shared" si="43"/>
        <v>8600</v>
      </c>
      <c r="EF36" s="37">
        <f t="shared" si="43"/>
        <v>8600</v>
      </c>
      <c r="EG36" s="37">
        <f t="shared" si="43"/>
        <v>8600</v>
      </c>
      <c r="EH36" s="37">
        <f t="shared" si="43"/>
        <v>8840</v>
      </c>
      <c r="EI36" s="37">
        <f t="shared" si="43"/>
        <v>8840</v>
      </c>
      <c r="EJ36" s="37">
        <f t="shared" si="43"/>
        <v>8600</v>
      </c>
      <c r="EK36" s="37">
        <f t="shared" si="43"/>
        <v>8600</v>
      </c>
      <c r="EL36" s="37">
        <f t="shared" si="43"/>
        <v>8600</v>
      </c>
      <c r="EM36" s="37">
        <f t="shared" si="43"/>
        <v>8600</v>
      </c>
      <c r="EN36" s="37">
        <f t="shared" si="43"/>
        <v>8600</v>
      </c>
      <c r="EO36" s="37">
        <f t="shared" si="43"/>
        <v>8840</v>
      </c>
      <c r="EP36" s="37">
        <f t="shared" si="43"/>
        <v>8840</v>
      </c>
      <c r="EQ36" s="37">
        <f t="shared" si="43"/>
        <v>8600</v>
      </c>
      <c r="ER36" s="37">
        <f t="shared" si="43"/>
        <v>8600</v>
      </c>
      <c r="ES36" s="37">
        <f t="shared" si="43"/>
        <v>8600</v>
      </c>
      <c r="ET36" s="37">
        <f t="shared" si="43"/>
        <v>8600</v>
      </c>
      <c r="EU36" s="37">
        <f t="shared" si="43"/>
        <v>8600</v>
      </c>
      <c r="EV36" s="37">
        <f t="shared" si="43"/>
        <v>8840</v>
      </c>
      <c r="EW36" s="37">
        <f t="shared" si="43"/>
        <v>8840</v>
      </c>
      <c r="EX36" s="37">
        <f t="shared" si="43"/>
        <v>8840</v>
      </c>
      <c r="EY36" s="37">
        <f t="shared" si="43"/>
        <v>8840</v>
      </c>
      <c r="EZ36" s="37">
        <f t="shared" si="43"/>
        <v>8840</v>
      </c>
      <c r="FA36" s="37">
        <f t="shared" si="43"/>
        <v>8840</v>
      </c>
      <c r="FB36" s="37">
        <f t="shared" si="43"/>
        <v>8840</v>
      </c>
      <c r="FC36" s="37">
        <f t="shared" si="43"/>
        <v>13000</v>
      </c>
      <c r="FD36" s="37">
        <f t="shared" si="43"/>
        <v>13000</v>
      </c>
      <c r="FE36" s="161">
        <f t="shared" si="43"/>
        <v>13000</v>
      </c>
      <c r="FF36" s="161">
        <f t="shared" si="43"/>
        <v>13000</v>
      </c>
      <c r="FG36" s="161">
        <f t="shared" si="43"/>
        <v>13000</v>
      </c>
      <c r="FH36" s="161">
        <f t="shared" si="43"/>
        <v>13000</v>
      </c>
      <c r="FI36" s="161">
        <f t="shared" si="43"/>
        <v>14760</v>
      </c>
      <c r="FJ36" s="37">
        <f t="shared" si="43"/>
        <v>14760</v>
      </c>
      <c r="FK36" s="37">
        <f t="shared" si="43"/>
        <v>14760</v>
      </c>
      <c r="FL36" s="37">
        <f t="shared" si="43"/>
        <v>14760</v>
      </c>
      <c r="FM36" s="37">
        <f t="shared" si="43"/>
        <v>14760</v>
      </c>
      <c r="FN36" s="37">
        <f t="shared" si="43"/>
        <v>14760</v>
      </c>
      <c r="FO36" s="37">
        <f t="shared" si="43"/>
        <v>14760</v>
      </c>
      <c r="FP36" s="37">
        <f t="shared" si="43"/>
        <v>14760</v>
      </c>
      <c r="FQ36" s="37">
        <f t="shared" si="43"/>
        <v>14760</v>
      </c>
      <c r="FR36" s="37">
        <f t="shared" si="43"/>
        <v>14760</v>
      </c>
      <c r="FS36" s="37">
        <f t="shared" si="43"/>
        <v>9720</v>
      </c>
      <c r="FT36" s="37">
        <f t="shared" si="43"/>
        <v>9720</v>
      </c>
      <c r="FU36" s="37">
        <f t="shared" si="43"/>
        <v>9720</v>
      </c>
      <c r="FV36" s="37">
        <f t="shared" si="43"/>
        <v>9720</v>
      </c>
      <c r="FW36" s="37">
        <f t="shared" si="43"/>
        <v>9720</v>
      </c>
      <c r="FX36" s="37">
        <f t="shared" si="43"/>
        <v>9720</v>
      </c>
      <c r="FY36" s="37">
        <f t="shared" si="43"/>
        <v>9720</v>
      </c>
      <c r="FZ36" s="37">
        <f t="shared" si="43"/>
        <v>9720</v>
      </c>
      <c r="GA36" s="37">
        <f t="shared" si="43"/>
        <v>13000</v>
      </c>
      <c r="GB36" s="37">
        <f t="shared" si="43"/>
        <v>13000</v>
      </c>
      <c r="GC36" s="37">
        <f t="shared" si="43"/>
        <v>13000</v>
      </c>
      <c r="GD36" s="37">
        <f t="shared" si="43"/>
        <v>13000</v>
      </c>
      <c r="GE36" s="37">
        <f t="shared" si="43"/>
        <v>13000</v>
      </c>
      <c r="GF36" s="37">
        <f t="shared" ref="GF36:IQ36" si="44">ROUND(GF17*0.8,)</f>
        <v>13000</v>
      </c>
      <c r="GG36" s="37">
        <f t="shared" si="44"/>
        <v>13000</v>
      </c>
      <c r="GH36" s="37">
        <f t="shared" si="44"/>
        <v>13000</v>
      </c>
      <c r="GI36" s="37">
        <f t="shared" si="44"/>
        <v>13000</v>
      </c>
      <c r="GJ36" s="37">
        <f t="shared" si="44"/>
        <v>13000</v>
      </c>
      <c r="GK36" s="37">
        <f t="shared" si="44"/>
        <v>13000</v>
      </c>
      <c r="GL36" s="37">
        <f t="shared" si="44"/>
        <v>13000</v>
      </c>
      <c r="GM36" s="37">
        <f t="shared" si="44"/>
        <v>13000</v>
      </c>
      <c r="GN36" s="37">
        <f t="shared" si="44"/>
        <v>13000</v>
      </c>
      <c r="GO36" s="37">
        <f t="shared" si="44"/>
        <v>10520</v>
      </c>
      <c r="GP36" s="37">
        <f t="shared" si="44"/>
        <v>10520</v>
      </c>
      <c r="GQ36" s="37">
        <f t="shared" si="44"/>
        <v>10520</v>
      </c>
      <c r="GR36" s="37">
        <f t="shared" si="44"/>
        <v>10520</v>
      </c>
      <c r="GS36" s="37">
        <f t="shared" si="44"/>
        <v>10920</v>
      </c>
      <c r="GT36" s="37">
        <f t="shared" si="44"/>
        <v>10920</v>
      </c>
      <c r="GU36" s="37">
        <f t="shared" si="44"/>
        <v>10520</v>
      </c>
      <c r="GV36" s="37">
        <f t="shared" si="44"/>
        <v>10520</v>
      </c>
      <c r="GW36" s="37">
        <f t="shared" si="44"/>
        <v>10520</v>
      </c>
      <c r="GX36" s="37">
        <f t="shared" si="44"/>
        <v>10520</v>
      </c>
      <c r="GY36" s="37">
        <f t="shared" si="44"/>
        <v>10520</v>
      </c>
      <c r="GZ36" s="37">
        <f t="shared" si="44"/>
        <v>10920</v>
      </c>
      <c r="HA36" s="37">
        <f t="shared" si="44"/>
        <v>10920</v>
      </c>
      <c r="HB36" s="37">
        <f t="shared" si="44"/>
        <v>10520</v>
      </c>
      <c r="HC36" s="37">
        <f t="shared" si="44"/>
        <v>10520</v>
      </c>
      <c r="HD36" s="37">
        <f t="shared" si="44"/>
        <v>10520</v>
      </c>
      <c r="HE36" s="37">
        <f t="shared" si="44"/>
        <v>10520</v>
      </c>
      <c r="HF36" s="37">
        <f t="shared" si="44"/>
        <v>10520</v>
      </c>
      <c r="HG36" s="37">
        <f t="shared" si="44"/>
        <v>10920</v>
      </c>
      <c r="HH36" s="37">
        <f t="shared" si="44"/>
        <v>10920</v>
      </c>
      <c r="HI36" s="37">
        <f t="shared" si="44"/>
        <v>10520</v>
      </c>
      <c r="HJ36" s="37">
        <f t="shared" si="44"/>
        <v>10520</v>
      </c>
      <c r="HK36" s="37">
        <f t="shared" si="44"/>
        <v>10520</v>
      </c>
      <c r="HL36" s="37">
        <f t="shared" si="44"/>
        <v>10520</v>
      </c>
      <c r="HM36" s="37">
        <f t="shared" si="44"/>
        <v>10520</v>
      </c>
      <c r="HN36" s="37">
        <f t="shared" si="44"/>
        <v>10920</v>
      </c>
      <c r="HO36" s="37">
        <f t="shared" si="44"/>
        <v>10920</v>
      </c>
      <c r="HP36" s="37">
        <f t="shared" si="44"/>
        <v>10520</v>
      </c>
      <c r="HQ36" s="37">
        <f t="shared" si="44"/>
        <v>10520</v>
      </c>
      <c r="HR36" s="37">
        <f t="shared" si="44"/>
        <v>10520</v>
      </c>
      <c r="HS36" s="37">
        <f t="shared" si="44"/>
        <v>10520</v>
      </c>
      <c r="HT36" s="37">
        <f t="shared" si="44"/>
        <v>10520</v>
      </c>
      <c r="HU36" s="37">
        <f t="shared" si="44"/>
        <v>10920</v>
      </c>
      <c r="HV36" s="37">
        <f t="shared" si="44"/>
        <v>10920</v>
      </c>
      <c r="HW36" s="37">
        <f t="shared" si="44"/>
        <v>10520</v>
      </c>
      <c r="HX36" s="37">
        <f t="shared" si="44"/>
        <v>10520</v>
      </c>
      <c r="HY36" s="37">
        <f t="shared" si="44"/>
        <v>10520</v>
      </c>
      <c r="HZ36" s="37">
        <f t="shared" si="44"/>
        <v>10520</v>
      </c>
      <c r="IA36" s="37">
        <f t="shared" si="44"/>
        <v>10520</v>
      </c>
      <c r="IB36" s="37">
        <f t="shared" si="44"/>
        <v>10520</v>
      </c>
      <c r="IC36" s="37">
        <f t="shared" si="44"/>
        <v>10520</v>
      </c>
      <c r="ID36" s="37">
        <f t="shared" si="44"/>
        <v>9720</v>
      </c>
      <c r="IE36" s="37">
        <f t="shared" si="44"/>
        <v>9720</v>
      </c>
      <c r="IF36" s="37">
        <f t="shared" si="44"/>
        <v>9720</v>
      </c>
      <c r="IG36" s="37">
        <f t="shared" si="44"/>
        <v>9720</v>
      </c>
      <c r="IH36" s="37">
        <f t="shared" si="44"/>
        <v>9720</v>
      </c>
      <c r="II36" s="37">
        <f t="shared" si="44"/>
        <v>9720</v>
      </c>
      <c r="IJ36" s="37">
        <f t="shared" si="44"/>
        <v>9720</v>
      </c>
      <c r="IK36" s="37">
        <f t="shared" si="44"/>
        <v>9320</v>
      </c>
      <c r="IL36" s="37">
        <f t="shared" si="44"/>
        <v>9320</v>
      </c>
      <c r="IM36" s="37">
        <f t="shared" si="44"/>
        <v>9320</v>
      </c>
      <c r="IN36" s="37">
        <f t="shared" si="44"/>
        <v>9320</v>
      </c>
      <c r="IO36" s="37">
        <f t="shared" si="44"/>
        <v>9320</v>
      </c>
      <c r="IP36" s="37">
        <f t="shared" si="44"/>
        <v>9720</v>
      </c>
      <c r="IQ36" s="37">
        <f t="shared" si="44"/>
        <v>9720</v>
      </c>
      <c r="IR36" s="37">
        <f t="shared" ref="IR36:JP36" si="45">ROUND(IR17*0.8,)</f>
        <v>9320</v>
      </c>
      <c r="IS36" s="37">
        <f t="shared" si="45"/>
        <v>9320</v>
      </c>
      <c r="IT36" s="37">
        <f t="shared" si="45"/>
        <v>9320</v>
      </c>
      <c r="IU36" s="37">
        <f t="shared" si="45"/>
        <v>9320</v>
      </c>
      <c r="IV36" s="37">
        <f t="shared" si="45"/>
        <v>9320</v>
      </c>
      <c r="IW36" s="37">
        <f t="shared" si="45"/>
        <v>9720</v>
      </c>
      <c r="IX36" s="37">
        <f t="shared" si="45"/>
        <v>9720</v>
      </c>
      <c r="IY36" s="37">
        <f t="shared" si="45"/>
        <v>9320</v>
      </c>
      <c r="IZ36" s="37">
        <f t="shared" si="45"/>
        <v>9320</v>
      </c>
      <c r="JA36" s="37">
        <f t="shared" si="45"/>
        <v>9320</v>
      </c>
      <c r="JB36" s="37">
        <f t="shared" si="45"/>
        <v>9320</v>
      </c>
      <c r="JC36" s="37">
        <f t="shared" si="45"/>
        <v>9320</v>
      </c>
      <c r="JD36" s="37">
        <f t="shared" si="45"/>
        <v>9720</v>
      </c>
      <c r="JE36" s="37">
        <f t="shared" si="45"/>
        <v>9720</v>
      </c>
      <c r="JF36" s="37">
        <f t="shared" si="45"/>
        <v>10520</v>
      </c>
      <c r="JG36" s="37">
        <f t="shared" si="45"/>
        <v>10520</v>
      </c>
      <c r="JH36" s="37">
        <f t="shared" si="45"/>
        <v>10520</v>
      </c>
      <c r="JI36" s="37">
        <f t="shared" si="45"/>
        <v>10520</v>
      </c>
      <c r="JJ36" s="37">
        <f t="shared" si="45"/>
        <v>10520</v>
      </c>
      <c r="JK36" s="37">
        <f t="shared" si="45"/>
        <v>10520</v>
      </c>
      <c r="JL36" s="37">
        <f t="shared" si="45"/>
        <v>10520</v>
      </c>
      <c r="JM36" s="37">
        <f t="shared" si="45"/>
        <v>10520</v>
      </c>
      <c r="JN36" s="37">
        <f t="shared" si="45"/>
        <v>10520</v>
      </c>
      <c r="JO36" s="37">
        <f t="shared" si="45"/>
        <v>10520</v>
      </c>
      <c r="JP36" s="37">
        <f t="shared" si="45"/>
        <v>10520</v>
      </c>
    </row>
    <row r="37" spans="1:276" ht="10.7" customHeight="1">
      <c r="A37" s="12">
        <v>2</v>
      </c>
      <c r="B37" s="37">
        <f t="shared" ref="B37:Q37" si="46">ROUND(B18*0.8,)</f>
        <v>26480</v>
      </c>
      <c r="C37" s="37">
        <f t="shared" si="46"/>
        <v>33760</v>
      </c>
      <c r="D37" s="37">
        <f t="shared" si="46"/>
        <v>33760</v>
      </c>
      <c r="E37" s="37">
        <f t="shared" si="46"/>
        <v>34960</v>
      </c>
      <c r="F37" s="37">
        <f t="shared" si="46"/>
        <v>34960</v>
      </c>
      <c r="G37" s="37">
        <f t="shared" si="46"/>
        <v>34960</v>
      </c>
      <c r="H37" s="37">
        <f t="shared" si="46"/>
        <v>34960</v>
      </c>
      <c r="I37" s="37">
        <f t="shared" si="46"/>
        <v>34960</v>
      </c>
      <c r="J37" s="37">
        <f t="shared" si="46"/>
        <v>32000</v>
      </c>
      <c r="K37" s="37">
        <f t="shared" si="46"/>
        <v>30560</v>
      </c>
      <c r="L37" s="37">
        <f t="shared" si="46"/>
        <v>24160</v>
      </c>
      <c r="M37" s="37">
        <f t="shared" si="46"/>
        <v>21280</v>
      </c>
      <c r="N37" s="37">
        <f t="shared" si="46"/>
        <v>17920</v>
      </c>
      <c r="O37" s="37">
        <f t="shared" si="46"/>
        <v>17920</v>
      </c>
      <c r="P37" s="37">
        <f t="shared" si="46"/>
        <v>17920</v>
      </c>
      <c r="Q37" s="37">
        <f t="shared" si="46"/>
        <v>18640</v>
      </c>
      <c r="R37" s="37">
        <f t="shared" si="41"/>
        <v>18640</v>
      </c>
      <c r="S37" s="37">
        <f t="shared" si="41"/>
        <v>18640</v>
      </c>
      <c r="T37" s="37">
        <f t="shared" si="41"/>
        <v>18640</v>
      </c>
      <c r="U37" s="37">
        <f t="shared" si="41"/>
        <v>18640</v>
      </c>
      <c r="V37" s="37">
        <f t="shared" si="41"/>
        <v>18640</v>
      </c>
      <c r="W37" s="37">
        <f t="shared" si="41"/>
        <v>19360</v>
      </c>
      <c r="X37" s="37">
        <f t="shared" si="41"/>
        <v>19360</v>
      </c>
      <c r="Y37" s="37">
        <f t="shared" si="41"/>
        <v>19360</v>
      </c>
      <c r="Z37" s="37">
        <f t="shared" si="41"/>
        <v>19360</v>
      </c>
      <c r="AA37" s="37">
        <f t="shared" si="41"/>
        <v>19360</v>
      </c>
      <c r="AB37" s="37">
        <f t="shared" si="41"/>
        <v>20320</v>
      </c>
      <c r="AC37" s="37">
        <f t="shared" si="41"/>
        <v>20320</v>
      </c>
      <c r="AD37" s="37">
        <f t="shared" si="41"/>
        <v>20320</v>
      </c>
      <c r="AE37" s="37">
        <f t="shared" si="41"/>
        <v>20320</v>
      </c>
      <c r="AF37" s="37">
        <f t="shared" si="41"/>
        <v>23200</v>
      </c>
      <c r="AG37" s="37">
        <f t="shared" si="41"/>
        <v>23200</v>
      </c>
      <c r="AH37" s="37">
        <f t="shared" si="41"/>
        <v>23200</v>
      </c>
      <c r="AI37" s="37">
        <f t="shared" si="41"/>
        <v>22240</v>
      </c>
      <c r="AJ37" s="37">
        <f t="shared" si="41"/>
        <v>22240</v>
      </c>
      <c r="AK37" s="37">
        <f t="shared" si="41"/>
        <v>22240</v>
      </c>
      <c r="AL37" s="37">
        <f t="shared" si="41"/>
        <v>22240</v>
      </c>
      <c r="AM37" s="37">
        <f t="shared" si="41"/>
        <v>25120</v>
      </c>
      <c r="AN37" s="37">
        <f t="shared" si="41"/>
        <v>25120</v>
      </c>
      <c r="AO37" s="37">
        <f t="shared" si="41"/>
        <v>25120</v>
      </c>
      <c r="AP37" s="37">
        <f t="shared" si="41"/>
        <v>22240</v>
      </c>
      <c r="AQ37" s="37">
        <f t="shared" si="41"/>
        <v>22240</v>
      </c>
      <c r="AR37" s="37">
        <f t="shared" si="41"/>
        <v>22240</v>
      </c>
      <c r="AS37" s="37">
        <f t="shared" si="41"/>
        <v>22240</v>
      </c>
      <c r="AT37" s="37">
        <f t="shared" si="41"/>
        <v>22240</v>
      </c>
      <c r="AU37" s="37">
        <f t="shared" si="41"/>
        <v>23200</v>
      </c>
      <c r="AV37" s="37">
        <f t="shared" si="41"/>
        <v>23200</v>
      </c>
      <c r="AW37" s="37">
        <f t="shared" si="41"/>
        <v>23200</v>
      </c>
      <c r="AX37" s="37">
        <f t="shared" si="41"/>
        <v>25120</v>
      </c>
      <c r="AY37" s="37">
        <f t="shared" si="41"/>
        <v>25120</v>
      </c>
      <c r="AZ37" s="37">
        <f t="shared" si="41"/>
        <v>25120</v>
      </c>
      <c r="BA37" s="37">
        <f t="shared" si="41"/>
        <v>25120</v>
      </c>
      <c r="BB37" s="37">
        <f t="shared" si="41"/>
        <v>27040</v>
      </c>
      <c r="BC37" s="37">
        <f t="shared" si="41"/>
        <v>27040</v>
      </c>
      <c r="BD37" s="37">
        <f t="shared" si="41"/>
        <v>27040</v>
      </c>
      <c r="BE37" s="37">
        <f t="shared" si="41"/>
        <v>27040</v>
      </c>
      <c r="BF37" s="37">
        <f t="shared" si="41"/>
        <v>27040</v>
      </c>
      <c r="BG37" s="37">
        <f t="shared" si="41"/>
        <v>27040</v>
      </c>
      <c r="BH37" s="37">
        <f t="shared" si="41"/>
        <v>27040</v>
      </c>
      <c r="BI37" s="37">
        <f t="shared" si="41"/>
        <v>27040</v>
      </c>
      <c r="BJ37" s="37">
        <f t="shared" si="41"/>
        <v>25120</v>
      </c>
      <c r="BK37" s="37">
        <f t="shared" si="41"/>
        <v>19360</v>
      </c>
      <c r="BL37" s="37">
        <f t="shared" si="41"/>
        <v>19360</v>
      </c>
      <c r="BM37" s="37">
        <f t="shared" si="41"/>
        <v>19360</v>
      </c>
      <c r="BN37" s="37">
        <f t="shared" si="41"/>
        <v>19360</v>
      </c>
      <c r="BO37" s="37">
        <f t="shared" si="41"/>
        <v>19360</v>
      </c>
      <c r="BP37" s="37">
        <f t="shared" si="41"/>
        <v>19360</v>
      </c>
      <c r="BQ37" s="37">
        <f t="shared" si="41"/>
        <v>19360</v>
      </c>
      <c r="BR37" s="37">
        <f t="shared" si="41"/>
        <v>19360</v>
      </c>
      <c r="BS37" s="37">
        <f t="shared" si="41"/>
        <v>19360</v>
      </c>
      <c r="BT37" s="37">
        <f t="shared" si="41"/>
        <v>15040</v>
      </c>
      <c r="BU37" s="37">
        <f t="shared" si="41"/>
        <v>15040</v>
      </c>
      <c r="BV37" s="37">
        <f t="shared" si="41"/>
        <v>15040</v>
      </c>
      <c r="BW37" s="37">
        <f t="shared" si="41"/>
        <v>15040</v>
      </c>
      <c r="BX37" s="37">
        <f t="shared" si="41"/>
        <v>15040</v>
      </c>
      <c r="BY37" s="37">
        <f t="shared" si="41"/>
        <v>15040</v>
      </c>
      <c r="BZ37" s="37">
        <f t="shared" si="41"/>
        <v>15040</v>
      </c>
      <c r="CA37" s="37">
        <f t="shared" si="41"/>
        <v>13920</v>
      </c>
      <c r="CB37" s="37">
        <f t="shared" si="41"/>
        <v>13920</v>
      </c>
      <c r="CC37" s="37">
        <f t="shared" si="41"/>
        <v>13920</v>
      </c>
      <c r="CD37" s="37">
        <f t="shared" si="42"/>
        <v>13920</v>
      </c>
      <c r="CE37" s="37">
        <f t="shared" si="42"/>
        <v>13920</v>
      </c>
      <c r="CF37" s="37">
        <f t="shared" si="42"/>
        <v>12960</v>
      </c>
      <c r="CG37" s="37">
        <f t="shared" si="42"/>
        <v>12960</v>
      </c>
      <c r="CH37" s="37">
        <f t="shared" si="42"/>
        <v>12960</v>
      </c>
      <c r="CI37" s="37">
        <f t="shared" si="42"/>
        <v>12960</v>
      </c>
      <c r="CJ37" s="37">
        <f t="shared" si="42"/>
        <v>12960</v>
      </c>
      <c r="CK37" s="37">
        <f t="shared" si="42"/>
        <v>13920</v>
      </c>
      <c r="CL37" s="37">
        <f t="shared" si="42"/>
        <v>13920</v>
      </c>
      <c r="CM37" s="37">
        <f t="shared" si="42"/>
        <v>12960</v>
      </c>
      <c r="CN37" s="37">
        <f t="shared" si="42"/>
        <v>12960</v>
      </c>
      <c r="CO37" s="37">
        <f t="shared" si="42"/>
        <v>12960</v>
      </c>
      <c r="CP37" s="37">
        <f t="shared" si="42"/>
        <v>12240</v>
      </c>
      <c r="CQ37" s="37">
        <f t="shared" si="42"/>
        <v>12240</v>
      </c>
      <c r="CR37" s="37">
        <f t="shared" si="42"/>
        <v>12240</v>
      </c>
      <c r="CS37" s="37">
        <f t="shared" si="42"/>
        <v>12240</v>
      </c>
      <c r="CT37" s="37">
        <f t="shared" si="42"/>
        <v>11440</v>
      </c>
      <c r="CU37" s="37">
        <f t="shared" si="42"/>
        <v>11440</v>
      </c>
      <c r="CV37" s="37">
        <f t="shared" si="42"/>
        <v>11440</v>
      </c>
      <c r="CW37" s="37">
        <f t="shared" si="42"/>
        <v>11440</v>
      </c>
      <c r="CX37" s="37">
        <f t="shared" si="42"/>
        <v>11440</v>
      </c>
      <c r="CY37" s="37">
        <f t="shared" si="42"/>
        <v>11440</v>
      </c>
      <c r="CZ37" s="37">
        <f t="shared" si="42"/>
        <v>11440</v>
      </c>
      <c r="DA37" s="37">
        <f t="shared" si="42"/>
        <v>9920</v>
      </c>
      <c r="DB37" s="37">
        <f t="shared" si="42"/>
        <v>9920</v>
      </c>
      <c r="DC37" s="37">
        <f t="shared" si="42"/>
        <v>9920</v>
      </c>
      <c r="DD37" s="37">
        <f t="shared" si="42"/>
        <v>9920</v>
      </c>
      <c r="DE37" s="37">
        <f t="shared" si="42"/>
        <v>9920</v>
      </c>
      <c r="DF37" s="37">
        <f t="shared" si="42"/>
        <v>10400</v>
      </c>
      <c r="DG37" s="37">
        <f t="shared" si="42"/>
        <v>10400</v>
      </c>
      <c r="DH37" s="37">
        <f t="shared" si="42"/>
        <v>9920</v>
      </c>
      <c r="DI37" s="37">
        <f t="shared" si="42"/>
        <v>9920</v>
      </c>
      <c r="DJ37" s="37">
        <f t="shared" si="42"/>
        <v>9920</v>
      </c>
      <c r="DK37" s="37">
        <f t="shared" si="42"/>
        <v>9920</v>
      </c>
      <c r="DL37" s="37">
        <f t="shared" si="42"/>
        <v>9920</v>
      </c>
      <c r="DM37" s="37">
        <f t="shared" si="42"/>
        <v>10400</v>
      </c>
      <c r="DN37" s="37">
        <f t="shared" si="42"/>
        <v>10400</v>
      </c>
      <c r="DO37" s="37">
        <f t="shared" si="42"/>
        <v>9920</v>
      </c>
      <c r="DP37" s="37">
        <f t="shared" si="42"/>
        <v>9920</v>
      </c>
      <c r="DQ37" s="37">
        <f t="shared" si="42"/>
        <v>9920</v>
      </c>
      <c r="DR37" s="37">
        <f t="shared" si="42"/>
        <v>9920</v>
      </c>
      <c r="DS37" s="37">
        <f t="shared" si="42"/>
        <v>11040</v>
      </c>
      <c r="DT37" s="37">
        <f t="shared" ref="DT37:GE37" si="47">ROUND(DT18*0.8,)</f>
        <v>11040</v>
      </c>
      <c r="DU37" s="37">
        <f t="shared" si="47"/>
        <v>11040</v>
      </c>
      <c r="DV37" s="37">
        <f t="shared" si="47"/>
        <v>10160</v>
      </c>
      <c r="DW37" s="37">
        <f t="shared" si="47"/>
        <v>10160</v>
      </c>
      <c r="DX37" s="37">
        <f t="shared" si="47"/>
        <v>10160</v>
      </c>
      <c r="DY37" s="37">
        <f t="shared" si="47"/>
        <v>10160</v>
      </c>
      <c r="DZ37" s="37">
        <f t="shared" si="47"/>
        <v>10160</v>
      </c>
      <c r="EA37" s="37">
        <f t="shared" si="47"/>
        <v>11040</v>
      </c>
      <c r="EB37" s="37">
        <f t="shared" si="47"/>
        <v>11040</v>
      </c>
      <c r="EC37" s="37">
        <f t="shared" si="47"/>
        <v>11040</v>
      </c>
      <c r="ED37" s="37">
        <f t="shared" si="47"/>
        <v>9920</v>
      </c>
      <c r="EE37" s="37">
        <f t="shared" si="47"/>
        <v>9920</v>
      </c>
      <c r="EF37" s="37">
        <f t="shared" si="47"/>
        <v>9920</v>
      </c>
      <c r="EG37" s="37">
        <f t="shared" si="47"/>
        <v>9920</v>
      </c>
      <c r="EH37" s="37">
        <f t="shared" si="47"/>
        <v>10160</v>
      </c>
      <c r="EI37" s="37">
        <f t="shared" si="47"/>
        <v>10160</v>
      </c>
      <c r="EJ37" s="37">
        <f t="shared" si="47"/>
        <v>9920</v>
      </c>
      <c r="EK37" s="37">
        <f t="shared" si="47"/>
        <v>9920</v>
      </c>
      <c r="EL37" s="37">
        <f t="shared" si="47"/>
        <v>9920</v>
      </c>
      <c r="EM37" s="37">
        <f t="shared" si="47"/>
        <v>9920</v>
      </c>
      <c r="EN37" s="37">
        <f t="shared" si="47"/>
        <v>9920</v>
      </c>
      <c r="EO37" s="37">
        <f t="shared" si="47"/>
        <v>10160</v>
      </c>
      <c r="EP37" s="37">
        <f t="shared" si="47"/>
        <v>10160</v>
      </c>
      <c r="EQ37" s="37">
        <f t="shared" si="47"/>
        <v>9920</v>
      </c>
      <c r="ER37" s="37">
        <f t="shared" si="47"/>
        <v>9920</v>
      </c>
      <c r="ES37" s="37">
        <f t="shared" si="47"/>
        <v>9920</v>
      </c>
      <c r="ET37" s="37">
        <f t="shared" si="47"/>
        <v>9920</v>
      </c>
      <c r="EU37" s="37">
        <f t="shared" si="47"/>
        <v>9920</v>
      </c>
      <c r="EV37" s="37">
        <f t="shared" si="47"/>
        <v>10160</v>
      </c>
      <c r="EW37" s="37">
        <f t="shared" si="47"/>
        <v>10160</v>
      </c>
      <c r="EX37" s="37">
        <f t="shared" si="47"/>
        <v>10160</v>
      </c>
      <c r="EY37" s="37">
        <f t="shared" si="47"/>
        <v>10160</v>
      </c>
      <c r="EZ37" s="37">
        <f t="shared" si="47"/>
        <v>10160</v>
      </c>
      <c r="FA37" s="37">
        <f t="shared" si="47"/>
        <v>10160</v>
      </c>
      <c r="FB37" s="37">
        <f t="shared" si="47"/>
        <v>10160</v>
      </c>
      <c r="FC37" s="37">
        <f t="shared" si="47"/>
        <v>14320</v>
      </c>
      <c r="FD37" s="37">
        <f t="shared" si="47"/>
        <v>14320</v>
      </c>
      <c r="FE37" s="161">
        <f t="shared" si="47"/>
        <v>14320</v>
      </c>
      <c r="FF37" s="161">
        <f t="shared" si="47"/>
        <v>14320</v>
      </c>
      <c r="FG37" s="161">
        <f t="shared" si="47"/>
        <v>14320</v>
      </c>
      <c r="FH37" s="161">
        <f t="shared" si="47"/>
        <v>14320</v>
      </c>
      <c r="FI37" s="161">
        <f t="shared" si="47"/>
        <v>16080</v>
      </c>
      <c r="FJ37" s="37">
        <f t="shared" si="47"/>
        <v>16080</v>
      </c>
      <c r="FK37" s="37">
        <f t="shared" si="47"/>
        <v>16080</v>
      </c>
      <c r="FL37" s="37">
        <f t="shared" si="47"/>
        <v>16080</v>
      </c>
      <c r="FM37" s="37">
        <f t="shared" si="47"/>
        <v>16080</v>
      </c>
      <c r="FN37" s="37">
        <f t="shared" si="47"/>
        <v>16080</v>
      </c>
      <c r="FO37" s="37">
        <f t="shared" si="47"/>
        <v>16080</v>
      </c>
      <c r="FP37" s="37">
        <f t="shared" si="47"/>
        <v>16080</v>
      </c>
      <c r="FQ37" s="37">
        <f t="shared" si="47"/>
        <v>16080</v>
      </c>
      <c r="FR37" s="37">
        <f t="shared" si="47"/>
        <v>16080</v>
      </c>
      <c r="FS37" s="37">
        <f t="shared" si="47"/>
        <v>11040</v>
      </c>
      <c r="FT37" s="37">
        <f t="shared" si="47"/>
        <v>11040</v>
      </c>
      <c r="FU37" s="37">
        <f t="shared" si="47"/>
        <v>11040</v>
      </c>
      <c r="FV37" s="37">
        <f t="shared" si="47"/>
        <v>11040</v>
      </c>
      <c r="FW37" s="37">
        <f t="shared" si="47"/>
        <v>11040</v>
      </c>
      <c r="FX37" s="37">
        <f t="shared" si="47"/>
        <v>11040</v>
      </c>
      <c r="FY37" s="37">
        <f t="shared" si="47"/>
        <v>11040</v>
      </c>
      <c r="FZ37" s="37">
        <f t="shared" si="47"/>
        <v>11040</v>
      </c>
      <c r="GA37" s="37">
        <f t="shared" si="47"/>
        <v>14320</v>
      </c>
      <c r="GB37" s="37">
        <f t="shared" si="47"/>
        <v>14320</v>
      </c>
      <c r="GC37" s="37">
        <f t="shared" si="47"/>
        <v>14320</v>
      </c>
      <c r="GD37" s="37">
        <f t="shared" si="47"/>
        <v>14320</v>
      </c>
      <c r="GE37" s="37">
        <f t="shared" si="47"/>
        <v>14320</v>
      </c>
      <c r="GF37" s="37">
        <f t="shared" ref="GF37:IQ37" si="48">ROUND(GF18*0.8,)</f>
        <v>14320</v>
      </c>
      <c r="GG37" s="37">
        <f t="shared" si="48"/>
        <v>14320</v>
      </c>
      <c r="GH37" s="37">
        <f t="shared" si="48"/>
        <v>14320</v>
      </c>
      <c r="GI37" s="37">
        <f t="shared" si="48"/>
        <v>14320</v>
      </c>
      <c r="GJ37" s="37">
        <f t="shared" si="48"/>
        <v>14320</v>
      </c>
      <c r="GK37" s="37">
        <f t="shared" si="48"/>
        <v>14320</v>
      </c>
      <c r="GL37" s="37">
        <f t="shared" si="48"/>
        <v>14320</v>
      </c>
      <c r="GM37" s="37">
        <f t="shared" si="48"/>
        <v>14320</v>
      </c>
      <c r="GN37" s="37">
        <f t="shared" si="48"/>
        <v>14320</v>
      </c>
      <c r="GO37" s="37">
        <f t="shared" si="48"/>
        <v>11840</v>
      </c>
      <c r="GP37" s="37">
        <f t="shared" si="48"/>
        <v>11840</v>
      </c>
      <c r="GQ37" s="37">
        <f t="shared" si="48"/>
        <v>11840</v>
      </c>
      <c r="GR37" s="37">
        <f t="shared" si="48"/>
        <v>11840</v>
      </c>
      <c r="GS37" s="37">
        <f t="shared" si="48"/>
        <v>12240</v>
      </c>
      <c r="GT37" s="37">
        <f t="shared" si="48"/>
        <v>12240</v>
      </c>
      <c r="GU37" s="37">
        <f t="shared" si="48"/>
        <v>11840</v>
      </c>
      <c r="GV37" s="37">
        <f t="shared" si="48"/>
        <v>11840</v>
      </c>
      <c r="GW37" s="37">
        <f t="shared" si="48"/>
        <v>11840</v>
      </c>
      <c r="GX37" s="37">
        <f t="shared" si="48"/>
        <v>11840</v>
      </c>
      <c r="GY37" s="37">
        <f t="shared" si="48"/>
        <v>11840</v>
      </c>
      <c r="GZ37" s="37">
        <f t="shared" si="48"/>
        <v>12240</v>
      </c>
      <c r="HA37" s="37">
        <f t="shared" si="48"/>
        <v>12240</v>
      </c>
      <c r="HB37" s="37">
        <f t="shared" si="48"/>
        <v>11840</v>
      </c>
      <c r="HC37" s="37">
        <f t="shared" si="48"/>
        <v>11840</v>
      </c>
      <c r="HD37" s="37">
        <f t="shared" si="48"/>
        <v>11840</v>
      </c>
      <c r="HE37" s="37">
        <f t="shared" si="48"/>
        <v>11840</v>
      </c>
      <c r="HF37" s="37">
        <f t="shared" si="48"/>
        <v>11840</v>
      </c>
      <c r="HG37" s="37">
        <f t="shared" si="48"/>
        <v>12240</v>
      </c>
      <c r="HH37" s="37">
        <f t="shared" si="48"/>
        <v>12240</v>
      </c>
      <c r="HI37" s="37">
        <f t="shared" si="48"/>
        <v>11840</v>
      </c>
      <c r="HJ37" s="37">
        <f t="shared" si="48"/>
        <v>11840</v>
      </c>
      <c r="HK37" s="37">
        <f t="shared" si="48"/>
        <v>11840</v>
      </c>
      <c r="HL37" s="37">
        <f t="shared" si="48"/>
        <v>11840</v>
      </c>
      <c r="HM37" s="37">
        <f t="shared" si="48"/>
        <v>11840</v>
      </c>
      <c r="HN37" s="37">
        <f t="shared" si="48"/>
        <v>12240</v>
      </c>
      <c r="HO37" s="37">
        <f t="shared" si="48"/>
        <v>12240</v>
      </c>
      <c r="HP37" s="37">
        <f t="shared" si="48"/>
        <v>11840</v>
      </c>
      <c r="HQ37" s="37">
        <f t="shared" si="48"/>
        <v>11840</v>
      </c>
      <c r="HR37" s="37">
        <f t="shared" si="48"/>
        <v>11840</v>
      </c>
      <c r="HS37" s="37">
        <f t="shared" si="48"/>
        <v>11840</v>
      </c>
      <c r="HT37" s="37">
        <f t="shared" si="48"/>
        <v>11840</v>
      </c>
      <c r="HU37" s="37">
        <f t="shared" si="48"/>
        <v>12240</v>
      </c>
      <c r="HV37" s="37">
        <f t="shared" si="48"/>
        <v>12240</v>
      </c>
      <c r="HW37" s="37">
        <f t="shared" si="48"/>
        <v>11840</v>
      </c>
      <c r="HX37" s="37">
        <f t="shared" si="48"/>
        <v>11840</v>
      </c>
      <c r="HY37" s="37">
        <f t="shared" si="48"/>
        <v>11840</v>
      </c>
      <c r="HZ37" s="37">
        <f t="shared" si="48"/>
        <v>11840</v>
      </c>
      <c r="IA37" s="37">
        <f t="shared" si="48"/>
        <v>11840</v>
      </c>
      <c r="IB37" s="37">
        <f t="shared" si="48"/>
        <v>11840</v>
      </c>
      <c r="IC37" s="37">
        <f t="shared" si="48"/>
        <v>11840</v>
      </c>
      <c r="ID37" s="37">
        <f t="shared" si="48"/>
        <v>11040</v>
      </c>
      <c r="IE37" s="37">
        <f t="shared" si="48"/>
        <v>11040</v>
      </c>
      <c r="IF37" s="37">
        <f t="shared" si="48"/>
        <v>11040</v>
      </c>
      <c r="IG37" s="37">
        <f t="shared" si="48"/>
        <v>11040</v>
      </c>
      <c r="IH37" s="37">
        <f t="shared" si="48"/>
        <v>11040</v>
      </c>
      <c r="II37" s="37">
        <f t="shared" si="48"/>
        <v>11040</v>
      </c>
      <c r="IJ37" s="37">
        <f t="shared" si="48"/>
        <v>11040</v>
      </c>
      <c r="IK37" s="37">
        <f t="shared" si="48"/>
        <v>10640</v>
      </c>
      <c r="IL37" s="37">
        <f t="shared" si="48"/>
        <v>10640</v>
      </c>
      <c r="IM37" s="37">
        <f t="shared" si="48"/>
        <v>10640</v>
      </c>
      <c r="IN37" s="37">
        <f t="shared" si="48"/>
        <v>10640</v>
      </c>
      <c r="IO37" s="37">
        <f t="shared" si="48"/>
        <v>10640</v>
      </c>
      <c r="IP37" s="37">
        <f t="shared" si="48"/>
        <v>11040</v>
      </c>
      <c r="IQ37" s="37">
        <f t="shared" si="48"/>
        <v>11040</v>
      </c>
      <c r="IR37" s="37">
        <f t="shared" ref="IR37:JP37" si="49">ROUND(IR18*0.8,)</f>
        <v>10640</v>
      </c>
      <c r="IS37" s="37">
        <f t="shared" si="49"/>
        <v>10640</v>
      </c>
      <c r="IT37" s="37">
        <f t="shared" si="49"/>
        <v>10640</v>
      </c>
      <c r="IU37" s="37">
        <f t="shared" si="49"/>
        <v>10640</v>
      </c>
      <c r="IV37" s="37">
        <f t="shared" si="49"/>
        <v>10640</v>
      </c>
      <c r="IW37" s="37">
        <f t="shared" si="49"/>
        <v>11040</v>
      </c>
      <c r="IX37" s="37">
        <f t="shared" si="49"/>
        <v>11040</v>
      </c>
      <c r="IY37" s="37">
        <f t="shared" si="49"/>
        <v>10640</v>
      </c>
      <c r="IZ37" s="37">
        <f t="shared" si="49"/>
        <v>10640</v>
      </c>
      <c r="JA37" s="37">
        <f t="shared" si="49"/>
        <v>10640</v>
      </c>
      <c r="JB37" s="37">
        <f t="shared" si="49"/>
        <v>10640</v>
      </c>
      <c r="JC37" s="37">
        <f t="shared" si="49"/>
        <v>10640</v>
      </c>
      <c r="JD37" s="37">
        <f t="shared" si="49"/>
        <v>11040</v>
      </c>
      <c r="JE37" s="37">
        <f t="shared" si="49"/>
        <v>11040</v>
      </c>
      <c r="JF37" s="37">
        <f t="shared" si="49"/>
        <v>11840</v>
      </c>
      <c r="JG37" s="37">
        <f t="shared" si="49"/>
        <v>11840</v>
      </c>
      <c r="JH37" s="37">
        <f t="shared" si="49"/>
        <v>11840</v>
      </c>
      <c r="JI37" s="37">
        <f t="shared" si="49"/>
        <v>11840</v>
      </c>
      <c r="JJ37" s="37">
        <f t="shared" si="49"/>
        <v>11840</v>
      </c>
      <c r="JK37" s="37">
        <f t="shared" si="49"/>
        <v>11840</v>
      </c>
      <c r="JL37" s="37">
        <f t="shared" si="49"/>
        <v>11840</v>
      </c>
      <c r="JM37" s="37">
        <f t="shared" si="49"/>
        <v>11840</v>
      </c>
      <c r="JN37" s="37">
        <f t="shared" si="49"/>
        <v>11840</v>
      </c>
      <c r="JO37" s="37">
        <f t="shared" si="49"/>
        <v>11840</v>
      </c>
      <c r="JP37" s="37">
        <f t="shared" si="49"/>
        <v>11840</v>
      </c>
    </row>
    <row r="38" spans="1:276" ht="10.7" customHeight="1">
      <c r="A38" s="17" t="s">
        <v>8</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161"/>
      <c r="FF38" s="161"/>
      <c r="FG38" s="161"/>
      <c r="FH38" s="161"/>
      <c r="FI38" s="161"/>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row>
    <row r="39" spans="1:276" ht="10.7" customHeight="1">
      <c r="A39" s="12">
        <v>1</v>
      </c>
      <c r="B39" s="37">
        <f t="shared" ref="B39:Q39" si="50">ROUND(B20*0.8,)</f>
        <v>26480</v>
      </c>
      <c r="C39" s="37">
        <f t="shared" si="50"/>
        <v>33760</v>
      </c>
      <c r="D39" s="37">
        <f t="shared" si="50"/>
        <v>33760</v>
      </c>
      <c r="E39" s="37">
        <f t="shared" si="50"/>
        <v>34960</v>
      </c>
      <c r="F39" s="37">
        <f t="shared" si="50"/>
        <v>34960</v>
      </c>
      <c r="G39" s="37">
        <f t="shared" si="50"/>
        <v>34960</v>
      </c>
      <c r="H39" s="37">
        <f t="shared" si="50"/>
        <v>34960</v>
      </c>
      <c r="I39" s="37">
        <f t="shared" si="50"/>
        <v>34960</v>
      </c>
      <c r="J39" s="37">
        <f t="shared" si="50"/>
        <v>32000</v>
      </c>
      <c r="K39" s="37">
        <f t="shared" si="50"/>
        <v>30560</v>
      </c>
      <c r="L39" s="37">
        <f t="shared" si="50"/>
        <v>24280</v>
      </c>
      <c r="M39" s="37">
        <f t="shared" si="50"/>
        <v>21400</v>
      </c>
      <c r="N39" s="37">
        <f t="shared" si="50"/>
        <v>18040</v>
      </c>
      <c r="O39" s="37">
        <f t="shared" si="50"/>
        <v>18040</v>
      </c>
      <c r="P39" s="37">
        <f t="shared" si="50"/>
        <v>18040</v>
      </c>
      <c r="Q39" s="37">
        <f t="shared" si="50"/>
        <v>18760</v>
      </c>
      <c r="R39" s="37">
        <f t="shared" ref="R39:CC40" si="51">ROUND(R20*0.8,)</f>
        <v>18760</v>
      </c>
      <c r="S39" s="37">
        <f t="shared" si="51"/>
        <v>18760</v>
      </c>
      <c r="T39" s="37">
        <f t="shared" si="51"/>
        <v>18760</v>
      </c>
      <c r="U39" s="37">
        <f t="shared" si="51"/>
        <v>18760</v>
      </c>
      <c r="V39" s="37">
        <f t="shared" si="51"/>
        <v>18760</v>
      </c>
      <c r="W39" s="37">
        <f t="shared" si="51"/>
        <v>19480</v>
      </c>
      <c r="X39" s="37">
        <f t="shared" si="51"/>
        <v>19480</v>
      </c>
      <c r="Y39" s="37">
        <f t="shared" si="51"/>
        <v>19480</v>
      </c>
      <c r="Z39" s="37">
        <f t="shared" si="51"/>
        <v>19480</v>
      </c>
      <c r="AA39" s="37">
        <f t="shared" si="51"/>
        <v>19480</v>
      </c>
      <c r="AB39" s="37">
        <f t="shared" si="51"/>
        <v>20440</v>
      </c>
      <c r="AC39" s="37">
        <f t="shared" si="51"/>
        <v>20440</v>
      </c>
      <c r="AD39" s="37">
        <f t="shared" si="51"/>
        <v>20440</v>
      </c>
      <c r="AE39" s="37">
        <f t="shared" si="51"/>
        <v>20440</v>
      </c>
      <c r="AF39" s="37">
        <f t="shared" si="51"/>
        <v>23320</v>
      </c>
      <c r="AG39" s="37">
        <f t="shared" si="51"/>
        <v>23320</v>
      </c>
      <c r="AH39" s="37">
        <f t="shared" si="51"/>
        <v>23320</v>
      </c>
      <c r="AI39" s="37">
        <f t="shared" si="51"/>
        <v>22360</v>
      </c>
      <c r="AJ39" s="37">
        <f t="shared" si="51"/>
        <v>22360</v>
      </c>
      <c r="AK39" s="37">
        <f t="shared" si="51"/>
        <v>22360</v>
      </c>
      <c r="AL39" s="37">
        <f t="shared" si="51"/>
        <v>22360</v>
      </c>
      <c r="AM39" s="37">
        <f t="shared" si="51"/>
        <v>25240</v>
      </c>
      <c r="AN39" s="37">
        <f t="shared" si="51"/>
        <v>25240</v>
      </c>
      <c r="AO39" s="37">
        <f t="shared" si="51"/>
        <v>25240</v>
      </c>
      <c r="AP39" s="37">
        <f t="shared" si="51"/>
        <v>22360</v>
      </c>
      <c r="AQ39" s="37">
        <f t="shared" si="51"/>
        <v>22360</v>
      </c>
      <c r="AR39" s="37">
        <f t="shared" si="51"/>
        <v>22360</v>
      </c>
      <c r="AS39" s="37">
        <f t="shared" si="51"/>
        <v>22360</v>
      </c>
      <c r="AT39" s="37">
        <f t="shared" si="51"/>
        <v>22360</v>
      </c>
      <c r="AU39" s="37">
        <f t="shared" si="51"/>
        <v>23320</v>
      </c>
      <c r="AV39" s="37">
        <f t="shared" si="51"/>
        <v>23320</v>
      </c>
      <c r="AW39" s="37">
        <f t="shared" si="51"/>
        <v>23320</v>
      </c>
      <c r="AX39" s="37">
        <f t="shared" si="51"/>
        <v>25240</v>
      </c>
      <c r="AY39" s="37">
        <f t="shared" si="51"/>
        <v>25240</v>
      </c>
      <c r="AZ39" s="37">
        <f t="shared" si="51"/>
        <v>25240</v>
      </c>
      <c r="BA39" s="37">
        <f t="shared" si="51"/>
        <v>25240</v>
      </c>
      <c r="BB39" s="37">
        <f t="shared" si="51"/>
        <v>27160</v>
      </c>
      <c r="BC39" s="37">
        <f t="shared" si="51"/>
        <v>27160</v>
      </c>
      <c r="BD39" s="37">
        <f t="shared" si="51"/>
        <v>27160</v>
      </c>
      <c r="BE39" s="37">
        <f t="shared" si="51"/>
        <v>27160</v>
      </c>
      <c r="BF39" s="37">
        <f t="shared" si="51"/>
        <v>27160</v>
      </c>
      <c r="BG39" s="37">
        <f t="shared" si="51"/>
        <v>27160</v>
      </c>
      <c r="BH39" s="37">
        <f t="shared" si="51"/>
        <v>27160</v>
      </c>
      <c r="BI39" s="37">
        <f t="shared" si="51"/>
        <v>27160</v>
      </c>
      <c r="BJ39" s="37">
        <f t="shared" si="51"/>
        <v>25240</v>
      </c>
      <c r="BK39" s="37">
        <f t="shared" si="51"/>
        <v>19480</v>
      </c>
      <c r="BL39" s="37">
        <f t="shared" si="51"/>
        <v>19480</v>
      </c>
      <c r="BM39" s="37">
        <f t="shared" si="51"/>
        <v>19480</v>
      </c>
      <c r="BN39" s="37">
        <f t="shared" si="51"/>
        <v>19480</v>
      </c>
      <c r="BO39" s="37">
        <f t="shared" si="51"/>
        <v>19480</v>
      </c>
      <c r="BP39" s="37">
        <f t="shared" si="51"/>
        <v>19480</v>
      </c>
      <c r="BQ39" s="37">
        <f t="shared" si="51"/>
        <v>19480</v>
      </c>
      <c r="BR39" s="37">
        <f t="shared" si="51"/>
        <v>19480</v>
      </c>
      <c r="BS39" s="37">
        <f t="shared" si="51"/>
        <v>19480</v>
      </c>
      <c r="BT39" s="37">
        <f t="shared" si="51"/>
        <v>14360</v>
      </c>
      <c r="BU39" s="37">
        <f t="shared" si="51"/>
        <v>14360</v>
      </c>
      <c r="BV39" s="37">
        <f t="shared" si="51"/>
        <v>14360</v>
      </c>
      <c r="BW39" s="37">
        <f t="shared" si="51"/>
        <v>14360</v>
      </c>
      <c r="BX39" s="37">
        <f t="shared" si="51"/>
        <v>14360</v>
      </c>
      <c r="BY39" s="37">
        <f t="shared" si="51"/>
        <v>14360</v>
      </c>
      <c r="BZ39" s="37">
        <f t="shared" si="51"/>
        <v>14360</v>
      </c>
      <c r="CA39" s="37">
        <f t="shared" si="51"/>
        <v>13240</v>
      </c>
      <c r="CB39" s="37">
        <f t="shared" si="51"/>
        <v>13240</v>
      </c>
      <c r="CC39" s="37">
        <f t="shared" si="51"/>
        <v>13240</v>
      </c>
      <c r="CD39" s="37">
        <f t="shared" ref="CD39:DS40" si="52">ROUND(CD20*0.8,)</f>
        <v>13240</v>
      </c>
      <c r="CE39" s="37">
        <f t="shared" si="52"/>
        <v>13240</v>
      </c>
      <c r="CF39" s="37">
        <f t="shared" si="52"/>
        <v>12280</v>
      </c>
      <c r="CG39" s="37">
        <f t="shared" si="52"/>
        <v>12280</v>
      </c>
      <c r="CH39" s="37">
        <f t="shared" si="52"/>
        <v>12280</v>
      </c>
      <c r="CI39" s="37">
        <f t="shared" si="52"/>
        <v>12280</v>
      </c>
      <c r="CJ39" s="37">
        <f t="shared" si="52"/>
        <v>12280</v>
      </c>
      <c r="CK39" s="37">
        <f t="shared" si="52"/>
        <v>13240</v>
      </c>
      <c r="CL39" s="37">
        <f t="shared" si="52"/>
        <v>13240</v>
      </c>
      <c r="CM39" s="37">
        <f t="shared" si="52"/>
        <v>12280</v>
      </c>
      <c r="CN39" s="37">
        <f t="shared" si="52"/>
        <v>12280</v>
      </c>
      <c r="CO39" s="37">
        <f t="shared" si="52"/>
        <v>12280</v>
      </c>
      <c r="CP39" s="37">
        <f t="shared" si="52"/>
        <v>12120</v>
      </c>
      <c r="CQ39" s="37">
        <f t="shared" si="52"/>
        <v>12120</v>
      </c>
      <c r="CR39" s="37">
        <f t="shared" si="52"/>
        <v>12120</v>
      </c>
      <c r="CS39" s="37">
        <f t="shared" si="52"/>
        <v>12120</v>
      </c>
      <c r="CT39" s="37">
        <f t="shared" si="52"/>
        <v>11320</v>
      </c>
      <c r="CU39" s="37">
        <f t="shared" si="52"/>
        <v>11320</v>
      </c>
      <c r="CV39" s="37">
        <f t="shared" si="52"/>
        <v>11320</v>
      </c>
      <c r="CW39" s="37">
        <f t="shared" si="52"/>
        <v>11320</v>
      </c>
      <c r="CX39" s="37">
        <f t="shared" si="52"/>
        <v>11320</v>
      </c>
      <c r="CY39" s="37">
        <f t="shared" si="52"/>
        <v>11320</v>
      </c>
      <c r="CZ39" s="37">
        <f t="shared" si="52"/>
        <v>11320</v>
      </c>
      <c r="DA39" s="37">
        <f t="shared" si="52"/>
        <v>9800</v>
      </c>
      <c r="DB39" s="37">
        <f t="shared" si="52"/>
        <v>9800</v>
      </c>
      <c r="DC39" s="37">
        <f t="shared" si="52"/>
        <v>9800</v>
      </c>
      <c r="DD39" s="37">
        <f t="shared" si="52"/>
        <v>9800</v>
      </c>
      <c r="DE39" s="37">
        <f t="shared" si="52"/>
        <v>9800</v>
      </c>
      <c r="DF39" s="37">
        <f t="shared" si="52"/>
        <v>10280</v>
      </c>
      <c r="DG39" s="37">
        <f t="shared" si="52"/>
        <v>10280</v>
      </c>
      <c r="DH39" s="37">
        <f t="shared" si="52"/>
        <v>9800</v>
      </c>
      <c r="DI39" s="37">
        <f t="shared" si="52"/>
        <v>9800</v>
      </c>
      <c r="DJ39" s="37">
        <f t="shared" si="52"/>
        <v>9800</v>
      </c>
      <c r="DK39" s="37">
        <f t="shared" si="52"/>
        <v>9800</v>
      </c>
      <c r="DL39" s="37">
        <f t="shared" si="52"/>
        <v>9800</v>
      </c>
      <c r="DM39" s="37">
        <f t="shared" si="52"/>
        <v>10280</v>
      </c>
      <c r="DN39" s="37">
        <f t="shared" si="52"/>
        <v>10280</v>
      </c>
      <c r="DO39" s="37">
        <f t="shared" si="52"/>
        <v>9800</v>
      </c>
      <c r="DP39" s="37">
        <f t="shared" si="52"/>
        <v>9800</v>
      </c>
      <c r="DQ39" s="37">
        <f t="shared" si="52"/>
        <v>9800</v>
      </c>
      <c r="DR39" s="37">
        <f t="shared" si="52"/>
        <v>9800</v>
      </c>
      <c r="DS39" s="37">
        <f t="shared" si="52"/>
        <v>10920</v>
      </c>
      <c r="DT39" s="37">
        <f t="shared" ref="DT39:GE39" si="53">ROUND(DT20*0.8,)</f>
        <v>10920</v>
      </c>
      <c r="DU39" s="37">
        <f t="shared" si="53"/>
        <v>10920</v>
      </c>
      <c r="DV39" s="37">
        <f t="shared" si="53"/>
        <v>10040</v>
      </c>
      <c r="DW39" s="37">
        <f t="shared" si="53"/>
        <v>10040</v>
      </c>
      <c r="DX39" s="37">
        <f t="shared" si="53"/>
        <v>10040</v>
      </c>
      <c r="DY39" s="37">
        <f t="shared" si="53"/>
        <v>10040</v>
      </c>
      <c r="DZ39" s="37">
        <f t="shared" si="53"/>
        <v>10040</v>
      </c>
      <c r="EA39" s="37">
        <f t="shared" si="53"/>
        <v>10920</v>
      </c>
      <c r="EB39" s="37">
        <f t="shared" si="53"/>
        <v>10920</v>
      </c>
      <c r="EC39" s="37">
        <f t="shared" si="53"/>
        <v>10920</v>
      </c>
      <c r="ED39" s="37">
        <f t="shared" si="53"/>
        <v>9800</v>
      </c>
      <c r="EE39" s="37">
        <f t="shared" si="53"/>
        <v>9800</v>
      </c>
      <c r="EF39" s="37">
        <f t="shared" si="53"/>
        <v>9800</v>
      </c>
      <c r="EG39" s="37">
        <f t="shared" si="53"/>
        <v>9800</v>
      </c>
      <c r="EH39" s="37">
        <f t="shared" si="53"/>
        <v>10040</v>
      </c>
      <c r="EI39" s="37">
        <f t="shared" si="53"/>
        <v>10040</v>
      </c>
      <c r="EJ39" s="37">
        <f t="shared" si="53"/>
        <v>9800</v>
      </c>
      <c r="EK39" s="37">
        <f t="shared" si="53"/>
        <v>9800</v>
      </c>
      <c r="EL39" s="37">
        <f t="shared" si="53"/>
        <v>9800</v>
      </c>
      <c r="EM39" s="37">
        <f t="shared" si="53"/>
        <v>9800</v>
      </c>
      <c r="EN39" s="37">
        <f t="shared" si="53"/>
        <v>9800</v>
      </c>
      <c r="EO39" s="37">
        <f t="shared" si="53"/>
        <v>10040</v>
      </c>
      <c r="EP39" s="37">
        <f t="shared" si="53"/>
        <v>10040</v>
      </c>
      <c r="EQ39" s="37">
        <f t="shared" si="53"/>
        <v>9800</v>
      </c>
      <c r="ER39" s="37">
        <f t="shared" si="53"/>
        <v>9800</v>
      </c>
      <c r="ES39" s="37">
        <f t="shared" si="53"/>
        <v>9800</v>
      </c>
      <c r="ET39" s="37">
        <f t="shared" si="53"/>
        <v>9800</v>
      </c>
      <c r="EU39" s="37">
        <f t="shared" si="53"/>
        <v>9800</v>
      </c>
      <c r="EV39" s="37">
        <f t="shared" si="53"/>
        <v>10040</v>
      </c>
      <c r="EW39" s="37">
        <f t="shared" si="53"/>
        <v>10040</v>
      </c>
      <c r="EX39" s="37">
        <f t="shared" si="53"/>
        <v>10040</v>
      </c>
      <c r="EY39" s="37">
        <f t="shared" si="53"/>
        <v>10040</v>
      </c>
      <c r="EZ39" s="37">
        <f t="shared" si="53"/>
        <v>10040</v>
      </c>
      <c r="FA39" s="37">
        <f t="shared" si="53"/>
        <v>10040</v>
      </c>
      <c r="FB39" s="37">
        <f t="shared" si="53"/>
        <v>10040</v>
      </c>
      <c r="FC39" s="37">
        <f t="shared" si="53"/>
        <v>14200</v>
      </c>
      <c r="FD39" s="37">
        <f t="shared" si="53"/>
        <v>14200</v>
      </c>
      <c r="FE39" s="161">
        <f t="shared" si="53"/>
        <v>14200</v>
      </c>
      <c r="FF39" s="161">
        <f t="shared" si="53"/>
        <v>14200</v>
      </c>
      <c r="FG39" s="161">
        <f t="shared" si="53"/>
        <v>14200</v>
      </c>
      <c r="FH39" s="161">
        <f t="shared" si="53"/>
        <v>14200</v>
      </c>
      <c r="FI39" s="161">
        <f t="shared" si="53"/>
        <v>15960</v>
      </c>
      <c r="FJ39" s="37">
        <f t="shared" si="53"/>
        <v>15960</v>
      </c>
      <c r="FK39" s="37">
        <f t="shared" si="53"/>
        <v>15960</v>
      </c>
      <c r="FL39" s="37">
        <f t="shared" si="53"/>
        <v>15960</v>
      </c>
      <c r="FM39" s="37">
        <f t="shared" si="53"/>
        <v>15960</v>
      </c>
      <c r="FN39" s="37">
        <f t="shared" si="53"/>
        <v>15960</v>
      </c>
      <c r="FO39" s="37">
        <f t="shared" si="53"/>
        <v>15960</v>
      </c>
      <c r="FP39" s="37">
        <f t="shared" si="53"/>
        <v>15960</v>
      </c>
      <c r="FQ39" s="37">
        <f t="shared" si="53"/>
        <v>15960</v>
      </c>
      <c r="FR39" s="37">
        <f t="shared" si="53"/>
        <v>15960</v>
      </c>
      <c r="FS39" s="37">
        <f t="shared" si="53"/>
        <v>10920</v>
      </c>
      <c r="FT39" s="37">
        <f t="shared" si="53"/>
        <v>10920</v>
      </c>
      <c r="FU39" s="37">
        <f t="shared" si="53"/>
        <v>10920</v>
      </c>
      <c r="FV39" s="37">
        <f t="shared" si="53"/>
        <v>10920</v>
      </c>
      <c r="FW39" s="37">
        <f t="shared" si="53"/>
        <v>10920</v>
      </c>
      <c r="FX39" s="37">
        <f t="shared" si="53"/>
        <v>10920</v>
      </c>
      <c r="FY39" s="37">
        <f t="shared" si="53"/>
        <v>10920</v>
      </c>
      <c r="FZ39" s="37">
        <f t="shared" si="53"/>
        <v>10920</v>
      </c>
      <c r="GA39" s="37">
        <f t="shared" si="53"/>
        <v>14200</v>
      </c>
      <c r="GB39" s="37">
        <f t="shared" si="53"/>
        <v>14200</v>
      </c>
      <c r="GC39" s="37">
        <f t="shared" si="53"/>
        <v>14200</v>
      </c>
      <c r="GD39" s="37">
        <f t="shared" si="53"/>
        <v>14200</v>
      </c>
      <c r="GE39" s="37">
        <f t="shared" si="53"/>
        <v>14200</v>
      </c>
      <c r="GF39" s="37">
        <f t="shared" ref="GF39:IQ39" si="54">ROUND(GF20*0.8,)</f>
        <v>14200</v>
      </c>
      <c r="GG39" s="37">
        <f t="shared" si="54"/>
        <v>14200</v>
      </c>
      <c r="GH39" s="37">
        <f t="shared" si="54"/>
        <v>14200</v>
      </c>
      <c r="GI39" s="37">
        <f t="shared" si="54"/>
        <v>14200</v>
      </c>
      <c r="GJ39" s="37">
        <f t="shared" si="54"/>
        <v>14200</v>
      </c>
      <c r="GK39" s="37">
        <f t="shared" si="54"/>
        <v>14200</v>
      </c>
      <c r="GL39" s="37">
        <f t="shared" si="54"/>
        <v>14200</v>
      </c>
      <c r="GM39" s="37">
        <f t="shared" si="54"/>
        <v>14200</v>
      </c>
      <c r="GN39" s="37">
        <f t="shared" si="54"/>
        <v>14200</v>
      </c>
      <c r="GO39" s="37">
        <f t="shared" si="54"/>
        <v>11720</v>
      </c>
      <c r="GP39" s="37">
        <f t="shared" si="54"/>
        <v>11720</v>
      </c>
      <c r="GQ39" s="37">
        <f t="shared" si="54"/>
        <v>11720</v>
      </c>
      <c r="GR39" s="37">
        <f t="shared" si="54"/>
        <v>11720</v>
      </c>
      <c r="GS39" s="37">
        <f t="shared" si="54"/>
        <v>12120</v>
      </c>
      <c r="GT39" s="37">
        <f t="shared" si="54"/>
        <v>12120</v>
      </c>
      <c r="GU39" s="37">
        <f t="shared" si="54"/>
        <v>11720</v>
      </c>
      <c r="GV39" s="37">
        <f t="shared" si="54"/>
        <v>11720</v>
      </c>
      <c r="GW39" s="37">
        <f t="shared" si="54"/>
        <v>11720</v>
      </c>
      <c r="GX39" s="37">
        <f t="shared" si="54"/>
        <v>11720</v>
      </c>
      <c r="GY39" s="37">
        <f t="shared" si="54"/>
        <v>11720</v>
      </c>
      <c r="GZ39" s="37">
        <f t="shared" si="54"/>
        <v>12120</v>
      </c>
      <c r="HA39" s="37">
        <f t="shared" si="54"/>
        <v>12120</v>
      </c>
      <c r="HB39" s="37">
        <f t="shared" si="54"/>
        <v>11720</v>
      </c>
      <c r="HC39" s="37">
        <f t="shared" si="54"/>
        <v>11720</v>
      </c>
      <c r="HD39" s="37">
        <f t="shared" si="54"/>
        <v>11720</v>
      </c>
      <c r="HE39" s="37">
        <f t="shared" si="54"/>
        <v>11720</v>
      </c>
      <c r="HF39" s="37">
        <f t="shared" si="54"/>
        <v>11720</v>
      </c>
      <c r="HG39" s="37">
        <f t="shared" si="54"/>
        <v>12120</v>
      </c>
      <c r="HH39" s="37">
        <f t="shared" si="54"/>
        <v>12120</v>
      </c>
      <c r="HI39" s="37">
        <f t="shared" si="54"/>
        <v>11720</v>
      </c>
      <c r="HJ39" s="37">
        <f t="shared" si="54"/>
        <v>11720</v>
      </c>
      <c r="HK39" s="37">
        <f t="shared" si="54"/>
        <v>11720</v>
      </c>
      <c r="HL39" s="37">
        <f t="shared" si="54"/>
        <v>11720</v>
      </c>
      <c r="HM39" s="37">
        <f t="shared" si="54"/>
        <v>11720</v>
      </c>
      <c r="HN39" s="37">
        <f t="shared" si="54"/>
        <v>12120</v>
      </c>
      <c r="HO39" s="37">
        <f t="shared" si="54"/>
        <v>12120</v>
      </c>
      <c r="HP39" s="37">
        <f t="shared" si="54"/>
        <v>11720</v>
      </c>
      <c r="HQ39" s="37">
        <f t="shared" si="54"/>
        <v>11720</v>
      </c>
      <c r="HR39" s="37">
        <f t="shared" si="54"/>
        <v>11720</v>
      </c>
      <c r="HS39" s="37">
        <f t="shared" si="54"/>
        <v>11720</v>
      </c>
      <c r="HT39" s="37">
        <f t="shared" si="54"/>
        <v>11720</v>
      </c>
      <c r="HU39" s="37">
        <f t="shared" si="54"/>
        <v>12120</v>
      </c>
      <c r="HV39" s="37">
        <f t="shared" si="54"/>
        <v>12120</v>
      </c>
      <c r="HW39" s="37">
        <f t="shared" si="54"/>
        <v>11720</v>
      </c>
      <c r="HX39" s="37">
        <f t="shared" si="54"/>
        <v>11720</v>
      </c>
      <c r="HY39" s="37">
        <f t="shared" si="54"/>
        <v>11720</v>
      </c>
      <c r="HZ39" s="37">
        <f t="shared" si="54"/>
        <v>11720</v>
      </c>
      <c r="IA39" s="37">
        <f t="shared" si="54"/>
        <v>11720</v>
      </c>
      <c r="IB39" s="37">
        <f t="shared" si="54"/>
        <v>11720</v>
      </c>
      <c r="IC39" s="37">
        <f t="shared" si="54"/>
        <v>11720</v>
      </c>
      <c r="ID39" s="37">
        <f t="shared" si="54"/>
        <v>10920</v>
      </c>
      <c r="IE39" s="37">
        <f t="shared" si="54"/>
        <v>10920</v>
      </c>
      <c r="IF39" s="37">
        <f t="shared" si="54"/>
        <v>10920</v>
      </c>
      <c r="IG39" s="37">
        <f t="shared" si="54"/>
        <v>10920</v>
      </c>
      <c r="IH39" s="37">
        <f t="shared" si="54"/>
        <v>10920</v>
      </c>
      <c r="II39" s="37">
        <f t="shared" si="54"/>
        <v>10920</v>
      </c>
      <c r="IJ39" s="37">
        <f t="shared" si="54"/>
        <v>10920</v>
      </c>
      <c r="IK39" s="37">
        <f t="shared" si="54"/>
        <v>10520</v>
      </c>
      <c r="IL39" s="37">
        <f t="shared" si="54"/>
        <v>10520</v>
      </c>
      <c r="IM39" s="37">
        <f t="shared" si="54"/>
        <v>10520</v>
      </c>
      <c r="IN39" s="37">
        <f t="shared" si="54"/>
        <v>10520</v>
      </c>
      <c r="IO39" s="37">
        <f t="shared" si="54"/>
        <v>10520</v>
      </c>
      <c r="IP39" s="37">
        <f t="shared" si="54"/>
        <v>10920</v>
      </c>
      <c r="IQ39" s="37">
        <f t="shared" si="54"/>
        <v>10920</v>
      </c>
      <c r="IR39" s="37">
        <f t="shared" ref="IR39:JP39" si="55">ROUND(IR20*0.8,)</f>
        <v>10520</v>
      </c>
      <c r="IS39" s="37">
        <f t="shared" si="55"/>
        <v>10520</v>
      </c>
      <c r="IT39" s="37">
        <f t="shared" si="55"/>
        <v>10520</v>
      </c>
      <c r="IU39" s="37">
        <f t="shared" si="55"/>
        <v>10520</v>
      </c>
      <c r="IV39" s="37">
        <f t="shared" si="55"/>
        <v>10520</v>
      </c>
      <c r="IW39" s="37">
        <f t="shared" si="55"/>
        <v>10920</v>
      </c>
      <c r="IX39" s="37">
        <f t="shared" si="55"/>
        <v>10920</v>
      </c>
      <c r="IY39" s="37">
        <f t="shared" si="55"/>
        <v>10520</v>
      </c>
      <c r="IZ39" s="37">
        <f t="shared" si="55"/>
        <v>10520</v>
      </c>
      <c r="JA39" s="37">
        <f t="shared" si="55"/>
        <v>10520</v>
      </c>
      <c r="JB39" s="37">
        <f t="shared" si="55"/>
        <v>10520</v>
      </c>
      <c r="JC39" s="37">
        <f t="shared" si="55"/>
        <v>10520</v>
      </c>
      <c r="JD39" s="37">
        <f t="shared" si="55"/>
        <v>10920</v>
      </c>
      <c r="JE39" s="37">
        <f t="shared" si="55"/>
        <v>10920</v>
      </c>
      <c r="JF39" s="37">
        <f t="shared" si="55"/>
        <v>11720</v>
      </c>
      <c r="JG39" s="37">
        <f t="shared" si="55"/>
        <v>11720</v>
      </c>
      <c r="JH39" s="37">
        <f t="shared" si="55"/>
        <v>11720</v>
      </c>
      <c r="JI39" s="37">
        <f t="shared" si="55"/>
        <v>11720</v>
      </c>
      <c r="JJ39" s="37">
        <f t="shared" si="55"/>
        <v>11720</v>
      </c>
      <c r="JK39" s="37">
        <f t="shared" si="55"/>
        <v>11720</v>
      </c>
      <c r="JL39" s="37">
        <f t="shared" si="55"/>
        <v>11720</v>
      </c>
      <c r="JM39" s="37">
        <f t="shared" si="55"/>
        <v>11720</v>
      </c>
      <c r="JN39" s="37">
        <f t="shared" si="55"/>
        <v>11720</v>
      </c>
      <c r="JO39" s="37">
        <f t="shared" si="55"/>
        <v>11720</v>
      </c>
      <c r="JP39" s="37">
        <f t="shared" si="55"/>
        <v>11720</v>
      </c>
    </row>
    <row r="40" spans="1:276" ht="10.7" customHeight="1">
      <c r="A40" s="12">
        <v>2</v>
      </c>
      <c r="B40" s="37">
        <f t="shared" ref="B40:Q40" si="56">ROUND(B21*0.8,)</f>
        <v>28080</v>
      </c>
      <c r="C40" s="37">
        <f t="shared" si="56"/>
        <v>35360</v>
      </c>
      <c r="D40" s="37">
        <f t="shared" si="56"/>
        <v>35360</v>
      </c>
      <c r="E40" s="37">
        <f t="shared" si="56"/>
        <v>36560</v>
      </c>
      <c r="F40" s="37">
        <f t="shared" si="56"/>
        <v>36560</v>
      </c>
      <c r="G40" s="37">
        <f t="shared" si="56"/>
        <v>36560</v>
      </c>
      <c r="H40" s="37">
        <f t="shared" si="56"/>
        <v>36560</v>
      </c>
      <c r="I40" s="37">
        <f t="shared" si="56"/>
        <v>36560</v>
      </c>
      <c r="J40" s="37">
        <f t="shared" si="56"/>
        <v>33600</v>
      </c>
      <c r="K40" s="37">
        <f t="shared" si="56"/>
        <v>32160</v>
      </c>
      <c r="L40" s="37">
        <f t="shared" si="56"/>
        <v>25760</v>
      </c>
      <c r="M40" s="37">
        <f t="shared" si="56"/>
        <v>22880</v>
      </c>
      <c r="N40" s="37">
        <f t="shared" si="56"/>
        <v>19520</v>
      </c>
      <c r="O40" s="37">
        <f t="shared" si="56"/>
        <v>19520</v>
      </c>
      <c r="P40" s="37">
        <f t="shared" si="56"/>
        <v>19520</v>
      </c>
      <c r="Q40" s="37">
        <f t="shared" si="56"/>
        <v>20240</v>
      </c>
      <c r="R40" s="37">
        <f t="shared" si="51"/>
        <v>20240</v>
      </c>
      <c r="S40" s="37">
        <f t="shared" si="51"/>
        <v>20240</v>
      </c>
      <c r="T40" s="37">
        <f t="shared" si="51"/>
        <v>20240</v>
      </c>
      <c r="U40" s="37">
        <f t="shared" si="51"/>
        <v>20240</v>
      </c>
      <c r="V40" s="37">
        <f t="shared" si="51"/>
        <v>20240</v>
      </c>
      <c r="W40" s="37">
        <f t="shared" si="51"/>
        <v>20960</v>
      </c>
      <c r="X40" s="37">
        <f t="shared" si="51"/>
        <v>20960</v>
      </c>
      <c r="Y40" s="37">
        <f t="shared" si="51"/>
        <v>20960</v>
      </c>
      <c r="Z40" s="37">
        <f t="shared" si="51"/>
        <v>20960</v>
      </c>
      <c r="AA40" s="37">
        <f t="shared" si="51"/>
        <v>20960</v>
      </c>
      <c r="AB40" s="37">
        <f t="shared" si="51"/>
        <v>21920</v>
      </c>
      <c r="AC40" s="37">
        <f t="shared" si="51"/>
        <v>21920</v>
      </c>
      <c r="AD40" s="37">
        <f t="shared" si="51"/>
        <v>21920</v>
      </c>
      <c r="AE40" s="37">
        <f t="shared" si="51"/>
        <v>21920</v>
      </c>
      <c r="AF40" s="37">
        <f t="shared" si="51"/>
        <v>24800</v>
      </c>
      <c r="AG40" s="37">
        <f t="shared" si="51"/>
        <v>24800</v>
      </c>
      <c r="AH40" s="37">
        <f t="shared" si="51"/>
        <v>24800</v>
      </c>
      <c r="AI40" s="37">
        <f t="shared" si="51"/>
        <v>23840</v>
      </c>
      <c r="AJ40" s="37">
        <f t="shared" si="51"/>
        <v>23840</v>
      </c>
      <c r="AK40" s="37">
        <f t="shared" si="51"/>
        <v>23840</v>
      </c>
      <c r="AL40" s="37">
        <f t="shared" si="51"/>
        <v>23840</v>
      </c>
      <c r="AM40" s="37">
        <f t="shared" si="51"/>
        <v>26720</v>
      </c>
      <c r="AN40" s="37">
        <f t="shared" si="51"/>
        <v>26720</v>
      </c>
      <c r="AO40" s="37">
        <f t="shared" si="51"/>
        <v>26720</v>
      </c>
      <c r="AP40" s="37">
        <f t="shared" si="51"/>
        <v>23840</v>
      </c>
      <c r="AQ40" s="37">
        <f t="shared" si="51"/>
        <v>23840</v>
      </c>
      <c r="AR40" s="37">
        <f t="shared" si="51"/>
        <v>23840</v>
      </c>
      <c r="AS40" s="37">
        <f t="shared" si="51"/>
        <v>23840</v>
      </c>
      <c r="AT40" s="37">
        <f t="shared" si="51"/>
        <v>23840</v>
      </c>
      <c r="AU40" s="37">
        <f t="shared" si="51"/>
        <v>24800</v>
      </c>
      <c r="AV40" s="37">
        <f t="shared" si="51"/>
        <v>24800</v>
      </c>
      <c r="AW40" s="37">
        <f t="shared" si="51"/>
        <v>24800</v>
      </c>
      <c r="AX40" s="37">
        <f t="shared" si="51"/>
        <v>26720</v>
      </c>
      <c r="AY40" s="37">
        <f t="shared" si="51"/>
        <v>26720</v>
      </c>
      <c r="AZ40" s="37">
        <f t="shared" si="51"/>
        <v>26720</v>
      </c>
      <c r="BA40" s="37">
        <f t="shared" si="51"/>
        <v>26720</v>
      </c>
      <c r="BB40" s="37">
        <f t="shared" si="51"/>
        <v>28640</v>
      </c>
      <c r="BC40" s="37">
        <f t="shared" si="51"/>
        <v>28640</v>
      </c>
      <c r="BD40" s="37">
        <f t="shared" si="51"/>
        <v>28640</v>
      </c>
      <c r="BE40" s="37">
        <f t="shared" si="51"/>
        <v>28640</v>
      </c>
      <c r="BF40" s="37">
        <f t="shared" si="51"/>
        <v>28640</v>
      </c>
      <c r="BG40" s="37">
        <f t="shared" si="51"/>
        <v>28640</v>
      </c>
      <c r="BH40" s="37">
        <f t="shared" si="51"/>
        <v>28640</v>
      </c>
      <c r="BI40" s="37">
        <f t="shared" si="51"/>
        <v>28640</v>
      </c>
      <c r="BJ40" s="37">
        <f t="shared" si="51"/>
        <v>26720</v>
      </c>
      <c r="BK40" s="37">
        <f t="shared" si="51"/>
        <v>20960</v>
      </c>
      <c r="BL40" s="37">
        <f t="shared" si="51"/>
        <v>20960</v>
      </c>
      <c r="BM40" s="37">
        <f t="shared" si="51"/>
        <v>20960</v>
      </c>
      <c r="BN40" s="37">
        <f t="shared" si="51"/>
        <v>20960</v>
      </c>
      <c r="BO40" s="37">
        <f t="shared" si="51"/>
        <v>20960</v>
      </c>
      <c r="BP40" s="37">
        <f t="shared" si="51"/>
        <v>20960</v>
      </c>
      <c r="BQ40" s="37">
        <f t="shared" si="51"/>
        <v>20960</v>
      </c>
      <c r="BR40" s="37">
        <f t="shared" si="51"/>
        <v>20960</v>
      </c>
      <c r="BS40" s="37">
        <f t="shared" si="51"/>
        <v>20960</v>
      </c>
      <c r="BT40" s="37">
        <f t="shared" si="51"/>
        <v>15840</v>
      </c>
      <c r="BU40" s="37">
        <f t="shared" si="51"/>
        <v>15840</v>
      </c>
      <c r="BV40" s="37">
        <f t="shared" si="51"/>
        <v>15840</v>
      </c>
      <c r="BW40" s="37">
        <f t="shared" si="51"/>
        <v>15840</v>
      </c>
      <c r="BX40" s="37">
        <f t="shared" si="51"/>
        <v>15840</v>
      </c>
      <c r="BY40" s="37">
        <f t="shared" si="51"/>
        <v>15840</v>
      </c>
      <c r="BZ40" s="37">
        <f t="shared" si="51"/>
        <v>15840</v>
      </c>
      <c r="CA40" s="37">
        <f t="shared" si="51"/>
        <v>14720</v>
      </c>
      <c r="CB40" s="37">
        <f t="shared" si="51"/>
        <v>14720</v>
      </c>
      <c r="CC40" s="37">
        <f t="shared" si="51"/>
        <v>14720</v>
      </c>
      <c r="CD40" s="37">
        <f t="shared" si="52"/>
        <v>14720</v>
      </c>
      <c r="CE40" s="37">
        <f t="shared" si="52"/>
        <v>14720</v>
      </c>
      <c r="CF40" s="37">
        <f t="shared" si="52"/>
        <v>13760</v>
      </c>
      <c r="CG40" s="37">
        <f t="shared" si="52"/>
        <v>13760</v>
      </c>
      <c r="CH40" s="37">
        <f t="shared" si="52"/>
        <v>13760</v>
      </c>
      <c r="CI40" s="37">
        <f t="shared" si="52"/>
        <v>13760</v>
      </c>
      <c r="CJ40" s="37">
        <f t="shared" si="52"/>
        <v>13760</v>
      </c>
      <c r="CK40" s="37">
        <f t="shared" si="52"/>
        <v>14720</v>
      </c>
      <c r="CL40" s="37">
        <f t="shared" si="52"/>
        <v>14720</v>
      </c>
      <c r="CM40" s="37">
        <f t="shared" si="52"/>
        <v>13760</v>
      </c>
      <c r="CN40" s="37">
        <f t="shared" si="52"/>
        <v>13760</v>
      </c>
      <c r="CO40" s="37">
        <f t="shared" si="52"/>
        <v>13760</v>
      </c>
      <c r="CP40" s="37">
        <f t="shared" si="52"/>
        <v>13440</v>
      </c>
      <c r="CQ40" s="37">
        <f t="shared" si="52"/>
        <v>13440</v>
      </c>
      <c r="CR40" s="37">
        <f t="shared" si="52"/>
        <v>13440</v>
      </c>
      <c r="CS40" s="37">
        <f t="shared" si="52"/>
        <v>13440</v>
      </c>
      <c r="CT40" s="37">
        <f t="shared" si="52"/>
        <v>12640</v>
      </c>
      <c r="CU40" s="37">
        <f t="shared" si="52"/>
        <v>12640</v>
      </c>
      <c r="CV40" s="37">
        <f t="shared" si="52"/>
        <v>12640</v>
      </c>
      <c r="CW40" s="37">
        <f t="shared" si="52"/>
        <v>12640</v>
      </c>
      <c r="CX40" s="37">
        <f t="shared" si="52"/>
        <v>12640</v>
      </c>
      <c r="CY40" s="37">
        <f t="shared" si="52"/>
        <v>12640</v>
      </c>
      <c r="CZ40" s="37">
        <f t="shared" si="52"/>
        <v>12640</v>
      </c>
      <c r="DA40" s="37">
        <f t="shared" si="52"/>
        <v>11120</v>
      </c>
      <c r="DB40" s="37">
        <f t="shared" si="52"/>
        <v>11120</v>
      </c>
      <c r="DC40" s="37">
        <f t="shared" si="52"/>
        <v>11120</v>
      </c>
      <c r="DD40" s="37">
        <f t="shared" si="52"/>
        <v>11120</v>
      </c>
      <c r="DE40" s="37">
        <f t="shared" si="52"/>
        <v>11120</v>
      </c>
      <c r="DF40" s="37">
        <f t="shared" si="52"/>
        <v>11600</v>
      </c>
      <c r="DG40" s="37">
        <f t="shared" si="52"/>
        <v>11600</v>
      </c>
      <c r="DH40" s="37">
        <f t="shared" si="52"/>
        <v>11120</v>
      </c>
      <c r="DI40" s="37">
        <f t="shared" si="52"/>
        <v>11120</v>
      </c>
      <c r="DJ40" s="37">
        <f t="shared" si="52"/>
        <v>11120</v>
      </c>
      <c r="DK40" s="37">
        <f t="shared" si="52"/>
        <v>11120</v>
      </c>
      <c r="DL40" s="37">
        <f t="shared" si="52"/>
        <v>11120</v>
      </c>
      <c r="DM40" s="37">
        <f t="shared" si="52"/>
        <v>11600</v>
      </c>
      <c r="DN40" s="37">
        <f t="shared" si="52"/>
        <v>11600</v>
      </c>
      <c r="DO40" s="37">
        <f t="shared" si="52"/>
        <v>11120</v>
      </c>
      <c r="DP40" s="37">
        <f t="shared" si="52"/>
        <v>11120</v>
      </c>
      <c r="DQ40" s="37">
        <f t="shared" si="52"/>
        <v>11120</v>
      </c>
      <c r="DR40" s="37">
        <f t="shared" si="52"/>
        <v>11120</v>
      </c>
      <c r="DS40" s="37">
        <f t="shared" si="52"/>
        <v>12240</v>
      </c>
      <c r="DT40" s="37">
        <f t="shared" ref="DT40:GE40" si="57">ROUND(DT21*0.8,)</f>
        <v>12240</v>
      </c>
      <c r="DU40" s="37">
        <f t="shared" si="57"/>
        <v>12240</v>
      </c>
      <c r="DV40" s="37">
        <f t="shared" si="57"/>
        <v>11360</v>
      </c>
      <c r="DW40" s="37">
        <f t="shared" si="57"/>
        <v>11360</v>
      </c>
      <c r="DX40" s="37">
        <f t="shared" si="57"/>
        <v>11360</v>
      </c>
      <c r="DY40" s="37">
        <f t="shared" si="57"/>
        <v>11360</v>
      </c>
      <c r="DZ40" s="37">
        <f t="shared" si="57"/>
        <v>11360</v>
      </c>
      <c r="EA40" s="37">
        <f t="shared" si="57"/>
        <v>12240</v>
      </c>
      <c r="EB40" s="37">
        <f t="shared" si="57"/>
        <v>12240</v>
      </c>
      <c r="EC40" s="37">
        <f t="shared" si="57"/>
        <v>12240</v>
      </c>
      <c r="ED40" s="37">
        <f t="shared" si="57"/>
        <v>11120</v>
      </c>
      <c r="EE40" s="37">
        <f t="shared" si="57"/>
        <v>11120</v>
      </c>
      <c r="EF40" s="37">
        <f t="shared" si="57"/>
        <v>11120</v>
      </c>
      <c r="EG40" s="37">
        <f t="shared" si="57"/>
        <v>11120</v>
      </c>
      <c r="EH40" s="37">
        <f t="shared" si="57"/>
        <v>11360</v>
      </c>
      <c r="EI40" s="37">
        <f t="shared" si="57"/>
        <v>11360</v>
      </c>
      <c r="EJ40" s="37">
        <f t="shared" si="57"/>
        <v>11120</v>
      </c>
      <c r="EK40" s="37">
        <f t="shared" si="57"/>
        <v>11120</v>
      </c>
      <c r="EL40" s="37">
        <f t="shared" si="57"/>
        <v>11120</v>
      </c>
      <c r="EM40" s="37">
        <f t="shared" si="57"/>
        <v>11120</v>
      </c>
      <c r="EN40" s="37">
        <f t="shared" si="57"/>
        <v>11120</v>
      </c>
      <c r="EO40" s="37">
        <f t="shared" si="57"/>
        <v>11360</v>
      </c>
      <c r="EP40" s="37">
        <f t="shared" si="57"/>
        <v>11360</v>
      </c>
      <c r="EQ40" s="37">
        <f t="shared" si="57"/>
        <v>11120</v>
      </c>
      <c r="ER40" s="37">
        <f t="shared" si="57"/>
        <v>11120</v>
      </c>
      <c r="ES40" s="37">
        <f t="shared" si="57"/>
        <v>11120</v>
      </c>
      <c r="ET40" s="37">
        <f t="shared" si="57"/>
        <v>11120</v>
      </c>
      <c r="EU40" s="37">
        <f t="shared" si="57"/>
        <v>11120</v>
      </c>
      <c r="EV40" s="37">
        <f t="shared" si="57"/>
        <v>11360</v>
      </c>
      <c r="EW40" s="37">
        <f t="shared" si="57"/>
        <v>11360</v>
      </c>
      <c r="EX40" s="37">
        <f t="shared" si="57"/>
        <v>11360</v>
      </c>
      <c r="EY40" s="37">
        <f t="shared" si="57"/>
        <v>11360</v>
      </c>
      <c r="EZ40" s="37">
        <f t="shared" si="57"/>
        <v>11360</v>
      </c>
      <c r="FA40" s="37">
        <f t="shared" si="57"/>
        <v>11360</v>
      </c>
      <c r="FB40" s="37">
        <f t="shared" si="57"/>
        <v>11360</v>
      </c>
      <c r="FC40" s="37">
        <f t="shared" si="57"/>
        <v>15520</v>
      </c>
      <c r="FD40" s="37">
        <f t="shared" si="57"/>
        <v>15520</v>
      </c>
      <c r="FE40" s="161">
        <f t="shared" si="57"/>
        <v>15520</v>
      </c>
      <c r="FF40" s="161">
        <f t="shared" si="57"/>
        <v>15520</v>
      </c>
      <c r="FG40" s="161">
        <f t="shared" si="57"/>
        <v>15520</v>
      </c>
      <c r="FH40" s="161">
        <f t="shared" si="57"/>
        <v>15520</v>
      </c>
      <c r="FI40" s="161">
        <f t="shared" si="57"/>
        <v>17280</v>
      </c>
      <c r="FJ40" s="37">
        <f t="shared" si="57"/>
        <v>17280</v>
      </c>
      <c r="FK40" s="37">
        <f t="shared" si="57"/>
        <v>17280</v>
      </c>
      <c r="FL40" s="37">
        <f t="shared" si="57"/>
        <v>17280</v>
      </c>
      <c r="FM40" s="37">
        <f t="shared" si="57"/>
        <v>17280</v>
      </c>
      <c r="FN40" s="37">
        <f t="shared" si="57"/>
        <v>17280</v>
      </c>
      <c r="FO40" s="37">
        <f t="shared" si="57"/>
        <v>17280</v>
      </c>
      <c r="FP40" s="37">
        <f t="shared" si="57"/>
        <v>17280</v>
      </c>
      <c r="FQ40" s="37">
        <f t="shared" si="57"/>
        <v>17280</v>
      </c>
      <c r="FR40" s="37">
        <f t="shared" si="57"/>
        <v>17280</v>
      </c>
      <c r="FS40" s="37">
        <f t="shared" si="57"/>
        <v>12240</v>
      </c>
      <c r="FT40" s="37">
        <f t="shared" si="57"/>
        <v>12240</v>
      </c>
      <c r="FU40" s="37">
        <f t="shared" si="57"/>
        <v>12240</v>
      </c>
      <c r="FV40" s="37">
        <f t="shared" si="57"/>
        <v>12240</v>
      </c>
      <c r="FW40" s="37">
        <f t="shared" si="57"/>
        <v>12240</v>
      </c>
      <c r="FX40" s="37">
        <f t="shared" si="57"/>
        <v>12240</v>
      </c>
      <c r="FY40" s="37">
        <f t="shared" si="57"/>
        <v>12240</v>
      </c>
      <c r="FZ40" s="37">
        <f t="shared" si="57"/>
        <v>12240</v>
      </c>
      <c r="GA40" s="37">
        <f t="shared" si="57"/>
        <v>15520</v>
      </c>
      <c r="GB40" s="37">
        <f t="shared" si="57"/>
        <v>15520</v>
      </c>
      <c r="GC40" s="37">
        <f t="shared" si="57"/>
        <v>15520</v>
      </c>
      <c r="GD40" s="37">
        <f t="shared" si="57"/>
        <v>15520</v>
      </c>
      <c r="GE40" s="37">
        <f t="shared" si="57"/>
        <v>15520</v>
      </c>
      <c r="GF40" s="37">
        <f t="shared" ref="GF40:IQ40" si="58">ROUND(GF21*0.8,)</f>
        <v>15520</v>
      </c>
      <c r="GG40" s="37">
        <f t="shared" si="58"/>
        <v>15520</v>
      </c>
      <c r="GH40" s="37">
        <f t="shared" si="58"/>
        <v>15520</v>
      </c>
      <c r="GI40" s="37">
        <f t="shared" si="58"/>
        <v>15520</v>
      </c>
      <c r="GJ40" s="37">
        <f t="shared" si="58"/>
        <v>15520</v>
      </c>
      <c r="GK40" s="37">
        <f t="shared" si="58"/>
        <v>15520</v>
      </c>
      <c r="GL40" s="37">
        <f t="shared" si="58"/>
        <v>15520</v>
      </c>
      <c r="GM40" s="37">
        <f t="shared" si="58"/>
        <v>15520</v>
      </c>
      <c r="GN40" s="37">
        <f t="shared" si="58"/>
        <v>15520</v>
      </c>
      <c r="GO40" s="37">
        <f t="shared" si="58"/>
        <v>13040</v>
      </c>
      <c r="GP40" s="37">
        <f t="shared" si="58"/>
        <v>13040</v>
      </c>
      <c r="GQ40" s="37">
        <f t="shared" si="58"/>
        <v>13040</v>
      </c>
      <c r="GR40" s="37">
        <f t="shared" si="58"/>
        <v>13040</v>
      </c>
      <c r="GS40" s="37">
        <f t="shared" si="58"/>
        <v>13440</v>
      </c>
      <c r="GT40" s="37">
        <f t="shared" si="58"/>
        <v>13440</v>
      </c>
      <c r="GU40" s="37">
        <f t="shared" si="58"/>
        <v>13040</v>
      </c>
      <c r="GV40" s="37">
        <f t="shared" si="58"/>
        <v>13040</v>
      </c>
      <c r="GW40" s="37">
        <f t="shared" si="58"/>
        <v>13040</v>
      </c>
      <c r="GX40" s="37">
        <f t="shared" si="58"/>
        <v>13040</v>
      </c>
      <c r="GY40" s="37">
        <f t="shared" si="58"/>
        <v>13040</v>
      </c>
      <c r="GZ40" s="37">
        <f t="shared" si="58"/>
        <v>13440</v>
      </c>
      <c r="HA40" s="37">
        <f t="shared" si="58"/>
        <v>13440</v>
      </c>
      <c r="HB40" s="37">
        <f t="shared" si="58"/>
        <v>13040</v>
      </c>
      <c r="HC40" s="37">
        <f t="shared" si="58"/>
        <v>13040</v>
      </c>
      <c r="HD40" s="37">
        <f t="shared" si="58"/>
        <v>13040</v>
      </c>
      <c r="HE40" s="37">
        <f t="shared" si="58"/>
        <v>13040</v>
      </c>
      <c r="HF40" s="37">
        <f t="shared" si="58"/>
        <v>13040</v>
      </c>
      <c r="HG40" s="37">
        <f t="shared" si="58"/>
        <v>13440</v>
      </c>
      <c r="HH40" s="37">
        <f t="shared" si="58"/>
        <v>13440</v>
      </c>
      <c r="HI40" s="37">
        <f t="shared" si="58"/>
        <v>13040</v>
      </c>
      <c r="HJ40" s="37">
        <f t="shared" si="58"/>
        <v>13040</v>
      </c>
      <c r="HK40" s="37">
        <f t="shared" si="58"/>
        <v>13040</v>
      </c>
      <c r="HL40" s="37">
        <f t="shared" si="58"/>
        <v>13040</v>
      </c>
      <c r="HM40" s="37">
        <f t="shared" si="58"/>
        <v>13040</v>
      </c>
      <c r="HN40" s="37">
        <f t="shared" si="58"/>
        <v>13440</v>
      </c>
      <c r="HO40" s="37">
        <f t="shared" si="58"/>
        <v>13440</v>
      </c>
      <c r="HP40" s="37">
        <f t="shared" si="58"/>
        <v>13040</v>
      </c>
      <c r="HQ40" s="37">
        <f t="shared" si="58"/>
        <v>13040</v>
      </c>
      <c r="HR40" s="37">
        <f t="shared" si="58"/>
        <v>13040</v>
      </c>
      <c r="HS40" s="37">
        <f t="shared" si="58"/>
        <v>13040</v>
      </c>
      <c r="HT40" s="37">
        <f t="shared" si="58"/>
        <v>13040</v>
      </c>
      <c r="HU40" s="37">
        <f t="shared" si="58"/>
        <v>13440</v>
      </c>
      <c r="HV40" s="37">
        <f t="shared" si="58"/>
        <v>13440</v>
      </c>
      <c r="HW40" s="37">
        <f t="shared" si="58"/>
        <v>13040</v>
      </c>
      <c r="HX40" s="37">
        <f t="shared" si="58"/>
        <v>13040</v>
      </c>
      <c r="HY40" s="37">
        <f t="shared" si="58"/>
        <v>13040</v>
      </c>
      <c r="HZ40" s="37">
        <f t="shared" si="58"/>
        <v>13040</v>
      </c>
      <c r="IA40" s="37">
        <f t="shared" si="58"/>
        <v>13040</v>
      </c>
      <c r="IB40" s="37">
        <f t="shared" si="58"/>
        <v>13040</v>
      </c>
      <c r="IC40" s="37">
        <f t="shared" si="58"/>
        <v>13040</v>
      </c>
      <c r="ID40" s="37">
        <f t="shared" si="58"/>
        <v>12240</v>
      </c>
      <c r="IE40" s="37">
        <f t="shared" si="58"/>
        <v>12240</v>
      </c>
      <c r="IF40" s="37">
        <f t="shared" si="58"/>
        <v>12240</v>
      </c>
      <c r="IG40" s="37">
        <f t="shared" si="58"/>
        <v>12240</v>
      </c>
      <c r="IH40" s="37">
        <f t="shared" si="58"/>
        <v>12240</v>
      </c>
      <c r="II40" s="37">
        <f t="shared" si="58"/>
        <v>12240</v>
      </c>
      <c r="IJ40" s="37">
        <f t="shared" si="58"/>
        <v>12240</v>
      </c>
      <c r="IK40" s="37">
        <f t="shared" si="58"/>
        <v>11840</v>
      </c>
      <c r="IL40" s="37">
        <f t="shared" si="58"/>
        <v>11840</v>
      </c>
      <c r="IM40" s="37">
        <f t="shared" si="58"/>
        <v>11840</v>
      </c>
      <c r="IN40" s="37">
        <f t="shared" si="58"/>
        <v>11840</v>
      </c>
      <c r="IO40" s="37">
        <f t="shared" si="58"/>
        <v>11840</v>
      </c>
      <c r="IP40" s="37">
        <f t="shared" si="58"/>
        <v>12240</v>
      </c>
      <c r="IQ40" s="37">
        <f t="shared" si="58"/>
        <v>12240</v>
      </c>
      <c r="IR40" s="37">
        <f t="shared" ref="IR40:JP40" si="59">ROUND(IR21*0.8,)</f>
        <v>11840</v>
      </c>
      <c r="IS40" s="37">
        <f t="shared" si="59"/>
        <v>11840</v>
      </c>
      <c r="IT40" s="37">
        <f t="shared" si="59"/>
        <v>11840</v>
      </c>
      <c r="IU40" s="37">
        <f t="shared" si="59"/>
        <v>11840</v>
      </c>
      <c r="IV40" s="37">
        <f t="shared" si="59"/>
        <v>11840</v>
      </c>
      <c r="IW40" s="37">
        <f t="shared" si="59"/>
        <v>12240</v>
      </c>
      <c r="IX40" s="37">
        <f t="shared" si="59"/>
        <v>12240</v>
      </c>
      <c r="IY40" s="37">
        <f t="shared" si="59"/>
        <v>11840</v>
      </c>
      <c r="IZ40" s="37">
        <f t="shared" si="59"/>
        <v>11840</v>
      </c>
      <c r="JA40" s="37">
        <f t="shared" si="59"/>
        <v>11840</v>
      </c>
      <c r="JB40" s="37">
        <f t="shared" si="59"/>
        <v>11840</v>
      </c>
      <c r="JC40" s="37">
        <f t="shared" si="59"/>
        <v>11840</v>
      </c>
      <c r="JD40" s="37">
        <f t="shared" si="59"/>
        <v>12240</v>
      </c>
      <c r="JE40" s="37">
        <f t="shared" si="59"/>
        <v>12240</v>
      </c>
      <c r="JF40" s="37">
        <f t="shared" si="59"/>
        <v>13040</v>
      </c>
      <c r="JG40" s="37">
        <f t="shared" si="59"/>
        <v>13040</v>
      </c>
      <c r="JH40" s="37">
        <f t="shared" si="59"/>
        <v>13040</v>
      </c>
      <c r="JI40" s="37">
        <f t="shared" si="59"/>
        <v>13040</v>
      </c>
      <c r="JJ40" s="37">
        <f t="shared" si="59"/>
        <v>13040</v>
      </c>
      <c r="JK40" s="37">
        <f t="shared" si="59"/>
        <v>13040</v>
      </c>
      <c r="JL40" s="37">
        <f t="shared" si="59"/>
        <v>13040</v>
      </c>
      <c r="JM40" s="37">
        <f t="shared" si="59"/>
        <v>13040</v>
      </c>
      <c r="JN40" s="37">
        <f t="shared" si="59"/>
        <v>13040</v>
      </c>
      <c r="JO40" s="37">
        <f t="shared" si="59"/>
        <v>13040</v>
      </c>
      <c r="JP40" s="37">
        <f t="shared" si="59"/>
        <v>13040</v>
      </c>
    </row>
    <row r="41" spans="1:276" ht="11.45" customHeight="1"/>
    <row r="42" spans="1:276">
      <c r="A42" s="127" t="s">
        <v>9</v>
      </c>
    </row>
    <row r="43" spans="1:276">
      <c r="A43" s="47" t="s">
        <v>10</v>
      </c>
    </row>
    <row r="44" spans="1:276">
      <c r="A44" s="47" t="s">
        <v>11</v>
      </c>
    </row>
    <row r="45" spans="1:276" ht="12" customHeight="1">
      <c r="A45" s="48" t="s">
        <v>12</v>
      </c>
    </row>
    <row r="46" spans="1:276">
      <c r="A46" s="23" t="s">
        <v>13</v>
      </c>
    </row>
    <row r="47" spans="1:276" ht="10.7" customHeight="1">
      <c r="A47" s="47"/>
    </row>
    <row r="48" spans="1:276" ht="22.5" customHeight="1">
      <c r="A48" s="83" t="s">
        <v>14</v>
      </c>
    </row>
    <row r="49" spans="1:1" ht="144">
      <c r="A49" s="156" t="s">
        <v>15</v>
      </c>
    </row>
    <row r="50" spans="1:1">
      <c r="A50" s="22"/>
    </row>
    <row r="51" spans="1:1">
      <c r="A51" s="157" t="s">
        <v>31</v>
      </c>
    </row>
    <row r="52" spans="1:1">
      <c r="A52" s="158" t="s">
        <v>17</v>
      </c>
    </row>
    <row r="53" spans="1:1">
      <c r="A53" s="159"/>
    </row>
  </sheetData>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P53"/>
  <sheetViews>
    <sheetView topLeftCell="A25" workbookViewId="0">
      <pane xSplit="1" topLeftCell="B1" activePane="topRight" state="frozen"/>
      <selection pane="topRight" activeCell="A52" sqref="A52"/>
    </sheetView>
  </sheetViews>
  <sheetFormatPr defaultColWidth="8.5703125" defaultRowHeight="12"/>
  <cols>
    <col min="1" max="1" width="84.140625" style="2" customWidth="1"/>
    <col min="2" max="160" width="9.85546875" style="11" customWidth="1"/>
    <col min="161" max="165" width="9.85546875" style="32" customWidth="1"/>
    <col min="166" max="276" width="9.85546875" style="11" customWidth="1"/>
    <col min="277" max="16384" width="8.5703125" style="11"/>
  </cols>
  <sheetData>
    <row r="1" spans="1:276" ht="10.7" customHeight="1">
      <c r="A1" s="3" t="s">
        <v>0</v>
      </c>
    </row>
    <row r="2" spans="1:276" ht="10.7" customHeight="1">
      <c r="A2" s="4" t="s">
        <v>1</v>
      </c>
    </row>
    <row r="3" spans="1:276" ht="10.7" customHeight="1">
      <c r="A3" s="144"/>
    </row>
    <row r="4" spans="1:276">
      <c r="A4" s="5" t="s">
        <v>2</v>
      </c>
    </row>
    <row r="5" spans="1:276" s="151" customFormat="1" ht="25.5" customHeight="1">
      <c r="A5" s="145" t="s">
        <v>3</v>
      </c>
      <c r="B5" s="8">
        <f>'C завтраками| Bed and breakfast'!B5</f>
        <v>46021</v>
      </c>
      <c r="C5" s="8">
        <f>'C завтраками| Bed and breakfast'!C5</f>
        <v>46022</v>
      </c>
      <c r="D5" s="8">
        <f>'C завтраками| Bed and breakfast'!D5</f>
        <v>46023</v>
      </c>
      <c r="E5" s="8">
        <f>'C завтраками| Bed and breakfast'!E5</f>
        <v>46024</v>
      </c>
      <c r="F5" s="8">
        <f>'C завтраками| Bed and breakfast'!F5</f>
        <v>46025</v>
      </c>
      <c r="G5" s="8">
        <f>'C завтраками| Bed and breakfast'!G5</f>
        <v>46026</v>
      </c>
      <c r="H5" s="8">
        <f>'C завтраками| Bed and breakfast'!H5</f>
        <v>46027</v>
      </c>
      <c r="I5" s="8">
        <f>'C завтраками| Bed and breakfast'!I5</f>
        <v>46028</v>
      </c>
      <c r="J5" s="8">
        <f>'C завтраками| Bed and breakfast'!J5</f>
        <v>46029</v>
      </c>
      <c r="K5" s="8">
        <f>'C завтраками| Bed and breakfast'!K5</f>
        <v>46030</v>
      </c>
      <c r="L5" s="8">
        <f>'C завтраками| Bed and breakfast'!L5</f>
        <v>46031</v>
      </c>
      <c r="M5" s="8">
        <f>'C завтраками| Bed and breakfast'!M5</f>
        <v>46032</v>
      </c>
      <c r="N5" s="8">
        <f>'C завтраками| Bed and breakfast'!N5</f>
        <v>46033</v>
      </c>
      <c r="O5" s="8">
        <f>'C завтраками| Bed and breakfast'!O5</f>
        <v>46034</v>
      </c>
      <c r="P5" s="8">
        <f>'C завтраками| Bed and breakfast'!P5</f>
        <v>46035</v>
      </c>
      <c r="Q5" s="8">
        <f>'C завтраками| Bed and breakfast'!Q5</f>
        <v>46036</v>
      </c>
      <c r="R5" s="8">
        <f>'C завтраками| Bed and breakfast'!R5</f>
        <v>46037</v>
      </c>
      <c r="S5" s="8">
        <f>'C завтраками| Bed and breakfast'!S5</f>
        <v>46038</v>
      </c>
      <c r="T5" s="8">
        <f>'C завтраками| Bed and breakfast'!T5</f>
        <v>46039</v>
      </c>
      <c r="U5" s="8">
        <f>'C завтраками| Bed and breakfast'!U5</f>
        <v>46040</v>
      </c>
      <c r="V5" s="8">
        <f>'C завтраками| Bed and breakfast'!V5</f>
        <v>46041</v>
      </c>
      <c r="W5" s="8">
        <f>'C завтраками| Bed and breakfast'!W5</f>
        <v>46042</v>
      </c>
      <c r="X5" s="8">
        <f>'C завтраками| Bed and breakfast'!X5</f>
        <v>46043</v>
      </c>
      <c r="Y5" s="8">
        <f>'C завтраками| Bed and breakfast'!Y5</f>
        <v>46044</v>
      </c>
      <c r="Z5" s="8">
        <f>'C завтраками| Bed and breakfast'!Z5</f>
        <v>46045</v>
      </c>
      <c r="AA5" s="8">
        <f>'C завтраками| Bed and breakfast'!AA5</f>
        <v>46046</v>
      </c>
      <c r="AB5" s="8">
        <f>'C завтраками| Bed and breakfast'!AB5</f>
        <v>46047</v>
      </c>
      <c r="AC5" s="8">
        <f>'C завтраками| Bed and breakfast'!AC5</f>
        <v>46048</v>
      </c>
      <c r="AD5" s="8">
        <f>'C завтраками| Bed and breakfast'!AD5</f>
        <v>46049</v>
      </c>
      <c r="AE5" s="8">
        <f>'C завтраками| Bed and breakfast'!AE5</f>
        <v>46050</v>
      </c>
      <c r="AF5" s="8">
        <f>'C завтраками| Bed and breakfast'!AF5</f>
        <v>46051</v>
      </c>
      <c r="AG5" s="8">
        <f>'C завтраками| Bed and breakfast'!AG5</f>
        <v>46052</v>
      </c>
      <c r="AH5" s="8">
        <f>'C завтраками| Bed and breakfast'!AH5</f>
        <v>46053</v>
      </c>
      <c r="AI5" s="8">
        <f>'C завтраками| Bed and breakfast'!AI5</f>
        <v>46054</v>
      </c>
      <c r="AJ5" s="8">
        <f>'C завтраками| Bed and breakfast'!AJ5</f>
        <v>46055</v>
      </c>
      <c r="AK5" s="8">
        <f>'C завтраками| Bed and breakfast'!AK5</f>
        <v>46056</v>
      </c>
      <c r="AL5" s="8">
        <f>'C завтраками| Bed and breakfast'!AL5</f>
        <v>46057</v>
      </c>
      <c r="AM5" s="8">
        <f>'C завтраками| Bed and breakfast'!AM5</f>
        <v>46058</v>
      </c>
      <c r="AN5" s="8">
        <f>'C завтраками| Bed and breakfast'!AN5</f>
        <v>46059</v>
      </c>
      <c r="AO5" s="8">
        <f>'C завтраками| Bed and breakfast'!AO5</f>
        <v>46060</v>
      </c>
      <c r="AP5" s="8">
        <f>'C завтраками| Bed and breakfast'!AP5</f>
        <v>46061</v>
      </c>
      <c r="AQ5" s="8">
        <f>'C завтраками| Bed and breakfast'!AQ5</f>
        <v>46062</v>
      </c>
      <c r="AR5" s="8">
        <f>'C завтраками| Bed and breakfast'!AR5</f>
        <v>46063</v>
      </c>
      <c r="AS5" s="8">
        <f>'C завтраками| Bed and breakfast'!AS5</f>
        <v>46064</v>
      </c>
      <c r="AT5" s="8">
        <f>'C завтраками| Bed and breakfast'!AT5</f>
        <v>46065</v>
      </c>
      <c r="AU5" s="8">
        <f>'C завтраками| Bed and breakfast'!AU5</f>
        <v>46066</v>
      </c>
      <c r="AV5" s="8">
        <f>'C завтраками| Bed and breakfast'!AV5</f>
        <v>46067</v>
      </c>
      <c r="AW5" s="8">
        <f>'C завтраками| Bed and breakfast'!AW5</f>
        <v>46068</v>
      </c>
      <c r="AX5" s="8">
        <f>'C завтраками| Bed and breakfast'!AX5</f>
        <v>46069</v>
      </c>
      <c r="AY5" s="8">
        <f>'C завтраками| Bed and breakfast'!AY5</f>
        <v>46070</v>
      </c>
      <c r="AZ5" s="8">
        <f>'C завтраками| Bed and breakfast'!AZ5</f>
        <v>46071</v>
      </c>
      <c r="BA5" s="8">
        <f>'C завтраками| Bed and breakfast'!BA5</f>
        <v>46072</v>
      </c>
      <c r="BB5" s="8">
        <f>'C завтраками| Bed and breakfast'!BB5</f>
        <v>46073</v>
      </c>
      <c r="BC5" s="8">
        <f>'C завтраками| Bed and breakfast'!BC5</f>
        <v>46074</v>
      </c>
      <c r="BD5" s="8">
        <f>'C завтраками| Bed and breakfast'!BD5</f>
        <v>46075</v>
      </c>
      <c r="BE5" s="8">
        <f>'C завтраками| Bed and breakfast'!BE5</f>
        <v>46076</v>
      </c>
      <c r="BF5" s="8">
        <f>'C завтраками| Bed and breakfast'!BF5</f>
        <v>46077</v>
      </c>
      <c r="BG5" s="8">
        <f>'C завтраками| Bed and breakfast'!BG5</f>
        <v>46078</v>
      </c>
      <c r="BH5" s="8">
        <f>'C завтраками| Bed and breakfast'!BH5</f>
        <v>46079</v>
      </c>
      <c r="BI5" s="8">
        <f>'C завтраками| Bed and breakfast'!BI5</f>
        <v>46080</v>
      </c>
      <c r="BJ5" s="8">
        <f>'C завтраками| Bed and breakfast'!BJ5</f>
        <v>46081</v>
      </c>
      <c r="BK5" s="8">
        <f>'C завтраками| Bed and breakfast'!BK5</f>
        <v>46082</v>
      </c>
      <c r="BL5" s="8">
        <f>'C завтраками| Bed and breakfast'!BL5</f>
        <v>46083</v>
      </c>
      <c r="BM5" s="8">
        <f>'C завтраками| Bed and breakfast'!BM5</f>
        <v>46084</v>
      </c>
      <c r="BN5" s="8">
        <f>'C завтраками| Bed and breakfast'!BN5</f>
        <v>46085</v>
      </c>
      <c r="BO5" s="8">
        <f>'C завтраками| Bed and breakfast'!BO5</f>
        <v>46086</v>
      </c>
      <c r="BP5" s="8">
        <f>'C завтраками| Bed and breakfast'!BP5</f>
        <v>46087</v>
      </c>
      <c r="BQ5" s="8">
        <f>'C завтраками| Bed and breakfast'!BQ5</f>
        <v>46088</v>
      </c>
      <c r="BR5" s="8">
        <f>'C завтраками| Bed and breakfast'!BR5</f>
        <v>46089</v>
      </c>
      <c r="BS5" s="8">
        <f>'C завтраками| Bed and breakfast'!BS5</f>
        <v>46090</v>
      </c>
      <c r="BT5" s="8">
        <f>'C завтраками| Bed and breakfast'!BT5</f>
        <v>46091</v>
      </c>
      <c r="BU5" s="8">
        <f>'C завтраками| Bed and breakfast'!BU5</f>
        <v>46092</v>
      </c>
      <c r="BV5" s="8">
        <f>'C завтраками| Bed and breakfast'!BV5</f>
        <v>46093</v>
      </c>
      <c r="BW5" s="8">
        <f>'C завтраками| Bed and breakfast'!BW5</f>
        <v>46094</v>
      </c>
      <c r="BX5" s="8">
        <f>'C завтраками| Bed and breakfast'!BX5</f>
        <v>46095</v>
      </c>
      <c r="BY5" s="8">
        <f>'C завтраками| Bed and breakfast'!BY5</f>
        <v>46096</v>
      </c>
      <c r="BZ5" s="8">
        <f>'C завтраками| Bed and breakfast'!BZ5</f>
        <v>46097</v>
      </c>
      <c r="CA5" s="8">
        <f>'C завтраками| Bed and breakfast'!CA5</f>
        <v>46098</v>
      </c>
      <c r="CB5" s="8">
        <f>'C завтраками| Bed and breakfast'!CB5</f>
        <v>46099</v>
      </c>
      <c r="CC5" s="8">
        <f>'C завтраками| Bed and breakfast'!CC5</f>
        <v>46100</v>
      </c>
      <c r="CD5" s="8">
        <f>'C завтраками| Bed and breakfast'!CD5</f>
        <v>46101</v>
      </c>
      <c r="CE5" s="8">
        <f>'C завтраками| Bed and breakfast'!CE5</f>
        <v>46102</v>
      </c>
      <c r="CF5" s="8">
        <f>'C завтраками| Bed and breakfast'!CF5</f>
        <v>46103</v>
      </c>
      <c r="CG5" s="8">
        <f>'C завтраками| Bed and breakfast'!CG5</f>
        <v>46104</v>
      </c>
      <c r="CH5" s="8">
        <f>'C завтраками| Bed and breakfast'!CH5</f>
        <v>46105</v>
      </c>
      <c r="CI5" s="8">
        <f>'C завтраками| Bed and breakfast'!CI5</f>
        <v>46106</v>
      </c>
      <c r="CJ5" s="8">
        <f>'C завтраками| Bed and breakfast'!CJ5</f>
        <v>46107</v>
      </c>
      <c r="CK5" s="8">
        <f>'C завтраками| Bed and breakfast'!CK5</f>
        <v>46108</v>
      </c>
      <c r="CL5" s="8">
        <f>'C завтраками| Bed and breakfast'!CL5</f>
        <v>46109</v>
      </c>
      <c r="CM5" s="8">
        <f>'C завтраками| Bed and breakfast'!CM5</f>
        <v>46110</v>
      </c>
      <c r="CN5" s="8">
        <f>'C завтраками| Bed and breakfast'!CN5</f>
        <v>46111</v>
      </c>
      <c r="CO5" s="8">
        <f>'C завтраками| Bed and breakfast'!CO5</f>
        <v>46112</v>
      </c>
      <c r="CP5" s="8">
        <f>'C завтраками| Bed and breakfast'!CP5</f>
        <v>46113</v>
      </c>
      <c r="CQ5" s="8">
        <f>'C завтраками| Bed and breakfast'!CQ5</f>
        <v>46114</v>
      </c>
      <c r="CR5" s="8">
        <f>'C завтраками| Bed and breakfast'!CR5</f>
        <v>46115</v>
      </c>
      <c r="CS5" s="8">
        <f>'C завтраками| Bed and breakfast'!CS5</f>
        <v>46116</v>
      </c>
      <c r="CT5" s="8">
        <f>'C завтраками| Bed and breakfast'!CT5</f>
        <v>46117</v>
      </c>
      <c r="CU5" s="8">
        <f>'C завтраками| Bed and breakfast'!CU5</f>
        <v>46118</v>
      </c>
      <c r="CV5" s="8">
        <f>'C завтраками| Bed and breakfast'!CV5</f>
        <v>46119</v>
      </c>
      <c r="CW5" s="8">
        <f>'C завтраками| Bed and breakfast'!CW5</f>
        <v>46120</v>
      </c>
      <c r="CX5" s="8">
        <f>'C завтраками| Bed and breakfast'!CX5</f>
        <v>46121</v>
      </c>
      <c r="CY5" s="8">
        <f>'C завтраками| Bed and breakfast'!CY5</f>
        <v>46122</v>
      </c>
      <c r="CZ5" s="8">
        <f>'C завтраками| Bed and breakfast'!CZ5</f>
        <v>46123</v>
      </c>
      <c r="DA5" s="8">
        <f>'C завтраками| Bed and breakfast'!DA5</f>
        <v>46124</v>
      </c>
      <c r="DB5" s="8">
        <f>'C завтраками| Bed and breakfast'!DB5</f>
        <v>46125</v>
      </c>
      <c r="DC5" s="8">
        <f>'C завтраками| Bed and breakfast'!DC5</f>
        <v>46126</v>
      </c>
      <c r="DD5" s="8">
        <f>'C завтраками| Bed and breakfast'!DD5</f>
        <v>46127</v>
      </c>
      <c r="DE5" s="8">
        <f>'C завтраками| Bed and breakfast'!DE5</f>
        <v>46128</v>
      </c>
      <c r="DF5" s="8">
        <f>'C завтраками| Bed and breakfast'!DF5</f>
        <v>46129</v>
      </c>
      <c r="DG5" s="8">
        <f>'C завтраками| Bed and breakfast'!DG5</f>
        <v>46130</v>
      </c>
      <c r="DH5" s="8">
        <f>'C завтраками| Bed and breakfast'!DH5</f>
        <v>46131</v>
      </c>
      <c r="DI5" s="8">
        <f>'C завтраками| Bed and breakfast'!DI5</f>
        <v>46132</v>
      </c>
      <c r="DJ5" s="8">
        <f>'C завтраками| Bed and breakfast'!DJ5</f>
        <v>46133</v>
      </c>
      <c r="DK5" s="8">
        <f>'C завтраками| Bed and breakfast'!DK5</f>
        <v>46134</v>
      </c>
      <c r="DL5" s="8">
        <f>'C завтраками| Bed and breakfast'!DL5</f>
        <v>46135</v>
      </c>
      <c r="DM5" s="8">
        <f>'C завтраками| Bed and breakfast'!DM5</f>
        <v>46136</v>
      </c>
      <c r="DN5" s="8">
        <f>'C завтраками| Bed and breakfast'!DN5</f>
        <v>46137</v>
      </c>
      <c r="DO5" s="8">
        <f>'C завтраками| Bed and breakfast'!DO5</f>
        <v>46138</v>
      </c>
      <c r="DP5" s="8">
        <f>'C завтраками| Bed and breakfast'!DP5</f>
        <v>46139</v>
      </c>
      <c r="DQ5" s="8">
        <f>'C завтраками| Bed and breakfast'!DQ5</f>
        <v>46140</v>
      </c>
      <c r="DR5" s="8">
        <f>'C завтраками| Bed and breakfast'!DR5</f>
        <v>46141</v>
      </c>
      <c r="DS5" s="8">
        <f>'C завтраками| Bed and breakfast'!DS5</f>
        <v>46142</v>
      </c>
      <c r="DT5" s="8">
        <f>'C завтраками| Bed and breakfast'!DT5</f>
        <v>46143</v>
      </c>
      <c r="DU5" s="8">
        <f>'C завтраками| Bed and breakfast'!DU5</f>
        <v>46144</v>
      </c>
      <c r="DV5" s="8">
        <f>'C завтраками| Bed and breakfast'!DV5</f>
        <v>46145</v>
      </c>
      <c r="DW5" s="8">
        <f>'C завтраками| Bed and breakfast'!DW5</f>
        <v>46146</v>
      </c>
      <c r="DX5" s="8">
        <f>'C завтраками| Bed and breakfast'!DX5</f>
        <v>46147</v>
      </c>
      <c r="DY5" s="8">
        <f>'C завтраками| Bed and breakfast'!DY5</f>
        <v>46148</v>
      </c>
      <c r="DZ5" s="8">
        <f>'C завтраками| Bed and breakfast'!DZ5</f>
        <v>46149</v>
      </c>
      <c r="EA5" s="8">
        <f>'C завтраками| Bed and breakfast'!EA5</f>
        <v>46150</v>
      </c>
      <c r="EB5" s="8">
        <f>'C завтраками| Bed and breakfast'!EB5</f>
        <v>46151</v>
      </c>
      <c r="EC5" s="8">
        <f>'C завтраками| Bed and breakfast'!EC5</f>
        <v>46152</v>
      </c>
      <c r="ED5" s="8">
        <f>'C завтраками| Bed and breakfast'!ED5</f>
        <v>46153</v>
      </c>
      <c r="EE5" s="8">
        <f>'C завтраками| Bed and breakfast'!EE5</f>
        <v>46154</v>
      </c>
      <c r="EF5" s="8">
        <f>'C завтраками| Bed and breakfast'!EF5</f>
        <v>46155</v>
      </c>
      <c r="EG5" s="8">
        <f>'C завтраками| Bed and breakfast'!EG5</f>
        <v>46156</v>
      </c>
      <c r="EH5" s="8">
        <f>'C завтраками| Bed and breakfast'!EH5</f>
        <v>46157</v>
      </c>
      <c r="EI5" s="8">
        <f>'C завтраками| Bed and breakfast'!EI5</f>
        <v>46158</v>
      </c>
      <c r="EJ5" s="8">
        <f>'C завтраками| Bed and breakfast'!EJ5</f>
        <v>46159</v>
      </c>
      <c r="EK5" s="8">
        <f>'C завтраками| Bed and breakfast'!EK5</f>
        <v>46160</v>
      </c>
      <c r="EL5" s="8">
        <f>'C завтраками| Bed and breakfast'!EL5</f>
        <v>46161</v>
      </c>
      <c r="EM5" s="8">
        <f>'C завтраками| Bed and breakfast'!EM5</f>
        <v>46162</v>
      </c>
      <c r="EN5" s="8">
        <f>'C завтраками| Bed and breakfast'!EN5</f>
        <v>46163</v>
      </c>
      <c r="EO5" s="8">
        <f>'C завтраками| Bed and breakfast'!EO5</f>
        <v>46164</v>
      </c>
      <c r="EP5" s="8">
        <f>'C завтраками| Bed and breakfast'!EP5</f>
        <v>46165</v>
      </c>
      <c r="EQ5" s="8">
        <f>'C завтраками| Bed and breakfast'!EQ5</f>
        <v>46166</v>
      </c>
      <c r="ER5" s="8">
        <f>'C завтраками| Bed and breakfast'!ER5</f>
        <v>46167</v>
      </c>
      <c r="ES5" s="8">
        <f>'C завтраками| Bed and breakfast'!ES5</f>
        <v>46168</v>
      </c>
      <c r="ET5" s="8">
        <f>'C завтраками| Bed and breakfast'!ET5</f>
        <v>46169</v>
      </c>
      <c r="EU5" s="8">
        <f>'C завтраками| Bed and breakfast'!EU5</f>
        <v>46170</v>
      </c>
      <c r="EV5" s="8">
        <f>'C завтраками| Bed and breakfast'!EV5</f>
        <v>46171</v>
      </c>
      <c r="EW5" s="8">
        <f>'C завтраками| Bed and breakfast'!EW5</f>
        <v>46172</v>
      </c>
      <c r="EX5" s="8">
        <f>'C завтраками| Bed and breakfast'!EX5</f>
        <v>46173</v>
      </c>
      <c r="EY5" s="8">
        <f>'C завтраками| Bed and breakfast'!EY5</f>
        <v>46174</v>
      </c>
      <c r="EZ5" s="8">
        <f>'C завтраками| Bed and breakfast'!EZ5</f>
        <v>46175</v>
      </c>
      <c r="FA5" s="8">
        <f>'C завтраками| Bed and breakfast'!FA5</f>
        <v>46176</v>
      </c>
      <c r="FB5" s="8">
        <f>'C завтраками| Bed and breakfast'!FB5</f>
        <v>46177</v>
      </c>
      <c r="FC5" s="8">
        <f>'C завтраками| Bed and breakfast'!FC5</f>
        <v>46178</v>
      </c>
      <c r="FD5" s="8">
        <f>'C завтраками| Bed and breakfast'!FD5</f>
        <v>46179</v>
      </c>
      <c r="FE5" s="33">
        <f>'C завтраками| Bed and breakfast'!FE5</f>
        <v>46180</v>
      </c>
      <c r="FF5" s="33">
        <f>'C завтраками| Bed and breakfast'!FF5</f>
        <v>46181</v>
      </c>
      <c r="FG5" s="33">
        <f>'C завтраками| Bed and breakfast'!FG5</f>
        <v>46182</v>
      </c>
      <c r="FH5" s="33">
        <f>'C завтраками| Bed and breakfast'!FH5</f>
        <v>46183</v>
      </c>
      <c r="FI5" s="33">
        <f>'C завтраками| Bed and breakfast'!FI5</f>
        <v>46184</v>
      </c>
      <c r="FJ5" s="8">
        <f>'C завтраками| Bed and breakfast'!FJ5</f>
        <v>46185</v>
      </c>
      <c r="FK5" s="8">
        <f>'C завтраками| Bed and breakfast'!FK5</f>
        <v>46186</v>
      </c>
      <c r="FL5" s="8">
        <f>'C завтраками| Bed and breakfast'!FL5</f>
        <v>46187</v>
      </c>
      <c r="FM5" s="8">
        <f>'C завтраками| Bed and breakfast'!FM5</f>
        <v>46188</v>
      </c>
      <c r="FN5" s="8">
        <f>'C завтраками| Bed and breakfast'!FN5</f>
        <v>46189</v>
      </c>
      <c r="FO5" s="8">
        <f>'C завтраками| Bed and breakfast'!FO5</f>
        <v>46190</v>
      </c>
      <c r="FP5" s="8">
        <f>'C завтраками| Bed and breakfast'!FP5</f>
        <v>46191</v>
      </c>
      <c r="FQ5" s="8">
        <f>'C завтраками| Bed and breakfast'!FQ5</f>
        <v>46192</v>
      </c>
      <c r="FR5" s="8">
        <f>'C завтраками| Bed and breakfast'!FR5</f>
        <v>46193</v>
      </c>
      <c r="FS5" s="8">
        <f>'C завтраками| Bed and breakfast'!FS5</f>
        <v>46194</v>
      </c>
      <c r="FT5" s="8">
        <f>'C завтраками| Bed and breakfast'!FT5</f>
        <v>46195</v>
      </c>
      <c r="FU5" s="8">
        <f>'C завтраками| Bed and breakfast'!FU5</f>
        <v>46196</v>
      </c>
      <c r="FV5" s="8">
        <f>'C завтраками| Bed and breakfast'!FV5</f>
        <v>46197</v>
      </c>
      <c r="FW5" s="8">
        <f>'C завтраками| Bed and breakfast'!FW5</f>
        <v>46198</v>
      </c>
      <c r="FX5" s="8">
        <f>'C завтраками| Bed and breakfast'!FX5</f>
        <v>46199</v>
      </c>
      <c r="FY5" s="8">
        <f>'C завтраками| Bed and breakfast'!FY5</f>
        <v>46200</v>
      </c>
      <c r="FZ5" s="8">
        <f>'C завтраками| Bed and breakfast'!FZ5</f>
        <v>46201</v>
      </c>
      <c r="GA5" s="8">
        <f>'C завтраками| Bed and breakfast'!GA5</f>
        <v>46202</v>
      </c>
      <c r="GB5" s="8">
        <f>'C завтраками| Bed and breakfast'!GB5</f>
        <v>46203</v>
      </c>
      <c r="GC5" s="8">
        <f>'C завтраками| Bed and breakfast'!GC5</f>
        <v>46204</v>
      </c>
      <c r="GD5" s="8">
        <f>'C завтраками| Bed and breakfast'!GD5</f>
        <v>46205</v>
      </c>
      <c r="GE5" s="8">
        <f>'C завтраками| Bed and breakfast'!GE5</f>
        <v>46206</v>
      </c>
      <c r="GF5" s="8">
        <f>'C завтраками| Bed and breakfast'!GF5</f>
        <v>46207</v>
      </c>
      <c r="GG5" s="8">
        <f>'C завтраками| Bed and breakfast'!GG5</f>
        <v>46208</v>
      </c>
      <c r="GH5" s="8">
        <f>'C завтраками| Bed and breakfast'!GH5</f>
        <v>46209</v>
      </c>
      <c r="GI5" s="8">
        <f>'C завтраками| Bed and breakfast'!GI5</f>
        <v>46210</v>
      </c>
      <c r="GJ5" s="8">
        <f>'C завтраками| Bed and breakfast'!GJ5</f>
        <v>46211</v>
      </c>
      <c r="GK5" s="8">
        <f>'C завтраками| Bed and breakfast'!GK5</f>
        <v>46212</v>
      </c>
      <c r="GL5" s="8">
        <f>'C завтраками| Bed and breakfast'!GL5</f>
        <v>46213</v>
      </c>
      <c r="GM5" s="8">
        <f>'C завтраками| Bed and breakfast'!GM5</f>
        <v>46214</v>
      </c>
      <c r="GN5" s="8">
        <f>'C завтраками| Bed and breakfast'!GN5</f>
        <v>46215</v>
      </c>
      <c r="GO5" s="8">
        <f>'C завтраками| Bed and breakfast'!GO5</f>
        <v>46216</v>
      </c>
      <c r="GP5" s="8">
        <f>'C завтраками| Bed and breakfast'!GP5</f>
        <v>46217</v>
      </c>
      <c r="GQ5" s="8">
        <f>'C завтраками| Bed and breakfast'!GQ5</f>
        <v>46218</v>
      </c>
      <c r="GR5" s="8">
        <f>'C завтраками| Bed and breakfast'!GR5</f>
        <v>46219</v>
      </c>
      <c r="GS5" s="8">
        <f>'C завтраками| Bed and breakfast'!GS5</f>
        <v>46220</v>
      </c>
      <c r="GT5" s="8">
        <f>'C завтраками| Bed and breakfast'!GT5</f>
        <v>46221</v>
      </c>
      <c r="GU5" s="8">
        <f>'C завтраками| Bed and breakfast'!GU5</f>
        <v>46222</v>
      </c>
      <c r="GV5" s="8">
        <f>'C завтраками| Bed and breakfast'!GV5</f>
        <v>46223</v>
      </c>
      <c r="GW5" s="8">
        <f>'C завтраками| Bed and breakfast'!GW5</f>
        <v>46224</v>
      </c>
      <c r="GX5" s="8">
        <f>'C завтраками| Bed and breakfast'!GX5</f>
        <v>46225</v>
      </c>
      <c r="GY5" s="8">
        <f>'C завтраками| Bed and breakfast'!GY5</f>
        <v>46226</v>
      </c>
      <c r="GZ5" s="8">
        <f>'C завтраками| Bed and breakfast'!GZ5</f>
        <v>46227</v>
      </c>
      <c r="HA5" s="8">
        <f>'C завтраками| Bed and breakfast'!HA5</f>
        <v>46228</v>
      </c>
      <c r="HB5" s="8">
        <f>'C завтраками| Bed and breakfast'!HB5</f>
        <v>46229</v>
      </c>
      <c r="HC5" s="8">
        <f>'C завтраками| Bed and breakfast'!HC5</f>
        <v>46230</v>
      </c>
      <c r="HD5" s="8">
        <f>'C завтраками| Bed and breakfast'!HD5</f>
        <v>46231</v>
      </c>
      <c r="HE5" s="8">
        <f>'C завтраками| Bed and breakfast'!HE5</f>
        <v>46232</v>
      </c>
      <c r="HF5" s="8">
        <f>'C завтраками| Bed and breakfast'!HF5</f>
        <v>46233</v>
      </c>
      <c r="HG5" s="8">
        <f>'C завтраками| Bed and breakfast'!HG5</f>
        <v>46234</v>
      </c>
      <c r="HH5" s="8">
        <f>'C завтраками| Bed and breakfast'!HH5</f>
        <v>46235</v>
      </c>
      <c r="HI5" s="8">
        <f>'C завтраками| Bed and breakfast'!HI5</f>
        <v>46236</v>
      </c>
      <c r="HJ5" s="8">
        <f>'C завтраками| Bed and breakfast'!HJ5</f>
        <v>46237</v>
      </c>
      <c r="HK5" s="8">
        <f>'C завтраками| Bed and breakfast'!HK5</f>
        <v>46238</v>
      </c>
      <c r="HL5" s="8">
        <f>'C завтраками| Bed and breakfast'!HL5</f>
        <v>46239</v>
      </c>
      <c r="HM5" s="8">
        <f>'C завтраками| Bed and breakfast'!HM5</f>
        <v>46240</v>
      </c>
      <c r="HN5" s="8">
        <f>'C завтраками| Bed and breakfast'!HN5</f>
        <v>46241</v>
      </c>
      <c r="HO5" s="8">
        <f>'C завтраками| Bed and breakfast'!HO5</f>
        <v>46242</v>
      </c>
      <c r="HP5" s="8">
        <f>'C завтраками| Bed and breakfast'!HP5</f>
        <v>46243</v>
      </c>
      <c r="HQ5" s="8">
        <f>'C завтраками| Bed and breakfast'!HQ5</f>
        <v>46244</v>
      </c>
      <c r="HR5" s="8">
        <f>'C завтраками| Bed and breakfast'!HR5</f>
        <v>46245</v>
      </c>
      <c r="HS5" s="8">
        <f>'C завтраками| Bed and breakfast'!HS5</f>
        <v>46246</v>
      </c>
      <c r="HT5" s="8">
        <f>'C завтраками| Bed and breakfast'!HT5</f>
        <v>46247</v>
      </c>
      <c r="HU5" s="8">
        <f>'C завтраками| Bed and breakfast'!HU5</f>
        <v>46248</v>
      </c>
      <c r="HV5" s="8">
        <f>'C завтраками| Bed and breakfast'!HV5</f>
        <v>46249</v>
      </c>
      <c r="HW5" s="8">
        <f>'C завтраками| Bed and breakfast'!HW5</f>
        <v>46250</v>
      </c>
      <c r="HX5" s="8">
        <f>'C завтраками| Bed and breakfast'!HX5</f>
        <v>46251</v>
      </c>
      <c r="HY5" s="8">
        <f>'C завтраками| Bed and breakfast'!HY5</f>
        <v>46252</v>
      </c>
      <c r="HZ5" s="8">
        <f>'C завтраками| Bed and breakfast'!HZ5</f>
        <v>46253</v>
      </c>
      <c r="IA5" s="8">
        <f>'C завтраками| Bed and breakfast'!IA5</f>
        <v>46254</v>
      </c>
      <c r="IB5" s="8">
        <f>'C завтраками| Bed and breakfast'!IB5</f>
        <v>46255</v>
      </c>
      <c r="IC5" s="8">
        <f>'C завтраками| Bed and breakfast'!IC5</f>
        <v>46256</v>
      </c>
      <c r="ID5" s="8">
        <f>'C завтраками| Bed and breakfast'!ID5</f>
        <v>46257</v>
      </c>
      <c r="IE5" s="8">
        <f>'C завтраками| Bed and breakfast'!IE5</f>
        <v>46258</v>
      </c>
      <c r="IF5" s="8">
        <f>'C завтраками| Bed and breakfast'!IF5</f>
        <v>46259</v>
      </c>
      <c r="IG5" s="8">
        <f>'C завтраками| Bed and breakfast'!IG5</f>
        <v>46260</v>
      </c>
      <c r="IH5" s="8">
        <f>'C завтраками| Bed and breakfast'!IH5</f>
        <v>46261</v>
      </c>
      <c r="II5" s="8">
        <f>'C завтраками| Bed and breakfast'!II5</f>
        <v>46262</v>
      </c>
      <c r="IJ5" s="8">
        <f>'C завтраками| Bed and breakfast'!IJ5</f>
        <v>46263</v>
      </c>
      <c r="IK5" s="8">
        <f>'C завтраками| Bed and breakfast'!IK5</f>
        <v>46264</v>
      </c>
      <c r="IL5" s="8">
        <f>'C завтраками| Bed and breakfast'!IL5</f>
        <v>46265</v>
      </c>
      <c r="IM5" s="8">
        <f>'C завтраками| Bed and breakfast'!IM5</f>
        <v>46266</v>
      </c>
      <c r="IN5" s="8">
        <f>'C завтраками| Bed and breakfast'!IN5</f>
        <v>46267</v>
      </c>
      <c r="IO5" s="8">
        <f>'C завтраками| Bed and breakfast'!IO5</f>
        <v>46268</v>
      </c>
      <c r="IP5" s="8">
        <f>'C завтраками| Bed and breakfast'!IP5</f>
        <v>46269</v>
      </c>
      <c r="IQ5" s="8">
        <f>'C завтраками| Bed and breakfast'!IQ5</f>
        <v>46270</v>
      </c>
      <c r="IR5" s="8">
        <f>'C завтраками| Bed and breakfast'!IR5</f>
        <v>46271</v>
      </c>
      <c r="IS5" s="8">
        <f>'C завтраками| Bed and breakfast'!IS5</f>
        <v>46272</v>
      </c>
      <c r="IT5" s="8">
        <f>'C завтраками| Bed and breakfast'!IT5</f>
        <v>46273</v>
      </c>
      <c r="IU5" s="8">
        <f>'C завтраками| Bed and breakfast'!IU5</f>
        <v>46274</v>
      </c>
      <c r="IV5" s="8">
        <f>'C завтраками| Bed and breakfast'!IV5</f>
        <v>46275</v>
      </c>
      <c r="IW5" s="8">
        <f>'C завтраками| Bed and breakfast'!IW5</f>
        <v>46276</v>
      </c>
      <c r="IX5" s="8">
        <f>'C завтраками| Bed and breakfast'!IX5</f>
        <v>46277</v>
      </c>
      <c r="IY5" s="8">
        <f>'C завтраками| Bed and breakfast'!IY5</f>
        <v>46278</v>
      </c>
      <c r="IZ5" s="8">
        <f>'C завтраками| Bed and breakfast'!IZ5</f>
        <v>46279</v>
      </c>
      <c r="JA5" s="8">
        <f>'C завтраками| Bed and breakfast'!JA5</f>
        <v>46280</v>
      </c>
      <c r="JB5" s="8">
        <f>'C завтраками| Bed and breakfast'!JB5</f>
        <v>46281</v>
      </c>
      <c r="JC5" s="8">
        <f>'C завтраками| Bed and breakfast'!JC5</f>
        <v>46282</v>
      </c>
      <c r="JD5" s="8">
        <f>'C завтраками| Bed and breakfast'!JD5</f>
        <v>46283</v>
      </c>
      <c r="JE5" s="8">
        <f>'C завтраками| Bed and breakfast'!JE5</f>
        <v>46284</v>
      </c>
      <c r="JF5" s="8">
        <f>'C завтраками| Bed and breakfast'!JF5</f>
        <v>46285</v>
      </c>
      <c r="JG5" s="8">
        <f>'C завтраками| Bed and breakfast'!JG5</f>
        <v>46286</v>
      </c>
      <c r="JH5" s="8">
        <f>'C завтраками| Bed and breakfast'!JH5</f>
        <v>46287</v>
      </c>
      <c r="JI5" s="8">
        <f>'C завтраками| Bed and breakfast'!JI5</f>
        <v>46288</v>
      </c>
      <c r="JJ5" s="8">
        <f>'C завтраками| Bed and breakfast'!JJ5</f>
        <v>46289</v>
      </c>
      <c r="JK5" s="8">
        <f>'C завтраками| Bed and breakfast'!JK5</f>
        <v>46290</v>
      </c>
      <c r="JL5" s="8">
        <f>'C завтраками| Bed and breakfast'!JL5</f>
        <v>46291</v>
      </c>
      <c r="JM5" s="8">
        <f>'C завтраками| Bed and breakfast'!JM5</f>
        <v>46292</v>
      </c>
      <c r="JN5" s="8">
        <f>'C завтраками| Bed and breakfast'!JN5</f>
        <v>46293</v>
      </c>
      <c r="JO5" s="8">
        <f>'C завтраками| Bed and breakfast'!JO5</f>
        <v>46294</v>
      </c>
      <c r="JP5" s="8">
        <f>'C завтраками| Bed and breakfast'!JP5</f>
        <v>46295</v>
      </c>
    </row>
    <row r="6" spans="1:276" s="151" customFormat="1" ht="25.5" customHeight="1">
      <c r="A6" s="145"/>
      <c r="B6" s="8">
        <f>'C завтраками| Bed and breakfast'!B6</f>
        <v>46021</v>
      </c>
      <c r="C6" s="8">
        <f>'C завтраками| Bed and breakfast'!C6</f>
        <v>46022</v>
      </c>
      <c r="D6" s="8">
        <f>'C завтраками| Bed and breakfast'!D6</f>
        <v>46023</v>
      </c>
      <c r="E6" s="8">
        <f>'C завтраками| Bed and breakfast'!E6</f>
        <v>46024</v>
      </c>
      <c r="F6" s="8">
        <f>'C завтраками| Bed and breakfast'!F6</f>
        <v>46025</v>
      </c>
      <c r="G6" s="8">
        <f>'C завтраками| Bed and breakfast'!G6</f>
        <v>46026</v>
      </c>
      <c r="H6" s="8">
        <f>'C завтраками| Bed and breakfast'!H6</f>
        <v>46027</v>
      </c>
      <c r="I6" s="8">
        <f>'C завтраками| Bed and breakfast'!I6</f>
        <v>46028</v>
      </c>
      <c r="J6" s="8">
        <f>'C завтраками| Bed and breakfast'!J6</f>
        <v>46029</v>
      </c>
      <c r="K6" s="8">
        <f>'C завтраками| Bed and breakfast'!K6</f>
        <v>46030</v>
      </c>
      <c r="L6" s="8">
        <f>'C завтраками| Bed and breakfast'!L6</f>
        <v>46031</v>
      </c>
      <c r="M6" s="8">
        <f>'C завтраками| Bed and breakfast'!M6</f>
        <v>46032</v>
      </c>
      <c r="N6" s="8">
        <f>'C завтраками| Bed and breakfast'!N6</f>
        <v>46033</v>
      </c>
      <c r="O6" s="8">
        <f>'C завтраками| Bed and breakfast'!O6</f>
        <v>46034</v>
      </c>
      <c r="P6" s="8">
        <f>'C завтраками| Bed and breakfast'!P6</f>
        <v>46035</v>
      </c>
      <c r="Q6" s="8">
        <f>'C завтраками| Bed and breakfast'!Q6</f>
        <v>46036</v>
      </c>
      <c r="R6" s="8">
        <f>'C завтраками| Bed and breakfast'!R6</f>
        <v>46037</v>
      </c>
      <c r="S6" s="8">
        <f>'C завтраками| Bed and breakfast'!S6</f>
        <v>46038</v>
      </c>
      <c r="T6" s="8">
        <f>'C завтраками| Bed and breakfast'!T6</f>
        <v>46039</v>
      </c>
      <c r="U6" s="8">
        <f>'C завтраками| Bed and breakfast'!U6</f>
        <v>46040</v>
      </c>
      <c r="V6" s="8">
        <f>'C завтраками| Bed and breakfast'!V6</f>
        <v>46041</v>
      </c>
      <c r="W6" s="8">
        <f>'C завтраками| Bed and breakfast'!W6</f>
        <v>46042</v>
      </c>
      <c r="X6" s="8">
        <f>'C завтраками| Bed and breakfast'!X6</f>
        <v>46043</v>
      </c>
      <c r="Y6" s="8">
        <f>'C завтраками| Bed and breakfast'!Y6</f>
        <v>46044</v>
      </c>
      <c r="Z6" s="8">
        <f>'C завтраками| Bed and breakfast'!Z6</f>
        <v>46045</v>
      </c>
      <c r="AA6" s="8">
        <f>'C завтраками| Bed and breakfast'!AA6</f>
        <v>46046</v>
      </c>
      <c r="AB6" s="8">
        <f>'C завтраками| Bed and breakfast'!AB6</f>
        <v>46047</v>
      </c>
      <c r="AC6" s="8">
        <f>'C завтраками| Bed and breakfast'!AC6</f>
        <v>46048</v>
      </c>
      <c r="AD6" s="8">
        <f>'C завтраками| Bed and breakfast'!AD6</f>
        <v>46049</v>
      </c>
      <c r="AE6" s="8">
        <f>'C завтраками| Bed and breakfast'!AE6</f>
        <v>46050</v>
      </c>
      <c r="AF6" s="8">
        <f>'C завтраками| Bed and breakfast'!AF6</f>
        <v>46051</v>
      </c>
      <c r="AG6" s="8">
        <f>'C завтраками| Bed and breakfast'!AG6</f>
        <v>46052</v>
      </c>
      <c r="AH6" s="8">
        <f>'C завтраками| Bed and breakfast'!AH6</f>
        <v>46053</v>
      </c>
      <c r="AI6" s="8">
        <f>'C завтраками| Bed and breakfast'!AI6</f>
        <v>46054</v>
      </c>
      <c r="AJ6" s="8">
        <f>'C завтраками| Bed and breakfast'!AJ6</f>
        <v>46055</v>
      </c>
      <c r="AK6" s="8">
        <f>'C завтраками| Bed and breakfast'!AK6</f>
        <v>46056</v>
      </c>
      <c r="AL6" s="8">
        <f>'C завтраками| Bed and breakfast'!AL6</f>
        <v>46057</v>
      </c>
      <c r="AM6" s="8">
        <f>'C завтраками| Bed and breakfast'!AM6</f>
        <v>46058</v>
      </c>
      <c r="AN6" s="8">
        <f>'C завтраками| Bed and breakfast'!AN6</f>
        <v>46059</v>
      </c>
      <c r="AO6" s="8">
        <f>'C завтраками| Bed and breakfast'!AO6</f>
        <v>46060</v>
      </c>
      <c r="AP6" s="8">
        <f>'C завтраками| Bed and breakfast'!AP6</f>
        <v>46061</v>
      </c>
      <c r="AQ6" s="8">
        <f>'C завтраками| Bed and breakfast'!AQ6</f>
        <v>46062</v>
      </c>
      <c r="AR6" s="8">
        <f>'C завтраками| Bed and breakfast'!AR6</f>
        <v>46063</v>
      </c>
      <c r="AS6" s="8">
        <f>'C завтраками| Bed and breakfast'!AS6</f>
        <v>46064</v>
      </c>
      <c r="AT6" s="8">
        <f>'C завтраками| Bed and breakfast'!AT6</f>
        <v>46065</v>
      </c>
      <c r="AU6" s="8">
        <f>'C завтраками| Bed and breakfast'!AU6</f>
        <v>46066</v>
      </c>
      <c r="AV6" s="8">
        <f>'C завтраками| Bed and breakfast'!AV6</f>
        <v>46067</v>
      </c>
      <c r="AW6" s="8">
        <f>'C завтраками| Bed and breakfast'!AW6</f>
        <v>46068</v>
      </c>
      <c r="AX6" s="8">
        <f>'C завтраками| Bed and breakfast'!AX6</f>
        <v>46069</v>
      </c>
      <c r="AY6" s="8">
        <f>'C завтраками| Bed and breakfast'!AY6</f>
        <v>46070</v>
      </c>
      <c r="AZ6" s="8">
        <f>'C завтраками| Bed and breakfast'!AZ6</f>
        <v>46071</v>
      </c>
      <c r="BA6" s="8">
        <f>'C завтраками| Bed and breakfast'!BA6</f>
        <v>46072</v>
      </c>
      <c r="BB6" s="8">
        <f>'C завтраками| Bed and breakfast'!BB6</f>
        <v>46073</v>
      </c>
      <c r="BC6" s="8">
        <f>'C завтраками| Bed and breakfast'!BC6</f>
        <v>46074</v>
      </c>
      <c r="BD6" s="8">
        <f>'C завтраками| Bed and breakfast'!BD6</f>
        <v>46075</v>
      </c>
      <c r="BE6" s="8">
        <f>'C завтраками| Bed and breakfast'!BE6</f>
        <v>46076</v>
      </c>
      <c r="BF6" s="8">
        <f>'C завтраками| Bed and breakfast'!BF6</f>
        <v>46077</v>
      </c>
      <c r="BG6" s="8">
        <f>'C завтраками| Bed and breakfast'!BG6</f>
        <v>46078</v>
      </c>
      <c r="BH6" s="8">
        <f>'C завтраками| Bed and breakfast'!BH6</f>
        <v>46079</v>
      </c>
      <c r="BI6" s="8">
        <f>'C завтраками| Bed and breakfast'!BI6</f>
        <v>46080</v>
      </c>
      <c r="BJ6" s="8">
        <f>'C завтраками| Bed and breakfast'!BJ6</f>
        <v>46081</v>
      </c>
      <c r="BK6" s="8">
        <f>'C завтраками| Bed and breakfast'!BK6</f>
        <v>46082</v>
      </c>
      <c r="BL6" s="8">
        <f>'C завтраками| Bed and breakfast'!BL6</f>
        <v>46083</v>
      </c>
      <c r="BM6" s="8">
        <f>'C завтраками| Bed and breakfast'!BM6</f>
        <v>46084</v>
      </c>
      <c r="BN6" s="8">
        <f>'C завтраками| Bed and breakfast'!BN6</f>
        <v>46085</v>
      </c>
      <c r="BO6" s="8">
        <f>'C завтраками| Bed and breakfast'!BO6</f>
        <v>46086</v>
      </c>
      <c r="BP6" s="8">
        <f>'C завтраками| Bed and breakfast'!BP6</f>
        <v>46087</v>
      </c>
      <c r="BQ6" s="8">
        <f>'C завтраками| Bed and breakfast'!BQ6</f>
        <v>46088</v>
      </c>
      <c r="BR6" s="8">
        <f>'C завтраками| Bed and breakfast'!BR6</f>
        <v>46089</v>
      </c>
      <c r="BS6" s="8">
        <f>'C завтраками| Bed and breakfast'!BS6</f>
        <v>46090</v>
      </c>
      <c r="BT6" s="8">
        <f>'C завтраками| Bed and breakfast'!BT6</f>
        <v>46091</v>
      </c>
      <c r="BU6" s="8">
        <f>'C завтраками| Bed and breakfast'!BU6</f>
        <v>46092</v>
      </c>
      <c r="BV6" s="8">
        <f>'C завтраками| Bed and breakfast'!BV6</f>
        <v>46093</v>
      </c>
      <c r="BW6" s="8">
        <f>'C завтраками| Bed and breakfast'!BW6</f>
        <v>46094</v>
      </c>
      <c r="BX6" s="8">
        <f>'C завтраками| Bed and breakfast'!BX6</f>
        <v>46095</v>
      </c>
      <c r="BY6" s="8">
        <f>'C завтраками| Bed and breakfast'!BY6</f>
        <v>46096</v>
      </c>
      <c r="BZ6" s="8">
        <f>'C завтраками| Bed and breakfast'!BZ6</f>
        <v>46097</v>
      </c>
      <c r="CA6" s="8">
        <f>'C завтраками| Bed and breakfast'!CA6</f>
        <v>46098</v>
      </c>
      <c r="CB6" s="8">
        <f>'C завтраками| Bed and breakfast'!CB6</f>
        <v>46099</v>
      </c>
      <c r="CC6" s="8">
        <f>'C завтраками| Bed and breakfast'!CC6</f>
        <v>46100</v>
      </c>
      <c r="CD6" s="8">
        <f>'C завтраками| Bed and breakfast'!CD6</f>
        <v>46101</v>
      </c>
      <c r="CE6" s="8">
        <f>'C завтраками| Bed and breakfast'!CE6</f>
        <v>46102</v>
      </c>
      <c r="CF6" s="8">
        <f>'C завтраками| Bed and breakfast'!CF6</f>
        <v>46103</v>
      </c>
      <c r="CG6" s="8">
        <f>'C завтраками| Bed and breakfast'!CG6</f>
        <v>46104</v>
      </c>
      <c r="CH6" s="8">
        <f>'C завтраками| Bed and breakfast'!CH6</f>
        <v>46105</v>
      </c>
      <c r="CI6" s="8">
        <f>'C завтраками| Bed and breakfast'!CI6</f>
        <v>46106</v>
      </c>
      <c r="CJ6" s="8">
        <f>'C завтраками| Bed and breakfast'!CJ6</f>
        <v>46107</v>
      </c>
      <c r="CK6" s="8">
        <f>'C завтраками| Bed and breakfast'!CK6</f>
        <v>46108</v>
      </c>
      <c r="CL6" s="8">
        <f>'C завтраками| Bed and breakfast'!CL6</f>
        <v>46109</v>
      </c>
      <c r="CM6" s="8">
        <f>'C завтраками| Bed and breakfast'!CM6</f>
        <v>46110</v>
      </c>
      <c r="CN6" s="8">
        <f>'C завтраками| Bed and breakfast'!CN6</f>
        <v>46111</v>
      </c>
      <c r="CO6" s="8">
        <f>'C завтраками| Bed and breakfast'!CO6</f>
        <v>46112</v>
      </c>
      <c r="CP6" s="8">
        <f>'C завтраками| Bed and breakfast'!CP6</f>
        <v>46113</v>
      </c>
      <c r="CQ6" s="8">
        <f>'C завтраками| Bed and breakfast'!CQ6</f>
        <v>46114</v>
      </c>
      <c r="CR6" s="8">
        <f>'C завтраками| Bed and breakfast'!CR6</f>
        <v>46115</v>
      </c>
      <c r="CS6" s="8">
        <f>'C завтраками| Bed and breakfast'!CS6</f>
        <v>46116</v>
      </c>
      <c r="CT6" s="8">
        <f>'C завтраками| Bed and breakfast'!CT6</f>
        <v>46117</v>
      </c>
      <c r="CU6" s="8">
        <f>'C завтраками| Bed and breakfast'!CU6</f>
        <v>46118</v>
      </c>
      <c r="CV6" s="8">
        <f>'C завтраками| Bed and breakfast'!CV6</f>
        <v>46119</v>
      </c>
      <c r="CW6" s="8">
        <f>'C завтраками| Bed and breakfast'!CW6</f>
        <v>46120</v>
      </c>
      <c r="CX6" s="8">
        <f>'C завтраками| Bed and breakfast'!CX6</f>
        <v>46121</v>
      </c>
      <c r="CY6" s="8">
        <f>'C завтраками| Bed and breakfast'!CY6</f>
        <v>46122</v>
      </c>
      <c r="CZ6" s="8">
        <f>'C завтраками| Bed and breakfast'!CZ6</f>
        <v>46123</v>
      </c>
      <c r="DA6" s="8">
        <f>'C завтраками| Bed and breakfast'!DA6</f>
        <v>46124</v>
      </c>
      <c r="DB6" s="8">
        <f>'C завтраками| Bed and breakfast'!DB6</f>
        <v>46125</v>
      </c>
      <c r="DC6" s="8">
        <f>'C завтраками| Bed and breakfast'!DC6</f>
        <v>46126</v>
      </c>
      <c r="DD6" s="8">
        <f>'C завтраками| Bed and breakfast'!DD6</f>
        <v>46127</v>
      </c>
      <c r="DE6" s="8">
        <f>'C завтраками| Bed and breakfast'!DE6</f>
        <v>46128</v>
      </c>
      <c r="DF6" s="8">
        <f>'C завтраками| Bed and breakfast'!DF6</f>
        <v>46129</v>
      </c>
      <c r="DG6" s="8">
        <f>'C завтраками| Bed and breakfast'!DG6</f>
        <v>46130</v>
      </c>
      <c r="DH6" s="8">
        <f>'C завтраками| Bed and breakfast'!DH6</f>
        <v>46131</v>
      </c>
      <c r="DI6" s="8">
        <f>'C завтраками| Bed and breakfast'!DI6</f>
        <v>46132</v>
      </c>
      <c r="DJ6" s="8">
        <f>'C завтраками| Bed and breakfast'!DJ6</f>
        <v>46133</v>
      </c>
      <c r="DK6" s="8">
        <f>'C завтраками| Bed and breakfast'!DK6</f>
        <v>46134</v>
      </c>
      <c r="DL6" s="8">
        <f>'C завтраками| Bed and breakfast'!DL6</f>
        <v>46135</v>
      </c>
      <c r="DM6" s="8">
        <f>'C завтраками| Bed and breakfast'!DM6</f>
        <v>46136</v>
      </c>
      <c r="DN6" s="8">
        <f>'C завтраками| Bed and breakfast'!DN6</f>
        <v>46137</v>
      </c>
      <c r="DO6" s="8">
        <f>'C завтраками| Bed and breakfast'!DO6</f>
        <v>46138</v>
      </c>
      <c r="DP6" s="8">
        <f>'C завтраками| Bed and breakfast'!DP6</f>
        <v>46139</v>
      </c>
      <c r="DQ6" s="8">
        <f>'C завтраками| Bed and breakfast'!DQ6</f>
        <v>46140</v>
      </c>
      <c r="DR6" s="8">
        <f>'C завтраками| Bed and breakfast'!DR6</f>
        <v>46141</v>
      </c>
      <c r="DS6" s="8">
        <f>'C завтраками| Bed and breakfast'!DS6</f>
        <v>46142</v>
      </c>
      <c r="DT6" s="8">
        <f>'C завтраками| Bed and breakfast'!DT6</f>
        <v>46143</v>
      </c>
      <c r="DU6" s="8">
        <f>'C завтраками| Bed and breakfast'!DU6</f>
        <v>46144</v>
      </c>
      <c r="DV6" s="8">
        <f>'C завтраками| Bed and breakfast'!DV6</f>
        <v>46145</v>
      </c>
      <c r="DW6" s="8">
        <f>'C завтраками| Bed and breakfast'!DW6</f>
        <v>46146</v>
      </c>
      <c r="DX6" s="8">
        <f>'C завтраками| Bed and breakfast'!DX6</f>
        <v>46147</v>
      </c>
      <c r="DY6" s="8">
        <f>'C завтраками| Bed and breakfast'!DY6</f>
        <v>46148</v>
      </c>
      <c r="DZ6" s="8">
        <f>'C завтраками| Bed and breakfast'!DZ6</f>
        <v>46149</v>
      </c>
      <c r="EA6" s="8">
        <f>'C завтраками| Bed and breakfast'!EA6</f>
        <v>46150</v>
      </c>
      <c r="EB6" s="8">
        <f>'C завтраками| Bed and breakfast'!EB6</f>
        <v>46151</v>
      </c>
      <c r="EC6" s="8">
        <f>'C завтраками| Bed and breakfast'!EC6</f>
        <v>46152</v>
      </c>
      <c r="ED6" s="8">
        <f>'C завтраками| Bed and breakfast'!ED6</f>
        <v>46153</v>
      </c>
      <c r="EE6" s="8">
        <f>'C завтраками| Bed and breakfast'!EE6</f>
        <v>46154</v>
      </c>
      <c r="EF6" s="8">
        <f>'C завтраками| Bed and breakfast'!EF6</f>
        <v>46155</v>
      </c>
      <c r="EG6" s="8">
        <f>'C завтраками| Bed and breakfast'!EG6</f>
        <v>46156</v>
      </c>
      <c r="EH6" s="8">
        <f>'C завтраками| Bed and breakfast'!EH6</f>
        <v>46157</v>
      </c>
      <c r="EI6" s="8">
        <f>'C завтраками| Bed and breakfast'!EI6</f>
        <v>46158</v>
      </c>
      <c r="EJ6" s="8">
        <f>'C завтраками| Bed and breakfast'!EJ6</f>
        <v>46159</v>
      </c>
      <c r="EK6" s="8">
        <f>'C завтраками| Bed and breakfast'!EK6</f>
        <v>46160</v>
      </c>
      <c r="EL6" s="8">
        <f>'C завтраками| Bed and breakfast'!EL6</f>
        <v>46161</v>
      </c>
      <c r="EM6" s="8">
        <f>'C завтраками| Bed and breakfast'!EM6</f>
        <v>46162</v>
      </c>
      <c r="EN6" s="8">
        <f>'C завтраками| Bed and breakfast'!EN6</f>
        <v>46163</v>
      </c>
      <c r="EO6" s="8">
        <f>'C завтраками| Bed and breakfast'!EO6</f>
        <v>46164</v>
      </c>
      <c r="EP6" s="8">
        <f>'C завтраками| Bed and breakfast'!EP6</f>
        <v>46165</v>
      </c>
      <c r="EQ6" s="8">
        <f>'C завтраками| Bed and breakfast'!EQ6</f>
        <v>46166</v>
      </c>
      <c r="ER6" s="8">
        <f>'C завтраками| Bed and breakfast'!ER6</f>
        <v>46167</v>
      </c>
      <c r="ES6" s="8">
        <f>'C завтраками| Bed and breakfast'!ES6</f>
        <v>46168</v>
      </c>
      <c r="ET6" s="8">
        <f>'C завтраками| Bed and breakfast'!ET6</f>
        <v>46169</v>
      </c>
      <c r="EU6" s="8">
        <f>'C завтраками| Bed and breakfast'!EU6</f>
        <v>46170</v>
      </c>
      <c r="EV6" s="8">
        <f>'C завтраками| Bed and breakfast'!EV6</f>
        <v>46171</v>
      </c>
      <c r="EW6" s="8">
        <f>'C завтраками| Bed and breakfast'!EW6</f>
        <v>46172</v>
      </c>
      <c r="EX6" s="8">
        <f>'C завтраками| Bed and breakfast'!EX6</f>
        <v>46173</v>
      </c>
      <c r="EY6" s="8">
        <f>'C завтраками| Bed and breakfast'!EY6</f>
        <v>46174</v>
      </c>
      <c r="EZ6" s="8">
        <f>'C завтраками| Bed and breakfast'!EZ6</f>
        <v>46175</v>
      </c>
      <c r="FA6" s="8">
        <f>'C завтраками| Bed and breakfast'!FA6</f>
        <v>46176</v>
      </c>
      <c r="FB6" s="8">
        <f>'C завтраками| Bed and breakfast'!FB6</f>
        <v>46177</v>
      </c>
      <c r="FC6" s="8">
        <f>'C завтраками| Bed and breakfast'!FC6</f>
        <v>46178</v>
      </c>
      <c r="FD6" s="8">
        <f>'C завтраками| Bed and breakfast'!FD6</f>
        <v>46179</v>
      </c>
      <c r="FE6" s="33">
        <f>'C завтраками| Bed and breakfast'!FE6</f>
        <v>46180</v>
      </c>
      <c r="FF6" s="33">
        <f>'C завтраками| Bed and breakfast'!FF6</f>
        <v>46181</v>
      </c>
      <c r="FG6" s="33">
        <f>'C завтраками| Bed and breakfast'!FG6</f>
        <v>46182</v>
      </c>
      <c r="FH6" s="33">
        <f>'C завтраками| Bed and breakfast'!FH6</f>
        <v>46183</v>
      </c>
      <c r="FI6" s="33">
        <f>'C завтраками| Bed and breakfast'!FI6</f>
        <v>46184</v>
      </c>
      <c r="FJ6" s="8">
        <f>'C завтраками| Bed and breakfast'!FJ6</f>
        <v>46185</v>
      </c>
      <c r="FK6" s="8">
        <f>'C завтраками| Bed and breakfast'!FK6</f>
        <v>46186</v>
      </c>
      <c r="FL6" s="8">
        <f>'C завтраками| Bed and breakfast'!FL6</f>
        <v>46187</v>
      </c>
      <c r="FM6" s="8">
        <f>'C завтраками| Bed and breakfast'!FM6</f>
        <v>46188</v>
      </c>
      <c r="FN6" s="8">
        <f>'C завтраками| Bed and breakfast'!FN6</f>
        <v>46189</v>
      </c>
      <c r="FO6" s="8">
        <f>'C завтраками| Bed and breakfast'!FO6</f>
        <v>46190</v>
      </c>
      <c r="FP6" s="8">
        <f>'C завтраками| Bed and breakfast'!FP6</f>
        <v>46191</v>
      </c>
      <c r="FQ6" s="8">
        <f>'C завтраками| Bed and breakfast'!FQ6</f>
        <v>46192</v>
      </c>
      <c r="FR6" s="8">
        <f>'C завтраками| Bed and breakfast'!FR6</f>
        <v>46193</v>
      </c>
      <c r="FS6" s="8">
        <f>'C завтраками| Bed and breakfast'!FS6</f>
        <v>46194</v>
      </c>
      <c r="FT6" s="8">
        <f>'C завтраками| Bed and breakfast'!FT6</f>
        <v>46195</v>
      </c>
      <c r="FU6" s="8">
        <f>'C завтраками| Bed and breakfast'!FU6</f>
        <v>46196</v>
      </c>
      <c r="FV6" s="8">
        <f>'C завтраками| Bed and breakfast'!FV6</f>
        <v>46197</v>
      </c>
      <c r="FW6" s="8">
        <f>'C завтраками| Bed and breakfast'!FW6</f>
        <v>46198</v>
      </c>
      <c r="FX6" s="8">
        <f>'C завтраками| Bed and breakfast'!FX6</f>
        <v>46199</v>
      </c>
      <c r="FY6" s="8">
        <f>'C завтраками| Bed and breakfast'!FY6</f>
        <v>46200</v>
      </c>
      <c r="FZ6" s="8">
        <f>'C завтраками| Bed and breakfast'!FZ6</f>
        <v>46201</v>
      </c>
      <c r="GA6" s="8">
        <f>'C завтраками| Bed and breakfast'!GA6</f>
        <v>46202</v>
      </c>
      <c r="GB6" s="8">
        <f>'C завтраками| Bed and breakfast'!GB6</f>
        <v>46203</v>
      </c>
      <c r="GC6" s="8">
        <f>'C завтраками| Bed and breakfast'!GC6</f>
        <v>46204</v>
      </c>
      <c r="GD6" s="8">
        <f>'C завтраками| Bed and breakfast'!GD6</f>
        <v>46205</v>
      </c>
      <c r="GE6" s="8">
        <f>'C завтраками| Bed and breakfast'!GE6</f>
        <v>46206</v>
      </c>
      <c r="GF6" s="8">
        <f>'C завтраками| Bed and breakfast'!GF6</f>
        <v>46207</v>
      </c>
      <c r="GG6" s="8">
        <f>'C завтраками| Bed and breakfast'!GG6</f>
        <v>46208</v>
      </c>
      <c r="GH6" s="8">
        <f>'C завтраками| Bed and breakfast'!GH6</f>
        <v>46209</v>
      </c>
      <c r="GI6" s="8">
        <f>'C завтраками| Bed and breakfast'!GI6</f>
        <v>46210</v>
      </c>
      <c r="GJ6" s="8">
        <f>'C завтраками| Bed and breakfast'!GJ6</f>
        <v>46211</v>
      </c>
      <c r="GK6" s="8">
        <f>'C завтраками| Bed and breakfast'!GK6</f>
        <v>46212</v>
      </c>
      <c r="GL6" s="8">
        <f>'C завтраками| Bed and breakfast'!GL6</f>
        <v>46213</v>
      </c>
      <c r="GM6" s="8">
        <f>'C завтраками| Bed and breakfast'!GM6</f>
        <v>46214</v>
      </c>
      <c r="GN6" s="8">
        <f>'C завтраками| Bed and breakfast'!GN6</f>
        <v>46215</v>
      </c>
      <c r="GO6" s="8">
        <f>'C завтраками| Bed and breakfast'!GO6</f>
        <v>46216</v>
      </c>
      <c r="GP6" s="8">
        <f>'C завтраками| Bed and breakfast'!GP6</f>
        <v>46217</v>
      </c>
      <c r="GQ6" s="8">
        <f>'C завтраками| Bed and breakfast'!GQ6</f>
        <v>46218</v>
      </c>
      <c r="GR6" s="8">
        <f>'C завтраками| Bed and breakfast'!GR6</f>
        <v>46219</v>
      </c>
      <c r="GS6" s="8">
        <f>'C завтраками| Bed and breakfast'!GS6</f>
        <v>46220</v>
      </c>
      <c r="GT6" s="8">
        <f>'C завтраками| Bed and breakfast'!GT6</f>
        <v>46221</v>
      </c>
      <c r="GU6" s="8">
        <f>'C завтраками| Bed and breakfast'!GU6</f>
        <v>46222</v>
      </c>
      <c r="GV6" s="8">
        <f>'C завтраками| Bed and breakfast'!GV6</f>
        <v>46223</v>
      </c>
      <c r="GW6" s="8">
        <f>'C завтраками| Bed and breakfast'!GW6</f>
        <v>46224</v>
      </c>
      <c r="GX6" s="8">
        <f>'C завтраками| Bed and breakfast'!GX6</f>
        <v>46225</v>
      </c>
      <c r="GY6" s="8">
        <f>'C завтраками| Bed and breakfast'!GY6</f>
        <v>46226</v>
      </c>
      <c r="GZ6" s="8">
        <f>'C завтраками| Bed and breakfast'!GZ6</f>
        <v>46227</v>
      </c>
      <c r="HA6" s="8">
        <f>'C завтраками| Bed and breakfast'!HA6</f>
        <v>46228</v>
      </c>
      <c r="HB6" s="8">
        <f>'C завтраками| Bed and breakfast'!HB6</f>
        <v>46229</v>
      </c>
      <c r="HC6" s="8">
        <f>'C завтраками| Bed and breakfast'!HC6</f>
        <v>46230</v>
      </c>
      <c r="HD6" s="8">
        <f>'C завтраками| Bed and breakfast'!HD6</f>
        <v>46231</v>
      </c>
      <c r="HE6" s="8">
        <f>'C завтраками| Bed and breakfast'!HE6</f>
        <v>46232</v>
      </c>
      <c r="HF6" s="8">
        <f>'C завтраками| Bed and breakfast'!HF6</f>
        <v>46233</v>
      </c>
      <c r="HG6" s="8">
        <f>'C завтраками| Bed and breakfast'!HG6</f>
        <v>46234</v>
      </c>
      <c r="HH6" s="8">
        <f>'C завтраками| Bed and breakfast'!HH6</f>
        <v>46235</v>
      </c>
      <c r="HI6" s="8">
        <f>'C завтраками| Bed and breakfast'!HI6</f>
        <v>46236</v>
      </c>
      <c r="HJ6" s="8">
        <f>'C завтраками| Bed and breakfast'!HJ6</f>
        <v>46237</v>
      </c>
      <c r="HK6" s="8">
        <f>'C завтраками| Bed and breakfast'!HK6</f>
        <v>46238</v>
      </c>
      <c r="HL6" s="8">
        <f>'C завтраками| Bed and breakfast'!HL6</f>
        <v>46239</v>
      </c>
      <c r="HM6" s="8">
        <f>'C завтраками| Bed and breakfast'!HM6</f>
        <v>46240</v>
      </c>
      <c r="HN6" s="8">
        <f>'C завтраками| Bed and breakfast'!HN6</f>
        <v>46241</v>
      </c>
      <c r="HO6" s="8">
        <f>'C завтраками| Bed and breakfast'!HO6</f>
        <v>46242</v>
      </c>
      <c r="HP6" s="8">
        <f>'C завтраками| Bed and breakfast'!HP6</f>
        <v>46243</v>
      </c>
      <c r="HQ6" s="8">
        <f>'C завтраками| Bed and breakfast'!HQ6</f>
        <v>46244</v>
      </c>
      <c r="HR6" s="8">
        <f>'C завтраками| Bed and breakfast'!HR6</f>
        <v>46245</v>
      </c>
      <c r="HS6" s="8">
        <f>'C завтраками| Bed and breakfast'!HS6</f>
        <v>46246</v>
      </c>
      <c r="HT6" s="8">
        <f>'C завтраками| Bed and breakfast'!HT6</f>
        <v>46247</v>
      </c>
      <c r="HU6" s="8">
        <f>'C завтраками| Bed and breakfast'!HU6</f>
        <v>46248</v>
      </c>
      <c r="HV6" s="8">
        <f>'C завтраками| Bed and breakfast'!HV6</f>
        <v>46249</v>
      </c>
      <c r="HW6" s="8">
        <f>'C завтраками| Bed and breakfast'!HW6</f>
        <v>46250</v>
      </c>
      <c r="HX6" s="8">
        <f>'C завтраками| Bed and breakfast'!HX6</f>
        <v>46251</v>
      </c>
      <c r="HY6" s="8">
        <f>'C завтраками| Bed and breakfast'!HY6</f>
        <v>46252</v>
      </c>
      <c r="HZ6" s="8">
        <f>'C завтраками| Bed and breakfast'!HZ6</f>
        <v>46253</v>
      </c>
      <c r="IA6" s="8">
        <f>'C завтраками| Bed and breakfast'!IA6</f>
        <v>46254</v>
      </c>
      <c r="IB6" s="8">
        <f>'C завтраками| Bed and breakfast'!IB6</f>
        <v>46255</v>
      </c>
      <c r="IC6" s="8">
        <f>'C завтраками| Bed and breakfast'!IC6</f>
        <v>46256</v>
      </c>
      <c r="ID6" s="8">
        <f>'C завтраками| Bed and breakfast'!ID6</f>
        <v>46257</v>
      </c>
      <c r="IE6" s="8">
        <f>'C завтраками| Bed and breakfast'!IE6</f>
        <v>46258</v>
      </c>
      <c r="IF6" s="8">
        <f>'C завтраками| Bed and breakfast'!IF6</f>
        <v>46259</v>
      </c>
      <c r="IG6" s="8">
        <f>'C завтраками| Bed and breakfast'!IG6</f>
        <v>46260</v>
      </c>
      <c r="IH6" s="8">
        <f>'C завтраками| Bed and breakfast'!IH6</f>
        <v>46261</v>
      </c>
      <c r="II6" s="8">
        <f>'C завтраками| Bed and breakfast'!II6</f>
        <v>46262</v>
      </c>
      <c r="IJ6" s="8">
        <f>'C завтраками| Bed and breakfast'!IJ6</f>
        <v>46263</v>
      </c>
      <c r="IK6" s="8">
        <f>'C завтраками| Bed and breakfast'!IK6</f>
        <v>46264</v>
      </c>
      <c r="IL6" s="8">
        <f>'C завтраками| Bed and breakfast'!IL6</f>
        <v>46265</v>
      </c>
      <c r="IM6" s="8">
        <f>'C завтраками| Bed and breakfast'!IM6</f>
        <v>46266</v>
      </c>
      <c r="IN6" s="8">
        <f>'C завтраками| Bed and breakfast'!IN6</f>
        <v>46267</v>
      </c>
      <c r="IO6" s="8">
        <f>'C завтраками| Bed and breakfast'!IO6</f>
        <v>46268</v>
      </c>
      <c r="IP6" s="8">
        <f>'C завтраками| Bed and breakfast'!IP6</f>
        <v>46269</v>
      </c>
      <c r="IQ6" s="8">
        <f>'C завтраками| Bed and breakfast'!IQ6</f>
        <v>46270</v>
      </c>
      <c r="IR6" s="8">
        <f>'C завтраками| Bed and breakfast'!IR6</f>
        <v>46271</v>
      </c>
      <c r="IS6" s="8">
        <f>'C завтраками| Bed and breakfast'!IS6</f>
        <v>46272</v>
      </c>
      <c r="IT6" s="8">
        <f>'C завтраками| Bed and breakfast'!IT6</f>
        <v>46273</v>
      </c>
      <c r="IU6" s="8">
        <f>'C завтраками| Bed and breakfast'!IU6</f>
        <v>46274</v>
      </c>
      <c r="IV6" s="8">
        <f>'C завтраками| Bed and breakfast'!IV6</f>
        <v>46275</v>
      </c>
      <c r="IW6" s="8">
        <f>'C завтраками| Bed and breakfast'!IW6</f>
        <v>46276</v>
      </c>
      <c r="IX6" s="8">
        <f>'C завтраками| Bed and breakfast'!IX6</f>
        <v>46277</v>
      </c>
      <c r="IY6" s="8">
        <f>'C завтраками| Bed and breakfast'!IY6</f>
        <v>46278</v>
      </c>
      <c r="IZ6" s="8">
        <f>'C завтраками| Bed and breakfast'!IZ6</f>
        <v>46279</v>
      </c>
      <c r="JA6" s="8">
        <f>'C завтраками| Bed and breakfast'!JA6</f>
        <v>46280</v>
      </c>
      <c r="JB6" s="8">
        <f>'C завтраками| Bed and breakfast'!JB6</f>
        <v>46281</v>
      </c>
      <c r="JC6" s="8">
        <f>'C завтраками| Bed and breakfast'!JC6</f>
        <v>46282</v>
      </c>
      <c r="JD6" s="8">
        <f>'C завтраками| Bed and breakfast'!JD6</f>
        <v>46283</v>
      </c>
      <c r="JE6" s="8">
        <f>'C завтраками| Bed and breakfast'!JE6</f>
        <v>46284</v>
      </c>
      <c r="JF6" s="8">
        <f>'C завтраками| Bed and breakfast'!JF6</f>
        <v>46285</v>
      </c>
      <c r="JG6" s="8">
        <f>'C завтраками| Bed and breakfast'!JG6</f>
        <v>46286</v>
      </c>
      <c r="JH6" s="8">
        <f>'C завтраками| Bed and breakfast'!JH6</f>
        <v>46287</v>
      </c>
      <c r="JI6" s="8">
        <f>'C завтраками| Bed and breakfast'!JI6</f>
        <v>46288</v>
      </c>
      <c r="JJ6" s="8">
        <f>'C завтраками| Bed and breakfast'!JJ6</f>
        <v>46289</v>
      </c>
      <c r="JK6" s="8">
        <f>'C завтраками| Bed and breakfast'!JK6</f>
        <v>46290</v>
      </c>
      <c r="JL6" s="8">
        <f>'C завтраками| Bed and breakfast'!JL6</f>
        <v>46291</v>
      </c>
      <c r="JM6" s="8">
        <f>'C завтраками| Bed and breakfast'!JM6</f>
        <v>46292</v>
      </c>
      <c r="JN6" s="8">
        <f>'C завтраками| Bed and breakfast'!JN6</f>
        <v>46293</v>
      </c>
      <c r="JO6" s="8">
        <f>'C завтраками| Bed and breakfast'!JO6</f>
        <v>46294</v>
      </c>
      <c r="JP6" s="8">
        <f>'C завтраками| Bed and breakfast'!JP6</f>
        <v>46295</v>
      </c>
    </row>
    <row r="7" spans="1:276" ht="10.7" customHeight="1">
      <c r="A7" s="34" t="s">
        <v>4</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c r="EP7" s="153"/>
      <c r="EQ7" s="153"/>
      <c r="ER7" s="153"/>
      <c r="ES7" s="153"/>
      <c r="ET7" s="153"/>
      <c r="EU7" s="153"/>
      <c r="EV7" s="153"/>
      <c r="EW7" s="153"/>
      <c r="EX7" s="153"/>
      <c r="EY7" s="153"/>
      <c r="EZ7" s="153"/>
      <c r="FA7" s="153"/>
      <c r="FB7" s="153"/>
      <c r="FC7" s="153"/>
      <c r="FD7" s="153"/>
      <c r="FE7" s="160"/>
      <c r="FF7" s="160"/>
      <c r="FG7" s="160"/>
      <c r="FH7" s="160"/>
      <c r="FI7" s="160"/>
      <c r="FJ7" s="153"/>
      <c r="FK7" s="153"/>
      <c r="FL7" s="153"/>
      <c r="FM7" s="153"/>
      <c r="FN7" s="153"/>
      <c r="FO7" s="153"/>
      <c r="FP7" s="153"/>
      <c r="FQ7" s="153"/>
      <c r="FR7" s="153"/>
      <c r="FS7" s="153"/>
      <c r="FT7" s="153"/>
      <c r="FU7" s="153"/>
      <c r="FV7" s="153"/>
      <c r="FW7" s="153"/>
      <c r="FX7" s="153"/>
      <c r="FY7" s="153"/>
      <c r="FZ7" s="153"/>
      <c r="GA7" s="153"/>
      <c r="GB7" s="153"/>
      <c r="GC7" s="153"/>
      <c r="GD7" s="153"/>
      <c r="GE7" s="153"/>
      <c r="GF7" s="153"/>
      <c r="GG7" s="153"/>
      <c r="GH7" s="153"/>
      <c r="GI7" s="153"/>
      <c r="GJ7" s="153"/>
      <c r="GK7" s="153"/>
      <c r="GL7" s="153"/>
      <c r="GM7" s="153"/>
      <c r="GN7" s="153"/>
      <c r="GO7" s="153"/>
      <c r="GP7" s="153"/>
      <c r="GQ7" s="153"/>
      <c r="GR7" s="153"/>
      <c r="GS7" s="153"/>
      <c r="GT7" s="153"/>
      <c r="GU7" s="153"/>
      <c r="GV7" s="153"/>
      <c r="GW7" s="153"/>
      <c r="GX7" s="153"/>
      <c r="GY7" s="153"/>
      <c r="GZ7" s="153"/>
      <c r="HA7" s="153"/>
      <c r="HB7" s="153"/>
      <c r="HC7" s="153"/>
      <c r="HD7" s="153"/>
      <c r="HE7" s="153"/>
      <c r="HF7" s="153"/>
      <c r="HG7" s="153"/>
      <c r="HH7" s="153"/>
      <c r="HI7" s="153"/>
      <c r="HJ7" s="153"/>
      <c r="HK7" s="153"/>
      <c r="HL7" s="153"/>
      <c r="HM7" s="153"/>
      <c r="HN7" s="153"/>
      <c r="HO7" s="153"/>
      <c r="HP7" s="153"/>
      <c r="HQ7" s="153"/>
      <c r="HR7" s="153"/>
      <c r="HS7" s="153"/>
      <c r="HT7" s="153"/>
      <c r="HU7" s="153"/>
      <c r="HV7" s="153"/>
      <c r="HW7" s="153"/>
      <c r="HX7" s="153"/>
      <c r="HY7" s="153"/>
      <c r="HZ7" s="153"/>
      <c r="IA7" s="153"/>
      <c r="IB7" s="153"/>
      <c r="IC7" s="153"/>
      <c r="ID7" s="153"/>
      <c r="IE7" s="153"/>
      <c r="IF7" s="153"/>
      <c r="IG7" s="153"/>
      <c r="IH7" s="153"/>
      <c r="II7" s="153"/>
      <c r="IJ7" s="153"/>
      <c r="IK7" s="153"/>
      <c r="IL7" s="153"/>
      <c r="IM7" s="153"/>
      <c r="IN7" s="153"/>
      <c r="IO7" s="153"/>
      <c r="IP7" s="153"/>
      <c r="IQ7" s="153"/>
      <c r="IR7" s="153"/>
      <c r="IS7" s="153"/>
      <c r="IT7" s="153"/>
      <c r="IU7" s="153"/>
      <c r="IV7" s="153"/>
      <c r="IW7" s="153"/>
      <c r="IX7" s="153"/>
      <c r="IY7" s="153"/>
      <c r="IZ7" s="153"/>
      <c r="JA7" s="153"/>
      <c r="JB7" s="153"/>
      <c r="JC7" s="153"/>
      <c r="JD7" s="153"/>
      <c r="JE7" s="153"/>
      <c r="JF7" s="153"/>
      <c r="JG7" s="153"/>
      <c r="JH7" s="153"/>
      <c r="JI7" s="153"/>
      <c r="JJ7" s="153"/>
      <c r="JK7" s="153"/>
      <c r="JL7" s="153"/>
      <c r="JM7" s="153"/>
      <c r="JN7" s="153"/>
      <c r="JO7" s="153"/>
      <c r="JP7" s="153"/>
    </row>
    <row r="8" spans="1:276" ht="10.7" customHeight="1">
      <c r="A8" s="12">
        <v>1</v>
      </c>
      <c r="B8" s="37">
        <f>'C завтраками| Bed and breakfast'!B8</f>
        <v>25100</v>
      </c>
      <c r="C8" s="37">
        <f>'C завтраками| Bed and breakfast'!C8</f>
        <v>34200</v>
      </c>
      <c r="D8" s="37">
        <f>'C завтраками| Bed and breakfast'!D8</f>
        <v>34200</v>
      </c>
      <c r="E8" s="37">
        <f>'C завтраками| Bed and breakfast'!E8</f>
        <v>35700</v>
      </c>
      <c r="F8" s="37">
        <f>'C завтраками| Bed and breakfast'!F8</f>
        <v>35700</v>
      </c>
      <c r="G8" s="37">
        <f>'C завтраками| Bed and breakfast'!G8</f>
        <v>35700</v>
      </c>
      <c r="H8" s="37">
        <f>'C завтраками| Bed and breakfast'!H8</f>
        <v>35700</v>
      </c>
      <c r="I8" s="37">
        <f>'C завтраками| Bed and breakfast'!I8</f>
        <v>35700</v>
      </c>
      <c r="J8" s="37">
        <f>'C завтраками| Bed and breakfast'!J8</f>
        <v>32000</v>
      </c>
      <c r="K8" s="37">
        <f>'C завтраками| Bed and breakfast'!K8</f>
        <v>30200</v>
      </c>
      <c r="L8" s="37">
        <f>'C завтраками| Bed and breakfast'!L8</f>
        <v>22350</v>
      </c>
      <c r="M8" s="37">
        <f>'C завтраками| Bed and breakfast'!M8</f>
        <v>18750</v>
      </c>
      <c r="N8" s="37">
        <f>'C завтраками| Bed and breakfast'!N8</f>
        <v>14550</v>
      </c>
      <c r="O8" s="37">
        <f>'C завтраками| Bed and breakfast'!O8</f>
        <v>14550</v>
      </c>
      <c r="P8" s="37">
        <f>'C завтраками| Bed and breakfast'!P8</f>
        <v>14550</v>
      </c>
      <c r="Q8" s="37">
        <f>'C завтраками| Bed and breakfast'!Q8</f>
        <v>15450</v>
      </c>
      <c r="R8" s="37">
        <f>'C завтраками| Bed and breakfast'!R8</f>
        <v>15450</v>
      </c>
      <c r="S8" s="37">
        <f>'C завтраками| Bed and breakfast'!S8</f>
        <v>15450</v>
      </c>
      <c r="T8" s="37">
        <f>'C завтраками| Bed and breakfast'!T8</f>
        <v>15450</v>
      </c>
      <c r="U8" s="37">
        <f>'C завтраками| Bed and breakfast'!U8</f>
        <v>15450</v>
      </c>
      <c r="V8" s="37">
        <f>'C завтраками| Bed and breakfast'!V8</f>
        <v>15450</v>
      </c>
      <c r="W8" s="37">
        <f>'C завтраками| Bed and breakfast'!W8</f>
        <v>16350</v>
      </c>
      <c r="X8" s="37">
        <f>'C завтраками| Bed and breakfast'!X8</f>
        <v>16350</v>
      </c>
      <c r="Y8" s="37">
        <f>'C завтраками| Bed and breakfast'!Y8</f>
        <v>16350</v>
      </c>
      <c r="Z8" s="37">
        <f>'C завтраками| Bed and breakfast'!Z8</f>
        <v>16350</v>
      </c>
      <c r="AA8" s="37">
        <f>'C завтраками| Bed and breakfast'!AA8</f>
        <v>16350</v>
      </c>
      <c r="AB8" s="37">
        <f>'C завтраками| Bed and breakfast'!AB8</f>
        <v>17550</v>
      </c>
      <c r="AC8" s="37">
        <f>'C завтраками| Bed and breakfast'!AC8</f>
        <v>17550</v>
      </c>
      <c r="AD8" s="37">
        <f>'C завтраками| Bed and breakfast'!AD8</f>
        <v>17550</v>
      </c>
      <c r="AE8" s="37">
        <f>'C завтраками| Bed and breakfast'!AE8</f>
        <v>17550</v>
      </c>
      <c r="AF8" s="37">
        <f>'C завтраками| Bed and breakfast'!AF8</f>
        <v>21150</v>
      </c>
      <c r="AG8" s="37">
        <f>'C завтраками| Bed and breakfast'!AG8</f>
        <v>21150</v>
      </c>
      <c r="AH8" s="37">
        <f>'C завтраками| Bed and breakfast'!AH8</f>
        <v>21150</v>
      </c>
      <c r="AI8" s="37">
        <f>'C завтраками| Bed and breakfast'!AI8</f>
        <v>19950</v>
      </c>
      <c r="AJ8" s="37">
        <f>'C завтраками| Bed and breakfast'!AJ8</f>
        <v>19950</v>
      </c>
      <c r="AK8" s="37">
        <f>'C завтраками| Bed and breakfast'!AK8</f>
        <v>19950</v>
      </c>
      <c r="AL8" s="37">
        <f>'C завтраками| Bed and breakfast'!AL8</f>
        <v>19950</v>
      </c>
      <c r="AM8" s="37">
        <f>'C завтраками| Bed and breakfast'!AM8</f>
        <v>23550</v>
      </c>
      <c r="AN8" s="37">
        <f>'C завтраками| Bed and breakfast'!AN8</f>
        <v>23550</v>
      </c>
      <c r="AO8" s="37">
        <f>'C завтраками| Bed and breakfast'!AO8</f>
        <v>23550</v>
      </c>
      <c r="AP8" s="37">
        <f>'C завтраками| Bed and breakfast'!AP8</f>
        <v>19950</v>
      </c>
      <c r="AQ8" s="37">
        <f>'C завтраками| Bed and breakfast'!AQ8</f>
        <v>19950</v>
      </c>
      <c r="AR8" s="37">
        <f>'C завтраками| Bed and breakfast'!AR8</f>
        <v>19950</v>
      </c>
      <c r="AS8" s="37">
        <f>'C завтраками| Bed and breakfast'!AS8</f>
        <v>19950</v>
      </c>
      <c r="AT8" s="37">
        <f>'C завтраками| Bed and breakfast'!AT8</f>
        <v>19950</v>
      </c>
      <c r="AU8" s="37">
        <f>'C завтраками| Bed and breakfast'!AU8</f>
        <v>21150</v>
      </c>
      <c r="AV8" s="37">
        <f>'C завтраками| Bed and breakfast'!AV8</f>
        <v>21150</v>
      </c>
      <c r="AW8" s="37">
        <f>'C завтраками| Bed and breakfast'!AW8</f>
        <v>21150</v>
      </c>
      <c r="AX8" s="37">
        <f>'C завтраками| Bed and breakfast'!AX8</f>
        <v>23550</v>
      </c>
      <c r="AY8" s="37">
        <f>'C завтраками| Bed and breakfast'!AY8</f>
        <v>23550</v>
      </c>
      <c r="AZ8" s="37">
        <f>'C завтраками| Bed and breakfast'!AZ8</f>
        <v>23550</v>
      </c>
      <c r="BA8" s="37">
        <f>'C завтраками| Bed and breakfast'!BA8</f>
        <v>23550</v>
      </c>
      <c r="BB8" s="37">
        <f>'C завтраками| Bed and breakfast'!BB8</f>
        <v>25950</v>
      </c>
      <c r="BC8" s="37">
        <f>'C завтраками| Bed and breakfast'!BC8</f>
        <v>25950</v>
      </c>
      <c r="BD8" s="37">
        <f>'C завтраками| Bed and breakfast'!BD8</f>
        <v>25950</v>
      </c>
      <c r="BE8" s="37">
        <f>'C завтраками| Bed and breakfast'!BE8</f>
        <v>25950</v>
      </c>
      <c r="BF8" s="37">
        <f>'C завтраками| Bed and breakfast'!BF8</f>
        <v>25950</v>
      </c>
      <c r="BG8" s="37">
        <f>'C завтраками| Bed and breakfast'!BG8</f>
        <v>25950</v>
      </c>
      <c r="BH8" s="37">
        <f>'C завтраками| Bed and breakfast'!BH8</f>
        <v>25950</v>
      </c>
      <c r="BI8" s="37">
        <f>'C завтраками| Bed and breakfast'!BI8</f>
        <v>25950</v>
      </c>
      <c r="BJ8" s="37">
        <f>'C завтраками| Bed and breakfast'!BJ8</f>
        <v>23550</v>
      </c>
      <c r="BK8" s="37">
        <f>'C завтраками| Bed and breakfast'!BK8</f>
        <v>16350</v>
      </c>
      <c r="BL8" s="37">
        <f>'C завтраками| Bed and breakfast'!BL8</f>
        <v>16350</v>
      </c>
      <c r="BM8" s="37">
        <f>'C завтраками| Bed and breakfast'!BM8</f>
        <v>16350</v>
      </c>
      <c r="BN8" s="37">
        <f>'C завтраками| Bed and breakfast'!BN8</f>
        <v>16350</v>
      </c>
      <c r="BO8" s="37">
        <f>'C завтраками| Bed and breakfast'!BO8</f>
        <v>16350</v>
      </c>
      <c r="BP8" s="37">
        <f>'C завтраками| Bed and breakfast'!BP8</f>
        <v>16350</v>
      </c>
      <c r="BQ8" s="37">
        <f>'C завтраками| Bed and breakfast'!BQ8</f>
        <v>16350</v>
      </c>
      <c r="BR8" s="37">
        <f>'C завтраками| Bed and breakfast'!BR8</f>
        <v>16350</v>
      </c>
      <c r="BS8" s="37">
        <f>'C завтраками| Bed and breakfast'!BS8</f>
        <v>16350</v>
      </c>
      <c r="BT8" s="37">
        <f>'C завтраками| Bed and breakfast'!BT8</f>
        <v>11950</v>
      </c>
      <c r="BU8" s="37">
        <f>'C завтраками| Bed and breakfast'!BU8</f>
        <v>11950</v>
      </c>
      <c r="BV8" s="37">
        <f>'C завтраками| Bed and breakfast'!BV8</f>
        <v>11950</v>
      </c>
      <c r="BW8" s="37">
        <f>'C завтраками| Bed and breakfast'!BW8</f>
        <v>11950</v>
      </c>
      <c r="BX8" s="37">
        <f>'C завтраками| Bed and breakfast'!BX8</f>
        <v>11950</v>
      </c>
      <c r="BY8" s="37">
        <f>'C завтраками| Bed and breakfast'!BY8</f>
        <v>11950</v>
      </c>
      <c r="BZ8" s="37">
        <f>'C завтраками| Bed and breakfast'!BZ8</f>
        <v>11950</v>
      </c>
      <c r="CA8" s="37">
        <f>'C завтраками| Bed and breakfast'!CA8</f>
        <v>10550</v>
      </c>
      <c r="CB8" s="37">
        <f>'C завтраками| Bed and breakfast'!CB8</f>
        <v>10550</v>
      </c>
      <c r="CC8" s="37">
        <f>'C завтраками| Bed and breakfast'!CC8</f>
        <v>10550</v>
      </c>
      <c r="CD8" s="37">
        <f>'C завтраками| Bed and breakfast'!CD8</f>
        <v>10550</v>
      </c>
      <c r="CE8" s="37">
        <f>'C завтраками| Bed and breakfast'!CE8</f>
        <v>10550</v>
      </c>
      <c r="CF8" s="37">
        <f>'C завтраками| Bed and breakfast'!CF8</f>
        <v>9350</v>
      </c>
      <c r="CG8" s="37">
        <f>'C завтраками| Bed and breakfast'!CG8</f>
        <v>9350</v>
      </c>
      <c r="CH8" s="37">
        <f>'C завтраками| Bed and breakfast'!CH8</f>
        <v>9350</v>
      </c>
      <c r="CI8" s="37">
        <f>'C завтраками| Bed and breakfast'!CI8</f>
        <v>9350</v>
      </c>
      <c r="CJ8" s="37">
        <f>'C завтраками| Bed and breakfast'!CJ8</f>
        <v>9350</v>
      </c>
      <c r="CK8" s="37">
        <f>'C завтраками| Bed and breakfast'!CK8</f>
        <v>10550</v>
      </c>
      <c r="CL8" s="37">
        <f>'C завтраками| Bed and breakfast'!CL8</f>
        <v>10550</v>
      </c>
      <c r="CM8" s="37">
        <f>'C завтраками| Bed and breakfast'!CM8</f>
        <v>9350</v>
      </c>
      <c r="CN8" s="37">
        <f>'C завтраками| Bed and breakfast'!CN8</f>
        <v>9350</v>
      </c>
      <c r="CO8" s="37">
        <f>'C завтраками| Bed and breakfast'!CO8</f>
        <v>9350</v>
      </c>
      <c r="CP8" s="37">
        <f>'C завтраками| Bed and breakfast'!CP8</f>
        <v>9150</v>
      </c>
      <c r="CQ8" s="37">
        <f>'C завтраками| Bed and breakfast'!CQ8</f>
        <v>9150</v>
      </c>
      <c r="CR8" s="37">
        <f>'C завтраками| Bed and breakfast'!CR8</f>
        <v>9150</v>
      </c>
      <c r="CS8" s="37">
        <f>'C завтраками| Bed and breakfast'!CS8</f>
        <v>9150</v>
      </c>
      <c r="CT8" s="37">
        <f>'C завтраками| Bed and breakfast'!CT8</f>
        <v>8150</v>
      </c>
      <c r="CU8" s="37">
        <f>'C завтраками| Bed and breakfast'!CU8</f>
        <v>8150</v>
      </c>
      <c r="CV8" s="37">
        <f>'C завтраками| Bed and breakfast'!CV8</f>
        <v>8150</v>
      </c>
      <c r="CW8" s="37">
        <f>'C завтраками| Bed and breakfast'!CW8</f>
        <v>8150</v>
      </c>
      <c r="CX8" s="37">
        <f>'C завтраками| Bed and breakfast'!CX8</f>
        <v>8150</v>
      </c>
      <c r="CY8" s="37">
        <f>'C завтраками| Bed and breakfast'!CY8</f>
        <v>8150</v>
      </c>
      <c r="CZ8" s="37">
        <f>'C завтраками| Bed and breakfast'!CZ8</f>
        <v>8150</v>
      </c>
      <c r="DA8" s="37">
        <f>'C завтраками| Bed and breakfast'!DA8</f>
        <v>6250</v>
      </c>
      <c r="DB8" s="37">
        <f>'C завтраками| Bed and breakfast'!DB8</f>
        <v>6250</v>
      </c>
      <c r="DC8" s="37">
        <f>'C завтраками| Bed and breakfast'!DC8</f>
        <v>6250</v>
      </c>
      <c r="DD8" s="37">
        <f>'C завтраками| Bed and breakfast'!DD8</f>
        <v>6250</v>
      </c>
      <c r="DE8" s="37">
        <f>'C завтраками| Bed and breakfast'!DE8</f>
        <v>6250</v>
      </c>
      <c r="DF8" s="37">
        <f>'C завтраками| Bed and breakfast'!DF8</f>
        <v>6850</v>
      </c>
      <c r="DG8" s="37">
        <f>'C завтраками| Bed and breakfast'!DG8</f>
        <v>6850</v>
      </c>
      <c r="DH8" s="37">
        <f>'C завтраками| Bed and breakfast'!DH8</f>
        <v>6250</v>
      </c>
      <c r="DI8" s="37">
        <f>'C завтраками| Bed and breakfast'!DI8</f>
        <v>6250</v>
      </c>
      <c r="DJ8" s="37">
        <f>'C завтраками| Bed and breakfast'!DJ8</f>
        <v>6250</v>
      </c>
      <c r="DK8" s="37">
        <f>'C завтраками| Bed and breakfast'!DK8</f>
        <v>6250</v>
      </c>
      <c r="DL8" s="37">
        <f>'C завтраками| Bed and breakfast'!DL8</f>
        <v>6250</v>
      </c>
      <c r="DM8" s="37">
        <f>'C завтраками| Bed and breakfast'!DM8</f>
        <v>6850</v>
      </c>
      <c r="DN8" s="37">
        <f>'C завтраками| Bed and breakfast'!DN8</f>
        <v>6850</v>
      </c>
      <c r="DO8" s="37">
        <f>'C завтраками| Bed and breakfast'!DO8</f>
        <v>6250</v>
      </c>
      <c r="DP8" s="37">
        <f>'C завтраками| Bed and breakfast'!DP8</f>
        <v>6250</v>
      </c>
      <c r="DQ8" s="37">
        <f>'C завтраками| Bed and breakfast'!DQ8</f>
        <v>6250</v>
      </c>
      <c r="DR8" s="37">
        <f>'C завтраками| Bed and breakfast'!DR8</f>
        <v>6250</v>
      </c>
      <c r="DS8" s="37">
        <f>'C завтраками| Bed and breakfast'!DS8</f>
        <v>7650</v>
      </c>
      <c r="DT8" s="37">
        <f>'C завтраками| Bed and breakfast'!DT8</f>
        <v>7650</v>
      </c>
      <c r="DU8" s="37">
        <f>'C завтраками| Bed and breakfast'!DU8</f>
        <v>7650</v>
      </c>
      <c r="DV8" s="37">
        <f>'C завтраками| Bed and breakfast'!DV8</f>
        <v>6550</v>
      </c>
      <c r="DW8" s="37">
        <f>'C завтраками| Bed and breakfast'!DW8</f>
        <v>6550</v>
      </c>
      <c r="DX8" s="37">
        <f>'C завтраками| Bed and breakfast'!DX8</f>
        <v>6550</v>
      </c>
      <c r="DY8" s="37">
        <f>'C завтраками| Bed and breakfast'!DY8</f>
        <v>6550</v>
      </c>
      <c r="DZ8" s="37">
        <f>'C завтраками| Bed and breakfast'!DZ8</f>
        <v>6550</v>
      </c>
      <c r="EA8" s="37">
        <f>'C завтраками| Bed and breakfast'!EA8</f>
        <v>7650</v>
      </c>
      <c r="EB8" s="37">
        <f>'C завтраками| Bed and breakfast'!EB8</f>
        <v>7650</v>
      </c>
      <c r="EC8" s="37">
        <f>'C завтраками| Bed and breakfast'!EC8</f>
        <v>7650</v>
      </c>
      <c r="ED8" s="37">
        <f>'C завтраками| Bed and breakfast'!ED8</f>
        <v>6250</v>
      </c>
      <c r="EE8" s="37">
        <f>'C завтраками| Bed and breakfast'!EE8</f>
        <v>6250</v>
      </c>
      <c r="EF8" s="37">
        <f>'C завтраками| Bed and breakfast'!EF8</f>
        <v>6250</v>
      </c>
      <c r="EG8" s="37">
        <f>'C завтраками| Bed and breakfast'!EG8</f>
        <v>6250</v>
      </c>
      <c r="EH8" s="37">
        <f>'C завтраками| Bed and breakfast'!EH8</f>
        <v>6550</v>
      </c>
      <c r="EI8" s="37">
        <f>'C завтраками| Bed and breakfast'!EI8</f>
        <v>6550</v>
      </c>
      <c r="EJ8" s="37">
        <f>'C завтраками| Bed and breakfast'!EJ8</f>
        <v>6250</v>
      </c>
      <c r="EK8" s="37">
        <f>'C завтраками| Bed and breakfast'!EK8</f>
        <v>6250</v>
      </c>
      <c r="EL8" s="37">
        <f>'C завтраками| Bed and breakfast'!EL8</f>
        <v>6250</v>
      </c>
      <c r="EM8" s="37">
        <f>'C завтраками| Bed and breakfast'!EM8</f>
        <v>6250</v>
      </c>
      <c r="EN8" s="37">
        <f>'C завтраками| Bed and breakfast'!EN8</f>
        <v>6250</v>
      </c>
      <c r="EO8" s="37">
        <f>'C завтраками| Bed and breakfast'!EO8</f>
        <v>6550</v>
      </c>
      <c r="EP8" s="37">
        <f>'C завтраками| Bed and breakfast'!EP8</f>
        <v>6550</v>
      </c>
      <c r="EQ8" s="37">
        <f>'C завтраками| Bed and breakfast'!EQ8</f>
        <v>6250</v>
      </c>
      <c r="ER8" s="37">
        <f>'C завтраками| Bed and breakfast'!ER8</f>
        <v>6250</v>
      </c>
      <c r="ES8" s="37">
        <f>'C завтраками| Bed and breakfast'!ES8</f>
        <v>6250</v>
      </c>
      <c r="ET8" s="37">
        <f>'C завтраками| Bed and breakfast'!ET8</f>
        <v>6250</v>
      </c>
      <c r="EU8" s="37">
        <f>'C завтраками| Bed and breakfast'!EU8</f>
        <v>6250</v>
      </c>
      <c r="EV8" s="37">
        <f>'C завтраками| Bed and breakfast'!EV8</f>
        <v>6550</v>
      </c>
      <c r="EW8" s="37">
        <f>'C завтраками| Bed and breakfast'!EW8</f>
        <v>6550</v>
      </c>
      <c r="EX8" s="37">
        <f>'C завтраками| Bed and breakfast'!EX8</f>
        <v>6550</v>
      </c>
      <c r="EY8" s="37">
        <f>'C завтраками| Bed and breakfast'!EY8</f>
        <v>6550</v>
      </c>
      <c r="EZ8" s="37">
        <f>'C завтраками| Bed and breakfast'!EZ8</f>
        <v>6550</v>
      </c>
      <c r="FA8" s="37">
        <f>'C завтраками| Bed and breakfast'!FA8</f>
        <v>6550</v>
      </c>
      <c r="FB8" s="37">
        <f>'C завтраками| Bed and breakfast'!FB8</f>
        <v>6550</v>
      </c>
      <c r="FC8" s="37">
        <f>'C завтраками| Bed and breakfast'!FC8</f>
        <v>11750</v>
      </c>
      <c r="FD8" s="37">
        <f>'C завтраками| Bed and breakfast'!FD8</f>
        <v>11750</v>
      </c>
      <c r="FE8" s="161">
        <f>'C завтраками| Bed and breakfast'!FE8</f>
        <v>11750</v>
      </c>
      <c r="FF8" s="161">
        <f>'C завтраками| Bed and breakfast'!FF8</f>
        <v>11750</v>
      </c>
      <c r="FG8" s="161">
        <f>'C завтраками| Bed and breakfast'!FG8</f>
        <v>11750</v>
      </c>
      <c r="FH8" s="161">
        <f>'C завтраками| Bed and breakfast'!FH8</f>
        <v>11750</v>
      </c>
      <c r="FI8" s="161">
        <f>'C завтраками| Bed and breakfast'!FI8</f>
        <v>13950</v>
      </c>
      <c r="FJ8" s="37">
        <f>'C завтраками| Bed and breakfast'!FJ8</f>
        <v>13950</v>
      </c>
      <c r="FK8" s="37">
        <f>'C завтраками| Bed and breakfast'!FK8</f>
        <v>13950</v>
      </c>
      <c r="FL8" s="37">
        <f>'C завтраками| Bed and breakfast'!FL8</f>
        <v>13950</v>
      </c>
      <c r="FM8" s="37">
        <f>'C завтраками| Bed and breakfast'!FM8</f>
        <v>13950</v>
      </c>
      <c r="FN8" s="37">
        <f>'C завтраками| Bed and breakfast'!FN8</f>
        <v>13950</v>
      </c>
      <c r="FO8" s="37">
        <f>'C завтраками| Bed and breakfast'!FO8</f>
        <v>13950</v>
      </c>
      <c r="FP8" s="37">
        <f>'C завтраками| Bed and breakfast'!FP8</f>
        <v>13950</v>
      </c>
      <c r="FQ8" s="37">
        <f>'C завтраками| Bed and breakfast'!FQ8</f>
        <v>13950</v>
      </c>
      <c r="FR8" s="37">
        <f>'C завтраками| Bed and breakfast'!FR8</f>
        <v>13950</v>
      </c>
      <c r="FS8" s="37">
        <f>'C завтраками| Bed and breakfast'!FS8</f>
        <v>7650</v>
      </c>
      <c r="FT8" s="37">
        <f>'C завтраками| Bed and breakfast'!FT8</f>
        <v>7650</v>
      </c>
      <c r="FU8" s="37">
        <f>'C завтраками| Bed and breakfast'!FU8</f>
        <v>7650</v>
      </c>
      <c r="FV8" s="37">
        <f>'C завтраками| Bed and breakfast'!FV8</f>
        <v>7650</v>
      </c>
      <c r="FW8" s="37">
        <f>'C завтраками| Bed and breakfast'!FW8</f>
        <v>7650</v>
      </c>
      <c r="FX8" s="37">
        <f>'C завтраками| Bed and breakfast'!FX8</f>
        <v>7650</v>
      </c>
      <c r="FY8" s="37">
        <f>'C завтраками| Bed and breakfast'!FY8</f>
        <v>7650</v>
      </c>
      <c r="FZ8" s="37">
        <f>'C завтраками| Bed and breakfast'!FZ8</f>
        <v>7650</v>
      </c>
      <c r="GA8" s="37">
        <f>'C завтраками| Bed and breakfast'!GA8</f>
        <v>11750</v>
      </c>
      <c r="GB8" s="37">
        <f>'C завтраками| Bed and breakfast'!GB8</f>
        <v>11750</v>
      </c>
      <c r="GC8" s="37">
        <f>'C завтраками| Bed and breakfast'!GC8</f>
        <v>11750</v>
      </c>
      <c r="GD8" s="37">
        <f>'C завтраками| Bed and breakfast'!GD8</f>
        <v>11750</v>
      </c>
      <c r="GE8" s="37">
        <f>'C завтраками| Bed and breakfast'!GE8</f>
        <v>11750</v>
      </c>
      <c r="GF8" s="37">
        <f>'C завтраками| Bed and breakfast'!GF8</f>
        <v>11750</v>
      </c>
      <c r="GG8" s="37">
        <f>'C завтраками| Bed and breakfast'!GG8</f>
        <v>11750</v>
      </c>
      <c r="GH8" s="37">
        <f>'C завтраками| Bed and breakfast'!GH8</f>
        <v>11750</v>
      </c>
      <c r="GI8" s="37">
        <f>'C завтраками| Bed and breakfast'!GI8</f>
        <v>11750</v>
      </c>
      <c r="GJ8" s="37">
        <f>'C завтраками| Bed and breakfast'!GJ8</f>
        <v>11750</v>
      </c>
      <c r="GK8" s="37">
        <f>'C завтраками| Bed and breakfast'!GK8</f>
        <v>11750</v>
      </c>
      <c r="GL8" s="37">
        <f>'C завтраками| Bed and breakfast'!GL8</f>
        <v>11750</v>
      </c>
      <c r="GM8" s="37">
        <f>'C завтраками| Bed and breakfast'!GM8</f>
        <v>11750</v>
      </c>
      <c r="GN8" s="37">
        <f>'C завтраками| Bed and breakfast'!GN8</f>
        <v>11750</v>
      </c>
      <c r="GO8" s="37">
        <f>'C завтраками| Bed and breakfast'!GO8</f>
        <v>8650</v>
      </c>
      <c r="GP8" s="37">
        <f>'C завтраками| Bed and breakfast'!GP8</f>
        <v>8650</v>
      </c>
      <c r="GQ8" s="37">
        <f>'C завтраками| Bed and breakfast'!GQ8</f>
        <v>8650</v>
      </c>
      <c r="GR8" s="37">
        <f>'C завтраками| Bed and breakfast'!GR8</f>
        <v>8650</v>
      </c>
      <c r="GS8" s="37">
        <f>'C завтраками| Bed and breakfast'!GS8</f>
        <v>9150</v>
      </c>
      <c r="GT8" s="37">
        <f>'C завтраками| Bed and breakfast'!GT8</f>
        <v>9150</v>
      </c>
      <c r="GU8" s="37">
        <f>'C завтраками| Bed and breakfast'!GU8</f>
        <v>8650</v>
      </c>
      <c r="GV8" s="37">
        <f>'C завтраками| Bed and breakfast'!GV8</f>
        <v>8650</v>
      </c>
      <c r="GW8" s="37">
        <f>'C завтраками| Bed and breakfast'!GW8</f>
        <v>8650</v>
      </c>
      <c r="GX8" s="37">
        <f>'C завтраками| Bed and breakfast'!GX8</f>
        <v>8650</v>
      </c>
      <c r="GY8" s="37">
        <f>'C завтраками| Bed and breakfast'!GY8</f>
        <v>8650</v>
      </c>
      <c r="GZ8" s="37">
        <f>'C завтраками| Bed and breakfast'!GZ8</f>
        <v>9150</v>
      </c>
      <c r="HA8" s="37">
        <f>'C завтраками| Bed and breakfast'!HA8</f>
        <v>9150</v>
      </c>
      <c r="HB8" s="37">
        <f>'C завтраками| Bed and breakfast'!HB8</f>
        <v>8650</v>
      </c>
      <c r="HC8" s="37">
        <f>'C завтраками| Bed and breakfast'!HC8</f>
        <v>8650</v>
      </c>
      <c r="HD8" s="37">
        <f>'C завтраками| Bed and breakfast'!HD8</f>
        <v>8650</v>
      </c>
      <c r="HE8" s="37">
        <f>'C завтраками| Bed and breakfast'!HE8</f>
        <v>8650</v>
      </c>
      <c r="HF8" s="37">
        <f>'C завтраками| Bed and breakfast'!HF8</f>
        <v>8650</v>
      </c>
      <c r="HG8" s="37">
        <f>'C завтраками| Bed and breakfast'!HG8</f>
        <v>9150</v>
      </c>
      <c r="HH8" s="37">
        <f>'C завтраками| Bed and breakfast'!HH8</f>
        <v>9150</v>
      </c>
      <c r="HI8" s="37">
        <f>'C завтраками| Bed and breakfast'!HI8</f>
        <v>8650</v>
      </c>
      <c r="HJ8" s="37">
        <f>'C завтраками| Bed and breakfast'!HJ8</f>
        <v>8650</v>
      </c>
      <c r="HK8" s="37">
        <f>'C завтраками| Bed and breakfast'!HK8</f>
        <v>8650</v>
      </c>
      <c r="HL8" s="37">
        <f>'C завтраками| Bed and breakfast'!HL8</f>
        <v>8650</v>
      </c>
      <c r="HM8" s="37">
        <f>'C завтраками| Bed and breakfast'!HM8</f>
        <v>8650</v>
      </c>
      <c r="HN8" s="37">
        <f>'C завтраками| Bed and breakfast'!HN8</f>
        <v>9150</v>
      </c>
      <c r="HO8" s="37">
        <f>'C завтраками| Bed and breakfast'!HO8</f>
        <v>9150</v>
      </c>
      <c r="HP8" s="37">
        <f>'C завтраками| Bed and breakfast'!HP8</f>
        <v>8650</v>
      </c>
      <c r="HQ8" s="37">
        <f>'C завтраками| Bed and breakfast'!HQ8</f>
        <v>8650</v>
      </c>
      <c r="HR8" s="37">
        <f>'C завтраками| Bed and breakfast'!HR8</f>
        <v>8650</v>
      </c>
      <c r="HS8" s="37">
        <f>'C завтраками| Bed and breakfast'!HS8</f>
        <v>8650</v>
      </c>
      <c r="HT8" s="37">
        <f>'C завтраками| Bed and breakfast'!HT8</f>
        <v>8650</v>
      </c>
      <c r="HU8" s="37">
        <f>'C завтраками| Bed and breakfast'!HU8</f>
        <v>9150</v>
      </c>
      <c r="HV8" s="37">
        <f>'C завтраками| Bed and breakfast'!HV8</f>
        <v>9150</v>
      </c>
      <c r="HW8" s="37">
        <f>'C завтраками| Bed and breakfast'!HW8</f>
        <v>8650</v>
      </c>
      <c r="HX8" s="37">
        <f>'C завтраками| Bed and breakfast'!HX8</f>
        <v>8650</v>
      </c>
      <c r="HY8" s="37">
        <f>'C завтраками| Bed and breakfast'!HY8</f>
        <v>8650</v>
      </c>
      <c r="HZ8" s="37">
        <f>'C завтраками| Bed and breakfast'!HZ8</f>
        <v>8650</v>
      </c>
      <c r="IA8" s="37">
        <f>'C завтраками| Bed and breakfast'!IA8</f>
        <v>8650</v>
      </c>
      <c r="IB8" s="37">
        <f>'C завтраками| Bed and breakfast'!IB8</f>
        <v>8650</v>
      </c>
      <c r="IC8" s="37">
        <f>'C завтраками| Bed and breakfast'!IC8</f>
        <v>8650</v>
      </c>
      <c r="ID8" s="37">
        <f>'C завтраками| Bed and breakfast'!ID8</f>
        <v>7650</v>
      </c>
      <c r="IE8" s="37">
        <f>'C завтраками| Bed and breakfast'!IE8</f>
        <v>7650</v>
      </c>
      <c r="IF8" s="37">
        <f>'C завтраками| Bed and breakfast'!IF8</f>
        <v>7650</v>
      </c>
      <c r="IG8" s="37">
        <f>'C завтраками| Bed and breakfast'!IG8</f>
        <v>7650</v>
      </c>
      <c r="IH8" s="37">
        <f>'C завтраками| Bed and breakfast'!IH8</f>
        <v>7650</v>
      </c>
      <c r="II8" s="37">
        <f>'C завтраками| Bed and breakfast'!II8</f>
        <v>7650</v>
      </c>
      <c r="IJ8" s="37">
        <f>'C завтраками| Bed and breakfast'!IJ8</f>
        <v>7650</v>
      </c>
      <c r="IK8" s="37">
        <f>'C завтраками| Bed and breakfast'!IK8</f>
        <v>7150</v>
      </c>
      <c r="IL8" s="37">
        <f>'C завтраками| Bed and breakfast'!IL8</f>
        <v>7150</v>
      </c>
      <c r="IM8" s="37">
        <f>'C завтраками| Bed and breakfast'!IM8</f>
        <v>7150</v>
      </c>
      <c r="IN8" s="37">
        <f>'C завтраками| Bed and breakfast'!IN8</f>
        <v>7150</v>
      </c>
      <c r="IO8" s="37">
        <f>'C завтраками| Bed and breakfast'!IO8</f>
        <v>7150</v>
      </c>
      <c r="IP8" s="37">
        <f>'C завтраками| Bed and breakfast'!IP8</f>
        <v>7650</v>
      </c>
      <c r="IQ8" s="37">
        <f>'C завтраками| Bed and breakfast'!IQ8</f>
        <v>7650</v>
      </c>
      <c r="IR8" s="37">
        <f>'C завтраками| Bed and breakfast'!IR8</f>
        <v>7150</v>
      </c>
      <c r="IS8" s="37">
        <f>'C завтраками| Bed and breakfast'!IS8</f>
        <v>7150</v>
      </c>
      <c r="IT8" s="37">
        <f>'C завтраками| Bed and breakfast'!IT8</f>
        <v>7150</v>
      </c>
      <c r="IU8" s="37">
        <f>'C завтраками| Bed and breakfast'!IU8</f>
        <v>7150</v>
      </c>
      <c r="IV8" s="37">
        <f>'C завтраками| Bed and breakfast'!IV8</f>
        <v>7150</v>
      </c>
      <c r="IW8" s="37">
        <f>'C завтраками| Bed and breakfast'!IW8</f>
        <v>7650</v>
      </c>
      <c r="IX8" s="37">
        <f>'C завтраками| Bed and breakfast'!IX8</f>
        <v>7650</v>
      </c>
      <c r="IY8" s="37">
        <f>'C завтраками| Bed and breakfast'!IY8</f>
        <v>7150</v>
      </c>
      <c r="IZ8" s="37">
        <f>'C завтраками| Bed and breakfast'!IZ8</f>
        <v>7150</v>
      </c>
      <c r="JA8" s="37">
        <f>'C завтраками| Bed and breakfast'!JA8</f>
        <v>7150</v>
      </c>
      <c r="JB8" s="37">
        <f>'C завтраками| Bed and breakfast'!JB8</f>
        <v>7150</v>
      </c>
      <c r="JC8" s="37">
        <f>'C завтраками| Bed and breakfast'!JC8</f>
        <v>7150</v>
      </c>
      <c r="JD8" s="37">
        <f>'C завтраками| Bed and breakfast'!JD8</f>
        <v>7650</v>
      </c>
      <c r="JE8" s="37">
        <f>'C завтраками| Bed and breakfast'!JE8</f>
        <v>7650</v>
      </c>
      <c r="JF8" s="37">
        <f>'C завтраками| Bed and breakfast'!JF8</f>
        <v>8650</v>
      </c>
      <c r="JG8" s="37">
        <f>'C завтраками| Bed and breakfast'!JG8</f>
        <v>8650</v>
      </c>
      <c r="JH8" s="37">
        <f>'C завтраками| Bed and breakfast'!JH8</f>
        <v>8650</v>
      </c>
      <c r="JI8" s="37">
        <f>'C завтраками| Bed and breakfast'!JI8</f>
        <v>8650</v>
      </c>
      <c r="JJ8" s="37">
        <f>'C завтраками| Bed and breakfast'!JJ8</f>
        <v>8650</v>
      </c>
      <c r="JK8" s="37">
        <f>'C завтраками| Bed and breakfast'!JK8</f>
        <v>8650</v>
      </c>
      <c r="JL8" s="37">
        <f>'C завтраками| Bed and breakfast'!JL8</f>
        <v>8650</v>
      </c>
      <c r="JM8" s="37">
        <f>'C завтраками| Bed and breakfast'!JM8</f>
        <v>8650</v>
      </c>
      <c r="JN8" s="37">
        <f>'C завтраками| Bed and breakfast'!JN8</f>
        <v>8650</v>
      </c>
      <c r="JO8" s="37">
        <f>'C завтраками| Bed and breakfast'!JO8</f>
        <v>8650</v>
      </c>
      <c r="JP8" s="37">
        <f>'C завтраками| Bed and breakfast'!JP8</f>
        <v>8650</v>
      </c>
    </row>
    <row r="9" spans="1:276" ht="10.7" customHeight="1">
      <c r="A9" s="12">
        <v>2</v>
      </c>
      <c r="B9" s="37">
        <f>'C завтраками| Bed and breakfast'!B9</f>
        <v>27100</v>
      </c>
      <c r="C9" s="37">
        <f>'C завтраками| Bed and breakfast'!C9</f>
        <v>36200</v>
      </c>
      <c r="D9" s="37">
        <f>'C завтраками| Bed and breakfast'!D9</f>
        <v>36200</v>
      </c>
      <c r="E9" s="37">
        <f>'C завтраками| Bed and breakfast'!E9</f>
        <v>37700</v>
      </c>
      <c r="F9" s="37">
        <f>'C завтраками| Bed and breakfast'!F9</f>
        <v>37700</v>
      </c>
      <c r="G9" s="37">
        <f>'C завтраками| Bed and breakfast'!G9</f>
        <v>37700</v>
      </c>
      <c r="H9" s="37">
        <f>'C завтраками| Bed and breakfast'!H9</f>
        <v>37700</v>
      </c>
      <c r="I9" s="37">
        <f>'C завтраками| Bed and breakfast'!I9</f>
        <v>37700</v>
      </c>
      <c r="J9" s="37">
        <f>'C завтраками| Bed and breakfast'!J9</f>
        <v>34000</v>
      </c>
      <c r="K9" s="37">
        <f>'C завтраками| Bed and breakfast'!K9</f>
        <v>32200</v>
      </c>
      <c r="L9" s="37">
        <f>'C завтраками| Bed and breakfast'!L9</f>
        <v>24200</v>
      </c>
      <c r="M9" s="37">
        <f>'C завтраками| Bed and breakfast'!M9</f>
        <v>20600</v>
      </c>
      <c r="N9" s="37">
        <f>'C завтраками| Bed and breakfast'!N9</f>
        <v>16400</v>
      </c>
      <c r="O9" s="37">
        <f>'C завтраками| Bed and breakfast'!O9</f>
        <v>16400</v>
      </c>
      <c r="P9" s="37">
        <f>'C завтраками| Bed and breakfast'!P9</f>
        <v>16400</v>
      </c>
      <c r="Q9" s="37">
        <f>'C завтраками| Bed and breakfast'!Q9</f>
        <v>17300</v>
      </c>
      <c r="R9" s="37">
        <f>'C завтраками| Bed and breakfast'!R9</f>
        <v>17300</v>
      </c>
      <c r="S9" s="37">
        <f>'C завтраками| Bed and breakfast'!S9</f>
        <v>17300</v>
      </c>
      <c r="T9" s="37">
        <f>'C завтраками| Bed and breakfast'!T9</f>
        <v>17300</v>
      </c>
      <c r="U9" s="37">
        <f>'C завтраками| Bed and breakfast'!U9</f>
        <v>17300</v>
      </c>
      <c r="V9" s="37">
        <f>'C завтраками| Bed and breakfast'!V9</f>
        <v>17300</v>
      </c>
      <c r="W9" s="37">
        <f>'C завтраками| Bed and breakfast'!W9</f>
        <v>18200</v>
      </c>
      <c r="X9" s="37">
        <f>'C завтраками| Bed and breakfast'!X9</f>
        <v>18200</v>
      </c>
      <c r="Y9" s="37">
        <f>'C завтраками| Bed and breakfast'!Y9</f>
        <v>18200</v>
      </c>
      <c r="Z9" s="37">
        <f>'C завтраками| Bed and breakfast'!Z9</f>
        <v>18200</v>
      </c>
      <c r="AA9" s="37">
        <f>'C завтраками| Bed and breakfast'!AA9</f>
        <v>18200</v>
      </c>
      <c r="AB9" s="37">
        <f>'C завтраками| Bed and breakfast'!AB9</f>
        <v>19400</v>
      </c>
      <c r="AC9" s="37">
        <f>'C завтраками| Bed and breakfast'!AC9</f>
        <v>19400</v>
      </c>
      <c r="AD9" s="37">
        <f>'C завтраками| Bed and breakfast'!AD9</f>
        <v>19400</v>
      </c>
      <c r="AE9" s="37">
        <f>'C завтраками| Bed and breakfast'!AE9</f>
        <v>19400</v>
      </c>
      <c r="AF9" s="37">
        <f>'C завтраками| Bed and breakfast'!AF9</f>
        <v>23000</v>
      </c>
      <c r="AG9" s="37">
        <f>'C завтраками| Bed and breakfast'!AG9</f>
        <v>23000</v>
      </c>
      <c r="AH9" s="37">
        <f>'C завтраками| Bed and breakfast'!AH9</f>
        <v>23000</v>
      </c>
      <c r="AI9" s="37">
        <f>'C завтраками| Bed and breakfast'!AI9</f>
        <v>21800</v>
      </c>
      <c r="AJ9" s="37">
        <f>'C завтраками| Bed and breakfast'!AJ9</f>
        <v>21800</v>
      </c>
      <c r="AK9" s="37">
        <f>'C завтраками| Bed and breakfast'!AK9</f>
        <v>21800</v>
      </c>
      <c r="AL9" s="37">
        <f>'C завтраками| Bed and breakfast'!AL9</f>
        <v>21800</v>
      </c>
      <c r="AM9" s="37">
        <f>'C завтраками| Bed and breakfast'!AM9</f>
        <v>25400</v>
      </c>
      <c r="AN9" s="37">
        <f>'C завтраками| Bed and breakfast'!AN9</f>
        <v>25400</v>
      </c>
      <c r="AO9" s="37">
        <f>'C завтраками| Bed and breakfast'!AO9</f>
        <v>25400</v>
      </c>
      <c r="AP9" s="37">
        <f>'C завтраками| Bed and breakfast'!AP9</f>
        <v>21800</v>
      </c>
      <c r="AQ9" s="37">
        <f>'C завтраками| Bed and breakfast'!AQ9</f>
        <v>21800</v>
      </c>
      <c r="AR9" s="37">
        <f>'C завтраками| Bed and breakfast'!AR9</f>
        <v>21800</v>
      </c>
      <c r="AS9" s="37">
        <f>'C завтраками| Bed and breakfast'!AS9</f>
        <v>21800</v>
      </c>
      <c r="AT9" s="37">
        <f>'C завтраками| Bed and breakfast'!AT9</f>
        <v>21800</v>
      </c>
      <c r="AU9" s="37">
        <f>'C завтраками| Bed and breakfast'!AU9</f>
        <v>23000</v>
      </c>
      <c r="AV9" s="37">
        <f>'C завтраками| Bed and breakfast'!AV9</f>
        <v>23000</v>
      </c>
      <c r="AW9" s="37">
        <f>'C завтраками| Bed and breakfast'!AW9</f>
        <v>23000</v>
      </c>
      <c r="AX9" s="37">
        <f>'C завтраками| Bed and breakfast'!AX9</f>
        <v>25400</v>
      </c>
      <c r="AY9" s="37">
        <f>'C завтраками| Bed and breakfast'!AY9</f>
        <v>25400</v>
      </c>
      <c r="AZ9" s="37">
        <f>'C завтраками| Bed and breakfast'!AZ9</f>
        <v>25400</v>
      </c>
      <c r="BA9" s="37">
        <f>'C завтраками| Bed and breakfast'!BA9</f>
        <v>25400</v>
      </c>
      <c r="BB9" s="37">
        <f>'C завтраками| Bed and breakfast'!BB9</f>
        <v>27800</v>
      </c>
      <c r="BC9" s="37">
        <f>'C завтраками| Bed and breakfast'!BC9</f>
        <v>27800</v>
      </c>
      <c r="BD9" s="37">
        <f>'C завтраками| Bed and breakfast'!BD9</f>
        <v>27800</v>
      </c>
      <c r="BE9" s="37">
        <f>'C завтраками| Bed and breakfast'!BE9</f>
        <v>27800</v>
      </c>
      <c r="BF9" s="37">
        <f>'C завтраками| Bed and breakfast'!BF9</f>
        <v>27800</v>
      </c>
      <c r="BG9" s="37">
        <f>'C завтраками| Bed and breakfast'!BG9</f>
        <v>27800</v>
      </c>
      <c r="BH9" s="37">
        <f>'C завтраками| Bed and breakfast'!BH9</f>
        <v>27800</v>
      </c>
      <c r="BI9" s="37">
        <f>'C завтраками| Bed and breakfast'!BI9</f>
        <v>27800</v>
      </c>
      <c r="BJ9" s="37">
        <f>'C завтраками| Bed and breakfast'!BJ9</f>
        <v>25400</v>
      </c>
      <c r="BK9" s="37">
        <f>'C завтраками| Bed and breakfast'!BK9</f>
        <v>18200</v>
      </c>
      <c r="BL9" s="37">
        <f>'C завтраками| Bed and breakfast'!BL9</f>
        <v>18200</v>
      </c>
      <c r="BM9" s="37">
        <f>'C завтраками| Bed and breakfast'!BM9</f>
        <v>18200</v>
      </c>
      <c r="BN9" s="37">
        <f>'C завтраками| Bed and breakfast'!BN9</f>
        <v>18200</v>
      </c>
      <c r="BO9" s="37">
        <f>'C завтраками| Bed and breakfast'!BO9</f>
        <v>18200</v>
      </c>
      <c r="BP9" s="37">
        <f>'C завтраками| Bed and breakfast'!BP9</f>
        <v>18200</v>
      </c>
      <c r="BQ9" s="37">
        <f>'C завтраками| Bed and breakfast'!BQ9</f>
        <v>18200</v>
      </c>
      <c r="BR9" s="37">
        <f>'C завтраками| Bed and breakfast'!BR9</f>
        <v>18200</v>
      </c>
      <c r="BS9" s="37">
        <f>'C завтраками| Bed and breakfast'!BS9</f>
        <v>18200</v>
      </c>
      <c r="BT9" s="37">
        <f>'C завтраками| Bed and breakfast'!BT9</f>
        <v>13800</v>
      </c>
      <c r="BU9" s="37">
        <f>'C завтраками| Bed and breakfast'!BU9</f>
        <v>13800</v>
      </c>
      <c r="BV9" s="37">
        <f>'C завтраками| Bed and breakfast'!BV9</f>
        <v>13800</v>
      </c>
      <c r="BW9" s="37">
        <f>'C завтраками| Bed and breakfast'!BW9</f>
        <v>13800</v>
      </c>
      <c r="BX9" s="37">
        <f>'C завтраками| Bed and breakfast'!BX9</f>
        <v>13800</v>
      </c>
      <c r="BY9" s="37">
        <f>'C завтраками| Bed and breakfast'!BY9</f>
        <v>13800</v>
      </c>
      <c r="BZ9" s="37">
        <f>'C завтраками| Bed and breakfast'!BZ9</f>
        <v>13800</v>
      </c>
      <c r="CA9" s="37">
        <f>'C завтраками| Bed and breakfast'!CA9</f>
        <v>12400</v>
      </c>
      <c r="CB9" s="37">
        <f>'C завтраками| Bed and breakfast'!CB9</f>
        <v>12400</v>
      </c>
      <c r="CC9" s="37">
        <f>'C завтраками| Bed and breakfast'!CC9</f>
        <v>12400</v>
      </c>
      <c r="CD9" s="37">
        <f>'C завтраками| Bed and breakfast'!CD9</f>
        <v>12400</v>
      </c>
      <c r="CE9" s="37">
        <f>'C завтраками| Bed and breakfast'!CE9</f>
        <v>12400</v>
      </c>
      <c r="CF9" s="37">
        <f>'C завтраками| Bed and breakfast'!CF9</f>
        <v>11200</v>
      </c>
      <c r="CG9" s="37">
        <f>'C завтраками| Bed and breakfast'!CG9</f>
        <v>11200</v>
      </c>
      <c r="CH9" s="37">
        <f>'C завтраками| Bed and breakfast'!CH9</f>
        <v>11200</v>
      </c>
      <c r="CI9" s="37">
        <f>'C завтраками| Bed and breakfast'!CI9</f>
        <v>11200</v>
      </c>
      <c r="CJ9" s="37">
        <f>'C завтраками| Bed and breakfast'!CJ9</f>
        <v>11200</v>
      </c>
      <c r="CK9" s="37">
        <f>'C завтраками| Bed and breakfast'!CK9</f>
        <v>12400</v>
      </c>
      <c r="CL9" s="37">
        <f>'C завтраками| Bed and breakfast'!CL9</f>
        <v>12400</v>
      </c>
      <c r="CM9" s="37">
        <f>'C завтраками| Bed and breakfast'!CM9</f>
        <v>11200</v>
      </c>
      <c r="CN9" s="37">
        <f>'C завтраками| Bed and breakfast'!CN9</f>
        <v>11200</v>
      </c>
      <c r="CO9" s="37">
        <f>'C завтраками| Bed and breakfast'!CO9</f>
        <v>11200</v>
      </c>
      <c r="CP9" s="37">
        <f>'C завтраками| Bed and breakfast'!CP9</f>
        <v>10800</v>
      </c>
      <c r="CQ9" s="37">
        <f>'C завтраками| Bed and breakfast'!CQ9</f>
        <v>10800</v>
      </c>
      <c r="CR9" s="37">
        <f>'C завтраками| Bed and breakfast'!CR9</f>
        <v>10800</v>
      </c>
      <c r="CS9" s="37">
        <f>'C завтраками| Bed and breakfast'!CS9</f>
        <v>10800</v>
      </c>
      <c r="CT9" s="37">
        <f>'C завтраками| Bed and breakfast'!CT9</f>
        <v>9800</v>
      </c>
      <c r="CU9" s="37">
        <f>'C завтраками| Bed and breakfast'!CU9</f>
        <v>9800</v>
      </c>
      <c r="CV9" s="37">
        <f>'C завтраками| Bed and breakfast'!CV9</f>
        <v>9800</v>
      </c>
      <c r="CW9" s="37">
        <f>'C завтраками| Bed and breakfast'!CW9</f>
        <v>9800</v>
      </c>
      <c r="CX9" s="37">
        <f>'C завтраками| Bed and breakfast'!CX9</f>
        <v>9800</v>
      </c>
      <c r="CY9" s="37">
        <f>'C завтраками| Bed and breakfast'!CY9</f>
        <v>9800</v>
      </c>
      <c r="CZ9" s="37">
        <f>'C завтраками| Bed and breakfast'!CZ9</f>
        <v>9800</v>
      </c>
      <c r="DA9" s="37">
        <f>'C завтраками| Bed and breakfast'!DA9</f>
        <v>7900</v>
      </c>
      <c r="DB9" s="37">
        <f>'C завтраками| Bed and breakfast'!DB9</f>
        <v>7900</v>
      </c>
      <c r="DC9" s="37">
        <f>'C завтраками| Bed and breakfast'!DC9</f>
        <v>7900</v>
      </c>
      <c r="DD9" s="37">
        <f>'C завтраками| Bed and breakfast'!DD9</f>
        <v>7900</v>
      </c>
      <c r="DE9" s="37">
        <f>'C завтраками| Bed and breakfast'!DE9</f>
        <v>7900</v>
      </c>
      <c r="DF9" s="37">
        <f>'C завтраками| Bed and breakfast'!DF9</f>
        <v>8500</v>
      </c>
      <c r="DG9" s="37">
        <f>'C завтраками| Bed and breakfast'!DG9</f>
        <v>8500</v>
      </c>
      <c r="DH9" s="37">
        <f>'C завтраками| Bed and breakfast'!DH9</f>
        <v>7900</v>
      </c>
      <c r="DI9" s="37">
        <f>'C завтраками| Bed and breakfast'!DI9</f>
        <v>7900</v>
      </c>
      <c r="DJ9" s="37">
        <f>'C завтраками| Bed and breakfast'!DJ9</f>
        <v>7900</v>
      </c>
      <c r="DK9" s="37">
        <f>'C завтраками| Bed and breakfast'!DK9</f>
        <v>7900</v>
      </c>
      <c r="DL9" s="37">
        <f>'C завтраками| Bed and breakfast'!DL9</f>
        <v>7900</v>
      </c>
      <c r="DM9" s="37">
        <f>'C завтраками| Bed and breakfast'!DM9</f>
        <v>8500</v>
      </c>
      <c r="DN9" s="37">
        <f>'C завтраками| Bed and breakfast'!DN9</f>
        <v>8500</v>
      </c>
      <c r="DO9" s="37">
        <f>'C завтраками| Bed and breakfast'!DO9</f>
        <v>7900</v>
      </c>
      <c r="DP9" s="37">
        <f>'C завтраками| Bed and breakfast'!DP9</f>
        <v>7900</v>
      </c>
      <c r="DQ9" s="37">
        <f>'C завтраками| Bed and breakfast'!DQ9</f>
        <v>7900</v>
      </c>
      <c r="DR9" s="37">
        <f>'C завтраками| Bed and breakfast'!DR9</f>
        <v>7900</v>
      </c>
      <c r="DS9" s="37">
        <f>'C завтраками| Bed and breakfast'!DS9</f>
        <v>9300</v>
      </c>
      <c r="DT9" s="37">
        <f>'C завтраками| Bed and breakfast'!DT9</f>
        <v>9300</v>
      </c>
      <c r="DU9" s="37">
        <f>'C завтраками| Bed and breakfast'!DU9</f>
        <v>9300</v>
      </c>
      <c r="DV9" s="37">
        <f>'C завтраками| Bed and breakfast'!DV9</f>
        <v>8200</v>
      </c>
      <c r="DW9" s="37">
        <f>'C завтраками| Bed and breakfast'!DW9</f>
        <v>8200</v>
      </c>
      <c r="DX9" s="37">
        <f>'C завтраками| Bed and breakfast'!DX9</f>
        <v>8200</v>
      </c>
      <c r="DY9" s="37">
        <f>'C завтраками| Bed and breakfast'!DY9</f>
        <v>8200</v>
      </c>
      <c r="DZ9" s="37">
        <f>'C завтраками| Bed and breakfast'!DZ9</f>
        <v>8200</v>
      </c>
      <c r="EA9" s="37">
        <f>'C завтраками| Bed and breakfast'!EA9</f>
        <v>9300</v>
      </c>
      <c r="EB9" s="37">
        <f>'C завтраками| Bed and breakfast'!EB9</f>
        <v>9300</v>
      </c>
      <c r="EC9" s="37">
        <f>'C завтраками| Bed and breakfast'!EC9</f>
        <v>9300</v>
      </c>
      <c r="ED9" s="37">
        <f>'C завтраками| Bed and breakfast'!ED9</f>
        <v>7900</v>
      </c>
      <c r="EE9" s="37">
        <f>'C завтраками| Bed and breakfast'!EE9</f>
        <v>7900</v>
      </c>
      <c r="EF9" s="37">
        <f>'C завтраками| Bed and breakfast'!EF9</f>
        <v>7900</v>
      </c>
      <c r="EG9" s="37">
        <f>'C завтраками| Bed and breakfast'!EG9</f>
        <v>7900</v>
      </c>
      <c r="EH9" s="37">
        <f>'C завтраками| Bed and breakfast'!EH9</f>
        <v>8200</v>
      </c>
      <c r="EI9" s="37">
        <f>'C завтраками| Bed and breakfast'!EI9</f>
        <v>8200</v>
      </c>
      <c r="EJ9" s="37">
        <f>'C завтраками| Bed and breakfast'!EJ9</f>
        <v>7900</v>
      </c>
      <c r="EK9" s="37">
        <f>'C завтраками| Bed and breakfast'!EK9</f>
        <v>7900</v>
      </c>
      <c r="EL9" s="37">
        <f>'C завтраками| Bed and breakfast'!EL9</f>
        <v>7900</v>
      </c>
      <c r="EM9" s="37">
        <f>'C завтраками| Bed and breakfast'!EM9</f>
        <v>7900</v>
      </c>
      <c r="EN9" s="37">
        <f>'C завтраками| Bed and breakfast'!EN9</f>
        <v>7900</v>
      </c>
      <c r="EO9" s="37">
        <f>'C завтраками| Bed and breakfast'!EO9</f>
        <v>8200</v>
      </c>
      <c r="EP9" s="37">
        <f>'C завтраками| Bed and breakfast'!EP9</f>
        <v>8200</v>
      </c>
      <c r="EQ9" s="37">
        <f>'C завтраками| Bed and breakfast'!EQ9</f>
        <v>7900</v>
      </c>
      <c r="ER9" s="37">
        <f>'C завтраками| Bed and breakfast'!ER9</f>
        <v>7900</v>
      </c>
      <c r="ES9" s="37">
        <f>'C завтраками| Bed and breakfast'!ES9</f>
        <v>7900</v>
      </c>
      <c r="ET9" s="37">
        <f>'C завтраками| Bed and breakfast'!ET9</f>
        <v>7900</v>
      </c>
      <c r="EU9" s="37">
        <f>'C завтраками| Bed and breakfast'!EU9</f>
        <v>7900</v>
      </c>
      <c r="EV9" s="37">
        <f>'C завтраками| Bed and breakfast'!EV9</f>
        <v>8200</v>
      </c>
      <c r="EW9" s="37">
        <f>'C завтраками| Bed and breakfast'!EW9</f>
        <v>8200</v>
      </c>
      <c r="EX9" s="37">
        <f>'C завтраками| Bed and breakfast'!EX9</f>
        <v>8200</v>
      </c>
      <c r="EY9" s="37">
        <f>'C завтраками| Bed and breakfast'!EY9</f>
        <v>8200</v>
      </c>
      <c r="EZ9" s="37">
        <f>'C завтраками| Bed and breakfast'!EZ9</f>
        <v>8200</v>
      </c>
      <c r="FA9" s="37">
        <f>'C завтраками| Bed and breakfast'!FA9</f>
        <v>8200</v>
      </c>
      <c r="FB9" s="37">
        <f>'C завтраками| Bed and breakfast'!FB9</f>
        <v>8200</v>
      </c>
      <c r="FC9" s="37">
        <f>'C завтраками| Bed and breakfast'!FC9</f>
        <v>13400</v>
      </c>
      <c r="FD9" s="37">
        <f>'C завтраками| Bed and breakfast'!FD9</f>
        <v>13400</v>
      </c>
      <c r="FE9" s="161">
        <f>'C завтраками| Bed and breakfast'!FE9</f>
        <v>13400</v>
      </c>
      <c r="FF9" s="161">
        <f>'C завтраками| Bed and breakfast'!FF9</f>
        <v>13400</v>
      </c>
      <c r="FG9" s="161">
        <f>'C завтраками| Bed and breakfast'!FG9</f>
        <v>13400</v>
      </c>
      <c r="FH9" s="161">
        <f>'C завтраками| Bed and breakfast'!FH9</f>
        <v>13400</v>
      </c>
      <c r="FI9" s="161">
        <f>'C завтраками| Bed and breakfast'!FI9</f>
        <v>15600</v>
      </c>
      <c r="FJ9" s="37">
        <f>'C завтраками| Bed and breakfast'!FJ9</f>
        <v>15600</v>
      </c>
      <c r="FK9" s="37">
        <f>'C завтраками| Bed and breakfast'!FK9</f>
        <v>15600</v>
      </c>
      <c r="FL9" s="37">
        <f>'C завтраками| Bed and breakfast'!FL9</f>
        <v>15600</v>
      </c>
      <c r="FM9" s="37">
        <f>'C завтраками| Bed and breakfast'!FM9</f>
        <v>15600</v>
      </c>
      <c r="FN9" s="37">
        <f>'C завтраками| Bed and breakfast'!FN9</f>
        <v>15600</v>
      </c>
      <c r="FO9" s="37">
        <f>'C завтраками| Bed and breakfast'!FO9</f>
        <v>15600</v>
      </c>
      <c r="FP9" s="37">
        <f>'C завтраками| Bed and breakfast'!FP9</f>
        <v>15600</v>
      </c>
      <c r="FQ9" s="37">
        <f>'C завтраками| Bed and breakfast'!FQ9</f>
        <v>15600</v>
      </c>
      <c r="FR9" s="37">
        <f>'C завтраками| Bed and breakfast'!FR9</f>
        <v>15600</v>
      </c>
      <c r="FS9" s="37">
        <f>'C завтраками| Bed and breakfast'!FS9</f>
        <v>9300</v>
      </c>
      <c r="FT9" s="37">
        <f>'C завтраками| Bed and breakfast'!FT9</f>
        <v>9300</v>
      </c>
      <c r="FU9" s="37">
        <f>'C завтраками| Bed and breakfast'!FU9</f>
        <v>9300</v>
      </c>
      <c r="FV9" s="37">
        <f>'C завтраками| Bed and breakfast'!FV9</f>
        <v>9300</v>
      </c>
      <c r="FW9" s="37">
        <f>'C завтраками| Bed and breakfast'!FW9</f>
        <v>9300</v>
      </c>
      <c r="FX9" s="37">
        <f>'C завтраками| Bed and breakfast'!FX9</f>
        <v>9300</v>
      </c>
      <c r="FY9" s="37">
        <f>'C завтраками| Bed and breakfast'!FY9</f>
        <v>9300</v>
      </c>
      <c r="FZ9" s="37">
        <f>'C завтраками| Bed and breakfast'!FZ9</f>
        <v>9300</v>
      </c>
      <c r="GA9" s="37">
        <f>'C завтраками| Bed and breakfast'!GA9</f>
        <v>13400</v>
      </c>
      <c r="GB9" s="37">
        <f>'C завтраками| Bed and breakfast'!GB9</f>
        <v>13400</v>
      </c>
      <c r="GC9" s="37">
        <f>'C завтраками| Bed and breakfast'!GC9</f>
        <v>13400</v>
      </c>
      <c r="GD9" s="37">
        <f>'C завтраками| Bed and breakfast'!GD9</f>
        <v>13400</v>
      </c>
      <c r="GE9" s="37">
        <f>'C завтраками| Bed and breakfast'!GE9</f>
        <v>13400</v>
      </c>
      <c r="GF9" s="37">
        <f>'C завтраками| Bed and breakfast'!GF9</f>
        <v>13400</v>
      </c>
      <c r="GG9" s="37">
        <f>'C завтраками| Bed and breakfast'!GG9</f>
        <v>13400</v>
      </c>
      <c r="GH9" s="37">
        <f>'C завтраками| Bed and breakfast'!GH9</f>
        <v>13400</v>
      </c>
      <c r="GI9" s="37">
        <f>'C завтраками| Bed and breakfast'!GI9</f>
        <v>13400</v>
      </c>
      <c r="GJ9" s="37">
        <f>'C завтраками| Bed and breakfast'!GJ9</f>
        <v>13400</v>
      </c>
      <c r="GK9" s="37">
        <f>'C завтраками| Bed and breakfast'!GK9</f>
        <v>13400</v>
      </c>
      <c r="GL9" s="37">
        <f>'C завтраками| Bed and breakfast'!GL9</f>
        <v>13400</v>
      </c>
      <c r="GM9" s="37">
        <f>'C завтраками| Bed and breakfast'!GM9</f>
        <v>13400</v>
      </c>
      <c r="GN9" s="37">
        <f>'C завтраками| Bed and breakfast'!GN9</f>
        <v>13400</v>
      </c>
      <c r="GO9" s="37">
        <f>'C завтраками| Bed and breakfast'!GO9</f>
        <v>10300</v>
      </c>
      <c r="GP9" s="37">
        <f>'C завтраками| Bed and breakfast'!GP9</f>
        <v>10300</v>
      </c>
      <c r="GQ9" s="37">
        <f>'C завтраками| Bed and breakfast'!GQ9</f>
        <v>10300</v>
      </c>
      <c r="GR9" s="37">
        <f>'C завтраками| Bed and breakfast'!GR9</f>
        <v>10300</v>
      </c>
      <c r="GS9" s="37">
        <f>'C завтраками| Bed and breakfast'!GS9</f>
        <v>10800</v>
      </c>
      <c r="GT9" s="37">
        <f>'C завтраками| Bed and breakfast'!GT9</f>
        <v>10800</v>
      </c>
      <c r="GU9" s="37">
        <f>'C завтраками| Bed and breakfast'!GU9</f>
        <v>10300</v>
      </c>
      <c r="GV9" s="37">
        <f>'C завтраками| Bed and breakfast'!GV9</f>
        <v>10300</v>
      </c>
      <c r="GW9" s="37">
        <f>'C завтраками| Bed and breakfast'!GW9</f>
        <v>10300</v>
      </c>
      <c r="GX9" s="37">
        <f>'C завтраками| Bed and breakfast'!GX9</f>
        <v>10300</v>
      </c>
      <c r="GY9" s="37">
        <f>'C завтраками| Bed and breakfast'!GY9</f>
        <v>10300</v>
      </c>
      <c r="GZ9" s="37">
        <f>'C завтраками| Bed and breakfast'!GZ9</f>
        <v>10800</v>
      </c>
      <c r="HA9" s="37">
        <f>'C завтраками| Bed and breakfast'!HA9</f>
        <v>10800</v>
      </c>
      <c r="HB9" s="37">
        <f>'C завтраками| Bed and breakfast'!HB9</f>
        <v>10300</v>
      </c>
      <c r="HC9" s="37">
        <f>'C завтраками| Bed and breakfast'!HC9</f>
        <v>10300</v>
      </c>
      <c r="HD9" s="37">
        <f>'C завтраками| Bed and breakfast'!HD9</f>
        <v>10300</v>
      </c>
      <c r="HE9" s="37">
        <f>'C завтраками| Bed and breakfast'!HE9</f>
        <v>10300</v>
      </c>
      <c r="HF9" s="37">
        <f>'C завтраками| Bed and breakfast'!HF9</f>
        <v>10300</v>
      </c>
      <c r="HG9" s="37">
        <f>'C завтраками| Bed and breakfast'!HG9</f>
        <v>10800</v>
      </c>
      <c r="HH9" s="37">
        <f>'C завтраками| Bed and breakfast'!HH9</f>
        <v>10800</v>
      </c>
      <c r="HI9" s="37">
        <f>'C завтраками| Bed and breakfast'!HI9</f>
        <v>10300</v>
      </c>
      <c r="HJ9" s="37">
        <f>'C завтраками| Bed and breakfast'!HJ9</f>
        <v>10300</v>
      </c>
      <c r="HK9" s="37">
        <f>'C завтраками| Bed and breakfast'!HK9</f>
        <v>10300</v>
      </c>
      <c r="HL9" s="37">
        <f>'C завтраками| Bed and breakfast'!HL9</f>
        <v>10300</v>
      </c>
      <c r="HM9" s="37">
        <f>'C завтраками| Bed and breakfast'!HM9</f>
        <v>10300</v>
      </c>
      <c r="HN9" s="37">
        <f>'C завтраками| Bed and breakfast'!HN9</f>
        <v>10800</v>
      </c>
      <c r="HO9" s="37">
        <f>'C завтраками| Bed and breakfast'!HO9</f>
        <v>10800</v>
      </c>
      <c r="HP9" s="37">
        <f>'C завтраками| Bed and breakfast'!HP9</f>
        <v>10300</v>
      </c>
      <c r="HQ9" s="37">
        <f>'C завтраками| Bed and breakfast'!HQ9</f>
        <v>10300</v>
      </c>
      <c r="HR9" s="37">
        <f>'C завтраками| Bed and breakfast'!HR9</f>
        <v>10300</v>
      </c>
      <c r="HS9" s="37">
        <f>'C завтраками| Bed and breakfast'!HS9</f>
        <v>10300</v>
      </c>
      <c r="HT9" s="37">
        <f>'C завтраками| Bed and breakfast'!HT9</f>
        <v>10300</v>
      </c>
      <c r="HU9" s="37">
        <f>'C завтраками| Bed and breakfast'!HU9</f>
        <v>10800</v>
      </c>
      <c r="HV9" s="37">
        <f>'C завтраками| Bed and breakfast'!HV9</f>
        <v>10800</v>
      </c>
      <c r="HW9" s="37">
        <f>'C завтраками| Bed and breakfast'!HW9</f>
        <v>10300</v>
      </c>
      <c r="HX9" s="37">
        <f>'C завтраками| Bed and breakfast'!HX9</f>
        <v>10300</v>
      </c>
      <c r="HY9" s="37">
        <f>'C завтраками| Bed and breakfast'!HY9</f>
        <v>10300</v>
      </c>
      <c r="HZ9" s="37">
        <f>'C завтраками| Bed and breakfast'!HZ9</f>
        <v>10300</v>
      </c>
      <c r="IA9" s="37">
        <f>'C завтраками| Bed and breakfast'!IA9</f>
        <v>10300</v>
      </c>
      <c r="IB9" s="37">
        <f>'C завтраками| Bed and breakfast'!IB9</f>
        <v>10300</v>
      </c>
      <c r="IC9" s="37">
        <f>'C завтраками| Bed and breakfast'!IC9</f>
        <v>10300</v>
      </c>
      <c r="ID9" s="37">
        <f>'C завтраками| Bed and breakfast'!ID9</f>
        <v>9300</v>
      </c>
      <c r="IE9" s="37">
        <f>'C завтраками| Bed and breakfast'!IE9</f>
        <v>9300</v>
      </c>
      <c r="IF9" s="37">
        <f>'C завтраками| Bed and breakfast'!IF9</f>
        <v>9300</v>
      </c>
      <c r="IG9" s="37">
        <f>'C завтраками| Bed and breakfast'!IG9</f>
        <v>9300</v>
      </c>
      <c r="IH9" s="37">
        <f>'C завтраками| Bed and breakfast'!IH9</f>
        <v>9300</v>
      </c>
      <c r="II9" s="37">
        <f>'C завтраками| Bed and breakfast'!II9</f>
        <v>9300</v>
      </c>
      <c r="IJ9" s="37">
        <f>'C завтраками| Bed and breakfast'!IJ9</f>
        <v>9300</v>
      </c>
      <c r="IK9" s="37">
        <f>'C завтраками| Bed and breakfast'!IK9</f>
        <v>8800</v>
      </c>
      <c r="IL9" s="37">
        <f>'C завтраками| Bed and breakfast'!IL9</f>
        <v>8800</v>
      </c>
      <c r="IM9" s="37">
        <f>'C завтраками| Bed and breakfast'!IM9</f>
        <v>8800</v>
      </c>
      <c r="IN9" s="37">
        <f>'C завтраками| Bed and breakfast'!IN9</f>
        <v>8800</v>
      </c>
      <c r="IO9" s="37">
        <f>'C завтраками| Bed and breakfast'!IO9</f>
        <v>8800</v>
      </c>
      <c r="IP9" s="37">
        <f>'C завтраками| Bed and breakfast'!IP9</f>
        <v>9300</v>
      </c>
      <c r="IQ9" s="37">
        <f>'C завтраками| Bed and breakfast'!IQ9</f>
        <v>9300</v>
      </c>
      <c r="IR9" s="37">
        <f>'C завтраками| Bed and breakfast'!IR9</f>
        <v>8800</v>
      </c>
      <c r="IS9" s="37">
        <f>'C завтраками| Bed and breakfast'!IS9</f>
        <v>8800</v>
      </c>
      <c r="IT9" s="37">
        <f>'C завтраками| Bed and breakfast'!IT9</f>
        <v>8800</v>
      </c>
      <c r="IU9" s="37">
        <f>'C завтраками| Bed and breakfast'!IU9</f>
        <v>8800</v>
      </c>
      <c r="IV9" s="37">
        <f>'C завтраками| Bed and breakfast'!IV9</f>
        <v>8800</v>
      </c>
      <c r="IW9" s="37">
        <f>'C завтраками| Bed and breakfast'!IW9</f>
        <v>9300</v>
      </c>
      <c r="IX9" s="37">
        <f>'C завтраками| Bed and breakfast'!IX9</f>
        <v>9300</v>
      </c>
      <c r="IY9" s="37">
        <f>'C завтраками| Bed and breakfast'!IY9</f>
        <v>8800</v>
      </c>
      <c r="IZ9" s="37">
        <f>'C завтраками| Bed and breakfast'!IZ9</f>
        <v>8800</v>
      </c>
      <c r="JA9" s="37">
        <f>'C завтраками| Bed and breakfast'!JA9</f>
        <v>8800</v>
      </c>
      <c r="JB9" s="37">
        <f>'C завтраками| Bed and breakfast'!JB9</f>
        <v>8800</v>
      </c>
      <c r="JC9" s="37">
        <f>'C завтраками| Bed and breakfast'!JC9</f>
        <v>8800</v>
      </c>
      <c r="JD9" s="37">
        <f>'C завтраками| Bed and breakfast'!JD9</f>
        <v>9300</v>
      </c>
      <c r="JE9" s="37">
        <f>'C завтраками| Bed and breakfast'!JE9</f>
        <v>9300</v>
      </c>
      <c r="JF9" s="37">
        <f>'C завтраками| Bed and breakfast'!JF9</f>
        <v>10300</v>
      </c>
      <c r="JG9" s="37">
        <f>'C завтраками| Bed and breakfast'!JG9</f>
        <v>10300</v>
      </c>
      <c r="JH9" s="37">
        <f>'C завтраками| Bed and breakfast'!JH9</f>
        <v>10300</v>
      </c>
      <c r="JI9" s="37">
        <f>'C завтраками| Bed and breakfast'!JI9</f>
        <v>10300</v>
      </c>
      <c r="JJ9" s="37">
        <f>'C завтраками| Bed and breakfast'!JJ9</f>
        <v>10300</v>
      </c>
      <c r="JK9" s="37">
        <f>'C завтраками| Bed and breakfast'!JK9</f>
        <v>10300</v>
      </c>
      <c r="JL9" s="37">
        <f>'C завтраками| Bed and breakfast'!JL9</f>
        <v>10300</v>
      </c>
      <c r="JM9" s="37">
        <f>'C завтраками| Bed and breakfast'!JM9</f>
        <v>10300</v>
      </c>
      <c r="JN9" s="37">
        <f>'C завтраками| Bed and breakfast'!JN9</f>
        <v>10300</v>
      </c>
      <c r="JO9" s="37">
        <f>'C завтраками| Bed and breakfast'!JO9</f>
        <v>10300</v>
      </c>
      <c r="JP9" s="37">
        <f>'C завтраками| Bed and breakfast'!JP9</f>
        <v>10300</v>
      </c>
    </row>
    <row r="10" spans="1:276" ht="10.7" customHeight="1">
      <c r="A10" s="14" t="s">
        <v>5</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161"/>
      <c r="FF10" s="161"/>
      <c r="FG10" s="161"/>
      <c r="FH10" s="161"/>
      <c r="FI10" s="161"/>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row>
    <row r="11" spans="1:276" ht="10.7" customHeight="1">
      <c r="A11" s="12">
        <v>1</v>
      </c>
      <c r="B11" s="37">
        <f>'C завтраками| Bed and breakfast'!B11</f>
        <v>27100</v>
      </c>
      <c r="C11" s="37">
        <f>'C завтраками| Bed and breakfast'!C11</f>
        <v>36200</v>
      </c>
      <c r="D11" s="37">
        <f>'C завтраками| Bed and breakfast'!D11</f>
        <v>36200</v>
      </c>
      <c r="E11" s="37">
        <f>'C завтраками| Bed and breakfast'!E11</f>
        <v>37700</v>
      </c>
      <c r="F11" s="37">
        <f>'C завтраками| Bed and breakfast'!F11</f>
        <v>37700</v>
      </c>
      <c r="G11" s="37">
        <f>'C завтраками| Bed and breakfast'!G11</f>
        <v>37700</v>
      </c>
      <c r="H11" s="37">
        <f>'C завтраками| Bed and breakfast'!H11</f>
        <v>37700</v>
      </c>
      <c r="I11" s="37">
        <f>'C завтраками| Bed and breakfast'!I11</f>
        <v>37700</v>
      </c>
      <c r="J11" s="37">
        <f>'C завтраками| Bed and breakfast'!J11</f>
        <v>34000</v>
      </c>
      <c r="K11" s="37">
        <f>'C завтраками| Bed and breakfast'!K11</f>
        <v>32200</v>
      </c>
      <c r="L11" s="37">
        <f>'C завтраками| Bed and breakfast'!L11</f>
        <v>24150</v>
      </c>
      <c r="M11" s="37">
        <f>'C завтраками| Bed and breakfast'!M11</f>
        <v>20550</v>
      </c>
      <c r="N11" s="37">
        <f>'C завтраками| Bed and breakfast'!N11</f>
        <v>16350</v>
      </c>
      <c r="O11" s="37">
        <f>'C завтраками| Bed and breakfast'!O11</f>
        <v>16350</v>
      </c>
      <c r="P11" s="37">
        <f>'C завтраками| Bed and breakfast'!P11</f>
        <v>16350</v>
      </c>
      <c r="Q11" s="37">
        <f>'C завтраками| Bed and breakfast'!Q11</f>
        <v>17250</v>
      </c>
      <c r="R11" s="37">
        <f>'C завтраками| Bed and breakfast'!R11</f>
        <v>17250</v>
      </c>
      <c r="S11" s="37">
        <f>'C завтраками| Bed and breakfast'!S11</f>
        <v>17250</v>
      </c>
      <c r="T11" s="37">
        <f>'C завтраками| Bed and breakfast'!T11</f>
        <v>17250</v>
      </c>
      <c r="U11" s="37">
        <f>'C завтраками| Bed and breakfast'!U11</f>
        <v>17250</v>
      </c>
      <c r="V11" s="37">
        <f>'C завтраками| Bed and breakfast'!V11</f>
        <v>17250</v>
      </c>
      <c r="W11" s="37">
        <f>'C завтраками| Bed and breakfast'!W11</f>
        <v>18150</v>
      </c>
      <c r="X11" s="37">
        <f>'C завтраками| Bed and breakfast'!X11</f>
        <v>18150</v>
      </c>
      <c r="Y11" s="37">
        <f>'C завтраками| Bed and breakfast'!Y11</f>
        <v>18150</v>
      </c>
      <c r="Z11" s="37">
        <f>'C завтраками| Bed and breakfast'!Z11</f>
        <v>18150</v>
      </c>
      <c r="AA11" s="37">
        <f>'C завтраками| Bed and breakfast'!AA11</f>
        <v>18150</v>
      </c>
      <c r="AB11" s="37">
        <f>'C завтраками| Bed and breakfast'!AB11</f>
        <v>19350</v>
      </c>
      <c r="AC11" s="37">
        <f>'C завтраками| Bed and breakfast'!AC11</f>
        <v>19350</v>
      </c>
      <c r="AD11" s="37">
        <f>'C завтраками| Bed and breakfast'!AD11</f>
        <v>19350</v>
      </c>
      <c r="AE11" s="37">
        <f>'C завтраками| Bed and breakfast'!AE11</f>
        <v>19350</v>
      </c>
      <c r="AF11" s="37">
        <f>'C завтраками| Bed and breakfast'!AF11</f>
        <v>22950</v>
      </c>
      <c r="AG11" s="37">
        <f>'C завтраками| Bed and breakfast'!AG11</f>
        <v>22950</v>
      </c>
      <c r="AH11" s="37">
        <f>'C завтраками| Bed and breakfast'!AH11</f>
        <v>22950</v>
      </c>
      <c r="AI11" s="37">
        <f>'C завтраками| Bed and breakfast'!AI11</f>
        <v>21750</v>
      </c>
      <c r="AJ11" s="37">
        <f>'C завтраками| Bed and breakfast'!AJ11</f>
        <v>21750</v>
      </c>
      <c r="AK11" s="37">
        <f>'C завтраками| Bed and breakfast'!AK11</f>
        <v>21750</v>
      </c>
      <c r="AL11" s="37">
        <f>'C завтраками| Bed and breakfast'!AL11</f>
        <v>21750</v>
      </c>
      <c r="AM11" s="37">
        <f>'C завтраками| Bed and breakfast'!AM11</f>
        <v>25350</v>
      </c>
      <c r="AN11" s="37">
        <f>'C завтраками| Bed and breakfast'!AN11</f>
        <v>25350</v>
      </c>
      <c r="AO11" s="37">
        <f>'C завтраками| Bed and breakfast'!AO11</f>
        <v>25350</v>
      </c>
      <c r="AP11" s="37">
        <f>'C завтраками| Bed and breakfast'!AP11</f>
        <v>21750</v>
      </c>
      <c r="AQ11" s="37">
        <f>'C завтраками| Bed and breakfast'!AQ11</f>
        <v>21750</v>
      </c>
      <c r="AR11" s="37">
        <f>'C завтраками| Bed and breakfast'!AR11</f>
        <v>21750</v>
      </c>
      <c r="AS11" s="37">
        <f>'C завтраками| Bed and breakfast'!AS11</f>
        <v>21750</v>
      </c>
      <c r="AT11" s="37">
        <f>'C завтраками| Bed and breakfast'!AT11</f>
        <v>21750</v>
      </c>
      <c r="AU11" s="37">
        <f>'C завтраками| Bed and breakfast'!AU11</f>
        <v>22950</v>
      </c>
      <c r="AV11" s="37">
        <f>'C завтраками| Bed and breakfast'!AV11</f>
        <v>22950</v>
      </c>
      <c r="AW11" s="37">
        <f>'C завтраками| Bed and breakfast'!AW11</f>
        <v>22950</v>
      </c>
      <c r="AX11" s="37">
        <f>'C завтраками| Bed and breakfast'!AX11</f>
        <v>25350</v>
      </c>
      <c r="AY11" s="37">
        <f>'C завтраками| Bed and breakfast'!AY11</f>
        <v>25350</v>
      </c>
      <c r="AZ11" s="37">
        <f>'C завтраками| Bed and breakfast'!AZ11</f>
        <v>25350</v>
      </c>
      <c r="BA11" s="37">
        <f>'C завтраками| Bed and breakfast'!BA11</f>
        <v>25350</v>
      </c>
      <c r="BB11" s="37">
        <f>'C завтраками| Bed and breakfast'!BB11</f>
        <v>27750</v>
      </c>
      <c r="BC11" s="37">
        <f>'C завтраками| Bed and breakfast'!BC11</f>
        <v>27750</v>
      </c>
      <c r="BD11" s="37">
        <f>'C завтраками| Bed and breakfast'!BD11</f>
        <v>27750</v>
      </c>
      <c r="BE11" s="37">
        <f>'C завтраками| Bed and breakfast'!BE11</f>
        <v>27750</v>
      </c>
      <c r="BF11" s="37">
        <f>'C завтраками| Bed and breakfast'!BF11</f>
        <v>27750</v>
      </c>
      <c r="BG11" s="37">
        <f>'C завтраками| Bed and breakfast'!BG11</f>
        <v>27750</v>
      </c>
      <c r="BH11" s="37">
        <f>'C завтраками| Bed and breakfast'!BH11</f>
        <v>27750</v>
      </c>
      <c r="BI11" s="37">
        <f>'C завтраками| Bed and breakfast'!BI11</f>
        <v>27750</v>
      </c>
      <c r="BJ11" s="37">
        <f>'C завтраками| Bed and breakfast'!BJ11</f>
        <v>25350</v>
      </c>
      <c r="BK11" s="37">
        <f>'C завтраками| Bed and breakfast'!BK11</f>
        <v>18150</v>
      </c>
      <c r="BL11" s="37">
        <f>'C завтраками| Bed and breakfast'!BL11</f>
        <v>18150</v>
      </c>
      <c r="BM11" s="37">
        <f>'C завтраками| Bed and breakfast'!BM11</f>
        <v>18150</v>
      </c>
      <c r="BN11" s="37">
        <f>'C завтраками| Bed and breakfast'!BN11</f>
        <v>18150</v>
      </c>
      <c r="BO11" s="37">
        <f>'C завтраками| Bed and breakfast'!BO11</f>
        <v>18150</v>
      </c>
      <c r="BP11" s="37">
        <f>'C завтраками| Bed and breakfast'!BP11</f>
        <v>18150</v>
      </c>
      <c r="BQ11" s="37">
        <f>'C завтраками| Bed and breakfast'!BQ11</f>
        <v>18150</v>
      </c>
      <c r="BR11" s="37">
        <f>'C завтраками| Bed and breakfast'!BR11</f>
        <v>18150</v>
      </c>
      <c r="BS11" s="37">
        <f>'C завтраками| Bed and breakfast'!BS11</f>
        <v>18150</v>
      </c>
      <c r="BT11" s="37">
        <f>'C завтраками| Bed and breakfast'!BT11</f>
        <v>13450</v>
      </c>
      <c r="BU11" s="37">
        <f>'C завтраками| Bed and breakfast'!BU11</f>
        <v>13450</v>
      </c>
      <c r="BV11" s="37">
        <f>'C завтраками| Bed and breakfast'!BV11</f>
        <v>13450</v>
      </c>
      <c r="BW11" s="37">
        <f>'C завтраками| Bed and breakfast'!BW11</f>
        <v>13450</v>
      </c>
      <c r="BX11" s="37">
        <f>'C завтраками| Bed and breakfast'!BX11</f>
        <v>13450</v>
      </c>
      <c r="BY11" s="37">
        <f>'C завтраками| Bed and breakfast'!BY11</f>
        <v>13450</v>
      </c>
      <c r="BZ11" s="37">
        <f>'C завтраками| Bed and breakfast'!BZ11</f>
        <v>13450</v>
      </c>
      <c r="CA11" s="37">
        <f>'C завтраками| Bed and breakfast'!CA11</f>
        <v>12050</v>
      </c>
      <c r="CB11" s="37">
        <f>'C завтраками| Bed and breakfast'!CB11</f>
        <v>12050</v>
      </c>
      <c r="CC11" s="37">
        <f>'C завтраками| Bed and breakfast'!CC11</f>
        <v>12050</v>
      </c>
      <c r="CD11" s="37">
        <f>'C завтраками| Bed and breakfast'!CD11</f>
        <v>12050</v>
      </c>
      <c r="CE11" s="37">
        <f>'C завтраками| Bed and breakfast'!CE11</f>
        <v>12050</v>
      </c>
      <c r="CF11" s="37">
        <f>'C завтраками| Bed and breakfast'!CF11</f>
        <v>10850</v>
      </c>
      <c r="CG11" s="37">
        <f>'C завтраками| Bed and breakfast'!CG11</f>
        <v>10850</v>
      </c>
      <c r="CH11" s="37">
        <f>'C завтраками| Bed and breakfast'!CH11</f>
        <v>10850</v>
      </c>
      <c r="CI11" s="37">
        <f>'C завтраками| Bed and breakfast'!CI11</f>
        <v>10850</v>
      </c>
      <c r="CJ11" s="37">
        <f>'C завтраками| Bed and breakfast'!CJ11</f>
        <v>10850</v>
      </c>
      <c r="CK11" s="37">
        <f>'C завтраками| Bed and breakfast'!CK11</f>
        <v>12050</v>
      </c>
      <c r="CL11" s="37">
        <f>'C завтраками| Bed and breakfast'!CL11</f>
        <v>12050</v>
      </c>
      <c r="CM11" s="37">
        <f>'C завтраками| Bed and breakfast'!CM11</f>
        <v>10850</v>
      </c>
      <c r="CN11" s="37">
        <f>'C завтраками| Bed and breakfast'!CN11</f>
        <v>10850</v>
      </c>
      <c r="CO11" s="37">
        <f>'C завтраками| Bed and breakfast'!CO11</f>
        <v>10850</v>
      </c>
      <c r="CP11" s="37">
        <f>'C завтраками| Bed and breakfast'!CP11</f>
        <v>10150</v>
      </c>
      <c r="CQ11" s="37">
        <f>'C завтраками| Bed and breakfast'!CQ11</f>
        <v>10150</v>
      </c>
      <c r="CR11" s="37">
        <f>'C завтраками| Bed and breakfast'!CR11</f>
        <v>10150</v>
      </c>
      <c r="CS11" s="37">
        <f>'C завтраками| Bed and breakfast'!CS11</f>
        <v>10150</v>
      </c>
      <c r="CT11" s="37">
        <f>'C завтраками| Bed and breakfast'!CT11</f>
        <v>9150</v>
      </c>
      <c r="CU11" s="37">
        <f>'C завтраками| Bed and breakfast'!CU11</f>
        <v>9150</v>
      </c>
      <c r="CV11" s="37">
        <f>'C завтраками| Bed and breakfast'!CV11</f>
        <v>9150</v>
      </c>
      <c r="CW11" s="37">
        <f>'C завтраками| Bed and breakfast'!CW11</f>
        <v>9150</v>
      </c>
      <c r="CX11" s="37">
        <f>'C завтраками| Bed and breakfast'!CX11</f>
        <v>9150</v>
      </c>
      <c r="CY11" s="37">
        <f>'C завтраками| Bed and breakfast'!CY11</f>
        <v>9150</v>
      </c>
      <c r="CZ11" s="37">
        <f>'C завтраками| Bed and breakfast'!CZ11</f>
        <v>9150</v>
      </c>
      <c r="DA11" s="37">
        <f>'C завтраками| Bed and breakfast'!DA11</f>
        <v>7250</v>
      </c>
      <c r="DB11" s="37">
        <f>'C завтраками| Bed and breakfast'!DB11</f>
        <v>7250</v>
      </c>
      <c r="DC11" s="37">
        <f>'C завтраками| Bed and breakfast'!DC11</f>
        <v>7250</v>
      </c>
      <c r="DD11" s="37">
        <f>'C завтраками| Bed and breakfast'!DD11</f>
        <v>7250</v>
      </c>
      <c r="DE11" s="37">
        <f>'C завтраками| Bed and breakfast'!DE11</f>
        <v>7250</v>
      </c>
      <c r="DF11" s="37">
        <f>'C завтраками| Bed and breakfast'!DF11</f>
        <v>7850</v>
      </c>
      <c r="DG11" s="37">
        <f>'C завтраками| Bed and breakfast'!DG11</f>
        <v>7850</v>
      </c>
      <c r="DH11" s="37">
        <f>'C завтраками| Bed and breakfast'!DH11</f>
        <v>7250</v>
      </c>
      <c r="DI11" s="37">
        <f>'C завтраками| Bed and breakfast'!DI11</f>
        <v>7250</v>
      </c>
      <c r="DJ11" s="37">
        <f>'C завтраками| Bed and breakfast'!DJ11</f>
        <v>7250</v>
      </c>
      <c r="DK11" s="37">
        <f>'C завтраками| Bed and breakfast'!DK11</f>
        <v>7250</v>
      </c>
      <c r="DL11" s="37">
        <f>'C завтраками| Bed and breakfast'!DL11</f>
        <v>7250</v>
      </c>
      <c r="DM11" s="37">
        <f>'C завтраками| Bed and breakfast'!DM11</f>
        <v>7850</v>
      </c>
      <c r="DN11" s="37">
        <f>'C завтраками| Bed and breakfast'!DN11</f>
        <v>7850</v>
      </c>
      <c r="DO11" s="37">
        <f>'C завтраками| Bed and breakfast'!DO11</f>
        <v>7250</v>
      </c>
      <c r="DP11" s="37">
        <f>'C завтраками| Bed and breakfast'!DP11</f>
        <v>7250</v>
      </c>
      <c r="DQ11" s="37">
        <f>'C завтраками| Bed and breakfast'!DQ11</f>
        <v>7250</v>
      </c>
      <c r="DR11" s="37">
        <f>'C завтраками| Bed and breakfast'!DR11</f>
        <v>7250</v>
      </c>
      <c r="DS11" s="37">
        <f>'C завтраками| Bed and breakfast'!DS11</f>
        <v>8650</v>
      </c>
      <c r="DT11" s="37">
        <f>'C завтраками| Bed and breakfast'!DT11</f>
        <v>8650</v>
      </c>
      <c r="DU11" s="37">
        <f>'C завтраками| Bed and breakfast'!DU11</f>
        <v>8650</v>
      </c>
      <c r="DV11" s="37">
        <f>'C завтраками| Bed and breakfast'!DV11</f>
        <v>7550</v>
      </c>
      <c r="DW11" s="37">
        <f>'C завтраками| Bed and breakfast'!DW11</f>
        <v>7550</v>
      </c>
      <c r="DX11" s="37">
        <f>'C завтраками| Bed and breakfast'!DX11</f>
        <v>7550</v>
      </c>
      <c r="DY11" s="37">
        <f>'C завтраками| Bed and breakfast'!DY11</f>
        <v>7550</v>
      </c>
      <c r="DZ11" s="37">
        <f>'C завтраками| Bed and breakfast'!DZ11</f>
        <v>7550</v>
      </c>
      <c r="EA11" s="37">
        <f>'C завтраками| Bed and breakfast'!EA11</f>
        <v>8650</v>
      </c>
      <c r="EB11" s="37">
        <f>'C завтраками| Bed and breakfast'!EB11</f>
        <v>8650</v>
      </c>
      <c r="EC11" s="37">
        <f>'C завтраками| Bed and breakfast'!EC11</f>
        <v>8650</v>
      </c>
      <c r="ED11" s="37">
        <f>'C завтраками| Bed and breakfast'!ED11</f>
        <v>7250</v>
      </c>
      <c r="EE11" s="37">
        <f>'C завтраками| Bed and breakfast'!EE11</f>
        <v>7250</v>
      </c>
      <c r="EF11" s="37">
        <f>'C завтраками| Bed and breakfast'!EF11</f>
        <v>7250</v>
      </c>
      <c r="EG11" s="37">
        <f>'C завтраками| Bed and breakfast'!EG11</f>
        <v>7250</v>
      </c>
      <c r="EH11" s="37">
        <f>'C завтраками| Bed and breakfast'!EH11</f>
        <v>7550</v>
      </c>
      <c r="EI11" s="37">
        <f>'C завтраками| Bed and breakfast'!EI11</f>
        <v>7550</v>
      </c>
      <c r="EJ11" s="37">
        <f>'C завтраками| Bed and breakfast'!EJ11</f>
        <v>7250</v>
      </c>
      <c r="EK11" s="37">
        <f>'C завтраками| Bed and breakfast'!EK11</f>
        <v>7250</v>
      </c>
      <c r="EL11" s="37">
        <f>'C завтраками| Bed and breakfast'!EL11</f>
        <v>7250</v>
      </c>
      <c r="EM11" s="37">
        <f>'C завтраками| Bed and breakfast'!EM11</f>
        <v>7250</v>
      </c>
      <c r="EN11" s="37">
        <f>'C завтраками| Bed and breakfast'!EN11</f>
        <v>7250</v>
      </c>
      <c r="EO11" s="37">
        <f>'C завтраками| Bed and breakfast'!EO11</f>
        <v>7550</v>
      </c>
      <c r="EP11" s="37">
        <f>'C завтраками| Bed and breakfast'!EP11</f>
        <v>7550</v>
      </c>
      <c r="EQ11" s="37">
        <f>'C завтраками| Bed and breakfast'!EQ11</f>
        <v>7250</v>
      </c>
      <c r="ER11" s="37">
        <f>'C завтраками| Bed and breakfast'!ER11</f>
        <v>7250</v>
      </c>
      <c r="ES11" s="37">
        <f>'C завтраками| Bed and breakfast'!ES11</f>
        <v>7250</v>
      </c>
      <c r="ET11" s="37">
        <f>'C завтраками| Bed and breakfast'!ET11</f>
        <v>7250</v>
      </c>
      <c r="EU11" s="37">
        <f>'C завтраками| Bed and breakfast'!EU11</f>
        <v>7250</v>
      </c>
      <c r="EV11" s="37">
        <f>'C завтраками| Bed and breakfast'!EV11</f>
        <v>7550</v>
      </c>
      <c r="EW11" s="37">
        <f>'C завтраками| Bed and breakfast'!EW11</f>
        <v>7550</v>
      </c>
      <c r="EX11" s="37">
        <f>'C завтраками| Bed and breakfast'!EX11</f>
        <v>7550</v>
      </c>
      <c r="EY11" s="37">
        <f>'C завтраками| Bed and breakfast'!EY11</f>
        <v>7550</v>
      </c>
      <c r="EZ11" s="37">
        <f>'C завтраками| Bed and breakfast'!EZ11</f>
        <v>7550</v>
      </c>
      <c r="FA11" s="37">
        <f>'C завтраками| Bed and breakfast'!FA11</f>
        <v>7550</v>
      </c>
      <c r="FB11" s="37">
        <f>'C завтраками| Bed and breakfast'!FB11</f>
        <v>7550</v>
      </c>
      <c r="FC11" s="37">
        <f>'C завтраками| Bed and breakfast'!FC11</f>
        <v>12750</v>
      </c>
      <c r="FD11" s="37">
        <f>'C завтраками| Bed and breakfast'!FD11</f>
        <v>12750</v>
      </c>
      <c r="FE11" s="161">
        <f>'C завтраками| Bed and breakfast'!FE11</f>
        <v>12750</v>
      </c>
      <c r="FF11" s="161">
        <f>'C завтраками| Bed and breakfast'!FF11</f>
        <v>12750</v>
      </c>
      <c r="FG11" s="161">
        <f>'C завтраками| Bed and breakfast'!FG11</f>
        <v>12750</v>
      </c>
      <c r="FH11" s="161">
        <f>'C завтраками| Bed and breakfast'!FH11</f>
        <v>12750</v>
      </c>
      <c r="FI11" s="161">
        <f>'C завтраками| Bed and breakfast'!FI11</f>
        <v>14950</v>
      </c>
      <c r="FJ11" s="37">
        <f>'C завтраками| Bed and breakfast'!FJ11</f>
        <v>14950</v>
      </c>
      <c r="FK11" s="37">
        <f>'C завтраками| Bed and breakfast'!FK11</f>
        <v>14950</v>
      </c>
      <c r="FL11" s="37">
        <f>'C завтраками| Bed and breakfast'!FL11</f>
        <v>14950</v>
      </c>
      <c r="FM11" s="37">
        <f>'C завтраками| Bed and breakfast'!FM11</f>
        <v>14950</v>
      </c>
      <c r="FN11" s="37">
        <f>'C завтраками| Bed and breakfast'!FN11</f>
        <v>14950</v>
      </c>
      <c r="FO11" s="37">
        <f>'C завтраками| Bed and breakfast'!FO11</f>
        <v>14950</v>
      </c>
      <c r="FP11" s="37">
        <f>'C завтраками| Bed and breakfast'!FP11</f>
        <v>14950</v>
      </c>
      <c r="FQ11" s="37">
        <f>'C завтраками| Bed and breakfast'!FQ11</f>
        <v>14950</v>
      </c>
      <c r="FR11" s="37">
        <f>'C завтраками| Bed and breakfast'!FR11</f>
        <v>14950</v>
      </c>
      <c r="FS11" s="37">
        <f>'C завтраками| Bed and breakfast'!FS11</f>
        <v>8650</v>
      </c>
      <c r="FT11" s="37">
        <f>'C завтраками| Bed and breakfast'!FT11</f>
        <v>8650</v>
      </c>
      <c r="FU11" s="37">
        <f>'C завтраками| Bed and breakfast'!FU11</f>
        <v>8650</v>
      </c>
      <c r="FV11" s="37">
        <f>'C завтраками| Bed and breakfast'!FV11</f>
        <v>8650</v>
      </c>
      <c r="FW11" s="37">
        <f>'C завтраками| Bed and breakfast'!FW11</f>
        <v>8650</v>
      </c>
      <c r="FX11" s="37">
        <f>'C завтраками| Bed and breakfast'!FX11</f>
        <v>8650</v>
      </c>
      <c r="FY11" s="37">
        <f>'C завтраками| Bed and breakfast'!FY11</f>
        <v>8650</v>
      </c>
      <c r="FZ11" s="37">
        <f>'C завтраками| Bed and breakfast'!FZ11</f>
        <v>8650</v>
      </c>
      <c r="GA11" s="37">
        <f>'C завтраками| Bed and breakfast'!GA11</f>
        <v>12750</v>
      </c>
      <c r="GB11" s="37">
        <f>'C завтраками| Bed and breakfast'!GB11</f>
        <v>12750</v>
      </c>
      <c r="GC11" s="37">
        <f>'C завтраками| Bed and breakfast'!GC11</f>
        <v>12750</v>
      </c>
      <c r="GD11" s="37">
        <f>'C завтраками| Bed and breakfast'!GD11</f>
        <v>12750</v>
      </c>
      <c r="GE11" s="37">
        <f>'C завтраками| Bed and breakfast'!GE11</f>
        <v>12750</v>
      </c>
      <c r="GF11" s="37">
        <f>'C завтраками| Bed and breakfast'!GF11</f>
        <v>12750</v>
      </c>
      <c r="GG11" s="37">
        <f>'C завтраками| Bed and breakfast'!GG11</f>
        <v>12750</v>
      </c>
      <c r="GH11" s="37">
        <f>'C завтраками| Bed and breakfast'!GH11</f>
        <v>12750</v>
      </c>
      <c r="GI11" s="37">
        <f>'C завтраками| Bed and breakfast'!GI11</f>
        <v>12750</v>
      </c>
      <c r="GJ11" s="37">
        <f>'C завтраками| Bed and breakfast'!GJ11</f>
        <v>12750</v>
      </c>
      <c r="GK11" s="37">
        <f>'C завтраками| Bed and breakfast'!GK11</f>
        <v>12750</v>
      </c>
      <c r="GL11" s="37">
        <f>'C завтраками| Bed and breakfast'!GL11</f>
        <v>12750</v>
      </c>
      <c r="GM11" s="37">
        <f>'C завтраками| Bed and breakfast'!GM11</f>
        <v>12750</v>
      </c>
      <c r="GN11" s="37">
        <f>'C завтраками| Bed and breakfast'!GN11</f>
        <v>12750</v>
      </c>
      <c r="GO11" s="37">
        <f>'C завтраками| Bed and breakfast'!GO11</f>
        <v>9650</v>
      </c>
      <c r="GP11" s="37">
        <f>'C завтраками| Bed and breakfast'!GP11</f>
        <v>9650</v>
      </c>
      <c r="GQ11" s="37">
        <f>'C завтраками| Bed and breakfast'!GQ11</f>
        <v>9650</v>
      </c>
      <c r="GR11" s="37">
        <f>'C завтраками| Bed and breakfast'!GR11</f>
        <v>9650</v>
      </c>
      <c r="GS11" s="37">
        <f>'C завтраками| Bed and breakfast'!GS11</f>
        <v>10150</v>
      </c>
      <c r="GT11" s="37">
        <f>'C завтраками| Bed and breakfast'!GT11</f>
        <v>10150</v>
      </c>
      <c r="GU11" s="37">
        <f>'C завтраками| Bed and breakfast'!GU11</f>
        <v>9650</v>
      </c>
      <c r="GV11" s="37">
        <f>'C завтраками| Bed and breakfast'!GV11</f>
        <v>9650</v>
      </c>
      <c r="GW11" s="37">
        <f>'C завтраками| Bed and breakfast'!GW11</f>
        <v>9650</v>
      </c>
      <c r="GX11" s="37">
        <f>'C завтраками| Bed and breakfast'!GX11</f>
        <v>9650</v>
      </c>
      <c r="GY11" s="37">
        <f>'C завтраками| Bed and breakfast'!GY11</f>
        <v>9650</v>
      </c>
      <c r="GZ11" s="37">
        <f>'C завтраками| Bed and breakfast'!GZ11</f>
        <v>10150</v>
      </c>
      <c r="HA11" s="37">
        <f>'C завтраками| Bed and breakfast'!HA11</f>
        <v>10150</v>
      </c>
      <c r="HB11" s="37">
        <f>'C завтраками| Bed and breakfast'!HB11</f>
        <v>9650</v>
      </c>
      <c r="HC11" s="37">
        <f>'C завтраками| Bed and breakfast'!HC11</f>
        <v>9650</v>
      </c>
      <c r="HD11" s="37">
        <f>'C завтраками| Bed and breakfast'!HD11</f>
        <v>9650</v>
      </c>
      <c r="HE11" s="37">
        <f>'C завтраками| Bed and breakfast'!HE11</f>
        <v>9650</v>
      </c>
      <c r="HF11" s="37">
        <f>'C завтраками| Bed and breakfast'!HF11</f>
        <v>9650</v>
      </c>
      <c r="HG11" s="37">
        <f>'C завтраками| Bed and breakfast'!HG11</f>
        <v>10150</v>
      </c>
      <c r="HH11" s="37">
        <f>'C завтраками| Bed and breakfast'!HH11</f>
        <v>10150</v>
      </c>
      <c r="HI11" s="37">
        <f>'C завтраками| Bed and breakfast'!HI11</f>
        <v>9650</v>
      </c>
      <c r="HJ11" s="37">
        <f>'C завтраками| Bed and breakfast'!HJ11</f>
        <v>9650</v>
      </c>
      <c r="HK11" s="37">
        <f>'C завтраками| Bed and breakfast'!HK11</f>
        <v>9650</v>
      </c>
      <c r="HL11" s="37">
        <f>'C завтраками| Bed and breakfast'!HL11</f>
        <v>9650</v>
      </c>
      <c r="HM11" s="37">
        <f>'C завтраками| Bed and breakfast'!HM11</f>
        <v>9650</v>
      </c>
      <c r="HN11" s="37">
        <f>'C завтраками| Bed and breakfast'!HN11</f>
        <v>10150</v>
      </c>
      <c r="HO11" s="37">
        <f>'C завтраками| Bed and breakfast'!HO11</f>
        <v>10150</v>
      </c>
      <c r="HP11" s="37">
        <f>'C завтраками| Bed and breakfast'!HP11</f>
        <v>9650</v>
      </c>
      <c r="HQ11" s="37">
        <f>'C завтраками| Bed and breakfast'!HQ11</f>
        <v>9650</v>
      </c>
      <c r="HR11" s="37">
        <f>'C завтраками| Bed and breakfast'!HR11</f>
        <v>9650</v>
      </c>
      <c r="HS11" s="37">
        <f>'C завтраками| Bed and breakfast'!HS11</f>
        <v>9650</v>
      </c>
      <c r="HT11" s="37">
        <f>'C завтраками| Bed and breakfast'!HT11</f>
        <v>9650</v>
      </c>
      <c r="HU11" s="37">
        <f>'C завтраками| Bed and breakfast'!HU11</f>
        <v>10150</v>
      </c>
      <c r="HV11" s="37">
        <f>'C завтраками| Bed and breakfast'!HV11</f>
        <v>10150</v>
      </c>
      <c r="HW11" s="37">
        <f>'C завтраками| Bed and breakfast'!HW11</f>
        <v>9650</v>
      </c>
      <c r="HX11" s="37">
        <f>'C завтраками| Bed and breakfast'!HX11</f>
        <v>9650</v>
      </c>
      <c r="HY11" s="37">
        <f>'C завтраками| Bed and breakfast'!HY11</f>
        <v>9650</v>
      </c>
      <c r="HZ11" s="37">
        <f>'C завтраками| Bed and breakfast'!HZ11</f>
        <v>9650</v>
      </c>
      <c r="IA11" s="37">
        <f>'C завтраками| Bed and breakfast'!IA11</f>
        <v>9650</v>
      </c>
      <c r="IB11" s="37">
        <f>'C завтраками| Bed and breakfast'!IB11</f>
        <v>9650</v>
      </c>
      <c r="IC11" s="37">
        <f>'C завтраками| Bed and breakfast'!IC11</f>
        <v>9650</v>
      </c>
      <c r="ID11" s="37">
        <f>'C завтраками| Bed and breakfast'!ID11</f>
        <v>8650</v>
      </c>
      <c r="IE11" s="37">
        <f>'C завтраками| Bed and breakfast'!IE11</f>
        <v>8650</v>
      </c>
      <c r="IF11" s="37">
        <f>'C завтраками| Bed and breakfast'!IF11</f>
        <v>8650</v>
      </c>
      <c r="IG11" s="37">
        <f>'C завтраками| Bed and breakfast'!IG11</f>
        <v>8650</v>
      </c>
      <c r="IH11" s="37">
        <f>'C завтраками| Bed and breakfast'!IH11</f>
        <v>8650</v>
      </c>
      <c r="II11" s="37">
        <f>'C завтраками| Bed and breakfast'!II11</f>
        <v>8650</v>
      </c>
      <c r="IJ11" s="37">
        <f>'C завтраками| Bed and breakfast'!IJ11</f>
        <v>8650</v>
      </c>
      <c r="IK11" s="37">
        <f>'C завтраками| Bed and breakfast'!IK11</f>
        <v>8150</v>
      </c>
      <c r="IL11" s="37">
        <f>'C завтраками| Bed and breakfast'!IL11</f>
        <v>8150</v>
      </c>
      <c r="IM11" s="37">
        <f>'C завтраками| Bed and breakfast'!IM11</f>
        <v>8150</v>
      </c>
      <c r="IN11" s="37">
        <f>'C завтраками| Bed and breakfast'!IN11</f>
        <v>8150</v>
      </c>
      <c r="IO11" s="37">
        <f>'C завтраками| Bed and breakfast'!IO11</f>
        <v>8150</v>
      </c>
      <c r="IP11" s="37">
        <f>'C завтраками| Bed and breakfast'!IP11</f>
        <v>8650</v>
      </c>
      <c r="IQ11" s="37">
        <f>'C завтраками| Bed and breakfast'!IQ11</f>
        <v>8650</v>
      </c>
      <c r="IR11" s="37">
        <f>'C завтраками| Bed and breakfast'!IR11</f>
        <v>8150</v>
      </c>
      <c r="IS11" s="37">
        <f>'C завтраками| Bed and breakfast'!IS11</f>
        <v>8150</v>
      </c>
      <c r="IT11" s="37">
        <f>'C завтраками| Bed and breakfast'!IT11</f>
        <v>8150</v>
      </c>
      <c r="IU11" s="37">
        <f>'C завтраками| Bed and breakfast'!IU11</f>
        <v>8150</v>
      </c>
      <c r="IV11" s="37">
        <f>'C завтраками| Bed and breakfast'!IV11</f>
        <v>8150</v>
      </c>
      <c r="IW11" s="37">
        <f>'C завтраками| Bed and breakfast'!IW11</f>
        <v>8650</v>
      </c>
      <c r="IX11" s="37">
        <f>'C завтраками| Bed and breakfast'!IX11</f>
        <v>8650</v>
      </c>
      <c r="IY11" s="37">
        <f>'C завтраками| Bed and breakfast'!IY11</f>
        <v>8150</v>
      </c>
      <c r="IZ11" s="37">
        <f>'C завтраками| Bed and breakfast'!IZ11</f>
        <v>8150</v>
      </c>
      <c r="JA11" s="37">
        <f>'C завтраками| Bed and breakfast'!JA11</f>
        <v>8150</v>
      </c>
      <c r="JB11" s="37">
        <f>'C завтраками| Bed and breakfast'!JB11</f>
        <v>8150</v>
      </c>
      <c r="JC11" s="37">
        <f>'C завтраками| Bed and breakfast'!JC11</f>
        <v>8150</v>
      </c>
      <c r="JD11" s="37">
        <f>'C завтраками| Bed and breakfast'!JD11</f>
        <v>8650</v>
      </c>
      <c r="JE11" s="37">
        <f>'C завтраками| Bed and breakfast'!JE11</f>
        <v>8650</v>
      </c>
      <c r="JF11" s="37">
        <f>'C завтраками| Bed and breakfast'!JF11</f>
        <v>9650</v>
      </c>
      <c r="JG11" s="37">
        <f>'C завтраками| Bed and breakfast'!JG11</f>
        <v>9650</v>
      </c>
      <c r="JH11" s="37">
        <f>'C завтраками| Bed and breakfast'!JH11</f>
        <v>9650</v>
      </c>
      <c r="JI11" s="37">
        <f>'C завтраками| Bed and breakfast'!JI11</f>
        <v>9650</v>
      </c>
      <c r="JJ11" s="37">
        <f>'C завтраками| Bed and breakfast'!JJ11</f>
        <v>9650</v>
      </c>
      <c r="JK11" s="37">
        <f>'C завтраками| Bed and breakfast'!JK11</f>
        <v>9650</v>
      </c>
      <c r="JL11" s="37">
        <f>'C завтраками| Bed and breakfast'!JL11</f>
        <v>9650</v>
      </c>
      <c r="JM11" s="37">
        <f>'C завтраками| Bed and breakfast'!JM11</f>
        <v>9650</v>
      </c>
      <c r="JN11" s="37">
        <f>'C завтраками| Bed and breakfast'!JN11</f>
        <v>9650</v>
      </c>
      <c r="JO11" s="37">
        <f>'C завтраками| Bed and breakfast'!JO11</f>
        <v>9650</v>
      </c>
      <c r="JP11" s="37">
        <f>'C завтраками| Bed and breakfast'!JP11</f>
        <v>9650</v>
      </c>
    </row>
    <row r="12" spans="1:276" ht="10.7" customHeight="1">
      <c r="A12" s="12">
        <v>2</v>
      </c>
      <c r="B12" s="37">
        <f>'C завтраками| Bed and breakfast'!B12</f>
        <v>29100</v>
      </c>
      <c r="C12" s="37">
        <f>'C завтраками| Bed and breakfast'!C12</f>
        <v>38200</v>
      </c>
      <c r="D12" s="37">
        <f>'C завтраками| Bed and breakfast'!D12</f>
        <v>38200</v>
      </c>
      <c r="E12" s="37">
        <f>'C завтраками| Bed and breakfast'!E12</f>
        <v>39700</v>
      </c>
      <c r="F12" s="37">
        <f>'C завтраками| Bed and breakfast'!F12</f>
        <v>39700</v>
      </c>
      <c r="G12" s="37">
        <f>'C завтраками| Bed and breakfast'!G12</f>
        <v>39700</v>
      </c>
      <c r="H12" s="37">
        <f>'C завтраками| Bed and breakfast'!H12</f>
        <v>39700</v>
      </c>
      <c r="I12" s="37">
        <f>'C завтраками| Bed and breakfast'!I12</f>
        <v>39700</v>
      </c>
      <c r="J12" s="37">
        <f>'C завтраками| Bed and breakfast'!J12</f>
        <v>36000</v>
      </c>
      <c r="K12" s="37">
        <f>'C завтраками| Bed and breakfast'!K12</f>
        <v>34200</v>
      </c>
      <c r="L12" s="37">
        <f>'C завтраками| Bed and breakfast'!L12</f>
        <v>26000</v>
      </c>
      <c r="M12" s="37">
        <f>'C завтраками| Bed and breakfast'!M12</f>
        <v>22400</v>
      </c>
      <c r="N12" s="37">
        <f>'C завтраками| Bed and breakfast'!N12</f>
        <v>18200</v>
      </c>
      <c r="O12" s="37">
        <f>'C завтраками| Bed and breakfast'!O12</f>
        <v>18200</v>
      </c>
      <c r="P12" s="37">
        <f>'C завтраками| Bed and breakfast'!P12</f>
        <v>18200</v>
      </c>
      <c r="Q12" s="37">
        <f>'C завтраками| Bed and breakfast'!Q12</f>
        <v>19100</v>
      </c>
      <c r="R12" s="37">
        <f>'C завтраками| Bed and breakfast'!R12</f>
        <v>19100</v>
      </c>
      <c r="S12" s="37">
        <f>'C завтраками| Bed and breakfast'!S12</f>
        <v>19100</v>
      </c>
      <c r="T12" s="37">
        <f>'C завтраками| Bed and breakfast'!T12</f>
        <v>19100</v>
      </c>
      <c r="U12" s="37">
        <f>'C завтраками| Bed and breakfast'!U12</f>
        <v>19100</v>
      </c>
      <c r="V12" s="37">
        <f>'C завтраками| Bed and breakfast'!V12</f>
        <v>19100</v>
      </c>
      <c r="W12" s="37">
        <f>'C завтраками| Bed and breakfast'!W12</f>
        <v>20000</v>
      </c>
      <c r="X12" s="37">
        <f>'C завтраками| Bed and breakfast'!X12</f>
        <v>20000</v>
      </c>
      <c r="Y12" s="37">
        <f>'C завтраками| Bed and breakfast'!Y12</f>
        <v>20000</v>
      </c>
      <c r="Z12" s="37">
        <f>'C завтраками| Bed and breakfast'!Z12</f>
        <v>20000</v>
      </c>
      <c r="AA12" s="37">
        <f>'C завтраками| Bed and breakfast'!AA12</f>
        <v>20000</v>
      </c>
      <c r="AB12" s="37">
        <f>'C завтраками| Bed and breakfast'!AB12</f>
        <v>21200</v>
      </c>
      <c r="AC12" s="37">
        <f>'C завтраками| Bed and breakfast'!AC12</f>
        <v>21200</v>
      </c>
      <c r="AD12" s="37">
        <f>'C завтраками| Bed and breakfast'!AD12</f>
        <v>21200</v>
      </c>
      <c r="AE12" s="37">
        <f>'C завтраками| Bed and breakfast'!AE12</f>
        <v>21200</v>
      </c>
      <c r="AF12" s="37">
        <f>'C завтраками| Bed and breakfast'!AF12</f>
        <v>24800</v>
      </c>
      <c r="AG12" s="37">
        <f>'C завтраками| Bed and breakfast'!AG12</f>
        <v>24800</v>
      </c>
      <c r="AH12" s="37">
        <f>'C завтраками| Bed and breakfast'!AH12</f>
        <v>24800</v>
      </c>
      <c r="AI12" s="37">
        <f>'C завтраками| Bed and breakfast'!AI12</f>
        <v>23600</v>
      </c>
      <c r="AJ12" s="37">
        <f>'C завтраками| Bed and breakfast'!AJ12</f>
        <v>23600</v>
      </c>
      <c r="AK12" s="37">
        <f>'C завтраками| Bed and breakfast'!AK12</f>
        <v>23600</v>
      </c>
      <c r="AL12" s="37">
        <f>'C завтраками| Bed and breakfast'!AL12</f>
        <v>23600</v>
      </c>
      <c r="AM12" s="37">
        <f>'C завтраками| Bed and breakfast'!AM12</f>
        <v>27200</v>
      </c>
      <c r="AN12" s="37">
        <f>'C завтраками| Bed and breakfast'!AN12</f>
        <v>27200</v>
      </c>
      <c r="AO12" s="37">
        <f>'C завтраками| Bed and breakfast'!AO12</f>
        <v>27200</v>
      </c>
      <c r="AP12" s="37">
        <f>'C завтраками| Bed and breakfast'!AP12</f>
        <v>23600</v>
      </c>
      <c r="AQ12" s="37">
        <f>'C завтраками| Bed and breakfast'!AQ12</f>
        <v>23600</v>
      </c>
      <c r="AR12" s="37">
        <f>'C завтраками| Bed and breakfast'!AR12</f>
        <v>23600</v>
      </c>
      <c r="AS12" s="37">
        <f>'C завтраками| Bed and breakfast'!AS12</f>
        <v>23600</v>
      </c>
      <c r="AT12" s="37">
        <f>'C завтраками| Bed and breakfast'!AT12</f>
        <v>23600</v>
      </c>
      <c r="AU12" s="37">
        <f>'C завтраками| Bed and breakfast'!AU12</f>
        <v>24800</v>
      </c>
      <c r="AV12" s="37">
        <f>'C завтраками| Bed and breakfast'!AV12</f>
        <v>24800</v>
      </c>
      <c r="AW12" s="37">
        <f>'C завтраками| Bed and breakfast'!AW12</f>
        <v>24800</v>
      </c>
      <c r="AX12" s="37">
        <f>'C завтраками| Bed and breakfast'!AX12</f>
        <v>27200</v>
      </c>
      <c r="AY12" s="37">
        <f>'C завтраками| Bed and breakfast'!AY12</f>
        <v>27200</v>
      </c>
      <c r="AZ12" s="37">
        <f>'C завтраками| Bed and breakfast'!AZ12</f>
        <v>27200</v>
      </c>
      <c r="BA12" s="37">
        <f>'C завтраками| Bed and breakfast'!BA12</f>
        <v>27200</v>
      </c>
      <c r="BB12" s="37">
        <f>'C завтраками| Bed and breakfast'!BB12</f>
        <v>29600</v>
      </c>
      <c r="BC12" s="37">
        <f>'C завтраками| Bed and breakfast'!BC12</f>
        <v>29600</v>
      </c>
      <c r="BD12" s="37">
        <f>'C завтраками| Bed and breakfast'!BD12</f>
        <v>29600</v>
      </c>
      <c r="BE12" s="37">
        <f>'C завтраками| Bed and breakfast'!BE12</f>
        <v>29600</v>
      </c>
      <c r="BF12" s="37">
        <f>'C завтраками| Bed and breakfast'!BF12</f>
        <v>29600</v>
      </c>
      <c r="BG12" s="37">
        <f>'C завтраками| Bed and breakfast'!BG12</f>
        <v>29600</v>
      </c>
      <c r="BH12" s="37">
        <f>'C завтраками| Bed and breakfast'!BH12</f>
        <v>29600</v>
      </c>
      <c r="BI12" s="37">
        <f>'C завтраками| Bed and breakfast'!BI12</f>
        <v>29600</v>
      </c>
      <c r="BJ12" s="37">
        <f>'C завтраками| Bed and breakfast'!BJ12</f>
        <v>27200</v>
      </c>
      <c r="BK12" s="37">
        <f>'C завтраками| Bed and breakfast'!BK12</f>
        <v>20000</v>
      </c>
      <c r="BL12" s="37">
        <f>'C завтраками| Bed and breakfast'!BL12</f>
        <v>20000</v>
      </c>
      <c r="BM12" s="37">
        <f>'C завтраками| Bed and breakfast'!BM12</f>
        <v>20000</v>
      </c>
      <c r="BN12" s="37">
        <f>'C завтраками| Bed and breakfast'!BN12</f>
        <v>20000</v>
      </c>
      <c r="BO12" s="37">
        <f>'C завтраками| Bed and breakfast'!BO12</f>
        <v>20000</v>
      </c>
      <c r="BP12" s="37">
        <f>'C завтраками| Bed and breakfast'!BP12</f>
        <v>20000</v>
      </c>
      <c r="BQ12" s="37">
        <f>'C завтраками| Bed and breakfast'!BQ12</f>
        <v>20000</v>
      </c>
      <c r="BR12" s="37">
        <f>'C завтраками| Bed and breakfast'!BR12</f>
        <v>20000</v>
      </c>
      <c r="BS12" s="37">
        <f>'C завтраками| Bed and breakfast'!BS12</f>
        <v>20000</v>
      </c>
      <c r="BT12" s="37">
        <f>'C завтраками| Bed and breakfast'!BT12</f>
        <v>15300</v>
      </c>
      <c r="BU12" s="37">
        <f>'C завтраками| Bed and breakfast'!BU12</f>
        <v>15300</v>
      </c>
      <c r="BV12" s="37">
        <f>'C завтраками| Bed and breakfast'!BV12</f>
        <v>15300</v>
      </c>
      <c r="BW12" s="37">
        <f>'C завтраками| Bed and breakfast'!BW12</f>
        <v>15300</v>
      </c>
      <c r="BX12" s="37">
        <f>'C завтраками| Bed and breakfast'!BX12</f>
        <v>15300</v>
      </c>
      <c r="BY12" s="37">
        <f>'C завтраками| Bed and breakfast'!BY12</f>
        <v>15300</v>
      </c>
      <c r="BZ12" s="37">
        <f>'C завтраками| Bed and breakfast'!BZ12</f>
        <v>15300</v>
      </c>
      <c r="CA12" s="37">
        <f>'C завтраками| Bed and breakfast'!CA12</f>
        <v>13900</v>
      </c>
      <c r="CB12" s="37">
        <f>'C завтраками| Bed and breakfast'!CB12</f>
        <v>13900</v>
      </c>
      <c r="CC12" s="37">
        <f>'C завтраками| Bed and breakfast'!CC12</f>
        <v>13900</v>
      </c>
      <c r="CD12" s="37">
        <f>'C завтраками| Bed and breakfast'!CD12</f>
        <v>13900</v>
      </c>
      <c r="CE12" s="37">
        <f>'C завтраками| Bed and breakfast'!CE12</f>
        <v>13900</v>
      </c>
      <c r="CF12" s="37">
        <f>'C завтраками| Bed and breakfast'!CF12</f>
        <v>12700</v>
      </c>
      <c r="CG12" s="37">
        <f>'C завтраками| Bed and breakfast'!CG12</f>
        <v>12700</v>
      </c>
      <c r="CH12" s="37">
        <f>'C завтраками| Bed and breakfast'!CH12</f>
        <v>12700</v>
      </c>
      <c r="CI12" s="37">
        <f>'C завтраками| Bed and breakfast'!CI12</f>
        <v>12700</v>
      </c>
      <c r="CJ12" s="37">
        <f>'C завтраками| Bed and breakfast'!CJ12</f>
        <v>12700</v>
      </c>
      <c r="CK12" s="37">
        <f>'C завтраками| Bed and breakfast'!CK12</f>
        <v>13900</v>
      </c>
      <c r="CL12" s="37">
        <f>'C завтраками| Bed and breakfast'!CL12</f>
        <v>13900</v>
      </c>
      <c r="CM12" s="37">
        <f>'C завтраками| Bed and breakfast'!CM12</f>
        <v>12700</v>
      </c>
      <c r="CN12" s="37">
        <f>'C завтраками| Bed and breakfast'!CN12</f>
        <v>12700</v>
      </c>
      <c r="CO12" s="37">
        <f>'C завтраками| Bed and breakfast'!CO12</f>
        <v>12700</v>
      </c>
      <c r="CP12" s="37">
        <f>'C завтраками| Bed and breakfast'!CP12</f>
        <v>11800</v>
      </c>
      <c r="CQ12" s="37">
        <f>'C завтраками| Bed and breakfast'!CQ12</f>
        <v>11800</v>
      </c>
      <c r="CR12" s="37">
        <f>'C завтраками| Bed and breakfast'!CR12</f>
        <v>11800</v>
      </c>
      <c r="CS12" s="37">
        <f>'C завтраками| Bed and breakfast'!CS12</f>
        <v>11800</v>
      </c>
      <c r="CT12" s="37">
        <f>'C завтраками| Bed and breakfast'!CT12</f>
        <v>10800</v>
      </c>
      <c r="CU12" s="37">
        <f>'C завтраками| Bed and breakfast'!CU12</f>
        <v>10800</v>
      </c>
      <c r="CV12" s="37">
        <f>'C завтраками| Bed and breakfast'!CV12</f>
        <v>10800</v>
      </c>
      <c r="CW12" s="37">
        <f>'C завтраками| Bed and breakfast'!CW12</f>
        <v>10800</v>
      </c>
      <c r="CX12" s="37">
        <f>'C завтраками| Bed and breakfast'!CX12</f>
        <v>10800</v>
      </c>
      <c r="CY12" s="37">
        <f>'C завтраками| Bed and breakfast'!CY12</f>
        <v>10800</v>
      </c>
      <c r="CZ12" s="37">
        <f>'C завтраками| Bed and breakfast'!CZ12</f>
        <v>10800</v>
      </c>
      <c r="DA12" s="37">
        <f>'C завтраками| Bed and breakfast'!DA12</f>
        <v>8900</v>
      </c>
      <c r="DB12" s="37">
        <f>'C завтраками| Bed and breakfast'!DB12</f>
        <v>8900</v>
      </c>
      <c r="DC12" s="37">
        <f>'C завтраками| Bed and breakfast'!DC12</f>
        <v>8900</v>
      </c>
      <c r="DD12" s="37">
        <f>'C завтраками| Bed and breakfast'!DD12</f>
        <v>8900</v>
      </c>
      <c r="DE12" s="37">
        <f>'C завтраками| Bed and breakfast'!DE12</f>
        <v>8900</v>
      </c>
      <c r="DF12" s="37">
        <f>'C завтраками| Bed and breakfast'!DF12</f>
        <v>9500</v>
      </c>
      <c r="DG12" s="37">
        <f>'C завтраками| Bed and breakfast'!DG12</f>
        <v>9500</v>
      </c>
      <c r="DH12" s="37">
        <f>'C завтраками| Bed and breakfast'!DH12</f>
        <v>8900</v>
      </c>
      <c r="DI12" s="37">
        <f>'C завтраками| Bed and breakfast'!DI12</f>
        <v>8900</v>
      </c>
      <c r="DJ12" s="37">
        <f>'C завтраками| Bed and breakfast'!DJ12</f>
        <v>8900</v>
      </c>
      <c r="DK12" s="37">
        <f>'C завтраками| Bed and breakfast'!DK12</f>
        <v>8900</v>
      </c>
      <c r="DL12" s="37">
        <f>'C завтраками| Bed and breakfast'!DL12</f>
        <v>8900</v>
      </c>
      <c r="DM12" s="37">
        <f>'C завтраками| Bed and breakfast'!DM12</f>
        <v>9500</v>
      </c>
      <c r="DN12" s="37">
        <f>'C завтраками| Bed and breakfast'!DN12</f>
        <v>9500</v>
      </c>
      <c r="DO12" s="37">
        <f>'C завтраками| Bed and breakfast'!DO12</f>
        <v>8900</v>
      </c>
      <c r="DP12" s="37">
        <f>'C завтраками| Bed and breakfast'!DP12</f>
        <v>8900</v>
      </c>
      <c r="DQ12" s="37">
        <f>'C завтраками| Bed and breakfast'!DQ12</f>
        <v>8900</v>
      </c>
      <c r="DR12" s="37">
        <f>'C завтраками| Bed and breakfast'!DR12</f>
        <v>8900</v>
      </c>
      <c r="DS12" s="37">
        <f>'C завтраками| Bed and breakfast'!DS12</f>
        <v>10300</v>
      </c>
      <c r="DT12" s="37">
        <f>'C завтраками| Bed and breakfast'!DT12</f>
        <v>10300</v>
      </c>
      <c r="DU12" s="37">
        <f>'C завтраками| Bed and breakfast'!DU12</f>
        <v>10300</v>
      </c>
      <c r="DV12" s="37">
        <f>'C завтраками| Bed and breakfast'!DV12</f>
        <v>9200</v>
      </c>
      <c r="DW12" s="37">
        <f>'C завтраками| Bed and breakfast'!DW12</f>
        <v>9200</v>
      </c>
      <c r="DX12" s="37">
        <f>'C завтраками| Bed and breakfast'!DX12</f>
        <v>9200</v>
      </c>
      <c r="DY12" s="37">
        <f>'C завтраками| Bed and breakfast'!DY12</f>
        <v>9200</v>
      </c>
      <c r="DZ12" s="37">
        <f>'C завтраками| Bed and breakfast'!DZ12</f>
        <v>9200</v>
      </c>
      <c r="EA12" s="37">
        <f>'C завтраками| Bed and breakfast'!EA12</f>
        <v>10300</v>
      </c>
      <c r="EB12" s="37">
        <f>'C завтраками| Bed and breakfast'!EB12</f>
        <v>10300</v>
      </c>
      <c r="EC12" s="37">
        <f>'C завтраками| Bed and breakfast'!EC12</f>
        <v>10300</v>
      </c>
      <c r="ED12" s="37">
        <f>'C завтраками| Bed and breakfast'!ED12</f>
        <v>8900</v>
      </c>
      <c r="EE12" s="37">
        <f>'C завтраками| Bed and breakfast'!EE12</f>
        <v>8900</v>
      </c>
      <c r="EF12" s="37">
        <f>'C завтраками| Bed and breakfast'!EF12</f>
        <v>8900</v>
      </c>
      <c r="EG12" s="37">
        <f>'C завтраками| Bed and breakfast'!EG12</f>
        <v>8900</v>
      </c>
      <c r="EH12" s="37">
        <f>'C завтраками| Bed and breakfast'!EH12</f>
        <v>9200</v>
      </c>
      <c r="EI12" s="37">
        <f>'C завтраками| Bed and breakfast'!EI12</f>
        <v>9200</v>
      </c>
      <c r="EJ12" s="37">
        <f>'C завтраками| Bed and breakfast'!EJ12</f>
        <v>8900</v>
      </c>
      <c r="EK12" s="37">
        <f>'C завтраками| Bed and breakfast'!EK12</f>
        <v>8900</v>
      </c>
      <c r="EL12" s="37">
        <f>'C завтраками| Bed and breakfast'!EL12</f>
        <v>8900</v>
      </c>
      <c r="EM12" s="37">
        <f>'C завтраками| Bed and breakfast'!EM12</f>
        <v>8900</v>
      </c>
      <c r="EN12" s="37">
        <f>'C завтраками| Bed and breakfast'!EN12</f>
        <v>8900</v>
      </c>
      <c r="EO12" s="37">
        <f>'C завтраками| Bed and breakfast'!EO12</f>
        <v>9200</v>
      </c>
      <c r="EP12" s="37">
        <f>'C завтраками| Bed and breakfast'!EP12</f>
        <v>9200</v>
      </c>
      <c r="EQ12" s="37">
        <f>'C завтраками| Bed and breakfast'!EQ12</f>
        <v>8900</v>
      </c>
      <c r="ER12" s="37">
        <f>'C завтраками| Bed and breakfast'!ER12</f>
        <v>8900</v>
      </c>
      <c r="ES12" s="37">
        <f>'C завтраками| Bed and breakfast'!ES12</f>
        <v>8900</v>
      </c>
      <c r="ET12" s="37">
        <f>'C завтраками| Bed and breakfast'!ET12</f>
        <v>8900</v>
      </c>
      <c r="EU12" s="37">
        <f>'C завтраками| Bed and breakfast'!EU12</f>
        <v>8900</v>
      </c>
      <c r="EV12" s="37">
        <f>'C завтраками| Bed and breakfast'!EV12</f>
        <v>9200</v>
      </c>
      <c r="EW12" s="37">
        <f>'C завтраками| Bed and breakfast'!EW12</f>
        <v>9200</v>
      </c>
      <c r="EX12" s="37">
        <f>'C завтраками| Bed and breakfast'!EX12</f>
        <v>9200</v>
      </c>
      <c r="EY12" s="37">
        <f>'C завтраками| Bed and breakfast'!EY12</f>
        <v>9200</v>
      </c>
      <c r="EZ12" s="37">
        <f>'C завтраками| Bed and breakfast'!EZ12</f>
        <v>9200</v>
      </c>
      <c r="FA12" s="37">
        <f>'C завтраками| Bed and breakfast'!FA12</f>
        <v>9200</v>
      </c>
      <c r="FB12" s="37">
        <f>'C завтраками| Bed and breakfast'!FB12</f>
        <v>9200</v>
      </c>
      <c r="FC12" s="37">
        <f>'C завтраками| Bed and breakfast'!FC12</f>
        <v>14400</v>
      </c>
      <c r="FD12" s="37">
        <f>'C завтраками| Bed and breakfast'!FD12</f>
        <v>14400</v>
      </c>
      <c r="FE12" s="161">
        <f>'C завтраками| Bed and breakfast'!FE12</f>
        <v>14400</v>
      </c>
      <c r="FF12" s="161">
        <f>'C завтраками| Bed and breakfast'!FF12</f>
        <v>14400</v>
      </c>
      <c r="FG12" s="161">
        <f>'C завтраками| Bed and breakfast'!FG12</f>
        <v>14400</v>
      </c>
      <c r="FH12" s="161">
        <f>'C завтраками| Bed and breakfast'!FH12</f>
        <v>14400</v>
      </c>
      <c r="FI12" s="161">
        <f>'C завтраками| Bed and breakfast'!FI12</f>
        <v>16600</v>
      </c>
      <c r="FJ12" s="37">
        <f>'C завтраками| Bed and breakfast'!FJ12</f>
        <v>16600</v>
      </c>
      <c r="FK12" s="37">
        <f>'C завтраками| Bed and breakfast'!FK12</f>
        <v>16600</v>
      </c>
      <c r="FL12" s="37">
        <f>'C завтраками| Bed and breakfast'!FL12</f>
        <v>16600</v>
      </c>
      <c r="FM12" s="37">
        <f>'C завтраками| Bed and breakfast'!FM12</f>
        <v>16600</v>
      </c>
      <c r="FN12" s="37">
        <f>'C завтраками| Bed and breakfast'!FN12</f>
        <v>16600</v>
      </c>
      <c r="FO12" s="37">
        <f>'C завтраками| Bed and breakfast'!FO12</f>
        <v>16600</v>
      </c>
      <c r="FP12" s="37">
        <f>'C завтраками| Bed and breakfast'!FP12</f>
        <v>16600</v>
      </c>
      <c r="FQ12" s="37">
        <f>'C завтраками| Bed and breakfast'!FQ12</f>
        <v>16600</v>
      </c>
      <c r="FR12" s="37">
        <f>'C завтраками| Bed and breakfast'!FR12</f>
        <v>16600</v>
      </c>
      <c r="FS12" s="37">
        <f>'C завтраками| Bed and breakfast'!FS12</f>
        <v>10300</v>
      </c>
      <c r="FT12" s="37">
        <f>'C завтраками| Bed and breakfast'!FT12</f>
        <v>10300</v>
      </c>
      <c r="FU12" s="37">
        <f>'C завтраками| Bed and breakfast'!FU12</f>
        <v>10300</v>
      </c>
      <c r="FV12" s="37">
        <f>'C завтраками| Bed and breakfast'!FV12</f>
        <v>10300</v>
      </c>
      <c r="FW12" s="37">
        <f>'C завтраками| Bed and breakfast'!FW12</f>
        <v>10300</v>
      </c>
      <c r="FX12" s="37">
        <f>'C завтраками| Bed and breakfast'!FX12</f>
        <v>10300</v>
      </c>
      <c r="FY12" s="37">
        <f>'C завтраками| Bed and breakfast'!FY12</f>
        <v>10300</v>
      </c>
      <c r="FZ12" s="37">
        <f>'C завтраками| Bed and breakfast'!FZ12</f>
        <v>10300</v>
      </c>
      <c r="GA12" s="37">
        <f>'C завтраками| Bed and breakfast'!GA12</f>
        <v>14400</v>
      </c>
      <c r="GB12" s="37">
        <f>'C завтраками| Bed and breakfast'!GB12</f>
        <v>14400</v>
      </c>
      <c r="GC12" s="37">
        <f>'C завтраками| Bed and breakfast'!GC12</f>
        <v>14400</v>
      </c>
      <c r="GD12" s="37">
        <f>'C завтраками| Bed and breakfast'!GD12</f>
        <v>14400</v>
      </c>
      <c r="GE12" s="37">
        <f>'C завтраками| Bed and breakfast'!GE12</f>
        <v>14400</v>
      </c>
      <c r="GF12" s="37">
        <f>'C завтраками| Bed and breakfast'!GF12</f>
        <v>14400</v>
      </c>
      <c r="GG12" s="37">
        <f>'C завтраками| Bed and breakfast'!GG12</f>
        <v>14400</v>
      </c>
      <c r="GH12" s="37">
        <f>'C завтраками| Bed and breakfast'!GH12</f>
        <v>14400</v>
      </c>
      <c r="GI12" s="37">
        <f>'C завтраками| Bed and breakfast'!GI12</f>
        <v>14400</v>
      </c>
      <c r="GJ12" s="37">
        <f>'C завтраками| Bed and breakfast'!GJ12</f>
        <v>14400</v>
      </c>
      <c r="GK12" s="37">
        <f>'C завтраками| Bed and breakfast'!GK12</f>
        <v>14400</v>
      </c>
      <c r="GL12" s="37">
        <f>'C завтраками| Bed and breakfast'!GL12</f>
        <v>14400</v>
      </c>
      <c r="GM12" s="37">
        <f>'C завтраками| Bed and breakfast'!GM12</f>
        <v>14400</v>
      </c>
      <c r="GN12" s="37">
        <f>'C завтраками| Bed and breakfast'!GN12</f>
        <v>14400</v>
      </c>
      <c r="GO12" s="37">
        <f>'C завтраками| Bed and breakfast'!GO12</f>
        <v>11300</v>
      </c>
      <c r="GP12" s="37">
        <f>'C завтраками| Bed and breakfast'!GP12</f>
        <v>11300</v>
      </c>
      <c r="GQ12" s="37">
        <f>'C завтраками| Bed and breakfast'!GQ12</f>
        <v>11300</v>
      </c>
      <c r="GR12" s="37">
        <f>'C завтраками| Bed and breakfast'!GR12</f>
        <v>11300</v>
      </c>
      <c r="GS12" s="37">
        <f>'C завтраками| Bed and breakfast'!GS12</f>
        <v>11800</v>
      </c>
      <c r="GT12" s="37">
        <f>'C завтраками| Bed and breakfast'!GT12</f>
        <v>11800</v>
      </c>
      <c r="GU12" s="37">
        <f>'C завтраками| Bed and breakfast'!GU12</f>
        <v>11300</v>
      </c>
      <c r="GV12" s="37">
        <f>'C завтраками| Bed and breakfast'!GV12</f>
        <v>11300</v>
      </c>
      <c r="GW12" s="37">
        <f>'C завтраками| Bed and breakfast'!GW12</f>
        <v>11300</v>
      </c>
      <c r="GX12" s="37">
        <f>'C завтраками| Bed and breakfast'!GX12</f>
        <v>11300</v>
      </c>
      <c r="GY12" s="37">
        <f>'C завтраками| Bed and breakfast'!GY12</f>
        <v>11300</v>
      </c>
      <c r="GZ12" s="37">
        <f>'C завтраками| Bed and breakfast'!GZ12</f>
        <v>11800</v>
      </c>
      <c r="HA12" s="37">
        <f>'C завтраками| Bed and breakfast'!HA12</f>
        <v>11800</v>
      </c>
      <c r="HB12" s="37">
        <f>'C завтраками| Bed and breakfast'!HB12</f>
        <v>11300</v>
      </c>
      <c r="HC12" s="37">
        <f>'C завтраками| Bed and breakfast'!HC12</f>
        <v>11300</v>
      </c>
      <c r="HD12" s="37">
        <f>'C завтраками| Bed and breakfast'!HD12</f>
        <v>11300</v>
      </c>
      <c r="HE12" s="37">
        <f>'C завтраками| Bed and breakfast'!HE12</f>
        <v>11300</v>
      </c>
      <c r="HF12" s="37">
        <f>'C завтраками| Bed and breakfast'!HF12</f>
        <v>11300</v>
      </c>
      <c r="HG12" s="37">
        <f>'C завтраками| Bed and breakfast'!HG12</f>
        <v>11800</v>
      </c>
      <c r="HH12" s="37">
        <f>'C завтраками| Bed and breakfast'!HH12</f>
        <v>11800</v>
      </c>
      <c r="HI12" s="37">
        <f>'C завтраками| Bed and breakfast'!HI12</f>
        <v>11300</v>
      </c>
      <c r="HJ12" s="37">
        <f>'C завтраками| Bed and breakfast'!HJ12</f>
        <v>11300</v>
      </c>
      <c r="HK12" s="37">
        <f>'C завтраками| Bed and breakfast'!HK12</f>
        <v>11300</v>
      </c>
      <c r="HL12" s="37">
        <f>'C завтраками| Bed and breakfast'!HL12</f>
        <v>11300</v>
      </c>
      <c r="HM12" s="37">
        <f>'C завтраками| Bed and breakfast'!HM12</f>
        <v>11300</v>
      </c>
      <c r="HN12" s="37">
        <f>'C завтраками| Bed and breakfast'!HN12</f>
        <v>11800</v>
      </c>
      <c r="HO12" s="37">
        <f>'C завтраками| Bed and breakfast'!HO12</f>
        <v>11800</v>
      </c>
      <c r="HP12" s="37">
        <f>'C завтраками| Bed and breakfast'!HP12</f>
        <v>11300</v>
      </c>
      <c r="HQ12" s="37">
        <f>'C завтраками| Bed and breakfast'!HQ12</f>
        <v>11300</v>
      </c>
      <c r="HR12" s="37">
        <f>'C завтраками| Bed and breakfast'!HR12</f>
        <v>11300</v>
      </c>
      <c r="HS12" s="37">
        <f>'C завтраками| Bed and breakfast'!HS12</f>
        <v>11300</v>
      </c>
      <c r="HT12" s="37">
        <f>'C завтраками| Bed and breakfast'!HT12</f>
        <v>11300</v>
      </c>
      <c r="HU12" s="37">
        <f>'C завтраками| Bed and breakfast'!HU12</f>
        <v>11800</v>
      </c>
      <c r="HV12" s="37">
        <f>'C завтраками| Bed and breakfast'!HV12</f>
        <v>11800</v>
      </c>
      <c r="HW12" s="37">
        <f>'C завтраками| Bed and breakfast'!HW12</f>
        <v>11300</v>
      </c>
      <c r="HX12" s="37">
        <f>'C завтраками| Bed and breakfast'!HX12</f>
        <v>11300</v>
      </c>
      <c r="HY12" s="37">
        <f>'C завтраками| Bed and breakfast'!HY12</f>
        <v>11300</v>
      </c>
      <c r="HZ12" s="37">
        <f>'C завтраками| Bed and breakfast'!HZ12</f>
        <v>11300</v>
      </c>
      <c r="IA12" s="37">
        <f>'C завтраками| Bed and breakfast'!IA12</f>
        <v>11300</v>
      </c>
      <c r="IB12" s="37">
        <f>'C завтраками| Bed and breakfast'!IB12</f>
        <v>11300</v>
      </c>
      <c r="IC12" s="37">
        <f>'C завтраками| Bed and breakfast'!IC12</f>
        <v>11300</v>
      </c>
      <c r="ID12" s="37">
        <f>'C завтраками| Bed and breakfast'!ID12</f>
        <v>10300</v>
      </c>
      <c r="IE12" s="37">
        <f>'C завтраками| Bed and breakfast'!IE12</f>
        <v>10300</v>
      </c>
      <c r="IF12" s="37">
        <f>'C завтраками| Bed and breakfast'!IF12</f>
        <v>10300</v>
      </c>
      <c r="IG12" s="37">
        <f>'C завтраками| Bed and breakfast'!IG12</f>
        <v>10300</v>
      </c>
      <c r="IH12" s="37">
        <f>'C завтраками| Bed and breakfast'!IH12</f>
        <v>10300</v>
      </c>
      <c r="II12" s="37">
        <f>'C завтраками| Bed and breakfast'!II12</f>
        <v>10300</v>
      </c>
      <c r="IJ12" s="37">
        <f>'C завтраками| Bed and breakfast'!IJ12</f>
        <v>10300</v>
      </c>
      <c r="IK12" s="37">
        <f>'C завтраками| Bed and breakfast'!IK12</f>
        <v>9800</v>
      </c>
      <c r="IL12" s="37">
        <f>'C завтраками| Bed and breakfast'!IL12</f>
        <v>9800</v>
      </c>
      <c r="IM12" s="37">
        <f>'C завтраками| Bed and breakfast'!IM12</f>
        <v>9800</v>
      </c>
      <c r="IN12" s="37">
        <f>'C завтраками| Bed and breakfast'!IN12</f>
        <v>9800</v>
      </c>
      <c r="IO12" s="37">
        <f>'C завтраками| Bed and breakfast'!IO12</f>
        <v>9800</v>
      </c>
      <c r="IP12" s="37">
        <f>'C завтраками| Bed and breakfast'!IP12</f>
        <v>10300</v>
      </c>
      <c r="IQ12" s="37">
        <f>'C завтраками| Bed and breakfast'!IQ12</f>
        <v>10300</v>
      </c>
      <c r="IR12" s="37">
        <f>'C завтраками| Bed and breakfast'!IR12</f>
        <v>9800</v>
      </c>
      <c r="IS12" s="37">
        <f>'C завтраками| Bed and breakfast'!IS12</f>
        <v>9800</v>
      </c>
      <c r="IT12" s="37">
        <f>'C завтраками| Bed and breakfast'!IT12</f>
        <v>9800</v>
      </c>
      <c r="IU12" s="37">
        <f>'C завтраками| Bed and breakfast'!IU12</f>
        <v>9800</v>
      </c>
      <c r="IV12" s="37">
        <f>'C завтраками| Bed and breakfast'!IV12</f>
        <v>9800</v>
      </c>
      <c r="IW12" s="37">
        <f>'C завтраками| Bed and breakfast'!IW12</f>
        <v>10300</v>
      </c>
      <c r="IX12" s="37">
        <f>'C завтраками| Bed and breakfast'!IX12</f>
        <v>10300</v>
      </c>
      <c r="IY12" s="37">
        <f>'C завтраками| Bed and breakfast'!IY12</f>
        <v>9800</v>
      </c>
      <c r="IZ12" s="37">
        <f>'C завтраками| Bed and breakfast'!IZ12</f>
        <v>9800</v>
      </c>
      <c r="JA12" s="37">
        <f>'C завтраками| Bed and breakfast'!JA12</f>
        <v>9800</v>
      </c>
      <c r="JB12" s="37">
        <f>'C завтраками| Bed and breakfast'!JB12</f>
        <v>9800</v>
      </c>
      <c r="JC12" s="37">
        <f>'C завтраками| Bed and breakfast'!JC12</f>
        <v>9800</v>
      </c>
      <c r="JD12" s="37">
        <f>'C завтраками| Bed and breakfast'!JD12</f>
        <v>10300</v>
      </c>
      <c r="JE12" s="37">
        <f>'C завтраками| Bed and breakfast'!JE12</f>
        <v>10300</v>
      </c>
      <c r="JF12" s="37">
        <f>'C завтраками| Bed and breakfast'!JF12</f>
        <v>11300</v>
      </c>
      <c r="JG12" s="37">
        <f>'C завтраками| Bed and breakfast'!JG12</f>
        <v>11300</v>
      </c>
      <c r="JH12" s="37">
        <f>'C завтраками| Bed and breakfast'!JH12</f>
        <v>11300</v>
      </c>
      <c r="JI12" s="37">
        <f>'C завтраками| Bed and breakfast'!JI12</f>
        <v>11300</v>
      </c>
      <c r="JJ12" s="37">
        <f>'C завтраками| Bed and breakfast'!JJ12</f>
        <v>11300</v>
      </c>
      <c r="JK12" s="37">
        <f>'C завтраками| Bed and breakfast'!JK12</f>
        <v>11300</v>
      </c>
      <c r="JL12" s="37">
        <f>'C завтраками| Bed and breakfast'!JL12</f>
        <v>11300</v>
      </c>
      <c r="JM12" s="37">
        <f>'C завтраками| Bed and breakfast'!JM12</f>
        <v>11300</v>
      </c>
      <c r="JN12" s="37">
        <f>'C завтраками| Bed and breakfast'!JN12</f>
        <v>11300</v>
      </c>
      <c r="JO12" s="37">
        <f>'C завтраками| Bed and breakfast'!JO12</f>
        <v>11300</v>
      </c>
      <c r="JP12" s="37">
        <f>'C завтраками| Bed and breakfast'!JP12</f>
        <v>11300</v>
      </c>
    </row>
    <row r="13" spans="1:276" ht="10.7" customHeight="1">
      <c r="A13" s="14" t="s">
        <v>6</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161"/>
      <c r="FF13" s="161"/>
      <c r="FG13" s="161"/>
      <c r="FH13" s="161"/>
      <c r="FI13" s="161"/>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row>
    <row r="14" spans="1:276" ht="10.7" customHeight="1">
      <c r="A14" s="12">
        <v>1</v>
      </c>
      <c r="B14" s="37">
        <f>'C завтраками| Bed and breakfast'!B14</f>
        <v>29100</v>
      </c>
      <c r="C14" s="37">
        <f>'C завтраками| Bed and breakfast'!C14</f>
        <v>38200</v>
      </c>
      <c r="D14" s="37">
        <f>'C завтраками| Bed and breakfast'!D14</f>
        <v>38200</v>
      </c>
      <c r="E14" s="37">
        <f>'C завтраками| Bed and breakfast'!E14</f>
        <v>39700</v>
      </c>
      <c r="F14" s="37">
        <f>'C завтраками| Bed and breakfast'!F14</f>
        <v>39700</v>
      </c>
      <c r="G14" s="37">
        <f>'C завтраками| Bed and breakfast'!G14</f>
        <v>39700</v>
      </c>
      <c r="H14" s="37">
        <f>'C завтраками| Bed and breakfast'!H14</f>
        <v>39700</v>
      </c>
      <c r="I14" s="37">
        <f>'C завтраками| Bed and breakfast'!I14</f>
        <v>39700</v>
      </c>
      <c r="J14" s="37">
        <f>'C завтраками| Bed and breakfast'!J14</f>
        <v>36000</v>
      </c>
      <c r="K14" s="37">
        <f>'C завтраками| Bed and breakfast'!K14</f>
        <v>34200</v>
      </c>
      <c r="L14" s="37">
        <f>'C завтраками| Bed and breakfast'!L14</f>
        <v>26350</v>
      </c>
      <c r="M14" s="37">
        <f>'C завтраками| Bed and breakfast'!M14</f>
        <v>22750</v>
      </c>
      <c r="N14" s="37">
        <f>'C завтраками| Bed and breakfast'!N14</f>
        <v>18550</v>
      </c>
      <c r="O14" s="37">
        <f>'C завтраками| Bed and breakfast'!O14</f>
        <v>18550</v>
      </c>
      <c r="P14" s="37">
        <f>'C завтраками| Bed and breakfast'!P14</f>
        <v>18550</v>
      </c>
      <c r="Q14" s="37">
        <f>'C завтраками| Bed and breakfast'!Q14</f>
        <v>19450</v>
      </c>
      <c r="R14" s="37">
        <f>'C завтраками| Bed and breakfast'!R14</f>
        <v>19450</v>
      </c>
      <c r="S14" s="37">
        <f>'C завтраками| Bed and breakfast'!S14</f>
        <v>19450</v>
      </c>
      <c r="T14" s="37">
        <f>'C завтраками| Bed and breakfast'!T14</f>
        <v>19450</v>
      </c>
      <c r="U14" s="37">
        <f>'C завтраками| Bed and breakfast'!U14</f>
        <v>19450</v>
      </c>
      <c r="V14" s="37">
        <f>'C завтраками| Bed and breakfast'!V14</f>
        <v>19450</v>
      </c>
      <c r="W14" s="37">
        <f>'C завтраками| Bed and breakfast'!W14</f>
        <v>20350</v>
      </c>
      <c r="X14" s="37">
        <f>'C завтраками| Bed and breakfast'!X14</f>
        <v>20350</v>
      </c>
      <c r="Y14" s="37">
        <f>'C завтраками| Bed and breakfast'!Y14</f>
        <v>20350</v>
      </c>
      <c r="Z14" s="37">
        <f>'C завтраками| Bed and breakfast'!Z14</f>
        <v>20350</v>
      </c>
      <c r="AA14" s="37">
        <f>'C завтраками| Bed and breakfast'!AA14</f>
        <v>20350</v>
      </c>
      <c r="AB14" s="37">
        <f>'C завтраками| Bed and breakfast'!AB14</f>
        <v>21550</v>
      </c>
      <c r="AC14" s="37">
        <f>'C завтраками| Bed and breakfast'!AC14</f>
        <v>21550</v>
      </c>
      <c r="AD14" s="37">
        <f>'C завтраками| Bed and breakfast'!AD14</f>
        <v>21550</v>
      </c>
      <c r="AE14" s="37">
        <f>'C завтраками| Bed and breakfast'!AE14</f>
        <v>21550</v>
      </c>
      <c r="AF14" s="37">
        <f>'C завтраками| Bed and breakfast'!AF14</f>
        <v>25150</v>
      </c>
      <c r="AG14" s="37">
        <f>'C завтраками| Bed and breakfast'!AG14</f>
        <v>25150</v>
      </c>
      <c r="AH14" s="37">
        <f>'C завтраками| Bed and breakfast'!AH14</f>
        <v>25150</v>
      </c>
      <c r="AI14" s="37">
        <f>'C завтраками| Bed and breakfast'!AI14</f>
        <v>23950</v>
      </c>
      <c r="AJ14" s="37">
        <f>'C завтраками| Bed and breakfast'!AJ14</f>
        <v>23950</v>
      </c>
      <c r="AK14" s="37">
        <f>'C завтраками| Bed and breakfast'!AK14</f>
        <v>23950</v>
      </c>
      <c r="AL14" s="37">
        <f>'C завтраками| Bed and breakfast'!AL14</f>
        <v>23950</v>
      </c>
      <c r="AM14" s="37">
        <f>'C завтраками| Bed and breakfast'!AM14</f>
        <v>27550</v>
      </c>
      <c r="AN14" s="37">
        <f>'C завтраками| Bed and breakfast'!AN14</f>
        <v>27550</v>
      </c>
      <c r="AO14" s="37">
        <f>'C завтраками| Bed and breakfast'!AO14</f>
        <v>27550</v>
      </c>
      <c r="AP14" s="37">
        <f>'C завтраками| Bed and breakfast'!AP14</f>
        <v>23950</v>
      </c>
      <c r="AQ14" s="37">
        <f>'C завтраками| Bed and breakfast'!AQ14</f>
        <v>23950</v>
      </c>
      <c r="AR14" s="37">
        <f>'C завтраками| Bed and breakfast'!AR14</f>
        <v>23950</v>
      </c>
      <c r="AS14" s="37">
        <f>'C завтраками| Bed and breakfast'!AS14</f>
        <v>23950</v>
      </c>
      <c r="AT14" s="37">
        <f>'C завтраками| Bed and breakfast'!AT14</f>
        <v>23950</v>
      </c>
      <c r="AU14" s="37">
        <f>'C завтраками| Bed and breakfast'!AU14</f>
        <v>25150</v>
      </c>
      <c r="AV14" s="37">
        <f>'C завтраками| Bed and breakfast'!AV14</f>
        <v>25150</v>
      </c>
      <c r="AW14" s="37">
        <f>'C завтраками| Bed and breakfast'!AW14</f>
        <v>25150</v>
      </c>
      <c r="AX14" s="37">
        <f>'C завтраками| Bed and breakfast'!AX14</f>
        <v>27550</v>
      </c>
      <c r="AY14" s="37">
        <f>'C завтраками| Bed and breakfast'!AY14</f>
        <v>27550</v>
      </c>
      <c r="AZ14" s="37">
        <f>'C завтраками| Bed and breakfast'!AZ14</f>
        <v>27550</v>
      </c>
      <c r="BA14" s="37">
        <f>'C завтраками| Bed and breakfast'!BA14</f>
        <v>27550</v>
      </c>
      <c r="BB14" s="37">
        <f>'C завтраками| Bed and breakfast'!BB14</f>
        <v>29950</v>
      </c>
      <c r="BC14" s="37">
        <f>'C завтраками| Bed and breakfast'!BC14</f>
        <v>29950</v>
      </c>
      <c r="BD14" s="37">
        <f>'C завтраками| Bed and breakfast'!BD14</f>
        <v>29950</v>
      </c>
      <c r="BE14" s="37">
        <f>'C завтраками| Bed and breakfast'!BE14</f>
        <v>29950</v>
      </c>
      <c r="BF14" s="37">
        <f>'C завтраками| Bed and breakfast'!BF14</f>
        <v>29950</v>
      </c>
      <c r="BG14" s="37">
        <f>'C завтраками| Bed and breakfast'!BG14</f>
        <v>29950</v>
      </c>
      <c r="BH14" s="37">
        <f>'C завтраками| Bed and breakfast'!BH14</f>
        <v>29950</v>
      </c>
      <c r="BI14" s="37">
        <f>'C завтраками| Bed and breakfast'!BI14</f>
        <v>29950</v>
      </c>
      <c r="BJ14" s="37">
        <f>'C завтраками| Bed and breakfast'!BJ14</f>
        <v>27550</v>
      </c>
      <c r="BK14" s="37">
        <f>'C завтраками| Bed and breakfast'!BK14</f>
        <v>20350</v>
      </c>
      <c r="BL14" s="37">
        <f>'C завтраками| Bed and breakfast'!BL14</f>
        <v>20350</v>
      </c>
      <c r="BM14" s="37">
        <f>'C завтраками| Bed and breakfast'!BM14</f>
        <v>20350</v>
      </c>
      <c r="BN14" s="37">
        <f>'C завтраками| Bed and breakfast'!BN14</f>
        <v>20350</v>
      </c>
      <c r="BO14" s="37">
        <f>'C завтраками| Bed and breakfast'!BO14</f>
        <v>20350</v>
      </c>
      <c r="BP14" s="37">
        <f>'C завтраками| Bed and breakfast'!BP14</f>
        <v>20350</v>
      </c>
      <c r="BQ14" s="37">
        <f>'C завтраками| Bed and breakfast'!BQ14</f>
        <v>20350</v>
      </c>
      <c r="BR14" s="37">
        <f>'C завтраками| Bed and breakfast'!BR14</f>
        <v>20350</v>
      </c>
      <c r="BS14" s="37">
        <f>'C завтраками| Bed and breakfast'!BS14</f>
        <v>20350</v>
      </c>
      <c r="BT14" s="37">
        <f>'C завтраками| Bed and breakfast'!BT14</f>
        <v>15450</v>
      </c>
      <c r="BU14" s="37">
        <f>'C завтраками| Bed and breakfast'!BU14</f>
        <v>15450</v>
      </c>
      <c r="BV14" s="37">
        <f>'C завтраками| Bed and breakfast'!BV14</f>
        <v>15450</v>
      </c>
      <c r="BW14" s="37">
        <f>'C завтраками| Bed and breakfast'!BW14</f>
        <v>15450</v>
      </c>
      <c r="BX14" s="37">
        <f>'C завтраками| Bed and breakfast'!BX14</f>
        <v>15450</v>
      </c>
      <c r="BY14" s="37">
        <f>'C завтраками| Bed and breakfast'!BY14</f>
        <v>15450</v>
      </c>
      <c r="BZ14" s="37">
        <f>'C завтраками| Bed and breakfast'!BZ14</f>
        <v>15450</v>
      </c>
      <c r="CA14" s="37">
        <f>'C завтраками| Bed and breakfast'!CA14</f>
        <v>14050</v>
      </c>
      <c r="CB14" s="37">
        <f>'C завтраками| Bed and breakfast'!CB14</f>
        <v>14050</v>
      </c>
      <c r="CC14" s="37">
        <f>'C завтраками| Bed and breakfast'!CC14</f>
        <v>14050</v>
      </c>
      <c r="CD14" s="37">
        <f>'C завтраками| Bed and breakfast'!CD14</f>
        <v>14050</v>
      </c>
      <c r="CE14" s="37">
        <f>'C завтраками| Bed and breakfast'!CE14</f>
        <v>14050</v>
      </c>
      <c r="CF14" s="37">
        <f>'C завтраками| Bed and breakfast'!CF14</f>
        <v>12850</v>
      </c>
      <c r="CG14" s="37">
        <f>'C завтраками| Bed and breakfast'!CG14</f>
        <v>12850</v>
      </c>
      <c r="CH14" s="37">
        <f>'C завтраками| Bed and breakfast'!CH14</f>
        <v>12850</v>
      </c>
      <c r="CI14" s="37">
        <f>'C завтраками| Bed and breakfast'!CI14</f>
        <v>12850</v>
      </c>
      <c r="CJ14" s="37">
        <f>'C завтраками| Bed and breakfast'!CJ14</f>
        <v>12850</v>
      </c>
      <c r="CK14" s="37">
        <f>'C завтраками| Bed and breakfast'!CK14</f>
        <v>14050</v>
      </c>
      <c r="CL14" s="37">
        <f>'C завтраками| Bed and breakfast'!CL14</f>
        <v>14050</v>
      </c>
      <c r="CM14" s="37">
        <f>'C завтраками| Bed and breakfast'!CM14</f>
        <v>12850</v>
      </c>
      <c r="CN14" s="37">
        <f>'C завтраками| Bed and breakfast'!CN14</f>
        <v>12850</v>
      </c>
      <c r="CO14" s="37">
        <f>'C завтраками| Bed and breakfast'!CO14</f>
        <v>12850</v>
      </c>
      <c r="CP14" s="37">
        <f>'C завтраками| Bed and breakfast'!CP14</f>
        <v>12650</v>
      </c>
      <c r="CQ14" s="37">
        <f>'C завтраками| Bed and breakfast'!CQ14</f>
        <v>12650</v>
      </c>
      <c r="CR14" s="37">
        <f>'C завтраками| Bed and breakfast'!CR14</f>
        <v>12650</v>
      </c>
      <c r="CS14" s="37">
        <f>'C завтраками| Bed and breakfast'!CS14</f>
        <v>12650</v>
      </c>
      <c r="CT14" s="37">
        <f>'C завтраками| Bed and breakfast'!CT14</f>
        <v>11650</v>
      </c>
      <c r="CU14" s="37">
        <f>'C завтраками| Bed and breakfast'!CU14</f>
        <v>11650</v>
      </c>
      <c r="CV14" s="37">
        <f>'C завтраками| Bed and breakfast'!CV14</f>
        <v>11650</v>
      </c>
      <c r="CW14" s="37">
        <f>'C завтраками| Bed and breakfast'!CW14</f>
        <v>11650</v>
      </c>
      <c r="CX14" s="37">
        <f>'C завтраками| Bed and breakfast'!CX14</f>
        <v>11650</v>
      </c>
      <c r="CY14" s="37">
        <f>'C завтраками| Bed and breakfast'!CY14</f>
        <v>11650</v>
      </c>
      <c r="CZ14" s="37">
        <f>'C завтраками| Bed and breakfast'!CZ14</f>
        <v>11650</v>
      </c>
      <c r="DA14" s="37">
        <f>'C завтраками| Bed and breakfast'!DA14</f>
        <v>9750</v>
      </c>
      <c r="DB14" s="37">
        <f>'C завтраками| Bed and breakfast'!DB14</f>
        <v>9750</v>
      </c>
      <c r="DC14" s="37">
        <f>'C завтраками| Bed and breakfast'!DC14</f>
        <v>9750</v>
      </c>
      <c r="DD14" s="37">
        <f>'C завтраками| Bed and breakfast'!DD14</f>
        <v>9750</v>
      </c>
      <c r="DE14" s="37">
        <f>'C завтраками| Bed and breakfast'!DE14</f>
        <v>9750</v>
      </c>
      <c r="DF14" s="37">
        <f>'C завтраками| Bed and breakfast'!DF14</f>
        <v>10350</v>
      </c>
      <c r="DG14" s="37">
        <f>'C завтраками| Bed and breakfast'!DG14</f>
        <v>10350</v>
      </c>
      <c r="DH14" s="37">
        <f>'C завтраками| Bed and breakfast'!DH14</f>
        <v>9750</v>
      </c>
      <c r="DI14" s="37">
        <f>'C завтраками| Bed and breakfast'!DI14</f>
        <v>9750</v>
      </c>
      <c r="DJ14" s="37">
        <f>'C завтраками| Bed and breakfast'!DJ14</f>
        <v>9750</v>
      </c>
      <c r="DK14" s="37">
        <f>'C завтраками| Bed and breakfast'!DK14</f>
        <v>9750</v>
      </c>
      <c r="DL14" s="37">
        <f>'C завтраками| Bed and breakfast'!DL14</f>
        <v>9750</v>
      </c>
      <c r="DM14" s="37">
        <f>'C завтраками| Bed and breakfast'!DM14</f>
        <v>10350</v>
      </c>
      <c r="DN14" s="37">
        <f>'C завтраками| Bed and breakfast'!DN14</f>
        <v>10350</v>
      </c>
      <c r="DO14" s="37">
        <f>'C завтраками| Bed and breakfast'!DO14</f>
        <v>9750</v>
      </c>
      <c r="DP14" s="37">
        <f>'C завтраками| Bed and breakfast'!DP14</f>
        <v>9750</v>
      </c>
      <c r="DQ14" s="37">
        <f>'C завтраками| Bed and breakfast'!DQ14</f>
        <v>9750</v>
      </c>
      <c r="DR14" s="37">
        <f>'C завтраками| Bed and breakfast'!DR14</f>
        <v>9750</v>
      </c>
      <c r="DS14" s="37">
        <f>'C завтраками| Bed and breakfast'!DS14</f>
        <v>11150</v>
      </c>
      <c r="DT14" s="37">
        <f>'C завтраками| Bed and breakfast'!DT14</f>
        <v>11150</v>
      </c>
      <c r="DU14" s="37">
        <f>'C завтраками| Bed and breakfast'!DU14</f>
        <v>11150</v>
      </c>
      <c r="DV14" s="37">
        <f>'C завтраками| Bed and breakfast'!DV14</f>
        <v>10050</v>
      </c>
      <c r="DW14" s="37">
        <f>'C завтраками| Bed and breakfast'!DW14</f>
        <v>10050</v>
      </c>
      <c r="DX14" s="37">
        <f>'C завтраками| Bed and breakfast'!DX14</f>
        <v>10050</v>
      </c>
      <c r="DY14" s="37">
        <f>'C завтраками| Bed and breakfast'!DY14</f>
        <v>10050</v>
      </c>
      <c r="DZ14" s="37">
        <f>'C завтраками| Bed and breakfast'!DZ14</f>
        <v>10050</v>
      </c>
      <c r="EA14" s="37">
        <f>'C завтраками| Bed and breakfast'!EA14</f>
        <v>11150</v>
      </c>
      <c r="EB14" s="37">
        <f>'C завтраками| Bed and breakfast'!EB14</f>
        <v>11150</v>
      </c>
      <c r="EC14" s="37">
        <f>'C завтраками| Bed and breakfast'!EC14</f>
        <v>11150</v>
      </c>
      <c r="ED14" s="37">
        <f>'C завтраками| Bed and breakfast'!ED14</f>
        <v>9750</v>
      </c>
      <c r="EE14" s="37">
        <f>'C завтраками| Bed and breakfast'!EE14</f>
        <v>9750</v>
      </c>
      <c r="EF14" s="37">
        <f>'C завтраками| Bed and breakfast'!EF14</f>
        <v>9750</v>
      </c>
      <c r="EG14" s="37">
        <f>'C завтраками| Bed and breakfast'!EG14</f>
        <v>9750</v>
      </c>
      <c r="EH14" s="37">
        <f>'C завтраками| Bed and breakfast'!EH14</f>
        <v>10050</v>
      </c>
      <c r="EI14" s="37">
        <f>'C завтраками| Bed and breakfast'!EI14</f>
        <v>10050</v>
      </c>
      <c r="EJ14" s="37">
        <f>'C завтраками| Bed and breakfast'!EJ14</f>
        <v>9750</v>
      </c>
      <c r="EK14" s="37">
        <f>'C завтраками| Bed and breakfast'!EK14</f>
        <v>9750</v>
      </c>
      <c r="EL14" s="37">
        <f>'C завтраками| Bed and breakfast'!EL14</f>
        <v>9750</v>
      </c>
      <c r="EM14" s="37">
        <f>'C завтраками| Bed and breakfast'!EM14</f>
        <v>9750</v>
      </c>
      <c r="EN14" s="37">
        <f>'C завтраками| Bed and breakfast'!EN14</f>
        <v>9750</v>
      </c>
      <c r="EO14" s="37">
        <f>'C завтраками| Bed and breakfast'!EO14</f>
        <v>10050</v>
      </c>
      <c r="EP14" s="37">
        <f>'C завтраками| Bed and breakfast'!EP14</f>
        <v>10050</v>
      </c>
      <c r="EQ14" s="37">
        <f>'C завтраками| Bed and breakfast'!EQ14</f>
        <v>9750</v>
      </c>
      <c r="ER14" s="37">
        <f>'C завтраками| Bed and breakfast'!ER14</f>
        <v>9750</v>
      </c>
      <c r="ES14" s="37">
        <f>'C завтраками| Bed and breakfast'!ES14</f>
        <v>9750</v>
      </c>
      <c r="ET14" s="37">
        <f>'C завтраками| Bed and breakfast'!ET14</f>
        <v>9750</v>
      </c>
      <c r="EU14" s="37">
        <f>'C завтраками| Bed and breakfast'!EU14</f>
        <v>9750</v>
      </c>
      <c r="EV14" s="37">
        <f>'C завтраками| Bed and breakfast'!EV14</f>
        <v>10050</v>
      </c>
      <c r="EW14" s="37">
        <f>'C завтраками| Bed and breakfast'!EW14</f>
        <v>10050</v>
      </c>
      <c r="EX14" s="37">
        <f>'C завтраками| Bed and breakfast'!EX14</f>
        <v>10050</v>
      </c>
      <c r="EY14" s="37">
        <f>'C завтраками| Bed and breakfast'!EY14</f>
        <v>10050</v>
      </c>
      <c r="EZ14" s="37">
        <f>'C завтраками| Bed and breakfast'!EZ14</f>
        <v>10050</v>
      </c>
      <c r="FA14" s="37">
        <f>'C завтраками| Bed and breakfast'!FA14</f>
        <v>10050</v>
      </c>
      <c r="FB14" s="37">
        <f>'C завтраками| Bed and breakfast'!FB14</f>
        <v>10050</v>
      </c>
      <c r="FC14" s="37">
        <f>'C завтраками| Bed and breakfast'!FC14</f>
        <v>15250</v>
      </c>
      <c r="FD14" s="37">
        <f>'C завтраками| Bed and breakfast'!FD14</f>
        <v>15250</v>
      </c>
      <c r="FE14" s="161">
        <f>'C завтраками| Bed and breakfast'!FE14</f>
        <v>15250</v>
      </c>
      <c r="FF14" s="161">
        <f>'C завтраками| Bed and breakfast'!FF14</f>
        <v>15250</v>
      </c>
      <c r="FG14" s="161">
        <f>'C завтраками| Bed and breakfast'!FG14</f>
        <v>15250</v>
      </c>
      <c r="FH14" s="161">
        <f>'C завтраками| Bed and breakfast'!FH14</f>
        <v>15250</v>
      </c>
      <c r="FI14" s="161">
        <f>'C завтраками| Bed and breakfast'!FI14</f>
        <v>17450</v>
      </c>
      <c r="FJ14" s="37">
        <f>'C завтраками| Bed and breakfast'!FJ14</f>
        <v>17450</v>
      </c>
      <c r="FK14" s="37">
        <f>'C завтраками| Bed and breakfast'!FK14</f>
        <v>17450</v>
      </c>
      <c r="FL14" s="37">
        <f>'C завтраками| Bed and breakfast'!FL14</f>
        <v>17450</v>
      </c>
      <c r="FM14" s="37">
        <f>'C завтраками| Bed and breakfast'!FM14</f>
        <v>17450</v>
      </c>
      <c r="FN14" s="37">
        <f>'C завтраками| Bed and breakfast'!FN14</f>
        <v>17450</v>
      </c>
      <c r="FO14" s="37">
        <f>'C завтраками| Bed and breakfast'!FO14</f>
        <v>17450</v>
      </c>
      <c r="FP14" s="37">
        <f>'C завтраками| Bed and breakfast'!FP14</f>
        <v>17450</v>
      </c>
      <c r="FQ14" s="37">
        <f>'C завтраками| Bed and breakfast'!FQ14</f>
        <v>17450</v>
      </c>
      <c r="FR14" s="37">
        <f>'C завтраками| Bed and breakfast'!FR14</f>
        <v>17450</v>
      </c>
      <c r="FS14" s="37">
        <f>'C завтраками| Bed and breakfast'!FS14</f>
        <v>11150</v>
      </c>
      <c r="FT14" s="37">
        <f>'C завтраками| Bed and breakfast'!FT14</f>
        <v>11150</v>
      </c>
      <c r="FU14" s="37">
        <f>'C завтраками| Bed and breakfast'!FU14</f>
        <v>11150</v>
      </c>
      <c r="FV14" s="37">
        <f>'C завтраками| Bed and breakfast'!FV14</f>
        <v>11150</v>
      </c>
      <c r="FW14" s="37">
        <f>'C завтраками| Bed and breakfast'!FW14</f>
        <v>11150</v>
      </c>
      <c r="FX14" s="37">
        <f>'C завтраками| Bed and breakfast'!FX14</f>
        <v>11150</v>
      </c>
      <c r="FY14" s="37">
        <f>'C завтраками| Bed and breakfast'!FY14</f>
        <v>11150</v>
      </c>
      <c r="FZ14" s="37">
        <f>'C завтраками| Bed and breakfast'!FZ14</f>
        <v>11150</v>
      </c>
      <c r="GA14" s="37">
        <f>'C завтраками| Bed and breakfast'!GA14</f>
        <v>15250</v>
      </c>
      <c r="GB14" s="37">
        <f>'C завтраками| Bed and breakfast'!GB14</f>
        <v>15250</v>
      </c>
      <c r="GC14" s="37">
        <f>'C завтраками| Bed and breakfast'!GC14</f>
        <v>15250</v>
      </c>
      <c r="GD14" s="37">
        <f>'C завтраками| Bed and breakfast'!GD14</f>
        <v>15250</v>
      </c>
      <c r="GE14" s="37">
        <f>'C завтраками| Bed and breakfast'!GE14</f>
        <v>15250</v>
      </c>
      <c r="GF14" s="37">
        <f>'C завтраками| Bed and breakfast'!GF14</f>
        <v>15250</v>
      </c>
      <c r="GG14" s="37">
        <f>'C завтраками| Bed and breakfast'!GG14</f>
        <v>15250</v>
      </c>
      <c r="GH14" s="37">
        <f>'C завтраками| Bed and breakfast'!GH14</f>
        <v>15250</v>
      </c>
      <c r="GI14" s="37">
        <f>'C завтраками| Bed and breakfast'!GI14</f>
        <v>15250</v>
      </c>
      <c r="GJ14" s="37">
        <f>'C завтраками| Bed and breakfast'!GJ14</f>
        <v>15250</v>
      </c>
      <c r="GK14" s="37">
        <f>'C завтраками| Bed and breakfast'!GK14</f>
        <v>15250</v>
      </c>
      <c r="GL14" s="37">
        <f>'C завтраками| Bed and breakfast'!GL14</f>
        <v>15250</v>
      </c>
      <c r="GM14" s="37">
        <f>'C завтраками| Bed and breakfast'!GM14</f>
        <v>15250</v>
      </c>
      <c r="GN14" s="37">
        <f>'C завтраками| Bed and breakfast'!GN14</f>
        <v>15250</v>
      </c>
      <c r="GO14" s="37">
        <f>'C завтраками| Bed and breakfast'!GO14</f>
        <v>12150</v>
      </c>
      <c r="GP14" s="37">
        <f>'C завтраками| Bed and breakfast'!GP14</f>
        <v>12150</v>
      </c>
      <c r="GQ14" s="37">
        <f>'C завтраками| Bed and breakfast'!GQ14</f>
        <v>12150</v>
      </c>
      <c r="GR14" s="37">
        <f>'C завтраками| Bed and breakfast'!GR14</f>
        <v>12150</v>
      </c>
      <c r="GS14" s="37">
        <f>'C завтраками| Bed and breakfast'!GS14</f>
        <v>12650</v>
      </c>
      <c r="GT14" s="37">
        <f>'C завтраками| Bed and breakfast'!GT14</f>
        <v>12650</v>
      </c>
      <c r="GU14" s="37">
        <f>'C завтраками| Bed and breakfast'!GU14</f>
        <v>12150</v>
      </c>
      <c r="GV14" s="37">
        <f>'C завтраками| Bed and breakfast'!GV14</f>
        <v>12150</v>
      </c>
      <c r="GW14" s="37">
        <f>'C завтраками| Bed and breakfast'!GW14</f>
        <v>12150</v>
      </c>
      <c r="GX14" s="37">
        <f>'C завтраками| Bed and breakfast'!GX14</f>
        <v>12150</v>
      </c>
      <c r="GY14" s="37">
        <f>'C завтраками| Bed and breakfast'!GY14</f>
        <v>12150</v>
      </c>
      <c r="GZ14" s="37">
        <f>'C завтраками| Bed and breakfast'!GZ14</f>
        <v>12650</v>
      </c>
      <c r="HA14" s="37">
        <f>'C завтраками| Bed and breakfast'!HA14</f>
        <v>12650</v>
      </c>
      <c r="HB14" s="37">
        <f>'C завтраками| Bed and breakfast'!HB14</f>
        <v>12150</v>
      </c>
      <c r="HC14" s="37">
        <f>'C завтраками| Bed and breakfast'!HC14</f>
        <v>12150</v>
      </c>
      <c r="HD14" s="37">
        <f>'C завтраками| Bed and breakfast'!HD14</f>
        <v>12150</v>
      </c>
      <c r="HE14" s="37">
        <f>'C завтраками| Bed and breakfast'!HE14</f>
        <v>12150</v>
      </c>
      <c r="HF14" s="37">
        <f>'C завтраками| Bed and breakfast'!HF14</f>
        <v>12150</v>
      </c>
      <c r="HG14" s="37">
        <f>'C завтраками| Bed and breakfast'!HG14</f>
        <v>12650</v>
      </c>
      <c r="HH14" s="37">
        <f>'C завтраками| Bed and breakfast'!HH14</f>
        <v>12650</v>
      </c>
      <c r="HI14" s="37">
        <f>'C завтраками| Bed and breakfast'!HI14</f>
        <v>12150</v>
      </c>
      <c r="HJ14" s="37">
        <f>'C завтраками| Bed and breakfast'!HJ14</f>
        <v>12150</v>
      </c>
      <c r="HK14" s="37">
        <f>'C завтраками| Bed and breakfast'!HK14</f>
        <v>12150</v>
      </c>
      <c r="HL14" s="37">
        <f>'C завтраками| Bed and breakfast'!HL14</f>
        <v>12150</v>
      </c>
      <c r="HM14" s="37">
        <f>'C завтраками| Bed and breakfast'!HM14</f>
        <v>12150</v>
      </c>
      <c r="HN14" s="37">
        <f>'C завтраками| Bed and breakfast'!HN14</f>
        <v>12650</v>
      </c>
      <c r="HO14" s="37">
        <f>'C завтраками| Bed and breakfast'!HO14</f>
        <v>12650</v>
      </c>
      <c r="HP14" s="37">
        <f>'C завтраками| Bed and breakfast'!HP14</f>
        <v>12150</v>
      </c>
      <c r="HQ14" s="37">
        <f>'C завтраками| Bed and breakfast'!HQ14</f>
        <v>12150</v>
      </c>
      <c r="HR14" s="37">
        <f>'C завтраками| Bed and breakfast'!HR14</f>
        <v>12150</v>
      </c>
      <c r="HS14" s="37">
        <f>'C завтраками| Bed and breakfast'!HS14</f>
        <v>12150</v>
      </c>
      <c r="HT14" s="37">
        <f>'C завтраками| Bed and breakfast'!HT14</f>
        <v>12150</v>
      </c>
      <c r="HU14" s="37">
        <f>'C завтраками| Bed and breakfast'!HU14</f>
        <v>12650</v>
      </c>
      <c r="HV14" s="37">
        <f>'C завтраками| Bed and breakfast'!HV14</f>
        <v>12650</v>
      </c>
      <c r="HW14" s="37">
        <f>'C завтраками| Bed and breakfast'!HW14</f>
        <v>12150</v>
      </c>
      <c r="HX14" s="37">
        <f>'C завтраками| Bed and breakfast'!HX14</f>
        <v>12150</v>
      </c>
      <c r="HY14" s="37">
        <f>'C завтраками| Bed and breakfast'!HY14</f>
        <v>12150</v>
      </c>
      <c r="HZ14" s="37">
        <f>'C завтраками| Bed and breakfast'!HZ14</f>
        <v>12150</v>
      </c>
      <c r="IA14" s="37">
        <f>'C завтраками| Bed and breakfast'!IA14</f>
        <v>12150</v>
      </c>
      <c r="IB14" s="37">
        <f>'C завтраками| Bed and breakfast'!IB14</f>
        <v>12150</v>
      </c>
      <c r="IC14" s="37">
        <f>'C завтраками| Bed and breakfast'!IC14</f>
        <v>12150</v>
      </c>
      <c r="ID14" s="37">
        <f>'C завтраками| Bed and breakfast'!ID14</f>
        <v>11150</v>
      </c>
      <c r="IE14" s="37">
        <f>'C завтраками| Bed and breakfast'!IE14</f>
        <v>11150</v>
      </c>
      <c r="IF14" s="37">
        <f>'C завтраками| Bed and breakfast'!IF14</f>
        <v>11150</v>
      </c>
      <c r="IG14" s="37">
        <f>'C завтраками| Bed and breakfast'!IG14</f>
        <v>11150</v>
      </c>
      <c r="IH14" s="37">
        <f>'C завтраками| Bed and breakfast'!IH14</f>
        <v>11150</v>
      </c>
      <c r="II14" s="37">
        <f>'C завтраками| Bed and breakfast'!II14</f>
        <v>11150</v>
      </c>
      <c r="IJ14" s="37">
        <f>'C завтраками| Bed and breakfast'!IJ14</f>
        <v>11150</v>
      </c>
      <c r="IK14" s="37">
        <f>'C завтраками| Bed and breakfast'!IK14</f>
        <v>10650</v>
      </c>
      <c r="IL14" s="37">
        <f>'C завтраками| Bed and breakfast'!IL14</f>
        <v>10650</v>
      </c>
      <c r="IM14" s="37">
        <f>'C завтраками| Bed and breakfast'!IM14</f>
        <v>10650</v>
      </c>
      <c r="IN14" s="37">
        <f>'C завтраками| Bed and breakfast'!IN14</f>
        <v>10650</v>
      </c>
      <c r="IO14" s="37">
        <f>'C завтраками| Bed and breakfast'!IO14</f>
        <v>10650</v>
      </c>
      <c r="IP14" s="37">
        <f>'C завтраками| Bed and breakfast'!IP14</f>
        <v>11150</v>
      </c>
      <c r="IQ14" s="37">
        <f>'C завтраками| Bed and breakfast'!IQ14</f>
        <v>11150</v>
      </c>
      <c r="IR14" s="37">
        <f>'C завтраками| Bed and breakfast'!IR14</f>
        <v>10650</v>
      </c>
      <c r="IS14" s="37">
        <f>'C завтраками| Bed and breakfast'!IS14</f>
        <v>10650</v>
      </c>
      <c r="IT14" s="37">
        <f>'C завтраками| Bed and breakfast'!IT14</f>
        <v>10650</v>
      </c>
      <c r="IU14" s="37">
        <f>'C завтраками| Bed and breakfast'!IU14</f>
        <v>10650</v>
      </c>
      <c r="IV14" s="37">
        <f>'C завтраками| Bed and breakfast'!IV14</f>
        <v>10650</v>
      </c>
      <c r="IW14" s="37">
        <f>'C завтраками| Bed and breakfast'!IW14</f>
        <v>11150</v>
      </c>
      <c r="IX14" s="37">
        <f>'C завтраками| Bed and breakfast'!IX14</f>
        <v>11150</v>
      </c>
      <c r="IY14" s="37">
        <f>'C завтраками| Bed and breakfast'!IY14</f>
        <v>10650</v>
      </c>
      <c r="IZ14" s="37">
        <f>'C завтраками| Bed and breakfast'!IZ14</f>
        <v>10650</v>
      </c>
      <c r="JA14" s="37">
        <f>'C завтраками| Bed and breakfast'!JA14</f>
        <v>10650</v>
      </c>
      <c r="JB14" s="37">
        <f>'C завтраками| Bed and breakfast'!JB14</f>
        <v>10650</v>
      </c>
      <c r="JC14" s="37">
        <f>'C завтраками| Bed and breakfast'!JC14</f>
        <v>10650</v>
      </c>
      <c r="JD14" s="37">
        <f>'C завтраками| Bed and breakfast'!JD14</f>
        <v>11150</v>
      </c>
      <c r="JE14" s="37">
        <f>'C завтраками| Bed and breakfast'!JE14</f>
        <v>11150</v>
      </c>
      <c r="JF14" s="37">
        <f>'C завтраками| Bed and breakfast'!JF14</f>
        <v>12150</v>
      </c>
      <c r="JG14" s="37">
        <f>'C завтраками| Bed and breakfast'!JG14</f>
        <v>12150</v>
      </c>
      <c r="JH14" s="37">
        <f>'C завтраками| Bed and breakfast'!JH14</f>
        <v>12150</v>
      </c>
      <c r="JI14" s="37">
        <f>'C завтраками| Bed and breakfast'!JI14</f>
        <v>12150</v>
      </c>
      <c r="JJ14" s="37">
        <f>'C завтраками| Bed and breakfast'!JJ14</f>
        <v>12150</v>
      </c>
      <c r="JK14" s="37">
        <f>'C завтраками| Bed and breakfast'!JK14</f>
        <v>12150</v>
      </c>
      <c r="JL14" s="37">
        <f>'C завтраками| Bed and breakfast'!JL14</f>
        <v>12150</v>
      </c>
      <c r="JM14" s="37">
        <f>'C завтраками| Bed and breakfast'!JM14</f>
        <v>12150</v>
      </c>
      <c r="JN14" s="37">
        <f>'C завтраками| Bed and breakfast'!JN14</f>
        <v>12150</v>
      </c>
      <c r="JO14" s="37">
        <f>'C завтраками| Bed and breakfast'!JO14</f>
        <v>12150</v>
      </c>
      <c r="JP14" s="37">
        <f>'C завтраками| Bed and breakfast'!JP14</f>
        <v>12150</v>
      </c>
    </row>
    <row r="15" spans="1:276" ht="10.7" customHeight="1">
      <c r="A15" s="12">
        <v>2</v>
      </c>
      <c r="B15" s="37">
        <f>'C завтраками| Bed and breakfast'!B15</f>
        <v>31100</v>
      </c>
      <c r="C15" s="37">
        <f>'C завтраками| Bed and breakfast'!C15</f>
        <v>40200</v>
      </c>
      <c r="D15" s="37">
        <f>'C завтраками| Bed and breakfast'!D15</f>
        <v>40200</v>
      </c>
      <c r="E15" s="37">
        <f>'C завтраками| Bed and breakfast'!E15</f>
        <v>41700</v>
      </c>
      <c r="F15" s="37">
        <f>'C завтраками| Bed and breakfast'!F15</f>
        <v>41700</v>
      </c>
      <c r="G15" s="37">
        <f>'C завтраками| Bed and breakfast'!G15</f>
        <v>41700</v>
      </c>
      <c r="H15" s="37">
        <f>'C завтраками| Bed and breakfast'!H15</f>
        <v>41700</v>
      </c>
      <c r="I15" s="37">
        <f>'C завтраками| Bed and breakfast'!I15</f>
        <v>41700</v>
      </c>
      <c r="J15" s="37">
        <f>'C завтраками| Bed and breakfast'!J15</f>
        <v>38000</v>
      </c>
      <c r="K15" s="37">
        <f>'C завтраками| Bed and breakfast'!K15</f>
        <v>36200</v>
      </c>
      <c r="L15" s="37">
        <f>'C завтраками| Bed and breakfast'!L15</f>
        <v>28200</v>
      </c>
      <c r="M15" s="37">
        <f>'C завтраками| Bed and breakfast'!M15</f>
        <v>24600</v>
      </c>
      <c r="N15" s="37">
        <f>'C завтраками| Bed and breakfast'!N15</f>
        <v>20400</v>
      </c>
      <c r="O15" s="37">
        <f>'C завтраками| Bed and breakfast'!O15</f>
        <v>20400</v>
      </c>
      <c r="P15" s="37">
        <f>'C завтраками| Bed and breakfast'!P15</f>
        <v>20400</v>
      </c>
      <c r="Q15" s="37">
        <f>'C завтраками| Bed and breakfast'!Q15</f>
        <v>21300</v>
      </c>
      <c r="R15" s="37">
        <f>'C завтраками| Bed and breakfast'!R15</f>
        <v>21300</v>
      </c>
      <c r="S15" s="37">
        <f>'C завтраками| Bed and breakfast'!S15</f>
        <v>21300</v>
      </c>
      <c r="T15" s="37">
        <f>'C завтраками| Bed and breakfast'!T15</f>
        <v>21300</v>
      </c>
      <c r="U15" s="37">
        <f>'C завтраками| Bed and breakfast'!U15</f>
        <v>21300</v>
      </c>
      <c r="V15" s="37">
        <f>'C завтраками| Bed and breakfast'!V15</f>
        <v>21300</v>
      </c>
      <c r="W15" s="37">
        <f>'C завтраками| Bed and breakfast'!W15</f>
        <v>22200</v>
      </c>
      <c r="X15" s="37">
        <f>'C завтраками| Bed and breakfast'!X15</f>
        <v>22200</v>
      </c>
      <c r="Y15" s="37">
        <f>'C завтраками| Bed and breakfast'!Y15</f>
        <v>22200</v>
      </c>
      <c r="Z15" s="37">
        <f>'C завтраками| Bed and breakfast'!Z15</f>
        <v>22200</v>
      </c>
      <c r="AA15" s="37">
        <f>'C завтраками| Bed and breakfast'!AA15</f>
        <v>22200</v>
      </c>
      <c r="AB15" s="37">
        <f>'C завтраками| Bed and breakfast'!AB15</f>
        <v>23400</v>
      </c>
      <c r="AC15" s="37">
        <f>'C завтраками| Bed and breakfast'!AC15</f>
        <v>23400</v>
      </c>
      <c r="AD15" s="37">
        <f>'C завтраками| Bed and breakfast'!AD15</f>
        <v>23400</v>
      </c>
      <c r="AE15" s="37">
        <f>'C завтраками| Bed and breakfast'!AE15</f>
        <v>23400</v>
      </c>
      <c r="AF15" s="37">
        <f>'C завтраками| Bed and breakfast'!AF15</f>
        <v>27000</v>
      </c>
      <c r="AG15" s="37">
        <f>'C завтраками| Bed and breakfast'!AG15</f>
        <v>27000</v>
      </c>
      <c r="AH15" s="37">
        <f>'C завтраками| Bed and breakfast'!AH15</f>
        <v>27000</v>
      </c>
      <c r="AI15" s="37">
        <f>'C завтраками| Bed and breakfast'!AI15</f>
        <v>25800</v>
      </c>
      <c r="AJ15" s="37">
        <f>'C завтраками| Bed and breakfast'!AJ15</f>
        <v>25800</v>
      </c>
      <c r="AK15" s="37">
        <f>'C завтраками| Bed and breakfast'!AK15</f>
        <v>25800</v>
      </c>
      <c r="AL15" s="37">
        <f>'C завтраками| Bed and breakfast'!AL15</f>
        <v>25800</v>
      </c>
      <c r="AM15" s="37">
        <f>'C завтраками| Bed and breakfast'!AM15</f>
        <v>29400</v>
      </c>
      <c r="AN15" s="37">
        <f>'C завтраками| Bed and breakfast'!AN15</f>
        <v>29400</v>
      </c>
      <c r="AO15" s="37">
        <f>'C завтраками| Bed and breakfast'!AO15</f>
        <v>29400</v>
      </c>
      <c r="AP15" s="37">
        <f>'C завтраками| Bed and breakfast'!AP15</f>
        <v>25800</v>
      </c>
      <c r="AQ15" s="37">
        <f>'C завтраками| Bed and breakfast'!AQ15</f>
        <v>25800</v>
      </c>
      <c r="AR15" s="37">
        <f>'C завтраками| Bed and breakfast'!AR15</f>
        <v>25800</v>
      </c>
      <c r="AS15" s="37">
        <f>'C завтраками| Bed and breakfast'!AS15</f>
        <v>25800</v>
      </c>
      <c r="AT15" s="37">
        <f>'C завтраками| Bed and breakfast'!AT15</f>
        <v>25800</v>
      </c>
      <c r="AU15" s="37">
        <f>'C завтраками| Bed and breakfast'!AU15</f>
        <v>27000</v>
      </c>
      <c r="AV15" s="37">
        <f>'C завтраками| Bed and breakfast'!AV15</f>
        <v>27000</v>
      </c>
      <c r="AW15" s="37">
        <f>'C завтраками| Bed and breakfast'!AW15</f>
        <v>27000</v>
      </c>
      <c r="AX15" s="37">
        <f>'C завтраками| Bed and breakfast'!AX15</f>
        <v>29400</v>
      </c>
      <c r="AY15" s="37">
        <f>'C завтраками| Bed and breakfast'!AY15</f>
        <v>29400</v>
      </c>
      <c r="AZ15" s="37">
        <f>'C завтраками| Bed and breakfast'!AZ15</f>
        <v>29400</v>
      </c>
      <c r="BA15" s="37">
        <f>'C завтраками| Bed and breakfast'!BA15</f>
        <v>29400</v>
      </c>
      <c r="BB15" s="37">
        <f>'C завтраками| Bed and breakfast'!BB15</f>
        <v>31800</v>
      </c>
      <c r="BC15" s="37">
        <f>'C завтраками| Bed and breakfast'!BC15</f>
        <v>31800</v>
      </c>
      <c r="BD15" s="37">
        <f>'C завтраками| Bed and breakfast'!BD15</f>
        <v>31800</v>
      </c>
      <c r="BE15" s="37">
        <f>'C завтраками| Bed and breakfast'!BE15</f>
        <v>31800</v>
      </c>
      <c r="BF15" s="37">
        <f>'C завтраками| Bed and breakfast'!BF15</f>
        <v>31800</v>
      </c>
      <c r="BG15" s="37">
        <f>'C завтраками| Bed and breakfast'!BG15</f>
        <v>31800</v>
      </c>
      <c r="BH15" s="37">
        <f>'C завтраками| Bed and breakfast'!BH15</f>
        <v>31800</v>
      </c>
      <c r="BI15" s="37">
        <f>'C завтраками| Bed and breakfast'!BI15</f>
        <v>31800</v>
      </c>
      <c r="BJ15" s="37">
        <f>'C завтраками| Bed and breakfast'!BJ15</f>
        <v>29400</v>
      </c>
      <c r="BK15" s="37">
        <f>'C завтраками| Bed and breakfast'!BK15</f>
        <v>22200</v>
      </c>
      <c r="BL15" s="37">
        <f>'C завтраками| Bed and breakfast'!BL15</f>
        <v>22200</v>
      </c>
      <c r="BM15" s="37">
        <f>'C завтраками| Bed and breakfast'!BM15</f>
        <v>22200</v>
      </c>
      <c r="BN15" s="37">
        <f>'C завтраками| Bed and breakfast'!BN15</f>
        <v>22200</v>
      </c>
      <c r="BO15" s="37">
        <f>'C завтраками| Bed and breakfast'!BO15</f>
        <v>22200</v>
      </c>
      <c r="BP15" s="37">
        <f>'C завтраками| Bed and breakfast'!BP15</f>
        <v>22200</v>
      </c>
      <c r="BQ15" s="37">
        <f>'C завтраками| Bed and breakfast'!BQ15</f>
        <v>22200</v>
      </c>
      <c r="BR15" s="37">
        <f>'C завтраками| Bed and breakfast'!BR15</f>
        <v>22200</v>
      </c>
      <c r="BS15" s="37">
        <f>'C завтраками| Bed and breakfast'!BS15</f>
        <v>22200</v>
      </c>
      <c r="BT15" s="37">
        <f>'C завтраками| Bed and breakfast'!BT15</f>
        <v>17300</v>
      </c>
      <c r="BU15" s="37">
        <f>'C завтраками| Bed and breakfast'!BU15</f>
        <v>17300</v>
      </c>
      <c r="BV15" s="37">
        <f>'C завтраками| Bed and breakfast'!BV15</f>
        <v>17300</v>
      </c>
      <c r="BW15" s="37">
        <f>'C завтраками| Bed and breakfast'!BW15</f>
        <v>17300</v>
      </c>
      <c r="BX15" s="37">
        <f>'C завтраками| Bed and breakfast'!BX15</f>
        <v>17300</v>
      </c>
      <c r="BY15" s="37">
        <f>'C завтраками| Bed and breakfast'!BY15</f>
        <v>17300</v>
      </c>
      <c r="BZ15" s="37">
        <f>'C завтраками| Bed and breakfast'!BZ15</f>
        <v>17300</v>
      </c>
      <c r="CA15" s="37">
        <f>'C завтраками| Bed and breakfast'!CA15</f>
        <v>15900</v>
      </c>
      <c r="CB15" s="37">
        <f>'C завтраками| Bed and breakfast'!CB15</f>
        <v>15900</v>
      </c>
      <c r="CC15" s="37">
        <f>'C завтраками| Bed and breakfast'!CC15</f>
        <v>15900</v>
      </c>
      <c r="CD15" s="37">
        <f>'C завтраками| Bed and breakfast'!CD15</f>
        <v>15900</v>
      </c>
      <c r="CE15" s="37">
        <f>'C завтраками| Bed and breakfast'!CE15</f>
        <v>15900</v>
      </c>
      <c r="CF15" s="37">
        <f>'C завтраками| Bed and breakfast'!CF15</f>
        <v>14700</v>
      </c>
      <c r="CG15" s="37">
        <f>'C завтраками| Bed and breakfast'!CG15</f>
        <v>14700</v>
      </c>
      <c r="CH15" s="37">
        <f>'C завтраками| Bed and breakfast'!CH15</f>
        <v>14700</v>
      </c>
      <c r="CI15" s="37">
        <f>'C завтраками| Bed and breakfast'!CI15</f>
        <v>14700</v>
      </c>
      <c r="CJ15" s="37">
        <f>'C завтраками| Bed and breakfast'!CJ15</f>
        <v>14700</v>
      </c>
      <c r="CK15" s="37">
        <f>'C завтраками| Bed and breakfast'!CK15</f>
        <v>15900</v>
      </c>
      <c r="CL15" s="37">
        <f>'C завтраками| Bed and breakfast'!CL15</f>
        <v>15900</v>
      </c>
      <c r="CM15" s="37">
        <f>'C завтраками| Bed and breakfast'!CM15</f>
        <v>14700</v>
      </c>
      <c r="CN15" s="37">
        <f>'C завтраками| Bed and breakfast'!CN15</f>
        <v>14700</v>
      </c>
      <c r="CO15" s="37">
        <f>'C завтраками| Bed and breakfast'!CO15</f>
        <v>14700</v>
      </c>
      <c r="CP15" s="37">
        <f>'C завтраками| Bed and breakfast'!CP15</f>
        <v>14300</v>
      </c>
      <c r="CQ15" s="37">
        <f>'C завтраками| Bed and breakfast'!CQ15</f>
        <v>14300</v>
      </c>
      <c r="CR15" s="37">
        <f>'C завтраками| Bed and breakfast'!CR15</f>
        <v>14300</v>
      </c>
      <c r="CS15" s="37">
        <f>'C завтраками| Bed and breakfast'!CS15</f>
        <v>14300</v>
      </c>
      <c r="CT15" s="37">
        <f>'C завтраками| Bed and breakfast'!CT15</f>
        <v>13300</v>
      </c>
      <c r="CU15" s="37">
        <f>'C завтраками| Bed and breakfast'!CU15</f>
        <v>13300</v>
      </c>
      <c r="CV15" s="37">
        <f>'C завтраками| Bed and breakfast'!CV15</f>
        <v>13300</v>
      </c>
      <c r="CW15" s="37">
        <f>'C завтраками| Bed and breakfast'!CW15</f>
        <v>13300</v>
      </c>
      <c r="CX15" s="37">
        <f>'C завтраками| Bed and breakfast'!CX15</f>
        <v>13300</v>
      </c>
      <c r="CY15" s="37">
        <f>'C завтраками| Bed and breakfast'!CY15</f>
        <v>13300</v>
      </c>
      <c r="CZ15" s="37">
        <f>'C завтраками| Bed and breakfast'!CZ15</f>
        <v>13300</v>
      </c>
      <c r="DA15" s="37">
        <f>'C завтраками| Bed and breakfast'!DA15</f>
        <v>11400</v>
      </c>
      <c r="DB15" s="37">
        <f>'C завтраками| Bed and breakfast'!DB15</f>
        <v>11400</v>
      </c>
      <c r="DC15" s="37">
        <f>'C завтраками| Bed and breakfast'!DC15</f>
        <v>11400</v>
      </c>
      <c r="DD15" s="37">
        <f>'C завтраками| Bed and breakfast'!DD15</f>
        <v>11400</v>
      </c>
      <c r="DE15" s="37">
        <f>'C завтраками| Bed and breakfast'!DE15</f>
        <v>11400</v>
      </c>
      <c r="DF15" s="37">
        <f>'C завтраками| Bed and breakfast'!DF15</f>
        <v>12000</v>
      </c>
      <c r="DG15" s="37">
        <f>'C завтраками| Bed and breakfast'!DG15</f>
        <v>12000</v>
      </c>
      <c r="DH15" s="37">
        <f>'C завтраками| Bed and breakfast'!DH15</f>
        <v>11400</v>
      </c>
      <c r="DI15" s="37">
        <f>'C завтраками| Bed and breakfast'!DI15</f>
        <v>11400</v>
      </c>
      <c r="DJ15" s="37">
        <f>'C завтраками| Bed and breakfast'!DJ15</f>
        <v>11400</v>
      </c>
      <c r="DK15" s="37">
        <f>'C завтраками| Bed and breakfast'!DK15</f>
        <v>11400</v>
      </c>
      <c r="DL15" s="37">
        <f>'C завтраками| Bed and breakfast'!DL15</f>
        <v>11400</v>
      </c>
      <c r="DM15" s="37">
        <f>'C завтраками| Bed and breakfast'!DM15</f>
        <v>12000</v>
      </c>
      <c r="DN15" s="37">
        <f>'C завтраками| Bed and breakfast'!DN15</f>
        <v>12000</v>
      </c>
      <c r="DO15" s="37">
        <f>'C завтраками| Bed and breakfast'!DO15</f>
        <v>11400</v>
      </c>
      <c r="DP15" s="37">
        <f>'C завтраками| Bed and breakfast'!DP15</f>
        <v>11400</v>
      </c>
      <c r="DQ15" s="37">
        <f>'C завтраками| Bed and breakfast'!DQ15</f>
        <v>11400</v>
      </c>
      <c r="DR15" s="37">
        <f>'C завтраками| Bed and breakfast'!DR15</f>
        <v>11400</v>
      </c>
      <c r="DS15" s="37">
        <f>'C завтраками| Bed and breakfast'!DS15</f>
        <v>12800</v>
      </c>
      <c r="DT15" s="37">
        <f>'C завтраками| Bed and breakfast'!DT15</f>
        <v>12800</v>
      </c>
      <c r="DU15" s="37">
        <f>'C завтраками| Bed and breakfast'!DU15</f>
        <v>12800</v>
      </c>
      <c r="DV15" s="37">
        <f>'C завтраками| Bed and breakfast'!DV15</f>
        <v>11700</v>
      </c>
      <c r="DW15" s="37">
        <f>'C завтраками| Bed and breakfast'!DW15</f>
        <v>11700</v>
      </c>
      <c r="DX15" s="37">
        <f>'C завтраками| Bed and breakfast'!DX15</f>
        <v>11700</v>
      </c>
      <c r="DY15" s="37">
        <f>'C завтраками| Bed and breakfast'!DY15</f>
        <v>11700</v>
      </c>
      <c r="DZ15" s="37">
        <f>'C завтраками| Bed and breakfast'!DZ15</f>
        <v>11700</v>
      </c>
      <c r="EA15" s="37">
        <f>'C завтраками| Bed and breakfast'!EA15</f>
        <v>12800</v>
      </c>
      <c r="EB15" s="37">
        <f>'C завтраками| Bed and breakfast'!EB15</f>
        <v>12800</v>
      </c>
      <c r="EC15" s="37">
        <f>'C завтраками| Bed and breakfast'!EC15</f>
        <v>12800</v>
      </c>
      <c r="ED15" s="37">
        <f>'C завтраками| Bed and breakfast'!ED15</f>
        <v>11400</v>
      </c>
      <c r="EE15" s="37">
        <f>'C завтраками| Bed and breakfast'!EE15</f>
        <v>11400</v>
      </c>
      <c r="EF15" s="37">
        <f>'C завтраками| Bed and breakfast'!EF15</f>
        <v>11400</v>
      </c>
      <c r="EG15" s="37">
        <f>'C завтраками| Bed and breakfast'!EG15</f>
        <v>11400</v>
      </c>
      <c r="EH15" s="37">
        <f>'C завтраками| Bed and breakfast'!EH15</f>
        <v>11700</v>
      </c>
      <c r="EI15" s="37">
        <f>'C завтраками| Bed and breakfast'!EI15</f>
        <v>11700</v>
      </c>
      <c r="EJ15" s="37">
        <f>'C завтраками| Bed and breakfast'!EJ15</f>
        <v>11400</v>
      </c>
      <c r="EK15" s="37">
        <f>'C завтраками| Bed and breakfast'!EK15</f>
        <v>11400</v>
      </c>
      <c r="EL15" s="37">
        <f>'C завтраками| Bed and breakfast'!EL15</f>
        <v>11400</v>
      </c>
      <c r="EM15" s="37">
        <f>'C завтраками| Bed and breakfast'!EM15</f>
        <v>11400</v>
      </c>
      <c r="EN15" s="37">
        <f>'C завтраками| Bed and breakfast'!EN15</f>
        <v>11400</v>
      </c>
      <c r="EO15" s="37">
        <f>'C завтраками| Bed and breakfast'!EO15</f>
        <v>11700</v>
      </c>
      <c r="EP15" s="37">
        <f>'C завтраками| Bed and breakfast'!EP15</f>
        <v>11700</v>
      </c>
      <c r="EQ15" s="37">
        <f>'C завтраками| Bed and breakfast'!EQ15</f>
        <v>11400</v>
      </c>
      <c r="ER15" s="37">
        <f>'C завтраками| Bed and breakfast'!ER15</f>
        <v>11400</v>
      </c>
      <c r="ES15" s="37">
        <f>'C завтраками| Bed and breakfast'!ES15</f>
        <v>11400</v>
      </c>
      <c r="ET15" s="37">
        <f>'C завтраками| Bed and breakfast'!ET15</f>
        <v>11400</v>
      </c>
      <c r="EU15" s="37">
        <f>'C завтраками| Bed and breakfast'!EU15</f>
        <v>11400</v>
      </c>
      <c r="EV15" s="37">
        <f>'C завтраками| Bed and breakfast'!EV15</f>
        <v>11700</v>
      </c>
      <c r="EW15" s="37">
        <f>'C завтраками| Bed and breakfast'!EW15</f>
        <v>11700</v>
      </c>
      <c r="EX15" s="37">
        <f>'C завтраками| Bed and breakfast'!EX15</f>
        <v>11700</v>
      </c>
      <c r="EY15" s="37">
        <f>'C завтраками| Bed and breakfast'!EY15</f>
        <v>11700</v>
      </c>
      <c r="EZ15" s="37">
        <f>'C завтраками| Bed and breakfast'!EZ15</f>
        <v>11700</v>
      </c>
      <c r="FA15" s="37">
        <f>'C завтраками| Bed and breakfast'!FA15</f>
        <v>11700</v>
      </c>
      <c r="FB15" s="37">
        <f>'C завтраками| Bed and breakfast'!FB15</f>
        <v>11700</v>
      </c>
      <c r="FC15" s="37">
        <f>'C завтраками| Bed and breakfast'!FC15</f>
        <v>16900</v>
      </c>
      <c r="FD15" s="37">
        <f>'C завтраками| Bed and breakfast'!FD15</f>
        <v>16900</v>
      </c>
      <c r="FE15" s="161">
        <f>'C завтраками| Bed and breakfast'!FE15</f>
        <v>16900</v>
      </c>
      <c r="FF15" s="161">
        <f>'C завтраками| Bed and breakfast'!FF15</f>
        <v>16900</v>
      </c>
      <c r="FG15" s="161">
        <f>'C завтраками| Bed and breakfast'!FG15</f>
        <v>16900</v>
      </c>
      <c r="FH15" s="161">
        <f>'C завтраками| Bed and breakfast'!FH15</f>
        <v>16900</v>
      </c>
      <c r="FI15" s="161">
        <f>'C завтраками| Bed and breakfast'!FI15</f>
        <v>19100</v>
      </c>
      <c r="FJ15" s="37">
        <f>'C завтраками| Bed and breakfast'!FJ15</f>
        <v>19100</v>
      </c>
      <c r="FK15" s="37">
        <f>'C завтраками| Bed and breakfast'!FK15</f>
        <v>19100</v>
      </c>
      <c r="FL15" s="37">
        <f>'C завтраками| Bed and breakfast'!FL15</f>
        <v>19100</v>
      </c>
      <c r="FM15" s="37">
        <f>'C завтраками| Bed and breakfast'!FM15</f>
        <v>19100</v>
      </c>
      <c r="FN15" s="37">
        <f>'C завтраками| Bed and breakfast'!FN15</f>
        <v>19100</v>
      </c>
      <c r="FO15" s="37">
        <f>'C завтраками| Bed and breakfast'!FO15</f>
        <v>19100</v>
      </c>
      <c r="FP15" s="37">
        <f>'C завтраками| Bed and breakfast'!FP15</f>
        <v>19100</v>
      </c>
      <c r="FQ15" s="37">
        <f>'C завтраками| Bed and breakfast'!FQ15</f>
        <v>19100</v>
      </c>
      <c r="FR15" s="37">
        <f>'C завтраками| Bed and breakfast'!FR15</f>
        <v>19100</v>
      </c>
      <c r="FS15" s="37">
        <f>'C завтраками| Bed and breakfast'!FS15</f>
        <v>12800</v>
      </c>
      <c r="FT15" s="37">
        <f>'C завтраками| Bed and breakfast'!FT15</f>
        <v>12800</v>
      </c>
      <c r="FU15" s="37">
        <f>'C завтраками| Bed and breakfast'!FU15</f>
        <v>12800</v>
      </c>
      <c r="FV15" s="37">
        <f>'C завтраками| Bed and breakfast'!FV15</f>
        <v>12800</v>
      </c>
      <c r="FW15" s="37">
        <f>'C завтраками| Bed and breakfast'!FW15</f>
        <v>12800</v>
      </c>
      <c r="FX15" s="37">
        <f>'C завтраками| Bed and breakfast'!FX15</f>
        <v>12800</v>
      </c>
      <c r="FY15" s="37">
        <f>'C завтраками| Bed and breakfast'!FY15</f>
        <v>12800</v>
      </c>
      <c r="FZ15" s="37">
        <f>'C завтраками| Bed and breakfast'!FZ15</f>
        <v>12800</v>
      </c>
      <c r="GA15" s="37">
        <f>'C завтраками| Bed and breakfast'!GA15</f>
        <v>16900</v>
      </c>
      <c r="GB15" s="37">
        <f>'C завтраками| Bed and breakfast'!GB15</f>
        <v>16900</v>
      </c>
      <c r="GC15" s="37">
        <f>'C завтраками| Bed and breakfast'!GC15</f>
        <v>16900</v>
      </c>
      <c r="GD15" s="37">
        <f>'C завтраками| Bed and breakfast'!GD15</f>
        <v>16900</v>
      </c>
      <c r="GE15" s="37">
        <f>'C завтраками| Bed and breakfast'!GE15</f>
        <v>16900</v>
      </c>
      <c r="GF15" s="37">
        <f>'C завтраками| Bed and breakfast'!GF15</f>
        <v>16900</v>
      </c>
      <c r="GG15" s="37">
        <f>'C завтраками| Bed and breakfast'!GG15</f>
        <v>16900</v>
      </c>
      <c r="GH15" s="37">
        <f>'C завтраками| Bed and breakfast'!GH15</f>
        <v>16900</v>
      </c>
      <c r="GI15" s="37">
        <f>'C завтраками| Bed and breakfast'!GI15</f>
        <v>16900</v>
      </c>
      <c r="GJ15" s="37">
        <f>'C завтраками| Bed and breakfast'!GJ15</f>
        <v>16900</v>
      </c>
      <c r="GK15" s="37">
        <f>'C завтраками| Bed and breakfast'!GK15</f>
        <v>16900</v>
      </c>
      <c r="GL15" s="37">
        <f>'C завтраками| Bed and breakfast'!GL15</f>
        <v>16900</v>
      </c>
      <c r="GM15" s="37">
        <f>'C завтраками| Bed and breakfast'!GM15</f>
        <v>16900</v>
      </c>
      <c r="GN15" s="37">
        <f>'C завтраками| Bed and breakfast'!GN15</f>
        <v>16900</v>
      </c>
      <c r="GO15" s="37">
        <f>'C завтраками| Bed and breakfast'!GO15</f>
        <v>13800</v>
      </c>
      <c r="GP15" s="37">
        <f>'C завтраками| Bed and breakfast'!GP15</f>
        <v>13800</v>
      </c>
      <c r="GQ15" s="37">
        <f>'C завтраками| Bed and breakfast'!GQ15</f>
        <v>13800</v>
      </c>
      <c r="GR15" s="37">
        <f>'C завтраками| Bed and breakfast'!GR15</f>
        <v>13800</v>
      </c>
      <c r="GS15" s="37">
        <f>'C завтраками| Bed and breakfast'!GS15</f>
        <v>14300</v>
      </c>
      <c r="GT15" s="37">
        <f>'C завтраками| Bed and breakfast'!GT15</f>
        <v>14300</v>
      </c>
      <c r="GU15" s="37">
        <f>'C завтраками| Bed and breakfast'!GU15</f>
        <v>13800</v>
      </c>
      <c r="GV15" s="37">
        <f>'C завтраками| Bed and breakfast'!GV15</f>
        <v>13800</v>
      </c>
      <c r="GW15" s="37">
        <f>'C завтраками| Bed and breakfast'!GW15</f>
        <v>13800</v>
      </c>
      <c r="GX15" s="37">
        <f>'C завтраками| Bed and breakfast'!GX15</f>
        <v>13800</v>
      </c>
      <c r="GY15" s="37">
        <f>'C завтраками| Bed and breakfast'!GY15</f>
        <v>13800</v>
      </c>
      <c r="GZ15" s="37">
        <f>'C завтраками| Bed and breakfast'!GZ15</f>
        <v>14300</v>
      </c>
      <c r="HA15" s="37">
        <f>'C завтраками| Bed and breakfast'!HA15</f>
        <v>14300</v>
      </c>
      <c r="HB15" s="37">
        <f>'C завтраками| Bed and breakfast'!HB15</f>
        <v>13800</v>
      </c>
      <c r="HC15" s="37">
        <f>'C завтраками| Bed and breakfast'!HC15</f>
        <v>13800</v>
      </c>
      <c r="HD15" s="37">
        <f>'C завтраками| Bed and breakfast'!HD15</f>
        <v>13800</v>
      </c>
      <c r="HE15" s="37">
        <f>'C завтраками| Bed and breakfast'!HE15</f>
        <v>13800</v>
      </c>
      <c r="HF15" s="37">
        <f>'C завтраками| Bed and breakfast'!HF15</f>
        <v>13800</v>
      </c>
      <c r="HG15" s="37">
        <f>'C завтраками| Bed and breakfast'!HG15</f>
        <v>14300</v>
      </c>
      <c r="HH15" s="37">
        <f>'C завтраками| Bed and breakfast'!HH15</f>
        <v>14300</v>
      </c>
      <c r="HI15" s="37">
        <f>'C завтраками| Bed and breakfast'!HI15</f>
        <v>13800</v>
      </c>
      <c r="HJ15" s="37">
        <f>'C завтраками| Bed and breakfast'!HJ15</f>
        <v>13800</v>
      </c>
      <c r="HK15" s="37">
        <f>'C завтраками| Bed and breakfast'!HK15</f>
        <v>13800</v>
      </c>
      <c r="HL15" s="37">
        <f>'C завтраками| Bed and breakfast'!HL15</f>
        <v>13800</v>
      </c>
      <c r="HM15" s="37">
        <f>'C завтраками| Bed and breakfast'!HM15</f>
        <v>13800</v>
      </c>
      <c r="HN15" s="37">
        <f>'C завтраками| Bed and breakfast'!HN15</f>
        <v>14300</v>
      </c>
      <c r="HO15" s="37">
        <f>'C завтраками| Bed and breakfast'!HO15</f>
        <v>14300</v>
      </c>
      <c r="HP15" s="37">
        <f>'C завтраками| Bed and breakfast'!HP15</f>
        <v>13800</v>
      </c>
      <c r="HQ15" s="37">
        <f>'C завтраками| Bed and breakfast'!HQ15</f>
        <v>13800</v>
      </c>
      <c r="HR15" s="37">
        <f>'C завтраками| Bed and breakfast'!HR15</f>
        <v>13800</v>
      </c>
      <c r="HS15" s="37">
        <f>'C завтраками| Bed and breakfast'!HS15</f>
        <v>13800</v>
      </c>
      <c r="HT15" s="37">
        <f>'C завтраками| Bed and breakfast'!HT15</f>
        <v>13800</v>
      </c>
      <c r="HU15" s="37">
        <f>'C завтраками| Bed and breakfast'!HU15</f>
        <v>14300</v>
      </c>
      <c r="HV15" s="37">
        <f>'C завтраками| Bed and breakfast'!HV15</f>
        <v>14300</v>
      </c>
      <c r="HW15" s="37">
        <f>'C завтраками| Bed and breakfast'!HW15</f>
        <v>13800</v>
      </c>
      <c r="HX15" s="37">
        <f>'C завтраками| Bed and breakfast'!HX15</f>
        <v>13800</v>
      </c>
      <c r="HY15" s="37">
        <f>'C завтраками| Bed and breakfast'!HY15</f>
        <v>13800</v>
      </c>
      <c r="HZ15" s="37">
        <f>'C завтраками| Bed and breakfast'!HZ15</f>
        <v>13800</v>
      </c>
      <c r="IA15" s="37">
        <f>'C завтраками| Bed and breakfast'!IA15</f>
        <v>13800</v>
      </c>
      <c r="IB15" s="37">
        <f>'C завтраками| Bed and breakfast'!IB15</f>
        <v>13800</v>
      </c>
      <c r="IC15" s="37">
        <f>'C завтраками| Bed and breakfast'!IC15</f>
        <v>13800</v>
      </c>
      <c r="ID15" s="37">
        <f>'C завтраками| Bed and breakfast'!ID15</f>
        <v>12800</v>
      </c>
      <c r="IE15" s="37">
        <f>'C завтраками| Bed and breakfast'!IE15</f>
        <v>12800</v>
      </c>
      <c r="IF15" s="37">
        <f>'C завтраками| Bed and breakfast'!IF15</f>
        <v>12800</v>
      </c>
      <c r="IG15" s="37">
        <f>'C завтраками| Bed and breakfast'!IG15</f>
        <v>12800</v>
      </c>
      <c r="IH15" s="37">
        <f>'C завтраками| Bed and breakfast'!IH15</f>
        <v>12800</v>
      </c>
      <c r="II15" s="37">
        <f>'C завтраками| Bed and breakfast'!II15</f>
        <v>12800</v>
      </c>
      <c r="IJ15" s="37">
        <f>'C завтраками| Bed and breakfast'!IJ15</f>
        <v>12800</v>
      </c>
      <c r="IK15" s="37">
        <f>'C завтраками| Bed and breakfast'!IK15</f>
        <v>12300</v>
      </c>
      <c r="IL15" s="37">
        <f>'C завтраками| Bed and breakfast'!IL15</f>
        <v>12300</v>
      </c>
      <c r="IM15" s="37">
        <f>'C завтраками| Bed and breakfast'!IM15</f>
        <v>12300</v>
      </c>
      <c r="IN15" s="37">
        <f>'C завтраками| Bed and breakfast'!IN15</f>
        <v>12300</v>
      </c>
      <c r="IO15" s="37">
        <f>'C завтраками| Bed and breakfast'!IO15</f>
        <v>12300</v>
      </c>
      <c r="IP15" s="37">
        <f>'C завтраками| Bed and breakfast'!IP15</f>
        <v>12800</v>
      </c>
      <c r="IQ15" s="37">
        <f>'C завтраками| Bed and breakfast'!IQ15</f>
        <v>12800</v>
      </c>
      <c r="IR15" s="37">
        <f>'C завтраками| Bed and breakfast'!IR15</f>
        <v>12300</v>
      </c>
      <c r="IS15" s="37">
        <f>'C завтраками| Bed and breakfast'!IS15</f>
        <v>12300</v>
      </c>
      <c r="IT15" s="37">
        <f>'C завтраками| Bed and breakfast'!IT15</f>
        <v>12300</v>
      </c>
      <c r="IU15" s="37">
        <f>'C завтраками| Bed and breakfast'!IU15</f>
        <v>12300</v>
      </c>
      <c r="IV15" s="37">
        <f>'C завтраками| Bed and breakfast'!IV15</f>
        <v>12300</v>
      </c>
      <c r="IW15" s="37">
        <f>'C завтраками| Bed and breakfast'!IW15</f>
        <v>12800</v>
      </c>
      <c r="IX15" s="37">
        <f>'C завтраками| Bed and breakfast'!IX15</f>
        <v>12800</v>
      </c>
      <c r="IY15" s="37">
        <f>'C завтраками| Bed and breakfast'!IY15</f>
        <v>12300</v>
      </c>
      <c r="IZ15" s="37">
        <f>'C завтраками| Bed and breakfast'!IZ15</f>
        <v>12300</v>
      </c>
      <c r="JA15" s="37">
        <f>'C завтраками| Bed and breakfast'!JA15</f>
        <v>12300</v>
      </c>
      <c r="JB15" s="37">
        <f>'C завтраками| Bed and breakfast'!JB15</f>
        <v>12300</v>
      </c>
      <c r="JC15" s="37">
        <f>'C завтраками| Bed and breakfast'!JC15</f>
        <v>12300</v>
      </c>
      <c r="JD15" s="37">
        <f>'C завтраками| Bed and breakfast'!JD15</f>
        <v>12800</v>
      </c>
      <c r="JE15" s="37">
        <f>'C завтраками| Bed and breakfast'!JE15</f>
        <v>12800</v>
      </c>
      <c r="JF15" s="37">
        <f>'C завтраками| Bed and breakfast'!JF15</f>
        <v>13800</v>
      </c>
      <c r="JG15" s="37">
        <f>'C завтраками| Bed and breakfast'!JG15</f>
        <v>13800</v>
      </c>
      <c r="JH15" s="37">
        <f>'C завтраками| Bed and breakfast'!JH15</f>
        <v>13800</v>
      </c>
      <c r="JI15" s="37">
        <f>'C завтраками| Bed and breakfast'!JI15</f>
        <v>13800</v>
      </c>
      <c r="JJ15" s="37">
        <f>'C завтраками| Bed and breakfast'!JJ15</f>
        <v>13800</v>
      </c>
      <c r="JK15" s="37">
        <f>'C завтраками| Bed and breakfast'!JK15</f>
        <v>13800</v>
      </c>
      <c r="JL15" s="37">
        <f>'C завтраками| Bed and breakfast'!JL15</f>
        <v>13800</v>
      </c>
      <c r="JM15" s="37">
        <f>'C завтраками| Bed and breakfast'!JM15</f>
        <v>13800</v>
      </c>
      <c r="JN15" s="37">
        <f>'C завтраками| Bed and breakfast'!JN15</f>
        <v>13800</v>
      </c>
      <c r="JO15" s="37">
        <f>'C завтраками| Bed and breakfast'!JO15</f>
        <v>13800</v>
      </c>
      <c r="JP15" s="37">
        <f>'C завтраками| Bed and breakfast'!JP15</f>
        <v>13800</v>
      </c>
    </row>
    <row r="16" spans="1:276" ht="10.7" customHeight="1">
      <c r="A16" s="36" t="s">
        <v>7</v>
      </c>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161"/>
      <c r="FF16" s="161"/>
      <c r="FG16" s="161"/>
      <c r="FH16" s="161"/>
      <c r="FI16" s="161"/>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row>
    <row r="17" spans="1:276" ht="10.7" customHeight="1">
      <c r="A17" s="12">
        <v>1</v>
      </c>
      <c r="B17" s="37">
        <f>'C завтраками| Bed and breakfast'!B17</f>
        <v>31100</v>
      </c>
      <c r="C17" s="37">
        <f>'C завтраками| Bed and breakfast'!C17</f>
        <v>40200</v>
      </c>
      <c r="D17" s="37">
        <f>'C завтраками| Bed and breakfast'!D17</f>
        <v>40200</v>
      </c>
      <c r="E17" s="37">
        <f>'C завтраками| Bed and breakfast'!E17</f>
        <v>41700</v>
      </c>
      <c r="F17" s="37">
        <f>'C завтраками| Bed and breakfast'!F17</f>
        <v>41700</v>
      </c>
      <c r="G17" s="37">
        <f>'C завтраками| Bed and breakfast'!G17</f>
        <v>41700</v>
      </c>
      <c r="H17" s="37">
        <f>'C завтраками| Bed and breakfast'!H17</f>
        <v>41700</v>
      </c>
      <c r="I17" s="37">
        <f>'C завтраками| Bed and breakfast'!I17</f>
        <v>41700</v>
      </c>
      <c r="J17" s="37">
        <f>'C завтраками| Bed and breakfast'!J17</f>
        <v>38000</v>
      </c>
      <c r="K17" s="37">
        <f>'C завтраками| Bed and breakfast'!K17</f>
        <v>36200</v>
      </c>
      <c r="L17" s="37">
        <f>'C завтраками| Bed and breakfast'!L17</f>
        <v>28350</v>
      </c>
      <c r="M17" s="37">
        <f>'C завтраками| Bed and breakfast'!M17</f>
        <v>24750</v>
      </c>
      <c r="N17" s="37">
        <f>'C завтраками| Bed and breakfast'!N17</f>
        <v>20550</v>
      </c>
      <c r="O17" s="37">
        <f>'C завтраками| Bed and breakfast'!O17</f>
        <v>20550</v>
      </c>
      <c r="P17" s="37">
        <f>'C завтраками| Bed and breakfast'!P17</f>
        <v>20550</v>
      </c>
      <c r="Q17" s="37">
        <f>'C завтраками| Bed and breakfast'!Q17</f>
        <v>21450</v>
      </c>
      <c r="R17" s="37">
        <f>'C завтраками| Bed and breakfast'!R17</f>
        <v>21450</v>
      </c>
      <c r="S17" s="37">
        <f>'C завтраками| Bed and breakfast'!S17</f>
        <v>21450</v>
      </c>
      <c r="T17" s="37">
        <f>'C завтраками| Bed and breakfast'!T17</f>
        <v>21450</v>
      </c>
      <c r="U17" s="37">
        <f>'C завтраками| Bed and breakfast'!U17</f>
        <v>21450</v>
      </c>
      <c r="V17" s="37">
        <f>'C завтраками| Bed and breakfast'!V17</f>
        <v>21450</v>
      </c>
      <c r="W17" s="37">
        <f>'C завтраками| Bed and breakfast'!W17</f>
        <v>22350</v>
      </c>
      <c r="X17" s="37">
        <f>'C завтраками| Bed and breakfast'!X17</f>
        <v>22350</v>
      </c>
      <c r="Y17" s="37">
        <f>'C завтраками| Bed and breakfast'!Y17</f>
        <v>22350</v>
      </c>
      <c r="Z17" s="37">
        <f>'C завтраками| Bed and breakfast'!Z17</f>
        <v>22350</v>
      </c>
      <c r="AA17" s="37">
        <f>'C завтраками| Bed and breakfast'!AA17</f>
        <v>22350</v>
      </c>
      <c r="AB17" s="37">
        <f>'C завтраками| Bed and breakfast'!AB17</f>
        <v>23550</v>
      </c>
      <c r="AC17" s="37">
        <f>'C завтраками| Bed and breakfast'!AC17</f>
        <v>23550</v>
      </c>
      <c r="AD17" s="37">
        <f>'C завтраками| Bed and breakfast'!AD17</f>
        <v>23550</v>
      </c>
      <c r="AE17" s="37">
        <f>'C завтраками| Bed and breakfast'!AE17</f>
        <v>23550</v>
      </c>
      <c r="AF17" s="37">
        <f>'C завтраками| Bed and breakfast'!AF17</f>
        <v>27150</v>
      </c>
      <c r="AG17" s="37">
        <f>'C завтраками| Bed and breakfast'!AG17</f>
        <v>27150</v>
      </c>
      <c r="AH17" s="37">
        <f>'C завтраками| Bed and breakfast'!AH17</f>
        <v>27150</v>
      </c>
      <c r="AI17" s="37">
        <f>'C завтраками| Bed and breakfast'!AI17</f>
        <v>25950</v>
      </c>
      <c r="AJ17" s="37">
        <f>'C завтраками| Bed and breakfast'!AJ17</f>
        <v>25950</v>
      </c>
      <c r="AK17" s="37">
        <f>'C завтраками| Bed and breakfast'!AK17</f>
        <v>25950</v>
      </c>
      <c r="AL17" s="37">
        <f>'C завтраками| Bed and breakfast'!AL17</f>
        <v>25950</v>
      </c>
      <c r="AM17" s="37">
        <f>'C завтраками| Bed and breakfast'!AM17</f>
        <v>29550</v>
      </c>
      <c r="AN17" s="37">
        <f>'C завтраками| Bed and breakfast'!AN17</f>
        <v>29550</v>
      </c>
      <c r="AO17" s="37">
        <f>'C завтраками| Bed and breakfast'!AO17</f>
        <v>29550</v>
      </c>
      <c r="AP17" s="37">
        <f>'C завтраками| Bed and breakfast'!AP17</f>
        <v>25950</v>
      </c>
      <c r="AQ17" s="37">
        <f>'C завтраками| Bed and breakfast'!AQ17</f>
        <v>25950</v>
      </c>
      <c r="AR17" s="37">
        <f>'C завтраками| Bed and breakfast'!AR17</f>
        <v>25950</v>
      </c>
      <c r="AS17" s="37">
        <f>'C завтраками| Bed and breakfast'!AS17</f>
        <v>25950</v>
      </c>
      <c r="AT17" s="37">
        <f>'C завтраками| Bed and breakfast'!AT17</f>
        <v>25950</v>
      </c>
      <c r="AU17" s="37">
        <f>'C завтраками| Bed and breakfast'!AU17</f>
        <v>27150</v>
      </c>
      <c r="AV17" s="37">
        <f>'C завтраками| Bed and breakfast'!AV17</f>
        <v>27150</v>
      </c>
      <c r="AW17" s="37">
        <f>'C завтраками| Bed and breakfast'!AW17</f>
        <v>27150</v>
      </c>
      <c r="AX17" s="37">
        <f>'C завтраками| Bed and breakfast'!AX17</f>
        <v>29550</v>
      </c>
      <c r="AY17" s="37">
        <f>'C завтраками| Bed and breakfast'!AY17</f>
        <v>29550</v>
      </c>
      <c r="AZ17" s="37">
        <f>'C завтраками| Bed and breakfast'!AZ17</f>
        <v>29550</v>
      </c>
      <c r="BA17" s="37">
        <f>'C завтраками| Bed and breakfast'!BA17</f>
        <v>29550</v>
      </c>
      <c r="BB17" s="37">
        <f>'C завтраками| Bed and breakfast'!BB17</f>
        <v>31950</v>
      </c>
      <c r="BC17" s="37">
        <f>'C завтраками| Bed and breakfast'!BC17</f>
        <v>31950</v>
      </c>
      <c r="BD17" s="37">
        <f>'C завтраками| Bed and breakfast'!BD17</f>
        <v>31950</v>
      </c>
      <c r="BE17" s="37">
        <f>'C завтраками| Bed and breakfast'!BE17</f>
        <v>31950</v>
      </c>
      <c r="BF17" s="37">
        <f>'C завтраками| Bed and breakfast'!BF17</f>
        <v>31950</v>
      </c>
      <c r="BG17" s="37">
        <f>'C завтраками| Bed and breakfast'!BG17</f>
        <v>31950</v>
      </c>
      <c r="BH17" s="37">
        <f>'C завтраками| Bed and breakfast'!BH17</f>
        <v>31950</v>
      </c>
      <c r="BI17" s="37">
        <f>'C завтраками| Bed and breakfast'!BI17</f>
        <v>31950</v>
      </c>
      <c r="BJ17" s="37">
        <f>'C завтраками| Bed and breakfast'!BJ17</f>
        <v>29550</v>
      </c>
      <c r="BK17" s="37">
        <f>'C завтраками| Bed and breakfast'!BK17</f>
        <v>22350</v>
      </c>
      <c r="BL17" s="37">
        <f>'C завтраками| Bed and breakfast'!BL17</f>
        <v>22350</v>
      </c>
      <c r="BM17" s="37">
        <f>'C завтраками| Bed and breakfast'!BM17</f>
        <v>22350</v>
      </c>
      <c r="BN17" s="37">
        <f>'C завтраками| Bed and breakfast'!BN17</f>
        <v>22350</v>
      </c>
      <c r="BO17" s="37">
        <f>'C завтраками| Bed and breakfast'!BO17</f>
        <v>22350</v>
      </c>
      <c r="BP17" s="37">
        <f>'C завтраками| Bed and breakfast'!BP17</f>
        <v>22350</v>
      </c>
      <c r="BQ17" s="37">
        <f>'C завтраками| Bed and breakfast'!BQ17</f>
        <v>22350</v>
      </c>
      <c r="BR17" s="37">
        <f>'C завтраками| Bed and breakfast'!BR17</f>
        <v>22350</v>
      </c>
      <c r="BS17" s="37">
        <f>'C завтраками| Bed and breakfast'!BS17</f>
        <v>22350</v>
      </c>
      <c r="BT17" s="37">
        <f>'C завтраками| Bed and breakfast'!BT17</f>
        <v>16950</v>
      </c>
      <c r="BU17" s="37">
        <f>'C завтраками| Bed and breakfast'!BU17</f>
        <v>16950</v>
      </c>
      <c r="BV17" s="37">
        <f>'C завтраками| Bed and breakfast'!BV17</f>
        <v>16950</v>
      </c>
      <c r="BW17" s="37">
        <f>'C завтраками| Bed and breakfast'!BW17</f>
        <v>16950</v>
      </c>
      <c r="BX17" s="37">
        <f>'C завтраками| Bed and breakfast'!BX17</f>
        <v>16950</v>
      </c>
      <c r="BY17" s="37">
        <f>'C завтраками| Bed and breakfast'!BY17</f>
        <v>16950</v>
      </c>
      <c r="BZ17" s="37">
        <f>'C завтраками| Bed and breakfast'!BZ17</f>
        <v>16950</v>
      </c>
      <c r="CA17" s="37">
        <f>'C завтраками| Bed and breakfast'!CA17</f>
        <v>15550</v>
      </c>
      <c r="CB17" s="37">
        <f>'C завтраками| Bed and breakfast'!CB17</f>
        <v>15550</v>
      </c>
      <c r="CC17" s="37">
        <f>'C завтраками| Bed and breakfast'!CC17</f>
        <v>15550</v>
      </c>
      <c r="CD17" s="37">
        <f>'C завтраками| Bed and breakfast'!CD17</f>
        <v>15550</v>
      </c>
      <c r="CE17" s="37">
        <f>'C завтраками| Bed and breakfast'!CE17</f>
        <v>15550</v>
      </c>
      <c r="CF17" s="37">
        <f>'C завтраками| Bed and breakfast'!CF17</f>
        <v>14350</v>
      </c>
      <c r="CG17" s="37">
        <f>'C завтраками| Bed and breakfast'!CG17</f>
        <v>14350</v>
      </c>
      <c r="CH17" s="37">
        <f>'C завтраками| Bed and breakfast'!CH17</f>
        <v>14350</v>
      </c>
      <c r="CI17" s="37">
        <f>'C завтраками| Bed and breakfast'!CI17</f>
        <v>14350</v>
      </c>
      <c r="CJ17" s="37">
        <f>'C завтраками| Bed and breakfast'!CJ17</f>
        <v>14350</v>
      </c>
      <c r="CK17" s="37">
        <f>'C завтраками| Bed and breakfast'!CK17</f>
        <v>15550</v>
      </c>
      <c r="CL17" s="37">
        <f>'C завтраками| Bed and breakfast'!CL17</f>
        <v>15550</v>
      </c>
      <c r="CM17" s="37">
        <f>'C завтраками| Bed and breakfast'!CM17</f>
        <v>14350</v>
      </c>
      <c r="CN17" s="37">
        <f>'C завтраками| Bed and breakfast'!CN17</f>
        <v>14350</v>
      </c>
      <c r="CO17" s="37">
        <f>'C завтраками| Bed and breakfast'!CO17</f>
        <v>14350</v>
      </c>
      <c r="CP17" s="37">
        <f>'C завтраками| Bed and breakfast'!CP17</f>
        <v>13650</v>
      </c>
      <c r="CQ17" s="37">
        <f>'C завтраками| Bed and breakfast'!CQ17</f>
        <v>13650</v>
      </c>
      <c r="CR17" s="37">
        <f>'C завтраками| Bed and breakfast'!CR17</f>
        <v>13650</v>
      </c>
      <c r="CS17" s="37">
        <f>'C завтраками| Bed and breakfast'!CS17</f>
        <v>13650</v>
      </c>
      <c r="CT17" s="37">
        <f>'C завтраками| Bed and breakfast'!CT17</f>
        <v>12650</v>
      </c>
      <c r="CU17" s="37">
        <f>'C завтраками| Bed and breakfast'!CU17</f>
        <v>12650</v>
      </c>
      <c r="CV17" s="37">
        <f>'C завтраками| Bed and breakfast'!CV17</f>
        <v>12650</v>
      </c>
      <c r="CW17" s="37">
        <f>'C завтраками| Bed and breakfast'!CW17</f>
        <v>12650</v>
      </c>
      <c r="CX17" s="37">
        <f>'C завтраками| Bed and breakfast'!CX17</f>
        <v>12650</v>
      </c>
      <c r="CY17" s="37">
        <f>'C завтраками| Bed and breakfast'!CY17</f>
        <v>12650</v>
      </c>
      <c r="CZ17" s="37">
        <f>'C завтраками| Bed and breakfast'!CZ17</f>
        <v>12650</v>
      </c>
      <c r="DA17" s="37">
        <f>'C завтраками| Bed and breakfast'!DA17</f>
        <v>10750</v>
      </c>
      <c r="DB17" s="37">
        <f>'C завтраками| Bed and breakfast'!DB17</f>
        <v>10750</v>
      </c>
      <c r="DC17" s="37">
        <f>'C завтраками| Bed and breakfast'!DC17</f>
        <v>10750</v>
      </c>
      <c r="DD17" s="37">
        <f>'C завтраками| Bed and breakfast'!DD17</f>
        <v>10750</v>
      </c>
      <c r="DE17" s="37">
        <f>'C завтраками| Bed and breakfast'!DE17</f>
        <v>10750</v>
      </c>
      <c r="DF17" s="37">
        <f>'C завтраками| Bed and breakfast'!DF17</f>
        <v>11350</v>
      </c>
      <c r="DG17" s="37">
        <f>'C завтраками| Bed and breakfast'!DG17</f>
        <v>11350</v>
      </c>
      <c r="DH17" s="37">
        <f>'C завтраками| Bed and breakfast'!DH17</f>
        <v>10750</v>
      </c>
      <c r="DI17" s="37">
        <f>'C завтраками| Bed and breakfast'!DI17</f>
        <v>10750</v>
      </c>
      <c r="DJ17" s="37">
        <f>'C завтраками| Bed and breakfast'!DJ17</f>
        <v>10750</v>
      </c>
      <c r="DK17" s="37">
        <f>'C завтраками| Bed and breakfast'!DK17</f>
        <v>10750</v>
      </c>
      <c r="DL17" s="37">
        <f>'C завтраками| Bed and breakfast'!DL17</f>
        <v>10750</v>
      </c>
      <c r="DM17" s="37">
        <f>'C завтраками| Bed and breakfast'!DM17</f>
        <v>11350</v>
      </c>
      <c r="DN17" s="37">
        <f>'C завтраками| Bed and breakfast'!DN17</f>
        <v>11350</v>
      </c>
      <c r="DO17" s="37">
        <f>'C завтраками| Bed and breakfast'!DO17</f>
        <v>10750</v>
      </c>
      <c r="DP17" s="37">
        <f>'C завтраками| Bed and breakfast'!DP17</f>
        <v>10750</v>
      </c>
      <c r="DQ17" s="37">
        <f>'C завтраками| Bed and breakfast'!DQ17</f>
        <v>10750</v>
      </c>
      <c r="DR17" s="37">
        <f>'C завтраками| Bed and breakfast'!DR17</f>
        <v>10750</v>
      </c>
      <c r="DS17" s="37">
        <f>'C завтраками| Bed and breakfast'!DS17</f>
        <v>12150</v>
      </c>
      <c r="DT17" s="37">
        <f>'C завтраками| Bed and breakfast'!DT17</f>
        <v>12150</v>
      </c>
      <c r="DU17" s="37">
        <f>'C завтраками| Bed and breakfast'!DU17</f>
        <v>12150</v>
      </c>
      <c r="DV17" s="37">
        <f>'C завтраками| Bed and breakfast'!DV17</f>
        <v>11050</v>
      </c>
      <c r="DW17" s="37">
        <f>'C завтраками| Bed and breakfast'!DW17</f>
        <v>11050</v>
      </c>
      <c r="DX17" s="37">
        <f>'C завтраками| Bed and breakfast'!DX17</f>
        <v>11050</v>
      </c>
      <c r="DY17" s="37">
        <f>'C завтраками| Bed and breakfast'!DY17</f>
        <v>11050</v>
      </c>
      <c r="DZ17" s="37">
        <f>'C завтраками| Bed and breakfast'!DZ17</f>
        <v>11050</v>
      </c>
      <c r="EA17" s="37">
        <f>'C завтраками| Bed and breakfast'!EA17</f>
        <v>12150</v>
      </c>
      <c r="EB17" s="37">
        <f>'C завтраками| Bed and breakfast'!EB17</f>
        <v>12150</v>
      </c>
      <c r="EC17" s="37">
        <f>'C завтраками| Bed and breakfast'!EC17</f>
        <v>12150</v>
      </c>
      <c r="ED17" s="37">
        <f>'C завтраками| Bed and breakfast'!ED17</f>
        <v>10750</v>
      </c>
      <c r="EE17" s="37">
        <f>'C завтраками| Bed and breakfast'!EE17</f>
        <v>10750</v>
      </c>
      <c r="EF17" s="37">
        <f>'C завтраками| Bed and breakfast'!EF17</f>
        <v>10750</v>
      </c>
      <c r="EG17" s="37">
        <f>'C завтраками| Bed and breakfast'!EG17</f>
        <v>10750</v>
      </c>
      <c r="EH17" s="37">
        <f>'C завтраками| Bed and breakfast'!EH17</f>
        <v>11050</v>
      </c>
      <c r="EI17" s="37">
        <f>'C завтраками| Bed and breakfast'!EI17</f>
        <v>11050</v>
      </c>
      <c r="EJ17" s="37">
        <f>'C завтраками| Bed and breakfast'!EJ17</f>
        <v>10750</v>
      </c>
      <c r="EK17" s="37">
        <f>'C завтраками| Bed and breakfast'!EK17</f>
        <v>10750</v>
      </c>
      <c r="EL17" s="37">
        <f>'C завтраками| Bed and breakfast'!EL17</f>
        <v>10750</v>
      </c>
      <c r="EM17" s="37">
        <f>'C завтраками| Bed and breakfast'!EM17</f>
        <v>10750</v>
      </c>
      <c r="EN17" s="37">
        <f>'C завтраками| Bed and breakfast'!EN17</f>
        <v>10750</v>
      </c>
      <c r="EO17" s="37">
        <f>'C завтраками| Bed and breakfast'!EO17</f>
        <v>11050</v>
      </c>
      <c r="EP17" s="37">
        <f>'C завтраками| Bed and breakfast'!EP17</f>
        <v>11050</v>
      </c>
      <c r="EQ17" s="37">
        <f>'C завтраками| Bed and breakfast'!EQ17</f>
        <v>10750</v>
      </c>
      <c r="ER17" s="37">
        <f>'C завтраками| Bed and breakfast'!ER17</f>
        <v>10750</v>
      </c>
      <c r="ES17" s="37">
        <f>'C завтраками| Bed and breakfast'!ES17</f>
        <v>10750</v>
      </c>
      <c r="ET17" s="37">
        <f>'C завтраками| Bed and breakfast'!ET17</f>
        <v>10750</v>
      </c>
      <c r="EU17" s="37">
        <f>'C завтраками| Bed and breakfast'!EU17</f>
        <v>10750</v>
      </c>
      <c r="EV17" s="37">
        <f>'C завтраками| Bed and breakfast'!EV17</f>
        <v>11050</v>
      </c>
      <c r="EW17" s="37">
        <f>'C завтраками| Bed and breakfast'!EW17</f>
        <v>11050</v>
      </c>
      <c r="EX17" s="37">
        <f>'C завтраками| Bed and breakfast'!EX17</f>
        <v>11050</v>
      </c>
      <c r="EY17" s="37">
        <f>'C завтраками| Bed and breakfast'!EY17</f>
        <v>11050</v>
      </c>
      <c r="EZ17" s="37">
        <f>'C завтраками| Bed and breakfast'!EZ17</f>
        <v>11050</v>
      </c>
      <c r="FA17" s="37">
        <f>'C завтраками| Bed and breakfast'!FA17</f>
        <v>11050</v>
      </c>
      <c r="FB17" s="37">
        <f>'C завтраками| Bed and breakfast'!FB17</f>
        <v>11050</v>
      </c>
      <c r="FC17" s="37">
        <f>'C завтраками| Bed and breakfast'!FC17</f>
        <v>16250</v>
      </c>
      <c r="FD17" s="37">
        <f>'C завтраками| Bed and breakfast'!FD17</f>
        <v>16250</v>
      </c>
      <c r="FE17" s="161">
        <f>'C завтраками| Bed and breakfast'!FE17</f>
        <v>16250</v>
      </c>
      <c r="FF17" s="161">
        <f>'C завтраками| Bed and breakfast'!FF17</f>
        <v>16250</v>
      </c>
      <c r="FG17" s="161">
        <f>'C завтраками| Bed and breakfast'!FG17</f>
        <v>16250</v>
      </c>
      <c r="FH17" s="161">
        <f>'C завтраками| Bed and breakfast'!FH17</f>
        <v>16250</v>
      </c>
      <c r="FI17" s="161">
        <f>'C завтраками| Bed and breakfast'!FI17</f>
        <v>18450</v>
      </c>
      <c r="FJ17" s="37">
        <f>'C завтраками| Bed and breakfast'!FJ17</f>
        <v>18450</v>
      </c>
      <c r="FK17" s="37">
        <f>'C завтраками| Bed and breakfast'!FK17</f>
        <v>18450</v>
      </c>
      <c r="FL17" s="37">
        <f>'C завтраками| Bed and breakfast'!FL17</f>
        <v>18450</v>
      </c>
      <c r="FM17" s="37">
        <f>'C завтраками| Bed and breakfast'!FM17</f>
        <v>18450</v>
      </c>
      <c r="FN17" s="37">
        <f>'C завтраками| Bed and breakfast'!FN17</f>
        <v>18450</v>
      </c>
      <c r="FO17" s="37">
        <f>'C завтраками| Bed and breakfast'!FO17</f>
        <v>18450</v>
      </c>
      <c r="FP17" s="37">
        <f>'C завтраками| Bed and breakfast'!FP17</f>
        <v>18450</v>
      </c>
      <c r="FQ17" s="37">
        <f>'C завтраками| Bed and breakfast'!FQ17</f>
        <v>18450</v>
      </c>
      <c r="FR17" s="37">
        <f>'C завтраками| Bed and breakfast'!FR17</f>
        <v>18450</v>
      </c>
      <c r="FS17" s="37">
        <f>'C завтраками| Bed and breakfast'!FS17</f>
        <v>12150</v>
      </c>
      <c r="FT17" s="37">
        <f>'C завтраками| Bed and breakfast'!FT17</f>
        <v>12150</v>
      </c>
      <c r="FU17" s="37">
        <f>'C завтраками| Bed and breakfast'!FU17</f>
        <v>12150</v>
      </c>
      <c r="FV17" s="37">
        <f>'C завтраками| Bed and breakfast'!FV17</f>
        <v>12150</v>
      </c>
      <c r="FW17" s="37">
        <f>'C завтраками| Bed and breakfast'!FW17</f>
        <v>12150</v>
      </c>
      <c r="FX17" s="37">
        <f>'C завтраками| Bed and breakfast'!FX17</f>
        <v>12150</v>
      </c>
      <c r="FY17" s="37">
        <f>'C завтраками| Bed and breakfast'!FY17</f>
        <v>12150</v>
      </c>
      <c r="FZ17" s="37">
        <f>'C завтраками| Bed and breakfast'!FZ17</f>
        <v>12150</v>
      </c>
      <c r="GA17" s="37">
        <f>'C завтраками| Bed and breakfast'!GA17</f>
        <v>16250</v>
      </c>
      <c r="GB17" s="37">
        <f>'C завтраками| Bed and breakfast'!GB17</f>
        <v>16250</v>
      </c>
      <c r="GC17" s="37">
        <f>'C завтраками| Bed and breakfast'!GC17</f>
        <v>16250</v>
      </c>
      <c r="GD17" s="37">
        <f>'C завтраками| Bed and breakfast'!GD17</f>
        <v>16250</v>
      </c>
      <c r="GE17" s="37">
        <f>'C завтраками| Bed and breakfast'!GE17</f>
        <v>16250</v>
      </c>
      <c r="GF17" s="37">
        <f>'C завтраками| Bed and breakfast'!GF17</f>
        <v>16250</v>
      </c>
      <c r="GG17" s="37">
        <f>'C завтраками| Bed and breakfast'!GG17</f>
        <v>16250</v>
      </c>
      <c r="GH17" s="37">
        <f>'C завтраками| Bed and breakfast'!GH17</f>
        <v>16250</v>
      </c>
      <c r="GI17" s="37">
        <f>'C завтраками| Bed and breakfast'!GI17</f>
        <v>16250</v>
      </c>
      <c r="GJ17" s="37">
        <f>'C завтраками| Bed and breakfast'!GJ17</f>
        <v>16250</v>
      </c>
      <c r="GK17" s="37">
        <f>'C завтраками| Bed and breakfast'!GK17</f>
        <v>16250</v>
      </c>
      <c r="GL17" s="37">
        <f>'C завтраками| Bed and breakfast'!GL17</f>
        <v>16250</v>
      </c>
      <c r="GM17" s="37">
        <f>'C завтраками| Bed and breakfast'!GM17</f>
        <v>16250</v>
      </c>
      <c r="GN17" s="37">
        <f>'C завтраками| Bed and breakfast'!GN17</f>
        <v>16250</v>
      </c>
      <c r="GO17" s="37">
        <f>'C завтраками| Bed and breakfast'!GO17</f>
        <v>13150</v>
      </c>
      <c r="GP17" s="37">
        <f>'C завтраками| Bed and breakfast'!GP17</f>
        <v>13150</v>
      </c>
      <c r="GQ17" s="37">
        <f>'C завтраками| Bed and breakfast'!GQ17</f>
        <v>13150</v>
      </c>
      <c r="GR17" s="37">
        <f>'C завтраками| Bed and breakfast'!GR17</f>
        <v>13150</v>
      </c>
      <c r="GS17" s="37">
        <f>'C завтраками| Bed and breakfast'!GS17</f>
        <v>13650</v>
      </c>
      <c r="GT17" s="37">
        <f>'C завтраками| Bed and breakfast'!GT17</f>
        <v>13650</v>
      </c>
      <c r="GU17" s="37">
        <f>'C завтраками| Bed and breakfast'!GU17</f>
        <v>13150</v>
      </c>
      <c r="GV17" s="37">
        <f>'C завтраками| Bed and breakfast'!GV17</f>
        <v>13150</v>
      </c>
      <c r="GW17" s="37">
        <f>'C завтраками| Bed and breakfast'!GW17</f>
        <v>13150</v>
      </c>
      <c r="GX17" s="37">
        <f>'C завтраками| Bed and breakfast'!GX17</f>
        <v>13150</v>
      </c>
      <c r="GY17" s="37">
        <f>'C завтраками| Bed and breakfast'!GY17</f>
        <v>13150</v>
      </c>
      <c r="GZ17" s="37">
        <f>'C завтраками| Bed and breakfast'!GZ17</f>
        <v>13650</v>
      </c>
      <c r="HA17" s="37">
        <f>'C завтраками| Bed and breakfast'!HA17</f>
        <v>13650</v>
      </c>
      <c r="HB17" s="37">
        <f>'C завтраками| Bed and breakfast'!HB17</f>
        <v>13150</v>
      </c>
      <c r="HC17" s="37">
        <f>'C завтраками| Bed and breakfast'!HC17</f>
        <v>13150</v>
      </c>
      <c r="HD17" s="37">
        <f>'C завтраками| Bed and breakfast'!HD17</f>
        <v>13150</v>
      </c>
      <c r="HE17" s="37">
        <f>'C завтраками| Bed and breakfast'!HE17</f>
        <v>13150</v>
      </c>
      <c r="HF17" s="37">
        <f>'C завтраками| Bed and breakfast'!HF17</f>
        <v>13150</v>
      </c>
      <c r="HG17" s="37">
        <f>'C завтраками| Bed and breakfast'!HG17</f>
        <v>13650</v>
      </c>
      <c r="HH17" s="37">
        <f>'C завтраками| Bed and breakfast'!HH17</f>
        <v>13650</v>
      </c>
      <c r="HI17" s="37">
        <f>'C завтраками| Bed and breakfast'!HI17</f>
        <v>13150</v>
      </c>
      <c r="HJ17" s="37">
        <f>'C завтраками| Bed and breakfast'!HJ17</f>
        <v>13150</v>
      </c>
      <c r="HK17" s="37">
        <f>'C завтраками| Bed and breakfast'!HK17</f>
        <v>13150</v>
      </c>
      <c r="HL17" s="37">
        <f>'C завтраками| Bed and breakfast'!HL17</f>
        <v>13150</v>
      </c>
      <c r="HM17" s="37">
        <f>'C завтраками| Bed and breakfast'!HM17</f>
        <v>13150</v>
      </c>
      <c r="HN17" s="37">
        <f>'C завтраками| Bed and breakfast'!HN17</f>
        <v>13650</v>
      </c>
      <c r="HO17" s="37">
        <f>'C завтраками| Bed and breakfast'!HO17</f>
        <v>13650</v>
      </c>
      <c r="HP17" s="37">
        <f>'C завтраками| Bed and breakfast'!HP17</f>
        <v>13150</v>
      </c>
      <c r="HQ17" s="37">
        <f>'C завтраками| Bed and breakfast'!HQ17</f>
        <v>13150</v>
      </c>
      <c r="HR17" s="37">
        <f>'C завтраками| Bed and breakfast'!HR17</f>
        <v>13150</v>
      </c>
      <c r="HS17" s="37">
        <f>'C завтраками| Bed and breakfast'!HS17</f>
        <v>13150</v>
      </c>
      <c r="HT17" s="37">
        <f>'C завтраками| Bed and breakfast'!HT17</f>
        <v>13150</v>
      </c>
      <c r="HU17" s="37">
        <f>'C завтраками| Bed and breakfast'!HU17</f>
        <v>13650</v>
      </c>
      <c r="HV17" s="37">
        <f>'C завтраками| Bed and breakfast'!HV17</f>
        <v>13650</v>
      </c>
      <c r="HW17" s="37">
        <f>'C завтраками| Bed and breakfast'!HW17</f>
        <v>13150</v>
      </c>
      <c r="HX17" s="37">
        <f>'C завтраками| Bed and breakfast'!HX17</f>
        <v>13150</v>
      </c>
      <c r="HY17" s="37">
        <f>'C завтраками| Bed and breakfast'!HY17</f>
        <v>13150</v>
      </c>
      <c r="HZ17" s="37">
        <f>'C завтраками| Bed and breakfast'!HZ17</f>
        <v>13150</v>
      </c>
      <c r="IA17" s="37">
        <f>'C завтраками| Bed and breakfast'!IA17</f>
        <v>13150</v>
      </c>
      <c r="IB17" s="37">
        <f>'C завтраками| Bed and breakfast'!IB17</f>
        <v>13150</v>
      </c>
      <c r="IC17" s="37">
        <f>'C завтраками| Bed and breakfast'!IC17</f>
        <v>13150</v>
      </c>
      <c r="ID17" s="37">
        <f>'C завтраками| Bed and breakfast'!ID17</f>
        <v>12150</v>
      </c>
      <c r="IE17" s="37">
        <f>'C завтраками| Bed and breakfast'!IE17</f>
        <v>12150</v>
      </c>
      <c r="IF17" s="37">
        <f>'C завтраками| Bed and breakfast'!IF17</f>
        <v>12150</v>
      </c>
      <c r="IG17" s="37">
        <f>'C завтраками| Bed and breakfast'!IG17</f>
        <v>12150</v>
      </c>
      <c r="IH17" s="37">
        <f>'C завтраками| Bed and breakfast'!IH17</f>
        <v>12150</v>
      </c>
      <c r="II17" s="37">
        <f>'C завтраками| Bed and breakfast'!II17</f>
        <v>12150</v>
      </c>
      <c r="IJ17" s="37">
        <f>'C завтраками| Bed and breakfast'!IJ17</f>
        <v>12150</v>
      </c>
      <c r="IK17" s="37">
        <f>'C завтраками| Bed and breakfast'!IK17</f>
        <v>11650</v>
      </c>
      <c r="IL17" s="37">
        <f>'C завтраками| Bed and breakfast'!IL17</f>
        <v>11650</v>
      </c>
      <c r="IM17" s="37">
        <f>'C завтраками| Bed and breakfast'!IM17</f>
        <v>11650</v>
      </c>
      <c r="IN17" s="37">
        <f>'C завтраками| Bed and breakfast'!IN17</f>
        <v>11650</v>
      </c>
      <c r="IO17" s="37">
        <f>'C завтраками| Bed and breakfast'!IO17</f>
        <v>11650</v>
      </c>
      <c r="IP17" s="37">
        <f>'C завтраками| Bed and breakfast'!IP17</f>
        <v>12150</v>
      </c>
      <c r="IQ17" s="37">
        <f>'C завтраками| Bed and breakfast'!IQ17</f>
        <v>12150</v>
      </c>
      <c r="IR17" s="37">
        <f>'C завтраками| Bed and breakfast'!IR17</f>
        <v>11650</v>
      </c>
      <c r="IS17" s="37">
        <f>'C завтраками| Bed and breakfast'!IS17</f>
        <v>11650</v>
      </c>
      <c r="IT17" s="37">
        <f>'C завтраками| Bed and breakfast'!IT17</f>
        <v>11650</v>
      </c>
      <c r="IU17" s="37">
        <f>'C завтраками| Bed and breakfast'!IU17</f>
        <v>11650</v>
      </c>
      <c r="IV17" s="37">
        <f>'C завтраками| Bed and breakfast'!IV17</f>
        <v>11650</v>
      </c>
      <c r="IW17" s="37">
        <f>'C завтраками| Bed and breakfast'!IW17</f>
        <v>12150</v>
      </c>
      <c r="IX17" s="37">
        <f>'C завтраками| Bed and breakfast'!IX17</f>
        <v>12150</v>
      </c>
      <c r="IY17" s="37">
        <f>'C завтраками| Bed and breakfast'!IY17</f>
        <v>11650</v>
      </c>
      <c r="IZ17" s="37">
        <f>'C завтраками| Bed and breakfast'!IZ17</f>
        <v>11650</v>
      </c>
      <c r="JA17" s="37">
        <f>'C завтраками| Bed and breakfast'!JA17</f>
        <v>11650</v>
      </c>
      <c r="JB17" s="37">
        <f>'C завтраками| Bed and breakfast'!JB17</f>
        <v>11650</v>
      </c>
      <c r="JC17" s="37">
        <f>'C завтраками| Bed and breakfast'!JC17</f>
        <v>11650</v>
      </c>
      <c r="JD17" s="37">
        <f>'C завтраками| Bed and breakfast'!JD17</f>
        <v>12150</v>
      </c>
      <c r="JE17" s="37">
        <f>'C завтраками| Bed and breakfast'!JE17</f>
        <v>12150</v>
      </c>
      <c r="JF17" s="37">
        <f>'C завтраками| Bed and breakfast'!JF17</f>
        <v>13150</v>
      </c>
      <c r="JG17" s="37">
        <f>'C завтраками| Bed and breakfast'!JG17</f>
        <v>13150</v>
      </c>
      <c r="JH17" s="37">
        <f>'C завтраками| Bed and breakfast'!JH17</f>
        <v>13150</v>
      </c>
      <c r="JI17" s="37">
        <f>'C завтраками| Bed and breakfast'!JI17</f>
        <v>13150</v>
      </c>
      <c r="JJ17" s="37">
        <f>'C завтраками| Bed and breakfast'!JJ17</f>
        <v>13150</v>
      </c>
      <c r="JK17" s="37">
        <f>'C завтраками| Bed and breakfast'!JK17</f>
        <v>13150</v>
      </c>
      <c r="JL17" s="37">
        <f>'C завтраками| Bed and breakfast'!JL17</f>
        <v>13150</v>
      </c>
      <c r="JM17" s="37">
        <f>'C завтраками| Bed and breakfast'!JM17</f>
        <v>13150</v>
      </c>
      <c r="JN17" s="37">
        <f>'C завтраками| Bed and breakfast'!JN17</f>
        <v>13150</v>
      </c>
      <c r="JO17" s="37">
        <f>'C завтраками| Bed and breakfast'!JO17</f>
        <v>13150</v>
      </c>
      <c r="JP17" s="37">
        <f>'C завтраками| Bed and breakfast'!JP17</f>
        <v>13150</v>
      </c>
    </row>
    <row r="18" spans="1:276" ht="10.7" customHeight="1">
      <c r="A18" s="12">
        <v>2</v>
      </c>
      <c r="B18" s="37">
        <f>'C завтраками| Bed and breakfast'!B18</f>
        <v>33100</v>
      </c>
      <c r="C18" s="37">
        <f>'C завтраками| Bed and breakfast'!C18</f>
        <v>42200</v>
      </c>
      <c r="D18" s="37">
        <f>'C завтраками| Bed and breakfast'!D18</f>
        <v>42200</v>
      </c>
      <c r="E18" s="37">
        <f>'C завтраками| Bed and breakfast'!E18</f>
        <v>43700</v>
      </c>
      <c r="F18" s="37">
        <f>'C завтраками| Bed and breakfast'!F18</f>
        <v>43700</v>
      </c>
      <c r="G18" s="37">
        <f>'C завтраками| Bed and breakfast'!G18</f>
        <v>43700</v>
      </c>
      <c r="H18" s="37">
        <f>'C завтраками| Bed and breakfast'!H18</f>
        <v>43700</v>
      </c>
      <c r="I18" s="37">
        <f>'C завтраками| Bed and breakfast'!I18</f>
        <v>43700</v>
      </c>
      <c r="J18" s="37">
        <f>'C завтраками| Bed and breakfast'!J18</f>
        <v>40000</v>
      </c>
      <c r="K18" s="37">
        <f>'C завтраками| Bed and breakfast'!K18</f>
        <v>38200</v>
      </c>
      <c r="L18" s="37">
        <f>'C завтраками| Bed and breakfast'!L18</f>
        <v>30200</v>
      </c>
      <c r="M18" s="37">
        <f>'C завтраками| Bed and breakfast'!M18</f>
        <v>26600</v>
      </c>
      <c r="N18" s="37">
        <f>'C завтраками| Bed and breakfast'!N18</f>
        <v>22400</v>
      </c>
      <c r="O18" s="37">
        <f>'C завтраками| Bed and breakfast'!O18</f>
        <v>22400</v>
      </c>
      <c r="P18" s="37">
        <f>'C завтраками| Bed and breakfast'!P18</f>
        <v>22400</v>
      </c>
      <c r="Q18" s="37">
        <f>'C завтраками| Bed and breakfast'!Q18</f>
        <v>23300</v>
      </c>
      <c r="R18" s="37">
        <f>'C завтраками| Bed and breakfast'!R18</f>
        <v>23300</v>
      </c>
      <c r="S18" s="37">
        <f>'C завтраками| Bed and breakfast'!S18</f>
        <v>23300</v>
      </c>
      <c r="T18" s="37">
        <f>'C завтраками| Bed and breakfast'!T18</f>
        <v>23300</v>
      </c>
      <c r="U18" s="37">
        <f>'C завтраками| Bed and breakfast'!U18</f>
        <v>23300</v>
      </c>
      <c r="V18" s="37">
        <f>'C завтраками| Bed and breakfast'!V18</f>
        <v>23300</v>
      </c>
      <c r="W18" s="37">
        <f>'C завтраками| Bed and breakfast'!W18</f>
        <v>24200</v>
      </c>
      <c r="X18" s="37">
        <f>'C завтраками| Bed and breakfast'!X18</f>
        <v>24200</v>
      </c>
      <c r="Y18" s="37">
        <f>'C завтраками| Bed and breakfast'!Y18</f>
        <v>24200</v>
      </c>
      <c r="Z18" s="37">
        <f>'C завтраками| Bed and breakfast'!Z18</f>
        <v>24200</v>
      </c>
      <c r="AA18" s="37">
        <f>'C завтраками| Bed and breakfast'!AA18</f>
        <v>24200</v>
      </c>
      <c r="AB18" s="37">
        <f>'C завтраками| Bed and breakfast'!AB18</f>
        <v>25400</v>
      </c>
      <c r="AC18" s="37">
        <f>'C завтраками| Bed and breakfast'!AC18</f>
        <v>25400</v>
      </c>
      <c r="AD18" s="37">
        <f>'C завтраками| Bed and breakfast'!AD18</f>
        <v>25400</v>
      </c>
      <c r="AE18" s="37">
        <f>'C завтраками| Bed and breakfast'!AE18</f>
        <v>25400</v>
      </c>
      <c r="AF18" s="37">
        <f>'C завтраками| Bed and breakfast'!AF18</f>
        <v>29000</v>
      </c>
      <c r="AG18" s="37">
        <f>'C завтраками| Bed and breakfast'!AG18</f>
        <v>29000</v>
      </c>
      <c r="AH18" s="37">
        <f>'C завтраками| Bed and breakfast'!AH18</f>
        <v>29000</v>
      </c>
      <c r="AI18" s="37">
        <f>'C завтраками| Bed and breakfast'!AI18</f>
        <v>27800</v>
      </c>
      <c r="AJ18" s="37">
        <f>'C завтраками| Bed and breakfast'!AJ18</f>
        <v>27800</v>
      </c>
      <c r="AK18" s="37">
        <f>'C завтраками| Bed and breakfast'!AK18</f>
        <v>27800</v>
      </c>
      <c r="AL18" s="37">
        <f>'C завтраками| Bed and breakfast'!AL18</f>
        <v>27800</v>
      </c>
      <c r="AM18" s="37">
        <f>'C завтраками| Bed and breakfast'!AM18</f>
        <v>31400</v>
      </c>
      <c r="AN18" s="37">
        <f>'C завтраками| Bed and breakfast'!AN18</f>
        <v>31400</v>
      </c>
      <c r="AO18" s="37">
        <f>'C завтраками| Bed and breakfast'!AO18</f>
        <v>31400</v>
      </c>
      <c r="AP18" s="37">
        <f>'C завтраками| Bed and breakfast'!AP18</f>
        <v>27800</v>
      </c>
      <c r="AQ18" s="37">
        <f>'C завтраками| Bed and breakfast'!AQ18</f>
        <v>27800</v>
      </c>
      <c r="AR18" s="37">
        <f>'C завтраками| Bed and breakfast'!AR18</f>
        <v>27800</v>
      </c>
      <c r="AS18" s="37">
        <f>'C завтраками| Bed and breakfast'!AS18</f>
        <v>27800</v>
      </c>
      <c r="AT18" s="37">
        <f>'C завтраками| Bed and breakfast'!AT18</f>
        <v>27800</v>
      </c>
      <c r="AU18" s="37">
        <f>'C завтраками| Bed and breakfast'!AU18</f>
        <v>29000</v>
      </c>
      <c r="AV18" s="37">
        <f>'C завтраками| Bed and breakfast'!AV18</f>
        <v>29000</v>
      </c>
      <c r="AW18" s="37">
        <f>'C завтраками| Bed and breakfast'!AW18</f>
        <v>29000</v>
      </c>
      <c r="AX18" s="37">
        <f>'C завтраками| Bed and breakfast'!AX18</f>
        <v>31400</v>
      </c>
      <c r="AY18" s="37">
        <f>'C завтраками| Bed and breakfast'!AY18</f>
        <v>31400</v>
      </c>
      <c r="AZ18" s="37">
        <f>'C завтраками| Bed and breakfast'!AZ18</f>
        <v>31400</v>
      </c>
      <c r="BA18" s="37">
        <f>'C завтраками| Bed and breakfast'!BA18</f>
        <v>31400</v>
      </c>
      <c r="BB18" s="37">
        <f>'C завтраками| Bed and breakfast'!BB18</f>
        <v>33800</v>
      </c>
      <c r="BC18" s="37">
        <f>'C завтраками| Bed and breakfast'!BC18</f>
        <v>33800</v>
      </c>
      <c r="BD18" s="37">
        <f>'C завтраками| Bed and breakfast'!BD18</f>
        <v>33800</v>
      </c>
      <c r="BE18" s="37">
        <f>'C завтраками| Bed and breakfast'!BE18</f>
        <v>33800</v>
      </c>
      <c r="BF18" s="37">
        <f>'C завтраками| Bed and breakfast'!BF18</f>
        <v>33800</v>
      </c>
      <c r="BG18" s="37">
        <f>'C завтраками| Bed and breakfast'!BG18</f>
        <v>33800</v>
      </c>
      <c r="BH18" s="37">
        <f>'C завтраками| Bed and breakfast'!BH18</f>
        <v>33800</v>
      </c>
      <c r="BI18" s="37">
        <f>'C завтраками| Bed and breakfast'!BI18</f>
        <v>33800</v>
      </c>
      <c r="BJ18" s="37">
        <f>'C завтраками| Bed and breakfast'!BJ18</f>
        <v>31400</v>
      </c>
      <c r="BK18" s="37">
        <f>'C завтраками| Bed and breakfast'!BK18</f>
        <v>24200</v>
      </c>
      <c r="BL18" s="37">
        <f>'C завтраками| Bed and breakfast'!BL18</f>
        <v>24200</v>
      </c>
      <c r="BM18" s="37">
        <f>'C завтраками| Bed and breakfast'!BM18</f>
        <v>24200</v>
      </c>
      <c r="BN18" s="37">
        <f>'C завтраками| Bed and breakfast'!BN18</f>
        <v>24200</v>
      </c>
      <c r="BO18" s="37">
        <f>'C завтраками| Bed and breakfast'!BO18</f>
        <v>24200</v>
      </c>
      <c r="BP18" s="37">
        <f>'C завтраками| Bed and breakfast'!BP18</f>
        <v>24200</v>
      </c>
      <c r="BQ18" s="37">
        <f>'C завтраками| Bed and breakfast'!BQ18</f>
        <v>24200</v>
      </c>
      <c r="BR18" s="37">
        <f>'C завтраками| Bed and breakfast'!BR18</f>
        <v>24200</v>
      </c>
      <c r="BS18" s="37">
        <f>'C завтраками| Bed and breakfast'!BS18</f>
        <v>24200</v>
      </c>
      <c r="BT18" s="37">
        <f>'C завтраками| Bed and breakfast'!BT18</f>
        <v>18800</v>
      </c>
      <c r="BU18" s="37">
        <f>'C завтраками| Bed and breakfast'!BU18</f>
        <v>18800</v>
      </c>
      <c r="BV18" s="37">
        <f>'C завтраками| Bed and breakfast'!BV18</f>
        <v>18800</v>
      </c>
      <c r="BW18" s="37">
        <f>'C завтраками| Bed and breakfast'!BW18</f>
        <v>18800</v>
      </c>
      <c r="BX18" s="37">
        <f>'C завтраками| Bed and breakfast'!BX18</f>
        <v>18800</v>
      </c>
      <c r="BY18" s="37">
        <f>'C завтраками| Bed and breakfast'!BY18</f>
        <v>18800</v>
      </c>
      <c r="BZ18" s="37">
        <f>'C завтраками| Bed and breakfast'!BZ18</f>
        <v>18800</v>
      </c>
      <c r="CA18" s="37">
        <f>'C завтраками| Bed and breakfast'!CA18</f>
        <v>17400</v>
      </c>
      <c r="CB18" s="37">
        <f>'C завтраками| Bed and breakfast'!CB18</f>
        <v>17400</v>
      </c>
      <c r="CC18" s="37">
        <f>'C завтраками| Bed and breakfast'!CC18</f>
        <v>17400</v>
      </c>
      <c r="CD18" s="37">
        <f>'C завтраками| Bed and breakfast'!CD18</f>
        <v>17400</v>
      </c>
      <c r="CE18" s="37">
        <f>'C завтраками| Bed and breakfast'!CE18</f>
        <v>17400</v>
      </c>
      <c r="CF18" s="37">
        <f>'C завтраками| Bed and breakfast'!CF18</f>
        <v>16200</v>
      </c>
      <c r="CG18" s="37">
        <f>'C завтраками| Bed and breakfast'!CG18</f>
        <v>16200</v>
      </c>
      <c r="CH18" s="37">
        <f>'C завтраками| Bed and breakfast'!CH18</f>
        <v>16200</v>
      </c>
      <c r="CI18" s="37">
        <f>'C завтраками| Bed and breakfast'!CI18</f>
        <v>16200</v>
      </c>
      <c r="CJ18" s="37">
        <f>'C завтраками| Bed and breakfast'!CJ18</f>
        <v>16200</v>
      </c>
      <c r="CK18" s="37">
        <f>'C завтраками| Bed and breakfast'!CK18</f>
        <v>17400</v>
      </c>
      <c r="CL18" s="37">
        <f>'C завтраками| Bed and breakfast'!CL18</f>
        <v>17400</v>
      </c>
      <c r="CM18" s="37">
        <f>'C завтраками| Bed and breakfast'!CM18</f>
        <v>16200</v>
      </c>
      <c r="CN18" s="37">
        <f>'C завтраками| Bed and breakfast'!CN18</f>
        <v>16200</v>
      </c>
      <c r="CO18" s="37">
        <f>'C завтраками| Bed and breakfast'!CO18</f>
        <v>16200</v>
      </c>
      <c r="CP18" s="37">
        <f>'C завтраками| Bed and breakfast'!CP18</f>
        <v>15300</v>
      </c>
      <c r="CQ18" s="37">
        <f>'C завтраками| Bed and breakfast'!CQ18</f>
        <v>15300</v>
      </c>
      <c r="CR18" s="37">
        <f>'C завтраками| Bed and breakfast'!CR18</f>
        <v>15300</v>
      </c>
      <c r="CS18" s="37">
        <f>'C завтраками| Bed and breakfast'!CS18</f>
        <v>15300</v>
      </c>
      <c r="CT18" s="37">
        <f>'C завтраками| Bed and breakfast'!CT18</f>
        <v>14300</v>
      </c>
      <c r="CU18" s="37">
        <f>'C завтраками| Bed and breakfast'!CU18</f>
        <v>14300</v>
      </c>
      <c r="CV18" s="37">
        <f>'C завтраками| Bed and breakfast'!CV18</f>
        <v>14300</v>
      </c>
      <c r="CW18" s="37">
        <f>'C завтраками| Bed and breakfast'!CW18</f>
        <v>14300</v>
      </c>
      <c r="CX18" s="37">
        <f>'C завтраками| Bed and breakfast'!CX18</f>
        <v>14300</v>
      </c>
      <c r="CY18" s="37">
        <f>'C завтраками| Bed and breakfast'!CY18</f>
        <v>14300</v>
      </c>
      <c r="CZ18" s="37">
        <f>'C завтраками| Bed and breakfast'!CZ18</f>
        <v>14300</v>
      </c>
      <c r="DA18" s="37">
        <f>'C завтраками| Bed and breakfast'!DA18</f>
        <v>12400</v>
      </c>
      <c r="DB18" s="37">
        <f>'C завтраками| Bed and breakfast'!DB18</f>
        <v>12400</v>
      </c>
      <c r="DC18" s="37">
        <f>'C завтраками| Bed and breakfast'!DC18</f>
        <v>12400</v>
      </c>
      <c r="DD18" s="37">
        <f>'C завтраками| Bed and breakfast'!DD18</f>
        <v>12400</v>
      </c>
      <c r="DE18" s="37">
        <f>'C завтраками| Bed and breakfast'!DE18</f>
        <v>12400</v>
      </c>
      <c r="DF18" s="37">
        <f>'C завтраками| Bed and breakfast'!DF18</f>
        <v>13000</v>
      </c>
      <c r="DG18" s="37">
        <f>'C завтраками| Bed and breakfast'!DG18</f>
        <v>13000</v>
      </c>
      <c r="DH18" s="37">
        <f>'C завтраками| Bed and breakfast'!DH18</f>
        <v>12400</v>
      </c>
      <c r="DI18" s="37">
        <f>'C завтраками| Bed and breakfast'!DI18</f>
        <v>12400</v>
      </c>
      <c r="DJ18" s="37">
        <f>'C завтраками| Bed and breakfast'!DJ18</f>
        <v>12400</v>
      </c>
      <c r="DK18" s="37">
        <f>'C завтраками| Bed and breakfast'!DK18</f>
        <v>12400</v>
      </c>
      <c r="DL18" s="37">
        <f>'C завтраками| Bed and breakfast'!DL18</f>
        <v>12400</v>
      </c>
      <c r="DM18" s="37">
        <f>'C завтраками| Bed and breakfast'!DM18</f>
        <v>13000</v>
      </c>
      <c r="DN18" s="37">
        <f>'C завтраками| Bed and breakfast'!DN18</f>
        <v>13000</v>
      </c>
      <c r="DO18" s="37">
        <f>'C завтраками| Bed and breakfast'!DO18</f>
        <v>12400</v>
      </c>
      <c r="DP18" s="37">
        <f>'C завтраками| Bed and breakfast'!DP18</f>
        <v>12400</v>
      </c>
      <c r="DQ18" s="37">
        <f>'C завтраками| Bed and breakfast'!DQ18</f>
        <v>12400</v>
      </c>
      <c r="DR18" s="37">
        <f>'C завтраками| Bed and breakfast'!DR18</f>
        <v>12400</v>
      </c>
      <c r="DS18" s="37">
        <f>'C завтраками| Bed and breakfast'!DS18</f>
        <v>13800</v>
      </c>
      <c r="DT18" s="37">
        <f>'C завтраками| Bed and breakfast'!DT18</f>
        <v>13800</v>
      </c>
      <c r="DU18" s="37">
        <f>'C завтраками| Bed and breakfast'!DU18</f>
        <v>13800</v>
      </c>
      <c r="DV18" s="37">
        <f>'C завтраками| Bed and breakfast'!DV18</f>
        <v>12700</v>
      </c>
      <c r="DW18" s="37">
        <f>'C завтраками| Bed and breakfast'!DW18</f>
        <v>12700</v>
      </c>
      <c r="DX18" s="37">
        <f>'C завтраками| Bed and breakfast'!DX18</f>
        <v>12700</v>
      </c>
      <c r="DY18" s="37">
        <f>'C завтраками| Bed and breakfast'!DY18</f>
        <v>12700</v>
      </c>
      <c r="DZ18" s="37">
        <f>'C завтраками| Bed and breakfast'!DZ18</f>
        <v>12700</v>
      </c>
      <c r="EA18" s="37">
        <f>'C завтраками| Bed and breakfast'!EA18</f>
        <v>13800</v>
      </c>
      <c r="EB18" s="37">
        <f>'C завтраками| Bed and breakfast'!EB18</f>
        <v>13800</v>
      </c>
      <c r="EC18" s="37">
        <f>'C завтраками| Bed and breakfast'!EC18</f>
        <v>13800</v>
      </c>
      <c r="ED18" s="37">
        <f>'C завтраками| Bed and breakfast'!ED18</f>
        <v>12400</v>
      </c>
      <c r="EE18" s="37">
        <f>'C завтраками| Bed and breakfast'!EE18</f>
        <v>12400</v>
      </c>
      <c r="EF18" s="37">
        <f>'C завтраками| Bed and breakfast'!EF18</f>
        <v>12400</v>
      </c>
      <c r="EG18" s="37">
        <f>'C завтраками| Bed and breakfast'!EG18</f>
        <v>12400</v>
      </c>
      <c r="EH18" s="37">
        <f>'C завтраками| Bed and breakfast'!EH18</f>
        <v>12700</v>
      </c>
      <c r="EI18" s="37">
        <f>'C завтраками| Bed and breakfast'!EI18</f>
        <v>12700</v>
      </c>
      <c r="EJ18" s="37">
        <f>'C завтраками| Bed and breakfast'!EJ18</f>
        <v>12400</v>
      </c>
      <c r="EK18" s="37">
        <f>'C завтраками| Bed and breakfast'!EK18</f>
        <v>12400</v>
      </c>
      <c r="EL18" s="37">
        <f>'C завтраками| Bed and breakfast'!EL18</f>
        <v>12400</v>
      </c>
      <c r="EM18" s="37">
        <f>'C завтраками| Bed and breakfast'!EM18</f>
        <v>12400</v>
      </c>
      <c r="EN18" s="37">
        <f>'C завтраками| Bed and breakfast'!EN18</f>
        <v>12400</v>
      </c>
      <c r="EO18" s="37">
        <f>'C завтраками| Bed and breakfast'!EO18</f>
        <v>12700</v>
      </c>
      <c r="EP18" s="37">
        <f>'C завтраками| Bed and breakfast'!EP18</f>
        <v>12700</v>
      </c>
      <c r="EQ18" s="37">
        <f>'C завтраками| Bed and breakfast'!EQ18</f>
        <v>12400</v>
      </c>
      <c r="ER18" s="37">
        <f>'C завтраками| Bed and breakfast'!ER18</f>
        <v>12400</v>
      </c>
      <c r="ES18" s="37">
        <f>'C завтраками| Bed and breakfast'!ES18</f>
        <v>12400</v>
      </c>
      <c r="ET18" s="37">
        <f>'C завтраками| Bed and breakfast'!ET18</f>
        <v>12400</v>
      </c>
      <c r="EU18" s="37">
        <f>'C завтраками| Bed and breakfast'!EU18</f>
        <v>12400</v>
      </c>
      <c r="EV18" s="37">
        <f>'C завтраками| Bed and breakfast'!EV18</f>
        <v>12700</v>
      </c>
      <c r="EW18" s="37">
        <f>'C завтраками| Bed and breakfast'!EW18</f>
        <v>12700</v>
      </c>
      <c r="EX18" s="37">
        <f>'C завтраками| Bed and breakfast'!EX18</f>
        <v>12700</v>
      </c>
      <c r="EY18" s="37">
        <f>'C завтраками| Bed and breakfast'!EY18</f>
        <v>12700</v>
      </c>
      <c r="EZ18" s="37">
        <f>'C завтраками| Bed and breakfast'!EZ18</f>
        <v>12700</v>
      </c>
      <c r="FA18" s="37">
        <f>'C завтраками| Bed and breakfast'!FA18</f>
        <v>12700</v>
      </c>
      <c r="FB18" s="37">
        <f>'C завтраками| Bed and breakfast'!FB18</f>
        <v>12700</v>
      </c>
      <c r="FC18" s="37">
        <f>'C завтраками| Bed and breakfast'!FC18</f>
        <v>17900</v>
      </c>
      <c r="FD18" s="37">
        <f>'C завтраками| Bed and breakfast'!FD18</f>
        <v>17900</v>
      </c>
      <c r="FE18" s="161">
        <f>'C завтраками| Bed and breakfast'!FE18</f>
        <v>17900</v>
      </c>
      <c r="FF18" s="161">
        <f>'C завтраками| Bed and breakfast'!FF18</f>
        <v>17900</v>
      </c>
      <c r="FG18" s="161">
        <f>'C завтраками| Bed and breakfast'!FG18</f>
        <v>17900</v>
      </c>
      <c r="FH18" s="161">
        <f>'C завтраками| Bed and breakfast'!FH18</f>
        <v>17900</v>
      </c>
      <c r="FI18" s="161">
        <f>'C завтраками| Bed and breakfast'!FI18</f>
        <v>20100</v>
      </c>
      <c r="FJ18" s="37">
        <f>'C завтраками| Bed and breakfast'!FJ18</f>
        <v>20100</v>
      </c>
      <c r="FK18" s="37">
        <f>'C завтраками| Bed and breakfast'!FK18</f>
        <v>20100</v>
      </c>
      <c r="FL18" s="37">
        <f>'C завтраками| Bed and breakfast'!FL18</f>
        <v>20100</v>
      </c>
      <c r="FM18" s="37">
        <f>'C завтраками| Bed and breakfast'!FM18</f>
        <v>20100</v>
      </c>
      <c r="FN18" s="37">
        <f>'C завтраками| Bed and breakfast'!FN18</f>
        <v>20100</v>
      </c>
      <c r="FO18" s="37">
        <f>'C завтраками| Bed and breakfast'!FO18</f>
        <v>20100</v>
      </c>
      <c r="FP18" s="37">
        <f>'C завтраками| Bed and breakfast'!FP18</f>
        <v>20100</v>
      </c>
      <c r="FQ18" s="37">
        <f>'C завтраками| Bed and breakfast'!FQ18</f>
        <v>20100</v>
      </c>
      <c r="FR18" s="37">
        <f>'C завтраками| Bed and breakfast'!FR18</f>
        <v>20100</v>
      </c>
      <c r="FS18" s="37">
        <f>'C завтраками| Bed and breakfast'!FS18</f>
        <v>13800</v>
      </c>
      <c r="FT18" s="37">
        <f>'C завтраками| Bed and breakfast'!FT18</f>
        <v>13800</v>
      </c>
      <c r="FU18" s="37">
        <f>'C завтраками| Bed and breakfast'!FU18</f>
        <v>13800</v>
      </c>
      <c r="FV18" s="37">
        <f>'C завтраками| Bed and breakfast'!FV18</f>
        <v>13800</v>
      </c>
      <c r="FW18" s="37">
        <f>'C завтраками| Bed and breakfast'!FW18</f>
        <v>13800</v>
      </c>
      <c r="FX18" s="37">
        <f>'C завтраками| Bed and breakfast'!FX18</f>
        <v>13800</v>
      </c>
      <c r="FY18" s="37">
        <f>'C завтраками| Bed and breakfast'!FY18</f>
        <v>13800</v>
      </c>
      <c r="FZ18" s="37">
        <f>'C завтраками| Bed and breakfast'!FZ18</f>
        <v>13800</v>
      </c>
      <c r="GA18" s="37">
        <f>'C завтраками| Bed and breakfast'!GA18</f>
        <v>17900</v>
      </c>
      <c r="GB18" s="37">
        <f>'C завтраками| Bed and breakfast'!GB18</f>
        <v>17900</v>
      </c>
      <c r="GC18" s="37">
        <f>'C завтраками| Bed and breakfast'!GC18</f>
        <v>17900</v>
      </c>
      <c r="GD18" s="37">
        <f>'C завтраками| Bed and breakfast'!GD18</f>
        <v>17900</v>
      </c>
      <c r="GE18" s="37">
        <f>'C завтраками| Bed and breakfast'!GE18</f>
        <v>17900</v>
      </c>
      <c r="GF18" s="37">
        <f>'C завтраками| Bed and breakfast'!GF18</f>
        <v>17900</v>
      </c>
      <c r="GG18" s="37">
        <f>'C завтраками| Bed and breakfast'!GG18</f>
        <v>17900</v>
      </c>
      <c r="GH18" s="37">
        <f>'C завтраками| Bed and breakfast'!GH18</f>
        <v>17900</v>
      </c>
      <c r="GI18" s="37">
        <f>'C завтраками| Bed and breakfast'!GI18</f>
        <v>17900</v>
      </c>
      <c r="GJ18" s="37">
        <f>'C завтраками| Bed and breakfast'!GJ18</f>
        <v>17900</v>
      </c>
      <c r="GK18" s="37">
        <f>'C завтраками| Bed and breakfast'!GK18</f>
        <v>17900</v>
      </c>
      <c r="GL18" s="37">
        <f>'C завтраками| Bed and breakfast'!GL18</f>
        <v>17900</v>
      </c>
      <c r="GM18" s="37">
        <f>'C завтраками| Bed and breakfast'!GM18</f>
        <v>17900</v>
      </c>
      <c r="GN18" s="37">
        <f>'C завтраками| Bed and breakfast'!GN18</f>
        <v>17900</v>
      </c>
      <c r="GO18" s="37">
        <f>'C завтраками| Bed and breakfast'!GO18</f>
        <v>14800</v>
      </c>
      <c r="GP18" s="37">
        <f>'C завтраками| Bed and breakfast'!GP18</f>
        <v>14800</v>
      </c>
      <c r="GQ18" s="37">
        <f>'C завтраками| Bed and breakfast'!GQ18</f>
        <v>14800</v>
      </c>
      <c r="GR18" s="37">
        <f>'C завтраками| Bed and breakfast'!GR18</f>
        <v>14800</v>
      </c>
      <c r="GS18" s="37">
        <f>'C завтраками| Bed and breakfast'!GS18</f>
        <v>15300</v>
      </c>
      <c r="GT18" s="37">
        <f>'C завтраками| Bed and breakfast'!GT18</f>
        <v>15300</v>
      </c>
      <c r="GU18" s="37">
        <f>'C завтраками| Bed and breakfast'!GU18</f>
        <v>14800</v>
      </c>
      <c r="GV18" s="37">
        <f>'C завтраками| Bed and breakfast'!GV18</f>
        <v>14800</v>
      </c>
      <c r="GW18" s="37">
        <f>'C завтраками| Bed and breakfast'!GW18</f>
        <v>14800</v>
      </c>
      <c r="GX18" s="37">
        <f>'C завтраками| Bed and breakfast'!GX18</f>
        <v>14800</v>
      </c>
      <c r="GY18" s="37">
        <f>'C завтраками| Bed and breakfast'!GY18</f>
        <v>14800</v>
      </c>
      <c r="GZ18" s="37">
        <f>'C завтраками| Bed and breakfast'!GZ18</f>
        <v>15300</v>
      </c>
      <c r="HA18" s="37">
        <f>'C завтраками| Bed and breakfast'!HA18</f>
        <v>15300</v>
      </c>
      <c r="HB18" s="37">
        <f>'C завтраками| Bed and breakfast'!HB18</f>
        <v>14800</v>
      </c>
      <c r="HC18" s="37">
        <f>'C завтраками| Bed and breakfast'!HC18</f>
        <v>14800</v>
      </c>
      <c r="HD18" s="37">
        <f>'C завтраками| Bed and breakfast'!HD18</f>
        <v>14800</v>
      </c>
      <c r="HE18" s="37">
        <f>'C завтраками| Bed and breakfast'!HE18</f>
        <v>14800</v>
      </c>
      <c r="HF18" s="37">
        <f>'C завтраками| Bed and breakfast'!HF18</f>
        <v>14800</v>
      </c>
      <c r="HG18" s="37">
        <f>'C завтраками| Bed and breakfast'!HG18</f>
        <v>15300</v>
      </c>
      <c r="HH18" s="37">
        <f>'C завтраками| Bed and breakfast'!HH18</f>
        <v>15300</v>
      </c>
      <c r="HI18" s="37">
        <f>'C завтраками| Bed and breakfast'!HI18</f>
        <v>14800</v>
      </c>
      <c r="HJ18" s="37">
        <f>'C завтраками| Bed and breakfast'!HJ18</f>
        <v>14800</v>
      </c>
      <c r="HK18" s="37">
        <f>'C завтраками| Bed and breakfast'!HK18</f>
        <v>14800</v>
      </c>
      <c r="HL18" s="37">
        <f>'C завтраками| Bed and breakfast'!HL18</f>
        <v>14800</v>
      </c>
      <c r="HM18" s="37">
        <f>'C завтраками| Bed and breakfast'!HM18</f>
        <v>14800</v>
      </c>
      <c r="HN18" s="37">
        <f>'C завтраками| Bed and breakfast'!HN18</f>
        <v>15300</v>
      </c>
      <c r="HO18" s="37">
        <f>'C завтраками| Bed and breakfast'!HO18</f>
        <v>15300</v>
      </c>
      <c r="HP18" s="37">
        <f>'C завтраками| Bed and breakfast'!HP18</f>
        <v>14800</v>
      </c>
      <c r="HQ18" s="37">
        <f>'C завтраками| Bed and breakfast'!HQ18</f>
        <v>14800</v>
      </c>
      <c r="HR18" s="37">
        <f>'C завтраками| Bed and breakfast'!HR18</f>
        <v>14800</v>
      </c>
      <c r="HS18" s="37">
        <f>'C завтраками| Bed and breakfast'!HS18</f>
        <v>14800</v>
      </c>
      <c r="HT18" s="37">
        <f>'C завтраками| Bed and breakfast'!HT18</f>
        <v>14800</v>
      </c>
      <c r="HU18" s="37">
        <f>'C завтраками| Bed and breakfast'!HU18</f>
        <v>15300</v>
      </c>
      <c r="HV18" s="37">
        <f>'C завтраками| Bed and breakfast'!HV18</f>
        <v>15300</v>
      </c>
      <c r="HW18" s="37">
        <f>'C завтраками| Bed and breakfast'!HW18</f>
        <v>14800</v>
      </c>
      <c r="HX18" s="37">
        <f>'C завтраками| Bed and breakfast'!HX18</f>
        <v>14800</v>
      </c>
      <c r="HY18" s="37">
        <f>'C завтраками| Bed and breakfast'!HY18</f>
        <v>14800</v>
      </c>
      <c r="HZ18" s="37">
        <f>'C завтраками| Bed and breakfast'!HZ18</f>
        <v>14800</v>
      </c>
      <c r="IA18" s="37">
        <f>'C завтраками| Bed and breakfast'!IA18</f>
        <v>14800</v>
      </c>
      <c r="IB18" s="37">
        <f>'C завтраками| Bed and breakfast'!IB18</f>
        <v>14800</v>
      </c>
      <c r="IC18" s="37">
        <f>'C завтраками| Bed and breakfast'!IC18</f>
        <v>14800</v>
      </c>
      <c r="ID18" s="37">
        <f>'C завтраками| Bed and breakfast'!ID18</f>
        <v>13800</v>
      </c>
      <c r="IE18" s="37">
        <f>'C завтраками| Bed and breakfast'!IE18</f>
        <v>13800</v>
      </c>
      <c r="IF18" s="37">
        <f>'C завтраками| Bed and breakfast'!IF18</f>
        <v>13800</v>
      </c>
      <c r="IG18" s="37">
        <f>'C завтраками| Bed and breakfast'!IG18</f>
        <v>13800</v>
      </c>
      <c r="IH18" s="37">
        <f>'C завтраками| Bed and breakfast'!IH18</f>
        <v>13800</v>
      </c>
      <c r="II18" s="37">
        <f>'C завтраками| Bed and breakfast'!II18</f>
        <v>13800</v>
      </c>
      <c r="IJ18" s="37">
        <f>'C завтраками| Bed and breakfast'!IJ18</f>
        <v>13800</v>
      </c>
      <c r="IK18" s="37">
        <f>'C завтраками| Bed and breakfast'!IK18</f>
        <v>13300</v>
      </c>
      <c r="IL18" s="37">
        <f>'C завтраками| Bed and breakfast'!IL18</f>
        <v>13300</v>
      </c>
      <c r="IM18" s="37">
        <f>'C завтраками| Bed and breakfast'!IM18</f>
        <v>13300</v>
      </c>
      <c r="IN18" s="37">
        <f>'C завтраками| Bed and breakfast'!IN18</f>
        <v>13300</v>
      </c>
      <c r="IO18" s="37">
        <f>'C завтраками| Bed and breakfast'!IO18</f>
        <v>13300</v>
      </c>
      <c r="IP18" s="37">
        <f>'C завтраками| Bed and breakfast'!IP18</f>
        <v>13800</v>
      </c>
      <c r="IQ18" s="37">
        <f>'C завтраками| Bed and breakfast'!IQ18</f>
        <v>13800</v>
      </c>
      <c r="IR18" s="37">
        <f>'C завтраками| Bed and breakfast'!IR18</f>
        <v>13300</v>
      </c>
      <c r="IS18" s="37">
        <f>'C завтраками| Bed and breakfast'!IS18</f>
        <v>13300</v>
      </c>
      <c r="IT18" s="37">
        <f>'C завтраками| Bed and breakfast'!IT18</f>
        <v>13300</v>
      </c>
      <c r="IU18" s="37">
        <f>'C завтраками| Bed and breakfast'!IU18</f>
        <v>13300</v>
      </c>
      <c r="IV18" s="37">
        <f>'C завтраками| Bed and breakfast'!IV18</f>
        <v>13300</v>
      </c>
      <c r="IW18" s="37">
        <f>'C завтраками| Bed and breakfast'!IW18</f>
        <v>13800</v>
      </c>
      <c r="IX18" s="37">
        <f>'C завтраками| Bed and breakfast'!IX18</f>
        <v>13800</v>
      </c>
      <c r="IY18" s="37">
        <f>'C завтраками| Bed and breakfast'!IY18</f>
        <v>13300</v>
      </c>
      <c r="IZ18" s="37">
        <f>'C завтраками| Bed and breakfast'!IZ18</f>
        <v>13300</v>
      </c>
      <c r="JA18" s="37">
        <f>'C завтраками| Bed and breakfast'!JA18</f>
        <v>13300</v>
      </c>
      <c r="JB18" s="37">
        <f>'C завтраками| Bed and breakfast'!JB18</f>
        <v>13300</v>
      </c>
      <c r="JC18" s="37">
        <f>'C завтраками| Bed and breakfast'!JC18</f>
        <v>13300</v>
      </c>
      <c r="JD18" s="37">
        <f>'C завтраками| Bed and breakfast'!JD18</f>
        <v>13800</v>
      </c>
      <c r="JE18" s="37">
        <f>'C завтраками| Bed and breakfast'!JE18</f>
        <v>13800</v>
      </c>
      <c r="JF18" s="37">
        <f>'C завтраками| Bed and breakfast'!JF18</f>
        <v>14800</v>
      </c>
      <c r="JG18" s="37">
        <f>'C завтраками| Bed and breakfast'!JG18</f>
        <v>14800</v>
      </c>
      <c r="JH18" s="37">
        <f>'C завтраками| Bed and breakfast'!JH18</f>
        <v>14800</v>
      </c>
      <c r="JI18" s="37">
        <f>'C завтраками| Bed and breakfast'!JI18</f>
        <v>14800</v>
      </c>
      <c r="JJ18" s="37">
        <f>'C завтраками| Bed and breakfast'!JJ18</f>
        <v>14800</v>
      </c>
      <c r="JK18" s="37">
        <f>'C завтраками| Bed and breakfast'!JK18</f>
        <v>14800</v>
      </c>
      <c r="JL18" s="37">
        <f>'C завтраками| Bed and breakfast'!JL18</f>
        <v>14800</v>
      </c>
      <c r="JM18" s="37">
        <f>'C завтраками| Bed and breakfast'!JM18</f>
        <v>14800</v>
      </c>
      <c r="JN18" s="37">
        <f>'C завтраками| Bed and breakfast'!JN18</f>
        <v>14800</v>
      </c>
      <c r="JO18" s="37">
        <f>'C завтраками| Bed and breakfast'!JO18</f>
        <v>14800</v>
      </c>
      <c r="JP18" s="37">
        <f>'C завтраками| Bed and breakfast'!JP18</f>
        <v>14800</v>
      </c>
    </row>
    <row r="19" spans="1:276" ht="10.7" customHeight="1">
      <c r="A19" s="37" t="s">
        <v>8</v>
      </c>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161"/>
      <c r="FF19" s="161"/>
      <c r="FG19" s="161"/>
      <c r="FH19" s="161"/>
      <c r="FI19" s="161"/>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row>
    <row r="20" spans="1:276" ht="10.7" customHeight="1">
      <c r="A20" s="12">
        <v>1</v>
      </c>
      <c r="B20" s="37">
        <f>'C завтраками| Bed and breakfast'!B20</f>
        <v>33100</v>
      </c>
      <c r="C20" s="37">
        <f>'C завтраками| Bed and breakfast'!C20</f>
        <v>42200</v>
      </c>
      <c r="D20" s="37">
        <f>'C завтраками| Bed and breakfast'!D20</f>
        <v>42200</v>
      </c>
      <c r="E20" s="37">
        <f>'C завтраками| Bed and breakfast'!E20</f>
        <v>43700</v>
      </c>
      <c r="F20" s="37">
        <f>'C завтраками| Bed and breakfast'!F20</f>
        <v>43700</v>
      </c>
      <c r="G20" s="37">
        <f>'C завтраками| Bed and breakfast'!G20</f>
        <v>43700</v>
      </c>
      <c r="H20" s="37">
        <f>'C завтраками| Bed and breakfast'!H20</f>
        <v>43700</v>
      </c>
      <c r="I20" s="37">
        <f>'C завтраками| Bed and breakfast'!I20</f>
        <v>43700</v>
      </c>
      <c r="J20" s="37">
        <f>'C завтраками| Bed and breakfast'!J20</f>
        <v>40000</v>
      </c>
      <c r="K20" s="37">
        <f>'C завтраками| Bed and breakfast'!K20</f>
        <v>38200</v>
      </c>
      <c r="L20" s="37">
        <f>'C завтраками| Bed and breakfast'!L20</f>
        <v>30350</v>
      </c>
      <c r="M20" s="37">
        <f>'C завтраками| Bed and breakfast'!M20</f>
        <v>26750</v>
      </c>
      <c r="N20" s="37">
        <f>'C завтраками| Bed and breakfast'!N20</f>
        <v>22550</v>
      </c>
      <c r="O20" s="37">
        <f>'C завтраками| Bed and breakfast'!O20</f>
        <v>22550</v>
      </c>
      <c r="P20" s="37">
        <f>'C завтраками| Bed and breakfast'!P20</f>
        <v>22550</v>
      </c>
      <c r="Q20" s="37">
        <f>'C завтраками| Bed and breakfast'!Q20</f>
        <v>23450</v>
      </c>
      <c r="R20" s="37">
        <f>'C завтраками| Bed and breakfast'!R20</f>
        <v>23450</v>
      </c>
      <c r="S20" s="37">
        <f>'C завтраками| Bed and breakfast'!S20</f>
        <v>23450</v>
      </c>
      <c r="T20" s="37">
        <f>'C завтраками| Bed and breakfast'!T20</f>
        <v>23450</v>
      </c>
      <c r="U20" s="37">
        <f>'C завтраками| Bed and breakfast'!U20</f>
        <v>23450</v>
      </c>
      <c r="V20" s="37">
        <f>'C завтраками| Bed and breakfast'!V20</f>
        <v>23450</v>
      </c>
      <c r="W20" s="37">
        <f>'C завтраками| Bed and breakfast'!W20</f>
        <v>24350</v>
      </c>
      <c r="X20" s="37">
        <f>'C завтраками| Bed and breakfast'!X20</f>
        <v>24350</v>
      </c>
      <c r="Y20" s="37">
        <f>'C завтраками| Bed and breakfast'!Y20</f>
        <v>24350</v>
      </c>
      <c r="Z20" s="37">
        <f>'C завтраками| Bed and breakfast'!Z20</f>
        <v>24350</v>
      </c>
      <c r="AA20" s="37">
        <f>'C завтраками| Bed and breakfast'!AA20</f>
        <v>24350</v>
      </c>
      <c r="AB20" s="37">
        <f>'C завтраками| Bed and breakfast'!AB20</f>
        <v>25550</v>
      </c>
      <c r="AC20" s="37">
        <f>'C завтраками| Bed and breakfast'!AC20</f>
        <v>25550</v>
      </c>
      <c r="AD20" s="37">
        <f>'C завтраками| Bed and breakfast'!AD20</f>
        <v>25550</v>
      </c>
      <c r="AE20" s="37">
        <f>'C завтраками| Bed and breakfast'!AE20</f>
        <v>25550</v>
      </c>
      <c r="AF20" s="37">
        <f>'C завтраками| Bed and breakfast'!AF20</f>
        <v>29150</v>
      </c>
      <c r="AG20" s="37">
        <f>'C завтраками| Bed and breakfast'!AG20</f>
        <v>29150</v>
      </c>
      <c r="AH20" s="37">
        <f>'C завтраками| Bed and breakfast'!AH20</f>
        <v>29150</v>
      </c>
      <c r="AI20" s="37">
        <f>'C завтраками| Bed and breakfast'!AI20</f>
        <v>27950</v>
      </c>
      <c r="AJ20" s="37">
        <f>'C завтраками| Bed and breakfast'!AJ20</f>
        <v>27950</v>
      </c>
      <c r="AK20" s="37">
        <f>'C завтраками| Bed and breakfast'!AK20</f>
        <v>27950</v>
      </c>
      <c r="AL20" s="37">
        <f>'C завтраками| Bed and breakfast'!AL20</f>
        <v>27950</v>
      </c>
      <c r="AM20" s="37">
        <f>'C завтраками| Bed and breakfast'!AM20</f>
        <v>31550</v>
      </c>
      <c r="AN20" s="37">
        <f>'C завтраками| Bed and breakfast'!AN20</f>
        <v>31550</v>
      </c>
      <c r="AO20" s="37">
        <f>'C завтраками| Bed and breakfast'!AO20</f>
        <v>31550</v>
      </c>
      <c r="AP20" s="37">
        <f>'C завтраками| Bed and breakfast'!AP20</f>
        <v>27950</v>
      </c>
      <c r="AQ20" s="37">
        <f>'C завтраками| Bed and breakfast'!AQ20</f>
        <v>27950</v>
      </c>
      <c r="AR20" s="37">
        <f>'C завтраками| Bed and breakfast'!AR20</f>
        <v>27950</v>
      </c>
      <c r="AS20" s="37">
        <f>'C завтраками| Bed and breakfast'!AS20</f>
        <v>27950</v>
      </c>
      <c r="AT20" s="37">
        <f>'C завтраками| Bed and breakfast'!AT20</f>
        <v>27950</v>
      </c>
      <c r="AU20" s="37">
        <f>'C завтраками| Bed and breakfast'!AU20</f>
        <v>29150</v>
      </c>
      <c r="AV20" s="37">
        <f>'C завтраками| Bed and breakfast'!AV20</f>
        <v>29150</v>
      </c>
      <c r="AW20" s="37">
        <f>'C завтраками| Bed and breakfast'!AW20</f>
        <v>29150</v>
      </c>
      <c r="AX20" s="37">
        <f>'C завтраками| Bed and breakfast'!AX20</f>
        <v>31550</v>
      </c>
      <c r="AY20" s="37">
        <f>'C завтраками| Bed and breakfast'!AY20</f>
        <v>31550</v>
      </c>
      <c r="AZ20" s="37">
        <f>'C завтраками| Bed and breakfast'!AZ20</f>
        <v>31550</v>
      </c>
      <c r="BA20" s="37">
        <f>'C завтраками| Bed and breakfast'!BA20</f>
        <v>31550</v>
      </c>
      <c r="BB20" s="37">
        <f>'C завтраками| Bed and breakfast'!BB20</f>
        <v>33950</v>
      </c>
      <c r="BC20" s="37">
        <f>'C завтраками| Bed and breakfast'!BC20</f>
        <v>33950</v>
      </c>
      <c r="BD20" s="37">
        <f>'C завтраками| Bed and breakfast'!BD20</f>
        <v>33950</v>
      </c>
      <c r="BE20" s="37">
        <f>'C завтраками| Bed and breakfast'!BE20</f>
        <v>33950</v>
      </c>
      <c r="BF20" s="37">
        <f>'C завтраками| Bed and breakfast'!BF20</f>
        <v>33950</v>
      </c>
      <c r="BG20" s="37">
        <f>'C завтраками| Bed and breakfast'!BG20</f>
        <v>33950</v>
      </c>
      <c r="BH20" s="37">
        <f>'C завтраками| Bed and breakfast'!BH20</f>
        <v>33950</v>
      </c>
      <c r="BI20" s="37">
        <f>'C завтраками| Bed and breakfast'!BI20</f>
        <v>33950</v>
      </c>
      <c r="BJ20" s="37">
        <f>'C завтраками| Bed and breakfast'!BJ20</f>
        <v>31550</v>
      </c>
      <c r="BK20" s="37">
        <f>'C завтраками| Bed and breakfast'!BK20</f>
        <v>24350</v>
      </c>
      <c r="BL20" s="37">
        <f>'C завтраками| Bed and breakfast'!BL20</f>
        <v>24350</v>
      </c>
      <c r="BM20" s="37">
        <f>'C завтраками| Bed and breakfast'!BM20</f>
        <v>24350</v>
      </c>
      <c r="BN20" s="37">
        <f>'C завтраками| Bed and breakfast'!BN20</f>
        <v>24350</v>
      </c>
      <c r="BO20" s="37">
        <f>'C завтраками| Bed and breakfast'!BO20</f>
        <v>24350</v>
      </c>
      <c r="BP20" s="37">
        <f>'C завтраками| Bed and breakfast'!BP20</f>
        <v>24350</v>
      </c>
      <c r="BQ20" s="37">
        <f>'C завтраками| Bed and breakfast'!BQ20</f>
        <v>24350</v>
      </c>
      <c r="BR20" s="37">
        <f>'C завтраками| Bed and breakfast'!BR20</f>
        <v>24350</v>
      </c>
      <c r="BS20" s="37">
        <f>'C завтраками| Bed and breakfast'!BS20</f>
        <v>24350</v>
      </c>
      <c r="BT20" s="37">
        <f>'C завтраками| Bed and breakfast'!BT20</f>
        <v>17950</v>
      </c>
      <c r="BU20" s="37">
        <f>'C завтраками| Bed and breakfast'!BU20</f>
        <v>17950</v>
      </c>
      <c r="BV20" s="37">
        <f>'C завтраками| Bed and breakfast'!BV20</f>
        <v>17950</v>
      </c>
      <c r="BW20" s="37">
        <f>'C завтраками| Bed and breakfast'!BW20</f>
        <v>17950</v>
      </c>
      <c r="BX20" s="37">
        <f>'C завтраками| Bed and breakfast'!BX20</f>
        <v>17950</v>
      </c>
      <c r="BY20" s="37">
        <f>'C завтраками| Bed and breakfast'!BY20</f>
        <v>17950</v>
      </c>
      <c r="BZ20" s="37">
        <f>'C завтраками| Bed and breakfast'!BZ20</f>
        <v>17950</v>
      </c>
      <c r="CA20" s="37">
        <f>'C завтраками| Bed and breakfast'!CA20</f>
        <v>16550</v>
      </c>
      <c r="CB20" s="37">
        <f>'C завтраками| Bed and breakfast'!CB20</f>
        <v>16550</v>
      </c>
      <c r="CC20" s="37">
        <f>'C завтраками| Bed and breakfast'!CC20</f>
        <v>16550</v>
      </c>
      <c r="CD20" s="37">
        <f>'C завтраками| Bed and breakfast'!CD20</f>
        <v>16550</v>
      </c>
      <c r="CE20" s="37">
        <f>'C завтраками| Bed and breakfast'!CE20</f>
        <v>16550</v>
      </c>
      <c r="CF20" s="37">
        <f>'C завтраками| Bed and breakfast'!CF20</f>
        <v>15350</v>
      </c>
      <c r="CG20" s="37">
        <f>'C завтраками| Bed and breakfast'!CG20</f>
        <v>15350</v>
      </c>
      <c r="CH20" s="37">
        <f>'C завтраками| Bed and breakfast'!CH20</f>
        <v>15350</v>
      </c>
      <c r="CI20" s="37">
        <f>'C завтраками| Bed and breakfast'!CI20</f>
        <v>15350</v>
      </c>
      <c r="CJ20" s="37">
        <f>'C завтраками| Bed and breakfast'!CJ20</f>
        <v>15350</v>
      </c>
      <c r="CK20" s="37">
        <f>'C завтраками| Bed and breakfast'!CK20</f>
        <v>16550</v>
      </c>
      <c r="CL20" s="37">
        <f>'C завтраками| Bed and breakfast'!CL20</f>
        <v>16550</v>
      </c>
      <c r="CM20" s="37">
        <f>'C завтраками| Bed and breakfast'!CM20</f>
        <v>15350</v>
      </c>
      <c r="CN20" s="37">
        <f>'C завтраками| Bed and breakfast'!CN20</f>
        <v>15350</v>
      </c>
      <c r="CO20" s="37">
        <f>'C завтраками| Bed and breakfast'!CO20</f>
        <v>15350</v>
      </c>
      <c r="CP20" s="37">
        <f>'C завтраками| Bed and breakfast'!CP20</f>
        <v>15150</v>
      </c>
      <c r="CQ20" s="37">
        <f>'C завтраками| Bed and breakfast'!CQ20</f>
        <v>15150</v>
      </c>
      <c r="CR20" s="37">
        <f>'C завтраками| Bed and breakfast'!CR20</f>
        <v>15150</v>
      </c>
      <c r="CS20" s="37">
        <f>'C завтраками| Bed and breakfast'!CS20</f>
        <v>15150</v>
      </c>
      <c r="CT20" s="37">
        <f>'C завтраками| Bed and breakfast'!CT20</f>
        <v>14150</v>
      </c>
      <c r="CU20" s="37">
        <f>'C завтраками| Bed and breakfast'!CU20</f>
        <v>14150</v>
      </c>
      <c r="CV20" s="37">
        <f>'C завтраками| Bed and breakfast'!CV20</f>
        <v>14150</v>
      </c>
      <c r="CW20" s="37">
        <f>'C завтраками| Bed and breakfast'!CW20</f>
        <v>14150</v>
      </c>
      <c r="CX20" s="37">
        <f>'C завтраками| Bed and breakfast'!CX20</f>
        <v>14150</v>
      </c>
      <c r="CY20" s="37">
        <f>'C завтраками| Bed and breakfast'!CY20</f>
        <v>14150</v>
      </c>
      <c r="CZ20" s="37">
        <f>'C завтраками| Bed and breakfast'!CZ20</f>
        <v>14150</v>
      </c>
      <c r="DA20" s="37">
        <f>'C завтраками| Bed and breakfast'!DA20</f>
        <v>12250</v>
      </c>
      <c r="DB20" s="37">
        <f>'C завтраками| Bed and breakfast'!DB20</f>
        <v>12250</v>
      </c>
      <c r="DC20" s="37">
        <f>'C завтраками| Bed and breakfast'!DC20</f>
        <v>12250</v>
      </c>
      <c r="DD20" s="37">
        <f>'C завтраками| Bed and breakfast'!DD20</f>
        <v>12250</v>
      </c>
      <c r="DE20" s="37">
        <f>'C завтраками| Bed and breakfast'!DE20</f>
        <v>12250</v>
      </c>
      <c r="DF20" s="37">
        <f>'C завтраками| Bed and breakfast'!DF20</f>
        <v>12850</v>
      </c>
      <c r="DG20" s="37">
        <f>'C завтраками| Bed and breakfast'!DG20</f>
        <v>12850</v>
      </c>
      <c r="DH20" s="37">
        <f>'C завтраками| Bed and breakfast'!DH20</f>
        <v>12250</v>
      </c>
      <c r="DI20" s="37">
        <f>'C завтраками| Bed and breakfast'!DI20</f>
        <v>12250</v>
      </c>
      <c r="DJ20" s="37">
        <f>'C завтраками| Bed and breakfast'!DJ20</f>
        <v>12250</v>
      </c>
      <c r="DK20" s="37">
        <f>'C завтраками| Bed and breakfast'!DK20</f>
        <v>12250</v>
      </c>
      <c r="DL20" s="37">
        <f>'C завтраками| Bed and breakfast'!DL20</f>
        <v>12250</v>
      </c>
      <c r="DM20" s="37">
        <f>'C завтраками| Bed and breakfast'!DM20</f>
        <v>12850</v>
      </c>
      <c r="DN20" s="37">
        <f>'C завтраками| Bed and breakfast'!DN20</f>
        <v>12850</v>
      </c>
      <c r="DO20" s="37">
        <f>'C завтраками| Bed and breakfast'!DO20</f>
        <v>12250</v>
      </c>
      <c r="DP20" s="37">
        <f>'C завтраками| Bed and breakfast'!DP20</f>
        <v>12250</v>
      </c>
      <c r="DQ20" s="37">
        <f>'C завтраками| Bed and breakfast'!DQ20</f>
        <v>12250</v>
      </c>
      <c r="DR20" s="37">
        <f>'C завтраками| Bed and breakfast'!DR20</f>
        <v>12250</v>
      </c>
      <c r="DS20" s="37">
        <f>'C завтраками| Bed and breakfast'!DS20</f>
        <v>13650</v>
      </c>
      <c r="DT20" s="37">
        <f>'C завтраками| Bed and breakfast'!DT20</f>
        <v>13650</v>
      </c>
      <c r="DU20" s="37">
        <f>'C завтраками| Bed and breakfast'!DU20</f>
        <v>13650</v>
      </c>
      <c r="DV20" s="37">
        <f>'C завтраками| Bed and breakfast'!DV20</f>
        <v>12550</v>
      </c>
      <c r="DW20" s="37">
        <f>'C завтраками| Bed and breakfast'!DW20</f>
        <v>12550</v>
      </c>
      <c r="DX20" s="37">
        <f>'C завтраками| Bed and breakfast'!DX20</f>
        <v>12550</v>
      </c>
      <c r="DY20" s="37">
        <f>'C завтраками| Bed and breakfast'!DY20</f>
        <v>12550</v>
      </c>
      <c r="DZ20" s="37">
        <f>'C завтраками| Bed and breakfast'!DZ20</f>
        <v>12550</v>
      </c>
      <c r="EA20" s="37">
        <f>'C завтраками| Bed and breakfast'!EA20</f>
        <v>13650</v>
      </c>
      <c r="EB20" s="37">
        <f>'C завтраками| Bed and breakfast'!EB20</f>
        <v>13650</v>
      </c>
      <c r="EC20" s="37">
        <f>'C завтраками| Bed and breakfast'!EC20</f>
        <v>13650</v>
      </c>
      <c r="ED20" s="37">
        <f>'C завтраками| Bed and breakfast'!ED20</f>
        <v>12250</v>
      </c>
      <c r="EE20" s="37">
        <f>'C завтраками| Bed and breakfast'!EE20</f>
        <v>12250</v>
      </c>
      <c r="EF20" s="37">
        <f>'C завтраками| Bed and breakfast'!EF20</f>
        <v>12250</v>
      </c>
      <c r="EG20" s="37">
        <f>'C завтраками| Bed and breakfast'!EG20</f>
        <v>12250</v>
      </c>
      <c r="EH20" s="37">
        <f>'C завтраками| Bed and breakfast'!EH20</f>
        <v>12550</v>
      </c>
      <c r="EI20" s="37">
        <f>'C завтраками| Bed and breakfast'!EI20</f>
        <v>12550</v>
      </c>
      <c r="EJ20" s="37">
        <f>'C завтраками| Bed and breakfast'!EJ20</f>
        <v>12250</v>
      </c>
      <c r="EK20" s="37">
        <f>'C завтраками| Bed and breakfast'!EK20</f>
        <v>12250</v>
      </c>
      <c r="EL20" s="37">
        <f>'C завтраками| Bed and breakfast'!EL20</f>
        <v>12250</v>
      </c>
      <c r="EM20" s="37">
        <f>'C завтраками| Bed and breakfast'!EM20</f>
        <v>12250</v>
      </c>
      <c r="EN20" s="37">
        <f>'C завтраками| Bed and breakfast'!EN20</f>
        <v>12250</v>
      </c>
      <c r="EO20" s="37">
        <f>'C завтраками| Bed and breakfast'!EO20</f>
        <v>12550</v>
      </c>
      <c r="EP20" s="37">
        <f>'C завтраками| Bed and breakfast'!EP20</f>
        <v>12550</v>
      </c>
      <c r="EQ20" s="37">
        <f>'C завтраками| Bed and breakfast'!EQ20</f>
        <v>12250</v>
      </c>
      <c r="ER20" s="37">
        <f>'C завтраками| Bed and breakfast'!ER20</f>
        <v>12250</v>
      </c>
      <c r="ES20" s="37">
        <f>'C завтраками| Bed and breakfast'!ES20</f>
        <v>12250</v>
      </c>
      <c r="ET20" s="37">
        <f>'C завтраками| Bed and breakfast'!ET20</f>
        <v>12250</v>
      </c>
      <c r="EU20" s="37">
        <f>'C завтраками| Bed and breakfast'!EU20</f>
        <v>12250</v>
      </c>
      <c r="EV20" s="37">
        <f>'C завтраками| Bed and breakfast'!EV20</f>
        <v>12550</v>
      </c>
      <c r="EW20" s="37">
        <f>'C завтраками| Bed and breakfast'!EW20</f>
        <v>12550</v>
      </c>
      <c r="EX20" s="37">
        <f>'C завтраками| Bed and breakfast'!EX20</f>
        <v>12550</v>
      </c>
      <c r="EY20" s="37">
        <f>'C завтраками| Bed and breakfast'!EY20</f>
        <v>12550</v>
      </c>
      <c r="EZ20" s="37">
        <f>'C завтраками| Bed and breakfast'!EZ20</f>
        <v>12550</v>
      </c>
      <c r="FA20" s="37">
        <f>'C завтраками| Bed and breakfast'!FA20</f>
        <v>12550</v>
      </c>
      <c r="FB20" s="37">
        <f>'C завтраками| Bed and breakfast'!FB20</f>
        <v>12550</v>
      </c>
      <c r="FC20" s="37">
        <f>'C завтраками| Bed and breakfast'!FC20</f>
        <v>17750</v>
      </c>
      <c r="FD20" s="37">
        <f>'C завтраками| Bed and breakfast'!FD20</f>
        <v>17750</v>
      </c>
      <c r="FE20" s="161">
        <f>'C завтраками| Bed and breakfast'!FE20</f>
        <v>17750</v>
      </c>
      <c r="FF20" s="161">
        <f>'C завтраками| Bed and breakfast'!FF20</f>
        <v>17750</v>
      </c>
      <c r="FG20" s="161">
        <f>'C завтраками| Bed and breakfast'!FG20</f>
        <v>17750</v>
      </c>
      <c r="FH20" s="161">
        <f>'C завтраками| Bed and breakfast'!FH20</f>
        <v>17750</v>
      </c>
      <c r="FI20" s="161">
        <f>'C завтраками| Bed and breakfast'!FI20</f>
        <v>19950</v>
      </c>
      <c r="FJ20" s="37">
        <f>'C завтраками| Bed and breakfast'!FJ20</f>
        <v>19950</v>
      </c>
      <c r="FK20" s="37">
        <f>'C завтраками| Bed and breakfast'!FK20</f>
        <v>19950</v>
      </c>
      <c r="FL20" s="37">
        <f>'C завтраками| Bed and breakfast'!FL20</f>
        <v>19950</v>
      </c>
      <c r="FM20" s="37">
        <f>'C завтраками| Bed and breakfast'!FM20</f>
        <v>19950</v>
      </c>
      <c r="FN20" s="37">
        <f>'C завтраками| Bed and breakfast'!FN20</f>
        <v>19950</v>
      </c>
      <c r="FO20" s="37">
        <f>'C завтраками| Bed and breakfast'!FO20</f>
        <v>19950</v>
      </c>
      <c r="FP20" s="37">
        <f>'C завтраками| Bed and breakfast'!FP20</f>
        <v>19950</v>
      </c>
      <c r="FQ20" s="37">
        <f>'C завтраками| Bed and breakfast'!FQ20</f>
        <v>19950</v>
      </c>
      <c r="FR20" s="37">
        <f>'C завтраками| Bed and breakfast'!FR20</f>
        <v>19950</v>
      </c>
      <c r="FS20" s="37">
        <f>'C завтраками| Bed and breakfast'!FS20</f>
        <v>13650</v>
      </c>
      <c r="FT20" s="37">
        <f>'C завтраками| Bed and breakfast'!FT20</f>
        <v>13650</v>
      </c>
      <c r="FU20" s="37">
        <f>'C завтраками| Bed and breakfast'!FU20</f>
        <v>13650</v>
      </c>
      <c r="FV20" s="37">
        <f>'C завтраками| Bed and breakfast'!FV20</f>
        <v>13650</v>
      </c>
      <c r="FW20" s="37">
        <f>'C завтраками| Bed and breakfast'!FW20</f>
        <v>13650</v>
      </c>
      <c r="FX20" s="37">
        <f>'C завтраками| Bed and breakfast'!FX20</f>
        <v>13650</v>
      </c>
      <c r="FY20" s="37">
        <f>'C завтраками| Bed and breakfast'!FY20</f>
        <v>13650</v>
      </c>
      <c r="FZ20" s="37">
        <f>'C завтраками| Bed and breakfast'!FZ20</f>
        <v>13650</v>
      </c>
      <c r="GA20" s="37">
        <f>'C завтраками| Bed and breakfast'!GA20</f>
        <v>17750</v>
      </c>
      <c r="GB20" s="37">
        <f>'C завтраками| Bed and breakfast'!GB20</f>
        <v>17750</v>
      </c>
      <c r="GC20" s="37">
        <f>'C завтраками| Bed and breakfast'!GC20</f>
        <v>17750</v>
      </c>
      <c r="GD20" s="37">
        <f>'C завтраками| Bed and breakfast'!GD20</f>
        <v>17750</v>
      </c>
      <c r="GE20" s="37">
        <f>'C завтраками| Bed and breakfast'!GE20</f>
        <v>17750</v>
      </c>
      <c r="GF20" s="37">
        <f>'C завтраками| Bed and breakfast'!GF20</f>
        <v>17750</v>
      </c>
      <c r="GG20" s="37">
        <f>'C завтраками| Bed and breakfast'!GG20</f>
        <v>17750</v>
      </c>
      <c r="GH20" s="37">
        <f>'C завтраками| Bed and breakfast'!GH20</f>
        <v>17750</v>
      </c>
      <c r="GI20" s="37">
        <f>'C завтраками| Bed and breakfast'!GI20</f>
        <v>17750</v>
      </c>
      <c r="GJ20" s="37">
        <f>'C завтраками| Bed and breakfast'!GJ20</f>
        <v>17750</v>
      </c>
      <c r="GK20" s="37">
        <f>'C завтраками| Bed and breakfast'!GK20</f>
        <v>17750</v>
      </c>
      <c r="GL20" s="37">
        <f>'C завтраками| Bed and breakfast'!GL20</f>
        <v>17750</v>
      </c>
      <c r="GM20" s="37">
        <f>'C завтраками| Bed and breakfast'!GM20</f>
        <v>17750</v>
      </c>
      <c r="GN20" s="37">
        <f>'C завтраками| Bed and breakfast'!GN20</f>
        <v>17750</v>
      </c>
      <c r="GO20" s="37">
        <f>'C завтраками| Bed and breakfast'!GO20</f>
        <v>14650</v>
      </c>
      <c r="GP20" s="37">
        <f>'C завтраками| Bed and breakfast'!GP20</f>
        <v>14650</v>
      </c>
      <c r="GQ20" s="37">
        <f>'C завтраками| Bed and breakfast'!GQ20</f>
        <v>14650</v>
      </c>
      <c r="GR20" s="37">
        <f>'C завтраками| Bed and breakfast'!GR20</f>
        <v>14650</v>
      </c>
      <c r="GS20" s="37">
        <f>'C завтраками| Bed and breakfast'!GS20</f>
        <v>15150</v>
      </c>
      <c r="GT20" s="37">
        <f>'C завтраками| Bed and breakfast'!GT20</f>
        <v>15150</v>
      </c>
      <c r="GU20" s="37">
        <f>'C завтраками| Bed and breakfast'!GU20</f>
        <v>14650</v>
      </c>
      <c r="GV20" s="37">
        <f>'C завтраками| Bed and breakfast'!GV20</f>
        <v>14650</v>
      </c>
      <c r="GW20" s="37">
        <f>'C завтраками| Bed and breakfast'!GW20</f>
        <v>14650</v>
      </c>
      <c r="GX20" s="37">
        <f>'C завтраками| Bed and breakfast'!GX20</f>
        <v>14650</v>
      </c>
      <c r="GY20" s="37">
        <f>'C завтраками| Bed and breakfast'!GY20</f>
        <v>14650</v>
      </c>
      <c r="GZ20" s="37">
        <f>'C завтраками| Bed and breakfast'!GZ20</f>
        <v>15150</v>
      </c>
      <c r="HA20" s="37">
        <f>'C завтраками| Bed and breakfast'!HA20</f>
        <v>15150</v>
      </c>
      <c r="HB20" s="37">
        <f>'C завтраками| Bed and breakfast'!HB20</f>
        <v>14650</v>
      </c>
      <c r="HC20" s="37">
        <f>'C завтраками| Bed and breakfast'!HC20</f>
        <v>14650</v>
      </c>
      <c r="HD20" s="37">
        <f>'C завтраками| Bed and breakfast'!HD20</f>
        <v>14650</v>
      </c>
      <c r="HE20" s="37">
        <f>'C завтраками| Bed and breakfast'!HE20</f>
        <v>14650</v>
      </c>
      <c r="HF20" s="37">
        <f>'C завтраками| Bed and breakfast'!HF20</f>
        <v>14650</v>
      </c>
      <c r="HG20" s="37">
        <f>'C завтраками| Bed and breakfast'!HG20</f>
        <v>15150</v>
      </c>
      <c r="HH20" s="37">
        <f>'C завтраками| Bed and breakfast'!HH20</f>
        <v>15150</v>
      </c>
      <c r="HI20" s="37">
        <f>'C завтраками| Bed and breakfast'!HI20</f>
        <v>14650</v>
      </c>
      <c r="HJ20" s="37">
        <f>'C завтраками| Bed and breakfast'!HJ20</f>
        <v>14650</v>
      </c>
      <c r="HK20" s="37">
        <f>'C завтраками| Bed and breakfast'!HK20</f>
        <v>14650</v>
      </c>
      <c r="HL20" s="37">
        <f>'C завтраками| Bed and breakfast'!HL20</f>
        <v>14650</v>
      </c>
      <c r="HM20" s="37">
        <f>'C завтраками| Bed and breakfast'!HM20</f>
        <v>14650</v>
      </c>
      <c r="HN20" s="37">
        <f>'C завтраками| Bed and breakfast'!HN20</f>
        <v>15150</v>
      </c>
      <c r="HO20" s="37">
        <f>'C завтраками| Bed and breakfast'!HO20</f>
        <v>15150</v>
      </c>
      <c r="HP20" s="37">
        <f>'C завтраками| Bed and breakfast'!HP20</f>
        <v>14650</v>
      </c>
      <c r="HQ20" s="37">
        <f>'C завтраками| Bed and breakfast'!HQ20</f>
        <v>14650</v>
      </c>
      <c r="HR20" s="37">
        <f>'C завтраками| Bed and breakfast'!HR20</f>
        <v>14650</v>
      </c>
      <c r="HS20" s="37">
        <f>'C завтраками| Bed and breakfast'!HS20</f>
        <v>14650</v>
      </c>
      <c r="HT20" s="37">
        <f>'C завтраками| Bed and breakfast'!HT20</f>
        <v>14650</v>
      </c>
      <c r="HU20" s="37">
        <f>'C завтраками| Bed and breakfast'!HU20</f>
        <v>15150</v>
      </c>
      <c r="HV20" s="37">
        <f>'C завтраками| Bed and breakfast'!HV20</f>
        <v>15150</v>
      </c>
      <c r="HW20" s="37">
        <f>'C завтраками| Bed and breakfast'!HW20</f>
        <v>14650</v>
      </c>
      <c r="HX20" s="37">
        <f>'C завтраками| Bed and breakfast'!HX20</f>
        <v>14650</v>
      </c>
      <c r="HY20" s="37">
        <f>'C завтраками| Bed and breakfast'!HY20</f>
        <v>14650</v>
      </c>
      <c r="HZ20" s="37">
        <f>'C завтраками| Bed and breakfast'!HZ20</f>
        <v>14650</v>
      </c>
      <c r="IA20" s="37">
        <f>'C завтраками| Bed and breakfast'!IA20</f>
        <v>14650</v>
      </c>
      <c r="IB20" s="37">
        <f>'C завтраками| Bed and breakfast'!IB20</f>
        <v>14650</v>
      </c>
      <c r="IC20" s="37">
        <f>'C завтраками| Bed and breakfast'!IC20</f>
        <v>14650</v>
      </c>
      <c r="ID20" s="37">
        <f>'C завтраками| Bed and breakfast'!ID20</f>
        <v>13650</v>
      </c>
      <c r="IE20" s="37">
        <f>'C завтраками| Bed and breakfast'!IE20</f>
        <v>13650</v>
      </c>
      <c r="IF20" s="37">
        <f>'C завтраками| Bed and breakfast'!IF20</f>
        <v>13650</v>
      </c>
      <c r="IG20" s="37">
        <f>'C завтраками| Bed and breakfast'!IG20</f>
        <v>13650</v>
      </c>
      <c r="IH20" s="37">
        <f>'C завтраками| Bed and breakfast'!IH20</f>
        <v>13650</v>
      </c>
      <c r="II20" s="37">
        <f>'C завтраками| Bed and breakfast'!II20</f>
        <v>13650</v>
      </c>
      <c r="IJ20" s="37">
        <f>'C завтраками| Bed and breakfast'!IJ20</f>
        <v>13650</v>
      </c>
      <c r="IK20" s="37">
        <f>'C завтраками| Bed and breakfast'!IK20</f>
        <v>13150</v>
      </c>
      <c r="IL20" s="37">
        <f>'C завтраками| Bed and breakfast'!IL20</f>
        <v>13150</v>
      </c>
      <c r="IM20" s="37">
        <f>'C завтраками| Bed and breakfast'!IM20</f>
        <v>13150</v>
      </c>
      <c r="IN20" s="37">
        <f>'C завтраками| Bed and breakfast'!IN20</f>
        <v>13150</v>
      </c>
      <c r="IO20" s="37">
        <f>'C завтраками| Bed and breakfast'!IO20</f>
        <v>13150</v>
      </c>
      <c r="IP20" s="37">
        <f>'C завтраками| Bed and breakfast'!IP20</f>
        <v>13650</v>
      </c>
      <c r="IQ20" s="37">
        <f>'C завтраками| Bed and breakfast'!IQ20</f>
        <v>13650</v>
      </c>
      <c r="IR20" s="37">
        <f>'C завтраками| Bed and breakfast'!IR20</f>
        <v>13150</v>
      </c>
      <c r="IS20" s="37">
        <f>'C завтраками| Bed and breakfast'!IS20</f>
        <v>13150</v>
      </c>
      <c r="IT20" s="37">
        <f>'C завтраками| Bed and breakfast'!IT20</f>
        <v>13150</v>
      </c>
      <c r="IU20" s="37">
        <f>'C завтраками| Bed and breakfast'!IU20</f>
        <v>13150</v>
      </c>
      <c r="IV20" s="37">
        <f>'C завтраками| Bed and breakfast'!IV20</f>
        <v>13150</v>
      </c>
      <c r="IW20" s="37">
        <f>'C завтраками| Bed and breakfast'!IW20</f>
        <v>13650</v>
      </c>
      <c r="IX20" s="37">
        <f>'C завтраками| Bed and breakfast'!IX20</f>
        <v>13650</v>
      </c>
      <c r="IY20" s="37">
        <f>'C завтраками| Bed and breakfast'!IY20</f>
        <v>13150</v>
      </c>
      <c r="IZ20" s="37">
        <f>'C завтраками| Bed and breakfast'!IZ20</f>
        <v>13150</v>
      </c>
      <c r="JA20" s="37">
        <f>'C завтраками| Bed and breakfast'!JA20</f>
        <v>13150</v>
      </c>
      <c r="JB20" s="37">
        <f>'C завтраками| Bed and breakfast'!JB20</f>
        <v>13150</v>
      </c>
      <c r="JC20" s="37">
        <f>'C завтраками| Bed and breakfast'!JC20</f>
        <v>13150</v>
      </c>
      <c r="JD20" s="37">
        <f>'C завтраками| Bed and breakfast'!JD20</f>
        <v>13650</v>
      </c>
      <c r="JE20" s="37">
        <f>'C завтраками| Bed and breakfast'!JE20</f>
        <v>13650</v>
      </c>
      <c r="JF20" s="37">
        <f>'C завтраками| Bed and breakfast'!JF20</f>
        <v>14650</v>
      </c>
      <c r="JG20" s="37">
        <f>'C завтраками| Bed and breakfast'!JG20</f>
        <v>14650</v>
      </c>
      <c r="JH20" s="37">
        <f>'C завтраками| Bed and breakfast'!JH20</f>
        <v>14650</v>
      </c>
      <c r="JI20" s="37">
        <f>'C завтраками| Bed and breakfast'!JI20</f>
        <v>14650</v>
      </c>
      <c r="JJ20" s="37">
        <f>'C завтраками| Bed and breakfast'!JJ20</f>
        <v>14650</v>
      </c>
      <c r="JK20" s="37">
        <f>'C завтраками| Bed and breakfast'!JK20</f>
        <v>14650</v>
      </c>
      <c r="JL20" s="37">
        <f>'C завтраками| Bed and breakfast'!JL20</f>
        <v>14650</v>
      </c>
      <c r="JM20" s="37">
        <f>'C завтраками| Bed and breakfast'!JM20</f>
        <v>14650</v>
      </c>
      <c r="JN20" s="37">
        <f>'C завтраками| Bed and breakfast'!JN20</f>
        <v>14650</v>
      </c>
      <c r="JO20" s="37">
        <f>'C завтраками| Bed and breakfast'!JO20</f>
        <v>14650</v>
      </c>
      <c r="JP20" s="37">
        <f>'C завтраками| Bed and breakfast'!JP20</f>
        <v>14650</v>
      </c>
    </row>
    <row r="21" spans="1:276" ht="10.7" customHeight="1">
      <c r="A21" s="12">
        <v>2</v>
      </c>
      <c r="B21" s="37">
        <f>'C завтраками| Bed and breakfast'!B21</f>
        <v>35100</v>
      </c>
      <c r="C21" s="37">
        <f>'C завтраками| Bed and breakfast'!C21</f>
        <v>44200</v>
      </c>
      <c r="D21" s="37">
        <f>'C завтраками| Bed and breakfast'!D21</f>
        <v>44200</v>
      </c>
      <c r="E21" s="37">
        <f>'C завтраками| Bed and breakfast'!E21</f>
        <v>45700</v>
      </c>
      <c r="F21" s="37">
        <f>'C завтраками| Bed and breakfast'!F21</f>
        <v>45700</v>
      </c>
      <c r="G21" s="37">
        <f>'C завтраками| Bed and breakfast'!G21</f>
        <v>45700</v>
      </c>
      <c r="H21" s="37">
        <f>'C завтраками| Bed and breakfast'!H21</f>
        <v>45700</v>
      </c>
      <c r="I21" s="37">
        <f>'C завтраками| Bed and breakfast'!I21</f>
        <v>45700</v>
      </c>
      <c r="J21" s="37">
        <f>'C завтраками| Bed and breakfast'!J21</f>
        <v>42000</v>
      </c>
      <c r="K21" s="37">
        <f>'C завтраками| Bed and breakfast'!K21</f>
        <v>40200</v>
      </c>
      <c r="L21" s="37">
        <f>'C завтраками| Bed and breakfast'!L21</f>
        <v>32200</v>
      </c>
      <c r="M21" s="37">
        <f>'C завтраками| Bed and breakfast'!M21</f>
        <v>28600</v>
      </c>
      <c r="N21" s="37">
        <f>'C завтраками| Bed and breakfast'!N21</f>
        <v>24400</v>
      </c>
      <c r="O21" s="37">
        <f>'C завтраками| Bed and breakfast'!O21</f>
        <v>24400</v>
      </c>
      <c r="P21" s="37">
        <f>'C завтраками| Bed and breakfast'!P21</f>
        <v>24400</v>
      </c>
      <c r="Q21" s="37">
        <f>'C завтраками| Bed and breakfast'!Q21</f>
        <v>25300</v>
      </c>
      <c r="R21" s="37">
        <f>'C завтраками| Bed and breakfast'!R21</f>
        <v>25300</v>
      </c>
      <c r="S21" s="37">
        <f>'C завтраками| Bed and breakfast'!S21</f>
        <v>25300</v>
      </c>
      <c r="T21" s="37">
        <f>'C завтраками| Bed and breakfast'!T21</f>
        <v>25300</v>
      </c>
      <c r="U21" s="37">
        <f>'C завтраками| Bed and breakfast'!U21</f>
        <v>25300</v>
      </c>
      <c r="V21" s="37">
        <f>'C завтраками| Bed and breakfast'!V21</f>
        <v>25300</v>
      </c>
      <c r="W21" s="37">
        <f>'C завтраками| Bed and breakfast'!W21</f>
        <v>26200</v>
      </c>
      <c r="X21" s="37">
        <f>'C завтраками| Bed and breakfast'!X21</f>
        <v>26200</v>
      </c>
      <c r="Y21" s="37">
        <f>'C завтраками| Bed and breakfast'!Y21</f>
        <v>26200</v>
      </c>
      <c r="Z21" s="37">
        <f>'C завтраками| Bed and breakfast'!Z21</f>
        <v>26200</v>
      </c>
      <c r="AA21" s="37">
        <f>'C завтраками| Bed and breakfast'!AA21</f>
        <v>26200</v>
      </c>
      <c r="AB21" s="37">
        <f>'C завтраками| Bed and breakfast'!AB21</f>
        <v>27400</v>
      </c>
      <c r="AC21" s="37">
        <f>'C завтраками| Bed and breakfast'!AC21</f>
        <v>27400</v>
      </c>
      <c r="AD21" s="37">
        <f>'C завтраками| Bed and breakfast'!AD21</f>
        <v>27400</v>
      </c>
      <c r="AE21" s="37">
        <f>'C завтраками| Bed and breakfast'!AE21</f>
        <v>27400</v>
      </c>
      <c r="AF21" s="37">
        <f>'C завтраками| Bed and breakfast'!AF21</f>
        <v>31000</v>
      </c>
      <c r="AG21" s="37">
        <f>'C завтраками| Bed and breakfast'!AG21</f>
        <v>31000</v>
      </c>
      <c r="AH21" s="37">
        <f>'C завтраками| Bed and breakfast'!AH21</f>
        <v>31000</v>
      </c>
      <c r="AI21" s="37">
        <f>'C завтраками| Bed and breakfast'!AI21</f>
        <v>29800</v>
      </c>
      <c r="AJ21" s="37">
        <f>'C завтраками| Bed and breakfast'!AJ21</f>
        <v>29800</v>
      </c>
      <c r="AK21" s="37">
        <f>'C завтраками| Bed and breakfast'!AK21</f>
        <v>29800</v>
      </c>
      <c r="AL21" s="37">
        <f>'C завтраками| Bed and breakfast'!AL21</f>
        <v>29800</v>
      </c>
      <c r="AM21" s="37">
        <f>'C завтраками| Bed and breakfast'!AM21</f>
        <v>33400</v>
      </c>
      <c r="AN21" s="37">
        <f>'C завтраками| Bed and breakfast'!AN21</f>
        <v>33400</v>
      </c>
      <c r="AO21" s="37">
        <f>'C завтраками| Bed and breakfast'!AO21</f>
        <v>33400</v>
      </c>
      <c r="AP21" s="37">
        <f>'C завтраками| Bed and breakfast'!AP21</f>
        <v>29800</v>
      </c>
      <c r="AQ21" s="37">
        <f>'C завтраками| Bed and breakfast'!AQ21</f>
        <v>29800</v>
      </c>
      <c r="AR21" s="37">
        <f>'C завтраками| Bed and breakfast'!AR21</f>
        <v>29800</v>
      </c>
      <c r="AS21" s="37">
        <f>'C завтраками| Bed and breakfast'!AS21</f>
        <v>29800</v>
      </c>
      <c r="AT21" s="37">
        <f>'C завтраками| Bed and breakfast'!AT21</f>
        <v>29800</v>
      </c>
      <c r="AU21" s="37">
        <f>'C завтраками| Bed and breakfast'!AU21</f>
        <v>31000</v>
      </c>
      <c r="AV21" s="37">
        <f>'C завтраками| Bed and breakfast'!AV21</f>
        <v>31000</v>
      </c>
      <c r="AW21" s="37">
        <f>'C завтраками| Bed and breakfast'!AW21</f>
        <v>31000</v>
      </c>
      <c r="AX21" s="37">
        <f>'C завтраками| Bed and breakfast'!AX21</f>
        <v>33400</v>
      </c>
      <c r="AY21" s="37">
        <f>'C завтраками| Bed and breakfast'!AY21</f>
        <v>33400</v>
      </c>
      <c r="AZ21" s="37">
        <f>'C завтраками| Bed and breakfast'!AZ21</f>
        <v>33400</v>
      </c>
      <c r="BA21" s="37">
        <f>'C завтраками| Bed and breakfast'!BA21</f>
        <v>33400</v>
      </c>
      <c r="BB21" s="37">
        <f>'C завтраками| Bed and breakfast'!BB21</f>
        <v>35800</v>
      </c>
      <c r="BC21" s="37">
        <f>'C завтраками| Bed and breakfast'!BC21</f>
        <v>35800</v>
      </c>
      <c r="BD21" s="37">
        <f>'C завтраками| Bed and breakfast'!BD21</f>
        <v>35800</v>
      </c>
      <c r="BE21" s="37">
        <f>'C завтраками| Bed and breakfast'!BE21</f>
        <v>35800</v>
      </c>
      <c r="BF21" s="37">
        <f>'C завтраками| Bed and breakfast'!BF21</f>
        <v>35800</v>
      </c>
      <c r="BG21" s="37">
        <f>'C завтраками| Bed and breakfast'!BG21</f>
        <v>35800</v>
      </c>
      <c r="BH21" s="37">
        <f>'C завтраками| Bed and breakfast'!BH21</f>
        <v>35800</v>
      </c>
      <c r="BI21" s="37">
        <f>'C завтраками| Bed and breakfast'!BI21</f>
        <v>35800</v>
      </c>
      <c r="BJ21" s="37">
        <f>'C завтраками| Bed and breakfast'!BJ21</f>
        <v>33400</v>
      </c>
      <c r="BK21" s="37">
        <f>'C завтраками| Bed and breakfast'!BK21</f>
        <v>26200</v>
      </c>
      <c r="BL21" s="37">
        <f>'C завтраками| Bed and breakfast'!BL21</f>
        <v>26200</v>
      </c>
      <c r="BM21" s="37">
        <f>'C завтраками| Bed and breakfast'!BM21</f>
        <v>26200</v>
      </c>
      <c r="BN21" s="37">
        <f>'C завтраками| Bed and breakfast'!BN21</f>
        <v>26200</v>
      </c>
      <c r="BO21" s="37">
        <f>'C завтраками| Bed and breakfast'!BO21</f>
        <v>26200</v>
      </c>
      <c r="BP21" s="37">
        <f>'C завтраками| Bed and breakfast'!BP21</f>
        <v>26200</v>
      </c>
      <c r="BQ21" s="37">
        <f>'C завтраками| Bed and breakfast'!BQ21</f>
        <v>26200</v>
      </c>
      <c r="BR21" s="37">
        <f>'C завтраками| Bed and breakfast'!BR21</f>
        <v>26200</v>
      </c>
      <c r="BS21" s="37">
        <f>'C завтраками| Bed and breakfast'!BS21</f>
        <v>26200</v>
      </c>
      <c r="BT21" s="37">
        <f>'C завтраками| Bed and breakfast'!BT21</f>
        <v>19800</v>
      </c>
      <c r="BU21" s="37">
        <f>'C завтраками| Bed and breakfast'!BU21</f>
        <v>19800</v>
      </c>
      <c r="BV21" s="37">
        <f>'C завтраками| Bed and breakfast'!BV21</f>
        <v>19800</v>
      </c>
      <c r="BW21" s="37">
        <f>'C завтраками| Bed and breakfast'!BW21</f>
        <v>19800</v>
      </c>
      <c r="BX21" s="37">
        <f>'C завтраками| Bed and breakfast'!BX21</f>
        <v>19800</v>
      </c>
      <c r="BY21" s="37">
        <f>'C завтраками| Bed and breakfast'!BY21</f>
        <v>19800</v>
      </c>
      <c r="BZ21" s="37">
        <f>'C завтраками| Bed and breakfast'!BZ21</f>
        <v>19800</v>
      </c>
      <c r="CA21" s="37">
        <f>'C завтраками| Bed and breakfast'!CA21</f>
        <v>18400</v>
      </c>
      <c r="CB21" s="37">
        <f>'C завтраками| Bed and breakfast'!CB21</f>
        <v>18400</v>
      </c>
      <c r="CC21" s="37">
        <f>'C завтраками| Bed and breakfast'!CC21</f>
        <v>18400</v>
      </c>
      <c r="CD21" s="37">
        <f>'C завтраками| Bed and breakfast'!CD21</f>
        <v>18400</v>
      </c>
      <c r="CE21" s="37">
        <f>'C завтраками| Bed and breakfast'!CE21</f>
        <v>18400</v>
      </c>
      <c r="CF21" s="37">
        <f>'C завтраками| Bed and breakfast'!CF21</f>
        <v>17200</v>
      </c>
      <c r="CG21" s="37">
        <f>'C завтраками| Bed and breakfast'!CG21</f>
        <v>17200</v>
      </c>
      <c r="CH21" s="37">
        <f>'C завтраками| Bed and breakfast'!CH21</f>
        <v>17200</v>
      </c>
      <c r="CI21" s="37">
        <f>'C завтраками| Bed and breakfast'!CI21</f>
        <v>17200</v>
      </c>
      <c r="CJ21" s="37">
        <f>'C завтраками| Bed and breakfast'!CJ21</f>
        <v>17200</v>
      </c>
      <c r="CK21" s="37">
        <f>'C завтраками| Bed and breakfast'!CK21</f>
        <v>18400</v>
      </c>
      <c r="CL21" s="37">
        <f>'C завтраками| Bed and breakfast'!CL21</f>
        <v>18400</v>
      </c>
      <c r="CM21" s="37">
        <f>'C завтраками| Bed and breakfast'!CM21</f>
        <v>17200</v>
      </c>
      <c r="CN21" s="37">
        <f>'C завтраками| Bed and breakfast'!CN21</f>
        <v>17200</v>
      </c>
      <c r="CO21" s="37">
        <f>'C завтраками| Bed and breakfast'!CO21</f>
        <v>17200</v>
      </c>
      <c r="CP21" s="37">
        <f>'C завтраками| Bed and breakfast'!CP21</f>
        <v>16800</v>
      </c>
      <c r="CQ21" s="37">
        <f>'C завтраками| Bed and breakfast'!CQ21</f>
        <v>16800</v>
      </c>
      <c r="CR21" s="37">
        <f>'C завтраками| Bed and breakfast'!CR21</f>
        <v>16800</v>
      </c>
      <c r="CS21" s="37">
        <f>'C завтраками| Bed and breakfast'!CS21</f>
        <v>16800</v>
      </c>
      <c r="CT21" s="37">
        <f>'C завтраками| Bed and breakfast'!CT21</f>
        <v>15800</v>
      </c>
      <c r="CU21" s="37">
        <f>'C завтраками| Bed and breakfast'!CU21</f>
        <v>15800</v>
      </c>
      <c r="CV21" s="37">
        <f>'C завтраками| Bed and breakfast'!CV21</f>
        <v>15800</v>
      </c>
      <c r="CW21" s="37">
        <f>'C завтраками| Bed and breakfast'!CW21</f>
        <v>15800</v>
      </c>
      <c r="CX21" s="37">
        <f>'C завтраками| Bed and breakfast'!CX21</f>
        <v>15800</v>
      </c>
      <c r="CY21" s="37">
        <f>'C завтраками| Bed and breakfast'!CY21</f>
        <v>15800</v>
      </c>
      <c r="CZ21" s="37">
        <f>'C завтраками| Bed and breakfast'!CZ21</f>
        <v>15800</v>
      </c>
      <c r="DA21" s="37">
        <f>'C завтраками| Bed and breakfast'!DA21</f>
        <v>13900</v>
      </c>
      <c r="DB21" s="37">
        <f>'C завтраками| Bed and breakfast'!DB21</f>
        <v>13900</v>
      </c>
      <c r="DC21" s="37">
        <f>'C завтраками| Bed and breakfast'!DC21</f>
        <v>13900</v>
      </c>
      <c r="DD21" s="37">
        <f>'C завтраками| Bed and breakfast'!DD21</f>
        <v>13900</v>
      </c>
      <c r="DE21" s="37">
        <f>'C завтраками| Bed and breakfast'!DE21</f>
        <v>13900</v>
      </c>
      <c r="DF21" s="37">
        <f>'C завтраками| Bed and breakfast'!DF21</f>
        <v>14500</v>
      </c>
      <c r="DG21" s="37">
        <f>'C завтраками| Bed and breakfast'!DG21</f>
        <v>14500</v>
      </c>
      <c r="DH21" s="37">
        <f>'C завтраками| Bed and breakfast'!DH21</f>
        <v>13900</v>
      </c>
      <c r="DI21" s="37">
        <f>'C завтраками| Bed and breakfast'!DI21</f>
        <v>13900</v>
      </c>
      <c r="DJ21" s="37">
        <f>'C завтраками| Bed and breakfast'!DJ21</f>
        <v>13900</v>
      </c>
      <c r="DK21" s="37">
        <f>'C завтраками| Bed and breakfast'!DK21</f>
        <v>13900</v>
      </c>
      <c r="DL21" s="37">
        <f>'C завтраками| Bed and breakfast'!DL21</f>
        <v>13900</v>
      </c>
      <c r="DM21" s="37">
        <f>'C завтраками| Bed and breakfast'!DM21</f>
        <v>14500</v>
      </c>
      <c r="DN21" s="37">
        <f>'C завтраками| Bed and breakfast'!DN21</f>
        <v>14500</v>
      </c>
      <c r="DO21" s="37">
        <f>'C завтраками| Bed and breakfast'!DO21</f>
        <v>13900</v>
      </c>
      <c r="DP21" s="37">
        <f>'C завтраками| Bed and breakfast'!DP21</f>
        <v>13900</v>
      </c>
      <c r="DQ21" s="37">
        <f>'C завтраками| Bed and breakfast'!DQ21</f>
        <v>13900</v>
      </c>
      <c r="DR21" s="37">
        <f>'C завтраками| Bed and breakfast'!DR21</f>
        <v>13900</v>
      </c>
      <c r="DS21" s="37">
        <f>'C завтраками| Bed and breakfast'!DS21</f>
        <v>15300</v>
      </c>
      <c r="DT21" s="37">
        <f>'C завтраками| Bed and breakfast'!DT21</f>
        <v>15300</v>
      </c>
      <c r="DU21" s="37">
        <f>'C завтраками| Bed and breakfast'!DU21</f>
        <v>15300</v>
      </c>
      <c r="DV21" s="37">
        <f>'C завтраками| Bed and breakfast'!DV21</f>
        <v>14200</v>
      </c>
      <c r="DW21" s="37">
        <f>'C завтраками| Bed and breakfast'!DW21</f>
        <v>14200</v>
      </c>
      <c r="DX21" s="37">
        <f>'C завтраками| Bed and breakfast'!DX21</f>
        <v>14200</v>
      </c>
      <c r="DY21" s="37">
        <f>'C завтраками| Bed and breakfast'!DY21</f>
        <v>14200</v>
      </c>
      <c r="DZ21" s="37">
        <f>'C завтраками| Bed and breakfast'!DZ21</f>
        <v>14200</v>
      </c>
      <c r="EA21" s="37">
        <f>'C завтраками| Bed and breakfast'!EA21</f>
        <v>15300</v>
      </c>
      <c r="EB21" s="37">
        <f>'C завтраками| Bed and breakfast'!EB21</f>
        <v>15300</v>
      </c>
      <c r="EC21" s="37">
        <f>'C завтраками| Bed and breakfast'!EC21</f>
        <v>15300</v>
      </c>
      <c r="ED21" s="37">
        <f>'C завтраками| Bed and breakfast'!ED21</f>
        <v>13900</v>
      </c>
      <c r="EE21" s="37">
        <f>'C завтраками| Bed and breakfast'!EE21</f>
        <v>13900</v>
      </c>
      <c r="EF21" s="37">
        <f>'C завтраками| Bed and breakfast'!EF21</f>
        <v>13900</v>
      </c>
      <c r="EG21" s="37">
        <f>'C завтраками| Bed and breakfast'!EG21</f>
        <v>13900</v>
      </c>
      <c r="EH21" s="37">
        <f>'C завтраками| Bed and breakfast'!EH21</f>
        <v>14200</v>
      </c>
      <c r="EI21" s="37">
        <f>'C завтраками| Bed and breakfast'!EI21</f>
        <v>14200</v>
      </c>
      <c r="EJ21" s="37">
        <f>'C завтраками| Bed and breakfast'!EJ21</f>
        <v>13900</v>
      </c>
      <c r="EK21" s="37">
        <f>'C завтраками| Bed and breakfast'!EK21</f>
        <v>13900</v>
      </c>
      <c r="EL21" s="37">
        <f>'C завтраками| Bed and breakfast'!EL21</f>
        <v>13900</v>
      </c>
      <c r="EM21" s="37">
        <f>'C завтраками| Bed and breakfast'!EM21</f>
        <v>13900</v>
      </c>
      <c r="EN21" s="37">
        <f>'C завтраками| Bed and breakfast'!EN21</f>
        <v>13900</v>
      </c>
      <c r="EO21" s="37">
        <f>'C завтраками| Bed and breakfast'!EO21</f>
        <v>14200</v>
      </c>
      <c r="EP21" s="37">
        <f>'C завтраками| Bed and breakfast'!EP21</f>
        <v>14200</v>
      </c>
      <c r="EQ21" s="37">
        <f>'C завтраками| Bed and breakfast'!EQ21</f>
        <v>13900</v>
      </c>
      <c r="ER21" s="37">
        <f>'C завтраками| Bed and breakfast'!ER21</f>
        <v>13900</v>
      </c>
      <c r="ES21" s="37">
        <f>'C завтраками| Bed and breakfast'!ES21</f>
        <v>13900</v>
      </c>
      <c r="ET21" s="37">
        <f>'C завтраками| Bed and breakfast'!ET21</f>
        <v>13900</v>
      </c>
      <c r="EU21" s="37">
        <f>'C завтраками| Bed and breakfast'!EU21</f>
        <v>13900</v>
      </c>
      <c r="EV21" s="37">
        <f>'C завтраками| Bed and breakfast'!EV21</f>
        <v>14200</v>
      </c>
      <c r="EW21" s="37">
        <f>'C завтраками| Bed and breakfast'!EW21</f>
        <v>14200</v>
      </c>
      <c r="EX21" s="37">
        <f>'C завтраками| Bed and breakfast'!EX21</f>
        <v>14200</v>
      </c>
      <c r="EY21" s="37">
        <f>'C завтраками| Bed and breakfast'!EY21</f>
        <v>14200</v>
      </c>
      <c r="EZ21" s="37">
        <f>'C завтраками| Bed and breakfast'!EZ21</f>
        <v>14200</v>
      </c>
      <c r="FA21" s="37">
        <f>'C завтраками| Bed and breakfast'!FA21</f>
        <v>14200</v>
      </c>
      <c r="FB21" s="37">
        <f>'C завтраками| Bed and breakfast'!FB21</f>
        <v>14200</v>
      </c>
      <c r="FC21" s="37">
        <f>'C завтраками| Bed and breakfast'!FC21</f>
        <v>19400</v>
      </c>
      <c r="FD21" s="37">
        <f>'C завтраками| Bed and breakfast'!FD21</f>
        <v>19400</v>
      </c>
      <c r="FE21" s="161">
        <f>'C завтраками| Bed and breakfast'!FE21</f>
        <v>19400</v>
      </c>
      <c r="FF21" s="161">
        <f>'C завтраками| Bed and breakfast'!FF21</f>
        <v>19400</v>
      </c>
      <c r="FG21" s="161">
        <f>'C завтраками| Bed and breakfast'!FG21</f>
        <v>19400</v>
      </c>
      <c r="FH21" s="161">
        <f>'C завтраками| Bed and breakfast'!FH21</f>
        <v>19400</v>
      </c>
      <c r="FI21" s="161">
        <f>'C завтраками| Bed and breakfast'!FI21</f>
        <v>21600</v>
      </c>
      <c r="FJ21" s="37">
        <f>'C завтраками| Bed and breakfast'!FJ21</f>
        <v>21600</v>
      </c>
      <c r="FK21" s="37">
        <f>'C завтраками| Bed and breakfast'!FK21</f>
        <v>21600</v>
      </c>
      <c r="FL21" s="37">
        <f>'C завтраками| Bed and breakfast'!FL21</f>
        <v>21600</v>
      </c>
      <c r="FM21" s="37">
        <f>'C завтраками| Bed and breakfast'!FM21</f>
        <v>21600</v>
      </c>
      <c r="FN21" s="37">
        <f>'C завтраками| Bed and breakfast'!FN21</f>
        <v>21600</v>
      </c>
      <c r="FO21" s="37">
        <f>'C завтраками| Bed and breakfast'!FO21</f>
        <v>21600</v>
      </c>
      <c r="FP21" s="37">
        <f>'C завтраками| Bed and breakfast'!FP21</f>
        <v>21600</v>
      </c>
      <c r="FQ21" s="37">
        <f>'C завтраками| Bed and breakfast'!FQ21</f>
        <v>21600</v>
      </c>
      <c r="FR21" s="37">
        <f>'C завтраками| Bed and breakfast'!FR21</f>
        <v>21600</v>
      </c>
      <c r="FS21" s="37">
        <f>'C завтраками| Bed and breakfast'!FS21</f>
        <v>15300</v>
      </c>
      <c r="FT21" s="37">
        <f>'C завтраками| Bed and breakfast'!FT21</f>
        <v>15300</v>
      </c>
      <c r="FU21" s="37">
        <f>'C завтраками| Bed and breakfast'!FU21</f>
        <v>15300</v>
      </c>
      <c r="FV21" s="37">
        <f>'C завтраками| Bed and breakfast'!FV21</f>
        <v>15300</v>
      </c>
      <c r="FW21" s="37">
        <f>'C завтраками| Bed and breakfast'!FW21</f>
        <v>15300</v>
      </c>
      <c r="FX21" s="37">
        <f>'C завтраками| Bed and breakfast'!FX21</f>
        <v>15300</v>
      </c>
      <c r="FY21" s="37">
        <f>'C завтраками| Bed and breakfast'!FY21</f>
        <v>15300</v>
      </c>
      <c r="FZ21" s="37">
        <f>'C завтраками| Bed and breakfast'!FZ21</f>
        <v>15300</v>
      </c>
      <c r="GA21" s="37">
        <f>'C завтраками| Bed and breakfast'!GA21</f>
        <v>19400</v>
      </c>
      <c r="GB21" s="37">
        <f>'C завтраками| Bed and breakfast'!GB21</f>
        <v>19400</v>
      </c>
      <c r="GC21" s="37">
        <f>'C завтраками| Bed and breakfast'!GC21</f>
        <v>19400</v>
      </c>
      <c r="GD21" s="37">
        <f>'C завтраками| Bed and breakfast'!GD21</f>
        <v>19400</v>
      </c>
      <c r="GE21" s="37">
        <f>'C завтраками| Bed and breakfast'!GE21</f>
        <v>19400</v>
      </c>
      <c r="GF21" s="37">
        <f>'C завтраками| Bed and breakfast'!GF21</f>
        <v>19400</v>
      </c>
      <c r="GG21" s="37">
        <f>'C завтраками| Bed and breakfast'!GG21</f>
        <v>19400</v>
      </c>
      <c r="GH21" s="37">
        <f>'C завтраками| Bed and breakfast'!GH21</f>
        <v>19400</v>
      </c>
      <c r="GI21" s="37">
        <f>'C завтраками| Bed and breakfast'!GI21</f>
        <v>19400</v>
      </c>
      <c r="GJ21" s="37">
        <f>'C завтраками| Bed and breakfast'!GJ21</f>
        <v>19400</v>
      </c>
      <c r="GK21" s="37">
        <f>'C завтраками| Bed and breakfast'!GK21</f>
        <v>19400</v>
      </c>
      <c r="GL21" s="37">
        <f>'C завтраками| Bed and breakfast'!GL21</f>
        <v>19400</v>
      </c>
      <c r="GM21" s="37">
        <f>'C завтраками| Bed and breakfast'!GM21</f>
        <v>19400</v>
      </c>
      <c r="GN21" s="37">
        <f>'C завтраками| Bed and breakfast'!GN21</f>
        <v>19400</v>
      </c>
      <c r="GO21" s="37">
        <f>'C завтраками| Bed and breakfast'!GO21</f>
        <v>16300</v>
      </c>
      <c r="GP21" s="37">
        <f>'C завтраками| Bed and breakfast'!GP21</f>
        <v>16300</v>
      </c>
      <c r="GQ21" s="37">
        <f>'C завтраками| Bed and breakfast'!GQ21</f>
        <v>16300</v>
      </c>
      <c r="GR21" s="37">
        <f>'C завтраками| Bed and breakfast'!GR21</f>
        <v>16300</v>
      </c>
      <c r="GS21" s="37">
        <f>'C завтраками| Bed and breakfast'!GS21</f>
        <v>16800</v>
      </c>
      <c r="GT21" s="37">
        <f>'C завтраками| Bed and breakfast'!GT21</f>
        <v>16800</v>
      </c>
      <c r="GU21" s="37">
        <f>'C завтраками| Bed and breakfast'!GU21</f>
        <v>16300</v>
      </c>
      <c r="GV21" s="37">
        <f>'C завтраками| Bed and breakfast'!GV21</f>
        <v>16300</v>
      </c>
      <c r="GW21" s="37">
        <f>'C завтраками| Bed and breakfast'!GW21</f>
        <v>16300</v>
      </c>
      <c r="GX21" s="37">
        <f>'C завтраками| Bed and breakfast'!GX21</f>
        <v>16300</v>
      </c>
      <c r="GY21" s="37">
        <f>'C завтраками| Bed and breakfast'!GY21</f>
        <v>16300</v>
      </c>
      <c r="GZ21" s="37">
        <f>'C завтраками| Bed and breakfast'!GZ21</f>
        <v>16800</v>
      </c>
      <c r="HA21" s="37">
        <f>'C завтраками| Bed and breakfast'!HA21</f>
        <v>16800</v>
      </c>
      <c r="HB21" s="37">
        <f>'C завтраками| Bed and breakfast'!HB21</f>
        <v>16300</v>
      </c>
      <c r="HC21" s="37">
        <f>'C завтраками| Bed and breakfast'!HC21</f>
        <v>16300</v>
      </c>
      <c r="HD21" s="37">
        <f>'C завтраками| Bed and breakfast'!HD21</f>
        <v>16300</v>
      </c>
      <c r="HE21" s="37">
        <f>'C завтраками| Bed and breakfast'!HE21</f>
        <v>16300</v>
      </c>
      <c r="HF21" s="37">
        <f>'C завтраками| Bed and breakfast'!HF21</f>
        <v>16300</v>
      </c>
      <c r="HG21" s="37">
        <f>'C завтраками| Bed and breakfast'!HG21</f>
        <v>16800</v>
      </c>
      <c r="HH21" s="37">
        <f>'C завтраками| Bed and breakfast'!HH21</f>
        <v>16800</v>
      </c>
      <c r="HI21" s="37">
        <f>'C завтраками| Bed and breakfast'!HI21</f>
        <v>16300</v>
      </c>
      <c r="HJ21" s="37">
        <f>'C завтраками| Bed and breakfast'!HJ21</f>
        <v>16300</v>
      </c>
      <c r="HK21" s="37">
        <f>'C завтраками| Bed and breakfast'!HK21</f>
        <v>16300</v>
      </c>
      <c r="HL21" s="37">
        <f>'C завтраками| Bed and breakfast'!HL21</f>
        <v>16300</v>
      </c>
      <c r="HM21" s="37">
        <f>'C завтраками| Bed and breakfast'!HM21</f>
        <v>16300</v>
      </c>
      <c r="HN21" s="37">
        <f>'C завтраками| Bed and breakfast'!HN21</f>
        <v>16800</v>
      </c>
      <c r="HO21" s="37">
        <f>'C завтраками| Bed and breakfast'!HO21</f>
        <v>16800</v>
      </c>
      <c r="HP21" s="37">
        <f>'C завтраками| Bed and breakfast'!HP21</f>
        <v>16300</v>
      </c>
      <c r="HQ21" s="37">
        <f>'C завтраками| Bed and breakfast'!HQ21</f>
        <v>16300</v>
      </c>
      <c r="HR21" s="37">
        <f>'C завтраками| Bed and breakfast'!HR21</f>
        <v>16300</v>
      </c>
      <c r="HS21" s="37">
        <f>'C завтраками| Bed and breakfast'!HS21</f>
        <v>16300</v>
      </c>
      <c r="HT21" s="37">
        <f>'C завтраками| Bed and breakfast'!HT21</f>
        <v>16300</v>
      </c>
      <c r="HU21" s="37">
        <f>'C завтраками| Bed and breakfast'!HU21</f>
        <v>16800</v>
      </c>
      <c r="HV21" s="37">
        <f>'C завтраками| Bed and breakfast'!HV21</f>
        <v>16800</v>
      </c>
      <c r="HW21" s="37">
        <f>'C завтраками| Bed and breakfast'!HW21</f>
        <v>16300</v>
      </c>
      <c r="HX21" s="37">
        <f>'C завтраками| Bed and breakfast'!HX21</f>
        <v>16300</v>
      </c>
      <c r="HY21" s="37">
        <f>'C завтраками| Bed and breakfast'!HY21</f>
        <v>16300</v>
      </c>
      <c r="HZ21" s="37">
        <f>'C завтраками| Bed and breakfast'!HZ21</f>
        <v>16300</v>
      </c>
      <c r="IA21" s="37">
        <f>'C завтраками| Bed and breakfast'!IA21</f>
        <v>16300</v>
      </c>
      <c r="IB21" s="37">
        <f>'C завтраками| Bed and breakfast'!IB21</f>
        <v>16300</v>
      </c>
      <c r="IC21" s="37">
        <f>'C завтраками| Bed and breakfast'!IC21</f>
        <v>16300</v>
      </c>
      <c r="ID21" s="37">
        <f>'C завтраками| Bed and breakfast'!ID21</f>
        <v>15300</v>
      </c>
      <c r="IE21" s="37">
        <f>'C завтраками| Bed and breakfast'!IE21</f>
        <v>15300</v>
      </c>
      <c r="IF21" s="37">
        <f>'C завтраками| Bed and breakfast'!IF21</f>
        <v>15300</v>
      </c>
      <c r="IG21" s="37">
        <f>'C завтраками| Bed and breakfast'!IG21</f>
        <v>15300</v>
      </c>
      <c r="IH21" s="37">
        <f>'C завтраками| Bed and breakfast'!IH21</f>
        <v>15300</v>
      </c>
      <c r="II21" s="37">
        <f>'C завтраками| Bed and breakfast'!II21</f>
        <v>15300</v>
      </c>
      <c r="IJ21" s="37">
        <f>'C завтраками| Bed and breakfast'!IJ21</f>
        <v>15300</v>
      </c>
      <c r="IK21" s="37">
        <f>'C завтраками| Bed and breakfast'!IK21</f>
        <v>14800</v>
      </c>
      <c r="IL21" s="37">
        <f>'C завтраками| Bed and breakfast'!IL21</f>
        <v>14800</v>
      </c>
      <c r="IM21" s="37">
        <f>'C завтраками| Bed and breakfast'!IM21</f>
        <v>14800</v>
      </c>
      <c r="IN21" s="37">
        <f>'C завтраками| Bed and breakfast'!IN21</f>
        <v>14800</v>
      </c>
      <c r="IO21" s="37">
        <f>'C завтраками| Bed and breakfast'!IO21</f>
        <v>14800</v>
      </c>
      <c r="IP21" s="37">
        <f>'C завтраками| Bed and breakfast'!IP21</f>
        <v>15300</v>
      </c>
      <c r="IQ21" s="37">
        <f>'C завтраками| Bed and breakfast'!IQ21</f>
        <v>15300</v>
      </c>
      <c r="IR21" s="37">
        <f>'C завтраками| Bed and breakfast'!IR21</f>
        <v>14800</v>
      </c>
      <c r="IS21" s="37">
        <f>'C завтраками| Bed and breakfast'!IS21</f>
        <v>14800</v>
      </c>
      <c r="IT21" s="37">
        <f>'C завтраками| Bed and breakfast'!IT21</f>
        <v>14800</v>
      </c>
      <c r="IU21" s="37">
        <f>'C завтраками| Bed and breakfast'!IU21</f>
        <v>14800</v>
      </c>
      <c r="IV21" s="37">
        <f>'C завтраками| Bed and breakfast'!IV21</f>
        <v>14800</v>
      </c>
      <c r="IW21" s="37">
        <f>'C завтраками| Bed and breakfast'!IW21</f>
        <v>15300</v>
      </c>
      <c r="IX21" s="37">
        <f>'C завтраками| Bed and breakfast'!IX21</f>
        <v>15300</v>
      </c>
      <c r="IY21" s="37">
        <f>'C завтраками| Bed and breakfast'!IY21</f>
        <v>14800</v>
      </c>
      <c r="IZ21" s="37">
        <f>'C завтраками| Bed and breakfast'!IZ21</f>
        <v>14800</v>
      </c>
      <c r="JA21" s="37">
        <f>'C завтраками| Bed and breakfast'!JA21</f>
        <v>14800</v>
      </c>
      <c r="JB21" s="37">
        <f>'C завтраками| Bed and breakfast'!JB21</f>
        <v>14800</v>
      </c>
      <c r="JC21" s="37">
        <f>'C завтраками| Bed and breakfast'!JC21</f>
        <v>14800</v>
      </c>
      <c r="JD21" s="37">
        <f>'C завтраками| Bed and breakfast'!JD21</f>
        <v>15300</v>
      </c>
      <c r="JE21" s="37">
        <f>'C завтраками| Bed and breakfast'!JE21</f>
        <v>15300</v>
      </c>
      <c r="JF21" s="37">
        <f>'C завтраками| Bed and breakfast'!JF21</f>
        <v>16300</v>
      </c>
      <c r="JG21" s="37">
        <f>'C завтраками| Bed and breakfast'!JG21</f>
        <v>16300</v>
      </c>
      <c r="JH21" s="37">
        <f>'C завтраками| Bed and breakfast'!JH21</f>
        <v>16300</v>
      </c>
      <c r="JI21" s="37">
        <f>'C завтраками| Bed and breakfast'!JI21</f>
        <v>16300</v>
      </c>
      <c r="JJ21" s="37">
        <f>'C завтраками| Bed and breakfast'!JJ21</f>
        <v>16300</v>
      </c>
      <c r="JK21" s="37">
        <f>'C завтраками| Bed and breakfast'!JK21</f>
        <v>16300</v>
      </c>
      <c r="JL21" s="37">
        <f>'C завтраками| Bed and breakfast'!JL21</f>
        <v>16300</v>
      </c>
      <c r="JM21" s="37">
        <f>'C завтраками| Bed and breakfast'!JM21</f>
        <v>16300</v>
      </c>
      <c r="JN21" s="37">
        <f>'C завтраками| Bed and breakfast'!JN21</f>
        <v>16300</v>
      </c>
      <c r="JO21" s="37">
        <f>'C завтраками| Bed and breakfast'!JO21</f>
        <v>16300</v>
      </c>
      <c r="JP21" s="37">
        <f>'C завтраками| Bed and breakfast'!JP21</f>
        <v>16300</v>
      </c>
    </row>
    <row r="22" spans="1:276">
      <c r="A22" s="101"/>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62"/>
      <c r="FF22" s="162"/>
      <c r="FG22" s="162"/>
      <c r="FH22" s="162"/>
      <c r="FI22" s="162"/>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c r="GJ22" s="154"/>
      <c r="GK22" s="154"/>
      <c r="GL22" s="154"/>
      <c r="GM22" s="154"/>
      <c r="GN22" s="154"/>
      <c r="GO22" s="154"/>
      <c r="GP22" s="154"/>
      <c r="GQ22" s="154"/>
      <c r="GR22" s="154"/>
      <c r="GS22" s="154"/>
      <c r="GT22" s="154"/>
      <c r="GU22" s="154"/>
      <c r="GV22" s="154"/>
      <c r="GW22" s="154"/>
      <c r="GX22" s="154"/>
      <c r="GY22" s="154"/>
      <c r="GZ22" s="154"/>
      <c r="HA22" s="154"/>
      <c r="HB22" s="154"/>
      <c r="HC22" s="154"/>
      <c r="HD22" s="154"/>
      <c r="HE22" s="154"/>
      <c r="HF22" s="154"/>
      <c r="HG22" s="154"/>
      <c r="HH22" s="154"/>
      <c r="HI22" s="154"/>
      <c r="HJ22" s="154"/>
      <c r="HK22" s="154"/>
      <c r="HL22" s="154"/>
      <c r="HM22" s="154"/>
      <c r="HN22" s="154"/>
      <c r="HO22" s="154"/>
      <c r="HP22" s="154"/>
      <c r="HQ22" s="154"/>
      <c r="HR22" s="154"/>
      <c r="HS22" s="154"/>
      <c r="HT22" s="154"/>
      <c r="HU22" s="154"/>
      <c r="HV22" s="154"/>
      <c r="HW22" s="154"/>
      <c r="HX22" s="154"/>
      <c r="HY22" s="154"/>
      <c r="HZ22" s="154"/>
      <c r="IA22" s="154"/>
      <c r="IB22" s="154"/>
      <c r="IC22" s="154"/>
      <c r="ID22" s="154"/>
      <c r="IE22" s="154"/>
      <c r="IF22" s="154"/>
      <c r="IG22" s="154"/>
      <c r="IH22" s="154"/>
      <c r="II22" s="154"/>
      <c r="IJ22" s="154"/>
      <c r="IK22" s="154"/>
      <c r="IL22" s="154"/>
      <c r="IM22" s="154"/>
      <c r="IN22" s="154"/>
      <c r="IO22" s="154"/>
      <c r="IP22" s="154"/>
      <c r="IQ22" s="154"/>
      <c r="IR22" s="154"/>
      <c r="IS22" s="154"/>
      <c r="IT22" s="154"/>
      <c r="IU22" s="154"/>
      <c r="IV22" s="154"/>
      <c r="IW22" s="154"/>
      <c r="IX22" s="154"/>
      <c r="IY22" s="154"/>
      <c r="IZ22" s="154"/>
      <c r="JA22" s="154"/>
      <c r="JB22" s="154"/>
      <c r="JC22" s="154"/>
      <c r="JD22" s="154"/>
      <c r="JE22" s="154"/>
      <c r="JF22" s="154"/>
      <c r="JG22" s="154"/>
      <c r="JH22" s="154"/>
      <c r="JI22" s="154"/>
      <c r="JJ22" s="154"/>
      <c r="JK22" s="154"/>
      <c r="JL22" s="154"/>
      <c r="JM22" s="154"/>
      <c r="JN22" s="154"/>
      <c r="JO22" s="154"/>
      <c r="JP22" s="154"/>
    </row>
    <row r="23" spans="1:276" ht="37.15" customHeight="1">
      <c r="A23" s="5" t="s">
        <v>27</v>
      </c>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DH23" s="153"/>
      <c r="DI23" s="153"/>
      <c r="DJ23" s="153"/>
      <c r="DK23" s="153"/>
      <c r="DL23" s="153"/>
      <c r="DM23" s="153"/>
      <c r="DN23" s="153"/>
      <c r="DO23" s="153"/>
      <c r="DP23" s="153"/>
      <c r="DQ23" s="153"/>
      <c r="DR23" s="153"/>
      <c r="DS23" s="153"/>
      <c r="DT23" s="153"/>
      <c r="DU23" s="153"/>
      <c r="DV23" s="153"/>
      <c r="DW23" s="153"/>
      <c r="DX23" s="153"/>
      <c r="DY23" s="153"/>
      <c r="DZ23" s="153"/>
      <c r="EA23" s="153"/>
      <c r="EB23" s="153"/>
      <c r="EC23" s="153"/>
      <c r="ED23" s="153"/>
      <c r="EE23" s="153"/>
      <c r="EF23" s="153"/>
      <c r="EG23" s="153"/>
      <c r="EH23" s="153"/>
      <c r="EI23" s="153"/>
      <c r="EJ23" s="153"/>
      <c r="EK23" s="153"/>
      <c r="EL23" s="153"/>
      <c r="EM23" s="153"/>
      <c r="EN23" s="153"/>
      <c r="EO23" s="153"/>
      <c r="EP23" s="153"/>
      <c r="EQ23" s="153"/>
      <c r="ER23" s="153"/>
      <c r="ES23" s="153"/>
      <c r="ET23" s="153"/>
      <c r="EU23" s="153"/>
      <c r="EV23" s="153"/>
      <c r="EW23" s="153"/>
      <c r="EX23" s="153"/>
      <c r="EY23" s="153"/>
      <c r="EZ23" s="153"/>
      <c r="FA23" s="153"/>
      <c r="FB23" s="153"/>
      <c r="FC23" s="153"/>
      <c r="FD23" s="153"/>
      <c r="FE23" s="160"/>
      <c r="FF23" s="160"/>
      <c r="FG23" s="160"/>
      <c r="FH23" s="160"/>
      <c r="FI23" s="160"/>
      <c r="FJ23" s="153"/>
      <c r="FK23" s="153"/>
      <c r="FL23" s="153"/>
      <c r="FM23" s="153"/>
      <c r="FN23" s="153"/>
      <c r="FO23" s="153"/>
      <c r="FP23" s="153"/>
      <c r="FQ23" s="153"/>
      <c r="FR23" s="153"/>
      <c r="FS23" s="153"/>
      <c r="FT23" s="153"/>
      <c r="FU23" s="153"/>
      <c r="FV23" s="153"/>
      <c r="FW23" s="153"/>
      <c r="FX23" s="153"/>
      <c r="FY23" s="153"/>
      <c r="FZ23" s="153"/>
      <c r="GA23" s="153"/>
      <c r="GB23" s="153"/>
      <c r="GC23" s="153"/>
      <c r="GD23" s="153"/>
      <c r="GE23" s="153"/>
      <c r="GF23" s="153"/>
      <c r="GG23" s="153"/>
      <c r="GH23" s="153"/>
      <c r="GI23" s="153"/>
      <c r="GJ23" s="153"/>
      <c r="GK23" s="153"/>
      <c r="GL23" s="153"/>
      <c r="GM23" s="153"/>
      <c r="GN23" s="153"/>
      <c r="GO23" s="153"/>
      <c r="GP23" s="153"/>
      <c r="GQ23" s="153"/>
      <c r="GR23" s="153"/>
      <c r="GS23" s="153"/>
      <c r="GT23" s="153"/>
      <c r="GU23" s="153"/>
      <c r="GV23" s="153"/>
      <c r="GW23" s="153"/>
      <c r="GX23" s="153"/>
      <c r="GY23" s="153"/>
      <c r="GZ23" s="153"/>
      <c r="HA23" s="153"/>
      <c r="HB23" s="153"/>
      <c r="HC23" s="153"/>
      <c r="HD23" s="153"/>
      <c r="HE23" s="153"/>
      <c r="HF23" s="153"/>
      <c r="HG23" s="153"/>
      <c r="HH23" s="153"/>
      <c r="HI23" s="153"/>
      <c r="HJ23" s="153"/>
      <c r="HK23" s="153"/>
      <c r="HL23" s="153"/>
      <c r="HM23" s="153"/>
      <c r="HN23" s="153"/>
      <c r="HO23" s="153"/>
      <c r="HP23" s="153"/>
      <c r="HQ23" s="153"/>
      <c r="HR23" s="153"/>
      <c r="HS23" s="153"/>
      <c r="HT23" s="153"/>
      <c r="HU23" s="153"/>
      <c r="HV23" s="153"/>
      <c r="HW23" s="153"/>
      <c r="HX23" s="153"/>
      <c r="HY23" s="153"/>
      <c r="HZ23" s="153"/>
      <c r="IA23" s="153"/>
      <c r="IB23" s="153"/>
      <c r="IC23" s="153"/>
      <c r="ID23" s="153"/>
      <c r="IE23" s="153"/>
      <c r="IF23" s="153"/>
      <c r="IG23" s="153"/>
      <c r="IH23" s="153"/>
      <c r="II23" s="153"/>
      <c r="IJ23" s="153"/>
      <c r="IK23" s="153"/>
      <c r="IL23" s="153"/>
      <c r="IM23" s="153"/>
      <c r="IN23" s="153"/>
      <c r="IO23" s="153"/>
      <c r="IP23" s="153"/>
      <c r="IQ23" s="153"/>
      <c r="IR23" s="153"/>
      <c r="IS23" s="153"/>
      <c r="IT23" s="153"/>
      <c r="IU23" s="153"/>
      <c r="IV23" s="153"/>
      <c r="IW23" s="153"/>
      <c r="IX23" s="153"/>
      <c r="IY23" s="153"/>
      <c r="IZ23" s="153"/>
      <c r="JA23" s="153"/>
      <c r="JB23" s="153"/>
      <c r="JC23" s="153"/>
      <c r="JD23" s="153"/>
      <c r="JE23" s="153"/>
      <c r="JF23" s="153"/>
      <c r="JG23" s="153"/>
      <c r="JH23" s="153"/>
      <c r="JI23" s="153"/>
      <c r="JJ23" s="153"/>
      <c r="JK23" s="153"/>
      <c r="JL23" s="153"/>
      <c r="JM23" s="153"/>
      <c r="JN23" s="153"/>
      <c r="JO23" s="153"/>
      <c r="JP23" s="153"/>
    </row>
    <row r="24" spans="1:276" s="151" customFormat="1" ht="25.5" customHeight="1">
      <c r="A24" s="147" t="s">
        <v>3</v>
      </c>
      <c r="B24" s="8">
        <f t="shared" ref="B24:Q24" si="0">B5</f>
        <v>46021</v>
      </c>
      <c r="C24" s="8">
        <f t="shared" si="0"/>
        <v>46022</v>
      </c>
      <c r="D24" s="8">
        <f t="shared" si="0"/>
        <v>46023</v>
      </c>
      <c r="E24" s="8">
        <f t="shared" si="0"/>
        <v>46024</v>
      </c>
      <c r="F24" s="8">
        <f t="shared" si="0"/>
        <v>46025</v>
      </c>
      <c r="G24" s="8">
        <f t="shared" si="0"/>
        <v>46026</v>
      </c>
      <c r="H24" s="8">
        <f t="shared" si="0"/>
        <v>46027</v>
      </c>
      <c r="I24" s="8">
        <f t="shared" si="0"/>
        <v>46028</v>
      </c>
      <c r="J24" s="8">
        <f t="shared" si="0"/>
        <v>46029</v>
      </c>
      <c r="K24" s="8">
        <f t="shared" si="0"/>
        <v>46030</v>
      </c>
      <c r="L24" s="8">
        <f t="shared" si="0"/>
        <v>46031</v>
      </c>
      <c r="M24" s="8">
        <f t="shared" si="0"/>
        <v>46032</v>
      </c>
      <c r="N24" s="8">
        <f t="shared" si="0"/>
        <v>46033</v>
      </c>
      <c r="O24" s="8">
        <f t="shared" si="0"/>
        <v>46034</v>
      </c>
      <c r="P24" s="8">
        <f t="shared" si="0"/>
        <v>46035</v>
      </c>
      <c r="Q24" s="8">
        <f t="shared" si="0"/>
        <v>46036</v>
      </c>
      <c r="R24" s="8">
        <f t="shared" ref="R24:CC25" si="1">R5</f>
        <v>46037</v>
      </c>
      <c r="S24" s="8">
        <f t="shared" si="1"/>
        <v>46038</v>
      </c>
      <c r="T24" s="8">
        <f t="shared" si="1"/>
        <v>46039</v>
      </c>
      <c r="U24" s="8">
        <f t="shared" si="1"/>
        <v>46040</v>
      </c>
      <c r="V24" s="8">
        <f t="shared" si="1"/>
        <v>46041</v>
      </c>
      <c r="W24" s="8">
        <f t="shared" si="1"/>
        <v>46042</v>
      </c>
      <c r="X24" s="8">
        <f t="shared" si="1"/>
        <v>46043</v>
      </c>
      <c r="Y24" s="8">
        <f t="shared" si="1"/>
        <v>46044</v>
      </c>
      <c r="Z24" s="8">
        <f t="shared" si="1"/>
        <v>46045</v>
      </c>
      <c r="AA24" s="8">
        <f t="shared" si="1"/>
        <v>46046</v>
      </c>
      <c r="AB24" s="8">
        <f t="shared" si="1"/>
        <v>46047</v>
      </c>
      <c r="AC24" s="8">
        <f t="shared" si="1"/>
        <v>46048</v>
      </c>
      <c r="AD24" s="8">
        <f t="shared" si="1"/>
        <v>46049</v>
      </c>
      <c r="AE24" s="8">
        <f t="shared" si="1"/>
        <v>46050</v>
      </c>
      <c r="AF24" s="8">
        <f t="shared" si="1"/>
        <v>46051</v>
      </c>
      <c r="AG24" s="8">
        <f t="shared" si="1"/>
        <v>46052</v>
      </c>
      <c r="AH24" s="8">
        <f t="shared" si="1"/>
        <v>46053</v>
      </c>
      <c r="AI24" s="8">
        <f t="shared" si="1"/>
        <v>46054</v>
      </c>
      <c r="AJ24" s="8">
        <f t="shared" si="1"/>
        <v>46055</v>
      </c>
      <c r="AK24" s="8">
        <f t="shared" si="1"/>
        <v>46056</v>
      </c>
      <c r="AL24" s="8">
        <f t="shared" si="1"/>
        <v>46057</v>
      </c>
      <c r="AM24" s="8">
        <f t="shared" si="1"/>
        <v>46058</v>
      </c>
      <c r="AN24" s="8">
        <f t="shared" si="1"/>
        <v>46059</v>
      </c>
      <c r="AO24" s="8">
        <f t="shared" si="1"/>
        <v>46060</v>
      </c>
      <c r="AP24" s="8">
        <f t="shared" si="1"/>
        <v>46061</v>
      </c>
      <c r="AQ24" s="8">
        <f t="shared" si="1"/>
        <v>46062</v>
      </c>
      <c r="AR24" s="8">
        <f t="shared" si="1"/>
        <v>46063</v>
      </c>
      <c r="AS24" s="8">
        <f t="shared" si="1"/>
        <v>46064</v>
      </c>
      <c r="AT24" s="8">
        <f t="shared" si="1"/>
        <v>46065</v>
      </c>
      <c r="AU24" s="8">
        <f t="shared" si="1"/>
        <v>46066</v>
      </c>
      <c r="AV24" s="8">
        <f t="shared" si="1"/>
        <v>46067</v>
      </c>
      <c r="AW24" s="8">
        <f t="shared" si="1"/>
        <v>46068</v>
      </c>
      <c r="AX24" s="8">
        <f t="shared" si="1"/>
        <v>46069</v>
      </c>
      <c r="AY24" s="8">
        <f t="shared" si="1"/>
        <v>46070</v>
      </c>
      <c r="AZ24" s="8">
        <f t="shared" si="1"/>
        <v>46071</v>
      </c>
      <c r="BA24" s="8">
        <f t="shared" si="1"/>
        <v>46072</v>
      </c>
      <c r="BB24" s="8">
        <f t="shared" si="1"/>
        <v>46073</v>
      </c>
      <c r="BC24" s="8">
        <f t="shared" si="1"/>
        <v>46074</v>
      </c>
      <c r="BD24" s="8">
        <f t="shared" si="1"/>
        <v>46075</v>
      </c>
      <c r="BE24" s="8">
        <f t="shared" si="1"/>
        <v>46076</v>
      </c>
      <c r="BF24" s="8">
        <f t="shared" si="1"/>
        <v>46077</v>
      </c>
      <c r="BG24" s="8">
        <f t="shared" si="1"/>
        <v>46078</v>
      </c>
      <c r="BH24" s="8">
        <f t="shared" si="1"/>
        <v>46079</v>
      </c>
      <c r="BI24" s="8">
        <f t="shared" si="1"/>
        <v>46080</v>
      </c>
      <c r="BJ24" s="8">
        <f t="shared" si="1"/>
        <v>46081</v>
      </c>
      <c r="BK24" s="8">
        <f t="shared" si="1"/>
        <v>46082</v>
      </c>
      <c r="BL24" s="8">
        <f t="shared" si="1"/>
        <v>46083</v>
      </c>
      <c r="BM24" s="8">
        <f t="shared" si="1"/>
        <v>46084</v>
      </c>
      <c r="BN24" s="8">
        <f t="shared" si="1"/>
        <v>46085</v>
      </c>
      <c r="BO24" s="8">
        <f t="shared" si="1"/>
        <v>46086</v>
      </c>
      <c r="BP24" s="8">
        <f t="shared" si="1"/>
        <v>46087</v>
      </c>
      <c r="BQ24" s="8">
        <f t="shared" si="1"/>
        <v>46088</v>
      </c>
      <c r="BR24" s="8">
        <f t="shared" si="1"/>
        <v>46089</v>
      </c>
      <c r="BS24" s="8">
        <f t="shared" si="1"/>
        <v>46090</v>
      </c>
      <c r="BT24" s="8">
        <f t="shared" si="1"/>
        <v>46091</v>
      </c>
      <c r="BU24" s="8">
        <f t="shared" si="1"/>
        <v>46092</v>
      </c>
      <c r="BV24" s="8">
        <f t="shared" si="1"/>
        <v>46093</v>
      </c>
      <c r="BW24" s="8">
        <f t="shared" si="1"/>
        <v>46094</v>
      </c>
      <c r="BX24" s="8">
        <f t="shared" si="1"/>
        <v>46095</v>
      </c>
      <c r="BY24" s="8">
        <f t="shared" si="1"/>
        <v>46096</v>
      </c>
      <c r="BZ24" s="8">
        <f t="shared" si="1"/>
        <v>46097</v>
      </c>
      <c r="CA24" s="8">
        <f t="shared" si="1"/>
        <v>46098</v>
      </c>
      <c r="CB24" s="8">
        <f t="shared" si="1"/>
        <v>46099</v>
      </c>
      <c r="CC24" s="8">
        <f t="shared" si="1"/>
        <v>46100</v>
      </c>
      <c r="CD24" s="8">
        <f t="shared" ref="CD24:DS25" si="2">CD5</f>
        <v>46101</v>
      </c>
      <c r="CE24" s="8">
        <f t="shared" si="2"/>
        <v>46102</v>
      </c>
      <c r="CF24" s="8">
        <f t="shared" si="2"/>
        <v>46103</v>
      </c>
      <c r="CG24" s="8">
        <f t="shared" si="2"/>
        <v>46104</v>
      </c>
      <c r="CH24" s="8">
        <f t="shared" si="2"/>
        <v>46105</v>
      </c>
      <c r="CI24" s="8">
        <f t="shared" si="2"/>
        <v>46106</v>
      </c>
      <c r="CJ24" s="8">
        <f t="shared" si="2"/>
        <v>46107</v>
      </c>
      <c r="CK24" s="8">
        <f t="shared" si="2"/>
        <v>46108</v>
      </c>
      <c r="CL24" s="8">
        <f t="shared" si="2"/>
        <v>46109</v>
      </c>
      <c r="CM24" s="8">
        <f t="shared" si="2"/>
        <v>46110</v>
      </c>
      <c r="CN24" s="8">
        <f t="shared" si="2"/>
        <v>46111</v>
      </c>
      <c r="CO24" s="8">
        <f t="shared" si="2"/>
        <v>46112</v>
      </c>
      <c r="CP24" s="8">
        <f t="shared" si="2"/>
        <v>46113</v>
      </c>
      <c r="CQ24" s="8">
        <f t="shared" si="2"/>
        <v>46114</v>
      </c>
      <c r="CR24" s="8">
        <f t="shared" si="2"/>
        <v>46115</v>
      </c>
      <c r="CS24" s="8">
        <f t="shared" si="2"/>
        <v>46116</v>
      </c>
      <c r="CT24" s="8">
        <f t="shared" si="2"/>
        <v>46117</v>
      </c>
      <c r="CU24" s="8">
        <f t="shared" si="2"/>
        <v>46118</v>
      </c>
      <c r="CV24" s="8">
        <f t="shared" si="2"/>
        <v>46119</v>
      </c>
      <c r="CW24" s="8">
        <f t="shared" si="2"/>
        <v>46120</v>
      </c>
      <c r="CX24" s="8">
        <f t="shared" si="2"/>
        <v>46121</v>
      </c>
      <c r="CY24" s="8">
        <f t="shared" si="2"/>
        <v>46122</v>
      </c>
      <c r="CZ24" s="8">
        <f t="shared" si="2"/>
        <v>46123</v>
      </c>
      <c r="DA24" s="8">
        <f t="shared" si="2"/>
        <v>46124</v>
      </c>
      <c r="DB24" s="8">
        <f t="shared" si="2"/>
        <v>46125</v>
      </c>
      <c r="DC24" s="8">
        <f t="shared" si="2"/>
        <v>46126</v>
      </c>
      <c r="DD24" s="8">
        <f t="shared" si="2"/>
        <v>46127</v>
      </c>
      <c r="DE24" s="8">
        <f t="shared" si="2"/>
        <v>46128</v>
      </c>
      <c r="DF24" s="8">
        <f t="shared" si="2"/>
        <v>46129</v>
      </c>
      <c r="DG24" s="8">
        <f t="shared" si="2"/>
        <v>46130</v>
      </c>
      <c r="DH24" s="8">
        <f t="shared" si="2"/>
        <v>46131</v>
      </c>
      <c r="DI24" s="8">
        <f t="shared" si="2"/>
        <v>46132</v>
      </c>
      <c r="DJ24" s="8">
        <f t="shared" si="2"/>
        <v>46133</v>
      </c>
      <c r="DK24" s="8">
        <f t="shared" si="2"/>
        <v>46134</v>
      </c>
      <c r="DL24" s="8">
        <f t="shared" si="2"/>
        <v>46135</v>
      </c>
      <c r="DM24" s="8">
        <f t="shared" si="2"/>
        <v>46136</v>
      </c>
      <c r="DN24" s="8">
        <f t="shared" si="2"/>
        <v>46137</v>
      </c>
      <c r="DO24" s="8">
        <f t="shared" si="2"/>
        <v>46138</v>
      </c>
      <c r="DP24" s="8">
        <f t="shared" si="2"/>
        <v>46139</v>
      </c>
      <c r="DQ24" s="8">
        <f t="shared" si="2"/>
        <v>46140</v>
      </c>
      <c r="DR24" s="8">
        <f t="shared" si="2"/>
        <v>46141</v>
      </c>
      <c r="DS24" s="8">
        <f t="shared" si="2"/>
        <v>46142</v>
      </c>
      <c r="DT24" s="8">
        <f t="shared" ref="DT24:GE24" si="3">DT5</f>
        <v>46143</v>
      </c>
      <c r="DU24" s="8">
        <f t="shared" si="3"/>
        <v>46144</v>
      </c>
      <c r="DV24" s="8">
        <f t="shared" si="3"/>
        <v>46145</v>
      </c>
      <c r="DW24" s="8">
        <f t="shared" si="3"/>
        <v>46146</v>
      </c>
      <c r="DX24" s="8">
        <f t="shared" si="3"/>
        <v>46147</v>
      </c>
      <c r="DY24" s="8">
        <f t="shared" si="3"/>
        <v>46148</v>
      </c>
      <c r="DZ24" s="8">
        <f t="shared" si="3"/>
        <v>46149</v>
      </c>
      <c r="EA24" s="8">
        <f t="shared" si="3"/>
        <v>46150</v>
      </c>
      <c r="EB24" s="8">
        <f t="shared" si="3"/>
        <v>46151</v>
      </c>
      <c r="EC24" s="8">
        <f t="shared" si="3"/>
        <v>46152</v>
      </c>
      <c r="ED24" s="8">
        <f t="shared" si="3"/>
        <v>46153</v>
      </c>
      <c r="EE24" s="8">
        <f t="shared" si="3"/>
        <v>46154</v>
      </c>
      <c r="EF24" s="8">
        <f t="shared" si="3"/>
        <v>46155</v>
      </c>
      <c r="EG24" s="8">
        <f t="shared" si="3"/>
        <v>46156</v>
      </c>
      <c r="EH24" s="8">
        <f t="shared" si="3"/>
        <v>46157</v>
      </c>
      <c r="EI24" s="8">
        <f t="shared" si="3"/>
        <v>46158</v>
      </c>
      <c r="EJ24" s="8">
        <f t="shared" si="3"/>
        <v>46159</v>
      </c>
      <c r="EK24" s="8">
        <f t="shared" si="3"/>
        <v>46160</v>
      </c>
      <c r="EL24" s="8">
        <f t="shared" si="3"/>
        <v>46161</v>
      </c>
      <c r="EM24" s="8">
        <f t="shared" si="3"/>
        <v>46162</v>
      </c>
      <c r="EN24" s="8">
        <f t="shared" si="3"/>
        <v>46163</v>
      </c>
      <c r="EO24" s="8">
        <f t="shared" si="3"/>
        <v>46164</v>
      </c>
      <c r="EP24" s="8">
        <f t="shared" si="3"/>
        <v>46165</v>
      </c>
      <c r="EQ24" s="8">
        <f t="shared" si="3"/>
        <v>46166</v>
      </c>
      <c r="ER24" s="8">
        <f t="shared" si="3"/>
        <v>46167</v>
      </c>
      <c r="ES24" s="8">
        <f t="shared" si="3"/>
        <v>46168</v>
      </c>
      <c r="ET24" s="8">
        <f t="shared" si="3"/>
        <v>46169</v>
      </c>
      <c r="EU24" s="8">
        <f t="shared" si="3"/>
        <v>46170</v>
      </c>
      <c r="EV24" s="8">
        <f t="shared" si="3"/>
        <v>46171</v>
      </c>
      <c r="EW24" s="8">
        <f t="shared" si="3"/>
        <v>46172</v>
      </c>
      <c r="EX24" s="8">
        <f t="shared" si="3"/>
        <v>46173</v>
      </c>
      <c r="EY24" s="8">
        <f t="shared" si="3"/>
        <v>46174</v>
      </c>
      <c r="EZ24" s="8">
        <f t="shared" si="3"/>
        <v>46175</v>
      </c>
      <c r="FA24" s="8">
        <f t="shared" si="3"/>
        <v>46176</v>
      </c>
      <c r="FB24" s="8">
        <f t="shared" si="3"/>
        <v>46177</v>
      </c>
      <c r="FC24" s="8">
        <f t="shared" si="3"/>
        <v>46178</v>
      </c>
      <c r="FD24" s="8">
        <f t="shared" si="3"/>
        <v>46179</v>
      </c>
      <c r="FE24" s="33">
        <f t="shared" si="3"/>
        <v>46180</v>
      </c>
      <c r="FF24" s="33">
        <f t="shared" si="3"/>
        <v>46181</v>
      </c>
      <c r="FG24" s="33">
        <f t="shared" si="3"/>
        <v>46182</v>
      </c>
      <c r="FH24" s="33">
        <f t="shared" si="3"/>
        <v>46183</v>
      </c>
      <c r="FI24" s="33">
        <f t="shared" si="3"/>
        <v>46184</v>
      </c>
      <c r="FJ24" s="8">
        <f t="shared" si="3"/>
        <v>46185</v>
      </c>
      <c r="FK24" s="8">
        <f t="shared" si="3"/>
        <v>46186</v>
      </c>
      <c r="FL24" s="8">
        <f t="shared" si="3"/>
        <v>46187</v>
      </c>
      <c r="FM24" s="8">
        <f t="shared" si="3"/>
        <v>46188</v>
      </c>
      <c r="FN24" s="8">
        <f t="shared" si="3"/>
        <v>46189</v>
      </c>
      <c r="FO24" s="8">
        <f t="shared" si="3"/>
        <v>46190</v>
      </c>
      <c r="FP24" s="8">
        <f t="shared" si="3"/>
        <v>46191</v>
      </c>
      <c r="FQ24" s="8">
        <f t="shared" si="3"/>
        <v>46192</v>
      </c>
      <c r="FR24" s="8">
        <f t="shared" si="3"/>
        <v>46193</v>
      </c>
      <c r="FS24" s="8">
        <f t="shared" si="3"/>
        <v>46194</v>
      </c>
      <c r="FT24" s="8">
        <f t="shared" si="3"/>
        <v>46195</v>
      </c>
      <c r="FU24" s="8">
        <f t="shared" si="3"/>
        <v>46196</v>
      </c>
      <c r="FV24" s="8">
        <f t="shared" si="3"/>
        <v>46197</v>
      </c>
      <c r="FW24" s="8">
        <f t="shared" si="3"/>
        <v>46198</v>
      </c>
      <c r="FX24" s="8">
        <f t="shared" si="3"/>
        <v>46199</v>
      </c>
      <c r="FY24" s="8">
        <f t="shared" si="3"/>
        <v>46200</v>
      </c>
      <c r="FZ24" s="8">
        <f t="shared" si="3"/>
        <v>46201</v>
      </c>
      <c r="GA24" s="8">
        <f t="shared" si="3"/>
        <v>46202</v>
      </c>
      <c r="GB24" s="8">
        <f t="shared" si="3"/>
        <v>46203</v>
      </c>
      <c r="GC24" s="8">
        <f t="shared" si="3"/>
        <v>46204</v>
      </c>
      <c r="GD24" s="8">
        <f t="shared" si="3"/>
        <v>46205</v>
      </c>
      <c r="GE24" s="8">
        <f t="shared" si="3"/>
        <v>46206</v>
      </c>
      <c r="GF24" s="8">
        <f t="shared" ref="GF24:IQ24" si="4">GF5</f>
        <v>46207</v>
      </c>
      <c r="GG24" s="8">
        <f t="shared" si="4"/>
        <v>46208</v>
      </c>
      <c r="GH24" s="8">
        <f t="shared" si="4"/>
        <v>46209</v>
      </c>
      <c r="GI24" s="8">
        <f t="shared" si="4"/>
        <v>46210</v>
      </c>
      <c r="GJ24" s="8">
        <f t="shared" si="4"/>
        <v>46211</v>
      </c>
      <c r="GK24" s="8">
        <f t="shared" si="4"/>
        <v>46212</v>
      </c>
      <c r="GL24" s="8">
        <f t="shared" si="4"/>
        <v>46213</v>
      </c>
      <c r="GM24" s="8">
        <f t="shared" si="4"/>
        <v>46214</v>
      </c>
      <c r="GN24" s="8">
        <f t="shared" si="4"/>
        <v>46215</v>
      </c>
      <c r="GO24" s="8">
        <f t="shared" si="4"/>
        <v>46216</v>
      </c>
      <c r="GP24" s="8">
        <f t="shared" si="4"/>
        <v>46217</v>
      </c>
      <c r="GQ24" s="8">
        <f t="shared" si="4"/>
        <v>46218</v>
      </c>
      <c r="GR24" s="8">
        <f t="shared" si="4"/>
        <v>46219</v>
      </c>
      <c r="GS24" s="8">
        <f t="shared" si="4"/>
        <v>46220</v>
      </c>
      <c r="GT24" s="8">
        <f t="shared" si="4"/>
        <v>46221</v>
      </c>
      <c r="GU24" s="8">
        <f t="shared" si="4"/>
        <v>46222</v>
      </c>
      <c r="GV24" s="8">
        <f t="shared" si="4"/>
        <v>46223</v>
      </c>
      <c r="GW24" s="8">
        <f t="shared" si="4"/>
        <v>46224</v>
      </c>
      <c r="GX24" s="8">
        <f t="shared" si="4"/>
        <v>46225</v>
      </c>
      <c r="GY24" s="8">
        <f t="shared" si="4"/>
        <v>46226</v>
      </c>
      <c r="GZ24" s="8">
        <f t="shared" si="4"/>
        <v>46227</v>
      </c>
      <c r="HA24" s="8">
        <f t="shared" si="4"/>
        <v>46228</v>
      </c>
      <c r="HB24" s="8">
        <f t="shared" si="4"/>
        <v>46229</v>
      </c>
      <c r="HC24" s="8">
        <f t="shared" si="4"/>
        <v>46230</v>
      </c>
      <c r="HD24" s="8">
        <f t="shared" si="4"/>
        <v>46231</v>
      </c>
      <c r="HE24" s="8">
        <f t="shared" si="4"/>
        <v>46232</v>
      </c>
      <c r="HF24" s="8">
        <f t="shared" si="4"/>
        <v>46233</v>
      </c>
      <c r="HG24" s="8">
        <f t="shared" si="4"/>
        <v>46234</v>
      </c>
      <c r="HH24" s="8">
        <f t="shared" si="4"/>
        <v>46235</v>
      </c>
      <c r="HI24" s="8">
        <f t="shared" si="4"/>
        <v>46236</v>
      </c>
      <c r="HJ24" s="8">
        <f t="shared" si="4"/>
        <v>46237</v>
      </c>
      <c r="HK24" s="8">
        <f t="shared" si="4"/>
        <v>46238</v>
      </c>
      <c r="HL24" s="8">
        <f t="shared" si="4"/>
        <v>46239</v>
      </c>
      <c r="HM24" s="8">
        <f t="shared" si="4"/>
        <v>46240</v>
      </c>
      <c r="HN24" s="8">
        <f t="shared" si="4"/>
        <v>46241</v>
      </c>
      <c r="HO24" s="8">
        <f t="shared" si="4"/>
        <v>46242</v>
      </c>
      <c r="HP24" s="8">
        <f t="shared" si="4"/>
        <v>46243</v>
      </c>
      <c r="HQ24" s="8">
        <f t="shared" si="4"/>
        <v>46244</v>
      </c>
      <c r="HR24" s="8">
        <f t="shared" si="4"/>
        <v>46245</v>
      </c>
      <c r="HS24" s="8">
        <f t="shared" si="4"/>
        <v>46246</v>
      </c>
      <c r="HT24" s="8">
        <f t="shared" si="4"/>
        <v>46247</v>
      </c>
      <c r="HU24" s="8">
        <f t="shared" si="4"/>
        <v>46248</v>
      </c>
      <c r="HV24" s="8">
        <f t="shared" si="4"/>
        <v>46249</v>
      </c>
      <c r="HW24" s="8">
        <f t="shared" si="4"/>
        <v>46250</v>
      </c>
      <c r="HX24" s="8">
        <f t="shared" si="4"/>
        <v>46251</v>
      </c>
      <c r="HY24" s="8">
        <f t="shared" si="4"/>
        <v>46252</v>
      </c>
      <c r="HZ24" s="8">
        <f t="shared" si="4"/>
        <v>46253</v>
      </c>
      <c r="IA24" s="8">
        <f t="shared" si="4"/>
        <v>46254</v>
      </c>
      <c r="IB24" s="8">
        <f t="shared" si="4"/>
        <v>46255</v>
      </c>
      <c r="IC24" s="8">
        <f t="shared" si="4"/>
        <v>46256</v>
      </c>
      <c r="ID24" s="8">
        <f t="shared" si="4"/>
        <v>46257</v>
      </c>
      <c r="IE24" s="8">
        <f t="shared" si="4"/>
        <v>46258</v>
      </c>
      <c r="IF24" s="8">
        <f t="shared" si="4"/>
        <v>46259</v>
      </c>
      <c r="IG24" s="8">
        <f t="shared" si="4"/>
        <v>46260</v>
      </c>
      <c r="IH24" s="8">
        <f t="shared" si="4"/>
        <v>46261</v>
      </c>
      <c r="II24" s="8">
        <f t="shared" si="4"/>
        <v>46262</v>
      </c>
      <c r="IJ24" s="8">
        <f t="shared" si="4"/>
        <v>46263</v>
      </c>
      <c r="IK24" s="8">
        <f t="shared" si="4"/>
        <v>46264</v>
      </c>
      <c r="IL24" s="8">
        <f t="shared" si="4"/>
        <v>46265</v>
      </c>
      <c r="IM24" s="8">
        <f t="shared" si="4"/>
        <v>46266</v>
      </c>
      <c r="IN24" s="8">
        <f t="shared" si="4"/>
        <v>46267</v>
      </c>
      <c r="IO24" s="8">
        <f t="shared" si="4"/>
        <v>46268</v>
      </c>
      <c r="IP24" s="8">
        <f t="shared" si="4"/>
        <v>46269</v>
      </c>
      <c r="IQ24" s="8">
        <f t="shared" si="4"/>
        <v>46270</v>
      </c>
      <c r="IR24" s="8">
        <f t="shared" ref="IR24:JP24" si="5">IR5</f>
        <v>46271</v>
      </c>
      <c r="IS24" s="8">
        <f t="shared" si="5"/>
        <v>46272</v>
      </c>
      <c r="IT24" s="8">
        <f t="shared" si="5"/>
        <v>46273</v>
      </c>
      <c r="IU24" s="8">
        <f t="shared" si="5"/>
        <v>46274</v>
      </c>
      <c r="IV24" s="8">
        <f t="shared" si="5"/>
        <v>46275</v>
      </c>
      <c r="IW24" s="8">
        <f t="shared" si="5"/>
        <v>46276</v>
      </c>
      <c r="IX24" s="8">
        <f t="shared" si="5"/>
        <v>46277</v>
      </c>
      <c r="IY24" s="8">
        <f t="shared" si="5"/>
        <v>46278</v>
      </c>
      <c r="IZ24" s="8">
        <f t="shared" si="5"/>
        <v>46279</v>
      </c>
      <c r="JA24" s="8">
        <f t="shared" si="5"/>
        <v>46280</v>
      </c>
      <c r="JB24" s="8">
        <f t="shared" si="5"/>
        <v>46281</v>
      </c>
      <c r="JC24" s="8">
        <f t="shared" si="5"/>
        <v>46282</v>
      </c>
      <c r="JD24" s="8">
        <f t="shared" si="5"/>
        <v>46283</v>
      </c>
      <c r="JE24" s="8">
        <f t="shared" si="5"/>
        <v>46284</v>
      </c>
      <c r="JF24" s="8">
        <f t="shared" si="5"/>
        <v>46285</v>
      </c>
      <c r="JG24" s="8">
        <f t="shared" si="5"/>
        <v>46286</v>
      </c>
      <c r="JH24" s="8">
        <f t="shared" si="5"/>
        <v>46287</v>
      </c>
      <c r="JI24" s="8">
        <f t="shared" si="5"/>
        <v>46288</v>
      </c>
      <c r="JJ24" s="8">
        <f t="shared" si="5"/>
        <v>46289</v>
      </c>
      <c r="JK24" s="8">
        <f t="shared" si="5"/>
        <v>46290</v>
      </c>
      <c r="JL24" s="8">
        <f t="shared" si="5"/>
        <v>46291</v>
      </c>
      <c r="JM24" s="8">
        <f t="shared" si="5"/>
        <v>46292</v>
      </c>
      <c r="JN24" s="8">
        <f t="shared" si="5"/>
        <v>46293</v>
      </c>
      <c r="JO24" s="8">
        <f t="shared" si="5"/>
        <v>46294</v>
      </c>
      <c r="JP24" s="8">
        <f t="shared" si="5"/>
        <v>46295</v>
      </c>
    </row>
    <row r="25" spans="1:276" s="151" customFormat="1" ht="25.5" customHeight="1">
      <c r="A25" s="145"/>
      <c r="B25" s="8">
        <f t="shared" ref="B25:Q25" si="6">B6</f>
        <v>46021</v>
      </c>
      <c r="C25" s="8">
        <f t="shared" si="6"/>
        <v>46022</v>
      </c>
      <c r="D25" s="8">
        <f t="shared" si="6"/>
        <v>46023</v>
      </c>
      <c r="E25" s="8">
        <f t="shared" si="6"/>
        <v>46024</v>
      </c>
      <c r="F25" s="8">
        <f t="shared" si="6"/>
        <v>46025</v>
      </c>
      <c r="G25" s="8">
        <f t="shared" si="6"/>
        <v>46026</v>
      </c>
      <c r="H25" s="8">
        <f t="shared" si="6"/>
        <v>46027</v>
      </c>
      <c r="I25" s="8">
        <f t="shared" si="6"/>
        <v>46028</v>
      </c>
      <c r="J25" s="8">
        <f t="shared" si="6"/>
        <v>46029</v>
      </c>
      <c r="K25" s="8">
        <f t="shared" si="6"/>
        <v>46030</v>
      </c>
      <c r="L25" s="8">
        <f t="shared" si="6"/>
        <v>46031</v>
      </c>
      <c r="M25" s="8">
        <f t="shared" si="6"/>
        <v>46032</v>
      </c>
      <c r="N25" s="8">
        <f t="shared" si="6"/>
        <v>46033</v>
      </c>
      <c r="O25" s="8">
        <f t="shared" si="6"/>
        <v>46034</v>
      </c>
      <c r="P25" s="8">
        <f t="shared" si="6"/>
        <v>46035</v>
      </c>
      <c r="Q25" s="8">
        <f t="shared" si="6"/>
        <v>46036</v>
      </c>
      <c r="R25" s="8">
        <f t="shared" si="1"/>
        <v>46037</v>
      </c>
      <c r="S25" s="8">
        <f t="shared" si="1"/>
        <v>46038</v>
      </c>
      <c r="T25" s="8">
        <f t="shared" si="1"/>
        <v>46039</v>
      </c>
      <c r="U25" s="8">
        <f t="shared" si="1"/>
        <v>46040</v>
      </c>
      <c r="V25" s="8">
        <f t="shared" si="1"/>
        <v>46041</v>
      </c>
      <c r="W25" s="8">
        <f t="shared" si="1"/>
        <v>46042</v>
      </c>
      <c r="X25" s="8">
        <f t="shared" si="1"/>
        <v>46043</v>
      </c>
      <c r="Y25" s="8">
        <f t="shared" si="1"/>
        <v>46044</v>
      </c>
      <c r="Z25" s="8">
        <f t="shared" si="1"/>
        <v>46045</v>
      </c>
      <c r="AA25" s="8">
        <f t="shared" si="1"/>
        <v>46046</v>
      </c>
      <c r="AB25" s="8">
        <f t="shared" si="1"/>
        <v>46047</v>
      </c>
      <c r="AC25" s="8">
        <f t="shared" si="1"/>
        <v>46048</v>
      </c>
      <c r="AD25" s="8">
        <f t="shared" si="1"/>
        <v>46049</v>
      </c>
      <c r="AE25" s="8">
        <f t="shared" si="1"/>
        <v>46050</v>
      </c>
      <c r="AF25" s="8">
        <f t="shared" si="1"/>
        <v>46051</v>
      </c>
      <c r="AG25" s="8">
        <f t="shared" si="1"/>
        <v>46052</v>
      </c>
      <c r="AH25" s="8">
        <f t="shared" si="1"/>
        <v>46053</v>
      </c>
      <c r="AI25" s="8">
        <f t="shared" si="1"/>
        <v>46054</v>
      </c>
      <c r="AJ25" s="8">
        <f t="shared" si="1"/>
        <v>46055</v>
      </c>
      <c r="AK25" s="8">
        <f t="shared" si="1"/>
        <v>46056</v>
      </c>
      <c r="AL25" s="8">
        <f t="shared" si="1"/>
        <v>46057</v>
      </c>
      <c r="AM25" s="8">
        <f t="shared" si="1"/>
        <v>46058</v>
      </c>
      <c r="AN25" s="8">
        <f t="shared" si="1"/>
        <v>46059</v>
      </c>
      <c r="AO25" s="8">
        <f t="shared" si="1"/>
        <v>46060</v>
      </c>
      <c r="AP25" s="8">
        <f t="shared" si="1"/>
        <v>46061</v>
      </c>
      <c r="AQ25" s="8">
        <f t="shared" si="1"/>
        <v>46062</v>
      </c>
      <c r="AR25" s="8">
        <f t="shared" si="1"/>
        <v>46063</v>
      </c>
      <c r="AS25" s="8">
        <f t="shared" si="1"/>
        <v>46064</v>
      </c>
      <c r="AT25" s="8">
        <f t="shared" si="1"/>
        <v>46065</v>
      </c>
      <c r="AU25" s="8">
        <f t="shared" si="1"/>
        <v>46066</v>
      </c>
      <c r="AV25" s="8">
        <f t="shared" si="1"/>
        <v>46067</v>
      </c>
      <c r="AW25" s="8">
        <f t="shared" si="1"/>
        <v>46068</v>
      </c>
      <c r="AX25" s="8">
        <f t="shared" si="1"/>
        <v>46069</v>
      </c>
      <c r="AY25" s="8">
        <f t="shared" si="1"/>
        <v>46070</v>
      </c>
      <c r="AZ25" s="8">
        <f t="shared" si="1"/>
        <v>46071</v>
      </c>
      <c r="BA25" s="8">
        <f t="shared" si="1"/>
        <v>46072</v>
      </c>
      <c r="BB25" s="8">
        <f t="shared" si="1"/>
        <v>46073</v>
      </c>
      <c r="BC25" s="8">
        <f t="shared" si="1"/>
        <v>46074</v>
      </c>
      <c r="BD25" s="8">
        <f t="shared" si="1"/>
        <v>46075</v>
      </c>
      <c r="BE25" s="8">
        <f t="shared" si="1"/>
        <v>46076</v>
      </c>
      <c r="BF25" s="8">
        <f t="shared" si="1"/>
        <v>46077</v>
      </c>
      <c r="BG25" s="8">
        <f t="shared" si="1"/>
        <v>46078</v>
      </c>
      <c r="BH25" s="8">
        <f t="shared" si="1"/>
        <v>46079</v>
      </c>
      <c r="BI25" s="8">
        <f t="shared" si="1"/>
        <v>46080</v>
      </c>
      <c r="BJ25" s="8">
        <f t="shared" si="1"/>
        <v>46081</v>
      </c>
      <c r="BK25" s="8">
        <f t="shared" si="1"/>
        <v>46082</v>
      </c>
      <c r="BL25" s="8">
        <f t="shared" si="1"/>
        <v>46083</v>
      </c>
      <c r="BM25" s="8">
        <f t="shared" si="1"/>
        <v>46084</v>
      </c>
      <c r="BN25" s="8">
        <f t="shared" si="1"/>
        <v>46085</v>
      </c>
      <c r="BO25" s="8">
        <f t="shared" si="1"/>
        <v>46086</v>
      </c>
      <c r="BP25" s="8">
        <f t="shared" si="1"/>
        <v>46087</v>
      </c>
      <c r="BQ25" s="8">
        <f t="shared" si="1"/>
        <v>46088</v>
      </c>
      <c r="BR25" s="8">
        <f t="shared" si="1"/>
        <v>46089</v>
      </c>
      <c r="BS25" s="8">
        <f t="shared" si="1"/>
        <v>46090</v>
      </c>
      <c r="BT25" s="8">
        <f t="shared" si="1"/>
        <v>46091</v>
      </c>
      <c r="BU25" s="8">
        <f t="shared" si="1"/>
        <v>46092</v>
      </c>
      <c r="BV25" s="8">
        <f t="shared" si="1"/>
        <v>46093</v>
      </c>
      <c r="BW25" s="8">
        <f t="shared" si="1"/>
        <v>46094</v>
      </c>
      <c r="BX25" s="8">
        <f t="shared" si="1"/>
        <v>46095</v>
      </c>
      <c r="BY25" s="8">
        <f t="shared" si="1"/>
        <v>46096</v>
      </c>
      <c r="BZ25" s="8">
        <f t="shared" si="1"/>
        <v>46097</v>
      </c>
      <c r="CA25" s="8">
        <f t="shared" si="1"/>
        <v>46098</v>
      </c>
      <c r="CB25" s="8">
        <f t="shared" si="1"/>
        <v>46099</v>
      </c>
      <c r="CC25" s="8">
        <f t="shared" si="1"/>
        <v>46100</v>
      </c>
      <c r="CD25" s="8">
        <f t="shared" si="2"/>
        <v>46101</v>
      </c>
      <c r="CE25" s="8">
        <f t="shared" si="2"/>
        <v>46102</v>
      </c>
      <c r="CF25" s="8">
        <f t="shared" si="2"/>
        <v>46103</v>
      </c>
      <c r="CG25" s="8">
        <f t="shared" si="2"/>
        <v>46104</v>
      </c>
      <c r="CH25" s="8">
        <f t="shared" si="2"/>
        <v>46105</v>
      </c>
      <c r="CI25" s="8">
        <f t="shared" si="2"/>
        <v>46106</v>
      </c>
      <c r="CJ25" s="8">
        <f t="shared" si="2"/>
        <v>46107</v>
      </c>
      <c r="CK25" s="8">
        <f t="shared" si="2"/>
        <v>46108</v>
      </c>
      <c r="CL25" s="8">
        <f t="shared" si="2"/>
        <v>46109</v>
      </c>
      <c r="CM25" s="8">
        <f t="shared" si="2"/>
        <v>46110</v>
      </c>
      <c r="CN25" s="8">
        <f t="shared" si="2"/>
        <v>46111</v>
      </c>
      <c r="CO25" s="8">
        <f t="shared" si="2"/>
        <v>46112</v>
      </c>
      <c r="CP25" s="8">
        <f t="shared" si="2"/>
        <v>46113</v>
      </c>
      <c r="CQ25" s="8">
        <f t="shared" si="2"/>
        <v>46114</v>
      </c>
      <c r="CR25" s="8">
        <f t="shared" si="2"/>
        <v>46115</v>
      </c>
      <c r="CS25" s="8">
        <f t="shared" si="2"/>
        <v>46116</v>
      </c>
      <c r="CT25" s="8">
        <f t="shared" si="2"/>
        <v>46117</v>
      </c>
      <c r="CU25" s="8">
        <f t="shared" si="2"/>
        <v>46118</v>
      </c>
      <c r="CV25" s="8">
        <f t="shared" si="2"/>
        <v>46119</v>
      </c>
      <c r="CW25" s="8">
        <f t="shared" si="2"/>
        <v>46120</v>
      </c>
      <c r="CX25" s="8">
        <f t="shared" si="2"/>
        <v>46121</v>
      </c>
      <c r="CY25" s="8">
        <f t="shared" si="2"/>
        <v>46122</v>
      </c>
      <c r="CZ25" s="8">
        <f t="shared" si="2"/>
        <v>46123</v>
      </c>
      <c r="DA25" s="8">
        <f t="shared" si="2"/>
        <v>46124</v>
      </c>
      <c r="DB25" s="8">
        <f t="shared" si="2"/>
        <v>46125</v>
      </c>
      <c r="DC25" s="8">
        <f t="shared" si="2"/>
        <v>46126</v>
      </c>
      <c r="DD25" s="8">
        <f t="shared" si="2"/>
        <v>46127</v>
      </c>
      <c r="DE25" s="8">
        <f t="shared" si="2"/>
        <v>46128</v>
      </c>
      <c r="DF25" s="8">
        <f t="shared" si="2"/>
        <v>46129</v>
      </c>
      <c r="DG25" s="8">
        <f t="shared" si="2"/>
        <v>46130</v>
      </c>
      <c r="DH25" s="8">
        <f t="shared" si="2"/>
        <v>46131</v>
      </c>
      <c r="DI25" s="8">
        <f t="shared" si="2"/>
        <v>46132</v>
      </c>
      <c r="DJ25" s="8">
        <f t="shared" si="2"/>
        <v>46133</v>
      </c>
      <c r="DK25" s="8">
        <f t="shared" si="2"/>
        <v>46134</v>
      </c>
      <c r="DL25" s="8">
        <f t="shared" si="2"/>
        <v>46135</v>
      </c>
      <c r="DM25" s="8">
        <f t="shared" si="2"/>
        <v>46136</v>
      </c>
      <c r="DN25" s="8">
        <f t="shared" si="2"/>
        <v>46137</v>
      </c>
      <c r="DO25" s="8">
        <f t="shared" si="2"/>
        <v>46138</v>
      </c>
      <c r="DP25" s="8">
        <f t="shared" si="2"/>
        <v>46139</v>
      </c>
      <c r="DQ25" s="8">
        <f t="shared" si="2"/>
        <v>46140</v>
      </c>
      <c r="DR25" s="8">
        <f t="shared" si="2"/>
        <v>46141</v>
      </c>
      <c r="DS25" s="8">
        <f t="shared" si="2"/>
        <v>46142</v>
      </c>
      <c r="DT25" s="8">
        <f t="shared" ref="DT25:GE25" si="7">DT6</f>
        <v>46143</v>
      </c>
      <c r="DU25" s="8">
        <f t="shared" si="7"/>
        <v>46144</v>
      </c>
      <c r="DV25" s="8">
        <f t="shared" si="7"/>
        <v>46145</v>
      </c>
      <c r="DW25" s="8">
        <f t="shared" si="7"/>
        <v>46146</v>
      </c>
      <c r="DX25" s="8">
        <f t="shared" si="7"/>
        <v>46147</v>
      </c>
      <c r="DY25" s="8">
        <f t="shared" si="7"/>
        <v>46148</v>
      </c>
      <c r="DZ25" s="8">
        <f t="shared" si="7"/>
        <v>46149</v>
      </c>
      <c r="EA25" s="8">
        <f t="shared" si="7"/>
        <v>46150</v>
      </c>
      <c r="EB25" s="8">
        <f t="shared" si="7"/>
        <v>46151</v>
      </c>
      <c r="EC25" s="8">
        <f t="shared" si="7"/>
        <v>46152</v>
      </c>
      <c r="ED25" s="8">
        <f t="shared" si="7"/>
        <v>46153</v>
      </c>
      <c r="EE25" s="8">
        <f t="shared" si="7"/>
        <v>46154</v>
      </c>
      <c r="EF25" s="8">
        <f t="shared" si="7"/>
        <v>46155</v>
      </c>
      <c r="EG25" s="8">
        <f t="shared" si="7"/>
        <v>46156</v>
      </c>
      <c r="EH25" s="8">
        <f t="shared" si="7"/>
        <v>46157</v>
      </c>
      <c r="EI25" s="8">
        <f t="shared" si="7"/>
        <v>46158</v>
      </c>
      <c r="EJ25" s="8">
        <f t="shared" si="7"/>
        <v>46159</v>
      </c>
      <c r="EK25" s="8">
        <f t="shared" si="7"/>
        <v>46160</v>
      </c>
      <c r="EL25" s="8">
        <f t="shared" si="7"/>
        <v>46161</v>
      </c>
      <c r="EM25" s="8">
        <f t="shared" si="7"/>
        <v>46162</v>
      </c>
      <c r="EN25" s="8">
        <f t="shared" si="7"/>
        <v>46163</v>
      </c>
      <c r="EO25" s="8">
        <f t="shared" si="7"/>
        <v>46164</v>
      </c>
      <c r="EP25" s="8">
        <f t="shared" si="7"/>
        <v>46165</v>
      </c>
      <c r="EQ25" s="8">
        <f t="shared" si="7"/>
        <v>46166</v>
      </c>
      <c r="ER25" s="8">
        <f t="shared" si="7"/>
        <v>46167</v>
      </c>
      <c r="ES25" s="8">
        <f t="shared" si="7"/>
        <v>46168</v>
      </c>
      <c r="ET25" s="8">
        <f t="shared" si="7"/>
        <v>46169</v>
      </c>
      <c r="EU25" s="8">
        <f t="shared" si="7"/>
        <v>46170</v>
      </c>
      <c r="EV25" s="8">
        <f t="shared" si="7"/>
        <v>46171</v>
      </c>
      <c r="EW25" s="8">
        <f t="shared" si="7"/>
        <v>46172</v>
      </c>
      <c r="EX25" s="8">
        <f t="shared" si="7"/>
        <v>46173</v>
      </c>
      <c r="EY25" s="8">
        <f t="shared" si="7"/>
        <v>46174</v>
      </c>
      <c r="EZ25" s="8">
        <f t="shared" si="7"/>
        <v>46175</v>
      </c>
      <c r="FA25" s="8">
        <f t="shared" si="7"/>
        <v>46176</v>
      </c>
      <c r="FB25" s="8">
        <f t="shared" si="7"/>
        <v>46177</v>
      </c>
      <c r="FC25" s="8">
        <f t="shared" si="7"/>
        <v>46178</v>
      </c>
      <c r="FD25" s="8">
        <f t="shared" si="7"/>
        <v>46179</v>
      </c>
      <c r="FE25" s="33">
        <f t="shared" si="7"/>
        <v>46180</v>
      </c>
      <c r="FF25" s="33">
        <f t="shared" si="7"/>
        <v>46181</v>
      </c>
      <c r="FG25" s="33">
        <f t="shared" si="7"/>
        <v>46182</v>
      </c>
      <c r="FH25" s="33">
        <f t="shared" si="7"/>
        <v>46183</v>
      </c>
      <c r="FI25" s="33">
        <f t="shared" si="7"/>
        <v>46184</v>
      </c>
      <c r="FJ25" s="8">
        <f t="shared" si="7"/>
        <v>46185</v>
      </c>
      <c r="FK25" s="8">
        <f t="shared" si="7"/>
        <v>46186</v>
      </c>
      <c r="FL25" s="8">
        <f t="shared" si="7"/>
        <v>46187</v>
      </c>
      <c r="FM25" s="8">
        <f t="shared" si="7"/>
        <v>46188</v>
      </c>
      <c r="FN25" s="8">
        <f t="shared" si="7"/>
        <v>46189</v>
      </c>
      <c r="FO25" s="8">
        <f t="shared" si="7"/>
        <v>46190</v>
      </c>
      <c r="FP25" s="8">
        <f t="shared" si="7"/>
        <v>46191</v>
      </c>
      <c r="FQ25" s="8">
        <f t="shared" si="7"/>
        <v>46192</v>
      </c>
      <c r="FR25" s="8">
        <f t="shared" si="7"/>
        <v>46193</v>
      </c>
      <c r="FS25" s="8">
        <f t="shared" si="7"/>
        <v>46194</v>
      </c>
      <c r="FT25" s="8">
        <f t="shared" si="7"/>
        <v>46195</v>
      </c>
      <c r="FU25" s="8">
        <f t="shared" si="7"/>
        <v>46196</v>
      </c>
      <c r="FV25" s="8">
        <f t="shared" si="7"/>
        <v>46197</v>
      </c>
      <c r="FW25" s="8">
        <f t="shared" si="7"/>
        <v>46198</v>
      </c>
      <c r="FX25" s="8">
        <f t="shared" si="7"/>
        <v>46199</v>
      </c>
      <c r="FY25" s="8">
        <f t="shared" si="7"/>
        <v>46200</v>
      </c>
      <c r="FZ25" s="8">
        <f t="shared" si="7"/>
        <v>46201</v>
      </c>
      <c r="GA25" s="8">
        <f t="shared" si="7"/>
        <v>46202</v>
      </c>
      <c r="GB25" s="8">
        <f t="shared" si="7"/>
        <v>46203</v>
      </c>
      <c r="GC25" s="8">
        <f t="shared" si="7"/>
        <v>46204</v>
      </c>
      <c r="GD25" s="8">
        <f t="shared" si="7"/>
        <v>46205</v>
      </c>
      <c r="GE25" s="8">
        <f t="shared" si="7"/>
        <v>46206</v>
      </c>
      <c r="GF25" s="8">
        <f t="shared" ref="GF25:IQ25" si="8">GF6</f>
        <v>46207</v>
      </c>
      <c r="GG25" s="8">
        <f t="shared" si="8"/>
        <v>46208</v>
      </c>
      <c r="GH25" s="8">
        <f t="shared" si="8"/>
        <v>46209</v>
      </c>
      <c r="GI25" s="8">
        <f t="shared" si="8"/>
        <v>46210</v>
      </c>
      <c r="GJ25" s="8">
        <f t="shared" si="8"/>
        <v>46211</v>
      </c>
      <c r="GK25" s="8">
        <f t="shared" si="8"/>
        <v>46212</v>
      </c>
      <c r="GL25" s="8">
        <f t="shared" si="8"/>
        <v>46213</v>
      </c>
      <c r="GM25" s="8">
        <f t="shared" si="8"/>
        <v>46214</v>
      </c>
      <c r="GN25" s="8">
        <f t="shared" si="8"/>
        <v>46215</v>
      </c>
      <c r="GO25" s="8">
        <f t="shared" si="8"/>
        <v>46216</v>
      </c>
      <c r="GP25" s="8">
        <f t="shared" si="8"/>
        <v>46217</v>
      </c>
      <c r="GQ25" s="8">
        <f t="shared" si="8"/>
        <v>46218</v>
      </c>
      <c r="GR25" s="8">
        <f t="shared" si="8"/>
        <v>46219</v>
      </c>
      <c r="GS25" s="8">
        <f t="shared" si="8"/>
        <v>46220</v>
      </c>
      <c r="GT25" s="8">
        <f t="shared" si="8"/>
        <v>46221</v>
      </c>
      <c r="GU25" s="8">
        <f t="shared" si="8"/>
        <v>46222</v>
      </c>
      <c r="GV25" s="8">
        <f t="shared" si="8"/>
        <v>46223</v>
      </c>
      <c r="GW25" s="8">
        <f t="shared" si="8"/>
        <v>46224</v>
      </c>
      <c r="GX25" s="8">
        <f t="shared" si="8"/>
        <v>46225</v>
      </c>
      <c r="GY25" s="8">
        <f t="shared" si="8"/>
        <v>46226</v>
      </c>
      <c r="GZ25" s="8">
        <f t="shared" si="8"/>
        <v>46227</v>
      </c>
      <c r="HA25" s="8">
        <f t="shared" si="8"/>
        <v>46228</v>
      </c>
      <c r="HB25" s="8">
        <f t="shared" si="8"/>
        <v>46229</v>
      </c>
      <c r="HC25" s="8">
        <f t="shared" si="8"/>
        <v>46230</v>
      </c>
      <c r="HD25" s="8">
        <f t="shared" si="8"/>
        <v>46231</v>
      </c>
      <c r="HE25" s="8">
        <f t="shared" si="8"/>
        <v>46232</v>
      </c>
      <c r="HF25" s="8">
        <f t="shared" si="8"/>
        <v>46233</v>
      </c>
      <c r="HG25" s="8">
        <f t="shared" si="8"/>
        <v>46234</v>
      </c>
      <c r="HH25" s="8">
        <f t="shared" si="8"/>
        <v>46235</v>
      </c>
      <c r="HI25" s="8">
        <f t="shared" si="8"/>
        <v>46236</v>
      </c>
      <c r="HJ25" s="8">
        <f t="shared" si="8"/>
        <v>46237</v>
      </c>
      <c r="HK25" s="8">
        <f t="shared" si="8"/>
        <v>46238</v>
      </c>
      <c r="HL25" s="8">
        <f t="shared" si="8"/>
        <v>46239</v>
      </c>
      <c r="HM25" s="8">
        <f t="shared" si="8"/>
        <v>46240</v>
      </c>
      <c r="HN25" s="8">
        <f t="shared" si="8"/>
        <v>46241</v>
      </c>
      <c r="HO25" s="8">
        <f t="shared" si="8"/>
        <v>46242</v>
      </c>
      <c r="HP25" s="8">
        <f t="shared" si="8"/>
        <v>46243</v>
      </c>
      <c r="HQ25" s="8">
        <f t="shared" si="8"/>
        <v>46244</v>
      </c>
      <c r="HR25" s="8">
        <f t="shared" si="8"/>
        <v>46245</v>
      </c>
      <c r="HS25" s="8">
        <f t="shared" si="8"/>
        <v>46246</v>
      </c>
      <c r="HT25" s="8">
        <f t="shared" si="8"/>
        <v>46247</v>
      </c>
      <c r="HU25" s="8">
        <f t="shared" si="8"/>
        <v>46248</v>
      </c>
      <c r="HV25" s="8">
        <f t="shared" si="8"/>
        <v>46249</v>
      </c>
      <c r="HW25" s="8">
        <f t="shared" si="8"/>
        <v>46250</v>
      </c>
      <c r="HX25" s="8">
        <f t="shared" si="8"/>
        <v>46251</v>
      </c>
      <c r="HY25" s="8">
        <f t="shared" si="8"/>
        <v>46252</v>
      </c>
      <c r="HZ25" s="8">
        <f t="shared" si="8"/>
        <v>46253</v>
      </c>
      <c r="IA25" s="8">
        <f t="shared" si="8"/>
        <v>46254</v>
      </c>
      <c r="IB25" s="8">
        <f t="shared" si="8"/>
        <v>46255</v>
      </c>
      <c r="IC25" s="8">
        <f t="shared" si="8"/>
        <v>46256</v>
      </c>
      <c r="ID25" s="8">
        <f t="shared" si="8"/>
        <v>46257</v>
      </c>
      <c r="IE25" s="8">
        <f t="shared" si="8"/>
        <v>46258</v>
      </c>
      <c r="IF25" s="8">
        <f t="shared" si="8"/>
        <v>46259</v>
      </c>
      <c r="IG25" s="8">
        <f t="shared" si="8"/>
        <v>46260</v>
      </c>
      <c r="IH25" s="8">
        <f t="shared" si="8"/>
        <v>46261</v>
      </c>
      <c r="II25" s="8">
        <f t="shared" si="8"/>
        <v>46262</v>
      </c>
      <c r="IJ25" s="8">
        <f t="shared" si="8"/>
        <v>46263</v>
      </c>
      <c r="IK25" s="8">
        <f t="shared" si="8"/>
        <v>46264</v>
      </c>
      <c r="IL25" s="8">
        <f t="shared" si="8"/>
        <v>46265</v>
      </c>
      <c r="IM25" s="8">
        <f t="shared" si="8"/>
        <v>46266</v>
      </c>
      <c r="IN25" s="8">
        <f t="shared" si="8"/>
        <v>46267</v>
      </c>
      <c r="IO25" s="8">
        <f t="shared" si="8"/>
        <v>46268</v>
      </c>
      <c r="IP25" s="8">
        <f t="shared" si="8"/>
        <v>46269</v>
      </c>
      <c r="IQ25" s="8">
        <f t="shared" si="8"/>
        <v>46270</v>
      </c>
      <c r="IR25" s="8">
        <f t="shared" ref="IR25:JP25" si="9">IR6</f>
        <v>46271</v>
      </c>
      <c r="IS25" s="8">
        <f t="shared" si="9"/>
        <v>46272</v>
      </c>
      <c r="IT25" s="8">
        <f t="shared" si="9"/>
        <v>46273</v>
      </c>
      <c r="IU25" s="8">
        <f t="shared" si="9"/>
        <v>46274</v>
      </c>
      <c r="IV25" s="8">
        <f t="shared" si="9"/>
        <v>46275</v>
      </c>
      <c r="IW25" s="8">
        <f t="shared" si="9"/>
        <v>46276</v>
      </c>
      <c r="IX25" s="8">
        <f t="shared" si="9"/>
        <v>46277</v>
      </c>
      <c r="IY25" s="8">
        <f t="shared" si="9"/>
        <v>46278</v>
      </c>
      <c r="IZ25" s="8">
        <f t="shared" si="9"/>
        <v>46279</v>
      </c>
      <c r="JA25" s="8">
        <f t="shared" si="9"/>
        <v>46280</v>
      </c>
      <c r="JB25" s="8">
        <f t="shared" si="9"/>
        <v>46281</v>
      </c>
      <c r="JC25" s="8">
        <f t="shared" si="9"/>
        <v>46282</v>
      </c>
      <c r="JD25" s="8">
        <f t="shared" si="9"/>
        <v>46283</v>
      </c>
      <c r="JE25" s="8">
        <f t="shared" si="9"/>
        <v>46284</v>
      </c>
      <c r="JF25" s="8">
        <f t="shared" si="9"/>
        <v>46285</v>
      </c>
      <c r="JG25" s="8">
        <f t="shared" si="9"/>
        <v>46286</v>
      </c>
      <c r="JH25" s="8">
        <f t="shared" si="9"/>
        <v>46287</v>
      </c>
      <c r="JI25" s="8">
        <f t="shared" si="9"/>
        <v>46288</v>
      </c>
      <c r="JJ25" s="8">
        <f t="shared" si="9"/>
        <v>46289</v>
      </c>
      <c r="JK25" s="8">
        <f t="shared" si="9"/>
        <v>46290</v>
      </c>
      <c r="JL25" s="8">
        <f t="shared" si="9"/>
        <v>46291</v>
      </c>
      <c r="JM25" s="8">
        <f t="shared" si="9"/>
        <v>46292</v>
      </c>
      <c r="JN25" s="8">
        <f t="shared" si="9"/>
        <v>46293</v>
      </c>
      <c r="JO25" s="8">
        <f t="shared" si="9"/>
        <v>46294</v>
      </c>
      <c r="JP25" s="8">
        <f t="shared" si="9"/>
        <v>46295</v>
      </c>
    </row>
    <row r="26" spans="1:276" s="152" customFormat="1" ht="10.7" customHeight="1">
      <c r="A26" s="34" t="s">
        <v>4</v>
      </c>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63"/>
      <c r="FF26" s="163"/>
      <c r="FG26" s="163"/>
      <c r="FH26" s="163"/>
      <c r="FI26" s="163"/>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row>
    <row r="27" spans="1:276" ht="10.7" customHeight="1">
      <c r="A27" s="12">
        <v>1</v>
      </c>
      <c r="B27" s="37">
        <f t="shared" ref="B27:Q27" si="10">ROUND(B8*0.82,)+25</f>
        <v>20607</v>
      </c>
      <c r="C27" s="37">
        <f t="shared" si="10"/>
        <v>28069</v>
      </c>
      <c r="D27" s="37">
        <f t="shared" si="10"/>
        <v>28069</v>
      </c>
      <c r="E27" s="37">
        <f t="shared" si="10"/>
        <v>29299</v>
      </c>
      <c r="F27" s="37">
        <f t="shared" si="10"/>
        <v>29299</v>
      </c>
      <c r="G27" s="37">
        <f t="shared" si="10"/>
        <v>29299</v>
      </c>
      <c r="H27" s="37">
        <f t="shared" si="10"/>
        <v>29299</v>
      </c>
      <c r="I27" s="37">
        <f t="shared" si="10"/>
        <v>29299</v>
      </c>
      <c r="J27" s="37">
        <f t="shared" si="10"/>
        <v>26265</v>
      </c>
      <c r="K27" s="37">
        <f t="shared" si="10"/>
        <v>24789</v>
      </c>
      <c r="L27" s="37">
        <f t="shared" si="10"/>
        <v>18352</v>
      </c>
      <c r="M27" s="37">
        <f t="shared" si="10"/>
        <v>15400</v>
      </c>
      <c r="N27" s="37">
        <f t="shared" si="10"/>
        <v>11956</v>
      </c>
      <c r="O27" s="37">
        <f t="shared" si="10"/>
        <v>11956</v>
      </c>
      <c r="P27" s="37">
        <f t="shared" si="10"/>
        <v>11956</v>
      </c>
      <c r="Q27" s="37">
        <f t="shared" si="10"/>
        <v>12694</v>
      </c>
      <c r="R27" s="37">
        <f t="shared" ref="R27:CC28" si="11">ROUND(R8*0.82,)+25</f>
        <v>12694</v>
      </c>
      <c r="S27" s="37">
        <f t="shared" si="11"/>
        <v>12694</v>
      </c>
      <c r="T27" s="37">
        <f t="shared" si="11"/>
        <v>12694</v>
      </c>
      <c r="U27" s="37">
        <f t="shared" si="11"/>
        <v>12694</v>
      </c>
      <c r="V27" s="37">
        <f t="shared" si="11"/>
        <v>12694</v>
      </c>
      <c r="W27" s="37">
        <f t="shared" si="11"/>
        <v>13432</v>
      </c>
      <c r="X27" s="37">
        <f t="shared" si="11"/>
        <v>13432</v>
      </c>
      <c r="Y27" s="37">
        <f t="shared" si="11"/>
        <v>13432</v>
      </c>
      <c r="Z27" s="37">
        <f t="shared" si="11"/>
        <v>13432</v>
      </c>
      <c r="AA27" s="37">
        <f t="shared" si="11"/>
        <v>13432</v>
      </c>
      <c r="AB27" s="37">
        <f t="shared" si="11"/>
        <v>14416</v>
      </c>
      <c r="AC27" s="37">
        <f t="shared" si="11"/>
        <v>14416</v>
      </c>
      <c r="AD27" s="37">
        <f t="shared" si="11"/>
        <v>14416</v>
      </c>
      <c r="AE27" s="37">
        <f t="shared" si="11"/>
        <v>14416</v>
      </c>
      <c r="AF27" s="37">
        <f t="shared" si="11"/>
        <v>17368</v>
      </c>
      <c r="AG27" s="37">
        <f t="shared" si="11"/>
        <v>17368</v>
      </c>
      <c r="AH27" s="37">
        <f t="shared" si="11"/>
        <v>17368</v>
      </c>
      <c r="AI27" s="37">
        <f t="shared" si="11"/>
        <v>16384</v>
      </c>
      <c r="AJ27" s="37">
        <f t="shared" si="11"/>
        <v>16384</v>
      </c>
      <c r="AK27" s="37">
        <f t="shared" si="11"/>
        <v>16384</v>
      </c>
      <c r="AL27" s="37">
        <f t="shared" si="11"/>
        <v>16384</v>
      </c>
      <c r="AM27" s="37">
        <f t="shared" si="11"/>
        <v>19336</v>
      </c>
      <c r="AN27" s="37">
        <f t="shared" si="11"/>
        <v>19336</v>
      </c>
      <c r="AO27" s="37">
        <f t="shared" si="11"/>
        <v>19336</v>
      </c>
      <c r="AP27" s="37">
        <f t="shared" si="11"/>
        <v>16384</v>
      </c>
      <c r="AQ27" s="37">
        <f t="shared" si="11"/>
        <v>16384</v>
      </c>
      <c r="AR27" s="37">
        <f t="shared" si="11"/>
        <v>16384</v>
      </c>
      <c r="AS27" s="37">
        <f t="shared" si="11"/>
        <v>16384</v>
      </c>
      <c r="AT27" s="37">
        <f t="shared" si="11"/>
        <v>16384</v>
      </c>
      <c r="AU27" s="37">
        <f t="shared" si="11"/>
        <v>17368</v>
      </c>
      <c r="AV27" s="37">
        <f t="shared" si="11"/>
        <v>17368</v>
      </c>
      <c r="AW27" s="37">
        <f t="shared" si="11"/>
        <v>17368</v>
      </c>
      <c r="AX27" s="37">
        <f t="shared" si="11"/>
        <v>19336</v>
      </c>
      <c r="AY27" s="37">
        <f t="shared" si="11"/>
        <v>19336</v>
      </c>
      <c r="AZ27" s="37">
        <f t="shared" si="11"/>
        <v>19336</v>
      </c>
      <c r="BA27" s="37">
        <f t="shared" si="11"/>
        <v>19336</v>
      </c>
      <c r="BB27" s="37">
        <f t="shared" si="11"/>
        <v>21304</v>
      </c>
      <c r="BC27" s="37">
        <f t="shared" si="11"/>
        <v>21304</v>
      </c>
      <c r="BD27" s="37">
        <f t="shared" si="11"/>
        <v>21304</v>
      </c>
      <c r="BE27" s="37">
        <f t="shared" si="11"/>
        <v>21304</v>
      </c>
      <c r="BF27" s="37">
        <f t="shared" si="11"/>
        <v>21304</v>
      </c>
      <c r="BG27" s="37">
        <f t="shared" si="11"/>
        <v>21304</v>
      </c>
      <c r="BH27" s="37">
        <f t="shared" si="11"/>
        <v>21304</v>
      </c>
      <c r="BI27" s="37">
        <f t="shared" si="11"/>
        <v>21304</v>
      </c>
      <c r="BJ27" s="37">
        <f t="shared" si="11"/>
        <v>19336</v>
      </c>
      <c r="BK27" s="37">
        <f t="shared" si="11"/>
        <v>13432</v>
      </c>
      <c r="BL27" s="37">
        <f t="shared" si="11"/>
        <v>13432</v>
      </c>
      <c r="BM27" s="37">
        <f t="shared" si="11"/>
        <v>13432</v>
      </c>
      <c r="BN27" s="37">
        <f t="shared" si="11"/>
        <v>13432</v>
      </c>
      <c r="BO27" s="37">
        <f t="shared" si="11"/>
        <v>13432</v>
      </c>
      <c r="BP27" s="37">
        <f t="shared" si="11"/>
        <v>13432</v>
      </c>
      <c r="BQ27" s="37">
        <f t="shared" si="11"/>
        <v>13432</v>
      </c>
      <c r="BR27" s="37">
        <f t="shared" si="11"/>
        <v>13432</v>
      </c>
      <c r="BS27" s="37">
        <f t="shared" si="11"/>
        <v>13432</v>
      </c>
      <c r="BT27" s="37">
        <f t="shared" si="11"/>
        <v>9824</v>
      </c>
      <c r="BU27" s="37">
        <f t="shared" si="11"/>
        <v>9824</v>
      </c>
      <c r="BV27" s="37">
        <f t="shared" si="11"/>
        <v>9824</v>
      </c>
      <c r="BW27" s="37">
        <f t="shared" si="11"/>
        <v>9824</v>
      </c>
      <c r="BX27" s="37">
        <f t="shared" si="11"/>
        <v>9824</v>
      </c>
      <c r="BY27" s="37">
        <f t="shared" si="11"/>
        <v>9824</v>
      </c>
      <c r="BZ27" s="37">
        <f t="shared" si="11"/>
        <v>9824</v>
      </c>
      <c r="CA27" s="37">
        <f t="shared" si="11"/>
        <v>8676</v>
      </c>
      <c r="CB27" s="37">
        <f t="shared" si="11"/>
        <v>8676</v>
      </c>
      <c r="CC27" s="37">
        <f t="shared" si="11"/>
        <v>8676</v>
      </c>
      <c r="CD27" s="37">
        <f t="shared" ref="CD27:DS28" si="12">ROUND(CD8*0.82,)+25</f>
        <v>8676</v>
      </c>
      <c r="CE27" s="37">
        <f t="shared" si="12"/>
        <v>8676</v>
      </c>
      <c r="CF27" s="37">
        <f t="shared" si="12"/>
        <v>7692</v>
      </c>
      <c r="CG27" s="37">
        <f t="shared" si="12"/>
        <v>7692</v>
      </c>
      <c r="CH27" s="37">
        <f t="shared" si="12"/>
        <v>7692</v>
      </c>
      <c r="CI27" s="37">
        <f t="shared" si="12"/>
        <v>7692</v>
      </c>
      <c r="CJ27" s="37">
        <f t="shared" si="12"/>
        <v>7692</v>
      </c>
      <c r="CK27" s="37">
        <f t="shared" si="12"/>
        <v>8676</v>
      </c>
      <c r="CL27" s="37">
        <f t="shared" si="12"/>
        <v>8676</v>
      </c>
      <c r="CM27" s="37">
        <f t="shared" si="12"/>
        <v>7692</v>
      </c>
      <c r="CN27" s="37">
        <f t="shared" si="12"/>
        <v>7692</v>
      </c>
      <c r="CO27" s="37">
        <f t="shared" si="12"/>
        <v>7692</v>
      </c>
      <c r="CP27" s="37">
        <f t="shared" si="12"/>
        <v>7528</v>
      </c>
      <c r="CQ27" s="37">
        <f t="shared" si="12"/>
        <v>7528</v>
      </c>
      <c r="CR27" s="37">
        <f t="shared" si="12"/>
        <v>7528</v>
      </c>
      <c r="CS27" s="37">
        <f t="shared" si="12"/>
        <v>7528</v>
      </c>
      <c r="CT27" s="37">
        <f t="shared" si="12"/>
        <v>6708</v>
      </c>
      <c r="CU27" s="37">
        <f t="shared" si="12"/>
        <v>6708</v>
      </c>
      <c r="CV27" s="37">
        <f t="shared" si="12"/>
        <v>6708</v>
      </c>
      <c r="CW27" s="37">
        <f t="shared" si="12"/>
        <v>6708</v>
      </c>
      <c r="CX27" s="37">
        <f t="shared" si="12"/>
        <v>6708</v>
      </c>
      <c r="CY27" s="37">
        <f t="shared" si="12"/>
        <v>6708</v>
      </c>
      <c r="CZ27" s="37">
        <f t="shared" si="12"/>
        <v>6708</v>
      </c>
      <c r="DA27" s="37">
        <f t="shared" si="12"/>
        <v>5150</v>
      </c>
      <c r="DB27" s="37">
        <f t="shared" si="12"/>
        <v>5150</v>
      </c>
      <c r="DC27" s="37">
        <f t="shared" si="12"/>
        <v>5150</v>
      </c>
      <c r="DD27" s="37">
        <f t="shared" si="12"/>
        <v>5150</v>
      </c>
      <c r="DE27" s="37">
        <f t="shared" si="12"/>
        <v>5150</v>
      </c>
      <c r="DF27" s="37">
        <f t="shared" si="12"/>
        <v>5642</v>
      </c>
      <c r="DG27" s="37">
        <f t="shared" si="12"/>
        <v>5642</v>
      </c>
      <c r="DH27" s="37">
        <f t="shared" si="12"/>
        <v>5150</v>
      </c>
      <c r="DI27" s="37">
        <f t="shared" si="12"/>
        <v>5150</v>
      </c>
      <c r="DJ27" s="37">
        <f t="shared" si="12"/>
        <v>5150</v>
      </c>
      <c r="DK27" s="37">
        <f t="shared" si="12"/>
        <v>5150</v>
      </c>
      <c r="DL27" s="37">
        <f t="shared" si="12"/>
        <v>5150</v>
      </c>
      <c r="DM27" s="37">
        <f t="shared" si="12"/>
        <v>5642</v>
      </c>
      <c r="DN27" s="37">
        <f t="shared" si="12"/>
        <v>5642</v>
      </c>
      <c r="DO27" s="37">
        <f t="shared" si="12"/>
        <v>5150</v>
      </c>
      <c r="DP27" s="37">
        <f t="shared" si="12"/>
        <v>5150</v>
      </c>
      <c r="DQ27" s="37">
        <f t="shared" si="12"/>
        <v>5150</v>
      </c>
      <c r="DR27" s="37">
        <f t="shared" si="12"/>
        <v>5150</v>
      </c>
      <c r="DS27" s="37">
        <f t="shared" si="12"/>
        <v>6298</v>
      </c>
      <c r="DT27" s="37">
        <f t="shared" ref="DT27:GE27" si="13">ROUND(DT8*0.82,)+25</f>
        <v>6298</v>
      </c>
      <c r="DU27" s="37">
        <f t="shared" si="13"/>
        <v>6298</v>
      </c>
      <c r="DV27" s="37">
        <f t="shared" si="13"/>
        <v>5396</v>
      </c>
      <c r="DW27" s="37">
        <f t="shared" si="13"/>
        <v>5396</v>
      </c>
      <c r="DX27" s="37">
        <f t="shared" si="13"/>
        <v>5396</v>
      </c>
      <c r="DY27" s="37">
        <f t="shared" si="13"/>
        <v>5396</v>
      </c>
      <c r="DZ27" s="37">
        <f t="shared" si="13"/>
        <v>5396</v>
      </c>
      <c r="EA27" s="37">
        <f t="shared" si="13"/>
        <v>6298</v>
      </c>
      <c r="EB27" s="37">
        <f t="shared" si="13"/>
        <v>6298</v>
      </c>
      <c r="EC27" s="37">
        <f t="shared" si="13"/>
        <v>6298</v>
      </c>
      <c r="ED27" s="37">
        <f t="shared" si="13"/>
        <v>5150</v>
      </c>
      <c r="EE27" s="37">
        <f t="shared" si="13"/>
        <v>5150</v>
      </c>
      <c r="EF27" s="37">
        <f t="shared" si="13"/>
        <v>5150</v>
      </c>
      <c r="EG27" s="37">
        <f t="shared" si="13"/>
        <v>5150</v>
      </c>
      <c r="EH27" s="37">
        <f t="shared" si="13"/>
        <v>5396</v>
      </c>
      <c r="EI27" s="37">
        <f t="shared" si="13"/>
        <v>5396</v>
      </c>
      <c r="EJ27" s="37">
        <f t="shared" si="13"/>
        <v>5150</v>
      </c>
      <c r="EK27" s="37">
        <f t="shared" si="13"/>
        <v>5150</v>
      </c>
      <c r="EL27" s="37">
        <f t="shared" si="13"/>
        <v>5150</v>
      </c>
      <c r="EM27" s="37">
        <f t="shared" si="13"/>
        <v>5150</v>
      </c>
      <c r="EN27" s="37">
        <f t="shared" si="13"/>
        <v>5150</v>
      </c>
      <c r="EO27" s="37">
        <f t="shared" si="13"/>
        <v>5396</v>
      </c>
      <c r="EP27" s="37">
        <f t="shared" si="13"/>
        <v>5396</v>
      </c>
      <c r="EQ27" s="37">
        <f t="shared" si="13"/>
        <v>5150</v>
      </c>
      <c r="ER27" s="37">
        <f t="shared" si="13"/>
        <v>5150</v>
      </c>
      <c r="ES27" s="37">
        <f t="shared" si="13"/>
        <v>5150</v>
      </c>
      <c r="ET27" s="37">
        <f t="shared" si="13"/>
        <v>5150</v>
      </c>
      <c r="EU27" s="37">
        <f t="shared" si="13"/>
        <v>5150</v>
      </c>
      <c r="EV27" s="37">
        <f t="shared" si="13"/>
        <v>5396</v>
      </c>
      <c r="EW27" s="37">
        <f t="shared" si="13"/>
        <v>5396</v>
      </c>
      <c r="EX27" s="37">
        <f t="shared" si="13"/>
        <v>5396</v>
      </c>
      <c r="EY27" s="37">
        <f t="shared" si="13"/>
        <v>5396</v>
      </c>
      <c r="EZ27" s="37">
        <f t="shared" si="13"/>
        <v>5396</v>
      </c>
      <c r="FA27" s="37">
        <f t="shared" si="13"/>
        <v>5396</v>
      </c>
      <c r="FB27" s="37">
        <f t="shared" si="13"/>
        <v>5396</v>
      </c>
      <c r="FC27" s="37">
        <f t="shared" si="13"/>
        <v>9660</v>
      </c>
      <c r="FD27" s="37">
        <f t="shared" si="13"/>
        <v>9660</v>
      </c>
      <c r="FE27" s="161">
        <f t="shared" si="13"/>
        <v>9660</v>
      </c>
      <c r="FF27" s="161">
        <f t="shared" si="13"/>
        <v>9660</v>
      </c>
      <c r="FG27" s="161">
        <f t="shared" si="13"/>
        <v>9660</v>
      </c>
      <c r="FH27" s="161">
        <f t="shared" si="13"/>
        <v>9660</v>
      </c>
      <c r="FI27" s="161">
        <f t="shared" si="13"/>
        <v>11464</v>
      </c>
      <c r="FJ27" s="37">
        <f t="shared" si="13"/>
        <v>11464</v>
      </c>
      <c r="FK27" s="37">
        <f t="shared" si="13"/>
        <v>11464</v>
      </c>
      <c r="FL27" s="37">
        <f t="shared" si="13"/>
        <v>11464</v>
      </c>
      <c r="FM27" s="37">
        <f t="shared" si="13"/>
        <v>11464</v>
      </c>
      <c r="FN27" s="37">
        <f t="shared" si="13"/>
        <v>11464</v>
      </c>
      <c r="FO27" s="37">
        <f t="shared" si="13"/>
        <v>11464</v>
      </c>
      <c r="FP27" s="37">
        <f t="shared" si="13"/>
        <v>11464</v>
      </c>
      <c r="FQ27" s="37">
        <f t="shared" si="13"/>
        <v>11464</v>
      </c>
      <c r="FR27" s="37">
        <f t="shared" si="13"/>
        <v>11464</v>
      </c>
      <c r="FS27" s="37">
        <f t="shared" si="13"/>
        <v>6298</v>
      </c>
      <c r="FT27" s="37">
        <f t="shared" si="13"/>
        <v>6298</v>
      </c>
      <c r="FU27" s="37">
        <f t="shared" si="13"/>
        <v>6298</v>
      </c>
      <c r="FV27" s="37">
        <f t="shared" si="13"/>
        <v>6298</v>
      </c>
      <c r="FW27" s="37">
        <f t="shared" si="13"/>
        <v>6298</v>
      </c>
      <c r="FX27" s="37">
        <f t="shared" si="13"/>
        <v>6298</v>
      </c>
      <c r="FY27" s="37">
        <f t="shared" si="13"/>
        <v>6298</v>
      </c>
      <c r="FZ27" s="37">
        <f t="shared" si="13"/>
        <v>6298</v>
      </c>
      <c r="GA27" s="37">
        <f t="shared" si="13"/>
        <v>9660</v>
      </c>
      <c r="GB27" s="37">
        <f t="shared" si="13"/>
        <v>9660</v>
      </c>
      <c r="GC27" s="37">
        <f t="shared" si="13"/>
        <v>9660</v>
      </c>
      <c r="GD27" s="37">
        <f t="shared" si="13"/>
        <v>9660</v>
      </c>
      <c r="GE27" s="37">
        <f t="shared" si="13"/>
        <v>9660</v>
      </c>
      <c r="GF27" s="37">
        <f t="shared" ref="GF27:IQ27" si="14">ROUND(GF8*0.82,)+25</f>
        <v>9660</v>
      </c>
      <c r="GG27" s="37">
        <f t="shared" si="14"/>
        <v>9660</v>
      </c>
      <c r="GH27" s="37">
        <f t="shared" si="14"/>
        <v>9660</v>
      </c>
      <c r="GI27" s="37">
        <f t="shared" si="14"/>
        <v>9660</v>
      </c>
      <c r="GJ27" s="37">
        <f t="shared" si="14"/>
        <v>9660</v>
      </c>
      <c r="GK27" s="37">
        <f t="shared" si="14"/>
        <v>9660</v>
      </c>
      <c r="GL27" s="37">
        <f t="shared" si="14"/>
        <v>9660</v>
      </c>
      <c r="GM27" s="37">
        <f t="shared" si="14"/>
        <v>9660</v>
      </c>
      <c r="GN27" s="37">
        <f t="shared" si="14"/>
        <v>9660</v>
      </c>
      <c r="GO27" s="37">
        <f t="shared" si="14"/>
        <v>7118</v>
      </c>
      <c r="GP27" s="37">
        <f t="shared" si="14"/>
        <v>7118</v>
      </c>
      <c r="GQ27" s="37">
        <f t="shared" si="14"/>
        <v>7118</v>
      </c>
      <c r="GR27" s="37">
        <f t="shared" si="14"/>
        <v>7118</v>
      </c>
      <c r="GS27" s="37">
        <f t="shared" si="14"/>
        <v>7528</v>
      </c>
      <c r="GT27" s="37">
        <f t="shared" si="14"/>
        <v>7528</v>
      </c>
      <c r="GU27" s="37">
        <f t="shared" si="14"/>
        <v>7118</v>
      </c>
      <c r="GV27" s="37">
        <f t="shared" si="14"/>
        <v>7118</v>
      </c>
      <c r="GW27" s="37">
        <f t="shared" si="14"/>
        <v>7118</v>
      </c>
      <c r="GX27" s="37">
        <f t="shared" si="14"/>
        <v>7118</v>
      </c>
      <c r="GY27" s="37">
        <f t="shared" si="14"/>
        <v>7118</v>
      </c>
      <c r="GZ27" s="37">
        <f t="shared" si="14"/>
        <v>7528</v>
      </c>
      <c r="HA27" s="37">
        <f t="shared" si="14"/>
        <v>7528</v>
      </c>
      <c r="HB27" s="37">
        <f t="shared" si="14"/>
        <v>7118</v>
      </c>
      <c r="HC27" s="37">
        <f t="shared" si="14"/>
        <v>7118</v>
      </c>
      <c r="HD27" s="37">
        <f t="shared" si="14"/>
        <v>7118</v>
      </c>
      <c r="HE27" s="37">
        <f t="shared" si="14"/>
        <v>7118</v>
      </c>
      <c r="HF27" s="37">
        <f t="shared" si="14"/>
        <v>7118</v>
      </c>
      <c r="HG27" s="37">
        <f t="shared" si="14"/>
        <v>7528</v>
      </c>
      <c r="HH27" s="37">
        <f t="shared" si="14"/>
        <v>7528</v>
      </c>
      <c r="HI27" s="37">
        <f t="shared" si="14"/>
        <v>7118</v>
      </c>
      <c r="HJ27" s="37">
        <f t="shared" si="14"/>
        <v>7118</v>
      </c>
      <c r="HK27" s="37">
        <f t="shared" si="14"/>
        <v>7118</v>
      </c>
      <c r="HL27" s="37">
        <f t="shared" si="14"/>
        <v>7118</v>
      </c>
      <c r="HM27" s="37">
        <f t="shared" si="14"/>
        <v>7118</v>
      </c>
      <c r="HN27" s="37">
        <f t="shared" si="14"/>
        <v>7528</v>
      </c>
      <c r="HO27" s="37">
        <f t="shared" si="14"/>
        <v>7528</v>
      </c>
      <c r="HP27" s="37">
        <f t="shared" si="14"/>
        <v>7118</v>
      </c>
      <c r="HQ27" s="37">
        <f t="shared" si="14"/>
        <v>7118</v>
      </c>
      <c r="HR27" s="37">
        <f t="shared" si="14"/>
        <v>7118</v>
      </c>
      <c r="HS27" s="37">
        <f t="shared" si="14"/>
        <v>7118</v>
      </c>
      <c r="HT27" s="37">
        <f t="shared" si="14"/>
        <v>7118</v>
      </c>
      <c r="HU27" s="37">
        <f t="shared" si="14"/>
        <v>7528</v>
      </c>
      <c r="HV27" s="37">
        <f t="shared" si="14"/>
        <v>7528</v>
      </c>
      <c r="HW27" s="37">
        <f t="shared" si="14"/>
        <v>7118</v>
      </c>
      <c r="HX27" s="37">
        <f t="shared" si="14"/>
        <v>7118</v>
      </c>
      <c r="HY27" s="37">
        <f t="shared" si="14"/>
        <v>7118</v>
      </c>
      <c r="HZ27" s="37">
        <f t="shared" si="14"/>
        <v>7118</v>
      </c>
      <c r="IA27" s="37">
        <f t="shared" si="14"/>
        <v>7118</v>
      </c>
      <c r="IB27" s="37">
        <f t="shared" si="14"/>
        <v>7118</v>
      </c>
      <c r="IC27" s="37">
        <f t="shared" si="14"/>
        <v>7118</v>
      </c>
      <c r="ID27" s="37">
        <f t="shared" si="14"/>
        <v>6298</v>
      </c>
      <c r="IE27" s="37">
        <f t="shared" si="14"/>
        <v>6298</v>
      </c>
      <c r="IF27" s="37">
        <f t="shared" si="14"/>
        <v>6298</v>
      </c>
      <c r="IG27" s="37">
        <f t="shared" si="14"/>
        <v>6298</v>
      </c>
      <c r="IH27" s="37">
        <f t="shared" si="14"/>
        <v>6298</v>
      </c>
      <c r="II27" s="37">
        <f t="shared" si="14"/>
        <v>6298</v>
      </c>
      <c r="IJ27" s="37">
        <f t="shared" si="14"/>
        <v>6298</v>
      </c>
      <c r="IK27" s="37">
        <f t="shared" si="14"/>
        <v>5888</v>
      </c>
      <c r="IL27" s="37">
        <f t="shared" si="14"/>
        <v>5888</v>
      </c>
      <c r="IM27" s="37">
        <f t="shared" si="14"/>
        <v>5888</v>
      </c>
      <c r="IN27" s="37">
        <f t="shared" si="14"/>
        <v>5888</v>
      </c>
      <c r="IO27" s="37">
        <f t="shared" si="14"/>
        <v>5888</v>
      </c>
      <c r="IP27" s="37">
        <f t="shared" si="14"/>
        <v>6298</v>
      </c>
      <c r="IQ27" s="37">
        <f t="shared" si="14"/>
        <v>6298</v>
      </c>
      <c r="IR27" s="37">
        <f t="shared" ref="IR27:JP27" si="15">ROUND(IR8*0.82,)+25</f>
        <v>5888</v>
      </c>
      <c r="IS27" s="37">
        <f t="shared" si="15"/>
        <v>5888</v>
      </c>
      <c r="IT27" s="37">
        <f t="shared" si="15"/>
        <v>5888</v>
      </c>
      <c r="IU27" s="37">
        <f t="shared" si="15"/>
        <v>5888</v>
      </c>
      <c r="IV27" s="37">
        <f t="shared" si="15"/>
        <v>5888</v>
      </c>
      <c r="IW27" s="37">
        <f t="shared" si="15"/>
        <v>6298</v>
      </c>
      <c r="IX27" s="37">
        <f t="shared" si="15"/>
        <v>6298</v>
      </c>
      <c r="IY27" s="37">
        <f t="shared" si="15"/>
        <v>5888</v>
      </c>
      <c r="IZ27" s="37">
        <f t="shared" si="15"/>
        <v>5888</v>
      </c>
      <c r="JA27" s="37">
        <f t="shared" si="15"/>
        <v>5888</v>
      </c>
      <c r="JB27" s="37">
        <f t="shared" si="15"/>
        <v>5888</v>
      </c>
      <c r="JC27" s="37">
        <f t="shared" si="15"/>
        <v>5888</v>
      </c>
      <c r="JD27" s="37">
        <f t="shared" si="15"/>
        <v>6298</v>
      </c>
      <c r="JE27" s="37">
        <f t="shared" si="15"/>
        <v>6298</v>
      </c>
      <c r="JF27" s="37">
        <f t="shared" si="15"/>
        <v>7118</v>
      </c>
      <c r="JG27" s="37">
        <f t="shared" si="15"/>
        <v>7118</v>
      </c>
      <c r="JH27" s="37">
        <f t="shared" si="15"/>
        <v>7118</v>
      </c>
      <c r="JI27" s="37">
        <f t="shared" si="15"/>
        <v>7118</v>
      </c>
      <c r="JJ27" s="37">
        <f t="shared" si="15"/>
        <v>7118</v>
      </c>
      <c r="JK27" s="37">
        <f t="shared" si="15"/>
        <v>7118</v>
      </c>
      <c r="JL27" s="37">
        <f t="shared" si="15"/>
        <v>7118</v>
      </c>
      <c r="JM27" s="37">
        <f t="shared" si="15"/>
        <v>7118</v>
      </c>
      <c r="JN27" s="37">
        <f t="shared" si="15"/>
        <v>7118</v>
      </c>
      <c r="JO27" s="37">
        <f t="shared" si="15"/>
        <v>7118</v>
      </c>
      <c r="JP27" s="37">
        <f t="shared" si="15"/>
        <v>7118</v>
      </c>
    </row>
    <row r="28" spans="1:276" ht="10.7" customHeight="1">
      <c r="A28" s="12">
        <v>2</v>
      </c>
      <c r="B28" s="37">
        <f t="shared" ref="B28:Q28" si="16">ROUND(B9*0.82,)+25</f>
        <v>22247</v>
      </c>
      <c r="C28" s="37">
        <f t="shared" si="16"/>
        <v>29709</v>
      </c>
      <c r="D28" s="37">
        <f t="shared" si="16"/>
        <v>29709</v>
      </c>
      <c r="E28" s="37">
        <f t="shared" si="16"/>
        <v>30939</v>
      </c>
      <c r="F28" s="37">
        <f t="shared" si="16"/>
        <v>30939</v>
      </c>
      <c r="G28" s="37">
        <f t="shared" si="16"/>
        <v>30939</v>
      </c>
      <c r="H28" s="37">
        <f t="shared" si="16"/>
        <v>30939</v>
      </c>
      <c r="I28" s="37">
        <f t="shared" si="16"/>
        <v>30939</v>
      </c>
      <c r="J28" s="37">
        <f t="shared" si="16"/>
        <v>27905</v>
      </c>
      <c r="K28" s="37">
        <f t="shared" si="16"/>
        <v>26429</v>
      </c>
      <c r="L28" s="37">
        <f t="shared" si="16"/>
        <v>19869</v>
      </c>
      <c r="M28" s="37">
        <f t="shared" si="16"/>
        <v>16917</v>
      </c>
      <c r="N28" s="37">
        <f t="shared" si="16"/>
        <v>13473</v>
      </c>
      <c r="O28" s="37">
        <f t="shared" si="16"/>
        <v>13473</v>
      </c>
      <c r="P28" s="37">
        <f t="shared" si="16"/>
        <v>13473</v>
      </c>
      <c r="Q28" s="37">
        <f t="shared" si="16"/>
        <v>14211</v>
      </c>
      <c r="R28" s="37">
        <f t="shared" si="11"/>
        <v>14211</v>
      </c>
      <c r="S28" s="37">
        <f t="shared" si="11"/>
        <v>14211</v>
      </c>
      <c r="T28" s="37">
        <f t="shared" si="11"/>
        <v>14211</v>
      </c>
      <c r="U28" s="37">
        <f t="shared" si="11"/>
        <v>14211</v>
      </c>
      <c r="V28" s="37">
        <f t="shared" si="11"/>
        <v>14211</v>
      </c>
      <c r="W28" s="37">
        <f t="shared" si="11"/>
        <v>14949</v>
      </c>
      <c r="X28" s="37">
        <f t="shared" si="11"/>
        <v>14949</v>
      </c>
      <c r="Y28" s="37">
        <f t="shared" si="11"/>
        <v>14949</v>
      </c>
      <c r="Z28" s="37">
        <f t="shared" si="11"/>
        <v>14949</v>
      </c>
      <c r="AA28" s="37">
        <f t="shared" si="11"/>
        <v>14949</v>
      </c>
      <c r="AB28" s="37">
        <f t="shared" si="11"/>
        <v>15933</v>
      </c>
      <c r="AC28" s="37">
        <f t="shared" si="11"/>
        <v>15933</v>
      </c>
      <c r="AD28" s="37">
        <f t="shared" si="11"/>
        <v>15933</v>
      </c>
      <c r="AE28" s="37">
        <f t="shared" si="11"/>
        <v>15933</v>
      </c>
      <c r="AF28" s="37">
        <f t="shared" si="11"/>
        <v>18885</v>
      </c>
      <c r="AG28" s="37">
        <f t="shared" si="11"/>
        <v>18885</v>
      </c>
      <c r="AH28" s="37">
        <f t="shared" si="11"/>
        <v>18885</v>
      </c>
      <c r="AI28" s="37">
        <f t="shared" si="11"/>
        <v>17901</v>
      </c>
      <c r="AJ28" s="37">
        <f t="shared" si="11"/>
        <v>17901</v>
      </c>
      <c r="AK28" s="37">
        <f t="shared" si="11"/>
        <v>17901</v>
      </c>
      <c r="AL28" s="37">
        <f t="shared" si="11"/>
        <v>17901</v>
      </c>
      <c r="AM28" s="37">
        <f t="shared" si="11"/>
        <v>20853</v>
      </c>
      <c r="AN28" s="37">
        <f t="shared" si="11"/>
        <v>20853</v>
      </c>
      <c r="AO28" s="37">
        <f t="shared" si="11"/>
        <v>20853</v>
      </c>
      <c r="AP28" s="37">
        <f t="shared" si="11"/>
        <v>17901</v>
      </c>
      <c r="AQ28" s="37">
        <f t="shared" si="11"/>
        <v>17901</v>
      </c>
      <c r="AR28" s="37">
        <f t="shared" si="11"/>
        <v>17901</v>
      </c>
      <c r="AS28" s="37">
        <f t="shared" si="11"/>
        <v>17901</v>
      </c>
      <c r="AT28" s="37">
        <f t="shared" si="11"/>
        <v>17901</v>
      </c>
      <c r="AU28" s="37">
        <f t="shared" si="11"/>
        <v>18885</v>
      </c>
      <c r="AV28" s="37">
        <f t="shared" si="11"/>
        <v>18885</v>
      </c>
      <c r="AW28" s="37">
        <f t="shared" si="11"/>
        <v>18885</v>
      </c>
      <c r="AX28" s="37">
        <f t="shared" si="11"/>
        <v>20853</v>
      </c>
      <c r="AY28" s="37">
        <f t="shared" si="11"/>
        <v>20853</v>
      </c>
      <c r="AZ28" s="37">
        <f t="shared" si="11"/>
        <v>20853</v>
      </c>
      <c r="BA28" s="37">
        <f t="shared" si="11"/>
        <v>20853</v>
      </c>
      <c r="BB28" s="37">
        <f t="shared" si="11"/>
        <v>22821</v>
      </c>
      <c r="BC28" s="37">
        <f t="shared" si="11"/>
        <v>22821</v>
      </c>
      <c r="BD28" s="37">
        <f t="shared" si="11"/>
        <v>22821</v>
      </c>
      <c r="BE28" s="37">
        <f t="shared" si="11"/>
        <v>22821</v>
      </c>
      <c r="BF28" s="37">
        <f t="shared" si="11"/>
        <v>22821</v>
      </c>
      <c r="BG28" s="37">
        <f t="shared" si="11"/>
        <v>22821</v>
      </c>
      <c r="BH28" s="37">
        <f t="shared" si="11"/>
        <v>22821</v>
      </c>
      <c r="BI28" s="37">
        <f t="shared" si="11"/>
        <v>22821</v>
      </c>
      <c r="BJ28" s="37">
        <f t="shared" si="11"/>
        <v>20853</v>
      </c>
      <c r="BK28" s="37">
        <f t="shared" si="11"/>
        <v>14949</v>
      </c>
      <c r="BL28" s="37">
        <f t="shared" si="11"/>
        <v>14949</v>
      </c>
      <c r="BM28" s="37">
        <f t="shared" si="11"/>
        <v>14949</v>
      </c>
      <c r="BN28" s="37">
        <f t="shared" si="11"/>
        <v>14949</v>
      </c>
      <c r="BO28" s="37">
        <f t="shared" si="11"/>
        <v>14949</v>
      </c>
      <c r="BP28" s="37">
        <f t="shared" si="11"/>
        <v>14949</v>
      </c>
      <c r="BQ28" s="37">
        <f t="shared" si="11"/>
        <v>14949</v>
      </c>
      <c r="BR28" s="37">
        <f t="shared" si="11"/>
        <v>14949</v>
      </c>
      <c r="BS28" s="37">
        <f t="shared" si="11"/>
        <v>14949</v>
      </c>
      <c r="BT28" s="37">
        <f t="shared" si="11"/>
        <v>11341</v>
      </c>
      <c r="BU28" s="37">
        <f t="shared" si="11"/>
        <v>11341</v>
      </c>
      <c r="BV28" s="37">
        <f t="shared" si="11"/>
        <v>11341</v>
      </c>
      <c r="BW28" s="37">
        <f t="shared" si="11"/>
        <v>11341</v>
      </c>
      <c r="BX28" s="37">
        <f t="shared" si="11"/>
        <v>11341</v>
      </c>
      <c r="BY28" s="37">
        <f t="shared" si="11"/>
        <v>11341</v>
      </c>
      <c r="BZ28" s="37">
        <f t="shared" si="11"/>
        <v>11341</v>
      </c>
      <c r="CA28" s="37">
        <f t="shared" si="11"/>
        <v>10193</v>
      </c>
      <c r="CB28" s="37">
        <f t="shared" si="11"/>
        <v>10193</v>
      </c>
      <c r="CC28" s="37">
        <f t="shared" si="11"/>
        <v>10193</v>
      </c>
      <c r="CD28" s="37">
        <f t="shared" si="12"/>
        <v>10193</v>
      </c>
      <c r="CE28" s="37">
        <f t="shared" si="12"/>
        <v>10193</v>
      </c>
      <c r="CF28" s="37">
        <f t="shared" si="12"/>
        <v>9209</v>
      </c>
      <c r="CG28" s="37">
        <f t="shared" si="12"/>
        <v>9209</v>
      </c>
      <c r="CH28" s="37">
        <f t="shared" si="12"/>
        <v>9209</v>
      </c>
      <c r="CI28" s="37">
        <f t="shared" si="12"/>
        <v>9209</v>
      </c>
      <c r="CJ28" s="37">
        <f t="shared" si="12"/>
        <v>9209</v>
      </c>
      <c r="CK28" s="37">
        <f t="shared" si="12"/>
        <v>10193</v>
      </c>
      <c r="CL28" s="37">
        <f t="shared" si="12"/>
        <v>10193</v>
      </c>
      <c r="CM28" s="37">
        <f t="shared" si="12"/>
        <v>9209</v>
      </c>
      <c r="CN28" s="37">
        <f t="shared" si="12"/>
        <v>9209</v>
      </c>
      <c r="CO28" s="37">
        <f t="shared" si="12"/>
        <v>9209</v>
      </c>
      <c r="CP28" s="37">
        <f t="shared" si="12"/>
        <v>8881</v>
      </c>
      <c r="CQ28" s="37">
        <f t="shared" si="12"/>
        <v>8881</v>
      </c>
      <c r="CR28" s="37">
        <f t="shared" si="12"/>
        <v>8881</v>
      </c>
      <c r="CS28" s="37">
        <f t="shared" si="12"/>
        <v>8881</v>
      </c>
      <c r="CT28" s="37">
        <f t="shared" si="12"/>
        <v>8061</v>
      </c>
      <c r="CU28" s="37">
        <f t="shared" si="12"/>
        <v>8061</v>
      </c>
      <c r="CV28" s="37">
        <f t="shared" si="12"/>
        <v>8061</v>
      </c>
      <c r="CW28" s="37">
        <f t="shared" si="12"/>
        <v>8061</v>
      </c>
      <c r="CX28" s="37">
        <f t="shared" si="12"/>
        <v>8061</v>
      </c>
      <c r="CY28" s="37">
        <f t="shared" si="12"/>
        <v>8061</v>
      </c>
      <c r="CZ28" s="37">
        <f t="shared" si="12"/>
        <v>8061</v>
      </c>
      <c r="DA28" s="37">
        <f t="shared" si="12"/>
        <v>6503</v>
      </c>
      <c r="DB28" s="37">
        <f t="shared" si="12"/>
        <v>6503</v>
      </c>
      <c r="DC28" s="37">
        <f t="shared" si="12"/>
        <v>6503</v>
      </c>
      <c r="DD28" s="37">
        <f t="shared" si="12"/>
        <v>6503</v>
      </c>
      <c r="DE28" s="37">
        <f t="shared" si="12"/>
        <v>6503</v>
      </c>
      <c r="DF28" s="37">
        <f t="shared" si="12"/>
        <v>6995</v>
      </c>
      <c r="DG28" s="37">
        <f t="shared" si="12"/>
        <v>6995</v>
      </c>
      <c r="DH28" s="37">
        <f t="shared" si="12"/>
        <v>6503</v>
      </c>
      <c r="DI28" s="37">
        <f t="shared" si="12"/>
        <v>6503</v>
      </c>
      <c r="DJ28" s="37">
        <f t="shared" si="12"/>
        <v>6503</v>
      </c>
      <c r="DK28" s="37">
        <f t="shared" si="12"/>
        <v>6503</v>
      </c>
      <c r="DL28" s="37">
        <f t="shared" si="12"/>
        <v>6503</v>
      </c>
      <c r="DM28" s="37">
        <f t="shared" si="12"/>
        <v>6995</v>
      </c>
      <c r="DN28" s="37">
        <f t="shared" si="12"/>
        <v>6995</v>
      </c>
      <c r="DO28" s="37">
        <f t="shared" si="12"/>
        <v>6503</v>
      </c>
      <c r="DP28" s="37">
        <f t="shared" si="12"/>
        <v>6503</v>
      </c>
      <c r="DQ28" s="37">
        <f t="shared" si="12"/>
        <v>6503</v>
      </c>
      <c r="DR28" s="37">
        <f t="shared" si="12"/>
        <v>6503</v>
      </c>
      <c r="DS28" s="37">
        <f t="shared" si="12"/>
        <v>7651</v>
      </c>
      <c r="DT28" s="37">
        <f t="shared" ref="DT28:GE28" si="17">ROUND(DT9*0.82,)+25</f>
        <v>7651</v>
      </c>
      <c r="DU28" s="37">
        <f t="shared" si="17"/>
        <v>7651</v>
      </c>
      <c r="DV28" s="37">
        <f t="shared" si="17"/>
        <v>6749</v>
      </c>
      <c r="DW28" s="37">
        <f t="shared" si="17"/>
        <v>6749</v>
      </c>
      <c r="DX28" s="37">
        <f t="shared" si="17"/>
        <v>6749</v>
      </c>
      <c r="DY28" s="37">
        <f t="shared" si="17"/>
        <v>6749</v>
      </c>
      <c r="DZ28" s="37">
        <f t="shared" si="17"/>
        <v>6749</v>
      </c>
      <c r="EA28" s="37">
        <f t="shared" si="17"/>
        <v>7651</v>
      </c>
      <c r="EB28" s="37">
        <f t="shared" si="17"/>
        <v>7651</v>
      </c>
      <c r="EC28" s="37">
        <f t="shared" si="17"/>
        <v>7651</v>
      </c>
      <c r="ED28" s="37">
        <f t="shared" si="17"/>
        <v>6503</v>
      </c>
      <c r="EE28" s="37">
        <f t="shared" si="17"/>
        <v>6503</v>
      </c>
      <c r="EF28" s="37">
        <f t="shared" si="17"/>
        <v>6503</v>
      </c>
      <c r="EG28" s="37">
        <f t="shared" si="17"/>
        <v>6503</v>
      </c>
      <c r="EH28" s="37">
        <f t="shared" si="17"/>
        <v>6749</v>
      </c>
      <c r="EI28" s="37">
        <f t="shared" si="17"/>
        <v>6749</v>
      </c>
      <c r="EJ28" s="37">
        <f t="shared" si="17"/>
        <v>6503</v>
      </c>
      <c r="EK28" s="37">
        <f t="shared" si="17"/>
        <v>6503</v>
      </c>
      <c r="EL28" s="37">
        <f t="shared" si="17"/>
        <v>6503</v>
      </c>
      <c r="EM28" s="37">
        <f t="shared" si="17"/>
        <v>6503</v>
      </c>
      <c r="EN28" s="37">
        <f t="shared" si="17"/>
        <v>6503</v>
      </c>
      <c r="EO28" s="37">
        <f t="shared" si="17"/>
        <v>6749</v>
      </c>
      <c r="EP28" s="37">
        <f t="shared" si="17"/>
        <v>6749</v>
      </c>
      <c r="EQ28" s="37">
        <f t="shared" si="17"/>
        <v>6503</v>
      </c>
      <c r="ER28" s="37">
        <f t="shared" si="17"/>
        <v>6503</v>
      </c>
      <c r="ES28" s="37">
        <f t="shared" si="17"/>
        <v>6503</v>
      </c>
      <c r="ET28" s="37">
        <f t="shared" si="17"/>
        <v>6503</v>
      </c>
      <c r="EU28" s="37">
        <f t="shared" si="17"/>
        <v>6503</v>
      </c>
      <c r="EV28" s="37">
        <f t="shared" si="17"/>
        <v>6749</v>
      </c>
      <c r="EW28" s="37">
        <f t="shared" si="17"/>
        <v>6749</v>
      </c>
      <c r="EX28" s="37">
        <f t="shared" si="17"/>
        <v>6749</v>
      </c>
      <c r="EY28" s="37">
        <f t="shared" si="17"/>
        <v>6749</v>
      </c>
      <c r="EZ28" s="37">
        <f t="shared" si="17"/>
        <v>6749</v>
      </c>
      <c r="FA28" s="37">
        <f t="shared" si="17"/>
        <v>6749</v>
      </c>
      <c r="FB28" s="37">
        <f t="shared" si="17"/>
        <v>6749</v>
      </c>
      <c r="FC28" s="37">
        <f t="shared" si="17"/>
        <v>11013</v>
      </c>
      <c r="FD28" s="37">
        <f t="shared" si="17"/>
        <v>11013</v>
      </c>
      <c r="FE28" s="161">
        <f t="shared" si="17"/>
        <v>11013</v>
      </c>
      <c r="FF28" s="161">
        <f t="shared" si="17"/>
        <v>11013</v>
      </c>
      <c r="FG28" s="161">
        <f t="shared" si="17"/>
        <v>11013</v>
      </c>
      <c r="FH28" s="161">
        <f t="shared" si="17"/>
        <v>11013</v>
      </c>
      <c r="FI28" s="161">
        <f t="shared" si="17"/>
        <v>12817</v>
      </c>
      <c r="FJ28" s="37">
        <f t="shared" si="17"/>
        <v>12817</v>
      </c>
      <c r="FK28" s="37">
        <f t="shared" si="17"/>
        <v>12817</v>
      </c>
      <c r="FL28" s="37">
        <f t="shared" si="17"/>
        <v>12817</v>
      </c>
      <c r="FM28" s="37">
        <f t="shared" si="17"/>
        <v>12817</v>
      </c>
      <c r="FN28" s="37">
        <f t="shared" si="17"/>
        <v>12817</v>
      </c>
      <c r="FO28" s="37">
        <f t="shared" si="17"/>
        <v>12817</v>
      </c>
      <c r="FP28" s="37">
        <f t="shared" si="17"/>
        <v>12817</v>
      </c>
      <c r="FQ28" s="37">
        <f t="shared" si="17"/>
        <v>12817</v>
      </c>
      <c r="FR28" s="37">
        <f t="shared" si="17"/>
        <v>12817</v>
      </c>
      <c r="FS28" s="37">
        <f t="shared" si="17"/>
        <v>7651</v>
      </c>
      <c r="FT28" s="37">
        <f t="shared" si="17"/>
        <v>7651</v>
      </c>
      <c r="FU28" s="37">
        <f t="shared" si="17"/>
        <v>7651</v>
      </c>
      <c r="FV28" s="37">
        <f t="shared" si="17"/>
        <v>7651</v>
      </c>
      <c r="FW28" s="37">
        <f t="shared" si="17"/>
        <v>7651</v>
      </c>
      <c r="FX28" s="37">
        <f t="shared" si="17"/>
        <v>7651</v>
      </c>
      <c r="FY28" s="37">
        <f t="shared" si="17"/>
        <v>7651</v>
      </c>
      <c r="FZ28" s="37">
        <f t="shared" si="17"/>
        <v>7651</v>
      </c>
      <c r="GA28" s="37">
        <f t="shared" si="17"/>
        <v>11013</v>
      </c>
      <c r="GB28" s="37">
        <f t="shared" si="17"/>
        <v>11013</v>
      </c>
      <c r="GC28" s="37">
        <f t="shared" si="17"/>
        <v>11013</v>
      </c>
      <c r="GD28" s="37">
        <f t="shared" si="17"/>
        <v>11013</v>
      </c>
      <c r="GE28" s="37">
        <f t="shared" si="17"/>
        <v>11013</v>
      </c>
      <c r="GF28" s="37">
        <f t="shared" ref="GF28:IQ28" si="18">ROUND(GF9*0.82,)+25</f>
        <v>11013</v>
      </c>
      <c r="GG28" s="37">
        <f t="shared" si="18"/>
        <v>11013</v>
      </c>
      <c r="GH28" s="37">
        <f t="shared" si="18"/>
        <v>11013</v>
      </c>
      <c r="GI28" s="37">
        <f t="shared" si="18"/>
        <v>11013</v>
      </c>
      <c r="GJ28" s="37">
        <f t="shared" si="18"/>
        <v>11013</v>
      </c>
      <c r="GK28" s="37">
        <f t="shared" si="18"/>
        <v>11013</v>
      </c>
      <c r="GL28" s="37">
        <f t="shared" si="18"/>
        <v>11013</v>
      </c>
      <c r="GM28" s="37">
        <f t="shared" si="18"/>
        <v>11013</v>
      </c>
      <c r="GN28" s="37">
        <f t="shared" si="18"/>
        <v>11013</v>
      </c>
      <c r="GO28" s="37">
        <f t="shared" si="18"/>
        <v>8471</v>
      </c>
      <c r="GP28" s="37">
        <f t="shared" si="18"/>
        <v>8471</v>
      </c>
      <c r="GQ28" s="37">
        <f t="shared" si="18"/>
        <v>8471</v>
      </c>
      <c r="GR28" s="37">
        <f t="shared" si="18"/>
        <v>8471</v>
      </c>
      <c r="GS28" s="37">
        <f t="shared" si="18"/>
        <v>8881</v>
      </c>
      <c r="GT28" s="37">
        <f t="shared" si="18"/>
        <v>8881</v>
      </c>
      <c r="GU28" s="37">
        <f t="shared" si="18"/>
        <v>8471</v>
      </c>
      <c r="GV28" s="37">
        <f t="shared" si="18"/>
        <v>8471</v>
      </c>
      <c r="GW28" s="37">
        <f t="shared" si="18"/>
        <v>8471</v>
      </c>
      <c r="GX28" s="37">
        <f t="shared" si="18"/>
        <v>8471</v>
      </c>
      <c r="GY28" s="37">
        <f t="shared" si="18"/>
        <v>8471</v>
      </c>
      <c r="GZ28" s="37">
        <f t="shared" si="18"/>
        <v>8881</v>
      </c>
      <c r="HA28" s="37">
        <f t="shared" si="18"/>
        <v>8881</v>
      </c>
      <c r="HB28" s="37">
        <f t="shared" si="18"/>
        <v>8471</v>
      </c>
      <c r="HC28" s="37">
        <f t="shared" si="18"/>
        <v>8471</v>
      </c>
      <c r="HD28" s="37">
        <f t="shared" si="18"/>
        <v>8471</v>
      </c>
      <c r="HE28" s="37">
        <f t="shared" si="18"/>
        <v>8471</v>
      </c>
      <c r="HF28" s="37">
        <f t="shared" si="18"/>
        <v>8471</v>
      </c>
      <c r="HG28" s="37">
        <f t="shared" si="18"/>
        <v>8881</v>
      </c>
      <c r="HH28" s="37">
        <f t="shared" si="18"/>
        <v>8881</v>
      </c>
      <c r="HI28" s="37">
        <f t="shared" si="18"/>
        <v>8471</v>
      </c>
      <c r="HJ28" s="37">
        <f t="shared" si="18"/>
        <v>8471</v>
      </c>
      <c r="HK28" s="37">
        <f t="shared" si="18"/>
        <v>8471</v>
      </c>
      <c r="HL28" s="37">
        <f t="shared" si="18"/>
        <v>8471</v>
      </c>
      <c r="HM28" s="37">
        <f t="shared" si="18"/>
        <v>8471</v>
      </c>
      <c r="HN28" s="37">
        <f t="shared" si="18"/>
        <v>8881</v>
      </c>
      <c r="HO28" s="37">
        <f t="shared" si="18"/>
        <v>8881</v>
      </c>
      <c r="HP28" s="37">
        <f t="shared" si="18"/>
        <v>8471</v>
      </c>
      <c r="HQ28" s="37">
        <f t="shared" si="18"/>
        <v>8471</v>
      </c>
      <c r="HR28" s="37">
        <f t="shared" si="18"/>
        <v>8471</v>
      </c>
      <c r="HS28" s="37">
        <f t="shared" si="18"/>
        <v>8471</v>
      </c>
      <c r="HT28" s="37">
        <f t="shared" si="18"/>
        <v>8471</v>
      </c>
      <c r="HU28" s="37">
        <f t="shared" si="18"/>
        <v>8881</v>
      </c>
      <c r="HV28" s="37">
        <f t="shared" si="18"/>
        <v>8881</v>
      </c>
      <c r="HW28" s="37">
        <f t="shared" si="18"/>
        <v>8471</v>
      </c>
      <c r="HX28" s="37">
        <f t="shared" si="18"/>
        <v>8471</v>
      </c>
      <c r="HY28" s="37">
        <f t="shared" si="18"/>
        <v>8471</v>
      </c>
      <c r="HZ28" s="37">
        <f t="shared" si="18"/>
        <v>8471</v>
      </c>
      <c r="IA28" s="37">
        <f t="shared" si="18"/>
        <v>8471</v>
      </c>
      <c r="IB28" s="37">
        <f t="shared" si="18"/>
        <v>8471</v>
      </c>
      <c r="IC28" s="37">
        <f t="shared" si="18"/>
        <v>8471</v>
      </c>
      <c r="ID28" s="37">
        <f t="shared" si="18"/>
        <v>7651</v>
      </c>
      <c r="IE28" s="37">
        <f t="shared" si="18"/>
        <v>7651</v>
      </c>
      <c r="IF28" s="37">
        <f t="shared" si="18"/>
        <v>7651</v>
      </c>
      <c r="IG28" s="37">
        <f t="shared" si="18"/>
        <v>7651</v>
      </c>
      <c r="IH28" s="37">
        <f t="shared" si="18"/>
        <v>7651</v>
      </c>
      <c r="II28" s="37">
        <f t="shared" si="18"/>
        <v>7651</v>
      </c>
      <c r="IJ28" s="37">
        <f t="shared" si="18"/>
        <v>7651</v>
      </c>
      <c r="IK28" s="37">
        <f t="shared" si="18"/>
        <v>7241</v>
      </c>
      <c r="IL28" s="37">
        <f t="shared" si="18"/>
        <v>7241</v>
      </c>
      <c r="IM28" s="37">
        <f t="shared" si="18"/>
        <v>7241</v>
      </c>
      <c r="IN28" s="37">
        <f t="shared" si="18"/>
        <v>7241</v>
      </c>
      <c r="IO28" s="37">
        <f t="shared" si="18"/>
        <v>7241</v>
      </c>
      <c r="IP28" s="37">
        <f t="shared" si="18"/>
        <v>7651</v>
      </c>
      <c r="IQ28" s="37">
        <f t="shared" si="18"/>
        <v>7651</v>
      </c>
      <c r="IR28" s="37">
        <f t="shared" ref="IR28:JP28" si="19">ROUND(IR9*0.82,)+25</f>
        <v>7241</v>
      </c>
      <c r="IS28" s="37">
        <f t="shared" si="19"/>
        <v>7241</v>
      </c>
      <c r="IT28" s="37">
        <f t="shared" si="19"/>
        <v>7241</v>
      </c>
      <c r="IU28" s="37">
        <f t="shared" si="19"/>
        <v>7241</v>
      </c>
      <c r="IV28" s="37">
        <f t="shared" si="19"/>
        <v>7241</v>
      </c>
      <c r="IW28" s="37">
        <f t="shared" si="19"/>
        <v>7651</v>
      </c>
      <c r="IX28" s="37">
        <f t="shared" si="19"/>
        <v>7651</v>
      </c>
      <c r="IY28" s="37">
        <f t="shared" si="19"/>
        <v>7241</v>
      </c>
      <c r="IZ28" s="37">
        <f t="shared" si="19"/>
        <v>7241</v>
      </c>
      <c r="JA28" s="37">
        <f t="shared" si="19"/>
        <v>7241</v>
      </c>
      <c r="JB28" s="37">
        <f t="shared" si="19"/>
        <v>7241</v>
      </c>
      <c r="JC28" s="37">
        <f t="shared" si="19"/>
        <v>7241</v>
      </c>
      <c r="JD28" s="37">
        <f t="shared" si="19"/>
        <v>7651</v>
      </c>
      <c r="JE28" s="37">
        <f t="shared" si="19"/>
        <v>7651</v>
      </c>
      <c r="JF28" s="37">
        <f t="shared" si="19"/>
        <v>8471</v>
      </c>
      <c r="JG28" s="37">
        <f t="shared" si="19"/>
        <v>8471</v>
      </c>
      <c r="JH28" s="37">
        <f t="shared" si="19"/>
        <v>8471</v>
      </c>
      <c r="JI28" s="37">
        <f t="shared" si="19"/>
        <v>8471</v>
      </c>
      <c r="JJ28" s="37">
        <f t="shared" si="19"/>
        <v>8471</v>
      </c>
      <c r="JK28" s="37">
        <f t="shared" si="19"/>
        <v>8471</v>
      </c>
      <c r="JL28" s="37">
        <f t="shared" si="19"/>
        <v>8471</v>
      </c>
      <c r="JM28" s="37">
        <f t="shared" si="19"/>
        <v>8471</v>
      </c>
      <c r="JN28" s="37">
        <f t="shared" si="19"/>
        <v>8471</v>
      </c>
      <c r="JO28" s="37">
        <f t="shared" si="19"/>
        <v>8471</v>
      </c>
      <c r="JP28" s="37">
        <f t="shared" si="19"/>
        <v>8471</v>
      </c>
    </row>
    <row r="29" spans="1:276" ht="10.7" customHeight="1">
      <c r="A29" s="14" t="s">
        <v>5</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161"/>
      <c r="FF29" s="161"/>
      <c r="FG29" s="161"/>
      <c r="FH29" s="161"/>
      <c r="FI29" s="161"/>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row>
    <row r="30" spans="1:276" ht="10.7" customHeight="1">
      <c r="A30" s="12">
        <v>1</v>
      </c>
      <c r="B30" s="37">
        <f t="shared" ref="B30:Q30" si="20">ROUND(B11*0.82,)+25</f>
        <v>22247</v>
      </c>
      <c r="C30" s="37">
        <f t="shared" si="20"/>
        <v>29709</v>
      </c>
      <c r="D30" s="37">
        <f t="shared" si="20"/>
        <v>29709</v>
      </c>
      <c r="E30" s="37">
        <f t="shared" si="20"/>
        <v>30939</v>
      </c>
      <c r="F30" s="37">
        <f t="shared" si="20"/>
        <v>30939</v>
      </c>
      <c r="G30" s="37">
        <f t="shared" si="20"/>
        <v>30939</v>
      </c>
      <c r="H30" s="37">
        <f t="shared" si="20"/>
        <v>30939</v>
      </c>
      <c r="I30" s="37">
        <f t="shared" si="20"/>
        <v>30939</v>
      </c>
      <c r="J30" s="37">
        <f t="shared" si="20"/>
        <v>27905</v>
      </c>
      <c r="K30" s="37">
        <f t="shared" si="20"/>
        <v>26429</v>
      </c>
      <c r="L30" s="37">
        <f t="shared" si="20"/>
        <v>19828</v>
      </c>
      <c r="M30" s="37">
        <f t="shared" si="20"/>
        <v>16876</v>
      </c>
      <c r="N30" s="37">
        <f t="shared" si="20"/>
        <v>13432</v>
      </c>
      <c r="O30" s="37">
        <f t="shared" si="20"/>
        <v>13432</v>
      </c>
      <c r="P30" s="37">
        <f t="shared" si="20"/>
        <v>13432</v>
      </c>
      <c r="Q30" s="37">
        <f t="shared" si="20"/>
        <v>14170</v>
      </c>
      <c r="R30" s="37">
        <f t="shared" ref="R30:CC31" si="21">ROUND(R11*0.82,)+25</f>
        <v>14170</v>
      </c>
      <c r="S30" s="37">
        <f t="shared" si="21"/>
        <v>14170</v>
      </c>
      <c r="T30" s="37">
        <f t="shared" si="21"/>
        <v>14170</v>
      </c>
      <c r="U30" s="37">
        <f t="shared" si="21"/>
        <v>14170</v>
      </c>
      <c r="V30" s="37">
        <f t="shared" si="21"/>
        <v>14170</v>
      </c>
      <c r="W30" s="37">
        <f t="shared" si="21"/>
        <v>14908</v>
      </c>
      <c r="X30" s="37">
        <f t="shared" si="21"/>
        <v>14908</v>
      </c>
      <c r="Y30" s="37">
        <f t="shared" si="21"/>
        <v>14908</v>
      </c>
      <c r="Z30" s="37">
        <f t="shared" si="21"/>
        <v>14908</v>
      </c>
      <c r="AA30" s="37">
        <f t="shared" si="21"/>
        <v>14908</v>
      </c>
      <c r="AB30" s="37">
        <f t="shared" si="21"/>
        <v>15892</v>
      </c>
      <c r="AC30" s="37">
        <f t="shared" si="21"/>
        <v>15892</v>
      </c>
      <c r="AD30" s="37">
        <f t="shared" si="21"/>
        <v>15892</v>
      </c>
      <c r="AE30" s="37">
        <f t="shared" si="21"/>
        <v>15892</v>
      </c>
      <c r="AF30" s="37">
        <f t="shared" si="21"/>
        <v>18844</v>
      </c>
      <c r="AG30" s="37">
        <f t="shared" si="21"/>
        <v>18844</v>
      </c>
      <c r="AH30" s="37">
        <f t="shared" si="21"/>
        <v>18844</v>
      </c>
      <c r="AI30" s="37">
        <f t="shared" si="21"/>
        <v>17860</v>
      </c>
      <c r="AJ30" s="37">
        <f t="shared" si="21"/>
        <v>17860</v>
      </c>
      <c r="AK30" s="37">
        <f t="shared" si="21"/>
        <v>17860</v>
      </c>
      <c r="AL30" s="37">
        <f t="shared" si="21"/>
        <v>17860</v>
      </c>
      <c r="AM30" s="37">
        <f t="shared" si="21"/>
        <v>20812</v>
      </c>
      <c r="AN30" s="37">
        <f t="shared" si="21"/>
        <v>20812</v>
      </c>
      <c r="AO30" s="37">
        <f t="shared" si="21"/>
        <v>20812</v>
      </c>
      <c r="AP30" s="37">
        <f t="shared" si="21"/>
        <v>17860</v>
      </c>
      <c r="AQ30" s="37">
        <f t="shared" si="21"/>
        <v>17860</v>
      </c>
      <c r="AR30" s="37">
        <f t="shared" si="21"/>
        <v>17860</v>
      </c>
      <c r="AS30" s="37">
        <f t="shared" si="21"/>
        <v>17860</v>
      </c>
      <c r="AT30" s="37">
        <f t="shared" si="21"/>
        <v>17860</v>
      </c>
      <c r="AU30" s="37">
        <f t="shared" si="21"/>
        <v>18844</v>
      </c>
      <c r="AV30" s="37">
        <f t="shared" si="21"/>
        <v>18844</v>
      </c>
      <c r="AW30" s="37">
        <f t="shared" si="21"/>
        <v>18844</v>
      </c>
      <c r="AX30" s="37">
        <f t="shared" si="21"/>
        <v>20812</v>
      </c>
      <c r="AY30" s="37">
        <f t="shared" si="21"/>
        <v>20812</v>
      </c>
      <c r="AZ30" s="37">
        <f t="shared" si="21"/>
        <v>20812</v>
      </c>
      <c r="BA30" s="37">
        <f t="shared" si="21"/>
        <v>20812</v>
      </c>
      <c r="BB30" s="37">
        <f t="shared" si="21"/>
        <v>22780</v>
      </c>
      <c r="BC30" s="37">
        <f t="shared" si="21"/>
        <v>22780</v>
      </c>
      <c r="BD30" s="37">
        <f t="shared" si="21"/>
        <v>22780</v>
      </c>
      <c r="BE30" s="37">
        <f t="shared" si="21"/>
        <v>22780</v>
      </c>
      <c r="BF30" s="37">
        <f t="shared" si="21"/>
        <v>22780</v>
      </c>
      <c r="BG30" s="37">
        <f t="shared" si="21"/>
        <v>22780</v>
      </c>
      <c r="BH30" s="37">
        <f t="shared" si="21"/>
        <v>22780</v>
      </c>
      <c r="BI30" s="37">
        <f t="shared" si="21"/>
        <v>22780</v>
      </c>
      <c r="BJ30" s="37">
        <f t="shared" si="21"/>
        <v>20812</v>
      </c>
      <c r="BK30" s="37">
        <f t="shared" si="21"/>
        <v>14908</v>
      </c>
      <c r="BL30" s="37">
        <f t="shared" si="21"/>
        <v>14908</v>
      </c>
      <c r="BM30" s="37">
        <f t="shared" si="21"/>
        <v>14908</v>
      </c>
      <c r="BN30" s="37">
        <f t="shared" si="21"/>
        <v>14908</v>
      </c>
      <c r="BO30" s="37">
        <f t="shared" si="21"/>
        <v>14908</v>
      </c>
      <c r="BP30" s="37">
        <f t="shared" si="21"/>
        <v>14908</v>
      </c>
      <c r="BQ30" s="37">
        <f t="shared" si="21"/>
        <v>14908</v>
      </c>
      <c r="BR30" s="37">
        <f t="shared" si="21"/>
        <v>14908</v>
      </c>
      <c r="BS30" s="37">
        <f t="shared" si="21"/>
        <v>14908</v>
      </c>
      <c r="BT30" s="37">
        <f t="shared" si="21"/>
        <v>11054</v>
      </c>
      <c r="BU30" s="37">
        <f t="shared" si="21"/>
        <v>11054</v>
      </c>
      <c r="BV30" s="37">
        <f t="shared" si="21"/>
        <v>11054</v>
      </c>
      <c r="BW30" s="37">
        <f t="shared" si="21"/>
        <v>11054</v>
      </c>
      <c r="BX30" s="37">
        <f t="shared" si="21"/>
        <v>11054</v>
      </c>
      <c r="BY30" s="37">
        <f t="shared" si="21"/>
        <v>11054</v>
      </c>
      <c r="BZ30" s="37">
        <f t="shared" si="21"/>
        <v>11054</v>
      </c>
      <c r="CA30" s="37">
        <f t="shared" si="21"/>
        <v>9906</v>
      </c>
      <c r="CB30" s="37">
        <f t="shared" si="21"/>
        <v>9906</v>
      </c>
      <c r="CC30" s="37">
        <f t="shared" si="21"/>
        <v>9906</v>
      </c>
      <c r="CD30" s="37">
        <f t="shared" ref="CD30:DS31" si="22">ROUND(CD11*0.82,)+25</f>
        <v>9906</v>
      </c>
      <c r="CE30" s="37">
        <f t="shared" si="22"/>
        <v>9906</v>
      </c>
      <c r="CF30" s="37">
        <f t="shared" si="22"/>
        <v>8922</v>
      </c>
      <c r="CG30" s="37">
        <f t="shared" si="22"/>
        <v>8922</v>
      </c>
      <c r="CH30" s="37">
        <f t="shared" si="22"/>
        <v>8922</v>
      </c>
      <c r="CI30" s="37">
        <f t="shared" si="22"/>
        <v>8922</v>
      </c>
      <c r="CJ30" s="37">
        <f t="shared" si="22"/>
        <v>8922</v>
      </c>
      <c r="CK30" s="37">
        <f t="shared" si="22"/>
        <v>9906</v>
      </c>
      <c r="CL30" s="37">
        <f t="shared" si="22"/>
        <v>9906</v>
      </c>
      <c r="CM30" s="37">
        <f t="shared" si="22"/>
        <v>8922</v>
      </c>
      <c r="CN30" s="37">
        <f t="shared" si="22"/>
        <v>8922</v>
      </c>
      <c r="CO30" s="37">
        <f t="shared" si="22"/>
        <v>8922</v>
      </c>
      <c r="CP30" s="37">
        <f t="shared" si="22"/>
        <v>8348</v>
      </c>
      <c r="CQ30" s="37">
        <f t="shared" si="22"/>
        <v>8348</v>
      </c>
      <c r="CR30" s="37">
        <f t="shared" si="22"/>
        <v>8348</v>
      </c>
      <c r="CS30" s="37">
        <f t="shared" si="22"/>
        <v>8348</v>
      </c>
      <c r="CT30" s="37">
        <f t="shared" si="22"/>
        <v>7528</v>
      </c>
      <c r="CU30" s="37">
        <f t="shared" si="22"/>
        <v>7528</v>
      </c>
      <c r="CV30" s="37">
        <f t="shared" si="22"/>
        <v>7528</v>
      </c>
      <c r="CW30" s="37">
        <f t="shared" si="22"/>
        <v>7528</v>
      </c>
      <c r="CX30" s="37">
        <f t="shared" si="22"/>
        <v>7528</v>
      </c>
      <c r="CY30" s="37">
        <f t="shared" si="22"/>
        <v>7528</v>
      </c>
      <c r="CZ30" s="37">
        <f t="shared" si="22"/>
        <v>7528</v>
      </c>
      <c r="DA30" s="37">
        <f t="shared" si="22"/>
        <v>5970</v>
      </c>
      <c r="DB30" s="37">
        <f t="shared" si="22"/>
        <v>5970</v>
      </c>
      <c r="DC30" s="37">
        <f t="shared" si="22"/>
        <v>5970</v>
      </c>
      <c r="DD30" s="37">
        <f t="shared" si="22"/>
        <v>5970</v>
      </c>
      <c r="DE30" s="37">
        <f t="shared" si="22"/>
        <v>5970</v>
      </c>
      <c r="DF30" s="37">
        <f t="shared" si="22"/>
        <v>6462</v>
      </c>
      <c r="DG30" s="37">
        <f t="shared" si="22"/>
        <v>6462</v>
      </c>
      <c r="DH30" s="37">
        <f t="shared" si="22"/>
        <v>5970</v>
      </c>
      <c r="DI30" s="37">
        <f t="shared" si="22"/>
        <v>5970</v>
      </c>
      <c r="DJ30" s="37">
        <f t="shared" si="22"/>
        <v>5970</v>
      </c>
      <c r="DK30" s="37">
        <f t="shared" si="22"/>
        <v>5970</v>
      </c>
      <c r="DL30" s="37">
        <f t="shared" si="22"/>
        <v>5970</v>
      </c>
      <c r="DM30" s="37">
        <f t="shared" si="22"/>
        <v>6462</v>
      </c>
      <c r="DN30" s="37">
        <f t="shared" si="22"/>
        <v>6462</v>
      </c>
      <c r="DO30" s="37">
        <f t="shared" si="22"/>
        <v>5970</v>
      </c>
      <c r="DP30" s="37">
        <f t="shared" si="22"/>
        <v>5970</v>
      </c>
      <c r="DQ30" s="37">
        <f t="shared" si="22"/>
        <v>5970</v>
      </c>
      <c r="DR30" s="37">
        <f t="shared" si="22"/>
        <v>5970</v>
      </c>
      <c r="DS30" s="37">
        <f t="shared" si="22"/>
        <v>7118</v>
      </c>
      <c r="DT30" s="37">
        <f t="shared" ref="DT30:GE30" si="23">ROUND(DT11*0.82,)+25</f>
        <v>7118</v>
      </c>
      <c r="DU30" s="37">
        <f t="shared" si="23"/>
        <v>7118</v>
      </c>
      <c r="DV30" s="37">
        <f t="shared" si="23"/>
        <v>6216</v>
      </c>
      <c r="DW30" s="37">
        <f t="shared" si="23"/>
        <v>6216</v>
      </c>
      <c r="DX30" s="37">
        <f t="shared" si="23"/>
        <v>6216</v>
      </c>
      <c r="DY30" s="37">
        <f t="shared" si="23"/>
        <v>6216</v>
      </c>
      <c r="DZ30" s="37">
        <f t="shared" si="23"/>
        <v>6216</v>
      </c>
      <c r="EA30" s="37">
        <f t="shared" si="23"/>
        <v>7118</v>
      </c>
      <c r="EB30" s="37">
        <f t="shared" si="23"/>
        <v>7118</v>
      </c>
      <c r="EC30" s="37">
        <f t="shared" si="23"/>
        <v>7118</v>
      </c>
      <c r="ED30" s="37">
        <f t="shared" si="23"/>
        <v>5970</v>
      </c>
      <c r="EE30" s="37">
        <f t="shared" si="23"/>
        <v>5970</v>
      </c>
      <c r="EF30" s="37">
        <f t="shared" si="23"/>
        <v>5970</v>
      </c>
      <c r="EG30" s="37">
        <f t="shared" si="23"/>
        <v>5970</v>
      </c>
      <c r="EH30" s="37">
        <f t="shared" si="23"/>
        <v>6216</v>
      </c>
      <c r="EI30" s="37">
        <f t="shared" si="23"/>
        <v>6216</v>
      </c>
      <c r="EJ30" s="37">
        <f t="shared" si="23"/>
        <v>5970</v>
      </c>
      <c r="EK30" s="37">
        <f t="shared" si="23"/>
        <v>5970</v>
      </c>
      <c r="EL30" s="37">
        <f t="shared" si="23"/>
        <v>5970</v>
      </c>
      <c r="EM30" s="37">
        <f t="shared" si="23"/>
        <v>5970</v>
      </c>
      <c r="EN30" s="37">
        <f t="shared" si="23"/>
        <v>5970</v>
      </c>
      <c r="EO30" s="37">
        <f t="shared" si="23"/>
        <v>6216</v>
      </c>
      <c r="EP30" s="37">
        <f t="shared" si="23"/>
        <v>6216</v>
      </c>
      <c r="EQ30" s="37">
        <f t="shared" si="23"/>
        <v>5970</v>
      </c>
      <c r="ER30" s="37">
        <f t="shared" si="23"/>
        <v>5970</v>
      </c>
      <c r="ES30" s="37">
        <f t="shared" si="23"/>
        <v>5970</v>
      </c>
      <c r="ET30" s="37">
        <f t="shared" si="23"/>
        <v>5970</v>
      </c>
      <c r="EU30" s="37">
        <f t="shared" si="23"/>
        <v>5970</v>
      </c>
      <c r="EV30" s="37">
        <f t="shared" si="23"/>
        <v>6216</v>
      </c>
      <c r="EW30" s="37">
        <f t="shared" si="23"/>
        <v>6216</v>
      </c>
      <c r="EX30" s="37">
        <f t="shared" si="23"/>
        <v>6216</v>
      </c>
      <c r="EY30" s="37">
        <f t="shared" si="23"/>
        <v>6216</v>
      </c>
      <c r="EZ30" s="37">
        <f t="shared" si="23"/>
        <v>6216</v>
      </c>
      <c r="FA30" s="37">
        <f t="shared" si="23"/>
        <v>6216</v>
      </c>
      <c r="FB30" s="37">
        <f t="shared" si="23"/>
        <v>6216</v>
      </c>
      <c r="FC30" s="37">
        <f t="shared" si="23"/>
        <v>10480</v>
      </c>
      <c r="FD30" s="37">
        <f t="shared" si="23"/>
        <v>10480</v>
      </c>
      <c r="FE30" s="161">
        <f t="shared" si="23"/>
        <v>10480</v>
      </c>
      <c r="FF30" s="161">
        <f t="shared" si="23"/>
        <v>10480</v>
      </c>
      <c r="FG30" s="161">
        <f t="shared" si="23"/>
        <v>10480</v>
      </c>
      <c r="FH30" s="161">
        <f t="shared" si="23"/>
        <v>10480</v>
      </c>
      <c r="FI30" s="161">
        <f t="shared" si="23"/>
        <v>12284</v>
      </c>
      <c r="FJ30" s="37">
        <f t="shared" si="23"/>
        <v>12284</v>
      </c>
      <c r="FK30" s="37">
        <f t="shared" si="23"/>
        <v>12284</v>
      </c>
      <c r="FL30" s="37">
        <f t="shared" si="23"/>
        <v>12284</v>
      </c>
      <c r="FM30" s="37">
        <f t="shared" si="23"/>
        <v>12284</v>
      </c>
      <c r="FN30" s="37">
        <f t="shared" si="23"/>
        <v>12284</v>
      </c>
      <c r="FO30" s="37">
        <f t="shared" si="23"/>
        <v>12284</v>
      </c>
      <c r="FP30" s="37">
        <f t="shared" si="23"/>
        <v>12284</v>
      </c>
      <c r="FQ30" s="37">
        <f t="shared" si="23"/>
        <v>12284</v>
      </c>
      <c r="FR30" s="37">
        <f t="shared" si="23"/>
        <v>12284</v>
      </c>
      <c r="FS30" s="37">
        <f t="shared" si="23"/>
        <v>7118</v>
      </c>
      <c r="FT30" s="37">
        <f t="shared" si="23"/>
        <v>7118</v>
      </c>
      <c r="FU30" s="37">
        <f t="shared" si="23"/>
        <v>7118</v>
      </c>
      <c r="FV30" s="37">
        <f t="shared" si="23"/>
        <v>7118</v>
      </c>
      <c r="FW30" s="37">
        <f t="shared" si="23"/>
        <v>7118</v>
      </c>
      <c r="FX30" s="37">
        <f t="shared" si="23"/>
        <v>7118</v>
      </c>
      <c r="FY30" s="37">
        <f t="shared" si="23"/>
        <v>7118</v>
      </c>
      <c r="FZ30" s="37">
        <f t="shared" si="23"/>
        <v>7118</v>
      </c>
      <c r="GA30" s="37">
        <f t="shared" si="23"/>
        <v>10480</v>
      </c>
      <c r="GB30" s="37">
        <f t="shared" si="23"/>
        <v>10480</v>
      </c>
      <c r="GC30" s="37">
        <f t="shared" si="23"/>
        <v>10480</v>
      </c>
      <c r="GD30" s="37">
        <f t="shared" si="23"/>
        <v>10480</v>
      </c>
      <c r="GE30" s="37">
        <f t="shared" si="23"/>
        <v>10480</v>
      </c>
      <c r="GF30" s="37">
        <f t="shared" ref="GF30:IQ30" si="24">ROUND(GF11*0.82,)+25</f>
        <v>10480</v>
      </c>
      <c r="GG30" s="37">
        <f t="shared" si="24"/>
        <v>10480</v>
      </c>
      <c r="GH30" s="37">
        <f t="shared" si="24"/>
        <v>10480</v>
      </c>
      <c r="GI30" s="37">
        <f t="shared" si="24"/>
        <v>10480</v>
      </c>
      <c r="GJ30" s="37">
        <f t="shared" si="24"/>
        <v>10480</v>
      </c>
      <c r="GK30" s="37">
        <f t="shared" si="24"/>
        <v>10480</v>
      </c>
      <c r="GL30" s="37">
        <f t="shared" si="24"/>
        <v>10480</v>
      </c>
      <c r="GM30" s="37">
        <f t="shared" si="24"/>
        <v>10480</v>
      </c>
      <c r="GN30" s="37">
        <f t="shared" si="24"/>
        <v>10480</v>
      </c>
      <c r="GO30" s="37">
        <f t="shared" si="24"/>
        <v>7938</v>
      </c>
      <c r="GP30" s="37">
        <f t="shared" si="24"/>
        <v>7938</v>
      </c>
      <c r="GQ30" s="37">
        <f t="shared" si="24"/>
        <v>7938</v>
      </c>
      <c r="GR30" s="37">
        <f t="shared" si="24"/>
        <v>7938</v>
      </c>
      <c r="GS30" s="37">
        <f t="shared" si="24"/>
        <v>8348</v>
      </c>
      <c r="GT30" s="37">
        <f t="shared" si="24"/>
        <v>8348</v>
      </c>
      <c r="GU30" s="37">
        <f t="shared" si="24"/>
        <v>7938</v>
      </c>
      <c r="GV30" s="37">
        <f t="shared" si="24"/>
        <v>7938</v>
      </c>
      <c r="GW30" s="37">
        <f t="shared" si="24"/>
        <v>7938</v>
      </c>
      <c r="GX30" s="37">
        <f t="shared" si="24"/>
        <v>7938</v>
      </c>
      <c r="GY30" s="37">
        <f t="shared" si="24"/>
        <v>7938</v>
      </c>
      <c r="GZ30" s="37">
        <f t="shared" si="24"/>
        <v>8348</v>
      </c>
      <c r="HA30" s="37">
        <f t="shared" si="24"/>
        <v>8348</v>
      </c>
      <c r="HB30" s="37">
        <f t="shared" si="24"/>
        <v>7938</v>
      </c>
      <c r="HC30" s="37">
        <f t="shared" si="24"/>
        <v>7938</v>
      </c>
      <c r="HD30" s="37">
        <f t="shared" si="24"/>
        <v>7938</v>
      </c>
      <c r="HE30" s="37">
        <f t="shared" si="24"/>
        <v>7938</v>
      </c>
      <c r="HF30" s="37">
        <f t="shared" si="24"/>
        <v>7938</v>
      </c>
      <c r="HG30" s="37">
        <f t="shared" si="24"/>
        <v>8348</v>
      </c>
      <c r="HH30" s="37">
        <f t="shared" si="24"/>
        <v>8348</v>
      </c>
      <c r="HI30" s="37">
        <f t="shared" si="24"/>
        <v>7938</v>
      </c>
      <c r="HJ30" s="37">
        <f t="shared" si="24"/>
        <v>7938</v>
      </c>
      <c r="HK30" s="37">
        <f t="shared" si="24"/>
        <v>7938</v>
      </c>
      <c r="HL30" s="37">
        <f t="shared" si="24"/>
        <v>7938</v>
      </c>
      <c r="HM30" s="37">
        <f t="shared" si="24"/>
        <v>7938</v>
      </c>
      <c r="HN30" s="37">
        <f t="shared" si="24"/>
        <v>8348</v>
      </c>
      <c r="HO30" s="37">
        <f t="shared" si="24"/>
        <v>8348</v>
      </c>
      <c r="HP30" s="37">
        <f t="shared" si="24"/>
        <v>7938</v>
      </c>
      <c r="HQ30" s="37">
        <f t="shared" si="24"/>
        <v>7938</v>
      </c>
      <c r="HR30" s="37">
        <f t="shared" si="24"/>
        <v>7938</v>
      </c>
      <c r="HS30" s="37">
        <f t="shared" si="24"/>
        <v>7938</v>
      </c>
      <c r="HT30" s="37">
        <f t="shared" si="24"/>
        <v>7938</v>
      </c>
      <c r="HU30" s="37">
        <f t="shared" si="24"/>
        <v>8348</v>
      </c>
      <c r="HV30" s="37">
        <f t="shared" si="24"/>
        <v>8348</v>
      </c>
      <c r="HW30" s="37">
        <f t="shared" si="24"/>
        <v>7938</v>
      </c>
      <c r="HX30" s="37">
        <f t="shared" si="24"/>
        <v>7938</v>
      </c>
      <c r="HY30" s="37">
        <f t="shared" si="24"/>
        <v>7938</v>
      </c>
      <c r="HZ30" s="37">
        <f t="shared" si="24"/>
        <v>7938</v>
      </c>
      <c r="IA30" s="37">
        <f t="shared" si="24"/>
        <v>7938</v>
      </c>
      <c r="IB30" s="37">
        <f t="shared" si="24"/>
        <v>7938</v>
      </c>
      <c r="IC30" s="37">
        <f t="shared" si="24"/>
        <v>7938</v>
      </c>
      <c r="ID30" s="37">
        <f t="shared" si="24"/>
        <v>7118</v>
      </c>
      <c r="IE30" s="37">
        <f t="shared" si="24"/>
        <v>7118</v>
      </c>
      <c r="IF30" s="37">
        <f t="shared" si="24"/>
        <v>7118</v>
      </c>
      <c r="IG30" s="37">
        <f t="shared" si="24"/>
        <v>7118</v>
      </c>
      <c r="IH30" s="37">
        <f t="shared" si="24"/>
        <v>7118</v>
      </c>
      <c r="II30" s="37">
        <f t="shared" si="24"/>
        <v>7118</v>
      </c>
      <c r="IJ30" s="37">
        <f t="shared" si="24"/>
        <v>7118</v>
      </c>
      <c r="IK30" s="37">
        <f t="shared" si="24"/>
        <v>6708</v>
      </c>
      <c r="IL30" s="37">
        <f t="shared" si="24"/>
        <v>6708</v>
      </c>
      <c r="IM30" s="37">
        <f t="shared" si="24"/>
        <v>6708</v>
      </c>
      <c r="IN30" s="37">
        <f t="shared" si="24"/>
        <v>6708</v>
      </c>
      <c r="IO30" s="37">
        <f t="shared" si="24"/>
        <v>6708</v>
      </c>
      <c r="IP30" s="37">
        <f t="shared" si="24"/>
        <v>7118</v>
      </c>
      <c r="IQ30" s="37">
        <f t="shared" si="24"/>
        <v>7118</v>
      </c>
      <c r="IR30" s="37">
        <f t="shared" ref="IR30:JP30" si="25">ROUND(IR11*0.82,)+25</f>
        <v>6708</v>
      </c>
      <c r="IS30" s="37">
        <f t="shared" si="25"/>
        <v>6708</v>
      </c>
      <c r="IT30" s="37">
        <f t="shared" si="25"/>
        <v>6708</v>
      </c>
      <c r="IU30" s="37">
        <f t="shared" si="25"/>
        <v>6708</v>
      </c>
      <c r="IV30" s="37">
        <f t="shared" si="25"/>
        <v>6708</v>
      </c>
      <c r="IW30" s="37">
        <f t="shared" si="25"/>
        <v>7118</v>
      </c>
      <c r="IX30" s="37">
        <f t="shared" si="25"/>
        <v>7118</v>
      </c>
      <c r="IY30" s="37">
        <f t="shared" si="25"/>
        <v>6708</v>
      </c>
      <c r="IZ30" s="37">
        <f t="shared" si="25"/>
        <v>6708</v>
      </c>
      <c r="JA30" s="37">
        <f t="shared" si="25"/>
        <v>6708</v>
      </c>
      <c r="JB30" s="37">
        <f t="shared" si="25"/>
        <v>6708</v>
      </c>
      <c r="JC30" s="37">
        <f t="shared" si="25"/>
        <v>6708</v>
      </c>
      <c r="JD30" s="37">
        <f t="shared" si="25"/>
        <v>7118</v>
      </c>
      <c r="JE30" s="37">
        <f t="shared" si="25"/>
        <v>7118</v>
      </c>
      <c r="JF30" s="37">
        <f t="shared" si="25"/>
        <v>7938</v>
      </c>
      <c r="JG30" s="37">
        <f t="shared" si="25"/>
        <v>7938</v>
      </c>
      <c r="JH30" s="37">
        <f t="shared" si="25"/>
        <v>7938</v>
      </c>
      <c r="JI30" s="37">
        <f t="shared" si="25"/>
        <v>7938</v>
      </c>
      <c r="JJ30" s="37">
        <f t="shared" si="25"/>
        <v>7938</v>
      </c>
      <c r="JK30" s="37">
        <f t="shared" si="25"/>
        <v>7938</v>
      </c>
      <c r="JL30" s="37">
        <f t="shared" si="25"/>
        <v>7938</v>
      </c>
      <c r="JM30" s="37">
        <f t="shared" si="25"/>
        <v>7938</v>
      </c>
      <c r="JN30" s="37">
        <f t="shared" si="25"/>
        <v>7938</v>
      </c>
      <c r="JO30" s="37">
        <f t="shared" si="25"/>
        <v>7938</v>
      </c>
      <c r="JP30" s="37">
        <f t="shared" si="25"/>
        <v>7938</v>
      </c>
    </row>
    <row r="31" spans="1:276" ht="10.7" customHeight="1">
      <c r="A31" s="12">
        <v>2</v>
      </c>
      <c r="B31" s="37">
        <f t="shared" ref="B31:Q31" si="26">ROUND(B12*0.82,)+25</f>
        <v>23887</v>
      </c>
      <c r="C31" s="37">
        <f t="shared" si="26"/>
        <v>31349</v>
      </c>
      <c r="D31" s="37">
        <f t="shared" si="26"/>
        <v>31349</v>
      </c>
      <c r="E31" s="37">
        <f t="shared" si="26"/>
        <v>32579</v>
      </c>
      <c r="F31" s="37">
        <f t="shared" si="26"/>
        <v>32579</v>
      </c>
      <c r="G31" s="37">
        <f t="shared" si="26"/>
        <v>32579</v>
      </c>
      <c r="H31" s="37">
        <f t="shared" si="26"/>
        <v>32579</v>
      </c>
      <c r="I31" s="37">
        <f t="shared" si="26"/>
        <v>32579</v>
      </c>
      <c r="J31" s="37">
        <f t="shared" si="26"/>
        <v>29545</v>
      </c>
      <c r="K31" s="37">
        <f t="shared" si="26"/>
        <v>28069</v>
      </c>
      <c r="L31" s="37">
        <f t="shared" si="26"/>
        <v>21345</v>
      </c>
      <c r="M31" s="37">
        <f t="shared" si="26"/>
        <v>18393</v>
      </c>
      <c r="N31" s="37">
        <f t="shared" si="26"/>
        <v>14949</v>
      </c>
      <c r="O31" s="37">
        <f t="shared" si="26"/>
        <v>14949</v>
      </c>
      <c r="P31" s="37">
        <f t="shared" si="26"/>
        <v>14949</v>
      </c>
      <c r="Q31" s="37">
        <f t="shared" si="26"/>
        <v>15687</v>
      </c>
      <c r="R31" s="37">
        <f t="shared" si="21"/>
        <v>15687</v>
      </c>
      <c r="S31" s="37">
        <f t="shared" si="21"/>
        <v>15687</v>
      </c>
      <c r="T31" s="37">
        <f t="shared" si="21"/>
        <v>15687</v>
      </c>
      <c r="U31" s="37">
        <f t="shared" si="21"/>
        <v>15687</v>
      </c>
      <c r="V31" s="37">
        <f t="shared" si="21"/>
        <v>15687</v>
      </c>
      <c r="W31" s="37">
        <f t="shared" si="21"/>
        <v>16425</v>
      </c>
      <c r="X31" s="37">
        <f t="shared" si="21"/>
        <v>16425</v>
      </c>
      <c r="Y31" s="37">
        <f t="shared" si="21"/>
        <v>16425</v>
      </c>
      <c r="Z31" s="37">
        <f t="shared" si="21"/>
        <v>16425</v>
      </c>
      <c r="AA31" s="37">
        <f t="shared" si="21"/>
        <v>16425</v>
      </c>
      <c r="AB31" s="37">
        <f t="shared" si="21"/>
        <v>17409</v>
      </c>
      <c r="AC31" s="37">
        <f t="shared" si="21"/>
        <v>17409</v>
      </c>
      <c r="AD31" s="37">
        <f t="shared" si="21"/>
        <v>17409</v>
      </c>
      <c r="AE31" s="37">
        <f t="shared" si="21"/>
        <v>17409</v>
      </c>
      <c r="AF31" s="37">
        <f t="shared" si="21"/>
        <v>20361</v>
      </c>
      <c r="AG31" s="37">
        <f t="shared" si="21"/>
        <v>20361</v>
      </c>
      <c r="AH31" s="37">
        <f t="shared" si="21"/>
        <v>20361</v>
      </c>
      <c r="AI31" s="37">
        <f t="shared" si="21"/>
        <v>19377</v>
      </c>
      <c r="AJ31" s="37">
        <f t="shared" si="21"/>
        <v>19377</v>
      </c>
      <c r="AK31" s="37">
        <f t="shared" si="21"/>
        <v>19377</v>
      </c>
      <c r="AL31" s="37">
        <f t="shared" si="21"/>
        <v>19377</v>
      </c>
      <c r="AM31" s="37">
        <f t="shared" si="21"/>
        <v>22329</v>
      </c>
      <c r="AN31" s="37">
        <f t="shared" si="21"/>
        <v>22329</v>
      </c>
      <c r="AO31" s="37">
        <f t="shared" si="21"/>
        <v>22329</v>
      </c>
      <c r="AP31" s="37">
        <f t="shared" si="21"/>
        <v>19377</v>
      </c>
      <c r="AQ31" s="37">
        <f t="shared" si="21"/>
        <v>19377</v>
      </c>
      <c r="AR31" s="37">
        <f t="shared" si="21"/>
        <v>19377</v>
      </c>
      <c r="AS31" s="37">
        <f t="shared" si="21"/>
        <v>19377</v>
      </c>
      <c r="AT31" s="37">
        <f t="shared" si="21"/>
        <v>19377</v>
      </c>
      <c r="AU31" s="37">
        <f t="shared" si="21"/>
        <v>20361</v>
      </c>
      <c r="AV31" s="37">
        <f t="shared" si="21"/>
        <v>20361</v>
      </c>
      <c r="AW31" s="37">
        <f t="shared" si="21"/>
        <v>20361</v>
      </c>
      <c r="AX31" s="37">
        <f t="shared" si="21"/>
        <v>22329</v>
      </c>
      <c r="AY31" s="37">
        <f t="shared" si="21"/>
        <v>22329</v>
      </c>
      <c r="AZ31" s="37">
        <f t="shared" si="21"/>
        <v>22329</v>
      </c>
      <c r="BA31" s="37">
        <f t="shared" si="21"/>
        <v>22329</v>
      </c>
      <c r="BB31" s="37">
        <f t="shared" si="21"/>
        <v>24297</v>
      </c>
      <c r="BC31" s="37">
        <f t="shared" si="21"/>
        <v>24297</v>
      </c>
      <c r="BD31" s="37">
        <f t="shared" si="21"/>
        <v>24297</v>
      </c>
      <c r="BE31" s="37">
        <f t="shared" si="21"/>
        <v>24297</v>
      </c>
      <c r="BF31" s="37">
        <f t="shared" si="21"/>
        <v>24297</v>
      </c>
      <c r="BG31" s="37">
        <f t="shared" si="21"/>
        <v>24297</v>
      </c>
      <c r="BH31" s="37">
        <f t="shared" si="21"/>
        <v>24297</v>
      </c>
      <c r="BI31" s="37">
        <f t="shared" si="21"/>
        <v>24297</v>
      </c>
      <c r="BJ31" s="37">
        <f t="shared" si="21"/>
        <v>22329</v>
      </c>
      <c r="BK31" s="37">
        <f t="shared" si="21"/>
        <v>16425</v>
      </c>
      <c r="BL31" s="37">
        <f t="shared" si="21"/>
        <v>16425</v>
      </c>
      <c r="BM31" s="37">
        <f t="shared" si="21"/>
        <v>16425</v>
      </c>
      <c r="BN31" s="37">
        <f t="shared" si="21"/>
        <v>16425</v>
      </c>
      <c r="BO31" s="37">
        <f t="shared" si="21"/>
        <v>16425</v>
      </c>
      <c r="BP31" s="37">
        <f t="shared" si="21"/>
        <v>16425</v>
      </c>
      <c r="BQ31" s="37">
        <f t="shared" si="21"/>
        <v>16425</v>
      </c>
      <c r="BR31" s="37">
        <f t="shared" si="21"/>
        <v>16425</v>
      </c>
      <c r="BS31" s="37">
        <f t="shared" si="21"/>
        <v>16425</v>
      </c>
      <c r="BT31" s="37">
        <f t="shared" si="21"/>
        <v>12571</v>
      </c>
      <c r="BU31" s="37">
        <f t="shared" si="21"/>
        <v>12571</v>
      </c>
      <c r="BV31" s="37">
        <f t="shared" si="21"/>
        <v>12571</v>
      </c>
      <c r="BW31" s="37">
        <f t="shared" si="21"/>
        <v>12571</v>
      </c>
      <c r="BX31" s="37">
        <f t="shared" si="21"/>
        <v>12571</v>
      </c>
      <c r="BY31" s="37">
        <f t="shared" si="21"/>
        <v>12571</v>
      </c>
      <c r="BZ31" s="37">
        <f t="shared" si="21"/>
        <v>12571</v>
      </c>
      <c r="CA31" s="37">
        <f t="shared" si="21"/>
        <v>11423</v>
      </c>
      <c r="CB31" s="37">
        <f t="shared" si="21"/>
        <v>11423</v>
      </c>
      <c r="CC31" s="37">
        <f t="shared" si="21"/>
        <v>11423</v>
      </c>
      <c r="CD31" s="37">
        <f t="shared" si="22"/>
        <v>11423</v>
      </c>
      <c r="CE31" s="37">
        <f t="shared" si="22"/>
        <v>11423</v>
      </c>
      <c r="CF31" s="37">
        <f t="shared" si="22"/>
        <v>10439</v>
      </c>
      <c r="CG31" s="37">
        <f t="shared" si="22"/>
        <v>10439</v>
      </c>
      <c r="CH31" s="37">
        <f t="shared" si="22"/>
        <v>10439</v>
      </c>
      <c r="CI31" s="37">
        <f t="shared" si="22"/>
        <v>10439</v>
      </c>
      <c r="CJ31" s="37">
        <f t="shared" si="22"/>
        <v>10439</v>
      </c>
      <c r="CK31" s="37">
        <f t="shared" si="22"/>
        <v>11423</v>
      </c>
      <c r="CL31" s="37">
        <f t="shared" si="22"/>
        <v>11423</v>
      </c>
      <c r="CM31" s="37">
        <f t="shared" si="22"/>
        <v>10439</v>
      </c>
      <c r="CN31" s="37">
        <f t="shared" si="22"/>
        <v>10439</v>
      </c>
      <c r="CO31" s="37">
        <f t="shared" si="22"/>
        <v>10439</v>
      </c>
      <c r="CP31" s="37">
        <f t="shared" si="22"/>
        <v>9701</v>
      </c>
      <c r="CQ31" s="37">
        <f t="shared" si="22"/>
        <v>9701</v>
      </c>
      <c r="CR31" s="37">
        <f t="shared" si="22"/>
        <v>9701</v>
      </c>
      <c r="CS31" s="37">
        <f t="shared" si="22"/>
        <v>9701</v>
      </c>
      <c r="CT31" s="37">
        <f t="shared" si="22"/>
        <v>8881</v>
      </c>
      <c r="CU31" s="37">
        <f t="shared" si="22"/>
        <v>8881</v>
      </c>
      <c r="CV31" s="37">
        <f t="shared" si="22"/>
        <v>8881</v>
      </c>
      <c r="CW31" s="37">
        <f t="shared" si="22"/>
        <v>8881</v>
      </c>
      <c r="CX31" s="37">
        <f t="shared" si="22"/>
        <v>8881</v>
      </c>
      <c r="CY31" s="37">
        <f t="shared" si="22"/>
        <v>8881</v>
      </c>
      <c r="CZ31" s="37">
        <f t="shared" si="22"/>
        <v>8881</v>
      </c>
      <c r="DA31" s="37">
        <f t="shared" si="22"/>
        <v>7323</v>
      </c>
      <c r="DB31" s="37">
        <f t="shared" si="22"/>
        <v>7323</v>
      </c>
      <c r="DC31" s="37">
        <f t="shared" si="22"/>
        <v>7323</v>
      </c>
      <c r="DD31" s="37">
        <f t="shared" si="22"/>
        <v>7323</v>
      </c>
      <c r="DE31" s="37">
        <f t="shared" si="22"/>
        <v>7323</v>
      </c>
      <c r="DF31" s="37">
        <f t="shared" si="22"/>
        <v>7815</v>
      </c>
      <c r="DG31" s="37">
        <f t="shared" si="22"/>
        <v>7815</v>
      </c>
      <c r="DH31" s="37">
        <f t="shared" si="22"/>
        <v>7323</v>
      </c>
      <c r="DI31" s="37">
        <f t="shared" si="22"/>
        <v>7323</v>
      </c>
      <c r="DJ31" s="37">
        <f t="shared" si="22"/>
        <v>7323</v>
      </c>
      <c r="DK31" s="37">
        <f t="shared" si="22"/>
        <v>7323</v>
      </c>
      <c r="DL31" s="37">
        <f t="shared" si="22"/>
        <v>7323</v>
      </c>
      <c r="DM31" s="37">
        <f t="shared" si="22"/>
        <v>7815</v>
      </c>
      <c r="DN31" s="37">
        <f t="shared" si="22"/>
        <v>7815</v>
      </c>
      <c r="DO31" s="37">
        <f t="shared" si="22"/>
        <v>7323</v>
      </c>
      <c r="DP31" s="37">
        <f t="shared" si="22"/>
        <v>7323</v>
      </c>
      <c r="DQ31" s="37">
        <f t="shared" si="22"/>
        <v>7323</v>
      </c>
      <c r="DR31" s="37">
        <f t="shared" si="22"/>
        <v>7323</v>
      </c>
      <c r="DS31" s="37">
        <f t="shared" si="22"/>
        <v>8471</v>
      </c>
      <c r="DT31" s="37">
        <f t="shared" ref="DT31:GE31" si="27">ROUND(DT12*0.82,)+25</f>
        <v>8471</v>
      </c>
      <c r="DU31" s="37">
        <f t="shared" si="27"/>
        <v>8471</v>
      </c>
      <c r="DV31" s="37">
        <f t="shared" si="27"/>
        <v>7569</v>
      </c>
      <c r="DW31" s="37">
        <f t="shared" si="27"/>
        <v>7569</v>
      </c>
      <c r="DX31" s="37">
        <f t="shared" si="27"/>
        <v>7569</v>
      </c>
      <c r="DY31" s="37">
        <f t="shared" si="27"/>
        <v>7569</v>
      </c>
      <c r="DZ31" s="37">
        <f t="shared" si="27"/>
        <v>7569</v>
      </c>
      <c r="EA31" s="37">
        <f t="shared" si="27"/>
        <v>8471</v>
      </c>
      <c r="EB31" s="37">
        <f t="shared" si="27"/>
        <v>8471</v>
      </c>
      <c r="EC31" s="37">
        <f t="shared" si="27"/>
        <v>8471</v>
      </c>
      <c r="ED31" s="37">
        <f t="shared" si="27"/>
        <v>7323</v>
      </c>
      <c r="EE31" s="37">
        <f t="shared" si="27"/>
        <v>7323</v>
      </c>
      <c r="EF31" s="37">
        <f t="shared" si="27"/>
        <v>7323</v>
      </c>
      <c r="EG31" s="37">
        <f t="shared" si="27"/>
        <v>7323</v>
      </c>
      <c r="EH31" s="37">
        <f t="shared" si="27"/>
        <v>7569</v>
      </c>
      <c r="EI31" s="37">
        <f t="shared" si="27"/>
        <v>7569</v>
      </c>
      <c r="EJ31" s="37">
        <f t="shared" si="27"/>
        <v>7323</v>
      </c>
      <c r="EK31" s="37">
        <f t="shared" si="27"/>
        <v>7323</v>
      </c>
      <c r="EL31" s="37">
        <f t="shared" si="27"/>
        <v>7323</v>
      </c>
      <c r="EM31" s="37">
        <f t="shared" si="27"/>
        <v>7323</v>
      </c>
      <c r="EN31" s="37">
        <f t="shared" si="27"/>
        <v>7323</v>
      </c>
      <c r="EO31" s="37">
        <f t="shared" si="27"/>
        <v>7569</v>
      </c>
      <c r="EP31" s="37">
        <f t="shared" si="27"/>
        <v>7569</v>
      </c>
      <c r="EQ31" s="37">
        <f t="shared" si="27"/>
        <v>7323</v>
      </c>
      <c r="ER31" s="37">
        <f t="shared" si="27"/>
        <v>7323</v>
      </c>
      <c r="ES31" s="37">
        <f t="shared" si="27"/>
        <v>7323</v>
      </c>
      <c r="ET31" s="37">
        <f t="shared" si="27"/>
        <v>7323</v>
      </c>
      <c r="EU31" s="37">
        <f t="shared" si="27"/>
        <v>7323</v>
      </c>
      <c r="EV31" s="37">
        <f t="shared" si="27"/>
        <v>7569</v>
      </c>
      <c r="EW31" s="37">
        <f t="shared" si="27"/>
        <v>7569</v>
      </c>
      <c r="EX31" s="37">
        <f t="shared" si="27"/>
        <v>7569</v>
      </c>
      <c r="EY31" s="37">
        <f t="shared" si="27"/>
        <v>7569</v>
      </c>
      <c r="EZ31" s="37">
        <f t="shared" si="27"/>
        <v>7569</v>
      </c>
      <c r="FA31" s="37">
        <f t="shared" si="27"/>
        <v>7569</v>
      </c>
      <c r="FB31" s="37">
        <f t="shared" si="27"/>
        <v>7569</v>
      </c>
      <c r="FC31" s="37">
        <f t="shared" si="27"/>
        <v>11833</v>
      </c>
      <c r="FD31" s="37">
        <f t="shared" si="27"/>
        <v>11833</v>
      </c>
      <c r="FE31" s="161">
        <f t="shared" si="27"/>
        <v>11833</v>
      </c>
      <c r="FF31" s="161">
        <f t="shared" si="27"/>
        <v>11833</v>
      </c>
      <c r="FG31" s="161">
        <f t="shared" si="27"/>
        <v>11833</v>
      </c>
      <c r="FH31" s="161">
        <f t="shared" si="27"/>
        <v>11833</v>
      </c>
      <c r="FI31" s="161">
        <f t="shared" si="27"/>
        <v>13637</v>
      </c>
      <c r="FJ31" s="37">
        <f t="shared" si="27"/>
        <v>13637</v>
      </c>
      <c r="FK31" s="37">
        <f t="shared" si="27"/>
        <v>13637</v>
      </c>
      <c r="FL31" s="37">
        <f t="shared" si="27"/>
        <v>13637</v>
      </c>
      <c r="FM31" s="37">
        <f t="shared" si="27"/>
        <v>13637</v>
      </c>
      <c r="FN31" s="37">
        <f t="shared" si="27"/>
        <v>13637</v>
      </c>
      <c r="FO31" s="37">
        <f t="shared" si="27"/>
        <v>13637</v>
      </c>
      <c r="FP31" s="37">
        <f t="shared" si="27"/>
        <v>13637</v>
      </c>
      <c r="FQ31" s="37">
        <f t="shared" si="27"/>
        <v>13637</v>
      </c>
      <c r="FR31" s="37">
        <f t="shared" si="27"/>
        <v>13637</v>
      </c>
      <c r="FS31" s="37">
        <f t="shared" si="27"/>
        <v>8471</v>
      </c>
      <c r="FT31" s="37">
        <f t="shared" si="27"/>
        <v>8471</v>
      </c>
      <c r="FU31" s="37">
        <f t="shared" si="27"/>
        <v>8471</v>
      </c>
      <c r="FV31" s="37">
        <f t="shared" si="27"/>
        <v>8471</v>
      </c>
      <c r="FW31" s="37">
        <f t="shared" si="27"/>
        <v>8471</v>
      </c>
      <c r="FX31" s="37">
        <f t="shared" si="27"/>
        <v>8471</v>
      </c>
      <c r="FY31" s="37">
        <f t="shared" si="27"/>
        <v>8471</v>
      </c>
      <c r="FZ31" s="37">
        <f t="shared" si="27"/>
        <v>8471</v>
      </c>
      <c r="GA31" s="37">
        <f t="shared" si="27"/>
        <v>11833</v>
      </c>
      <c r="GB31" s="37">
        <f t="shared" si="27"/>
        <v>11833</v>
      </c>
      <c r="GC31" s="37">
        <f t="shared" si="27"/>
        <v>11833</v>
      </c>
      <c r="GD31" s="37">
        <f t="shared" si="27"/>
        <v>11833</v>
      </c>
      <c r="GE31" s="37">
        <f t="shared" si="27"/>
        <v>11833</v>
      </c>
      <c r="GF31" s="37">
        <f t="shared" ref="GF31:IQ31" si="28">ROUND(GF12*0.82,)+25</f>
        <v>11833</v>
      </c>
      <c r="GG31" s="37">
        <f t="shared" si="28"/>
        <v>11833</v>
      </c>
      <c r="GH31" s="37">
        <f t="shared" si="28"/>
        <v>11833</v>
      </c>
      <c r="GI31" s="37">
        <f t="shared" si="28"/>
        <v>11833</v>
      </c>
      <c r="GJ31" s="37">
        <f t="shared" si="28"/>
        <v>11833</v>
      </c>
      <c r="GK31" s="37">
        <f t="shared" si="28"/>
        <v>11833</v>
      </c>
      <c r="GL31" s="37">
        <f t="shared" si="28"/>
        <v>11833</v>
      </c>
      <c r="GM31" s="37">
        <f t="shared" si="28"/>
        <v>11833</v>
      </c>
      <c r="GN31" s="37">
        <f t="shared" si="28"/>
        <v>11833</v>
      </c>
      <c r="GO31" s="37">
        <f t="shared" si="28"/>
        <v>9291</v>
      </c>
      <c r="GP31" s="37">
        <f t="shared" si="28"/>
        <v>9291</v>
      </c>
      <c r="GQ31" s="37">
        <f t="shared" si="28"/>
        <v>9291</v>
      </c>
      <c r="GR31" s="37">
        <f t="shared" si="28"/>
        <v>9291</v>
      </c>
      <c r="GS31" s="37">
        <f t="shared" si="28"/>
        <v>9701</v>
      </c>
      <c r="GT31" s="37">
        <f t="shared" si="28"/>
        <v>9701</v>
      </c>
      <c r="GU31" s="37">
        <f t="shared" si="28"/>
        <v>9291</v>
      </c>
      <c r="GV31" s="37">
        <f t="shared" si="28"/>
        <v>9291</v>
      </c>
      <c r="GW31" s="37">
        <f t="shared" si="28"/>
        <v>9291</v>
      </c>
      <c r="GX31" s="37">
        <f t="shared" si="28"/>
        <v>9291</v>
      </c>
      <c r="GY31" s="37">
        <f t="shared" si="28"/>
        <v>9291</v>
      </c>
      <c r="GZ31" s="37">
        <f t="shared" si="28"/>
        <v>9701</v>
      </c>
      <c r="HA31" s="37">
        <f t="shared" si="28"/>
        <v>9701</v>
      </c>
      <c r="HB31" s="37">
        <f t="shared" si="28"/>
        <v>9291</v>
      </c>
      <c r="HC31" s="37">
        <f t="shared" si="28"/>
        <v>9291</v>
      </c>
      <c r="HD31" s="37">
        <f t="shared" si="28"/>
        <v>9291</v>
      </c>
      <c r="HE31" s="37">
        <f t="shared" si="28"/>
        <v>9291</v>
      </c>
      <c r="HF31" s="37">
        <f t="shared" si="28"/>
        <v>9291</v>
      </c>
      <c r="HG31" s="37">
        <f t="shared" si="28"/>
        <v>9701</v>
      </c>
      <c r="HH31" s="37">
        <f t="shared" si="28"/>
        <v>9701</v>
      </c>
      <c r="HI31" s="37">
        <f t="shared" si="28"/>
        <v>9291</v>
      </c>
      <c r="HJ31" s="37">
        <f t="shared" si="28"/>
        <v>9291</v>
      </c>
      <c r="HK31" s="37">
        <f t="shared" si="28"/>
        <v>9291</v>
      </c>
      <c r="HL31" s="37">
        <f t="shared" si="28"/>
        <v>9291</v>
      </c>
      <c r="HM31" s="37">
        <f t="shared" si="28"/>
        <v>9291</v>
      </c>
      <c r="HN31" s="37">
        <f t="shared" si="28"/>
        <v>9701</v>
      </c>
      <c r="HO31" s="37">
        <f t="shared" si="28"/>
        <v>9701</v>
      </c>
      <c r="HP31" s="37">
        <f t="shared" si="28"/>
        <v>9291</v>
      </c>
      <c r="HQ31" s="37">
        <f t="shared" si="28"/>
        <v>9291</v>
      </c>
      <c r="HR31" s="37">
        <f t="shared" si="28"/>
        <v>9291</v>
      </c>
      <c r="HS31" s="37">
        <f t="shared" si="28"/>
        <v>9291</v>
      </c>
      <c r="HT31" s="37">
        <f t="shared" si="28"/>
        <v>9291</v>
      </c>
      <c r="HU31" s="37">
        <f t="shared" si="28"/>
        <v>9701</v>
      </c>
      <c r="HV31" s="37">
        <f t="shared" si="28"/>
        <v>9701</v>
      </c>
      <c r="HW31" s="37">
        <f t="shared" si="28"/>
        <v>9291</v>
      </c>
      <c r="HX31" s="37">
        <f t="shared" si="28"/>
        <v>9291</v>
      </c>
      <c r="HY31" s="37">
        <f t="shared" si="28"/>
        <v>9291</v>
      </c>
      <c r="HZ31" s="37">
        <f t="shared" si="28"/>
        <v>9291</v>
      </c>
      <c r="IA31" s="37">
        <f t="shared" si="28"/>
        <v>9291</v>
      </c>
      <c r="IB31" s="37">
        <f t="shared" si="28"/>
        <v>9291</v>
      </c>
      <c r="IC31" s="37">
        <f t="shared" si="28"/>
        <v>9291</v>
      </c>
      <c r="ID31" s="37">
        <f t="shared" si="28"/>
        <v>8471</v>
      </c>
      <c r="IE31" s="37">
        <f t="shared" si="28"/>
        <v>8471</v>
      </c>
      <c r="IF31" s="37">
        <f t="shared" si="28"/>
        <v>8471</v>
      </c>
      <c r="IG31" s="37">
        <f t="shared" si="28"/>
        <v>8471</v>
      </c>
      <c r="IH31" s="37">
        <f t="shared" si="28"/>
        <v>8471</v>
      </c>
      <c r="II31" s="37">
        <f t="shared" si="28"/>
        <v>8471</v>
      </c>
      <c r="IJ31" s="37">
        <f t="shared" si="28"/>
        <v>8471</v>
      </c>
      <c r="IK31" s="37">
        <f t="shared" si="28"/>
        <v>8061</v>
      </c>
      <c r="IL31" s="37">
        <f t="shared" si="28"/>
        <v>8061</v>
      </c>
      <c r="IM31" s="37">
        <f t="shared" si="28"/>
        <v>8061</v>
      </c>
      <c r="IN31" s="37">
        <f t="shared" si="28"/>
        <v>8061</v>
      </c>
      <c r="IO31" s="37">
        <f t="shared" si="28"/>
        <v>8061</v>
      </c>
      <c r="IP31" s="37">
        <f t="shared" si="28"/>
        <v>8471</v>
      </c>
      <c r="IQ31" s="37">
        <f t="shared" si="28"/>
        <v>8471</v>
      </c>
      <c r="IR31" s="37">
        <f t="shared" ref="IR31:JP31" si="29">ROUND(IR12*0.82,)+25</f>
        <v>8061</v>
      </c>
      <c r="IS31" s="37">
        <f t="shared" si="29"/>
        <v>8061</v>
      </c>
      <c r="IT31" s="37">
        <f t="shared" si="29"/>
        <v>8061</v>
      </c>
      <c r="IU31" s="37">
        <f t="shared" si="29"/>
        <v>8061</v>
      </c>
      <c r="IV31" s="37">
        <f t="shared" si="29"/>
        <v>8061</v>
      </c>
      <c r="IW31" s="37">
        <f t="shared" si="29"/>
        <v>8471</v>
      </c>
      <c r="IX31" s="37">
        <f t="shared" si="29"/>
        <v>8471</v>
      </c>
      <c r="IY31" s="37">
        <f t="shared" si="29"/>
        <v>8061</v>
      </c>
      <c r="IZ31" s="37">
        <f t="shared" si="29"/>
        <v>8061</v>
      </c>
      <c r="JA31" s="37">
        <f t="shared" si="29"/>
        <v>8061</v>
      </c>
      <c r="JB31" s="37">
        <f t="shared" si="29"/>
        <v>8061</v>
      </c>
      <c r="JC31" s="37">
        <f t="shared" si="29"/>
        <v>8061</v>
      </c>
      <c r="JD31" s="37">
        <f t="shared" si="29"/>
        <v>8471</v>
      </c>
      <c r="JE31" s="37">
        <f t="shared" si="29"/>
        <v>8471</v>
      </c>
      <c r="JF31" s="37">
        <f t="shared" si="29"/>
        <v>9291</v>
      </c>
      <c r="JG31" s="37">
        <f t="shared" si="29"/>
        <v>9291</v>
      </c>
      <c r="JH31" s="37">
        <f t="shared" si="29"/>
        <v>9291</v>
      </c>
      <c r="JI31" s="37">
        <f t="shared" si="29"/>
        <v>9291</v>
      </c>
      <c r="JJ31" s="37">
        <f t="shared" si="29"/>
        <v>9291</v>
      </c>
      <c r="JK31" s="37">
        <f t="shared" si="29"/>
        <v>9291</v>
      </c>
      <c r="JL31" s="37">
        <f t="shared" si="29"/>
        <v>9291</v>
      </c>
      <c r="JM31" s="37">
        <f t="shared" si="29"/>
        <v>9291</v>
      </c>
      <c r="JN31" s="37">
        <f t="shared" si="29"/>
        <v>9291</v>
      </c>
      <c r="JO31" s="37">
        <f t="shared" si="29"/>
        <v>9291</v>
      </c>
      <c r="JP31" s="37">
        <f t="shared" si="29"/>
        <v>9291</v>
      </c>
    </row>
    <row r="32" spans="1:276" ht="10.7" customHeight="1">
      <c r="A32" s="14" t="s">
        <v>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161"/>
      <c r="FF32" s="161"/>
      <c r="FG32" s="161"/>
      <c r="FH32" s="161"/>
      <c r="FI32" s="161"/>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row>
    <row r="33" spans="1:276" ht="10.7" customHeight="1">
      <c r="A33" s="12">
        <v>1</v>
      </c>
      <c r="B33" s="37">
        <f t="shared" ref="B33:Q33" si="30">ROUND(B14*0.82,)+25</f>
        <v>23887</v>
      </c>
      <c r="C33" s="37">
        <f t="shared" si="30"/>
        <v>31349</v>
      </c>
      <c r="D33" s="37">
        <f t="shared" si="30"/>
        <v>31349</v>
      </c>
      <c r="E33" s="37">
        <f t="shared" si="30"/>
        <v>32579</v>
      </c>
      <c r="F33" s="37">
        <f t="shared" si="30"/>
        <v>32579</v>
      </c>
      <c r="G33" s="37">
        <f t="shared" si="30"/>
        <v>32579</v>
      </c>
      <c r="H33" s="37">
        <f t="shared" si="30"/>
        <v>32579</v>
      </c>
      <c r="I33" s="37">
        <f t="shared" si="30"/>
        <v>32579</v>
      </c>
      <c r="J33" s="37">
        <f t="shared" si="30"/>
        <v>29545</v>
      </c>
      <c r="K33" s="37">
        <f t="shared" si="30"/>
        <v>28069</v>
      </c>
      <c r="L33" s="37">
        <f t="shared" si="30"/>
        <v>21632</v>
      </c>
      <c r="M33" s="37">
        <f t="shared" si="30"/>
        <v>18680</v>
      </c>
      <c r="N33" s="37">
        <f t="shared" si="30"/>
        <v>15236</v>
      </c>
      <c r="O33" s="37">
        <f t="shared" si="30"/>
        <v>15236</v>
      </c>
      <c r="P33" s="37">
        <f t="shared" si="30"/>
        <v>15236</v>
      </c>
      <c r="Q33" s="37">
        <f t="shared" si="30"/>
        <v>15974</v>
      </c>
      <c r="R33" s="37">
        <f t="shared" ref="R33:CC34" si="31">ROUND(R14*0.82,)+25</f>
        <v>15974</v>
      </c>
      <c r="S33" s="37">
        <f t="shared" si="31"/>
        <v>15974</v>
      </c>
      <c r="T33" s="37">
        <f t="shared" si="31"/>
        <v>15974</v>
      </c>
      <c r="U33" s="37">
        <f t="shared" si="31"/>
        <v>15974</v>
      </c>
      <c r="V33" s="37">
        <f t="shared" si="31"/>
        <v>15974</v>
      </c>
      <c r="W33" s="37">
        <f t="shared" si="31"/>
        <v>16712</v>
      </c>
      <c r="X33" s="37">
        <f t="shared" si="31"/>
        <v>16712</v>
      </c>
      <c r="Y33" s="37">
        <f t="shared" si="31"/>
        <v>16712</v>
      </c>
      <c r="Z33" s="37">
        <f t="shared" si="31"/>
        <v>16712</v>
      </c>
      <c r="AA33" s="37">
        <f t="shared" si="31"/>
        <v>16712</v>
      </c>
      <c r="AB33" s="37">
        <f t="shared" si="31"/>
        <v>17696</v>
      </c>
      <c r="AC33" s="37">
        <f t="shared" si="31"/>
        <v>17696</v>
      </c>
      <c r="AD33" s="37">
        <f t="shared" si="31"/>
        <v>17696</v>
      </c>
      <c r="AE33" s="37">
        <f t="shared" si="31"/>
        <v>17696</v>
      </c>
      <c r="AF33" s="37">
        <f t="shared" si="31"/>
        <v>20648</v>
      </c>
      <c r="AG33" s="37">
        <f t="shared" si="31"/>
        <v>20648</v>
      </c>
      <c r="AH33" s="37">
        <f t="shared" si="31"/>
        <v>20648</v>
      </c>
      <c r="AI33" s="37">
        <f t="shared" si="31"/>
        <v>19664</v>
      </c>
      <c r="AJ33" s="37">
        <f t="shared" si="31"/>
        <v>19664</v>
      </c>
      <c r="AK33" s="37">
        <f t="shared" si="31"/>
        <v>19664</v>
      </c>
      <c r="AL33" s="37">
        <f t="shared" si="31"/>
        <v>19664</v>
      </c>
      <c r="AM33" s="37">
        <f t="shared" si="31"/>
        <v>22616</v>
      </c>
      <c r="AN33" s="37">
        <f t="shared" si="31"/>
        <v>22616</v>
      </c>
      <c r="AO33" s="37">
        <f t="shared" si="31"/>
        <v>22616</v>
      </c>
      <c r="AP33" s="37">
        <f t="shared" si="31"/>
        <v>19664</v>
      </c>
      <c r="AQ33" s="37">
        <f t="shared" si="31"/>
        <v>19664</v>
      </c>
      <c r="AR33" s="37">
        <f t="shared" si="31"/>
        <v>19664</v>
      </c>
      <c r="AS33" s="37">
        <f t="shared" si="31"/>
        <v>19664</v>
      </c>
      <c r="AT33" s="37">
        <f t="shared" si="31"/>
        <v>19664</v>
      </c>
      <c r="AU33" s="37">
        <f t="shared" si="31"/>
        <v>20648</v>
      </c>
      <c r="AV33" s="37">
        <f t="shared" si="31"/>
        <v>20648</v>
      </c>
      <c r="AW33" s="37">
        <f t="shared" si="31"/>
        <v>20648</v>
      </c>
      <c r="AX33" s="37">
        <f t="shared" si="31"/>
        <v>22616</v>
      </c>
      <c r="AY33" s="37">
        <f t="shared" si="31"/>
        <v>22616</v>
      </c>
      <c r="AZ33" s="37">
        <f t="shared" si="31"/>
        <v>22616</v>
      </c>
      <c r="BA33" s="37">
        <f t="shared" si="31"/>
        <v>22616</v>
      </c>
      <c r="BB33" s="37">
        <f t="shared" si="31"/>
        <v>24584</v>
      </c>
      <c r="BC33" s="37">
        <f t="shared" si="31"/>
        <v>24584</v>
      </c>
      <c r="BD33" s="37">
        <f t="shared" si="31"/>
        <v>24584</v>
      </c>
      <c r="BE33" s="37">
        <f t="shared" si="31"/>
        <v>24584</v>
      </c>
      <c r="BF33" s="37">
        <f t="shared" si="31"/>
        <v>24584</v>
      </c>
      <c r="BG33" s="37">
        <f t="shared" si="31"/>
        <v>24584</v>
      </c>
      <c r="BH33" s="37">
        <f t="shared" si="31"/>
        <v>24584</v>
      </c>
      <c r="BI33" s="37">
        <f t="shared" si="31"/>
        <v>24584</v>
      </c>
      <c r="BJ33" s="37">
        <f t="shared" si="31"/>
        <v>22616</v>
      </c>
      <c r="BK33" s="37">
        <f t="shared" si="31"/>
        <v>16712</v>
      </c>
      <c r="BL33" s="37">
        <f t="shared" si="31"/>
        <v>16712</v>
      </c>
      <c r="BM33" s="37">
        <f t="shared" si="31"/>
        <v>16712</v>
      </c>
      <c r="BN33" s="37">
        <f t="shared" si="31"/>
        <v>16712</v>
      </c>
      <c r="BO33" s="37">
        <f t="shared" si="31"/>
        <v>16712</v>
      </c>
      <c r="BP33" s="37">
        <f t="shared" si="31"/>
        <v>16712</v>
      </c>
      <c r="BQ33" s="37">
        <f t="shared" si="31"/>
        <v>16712</v>
      </c>
      <c r="BR33" s="37">
        <f t="shared" si="31"/>
        <v>16712</v>
      </c>
      <c r="BS33" s="37">
        <f t="shared" si="31"/>
        <v>16712</v>
      </c>
      <c r="BT33" s="37">
        <f t="shared" si="31"/>
        <v>12694</v>
      </c>
      <c r="BU33" s="37">
        <f t="shared" si="31"/>
        <v>12694</v>
      </c>
      <c r="BV33" s="37">
        <f t="shared" si="31"/>
        <v>12694</v>
      </c>
      <c r="BW33" s="37">
        <f t="shared" si="31"/>
        <v>12694</v>
      </c>
      <c r="BX33" s="37">
        <f t="shared" si="31"/>
        <v>12694</v>
      </c>
      <c r="BY33" s="37">
        <f t="shared" si="31"/>
        <v>12694</v>
      </c>
      <c r="BZ33" s="37">
        <f t="shared" si="31"/>
        <v>12694</v>
      </c>
      <c r="CA33" s="37">
        <f t="shared" si="31"/>
        <v>11546</v>
      </c>
      <c r="CB33" s="37">
        <f t="shared" si="31"/>
        <v>11546</v>
      </c>
      <c r="CC33" s="37">
        <f t="shared" si="31"/>
        <v>11546</v>
      </c>
      <c r="CD33" s="37">
        <f t="shared" ref="CD33:DS34" si="32">ROUND(CD14*0.82,)+25</f>
        <v>11546</v>
      </c>
      <c r="CE33" s="37">
        <f t="shared" si="32"/>
        <v>11546</v>
      </c>
      <c r="CF33" s="37">
        <f t="shared" si="32"/>
        <v>10562</v>
      </c>
      <c r="CG33" s="37">
        <f t="shared" si="32"/>
        <v>10562</v>
      </c>
      <c r="CH33" s="37">
        <f t="shared" si="32"/>
        <v>10562</v>
      </c>
      <c r="CI33" s="37">
        <f t="shared" si="32"/>
        <v>10562</v>
      </c>
      <c r="CJ33" s="37">
        <f t="shared" si="32"/>
        <v>10562</v>
      </c>
      <c r="CK33" s="37">
        <f t="shared" si="32"/>
        <v>11546</v>
      </c>
      <c r="CL33" s="37">
        <f t="shared" si="32"/>
        <v>11546</v>
      </c>
      <c r="CM33" s="37">
        <f t="shared" si="32"/>
        <v>10562</v>
      </c>
      <c r="CN33" s="37">
        <f t="shared" si="32"/>
        <v>10562</v>
      </c>
      <c r="CO33" s="37">
        <f t="shared" si="32"/>
        <v>10562</v>
      </c>
      <c r="CP33" s="37">
        <f t="shared" si="32"/>
        <v>10398</v>
      </c>
      <c r="CQ33" s="37">
        <f t="shared" si="32"/>
        <v>10398</v>
      </c>
      <c r="CR33" s="37">
        <f t="shared" si="32"/>
        <v>10398</v>
      </c>
      <c r="CS33" s="37">
        <f t="shared" si="32"/>
        <v>10398</v>
      </c>
      <c r="CT33" s="37">
        <f t="shared" si="32"/>
        <v>9578</v>
      </c>
      <c r="CU33" s="37">
        <f t="shared" si="32"/>
        <v>9578</v>
      </c>
      <c r="CV33" s="37">
        <f t="shared" si="32"/>
        <v>9578</v>
      </c>
      <c r="CW33" s="37">
        <f t="shared" si="32"/>
        <v>9578</v>
      </c>
      <c r="CX33" s="37">
        <f t="shared" si="32"/>
        <v>9578</v>
      </c>
      <c r="CY33" s="37">
        <f t="shared" si="32"/>
        <v>9578</v>
      </c>
      <c r="CZ33" s="37">
        <f t="shared" si="32"/>
        <v>9578</v>
      </c>
      <c r="DA33" s="37">
        <f t="shared" si="32"/>
        <v>8020</v>
      </c>
      <c r="DB33" s="37">
        <f t="shared" si="32"/>
        <v>8020</v>
      </c>
      <c r="DC33" s="37">
        <f t="shared" si="32"/>
        <v>8020</v>
      </c>
      <c r="DD33" s="37">
        <f t="shared" si="32"/>
        <v>8020</v>
      </c>
      <c r="DE33" s="37">
        <f t="shared" si="32"/>
        <v>8020</v>
      </c>
      <c r="DF33" s="37">
        <f t="shared" si="32"/>
        <v>8512</v>
      </c>
      <c r="DG33" s="37">
        <f t="shared" si="32"/>
        <v>8512</v>
      </c>
      <c r="DH33" s="37">
        <f t="shared" si="32"/>
        <v>8020</v>
      </c>
      <c r="DI33" s="37">
        <f t="shared" si="32"/>
        <v>8020</v>
      </c>
      <c r="DJ33" s="37">
        <f t="shared" si="32"/>
        <v>8020</v>
      </c>
      <c r="DK33" s="37">
        <f t="shared" si="32"/>
        <v>8020</v>
      </c>
      <c r="DL33" s="37">
        <f t="shared" si="32"/>
        <v>8020</v>
      </c>
      <c r="DM33" s="37">
        <f t="shared" si="32"/>
        <v>8512</v>
      </c>
      <c r="DN33" s="37">
        <f t="shared" si="32"/>
        <v>8512</v>
      </c>
      <c r="DO33" s="37">
        <f t="shared" si="32"/>
        <v>8020</v>
      </c>
      <c r="DP33" s="37">
        <f t="shared" si="32"/>
        <v>8020</v>
      </c>
      <c r="DQ33" s="37">
        <f t="shared" si="32"/>
        <v>8020</v>
      </c>
      <c r="DR33" s="37">
        <f t="shared" si="32"/>
        <v>8020</v>
      </c>
      <c r="DS33" s="37">
        <f t="shared" si="32"/>
        <v>9168</v>
      </c>
      <c r="DT33" s="37">
        <f t="shared" ref="DT33:GE33" si="33">ROUND(DT14*0.82,)+25</f>
        <v>9168</v>
      </c>
      <c r="DU33" s="37">
        <f t="shared" si="33"/>
        <v>9168</v>
      </c>
      <c r="DV33" s="37">
        <f t="shared" si="33"/>
        <v>8266</v>
      </c>
      <c r="DW33" s="37">
        <f t="shared" si="33"/>
        <v>8266</v>
      </c>
      <c r="DX33" s="37">
        <f t="shared" si="33"/>
        <v>8266</v>
      </c>
      <c r="DY33" s="37">
        <f t="shared" si="33"/>
        <v>8266</v>
      </c>
      <c r="DZ33" s="37">
        <f t="shared" si="33"/>
        <v>8266</v>
      </c>
      <c r="EA33" s="37">
        <f t="shared" si="33"/>
        <v>9168</v>
      </c>
      <c r="EB33" s="37">
        <f t="shared" si="33"/>
        <v>9168</v>
      </c>
      <c r="EC33" s="37">
        <f t="shared" si="33"/>
        <v>9168</v>
      </c>
      <c r="ED33" s="37">
        <f t="shared" si="33"/>
        <v>8020</v>
      </c>
      <c r="EE33" s="37">
        <f t="shared" si="33"/>
        <v>8020</v>
      </c>
      <c r="EF33" s="37">
        <f t="shared" si="33"/>
        <v>8020</v>
      </c>
      <c r="EG33" s="37">
        <f t="shared" si="33"/>
        <v>8020</v>
      </c>
      <c r="EH33" s="37">
        <f t="shared" si="33"/>
        <v>8266</v>
      </c>
      <c r="EI33" s="37">
        <f t="shared" si="33"/>
        <v>8266</v>
      </c>
      <c r="EJ33" s="37">
        <f t="shared" si="33"/>
        <v>8020</v>
      </c>
      <c r="EK33" s="37">
        <f t="shared" si="33"/>
        <v>8020</v>
      </c>
      <c r="EL33" s="37">
        <f t="shared" si="33"/>
        <v>8020</v>
      </c>
      <c r="EM33" s="37">
        <f t="shared" si="33"/>
        <v>8020</v>
      </c>
      <c r="EN33" s="37">
        <f t="shared" si="33"/>
        <v>8020</v>
      </c>
      <c r="EO33" s="37">
        <f t="shared" si="33"/>
        <v>8266</v>
      </c>
      <c r="EP33" s="37">
        <f t="shared" si="33"/>
        <v>8266</v>
      </c>
      <c r="EQ33" s="37">
        <f t="shared" si="33"/>
        <v>8020</v>
      </c>
      <c r="ER33" s="37">
        <f t="shared" si="33"/>
        <v>8020</v>
      </c>
      <c r="ES33" s="37">
        <f t="shared" si="33"/>
        <v>8020</v>
      </c>
      <c r="ET33" s="37">
        <f t="shared" si="33"/>
        <v>8020</v>
      </c>
      <c r="EU33" s="37">
        <f t="shared" si="33"/>
        <v>8020</v>
      </c>
      <c r="EV33" s="37">
        <f t="shared" si="33"/>
        <v>8266</v>
      </c>
      <c r="EW33" s="37">
        <f t="shared" si="33"/>
        <v>8266</v>
      </c>
      <c r="EX33" s="37">
        <f t="shared" si="33"/>
        <v>8266</v>
      </c>
      <c r="EY33" s="37">
        <f t="shared" si="33"/>
        <v>8266</v>
      </c>
      <c r="EZ33" s="37">
        <f t="shared" si="33"/>
        <v>8266</v>
      </c>
      <c r="FA33" s="37">
        <f t="shared" si="33"/>
        <v>8266</v>
      </c>
      <c r="FB33" s="37">
        <f t="shared" si="33"/>
        <v>8266</v>
      </c>
      <c r="FC33" s="37">
        <f t="shared" si="33"/>
        <v>12530</v>
      </c>
      <c r="FD33" s="37">
        <f t="shared" si="33"/>
        <v>12530</v>
      </c>
      <c r="FE33" s="161">
        <f t="shared" si="33"/>
        <v>12530</v>
      </c>
      <c r="FF33" s="161">
        <f t="shared" si="33"/>
        <v>12530</v>
      </c>
      <c r="FG33" s="161">
        <f t="shared" si="33"/>
        <v>12530</v>
      </c>
      <c r="FH33" s="161">
        <f t="shared" si="33"/>
        <v>12530</v>
      </c>
      <c r="FI33" s="161">
        <f t="shared" si="33"/>
        <v>14334</v>
      </c>
      <c r="FJ33" s="37">
        <f t="shared" si="33"/>
        <v>14334</v>
      </c>
      <c r="FK33" s="37">
        <f t="shared" si="33"/>
        <v>14334</v>
      </c>
      <c r="FL33" s="37">
        <f t="shared" si="33"/>
        <v>14334</v>
      </c>
      <c r="FM33" s="37">
        <f t="shared" si="33"/>
        <v>14334</v>
      </c>
      <c r="FN33" s="37">
        <f t="shared" si="33"/>
        <v>14334</v>
      </c>
      <c r="FO33" s="37">
        <f t="shared" si="33"/>
        <v>14334</v>
      </c>
      <c r="FP33" s="37">
        <f t="shared" si="33"/>
        <v>14334</v>
      </c>
      <c r="FQ33" s="37">
        <f t="shared" si="33"/>
        <v>14334</v>
      </c>
      <c r="FR33" s="37">
        <f t="shared" si="33"/>
        <v>14334</v>
      </c>
      <c r="FS33" s="37">
        <f t="shared" si="33"/>
        <v>9168</v>
      </c>
      <c r="FT33" s="37">
        <f t="shared" si="33"/>
        <v>9168</v>
      </c>
      <c r="FU33" s="37">
        <f t="shared" si="33"/>
        <v>9168</v>
      </c>
      <c r="FV33" s="37">
        <f t="shared" si="33"/>
        <v>9168</v>
      </c>
      <c r="FW33" s="37">
        <f t="shared" si="33"/>
        <v>9168</v>
      </c>
      <c r="FX33" s="37">
        <f t="shared" si="33"/>
        <v>9168</v>
      </c>
      <c r="FY33" s="37">
        <f t="shared" si="33"/>
        <v>9168</v>
      </c>
      <c r="FZ33" s="37">
        <f t="shared" si="33"/>
        <v>9168</v>
      </c>
      <c r="GA33" s="37">
        <f t="shared" si="33"/>
        <v>12530</v>
      </c>
      <c r="GB33" s="37">
        <f t="shared" si="33"/>
        <v>12530</v>
      </c>
      <c r="GC33" s="37">
        <f t="shared" si="33"/>
        <v>12530</v>
      </c>
      <c r="GD33" s="37">
        <f t="shared" si="33"/>
        <v>12530</v>
      </c>
      <c r="GE33" s="37">
        <f t="shared" si="33"/>
        <v>12530</v>
      </c>
      <c r="GF33" s="37">
        <f t="shared" ref="GF33:IQ33" si="34">ROUND(GF14*0.82,)+25</f>
        <v>12530</v>
      </c>
      <c r="GG33" s="37">
        <f t="shared" si="34"/>
        <v>12530</v>
      </c>
      <c r="GH33" s="37">
        <f t="shared" si="34"/>
        <v>12530</v>
      </c>
      <c r="GI33" s="37">
        <f t="shared" si="34"/>
        <v>12530</v>
      </c>
      <c r="GJ33" s="37">
        <f t="shared" si="34"/>
        <v>12530</v>
      </c>
      <c r="GK33" s="37">
        <f t="shared" si="34"/>
        <v>12530</v>
      </c>
      <c r="GL33" s="37">
        <f t="shared" si="34"/>
        <v>12530</v>
      </c>
      <c r="GM33" s="37">
        <f t="shared" si="34"/>
        <v>12530</v>
      </c>
      <c r="GN33" s="37">
        <f t="shared" si="34"/>
        <v>12530</v>
      </c>
      <c r="GO33" s="37">
        <f t="shared" si="34"/>
        <v>9988</v>
      </c>
      <c r="GP33" s="37">
        <f t="shared" si="34"/>
        <v>9988</v>
      </c>
      <c r="GQ33" s="37">
        <f t="shared" si="34"/>
        <v>9988</v>
      </c>
      <c r="GR33" s="37">
        <f t="shared" si="34"/>
        <v>9988</v>
      </c>
      <c r="GS33" s="37">
        <f t="shared" si="34"/>
        <v>10398</v>
      </c>
      <c r="GT33" s="37">
        <f t="shared" si="34"/>
        <v>10398</v>
      </c>
      <c r="GU33" s="37">
        <f t="shared" si="34"/>
        <v>9988</v>
      </c>
      <c r="GV33" s="37">
        <f t="shared" si="34"/>
        <v>9988</v>
      </c>
      <c r="GW33" s="37">
        <f t="shared" si="34"/>
        <v>9988</v>
      </c>
      <c r="GX33" s="37">
        <f t="shared" si="34"/>
        <v>9988</v>
      </c>
      <c r="GY33" s="37">
        <f t="shared" si="34"/>
        <v>9988</v>
      </c>
      <c r="GZ33" s="37">
        <f t="shared" si="34"/>
        <v>10398</v>
      </c>
      <c r="HA33" s="37">
        <f t="shared" si="34"/>
        <v>10398</v>
      </c>
      <c r="HB33" s="37">
        <f t="shared" si="34"/>
        <v>9988</v>
      </c>
      <c r="HC33" s="37">
        <f t="shared" si="34"/>
        <v>9988</v>
      </c>
      <c r="HD33" s="37">
        <f t="shared" si="34"/>
        <v>9988</v>
      </c>
      <c r="HE33" s="37">
        <f t="shared" si="34"/>
        <v>9988</v>
      </c>
      <c r="HF33" s="37">
        <f t="shared" si="34"/>
        <v>9988</v>
      </c>
      <c r="HG33" s="37">
        <f t="shared" si="34"/>
        <v>10398</v>
      </c>
      <c r="HH33" s="37">
        <f t="shared" si="34"/>
        <v>10398</v>
      </c>
      <c r="HI33" s="37">
        <f t="shared" si="34"/>
        <v>9988</v>
      </c>
      <c r="HJ33" s="37">
        <f t="shared" si="34"/>
        <v>9988</v>
      </c>
      <c r="HK33" s="37">
        <f t="shared" si="34"/>
        <v>9988</v>
      </c>
      <c r="HL33" s="37">
        <f t="shared" si="34"/>
        <v>9988</v>
      </c>
      <c r="HM33" s="37">
        <f t="shared" si="34"/>
        <v>9988</v>
      </c>
      <c r="HN33" s="37">
        <f t="shared" si="34"/>
        <v>10398</v>
      </c>
      <c r="HO33" s="37">
        <f t="shared" si="34"/>
        <v>10398</v>
      </c>
      <c r="HP33" s="37">
        <f t="shared" si="34"/>
        <v>9988</v>
      </c>
      <c r="HQ33" s="37">
        <f t="shared" si="34"/>
        <v>9988</v>
      </c>
      <c r="HR33" s="37">
        <f t="shared" si="34"/>
        <v>9988</v>
      </c>
      <c r="HS33" s="37">
        <f t="shared" si="34"/>
        <v>9988</v>
      </c>
      <c r="HT33" s="37">
        <f t="shared" si="34"/>
        <v>9988</v>
      </c>
      <c r="HU33" s="37">
        <f t="shared" si="34"/>
        <v>10398</v>
      </c>
      <c r="HV33" s="37">
        <f t="shared" si="34"/>
        <v>10398</v>
      </c>
      <c r="HW33" s="37">
        <f t="shared" si="34"/>
        <v>9988</v>
      </c>
      <c r="HX33" s="37">
        <f t="shared" si="34"/>
        <v>9988</v>
      </c>
      <c r="HY33" s="37">
        <f t="shared" si="34"/>
        <v>9988</v>
      </c>
      <c r="HZ33" s="37">
        <f t="shared" si="34"/>
        <v>9988</v>
      </c>
      <c r="IA33" s="37">
        <f t="shared" si="34"/>
        <v>9988</v>
      </c>
      <c r="IB33" s="37">
        <f t="shared" si="34"/>
        <v>9988</v>
      </c>
      <c r="IC33" s="37">
        <f t="shared" si="34"/>
        <v>9988</v>
      </c>
      <c r="ID33" s="37">
        <f t="shared" si="34"/>
        <v>9168</v>
      </c>
      <c r="IE33" s="37">
        <f t="shared" si="34"/>
        <v>9168</v>
      </c>
      <c r="IF33" s="37">
        <f t="shared" si="34"/>
        <v>9168</v>
      </c>
      <c r="IG33" s="37">
        <f t="shared" si="34"/>
        <v>9168</v>
      </c>
      <c r="IH33" s="37">
        <f t="shared" si="34"/>
        <v>9168</v>
      </c>
      <c r="II33" s="37">
        <f t="shared" si="34"/>
        <v>9168</v>
      </c>
      <c r="IJ33" s="37">
        <f t="shared" si="34"/>
        <v>9168</v>
      </c>
      <c r="IK33" s="37">
        <f t="shared" si="34"/>
        <v>8758</v>
      </c>
      <c r="IL33" s="37">
        <f t="shared" si="34"/>
        <v>8758</v>
      </c>
      <c r="IM33" s="37">
        <f t="shared" si="34"/>
        <v>8758</v>
      </c>
      <c r="IN33" s="37">
        <f t="shared" si="34"/>
        <v>8758</v>
      </c>
      <c r="IO33" s="37">
        <f t="shared" si="34"/>
        <v>8758</v>
      </c>
      <c r="IP33" s="37">
        <f t="shared" si="34"/>
        <v>9168</v>
      </c>
      <c r="IQ33" s="37">
        <f t="shared" si="34"/>
        <v>9168</v>
      </c>
      <c r="IR33" s="37">
        <f t="shared" ref="IR33:JP33" si="35">ROUND(IR14*0.82,)+25</f>
        <v>8758</v>
      </c>
      <c r="IS33" s="37">
        <f t="shared" si="35"/>
        <v>8758</v>
      </c>
      <c r="IT33" s="37">
        <f t="shared" si="35"/>
        <v>8758</v>
      </c>
      <c r="IU33" s="37">
        <f t="shared" si="35"/>
        <v>8758</v>
      </c>
      <c r="IV33" s="37">
        <f t="shared" si="35"/>
        <v>8758</v>
      </c>
      <c r="IW33" s="37">
        <f t="shared" si="35"/>
        <v>9168</v>
      </c>
      <c r="IX33" s="37">
        <f t="shared" si="35"/>
        <v>9168</v>
      </c>
      <c r="IY33" s="37">
        <f t="shared" si="35"/>
        <v>8758</v>
      </c>
      <c r="IZ33" s="37">
        <f t="shared" si="35"/>
        <v>8758</v>
      </c>
      <c r="JA33" s="37">
        <f t="shared" si="35"/>
        <v>8758</v>
      </c>
      <c r="JB33" s="37">
        <f t="shared" si="35"/>
        <v>8758</v>
      </c>
      <c r="JC33" s="37">
        <f t="shared" si="35"/>
        <v>8758</v>
      </c>
      <c r="JD33" s="37">
        <f t="shared" si="35"/>
        <v>9168</v>
      </c>
      <c r="JE33" s="37">
        <f t="shared" si="35"/>
        <v>9168</v>
      </c>
      <c r="JF33" s="37">
        <f t="shared" si="35"/>
        <v>9988</v>
      </c>
      <c r="JG33" s="37">
        <f t="shared" si="35"/>
        <v>9988</v>
      </c>
      <c r="JH33" s="37">
        <f t="shared" si="35"/>
        <v>9988</v>
      </c>
      <c r="JI33" s="37">
        <f t="shared" si="35"/>
        <v>9988</v>
      </c>
      <c r="JJ33" s="37">
        <f t="shared" si="35"/>
        <v>9988</v>
      </c>
      <c r="JK33" s="37">
        <f t="shared" si="35"/>
        <v>9988</v>
      </c>
      <c r="JL33" s="37">
        <f t="shared" si="35"/>
        <v>9988</v>
      </c>
      <c r="JM33" s="37">
        <f t="shared" si="35"/>
        <v>9988</v>
      </c>
      <c r="JN33" s="37">
        <f t="shared" si="35"/>
        <v>9988</v>
      </c>
      <c r="JO33" s="37">
        <f t="shared" si="35"/>
        <v>9988</v>
      </c>
      <c r="JP33" s="37">
        <f t="shared" si="35"/>
        <v>9988</v>
      </c>
    </row>
    <row r="34" spans="1:276" ht="10.7" customHeight="1">
      <c r="A34" s="12">
        <v>2</v>
      </c>
      <c r="B34" s="37">
        <f t="shared" ref="B34:Q34" si="36">ROUND(B15*0.82,)+25</f>
        <v>25527</v>
      </c>
      <c r="C34" s="37">
        <f t="shared" si="36"/>
        <v>32989</v>
      </c>
      <c r="D34" s="37">
        <f t="shared" si="36"/>
        <v>32989</v>
      </c>
      <c r="E34" s="37">
        <f t="shared" si="36"/>
        <v>34219</v>
      </c>
      <c r="F34" s="37">
        <f t="shared" si="36"/>
        <v>34219</v>
      </c>
      <c r="G34" s="37">
        <f t="shared" si="36"/>
        <v>34219</v>
      </c>
      <c r="H34" s="37">
        <f t="shared" si="36"/>
        <v>34219</v>
      </c>
      <c r="I34" s="37">
        <f t="shared" si="36"/>
        <v>34219</v>
      </c>
      <c r="J34" s="37">
        <f t="shared" si="36"/>
        <v>31185</v>
      </c>
      <c r="K34" s="37">
        <f t="shared" si="36"/>
        <v>29709</v>
      </c>
      <c r="L34" s="37">
        <f t="shared" si="36"/>
        <v>23149</v>
      </c>
      <c r="M34" s="37">
        <f t="shared" si="36"/>
        <v>20197</v>
      </c>
      <c r="N34" s="37">
        <f t="shared" si="36"/>
        <v>16753</v>
      </c>
      <c r="O34" s="37">
        <f t="shared" si="36"/>
        <v>16753</v>
      </c>
      <c r="P34" s="37">
        <f t="shared" si="36"/>
        <v>16753</v>
      </c>
      <c r="Q34" s="37">
        <f t="shared" si="36"/>
        <v>17491</v>
      </c>
      <c r="R34" s="37">
        <f t="shared" si="31"/>
        <v>17491</v>
      </c>
      <c r="S34" s="37">
        <f t="shared" si="31"/>
        <v>17491</v>
      </c>
      <c r="T34" s="37">
        <f t="shared" si="31"/>
        <v>17491</v>
      </c>
      <c r="U34" s="37">
        <f t="shared" si="31"/>
        <v>17491</v>
      </c>
      <c r="V34" s="37">
        <f t="shared" si="31"/>
        <v>17491</v>
      </c>
      <c r="W34" s="37">
        <f t="shared" si="31"/>
        <v>18229</v>
      </c>
      <c r="X34" s="37">
        <f t="shared" si="31"/>
        <v>18229</v>
      </c>
      <c r="Y34" s="37">
        <f t="shared" si="31"/>
        <v>18229</v>
      </c>
      <c r="Z34" s="37">
        <f t="shared" si="31"/>
        <v>18229</v>
      </c>
      <c r="AA34" s="37">
        <f t="shared" si="31"/>
        <v>18229</v>
      </c>
      <c r="AB34" s="37">
        <f t="shared" si="31"/>
        <v>19213</v>
      </c>
      <c r="AC34" s="37">
        <f t="shared" si="31"/>
        <v>19213</v>
      </c>
      <c r="AD34" s="37">
        <f t="shared" si="31"/>
        <v>19213</v>
      </c>
      <c r="AE34" s="37">
        <f t="shared" si="31"/>
        <v>19213</v>
      </c>
      <c r="AF34" s="37">
        <f t="shared" si="31"/>
        <v>22165</v>
      </c>
      <c r="AG34" s="37">
        <f t="shared" si="31"/>
        <v>22165</v>
      </c>
      <c r="AH34" s="37">
        <f t="shared" si="31"/>
        <v>22165</v>
      </c>
      <c r="AI34" s="37">
        <f t="shared" si="31"/>
        <v>21181</v>
      </c>
      <c r="AJ34" s="37">
        <f t="shared" si="31"/>
        <v>21181</v>
      </c>
      <c r="AK34" s="37">
        <f t="shared" si="31"/>
        <v>21181</v>
      </c>
      <c r="AL34" s="37">
        <f t="shared" si="31"/>
        <v>21181</v>
      </c>
      <c r="AM34" s="37">
        <f t="shared" si="31"/>
        <v>24133</v>
      </c>
      <c r="AN34" s="37">
        <f t="shared" si="31"/>
        <v>24133</v>
      </c>
      <c r="AO34" s="37">
        <f t="shared" si="31"/>
        <v>24133</v>
      </c>
      <c r="AP34" s="37">
        <f t="shared" si="31"/>
        <v>21181</v>
      </c>
      <c r="AQ34" s="37">
        <f t="shared" si="31"/>
        <v>21181</v>
      </c>
      <c r="AR34" s="37">
        <f t="shared" si="31"/>
        <v>21181</v>
      </c>
      <c r="AS34" s="37">
        <f t="shared" si="31"/>
        <v>21181</v>
      </c>
      <c r="AT34" s="37">
        <f t="shared" si="31"/>
        <v>21181</v>
      </c>
      <c r="AU34" s="37">
        <f t="shared" si="31"/>
        <v>22165</v>
      </c>
      <c r="AV34" s="37">
        <f t="shared" si="31"/>
        <v>22165</v>
      </c>
      <c r="AW34" s="37">
        <f t="shared" si="31"/>
        <v>22165</v>
      </c>
      <c r="AX34" s="37">
        <f t="shared" si="31"/>
        <v>24133</v>
      </c>
      <c r="AY34" s="37">
        <f t="shared" si="31"/>
        <v>24133</v>
      </c>
      <c r="AZ34" s="37">
        <f t="shared" si="31"/>
        <v>24133</v>
      </c>
      <c r="BA34" s="37">
        <f t="shared" si="31"/>
        <v>24133</v>
      </c>
      <c r="BB34" s="37">
        <f t="shared" si="31"/>
        <v>26101</v>
      </c>
      <c r="BC34" s="37">
        <f t="shared" si="31"/>
        <v>26101</v>
      </c>
      <c r="BD34" s="37">
        <f t="shared" si="31"/>
        <v>26101</v>
      </c>
      <c r="BE34" s="37">
        <f t="shared" si="31"/>
        <v>26101</v>
      </c>
      <c r="BF34" s="37">
        <f t="shared" si="31"/>
        <v>26101</v>
      </c>
      <c r="BG34" s="37">
        <f t="shared" si="31"/>
        <v>26101</v>
      </c>
      <c r="BH34" s="37">
        <f t="shared" si="31"/>
        <v>26101</v>
      </c>
      <c r="BI34" s="37">
        <f t="shared" si="31"/>
        <v>26101</v>
      </c>
      <c r="BJ34" s="37">
        <f t="shared" si="31"/>
        <v>24133</v>
      </c>
      <c r="BK34" s="37">
        <f t="shared" si="31"/>
        <v>18229</v>
      </c>
      <c r="BL34" s="37">
        <f t="shared" si="31"/>
        <v>18229</v>
      </c>
      <c r="BM34" s="37">
        <f t="shared" si="31"/>
        <v>18229</v>
      </c>
      <c r="BN34" s="37">
        <f t="shared" si="31"/>
        <v>18229</v>
      </c>
      <c r="BO34" s="37">
        <f t="shared" si="31"/>
        <v>18229</v>
      </c>
      <c r="BP34" s="37">
        <f t="shared" si="31"/>
        <v>18229</v>
      </c>
      <c r="BQ34" s="37">
        <f t="shared" si="31"/>
        <v>18229</v>
      </c>
      <c r="BR34" s="37">
        <f t="shared" si="31"/>
        <v>18229</v>
      </c>
      <c r="BS34" s="37">
        <f t="shared" si="31"/>
        <v>18229</v>
      </c>
      <c r="BT34" s="37">
        <f t="shared" si="31"/>
        <v>14211</v>
      </c>
      <c r="BU34" s="37">
        <f t="shared" si="31"/>
        <v>14211</v>
      </c>
      <c r="BV34" s="37">
        <f t="shared" si="31"/>
        <v>14211</v>
      </c>
      <c r="BW34" s="37">
        <f t="shared" si="31"/>
        <v>14211</v>
      </c>
      <c r="BX34" s="37">
        <f t="shared" si="31"/>
        <v>14211</v>
      </c>
      <c r="BY34" s="37">
        <f t="shared" si="31"/>
        <v>14211</v>
      </c>
      <c r="BZ34" s="37">
        <f t="shared" si="31"/>
        <v>14211</v>
      </c>
      <c r="CA34" s="37">
        <f t="shared" si="31"/>
        <v>13063</v>
      </c>
      <c r="CB34" s="37">
        <f t="shared" si="31"/>
        <v>13063</v>
      </c>
      <c r="CC34" s="37">
        <f t="shared" si="31"/>
        <v>13063</v>
      </c>
      <c r="CD34" s="37">
        <f t="shared" si="32"/>
        <v>13063</v>
      </c>
      <c r="CE34" s="37">
        <f t="shared" si="32"/>
        <v>13063</v>
      </c>
      <c r="CF34" s="37">
        <f t="shared" si="32"/>
        <v>12079</v>
      </c>
      <c r="CG34" s="37">
        <f t="shared" si="32"/>
        <v>12079</v>
      </c>
      <c r="CH34" s="37">
        <f t="shared" si="32"/>
        <v>12079</v>
      </c>
      <c r="CI34" s="37">
        <f t="shared" si="32"/>
        <v>12079</v>
      </c>
      <c r="CJ34" s="37">
        <f t="shared" si="32"/>
        <v>12079</v>
      </c>
      <c r="CK34" s="37">
        <f t="shared" si="32"/>
        <v>13063</v>
      </c>
      <c r="CL34" s="37">
        <f t="shared" si="32"/>
        <v>13063</v>
      </c>
      <c r="CM34" s="37">
        <f t="shared" si="32"/>
        <v>12079</v>
      </c>
      <c r="CN34" s="37">
        <f t="shared" si="32"/>
        <v>12079</v>
      </c>
      <c r="CO34" s="37">
        <f t="shared" si="32"/>
        <v>12079</v>
      </c>
      <c r="CP34" s="37">
        <f t="shared" si="32"/>
        <v>11751</v>
      </c>
      <c r="CQ34" s="37">
        <f t="shared" si="32"/>
        <v>11751</v>
      </c>
      <c r="CR34" s="37">
        <f t="shared" si="32"/>
        <v>11751</v>
      </c>
      <c r="CS34" s="37">
        <f t="shared" si="32"/>
        <v>11751</v>
      </c>
      <c r="CT34" s="37">
        <f t="shared" si="32"/>
        <v>10931</v>
      </c>
      <c r="CU34" s="37">
        <f t="shared" si="32"/>
        <v>10931</v>
      </c>
      <c r="CV34" s="37">
        <f t="shared" si="32"/>
        <v>10931</v>
      </c>
      <c r="CW34" s="37">
        <f t="shared" si="32"/>
        <v>10931</v>
      </c>
      <c r="CX34" s="37">
        <f t="shared" si="32"/>
        <v>10931</v>
      </c>
      <c r="CY34" s="37">
        <f t="shared" si="32"/>
        <v>10931</v>
      </c>
      <c r="CZ34" s="37">
        <f t="shared" si="32"/>
        <v>10931</v>
      </c>
      <c r="DA34" s="37">
        <f t="shared" si="32"/>
        <v>9373</v>
      </c>
      <c r="DB34" s="37">
        <f t="shared" si="32"/>
        <v>9373</v>
      </c>
      <c r="DC34" s="37">
        <f t="shared" si="32"/>
        <v>9373</v>
      </c>
      <c r="DD34" s="37">
        <f t="shared" si="32"/>
        <v>9373</v>
      </c>
      <c r="DE34" s="37">
        <f t="shared" si="32"/>
        <v>9373</v>
      </c>
      <c r="DF34" s="37">
        <f t="shared" si="32"/>
        <v>9865</v>
      </c>
      <c r="DG34" s="37">
        <f t="shared" si="32"/>
        <v>9865</v>
      </c>
      <c r="DH34" s="37">
        <f t="shared" si="32"/>
        <v>9373</v>
      </c>
      <c r="DI34" s="37">
        <f t="shared" si="32"/>
        <v>9373</v>
      </c>
      <c r="DJ34" s="37">
        <f t="shared" si="32"/>
        <v>9373</v>
      </c>
      <c r="DK34" s="37">
        <f t="shared" si="32"/>
        <v>9373</v>
      </c>
      <c r="DL34" s="37">
        <f t="shared" si="32"/>
        <v>9373</v>
      </c>
      <c r="DM34" s="37">
        <f t="shared" si="32"/>
        <v>9865</v>
      </c>
      <c r="DN34" s="37">
        <f t="shared" si="32"/>
        <v>9865</v>
      </c>
      <c r="DO34" s="37">
        <f t="shared" si="32"/>
        <v>9373</v>
      </c>
      <c r="DP34" s="37">
        <f t="shared" si="32"/>
        <v>9373</v>
      </c>
      <c r="DQ34" s="37">
        <f t="shared" si="32"/>
        <v>9373</v>
      </c>
      <c r="DR34" s="37">
        <f t="shared" si="32"/>
        <v>9373</v>
      </c>
      <c r="DS34" s="37">
        <f t="shared" si="32"/>
        <v>10521</v>
      </c>
      <c r="DT34" s="37">
        <f t="shared" ref="DT34:GE34" si="37">ROUND(DT15*0.82,)+25</f>
        <v>10521</v>
      </c>
      <c r="DU34" s="37">
        <f t="shared" si="37"/>
        <v>10521</v>
      </c>
      <c r="DV34" s="37">
        <f t="shared" si="37"/>
        <v>9619</v>
      </c>
      <c r="DW34" s="37">
        <f t="shared" si="37"/>
        <v>9619</v>
      </c>
      <c r="DX34" s="37">
        <f t="shared" si="37"/>
        <v>9619</v>
      </c>
      <c r="DY34" s="37">
        <f t="shared" si="37"/>
        <v>9619</v>
      </c>
      <c r="DZ34" s="37">
        <f t="shared" si="37"/>
        <v>9619</v>
      </c>
      <c r="EA34" s="37">
        <f t="shared" si="37"/>
        <v>10521</v>
      </c>
      <c r="EB34" s="37">
        <f t="shared" si="37"/>
        <v>10521</v>
      </c>
      <c r="EC34" s="37">
        <f t="shared" si="37"/>
        <v>10521</v>
      </c>
      <c r="ED34" s="37">
        <f t="shared" si="37"/>
        <v>9373</v>
      </c>
      <c r="EE34" s="37">
        <f t="shared" si="37"/>
        <v>9373</v>
      </c>
      <c r="EF34" s="37">
        <f t="shared" si="37"/>
        <v>9373</v>
      </c>
      <c r="EG34" s="37">
        <f t="shared" si="37"/>
        <v>9373</v>
      </c>
      <c r="EH34" s="37">
        <f t="shared" si="37"/>
        <v>9619</v>
      </c>
      <c r="EI34" s="37">
        <f t="shared" si="37"/>
        <v>9619</v>
      </c>
      <c r="EJ34" s="37">
        <f t="shared" si="37"/>
        <v>9373</v>
      </c>
      <c r="EK34" s="37">
        <f t="shared" si="37"/>
        <v>9373</v>
      </c>
      <c r="EL34" s="37">
        <f t="shared" si="37"/>
        <v>9373</v>
      </c>
      <c r="EM34" s="37">
        <f t="shared" si="37"/>
        <v>9373</v>
      </c>
      <c r="EN34" s="37">
        <f t="shared" si="37"/>
        <v>9373</v>
      </c>
      <c r="EO34" s="37">
        <f t="shared" si="37"/>
        <v>9619</v>
      </c>
      <c r="EP34" s="37">
        <f t="shared" si="37"/>
        <v>9619</v>
      </c>
      <c r="EQ34" s="37">
        <f t="shared" si="37"/>
        <v>9373</v>
      </c>
      <c r="ER34" s="37">
        <f t="shared" si="37"/>
        <v>9373</v>
      </c>
      <c r="ES34" s="37">
        <f t="shared" si="37"/>
        <v>9373</v>
      </c>
      <c r="ET34" s="37">
        <f t="shared" si="37"/>
        <v>9373</v>
      </c>
      <c r="EU34" s="37">
        <f t="shared" si="37"/>
        <v>9373</v>
      </c>
      <c r="EV34" s="37">
        <f t="shared" si="37"/>
        <v>9619</v>
      </c>
      <c r="EW34" s="37">
        <f t="shared" si="37"/>
        <v>9619</v>
      </c>
      <c r="EX34" s="37">
        <f t="shared" si="37"/>
        <v>9619</v>
      </c>
      <c r="EY34" s="37">
        <f t="shared" si="37"/>
        <v>9619</v>
      </c>
      <c r="EZ34" s="37">
        <f t="shared" si="37"/>
        <v>9619</v>
      </c>
      <c r="FA34" s="37">
        <f t="shared" si="37"/>
        <v>9619</v>
      </c>
      <c r="FB34" s="37">
        <f t="shared" si="37"/>
        <v>9619</v>
      </c>
      <c r="FC34" s="37">
        <f t="shared" si="37"/>
        <v>13883</v>
      </c>
      <c r="FD34" s="37">
        <f t="shared" si="37"/>
        <v>13883</v>
      </c>
      <c r="FE34" s="161">
        <f t="shared" si="37"/>
        <v>13883</v>
      </c>
      <c r="FF34" s="161">
        <f t="shared" si="37"/>
        <v>13883</v>
      </c>
      <c r="FG34" s="161">
        <f t="shared" si="37"/>
        <v>13883</v>
      </c>
      <c r="FH34" s="161">
        <f t="shared" si="37"/>
        <v>13883</v>
      </c>
      <c r="FI34" s="161">
        <f t="shared" si="37"/>
        <v>15687</v>
      </c>
      <c r="FJ34" s="37">
        <f t="shared" si="37"/>
        <v>15687</v>
      </c>
      <c r="FK34" s="37">
        <f t="shared" si="37"/>
        <v>15687</v>
      </c>
      <c r="FL34" s="37">
        <f t="shared" si="37"/>
        <v>15687</v>
      </c>
      <c r="FM34" s="37">
        <f t="shared" si="37"/>
        <v>15687</v>
      </c>
      <c r="FN34" s="37">
        <f t="shared" si="37"/>
        <v>15687</v>
      </c>
      <c r="FO34" s="37">
        <f t="shared" si="37"/>
        <v>15687</v>
      </c>
      <c r="FP34" s="37">
        <f t="shared" si="37"/>
        <v>15687</v>
      </c>
      <c r="FQ34" s="37">
        <f t="shared" si="37"/>
        <v>15687</v>
      </c>
      <c r="FR34" s="37">
        <f t="shared" si="37"/>
        <v>15687</v>
      </c>
      <c r="FS34" s="37">
        <f t="shared" si="37"/>
        <v>10521</v>
      </c>
      <c r="FT34" s="37">
        <f t="shared" si="37"/>
        <v>10521</v>
      </c>
      <c r="FU34" s="37">
        <f t="shared" si="37"/>
        <v>10521</v>
      </c>
      <c r="FV34" s="37">
        <f t="shared" si="37"/>
        <v>10521</v>
      </c>
      <c r="FW34" s="37">
        <f t="shared" si="37"/>
        <v>10521</v>
      </c>
      <c r="FX34" s="37">
        <f t="shared" si="37"/>
        <v>10521</v>
      </c>
      <c r="FY34" s="37">
        <f t="shared" si="37"/>
        <v>10521</v>
      </c>
      <c r="FZ34" s="37">
        <f t="shared" si="37"/>
        <v>10521</v>
      </c>
      <c r="GA34" s="37">
        <f t="shared" si="37"/>
        <v>13883</v>
      </c>
      <c r="GB34" s="37">
        <f t="shared" si="37"/>
        <v>13883</v>
      </c>
      <c r="GC34" s="37">
        <f t="shared" si="37"/>
        <v>13883</v>
      </c>
      <c r="GD34" s="37">
        <f t="shared" si="37"/>
        <v>13883</v>
      </c>
      <c r="GE34" s="37">
        <f t="shared" si="37"/>
        <v>13883</v>
      </c>
      <c r="GF34" s="37">
        <f t="shared" ref="GF34:IQ34" si="38">ROUND(GF15*0.82,)+25</f>
        <v>13883</v>
      </c>
      <c r="GG34" s="37">
        <f t="shared" si="38"/>
        <v>13883</v>
      </c>
      <c r="GH34" s="37">
        <f t="shared" si="38"/>
        <v>13883</v>
      </c>
      <c r="GI34" s="37">
        <f t="shared" si="38"/>
        <v>13883</v>
      </c>
      <c r="GJ34" s="37">
        <f t="shared" si="38"/>
        <v>13883</v>
      </c>
      <c r="GK34" s="37">
        <f t="shared" si="38"/>
        <v>13883</v>
      </c>
      <c r="GL34" s="37">
        <f t="shared" si="38"/>
        <v>13883</v>
      </c>
      <c r="GM34" s="37">
        <f t="shared" si="38"/>
        <v>13883</v>
      </c>
      <c r="GN34" s="37">
        <f t="shared" si="38"/>
        <v>13883</v>
      </c>
      <c r="GO34" s="37">
        <f t="shared" si="38"/>
        <v>11341</v>
      </c>
      <c r="GP34" s="37">
        <f t="shared" si="38"/>
        <v>11341</v>
      </c>
      <c r="GQ34" s="37">
        <f t="shared" si="38"/>
        <v>11341</v>
      </c>
      <c r="GR34" s="37">
        <f t="shared" si="38"/>
        <v>11341</v>
      </c>
      <c r="GS34" s="37">
        <f t="shared" si="38"/>
        <v>11751</v>
      </c>
      <c r="GT34" s="37">
        <f t="shared" si="38"/>
        <v>11751</v>
      </c>
      <c r="GU34" s="37">
        <f t="shared" si="38"/>
        <v>11341</v>
      </c>
      <c r="GV34" s="37">
        <f t="shared" si="38"/>
        <v>11341</v>
      </c>
      <c r="GW34" s="37">
        <f t="shared" si="38"/>
        <v>11341</v>
      </c>
      <c r="GX34" s="37">
        <f t="shared" si="38"/>
        <v>11341</v>
      </c>
      <c r="GY34" s="37">
        <f t="shared" si="38"/>
        <v>11341</v>
      </c>
      <c r="GZ34" s="37">
        <f t="shared" si="38"/>
        <v>11751</v>
      </c>
      <c r="HA34" s="37">
        <f t="shared" si="38"/>
        <v>11751</v>
      </c>
      <c r="HB34" s="37">
        <f t="shared" si="38"/>
        <v>11341</v>
      </c>
      <c r="HC34" s="37">
        <f t="shared" si="38"/>
        <v>11341</v>
      </c>
      <c r="HD34" s="37">
        <f t="shared" si="38"/>
        <v>11341</v>
      </c>
      <c r="HE34" s="37">
        <f t="shared" si="38"/>
        <v>11341</v>
      </c>
      <c r="HF34" s="37">
        <f t="shared" si="38"/>
        <v>11341</v>
      </c>
      <c r="HG34" s="37">
        <f t="shared" si="38"/>
        <v>11751</v>
      </c>
      <c r="HH34" s="37">
        <f t="shared" si="38"/>
        <v>11751</v>
      </c>
      <c r="HI34" s="37">
        <f t="shared" si="38"/>
        <v>11341</v>
      </c>
      <c r="HJ34" s="37">
        <f t="shared" si="38"/>
        <v>11341</v>
      </c>
      <c r="HK34" s="37">
        <f t="shared" si="38"/>
        <v>11341</v>
      </c>
      <c r="HL34" s="37">
        <f t="shared" si="38"/>
        <v>11341</v>
      </c>
      <c r="HM34" s="37">
        <f t="shared" si="38"/>
        <v>11341</v>
      </c>
      <c r="HN34" s="37">
        <f t="shared" si="38"/>
        <v>11751</v>
      </c>
      <c r="HO34" s="37">
        <f t="shared" si="38"/>
        <v>11751</v>
      </c>
      <c r="HP34" s="37">
        <f t="shared" si="38"/>
        <v>11341</v>
      </c>
      <c r="HQ34" s="37">
        <f t="shared" si="38"/>
        <v>11341</v>
      </c>
      <c r="HR34" s="37">
        <f t="shared" si="38"/>
        <v>11341</v>
      </c>
      <c r="HS34" s="37">
        <f t="shared" si="38"/>
        <v>11341</v>
      </c>
      <c r="HT34" s="37">
        <f t="shared" si="38"/>
        <v>11341</v>
      </c>
      <c r="HU34" s="37">
        <f t="shared" si="38"/>
        <v>11751</v>
      </c>
      <c r="HV34" s="37">
        <f t="shared" si="38"/>
        <v>11751</v>
      </c>
      <c r="HW34" s="37">
        <f t="shared" si="38"/>
        <v>11341</v>
      </c>
      <c r="HX34" s="37">
        <f t="shared" si="38"/>
        <v>11341</v>
      </c>
      <c r="HY34" s="37">
        <f t="shared" si="38"/>
        <v>11341</v>
      </c>
      <c r="HZ34" s="37">
        <f t="shared" si="38"/>
        <v>11341</v>
      </c>
      <c r="IA34" s="37">
        <f t="shared" si="38"/>
        <v>11341</v>
      </c>
      <c r="IB34" s="37">
        <f t="shared" si="38"/>
        <v>11341</v>
      </c>
      <c r="IC34" s="37">
        <f t="shared" si="38"/>
        <v>11341</v>
      </c>
      <c r="ID34" s="37">
        <f t="shared" si="38"/>
        <v>10521</v>
      </c>
      <c r="IE34" s="37">
        <f t="shared" si="38"/>
        <v>10521</v>
      </c>
      <c r="IF34" s="37">
        <f t="shared" si="38"/>
        <v>10521</v>
      </c>
      <c r="IG34" s="37">
        <f t="shared" si="38"/>
        <v>10521</v>
      </c>
      <c r="IH34" s="37">
        <f t="shared" si="38"/>
        <v>10521</v>
      </c>
      <c r="II34" s="37">
        <f t="shared" si="38"/>
        <v>10521</v>
      </c>
      <c r="IJ34" s="37">
        <f t="shared" si="38"/>
        <v>10521</v>
      </c>
      <c r="IK34" s="37">
        <f t="shared" si="38"/>
        <v>10111</v>
      </c>
      <c r="IL34" s="37">
        <f t="shared" si="38"/>
        <v>10111</v>
      </c>
      <c r="IM34" s="37">
        <f t="shared" si="38"/>
        <v>10111</v>
      </c>
      <c r="IN34" s="37">
        <f t="shared" si="38"/>
        <v>10111</v>
      </c>
      <c r="IO34" s="37">
        <f t="shared" si="38"/>
        <v>10111</v>
      </c>
      <c r="IP34" s="37">
        <f t="shared" si="38"/>
        <v>10521</v>
      </c>
      <c r="IQ34" s="37">
        <f t="shared" si="38"/>
        <v>10521</v>
      </c>
      <c r="IR34" s="37">
        <f t="shared" ref="IR34:JP34" si="39">ROUND(IR15*0.82,)+25</f>
        <v>10111</v>
      </c>
      <c r="IS34" s="37">
        <f t="shared" si="39"/>
        <v>10111</v>
      </c>
      <c r="IT34" s="37">
        <f t="shared" si="39"/>
        <v>10111</v>
      </c>
      <c r="IU34" s="37">
        <f t="shared" si="39"/>
        <v>10111</v>
      </c>
      <c r="IV34" s="37">
        <f t="shared" si="39"/>
        <v>10111</v>
      </c>
      <c r="IW34" s="37">
        <f t="shared" si="39"/>
        <v>10521</v>
      </c>
      <c r="IX34" s="37">
        <f t="shared" si="39"/>
        <v>10521</v>
      </c>
      <c r="IY34" s="37">
        <f t="shared" si="39"/>
        <v>10111</v>
      </c>
      <c r="IZ34" s="37">
        <f t="shared" si="39"/>
        <v>10111</v>
      </c>
      <c r="JA34" s="37">
        <f t="shared" si="39"/>
        <v>10111</v>
      </c>
      <c r="JB34" s="37">
        <f t="shared" si="39"/>
        <v>10111</v>
      </c>
      <c r="JC34" s="37">
        <f t="shared" si="39"/>
        <v>10111</v>
      </c>
      <c r="JD34" s="37">
        <f t="shared" si="39"/>
        <v>10521</v>
      </c>
      <c r="JE34" s="37">
        <f t="shared" si="39"/>
        <v>10521</v>
      </c>
      <c r="JF34" s="37">
        <f t="shared" si="39"/>
        <v>11341</v>
      </c>
      <c r="JG34" s="37">
        <f t="shared" si="39"/>
        <v>11341</v>
      </c>
      <c r="JH34" s="37">
        <f t="shared" si="39"/>
        <v>11341</v>
      </c>
      <c r="JI34" s="37">
        <f t="shared" si="39"/>
        <v>11341</v>
      </c>
      <c r="JJ34" s="37">
        <f t="shared" si="39"/>
        <v>11341</v>
      </c>
      <c r="JK34" s="37">
        <f t="shared" si="39"/>
        <v>11341</v>
      </c>
      <c r="JL34" s="37">
        <f t="shared" si="39"/>
        <v>11341</v>
      </c>
      <c r="JM34" s="37">
        <f t="shared" si="39"/>
        <v>11341</v>
      </c>
      <c r="JN34" s="37">
        <f t="shared" si="39"/>
        <v>11341</v>
      </c>
      <c r="JO34" s="37">
        <f t="shared" si="39"/>
        <v>11341</v>
      </c>
      <c r="JP34" s="37">
        <f t="shared" si="39"/>
        <v>11341</v>
      </c>
    </row>
    <row r="35" spans="1:276" ht="10.7" customHeight="1">
      <c r="A35" s="36" t="s">
        <v>7</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161"/>
      <c r="FF35" s="161"/>
      <c r="FG35" s="161"/>
      <c r="FH35" s="161"/>
      <c r="FI35" s="161"/>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row>
    <row r="36" spans="1:276" ht="10.7" customHeight="1">
      <c r="A36" s="12">
        <v>1</v>
      </c>
      <c r="B36" s="37">
        <f t="shared" ref="B36:Q36" si="40">ROUND(B17*0.82,)+25</f>
        <v>25527</v>
      </c>
      <c r="C36" s="37">
        <f t="shared" si="40"/>
        <v>32989</v>
      </c>
      <c r="D36" s="37">
        <f t="shared" si="40"/>
        <v>32989</v>
      </c>
      <c r="E36" s="37">
        <f t="shared" si="40"/>
        <v>34219</v>
      </c>
      <c r="F36" s="37">
        <f t="shared" si="40"/>
        <v>34219</v>
      </c>
      <c r="G36" s="37">
        <f t="shared" si="40"/>
        <v>34219</v>
      </c>
      <c r="H36" s="37">
        <f t="shared" si="40"/>
        <v>34219</v>
      </c>
      <c r="I36" s="37">
        <f t="shared" si="40"/>
        <v>34219</v>
      </c>
      <c r="J36" s="37">
        <f t="shared" si="40"/>
        <v>31185</v>
      </c>
      <c r="K36" s="37">
        <f t="shared" si="40"/>
        <v>29709</v>
      </c>
      <c r="L36" s="37">
        <f t="shared" si="40"/>
        <v>23272</v>
      </c>
      <c r="M36" s="37">
        <f t="shared" si="40"/>
        <v>20320</v>
      </c>
      <c r="N36" s="37">
        <f t="shared" si="40"/>
        <v>16876</v>
      </c>
      <c r="O36" s="37">
        <f t="shared" si="40"/>
        <v>16876</v>
      </c>
      <c r="P36" s="37">
        <f t="shared" si="40"/>
        <v>16876</v>
      </c>
      <c r="Q36" s="37">
        <f t="shared" si="40"/>
        <v>17614</v>
      </c>
      <c r="R36" s="37">
        <f t="shared" ref="R36:CC37" si="41">ROUND(R17*0.82,)+25</f>
        <v>17614</v>
      </c>
      <c r="S36" s="37">
        <f t="shared" si="41"/>
        <v>17614</v>
      </c>
      <c r="T36" s="37">
        <f t="shared" si="41"/>
        <v>17614</v>
      </c>
      <c r="U36" s="37">
        <f t="shared" si="41"/>
        <v>17614</v>
      </c>
      <c r="V36" s="37">
        <f t="shared" si="41"/>
        <v>17614</v>
      </c>
      <c r="W36" s="37">
        <f t="shared" si="41"/>
        <v>18352</v>
      </c>
      <c r="X36" s="37">
        <f t="shared" si="41"/>
        <v>18352</v>
      </c>
      <c r="Y36" s="37">
        <f t="shared" si="41"/>
        <v>18352</v>
      </c>
      <c r="Z36" s="37">
        <f t="shared" si="41"/>
        <v>18352</v>
      </c>
      <c r="AA36" s="37">
        <f t="shared" si="41"/>
        <v>18352</v>
      </c>
      <c r="AB36" s="37">
        <f t="shared" si="41"/>
        <v>19336</v>
      </c>
      <c r="AC36" s="37">
        <f t="shared" si="41"/>
        <v>19336</v>
      </c>
      <c r="AD36" s="37">
        <f t="shared" si="41"/>
        <v>19336</v>
      </c>
      <c r="AE36" s="37">
        <f t="shared" si="41"/>
        <v>19336</v>
      </c>
      <c r="AF36" s="37">
        <f t="shared" si="41"/>
        <v>22288</v>
      </c>
      <c r="AG36" s="37">
        <f t="shared" si="41"/>
        <v>22288</v>
      </c>
      <c r="AH36" s="37">
        <f t="shared" si="41"/>
        <v>22288</v>
      </c>
      <c r="AI36" s="37">
        <f t="shared" si="41"/>
        <v>21304</v>
      </c>
      <c r="AJ36" s="37">
        <f t="shared" si="41"/>
        <v>21304</v>
      </c>
      <c r="AK36" s="37">
        <f t="shared" si="41"/>
        <v>21304</v>
      </c>
      <c r="AL36" s="37">
        <f t="shared" si="41"/>
        <v>21304</v>
      </c>
      <c r="AM36" s="37">
        <f t="shared" si="41"/>
        <v>24256</v>
      </c>
      <c r="AN36" s="37">
        <f t="shared" si="41"/>
        <v>24256</v>
      </c>
      <c r="AO36" s="37">
        <f t="shared" si="41"/>
        <v>24256</v>
      </c>
      <c r="AP36" s="37">
        <f t="shared" si="41"/>
        <v>21304</v>
      </c>
      <c r="AQ36" s="37">
        <f t="shared" si="41"/>
        <v>21304</v>
      </c>
      <c r="AR36" s="37">
        <f t="shared" si="41"/>
        <v>21304</v>
      </c>
      <c r="AS36" s="37">
        <f t="shared" si="41"/>
        <v>21304</v>
      </c>
      <c r="AT36" s="37">
        <f t="shared" si="41"/>
        <v>21304</v>
      </c>
      <c r="AU36" s="37">
        <f t="shared" si="41"/>
        <v>22288</v>
      </c>
      <c r="AV36" s="37">
        <f t="shared" si="41"/>
        <v>22288</v>
      </c>
      <c r="AW36" s="37">
        <f t="shared" si="41"/>
        <v>22288</v>
      </c>
      <c r="AX36" s="37">
        <f t="shared" si="41"/>
        <v>24256</v>
      </c>
      <c r="AY36" s="37">
        <f t="shared" si="41"/>
        <v>24256</v>
      </c>
      <c r="AZ36" s="37">
        <f t="shared" si="41"/>
        <v>24256</v>
      </c>
      <c r="BA36" s="37">
        <f t="shared" si="41"/>
        <v>24256</v>
      </c>
      <c r="BB36" s="37">
        <f t="shared" si="41"/>
        <v>26224</v>
      </c>
      <c r="BC36" s="37">
        <f t="shared" si="41"/>
        <v>26224</v>
      </c>
      <c r="BD36" s="37">
        <f t="shared" si="41"/>
        <v>26224</v>
      </c>
      <c r="BE36" s="37">
        <f t="shared" si="41"/>
        <v>26224</v>
      </c>
      <c r="BF36" s="37">
        <f t="shared" si="41"/>
        <v>26224</v>
      </c>
      <c r="BG36" s="37">
        <f t="shared" si="41"/>
        <v>26224</v>
      </c>
      <c r="BH36" s="37">
        <f t="shared" si="41"/>
        <v>26224</v>
      </c>
      <c r="BI36" s="37">
        <f t="shared" si="41"/>
        <v>26224</v>
      </c>
      <c r="BJ36" s="37">
        <f t="shared" si="41"/>
        <v>24256</v>
      </c>
      <c r="BK36" s="37">
        <f t="shared" si="41"/>
        <v>18352</v>
      </c>
      <c r="BL36" s="37">
        <f t="shared" si="41"/>
        <v>18352</v>
      </c>
      <c r="BM36" s="37">
        <f t="shared" si="41"/>
        <v>18352</v>
      </c>
      <c r="BN36" s="37">
        <f t="shared" si="41"/>
        <v>18352</v>
      </c>
      <c r="BO36" s="37">
        <f t="shared" si="41"/>
        <v>18352</v>
      </c>
      <c r="BP36" s="37">
        <f t="shared" si="41"/>
        <v>18352</v>
      </c>
      <c r="BQ36" s="37">
        <f t="shared" si="41"/>
        <v>18352</v>
      </c>
      <c r="BR36" s="37">
        <f t="shared" si="41"/>
        <v>18352</v>
      </c>
      <c r="BS36" s="37">
        <f t="shared" si="41"/>
        <v>18352</v>
      </c>
      <c r="BT36" s="37">
        <f t="shared" si="41"/>
        <v>13924</v>
      </c>
      <c r="BU36" s="37">
        <f t="shared" si="41"/>
        <v>13924</v>
      </c>
      <c r="BV36" s="37">
        <f t="shared" si="41"/>
        <v>13924</v>
      </c>
      <c r="BW36" s="37">
        <f t="shared" si="41"/>
        <v>13924</v>
      </c>
      <c r="BX36" s="37">
        <f t="shared" si="41"/>
        <v>13924</v>
      </c>
      <c r="BY36" s="37">
        <f t="shared" si="41"/>
        <v>13924</v>
      </c>
      <c r="BZ36" s="37">
        <f t="shared" si="41"/>
        <v>13924</v>
      </c>
      <c r="CA36" s="37">
        <f t="shared" si="41"/>
        <v>12776</v>
      </c>
      <c r="CB36" s="37">
        <f t="shared" si="41"/>
        <v>12776</v>
      </c>
      <c r="CC36" s="37">
        <f t="shared" si="41"/>
        <v>12776</v>
      </c>
      <c r="CD36" s="37">
        <f t="shared" ref="CD36:DS37" si="42">ROUND(CD17*0.82,)+25</f>
        <v>12776</v>
      </c>
      <c r="CE36" s="37">
        <f t="shared" si="42"/>
        <v>12776</v>
      </c>
      <c r="CF36" s="37">
        <f t="shared" si="42"/>
        <v>11792</v>
      </c>
      <c r="CG36" s="37">
        <f t="shared" si="42"/>
        <v>11792</v>
      </c>
      <c r="CH36" s="37">
        <f t="shared" si="42"/>
        <v>11792</v>
      </c>
      <c r="CI36" s="37">
        <f t="shared" si="42"/>
        <v>11792</v>
      </c>
      <c r="CJ36" s="37">
        <f t="shared" si="42"/>
        <v>11792</v>
      </c>
      <c r="CK36" s="37">
        <f t="shared" si="42"/>
        <v>12776</v>
      </c>
      <c r="CL36" s="37">
        <f t="shared" si="42"/>
        <v>12776</v>
      </c>
      <c r="CM36" s="37">
        <f t="shared" si="42"/>
        <v>11792</v>
      </c>
      <c r="CN36" s="37">
        <f t="shared" si="42"/>
        <v>11792</v>
      </c>
      <c r="CO36" s="37">
        <f t="shared" si="42"/>
        <v>11792</v>
      </c>
      <c r="CP36" s="37">
        <f t="shared" si="42"/>
        <v>11218</v>
      </c>
      <c r="CQ36" s="37">
        <f t="shared" si="42"/>
        <v>11218</v>
      </c>
      <c r="CR36" s="37">
        <f t="shared" si="42"/>
        <v>11218</v>
      </c>
      <c r="CS36" s="37">
        <f t="shared" si="42"/>
        <v>11218</v>
      </c>
      <c r="CT36" s="37">
        <f t="shared" si="42"/>
        <v>10398</v>
      </c>
      <c r="CU36" s="37">
        <f t="shared" si="42"/>
        <v>10398</v>
      </c>
      <c r="CV36" s="37">
        <f t="shared" si="42"/>
        <v>10398</v>
      </c>
      <c r="CW36" s="37">
        <f t="shared" si="42"/>
        <v>10398</v>
      </c>
      <c r="CX36" s="37">
        <f t="shared" si="42"/>
        <v>10398</v>
      </c>
      <c r="CY36" s="37">
        <f t="shared" si="42"/>
        <v>10398</v>
      </c>
      <c r="CZ36" s="37">
        <f t="shared" si="42"/>
        <v>10398</v>
      </c>
      <c r="DA36" s="37">
        <f t="shared" si="42"/>
        <v>8840</v>
      </c>
      <c r="DB36" s="37">
        <f t="shared" si="42"/>
        <v>8840</v>
      </c>
      <c r="DC36" s="37">
        <f t="shared" si="42"/>
        <v>8840</v>
      </c>
      <c r="DD36" s="37">
        <f t="shared" si="42"/>
        <v>8840</v>
      </c>
      <c r="DE36" s="37">
        <f t="shared" si="42"/>
        <v>8840</v>
      </c>
      <c r="DF36" s="37">
        <f t="shared" si="42"/>
        <v>9332</v>
      </c>
      <c r="DG36" s="37">
        <f t="shared" si="42"/>
        <v>9332</v>
      </c>
      <c r="DH36" s="37">
        <f t="shared" si="42"/>
        <v>8840</v>
      </c>
      <c r="DI36" s="37">
        <f t="shared" si="42"/>
        <v>8840</v>
      </c>
      <c r="DJ36" s="37">
        <f t="shared" si="42"/>
        <v>8840</v>
      </c>
      <c r="DK36" s="37">
        <f t="shared" si="42"/>
        <v>8840</v>
      </c>
      <c r="DL36" s="37">
        <f t="shared" si="42"/>
        <v>8840</v>
      </c>
      <c r="DM36" s="37">
        <f t="shared" si="42"/>
        <v>9332</v>
      </c>
      <c r="DN36" s="37">
        <f t="shared" si="42"/>
        <v>9332</v>
      </c>
      <c r="DO36" s="37">
        <f t="shared" si="42"/>
        <v>8840</v>
      </c>
      <c r="DP36" s="37">
        <f t="shared" si="42"/>
        <v>8840</v>
      </c>
      <c r="DQ36" s="37">
        <f t="shared" si="42"/>
        <v>8840</v>
      </c>
      <c r="DR36" s="37">
        <f t="shared" si="42"/>
        <v>8840</v>
      </c>
      <c r="DS36" s="37">
        <f t="shared" si="42"/>
        <v>9988</v>
      </c>
      <c r="DT36" s="37">
        <f t="shared" ref="DT36:GE36" si="43">ROUND(DT17*0.82,)+25</f>
        <v>9988</v>
      </c>
      <c r="DU36" s="37">
        <f t="shared" si="43"/>
        <v>9988</v>
      </c>
      <c r="DV36" s="37">
        <f t="shared" si="43"/>
        <v>9086</v>
      </c>
      <c r="DW36" s="37">
        <f t="shared" si="43"/>
        <v>9086</v>
      </c>
      <c r="DX36" s="37">
        <f t="shared" si="43"/>
        <v>9086</v>
      </c>
      <c r="DY36" s="37">
        <f t="shared" si="43"/>
        <v>9086</v>
      </c>
      <c r="DZ36" s="37">
        <f t="shared" si="43"/>
        <v>9086</v>
      </c>
      <c r="EA36" s="37">
        <f t="shared" si="43"/>
        <v>9988</v>
      </c>
      <c r="EB36" s="37">
        <f t="shared" si="43"/>
        <v>9988</v>
      </c>
      <c r="EC36" s="37">
        <f t="shared" si="43"/>
        <v>9988</v>
      </c>
      <c r="ED36" s="37">
        <f t="shared" si="43"/>
        <v>8840</v>
      </c>
      <c r="EE36" s="37">
        <f t="shared" si="43"/>
        <v>8840</v>
      </c>
      <c r="EF36" s="37">
        <f t="shared" si="43"/>
        <v>8840</v>
      </c>
      <c r="EG36" s="37">
        <f t="shared" si="43"/>
        <v>8840</v>
      </c>
      <c r="EH36" s="37">
        <f t="shared" si="43"/>
        <v>9086</v>
      </c>
      <c r="EI36" s="37">
        <f t="shared" si="43"/>
        <v>9086</v>
      </c>
      <c r="EJ36" s="37">
        <f t="shared" si="43"/>
        <v>8840</v>
      </c>
      <c r="EK36" s="37">
        <f t="shared" si="43"/>
        <v>8840</v>
      </c>
      <c r="EL36" s="37">
        <f t="shared" si="43"/>
        <v>8840</v>
      </c>
      <c r="EM36" s="37">
        <f t="shared" si="43"/>
        <v>8840</v>
      </c>
      <c r="EN36" s="37">
        <f t="shared" si="43"/>
        <v>8840</v>
      </c>
      <c r="EO36" s="37">
        <f t="shared" si="43"/>
        <v>9086</v>
      </c>
      <c r="EP36" s="37">
        <f t="shared" si="43"/>
        <v>9086</v>
      </c>
      <c r="EQ36" s="37">
        <f t="shared" si="43"/>
        <v>8840</v>
      </c>
      <c r="ER36" s="37">
        <f t="shared" si="43"/>
        <v>8840</v>
      </c>
      <c r="ES36" s="37">
        <f t="shared" si="43"/>
        <v>8840</v>
      </c>
      <c r="ET36" s="37">
        <f t="shared" si="43"/>
        <v>8840</v>
      </c>
      <c r="EU36" s="37">
        <f t="shared" si="43"/>
        <v>8840</v>
      </c>
      <c r="EV36" s="37">
        <f t="shared" si="43"/>
        <v>9086</v>
      </c>
      <c r="EW36" s="37">
        <f t="shared" si="43"/>
        <v>9086</v>
      </c>
      <c r="EX36" s="37">
        <f t="shared" si="43"/>
        <v>9086</v>
      </c>
      <c r="EY36" s="37">
        <f t="shared" si="43"/>
        <v>9086</v>
      </c>
      <c r="EZ36" s="37">
        <f t="shared" si="43"/>
        <v>9086</v>
      </c>
      <c r="FA36" s="37">
        <f t="shared" si="43"/>
        <v>9086</v>
      </c>
      <c r="FB36" s="37">
        <f t="shared" si="43"/>
        <v>9086</v>
      </c>
      <c r="FC36" s="37">
        <f t="shared" si="43"/>
        <v>13350</v>
      </c>
      <c r="FD36" s="37">
        <f t="shared" si="43"/>
        <v>13350</v>
      </c>
      <c r="FE36" s="161">
        <f t="shared" si="43"/>
        <v>13350</v>
      </c>
      <c r="FF36" s="161">
        <f t="shared" si="43"/>
        <v>13350</v>
      </c>
      <c r="FG36" s="161">
        <f t="shared" si="43"/>
        <v>13350</v>
      </c>
      <c r="FH36" s="161">
        <f t="shared" si="43"/>
        <v>13350</v>
      </c>
      <c r="FI36" s="161">
        <f t="shared" si="43"/>
        <v>15154</v>
      </c>
      <c r="FJ36" s="37">
        <f t="shared" si="43"/>
        <v>15154</v>
      </c>
      <c r="FK36" s="37">
        <f t="shared" si="43"/>
        <v>15154</v>
      </c>
      <c r="FL36" s="37">
        <f t="shared" si="43"/>
        <v>15154</v>
      </c>
      <c r="FM36" s="37">
        <f t="shared" si="43"/>
        <v>15154</v>
      </c>
      <c r="FN36" s="37">
        <f t="shared" si="43"/>
        <v>15154</v>
      </c>
      <c r="FO36" s="37">
        <f t="shared" si="43"/>
        <v>15154</v>
      </c>
      <c r="FP36" s="37">
        <f t="shared" si="43"/>
        <v>15154</v>
      </c>
      <c r="FQ36" s="37">
        <f t="shared" si="43"/>
        <v>15154</v>
      </c>
      <c r="FR36" s="37">
        <f t="shared" si="43"/>
        <v>15154</v>
      </c>
      <c r="FS36" s="37">
        <f t="shared" si="43"/>
        <v>9988</v>
      </c>
      <c r="FT36" s="37">
        <f t="shared" si="43"/>
        <v>9988</v>
      </c>
      <c r="FU36" s="37">
        <f t="shared" si="43"/>
        <v>9988</v>
      </c>
      <c r="FV36" s="37">
        <f t="shared" si="43"/>
        <v>9988</v>
      </c>
      <c r="FW36" s="37">
        <f t="shared" si="43"/>
        <v>9988</v>
      </c>
      <c r="FX36" s="37">
        <f t="shared" si="43"/>
        <v>9988</v>
      </c>
      <c r="FY36" s="37">
        <f t="shared" si="43"/>
        <v>9988</v>
      </c>
      <c r="FZ36" s="37">
        <f t="shared" si="43"/>
        <v>9988</v>
      </c>
      <c r="GA36" s="37">
        <f t="shared" si="43"/>
        <v>13350</v>
      </c>
      <c r="GB36" s="37">
        <f t="shared" si="43"/>
        <v>13350</v>
      </c>
      <c r="GC36" s="37">
        <f t="shared" si="43"/>
        <v>13350</v>
      </c>
      <c r="GD36" s="37">
        <f t="shared" si="43"/>
        <v>13350</v>
      </c>
      <c r="GE36" s="37">
        <f t="shared" si="43"/>
        <v>13350</v>
      </c>
      <c r="GF36" s="37">
        <f t="shared" ref="GF36:IQ36" si="44">ROUND(GF17*0.82,)+25</f>
        <v>13350</v>
      </c>
      <c r="GG36" s="37">
        <f t="shared" si="44"/>
        <v>13350</v>
      </c>
      <c r="GH36" s="37">
        <f t="shared" si="44"/>
        <v>13350</v>
      </c>
      <c r="GI36" s="37">
        <f t="shared" si="44"/>
        <v>13350</v>
      </c>
      <c r="GJ36" s="37">
        <f t="shared" si="44"/>
        <v>13350</v>
      </c>
      <c r="GK36" s="37">
        <f t="shared" si="44"/>
        <v>13350</v>
      </c>
      <c r="GL36" s="37">
        <f t="shared" si="44"/>
        <v>13350</v>
      </c>
      <c r="GM36" s="37">
        <f t="shared" si="44"/>
        <v>13350</v>
      </c>
      <c r="GN36" s="37">
        <f t="shared" si="44"/>
        <v>13350</v>
      </c>
      <c r="GO36" s="37">
        <f t="shared" si="44"/>
        <v>10808</v>
      </c>
      <c r="GP36" s="37">
        <f t="shared" si="44"/>
        <v>10808</v>
      </c>
      <c r="GQ36" s="37">
        <f t="shared" si="44"/>
        <v>10808</v>
      </c>
      <c r="GR36" s="37">
        <f t="shared" si="44"/>
        <v>10808</v>
      </c>
      <c r="GS36" s="37">
        <f t="shared" si="44"/>
        <v>11218</v>
      </c>
      <c r="GT36" s="37">
        <f t="shared" si="44"/>
        <v>11218</v>
      </c>
      <c r="GU36" s="37">
        <f t="shared" si="44"/>
        <v>10808</v>
      </c>
      <c r="GV36" s="37">
        <f t="shared" si="44"/>
        <v>10808</v>
      </c>
      <c r="GW36" s="37">
        <f t="shared" si="44"/>
        <v>10808</v>
      </c>
      <c r="GX36" s="37">
        <f t="shared" si="44"/>
        <v>10808</v>
      </c>
      <c r="GY36" s="37">
        <f t="shared" si="44"/>
        <v>10808</v>
      </c>
      <c r="GZ36" s="37">
        <f t="shared" si="44"/>
        <v>11218</v>
      </c>
      <c r="HA36" s="37">
        <f t="shared" si="44"/>
        <v>11218</v>
      </c>
      <c r="HB36" s="37">
        <f t="shared" si="44"/>
        <v>10808</v>
      </c>
      <c r="HC36" s="37">
        <f t="shared" si="44"/>
        <v>10808</v>
      </c>
      <c r="HD36" s="37">
        <f t="shared" si="44"/>
        <v>10808</v>
      </c>
      <c r="HE36" s="37">
        <f t="shared" si="44"/>
        <v>10808</v>
      </c>
      <c r="HF36" s="37">
        <f t="shared" si="44"/>
        <v>10808</v>
      </c>
      <c r="HG36" s="37">
        <f t="shared" si="44"/>
        <v>11218</v>
      </c>
      <c r="HH36" s="37">
        <f t="shared" si="44"/>
        <v>11218</v>
      </c>
      <c r="HI36" s="37">
        <f t="shared" si="44"/>
        <v>10808</v>
      </c>
      <c r="HJ36" s="37">
        <f t="shared" si="44"/>
        <v>10808</v>
      </c>
      <c r="HK36" s="37">
        <f t="shared" si="44"/>
        <v>10808</v>
      </c>
      <c r="HL36" s="37">
        <f t="shared" si="44"/>
        <v>10808</v>
      </c>
      <c r="HM36" s="37">
        <f t="shared" si="44"/>
        <v>10808</v>
      </c>
      <c r="HN36" s="37">
        <f t="shared" si="44"/>
        <v>11218</v>
      </c>
      <c r="HO36" s="37">
        <f t="shared" si="44"/>
        <v>11218</v>
      </c>
      <c r="HP36" s="37">
        <f t="shared" si="44"/>
        <v>10808</v>
      </c>
      <c r="HQ36" s="37">
        <f t="shared" si="44"/>
        <v>10808</v>
      </c>
      <c r="HR36" s="37">
        <f t="shared" si="44"/>
        <v>10808</v>
      </c>
      <c r="HS36" s="37">
        <f t="shared" si="44"/>
        <v>10808</v>
      </c>
      <c r="HT36" s="37">
        <f t="shared" si="44"/>
        <v>10808</v>
      </c>
      <c r="HU36" s="37">
        <f t="shared" si="44"/>
        <v>11218</v>
      </c>
      <c r="HV36" s="37">
        <f t="shared" si="44"/>
        <v>11218</v>
      </c>
      <c r="HW36" s="37">
        <f t="shared" si="44"/>
        <v>10808</v>
      </c>
      <c r="HX36" s="37">
        <f t="shared" si="44"/>
        <v>10808</v>
      </c>
      <c r="HY36" s="37">
        <f t="shared" si="44"/>
        <v>10808</v>
      </c>
      <c r="HZ36" s="37">
        <f t="shared" si="44"/>
        <v>10808</v>
      </c>
      <c r="IA36" s="37">
        <f t="shared" si="44"/>
        <v>10808</v>
      </c>
      <c r="IB36" s="37">
        <f t="shared" si="44"/>
        <v>10808</v>
      </c>
      <c r="IC36" s="37">
        <f t="shared" si="44"/>
        <v>10808</v>
      </c>
      <c r="ID36" s="37">
        <f t="shared" si="44"/>
        <v>9988</v>
      </c>
      <c r="IE36" s="37">
        <f t="shared" si="44"/>
        <v>9988</v>
      </c>
      <c r="IF36" s="37">
        <f t="shared" si="44"/>
        <v>9988</v>
      </c>
      <c r="IG36" s="37">
        <f t="shared" si="44"/>
        <v>9988</v>
      </c>
      <c r="IH36" s="37">
        <f t="shared" si="44"/>
        <v>9988</v>
      </c>
      <c r="II36" s="37">
        <f t="shared" si="44"/>
        <v>9988</v>
      </c>
      <c r="IJ36" s="37">
        <f t="shared" si="44"/>
        <v>9988</v>
      </c>
      <c r="IK36" s="37">
        <f t="shared" si="44"/>
        <v>9578</v>
      </c>
      <c r="IL36" s="37">
        <f t="shared" si="44"/>
        <v>9578</v>
      </c>
      <c r="IM36" s="37">
        <f t="shared" si="44"/>
        <v>9578</v>
      </c>
      <c r="IN36" s="37">
        <f t="shared" si="44"/>
        <v>9578</v>
      </c>
      <c r="IO36" s="37">
        <f t="shared" si="44"/>
        <v>9578</v>
      </c>
      <c r="IP36" s="37">
        <f t="shared" si="44"/>
        <v>9988</v>
      </c>
      <c r="IQ36" s="37">
        <f t="shared" si="44"/>
        <v>9988</v>
      </c>
      <c r="IR36" s="37">
        <f t="shared" ref="IR36:JP36" si="45">ROUND(IR17*0.82,)+25</f>
        <v>9578</v>
      </c>
      <c r="IS36" s="37">
        <f t="shared" si="45"/>
        <v>9578</v>
      </c>
      <c r="IT36" s="37">
        <f t="shared" si="45"/>
        <v>9578</v>
      </c>
      <c r="IU36" s="37">
        <f t="shared" si="45"/>
        <v>9578</v>
      </c>
      <c r="IV36" s="37">
        <f t="shared" si="45"/>
        <v>9578</v>
      </c>
      <c r="IW36" s="37">
        <f t="shared" si="45"/>
        <v>9988</v>
      </c>
      <c r="IX36" s="37">
        <f t="shared" si="45"/>
        <v>9988</v>
      </c>
      <c r="IY36" s="37">
        <f t="shared" si="45"/>
        <v>9578</v>
      </c>
      <c r="IZ36" s="37">
        <f t="shared" si="45"/>
        <v>9578</v>
      </c>
      <c r="JA36" s="37">
        <f t="shared" si="45"/>
        <v>9578</v>
      </c>
      <c r="JB36" s="37">
        <f t="shared" si="45"/>
        <v>9578</v>
      </c>
      <c r="JC36" s="37">
        <f t="shared" si="45"/>
        <v>9578</v>
      </c>
      <c r="JD36" s="37">
        <f t="shared" si="45"/>
        <v>9988</v>
      </c>
      <c r="JE36" s="37">
        <f t="shared" si="45"/>
        <v>9988</v>
      </c>
      <c r="JF36" s="37">
        <f t="shared" si="45"/>
        <v>10808</v>
      </c>
      <c r="JG36" s="37">
        <f t="shared" si="45"/>
        <v>10808</v>
      </c>
      <c r="JH36" s="37">
        <f t="shared" si="45"/>
        <v>10808</v>
      </c>
      <c r="JI36" s="37">
        <f t="shared" si="45"/>
        <v>10808</v>
      </c>
      <c r="JJ36" s="37">
        <f t="shared" si="45"/>
        <v>10808</v>
      </c>
      <c r="JK36" s="37">
        <f t="shared" si="45"/>
        <v>10808</v>
      </c>
      <c r="JL36" s="37">
        <f t="shared" si="45"/>
        <v>10808</v>
      </c>
      <c r="JM36" s="37">
        <f t="shared" si="45"/>
        <v>10808</v>
      </c>
      <c r="JN36" s="37">
        <f t="shared" si="45"/>
        <v>10808</v>
      </c>
      <c r="JO36" s="37">
        <f t="shared" si="45"/>
        <v>10808</v>
      </c>
      <c r="JP36" s="37">
        <f t="shared" si="45"/>
        <v>10808</v>
      </c>
    </row>
    <row r="37" spans="1:276" ht="10.7" customHeight="1">
      <c r="A37" s="12">
        <v>2</v>
      </c>
      <c r="B37" s="37">
        <f t="shared" ref="B37:Q37" si="46">ROUND(B18*0.82,)+25</f>
        <v>27167</v>
      </c>
      <c r="C37" s="37">
        <f t="shared" si="46"/>
        <v>34629</v>
      </c>
      <c r="D37" s="37">
        <f t="shared" si="46"/>
        <v>34629</v>
      </c>
      <c r="E37" s="37">
        <f t="shared" si="46"/>
        <v>35859</v>
      </c>
      <c r="F37" s="37">
        <f t="shared" si="46"/>
        <v>35859</v>
      </c>
      <c r="G37" s="37">
        <f t="shared" si="46"/>
        <v>35859</v>
      </c>
      <c r="H37" s="37">
        <f t="shared" si="46"/>
        <v>35859</v>
      </c>
      <c r="I37" s="37">
        <f t="shared" si="46"/>
        <v>35859</v>
      </c>
      <c r="J37" s="37">
        <f t="shared" si="46"/>
        <v>32825</v>
      </c>
      <c r="K37" s="37">
        <f t="shared" si="46"/>
        <v>31349</v>
      </c>
      <c r="L37" s="37">
        <f t="shared" si="46"/>
        <v>24789</v>
      </c>
      <c r="M37" s="37">
        <f t="shared" si="46"/>
        <v>21837</v>
      </c>
      <c r="N37" s="37">
        <f t="shared" si="46"/>
        <v>18393</v>
      </c>
      <c r="O37" s="37">
        <f t="shared" si="46"/>
        <v>18393</v>
      </c>
      <c r="P37" s="37">
        <f t="shared" si="46"/>
        <v>18393</v>
      </c>
      <c r="Q37" s="37">
        <f t="shared" si="46"/>
        <v>19131</v>
      </c>
      <c r="R37" s="37">
        <f t="shared" si="41"/>
        <v>19131</v>
      </c>
      <c r="S37" s="37">
        <f t="shared" si="41"/>
        <v>19131</v>
      </c>
      <c r="T37" s="37">
        <f t="shared" si="41"/>
        <v>19131</v>
      </c>
      <c r="U37" s="37">
        <f t="shared" si="41"/>
        <v>19131</v>
      </c>
      <c r="V37" s="37">
        <f t="shared" si="41"/>
        <v>19131</v>
      </c>
      <c r="W37" s="37">
        <f t="shared" si="41"/>
        <v>19869</v>
      </c>
      <c r="X37" s="37">
        <f t="shared" si="41"/>
        <v>19869</v>
      </c>
      <c r="Y37" s="37">
        <f t="shared" si="41"/>
        <v>19869</v>
      </c>
      <c r="Z37" s="37">
        <f t="shared" si="41"/>
        <v>19869</v>
      </c>
      <c r="AA37" s="37">
        <f t="shared" si="41"/>
        <v>19869</v>
      </c>
      <c r="AB37" s="37">
        <f t="shared" si="41"/>
        <v>20853</v>
      </c>
      <c r="AC37" s="37">
        <f t="shared" si="41"/>
        <v>20853</v>
      </c>
      <c r="AD37" s="37">
        <f t="shared" si="41"/>
        <v>20853</v>
      </c>
      <c r="AE37" s="37">
        <f t="shared" si="41"/>
        <v>20853</v>
      </c>
      <c r="AF37" s="37">
        <f t="shared" si="41"/>
        <v>23805</v>
      </c>
      <c r="AG37" s="37">
        <f t="shared" si="41"/>
        <v>23805</v>
      </c>
      <c r="AH37" s="37">
        <f t="shared" si="41"/>
        <v>23805</v>
      </c>
      <c r="AI37" s="37">
        <f t="shared" si="41"/>
        <v>22821</v>
      </c>
      <c r="AJ37" s="37">
        <f t="shared" si="41"/>
        <v>22821</v>
      </c>
      <c r="AK37" s="37">
        <f t="shared" si="41"/>
        <v>22821</v>
      </c>
      <c r="AL37" s="37">
        <f t="shared" si="41"/>
        <v>22821</v>
      </c>
      <c r="AM37" s="37">
        <f t="shared" si="41"/>
        <v>25773</v>
      </c>
      <c r="AN37" s="37">
        <f t="shared" si="41"/>
        <v>25773</v>
      </c>
      <c r="AO37" s="37">
        <f t="shared" si="41"/>
        <v>25773</v>
      </c>
      <c r="AP37" s="37">
        <f t="shared" si="41"/>
        <v>22821</v>
      </c>
      <c r="AQ37" s="37">
        <f t="shared" si="41"/>
        <v>22821</v>
      </c>
      <c r="AR37" s="37">
        <f t="shared" si="41"/>
        <v>22821</v>
      </c>
      <c r="AS37" s="37">
        <f t="shared" si="41"/>
        <v>22821</v>
      </c>
      <c r="AT37" s="37">
        <f t="shared" si="41"/>
        <v>22821</v>
      </c>
      <c r="AU37" s="37">
        <f t="shared" si="41"/>
        <v>23805</v>
      </c>
      <c r="AV37" s="37">
        <f t="shared" si="41"/>
        <v>23805</v>
      </c>
      <c r="AW37" s="37">
        <f t="shared" si="41"/>
        <v>23805</v>
      </c>
      <c r="AX37" s="37">
        <f t="shared" si="41"/>
        <v>25773</v>
      </c>
      <c r="AY37" s="37">
        <f t="shared" si="41"/>
        <v>25773</v>
      </c>
      <c r="AZ37" s="37">
        <f t="shared" si="41"/>
        <v>25773</v>
      </c>
      <c r="BA37" s="37">
        <f t="shared" si="41"/>
        <v>25773</v>
      </c>
      <c r="BB37" s="37">
        <f t="shared" si="41"/>
        <v>27741</v>
      </c>
      <c r="BC37" s="37">
        <f t="shared" si="41"/>
        <v>27741</v>
      </c>
      <c r="BD37" s="37">
        <f t="shared" si="41"/>
        <v>27741</v>
      </c>
      <c r="BE37" s="37">
        <f t="shared" si="41"/>
        <v>27741</v>
      </c>
      <c r="BF37" s="37">
        <f t="shared" si="41"/>
        <v>27741</v>
      </c>
      <c r="BG37" s="37">
        <f t="shared" si="41"/>
        <v>27741</v>
      </c>
      <c r="BH37" s="37">
        <f t="shared" si="41"/>
        <v>27741</v>
      </c>
      <c r="BI37" s="37">
        <f t="shared" si="41"/>
        <v>27741</v>
      </c>
      <c r="BJ37" s="37">
        <f t="shared" si="41"/>
        <v>25773</v>
      </c>
      <c r="BK37" s="37">
        <f t="shared" si="41"/>
        <v>19869</v>
      </c>
      <c r="BL37" s="37">
        <f t="shared" si="41"/>
        <v>19869</v>
      </c>
      <c r="BM37" s="37">
        <f t="shared" si="41"/>
        <v>19869</v>
      </c>
      <c r="BN37" s="37">
        <f t="shared" si="41"/>
        <v>19869</v>
      </c>
      <c r="BO37" s="37">
        <f t="shared" si="41"/>
        <v>19869</v>
      </c>
      <c r="BP37" s="37">
        <f t="shared" si="41"/>
        <v>19869</v>
      </c>
      <c r="BQ37" s="37">
        <f t="shared" si="41"/>
        <v>19869</v>
      </c>
      <c r="BR37" s="37">
        <f t="shared" si="41"/>
        <v>19869</v>
      </c>
      <c r="BS37" s="37">
        <f t="shared" si="41"/>
        <v>19869</v>
      </c>
      <c r="BT37" s="37">
        <f t="shared" si="41"/>
        <v>15441</v>
      </c>
      <c r="BU37" s="37">
        <f t="shared" si="41"/>
        <v>15441</v>
      </c>
      <c r="BV37" s="37">
        <f t="shared" si="41"/>
        <v>15441</v>
      </c>
      <c r="BW37" s="37">
        <f t="shared" si="41"/>
        <v>15441</v>
      </c>
      <c r="BX37" s="37">
        <f t="shared" si="41"/>
        <v>15441</v>
      </c>
      <c r="BY37" s="37">
        <f t="shared" si="41"/>
        <v>15441</v>
      </c>
      <c r="BZ37" s="37">
        <f t="shared" si="41"/>
        <v>15441</v>
      </c>
      <c r="CA37" s="37">
        <f t="shared" si="41"/>
        <v>14293</v>
      </c>
      <c r="CB37" s="37">
        <f t="shared" si="41"/>
        <v>14293</v>
      </c>
      <c r="CC37" s="37">
        <f t="shared" si="41"/>
        <v>14293</v>
      </c>
      <c r="CD37" s="37">
        <f t="shared" si="42"/>
        <v>14293</v>
      </c>
      <c r="CE37" s="37">
        <f t="shared" si="42"/>
        <v>14293</v>
      </c>
      <c r="CF37" s="37">
        <f t="shared" si="42"/>
        <v>13309</v>
      </c>
      <c r="CG37" s="37">
        <f t="shared" si="42"/>
        <v>13309</v>
      </c>
      <c r="CH37" s="37">
        <f t="shared" si="42"/>
        <v>13309</v>
      </c>
      <c r="CI37" s="37">
        <f t="shared" si="42"/>
        <v>13309</v>
      </c>
      <c r="CJ37" s="37">
        <f t="shared" si="42"/>
        <v>13309</v>
      </c>
      <c r="CK37" s="37">
        <f t="shared" si="42"/>
        <v>14293</v>
      </c>
      <c r="CL37" s="37">
        <f t="shared" si="42"/>
        <v>14293</v>
      </c>
      <c r="CM37" s="37">
        <f t="shared" si="42"/>
        <v>13309</v>
      </c>
      <c r="CN37" s="37">
        <f t="shared" si="42"/>
        <v>13309</v>
      </c>
      <c r="CO37" s="37">
        <f t="shared" si="42"/>
        <v>13309</v>
      </c>
      <c r="CP37" s="37">
        <f t="shared" si="42"/>
        <v>12571</v>
      </c>
      <c r="CQ37" s="37">
        <f t="shared" si="42"/>
        <v>12571</v>
      </c>
      <c r="CR37" s="37">
        <f t="shared" si="42"/>
        <v>12571</v>
      </c>
      <c r="CS37" s="37">
        <f t="shared" si="42"/>
        <v>12571</v>
      </c>
      <c r="CT37" s="37">
        <f t="shared" si="42"/>
        <v>11751</v>
      </c>
      <c r="CU37" s="37">
        <f t="shared" si="42"/>
        <v>11751</v>
      </c>
      <c r="CV37" s="37">
        <f t="shared" si="42"/>
        <v>11751</v>
      </c>
      <c r="CW37" s="37">
        <f t="shared" si="42"/>
        <v>11751</v>
      </c>
      <c r="CX37" s="37">
        <f t="shared" si="42"/>
        <v>11751</v>
      </c>
      <c r="CY37" s="37">
        <f t="shared" si="42"/>
        <v>11751</v>
      </c>
      <c r="CZ37" s="37">
        <f t="shared" si="42"/>
        <v>11751</v>
      </c>
      <c r="DA37" s="37">
        <f t="shared" si="42"/>
        <v>10193</v>
      </c>
      <c r="DB37" s="37">
        <f t="shared" si="42"/>
        <v>10193</v>
      </c>
      <c r="DC37" s="37">
        <f t="shared" si="42"/>
        <v>10193</v>
      </c>
      <c r="DD37" s="37">
        <f t="shared" si="42"/>
        <v>10193</v>
      </c>
      <c r="DE37" s="37">
        <f t="shared" si="42"/>
        <v>10193</v>
      </c>
      <c r="DF37" s="37">
        <f t="shared" si="42"/>
        <v>10685</v>
      </c>
      <c r="DG37" s="37">
        <f t="shared" si="42"/>
        <v>10685</v>
      </c>
      <c r="DH37" s="37">
        <f t="shared" si="42"/>
        <v>10193</v>
      </c>
      <c r="DI37" s="37">
        <f t="shared" si="42"/>
        <v>10193</v>
      </c>
      <c r="DJ37" s="37">
        <f t="shared" si="42"/>
        <v>10193</v>
      </c>
      <c r="DK37" s="37">
        <f t="shared" si="42"/>
        <v>10193</v>
      </c>
      <c r="DL37" s="37">
        <f t="shared" si="42"/>
        <v>10193</v>
      </c>
      <c r="DM37" s="37">
        <f t="shared" si="42"/>
        <v>10685</v>
      </c>
      <c r="DN37" s="37">
        <f t="shared" si="42"/>
        <v>10685</v>
      </c>
      <c r="DO37" s="37">
        <f t="shared" si="42"/>
        <v>10193</v>
      </c>
      <c r="DP37" s="37">
        <f t="shared" si="42"/>
        <v>10193</v>
      </c>
      <c r="DQ37" s="37">
        <f t="shared" si="42"/>
        <v>10193</v>
      </c>
      <c r="DR37" s="37">
        <f t="shared" si="42"/>
        <v>10193</v>
      </c>
      <c r="DS37" s="37">
        <f t="shared" si="42"/>
        <v>11341</v>
      </c>
      <c r="DT37" s="37">
        <f t="shared" ref="DT37:GE37" si="47">ROUND(DT18*0.82,)+25</f>
        <v>11341</v>
      </c>
      <c r="DU37" s="37">
        <f t="shared" si="47"/>
        <v>11341</v>
      </c>
      <c r="DV37" s="37">
        <f t="shared" si="47"/>
        <v>10439</v>
      </c>
      <c r="DW37" s="37">
        <f t="shared" si="47"/>
        <v>10439</v>
      </c>
      <c r="DX37" s="37">
        <f t="shared" si="47"/>
        <v>10439</v>
      </c>
      <c r="DY37" s="37">
        <f t="shared" si="47"/>
        <v>10439</v>
      </c>
      <c r="DZ37" s="37">
        <f t="shared" si="47"/>
        <v>10439</v>
      </c>
      <c r="EA37" s="37">
        <f t="shared" si="47"/>
        <v>11341</v>
      </c>
      <c r="EB37" s="37">
        <f t="shared" si="47"/>
        <v>11341</v>
      </c>
      <c r="EC37" s="37">
        <f t="shared" si="47"/>
        <v>11341</v>
      </c>
      <c r="ED37" s="37">
        <f t="shared" si="47"/>
        <v>10193</v>
      </c>
      <c r="EE37" s="37">
        <f t="shared" si="47"/>
        <v>10193</v>
      </c>
      <c r="EF37" s="37">
        <f t="shared" si="47"/>
        <v>10193</v>
      </c>
      <c r="EG37" s="37">
        <f t="shared" si="47"/>
        <v>10193</v>
      </c>
      <c r="EH37" s="37">
        <f t="shared" si="47"/>
        <v>10439</v>
      </c>
      <c r="EI37" s="37">
        <f t="shared" si="47"/>
        <v>10439</v>
      </c>
      <c r="EJ37" s="37">
        <f t="shared" si="47"/>
        <v>10193</v>
      </c>
      <c r="EK37" s="37">
        <f t="shared" si="47"/>
        <v>10193</v>
      </c>
      <c r="EL37" s="37">
        <f t="shared" si="47"/>
        <v>10193</v>
      </c>
      <c r="EM37" s="37">
        <f t="shared" si="47"/>
        <v>10193</v>
      </c>
      <c r="EN37" s="37">
        <f t="shared" si="47"/>
        <v>10193</v>
      </c>
      <c r="EO37" s="37">
        <f t="shared" si="47"/>
        <v>10439</v>
      </c>
      <c r="EP37" s="37">
        <f t="shared" si="47"/>
        <v>10439</v>
      </c>
      <c r="EQ37" s="37">
        <f t="shared" si="47"/>
        <v>10193</v>
      </c>
      <c r="ER37" s="37">
        <f t="shared" si="47"/>
        <v>10193</v>
      </c>
      <c r="ES37" s="37">
        <f t="shared" si="47"/>
        <v>10193</v>
      </c>
      <c r="ET37" s="37">
        <f t="shared" si="47"/>
        <v>10193</v>
      </c>
      <c r="EU37" s="37">
        <f t="shared" si="47"/>
        <v>10193</v>
      </c>
      <c r="EV37" s="37">
        <f t="shared" si="47"/>
        <v>10439</v>
      </c>
      <c r="EW37" s="37">
        <f t="shared" si="47"/>
        <v>10439</v>
      </c>
      <c r="EX37" s="37">
        <f t="shared" si="47"/>
        <v>10439</v>
      </c>
      <c r="EY37" s="37">
        <f t="shared" si="47"/>
        <v>10439</v>
      </c>
      <c r="EZ37" s="37">
        <f t="shared" si="47"/>
        <v>10439</v>
      </c>
      <c r="FA37" s="37">
        <f t="shared" si="47"/>
        <v>10439</v>
      </c>
      <c r="FB37" s="37">
        <f t="shared" si="47"/>
        <v>10439</v>
      </c>
      <c r="FC37" s="37">
        <f t="shared" si="47"/>
        <v>14703</v>
      </c>
      <c r="FD37" s="37">
        <f t="shared" si="47"/>
        <v>14703</v>
      </c>
      <c r="FE37" s="161">
        <f t="shared" si="47"/>
        <v>14703</v>
      </c>
      <c r="FF37" s="161">
        <f t="shared" si="47"/>
        <v>14703</v>
      </c>
      <c r="FG37" s="161">
        <f t="shared" si="47"/>
        <v>14703</v>
      </c>
      <c r="FH37" s="161">
        <f t="shared" si="47"/>
        <v>14703</v>
      </c>
      <c r="FI37" s="161">
        <f t="shared" si="47"/>
        <v>16507</v>
      </c>
      <c r="FJ37" s="37">
        <f t="shared" si="47"/>
        <v>16507</v>
      </c>
      <c r="FK37" s="37">
        <f t="shared" si="47"/>
        <v>16507</v>
      </c>
      <c r="FL37" s="37">
        <f t="shared" si="47"/>
        <v>16507</v>
      </c>
      <c r="FM37" s="37">
        <f t="shared" si="47"/>
        <v>16507</v>
      </c>
      <c r="FN37" s="37">
        <f t="shared" si="47"/>
        <v>16507</v>
      </c>
      <c r="FO37" s="37">
        <f t="shared" si="47"/>
        <v>16507</v>
      </c>
      <c r="FP37" s="37">
        <f t="shared" si="47"/>
        <v>16507</v>
      </c>
      <c r="FQ37" s="37">
        <f t="shared" si="47"/>
        <v>16507</v>
      </c>
      <c r="FR37" s="37">
        <f t="shared" si="47"/>
        <v>16507</v>
      </c>
      <c r="FS37" s="37">
        <f t="shared" si="47"/>
        <v>11341</v>
      </c>
      <c r="FT37" s="37">
        <f t="shared" si="47"/>
        <v>11341</v>
      </c>
      <c r="FU37" s="37">
        <f t="shared" si="47"/>
        <v>11341</v>
      </c>
      <c r="FV37" s="37">
        <f t="shared" si="47"/>
        <v>11341</v>
      </c>
      <c r="FW37" s="37">
        <f t="shared" si="47"/>
        <v>11341</v>
      </c>
      <c r="FX37" s="37">
        <f t="shared" si="47"/>
        <v>11341</v>
      </c>
      <c r="FY37" s="37">
        <f t="shared" si="47"/>
        <v>11341</v>
      </c>
      <c r="FZ37" s="37">
        <f t="shared" si="47"/>
        <v>11341</v>
      </c>
      <c r="GA37" s="37">
        <f t="shared" si="47"/>
        <v>14703</v>
      </c>
      <c r="GB37" s="37">
        <f t="shared" si="47"/>
        <v>14703</v>
      </c>
      <c r="GC37" s="37">
        <f t="shared" si="47"/>
        <v>14703</v>
      </c>
      <c r="GD37" s="37">
        <f t="shared" si="47"/>
        <v>14703</v>
      </c>
      <c r="GE37" s="37">
        <f t="shared" si="47"/>
        <v>14703</v>
      </c>
      <c r="GF37" s="37">
        <f t="shared" ref="GF37:IQ37" si="48">ROUND(GF18*0.82,)+25</f>
        <v>14703</v>
      </c>
      <c r="GG37" s="37">
        <f t="shared" si="48"/>
        <v>14703</v>
      </c>
      <c r="GH37" s="37">
        <f t="shared" si="48"/>
        <v>14703</v>
      </c>
      <c r="GI37" s="37">
        <f t="shared" si="48"/>
        <v>14703</v>
      </c>
      <c r="GJ37" s="37">
        <f t="shared" si="48"/>
        <v>14703</v>
      </c>
      <c r="GK37" s="37">
        <f t="shared" si="48"/>
        <v>14703</v>
      </c>
      <c r="GL37" s="37">
        <f t="shared" si="48"/>
        <v>14703</v>
      </c>
      <c r="GM37" s="37">
        <f t="shared" si="48"/>
        <v>14703</v>
      </c>
      <c r="GN37" s="37">
        <f t="shared" si="48"/>
        <v>14703</v>
      </c>
      <c r="GO37" s="37">
        <f t="shared" si="48"/>
        <v>12161</v>
      </c>
      <c r="GP37" s="37">
        <f t="shared" si="48"/>
        <v>12161</v>
      </c>
      <c r="GQ37" s="37">
        <f t="shared" si="48"/>
        <v>12161</v>
      </c>
      <c r="GR37" s="37">
        <f t="shared" si="48"/>
        <v>12161</v>
      </c>
      <c r="GS37" s="37">
        <f t="shared" si="48"/>
        <v>12571</v>
      </c>
      <c r="GT37" s="37">
        <f t="shared" si="48"/>
        <v>12571</v>
      </c>
      <c r="GU37" s="37">
        <f t="shared" si="48"/>
        <v>12161</v>
      </c>
      <c r="GV37" s="37">
        <f t="shared" si="48"/>
        <v>12161</v>
      </c>
      <c r="GW37" s="37">
        <f t="shared" si="48"/>
        <v>12161</v>
      </c>
      <c r="GX37" s="37">
        <f t="shared" si="48"/>
        <v>12161</v>
      </c>
      <c r="GY37" s="37">
        <f t="shared" si="48"/>
        <v>12161</v>
      </c>
      <c r="GZ37" s="37">
        <f t="shared" si="48"/>
        <v>12571</v>
      </c>
      <c r="HA37" s="37">
        <f t="shared" si="48"/>
        <v>12571</v>
      </c>
      <c r="HB37" s="37">
        <f t="shared" si="48"/>
        <v>12161</v>
      </c>
      <c r="HC37" s="37">
        <f t="shared" si="48"/>
        <v>12161</v>
      </c>
      <c r="HD37" s="37">
        <f t="shared" si="48"/>
        <v>12161</v>
      </c>
      <c r="HE37" s="37">
        <f t="shared" si="48"/>
        <v>12161</v>
      </c>
      <c r="HF37" s="37">
        <f t="shared" si="48"/>
        <v>12161</v>
      </c>
      <c r="HG37" s="37">
        <f t="shared" si="48"/>
        <v>12571</v>
      </c>
      <c r="HH37" s="37">
        <f t="shared" si="48"/>
        <v>12571</v>
      </c>
      <c r="HI37" s="37">
        <f t="shared" si="48"/>
        <v>12161</v>
      </c>
      <c r="HJ37" s="37">
        <f t="shared" si="48"/>
        <v>12161</v>
      </c>
      <c r="HK37" s="37">
        <f t="shared" si="48"/>
        <v>12161</v>
      </c>
      <c r="HL37" s="37">
        <f t="shared" si="48"/>
        <v>12161</v>
      </c>
      <c r="HM37" s="37">
        <f t="shared" si="48"/>
        <v>12161</v>
      </c>
      <c r="HN37" s="37">
        <f t="shared" si="48"/>
        <v>12571</v>
      </c>
      <c r="HO37" s="37">
        <f t="shared" si="48"/>
        <v>12571</v>
      </c>
      <c r="HP37" s="37">
        <f t="shared" si="48"/>
        <v>12161</v>
      </c>
      <c r="HQ37" s="37">
        <f t="shared" si="48"/>
        <v>12161</v>
      </c>
      <c r="HR37" s="37">
        <f t="shared" si="48"/>
        <v>12161</v>
      </c>
      <c r="HS37" s="37">
        <f t="shared" si="48"/>
        <v>12161</v>
      </c>
      <c r="HT37" s="37">
        <f t="shared" si="48"/>
        <v>12161</v>
      </c>
      <c r="HU37" s="37">
        <f t="shared" si="48"/>
        <v>12571</v>
      </c>
      <c r="HV37" s="37">
        <f t="shared" si="48"/>
        <v>12571</v>
      </c>
      <c r="HW37" s="37">
        <f t="shared" si="48"/>
        <v>12161</v>
      </c>
      <c r="HX37" s="37">
        <f t="shared" si="48"/>
        <v>12161</v>
      </c>
      <c r="HY37" s="37">
        <f t="shared" si="48"/>
        <v>12161</v>
      </c>
      <c r="HZ37" s="37">
        <f t="shared" si="48"/>
        <v>12161</v>
      </c>
      <c r="IA37" s="37">
        <f t="shared" si="48"/>
        <v>12161</v>
      </c>
      <c r="IB37" s="37">
        <f t="shared" si="48"/>
        <v>12161</v>
      </c>
      <c r="IC37" s="37">
        <f t="shared" si="48"/>
        <v>12161</v>
      </c>
      <c r="ID37" s="37">
        <f t="shared" si="48"/>
        <v>11341</v>
      </c>
      <c r="IE37" s="37">
        <f t="shared" si="48"/>
        <v>11341</v>
      </c>
      <c r="IF37" s="37">
        <f t="shared" si="48"/>
        <v>11341</v>
      </c>
      <c r="IG37" s="37">
        <f t="shared" si="48"/>
        <v>11341</v>
      </c>
      <c r="IH37" s="37">
        <f t="shared" si="48"/>
        <v>11341</v>
      </c>
      <c r="II37" s="37">
        <f t="shared" si="48"/>
        <v>11341</v>
      </c>
      <c r="IJ37" s="37">
        <f t="shared" si="48"/>
        <v>11341</v>
      </c>
      <c r="IK37" s="37">
        <f t="shared" si="48"/>
        <v>10931</v>
      </c>
      <c r="IL37" s="37">
        <f t="shared" si="48"/>
        <v>10931</v>
      </c>
      <c r="IM37" s="37">
        <f t="shared" si="48"/>
        <v>10931</v>
      </c>
      <c r="IN37" s="37">
        <f t="shared" si="48"/>
        <v>10931</v>
      </c>
      <c r="IO37" s="37">
        <f t="shared" si="48"/>
        <v>10931</v>
      </c>
      <c r="IP37" s="37">
        <f t="shared" si="48"/>
        <v>11341</v>
      </c>
      <c r="IQ37" s="37">
        <f t="shared" si="48"/>
        <v>11341</v>
      </c>
      <c r="IR37" s="37">
        <f t="shared" ref="IR37:JP37" si="49">ROUND(IR18*0.82,)+25</f>
        <v>10931</v>
      </c>
      <c r="IS37" s="37">
        <f t="shared" si="49"/>
        <v>10931</v>
      </c>
      <c r="IT37" s="37">
        <f t="shared" si="49"/>
        <v>10931</v>
      </c>
      <c r="IU37" s="37">
        <f t="shared" si="49"/>
        <v>10931</v>
      </c>
      <c r="IV37" s="37">
        <f t="shared" si="49"/>
        <v>10931</v>
      </c>
      <c r="IW37" s="37">
        <f t="shared" si="49"/>
        <v>11341</v>
      </c>
      <c r="IX37" s="37">
        <f t="shared" si="49"/>
        <v>11341</v>
      </c>
      <c r="IY37" s="37">
        <f t="shared" si="49"/>
        <v>10931</v>
      </c>
      <c r="IZ37" s="37">
        <f t="shared" si="49"/>
        <v>10931</v>
      </c>
      <c r="JA37" s="37">
        <f t="shared" si="49"/>
        <v>10931</v>
      </c>
      <c r="JB37" s="37">
        <f t="shared" si="49"/>
        <v>10931</v>
      </c>
      <c r="JC37" s="37">
        <f t="shared" si="49"/>
        <v>10931</v>
      </c>
      <c r="JD37" s="37">
        <f t="shared" si="49"/>
        <v>11341</v>
      </c>
      <c r="JE37" s="37">
        <f t="shared" si="49"/>
        <v>11341</v>
      </c>
      <c r="JF37" s="37">
        <f t="shared" si="49"/>
        <v>12161</v>
      </c>
      <c r="JG37" s="37">
        <f t="shared" si="49"/>
        <v>12161</v>
      </c>
      <c r="JH37" s="37">
        <f t="shared" si="49"/>
        <v>12161</v>
      </c>
      <c r="JI37" s="37">
        <f t="shared" si="49"/>
        <v>12161</v>
      </c>
      <c r="JJ37" s="37">
        <f t="shared" si="49"/>
        <v>12161</v>
      </c>
      <c r="JK37" s="37">
        <f t="shared" si="49"/>
        <v>12161</v>
      </c>
      <c r="JL37" s="37">
        <f t="shared" si="49"/>
        <v>12161</v>
      </c>
      <c r="JM37" s="37">
        <f t="shared" si="49"/>
        <v>12161</v>
      </c>
      <c r="JN37" s="37">
        <f t="shared" si="49"/>
        <v>12161</v>
      </c>
      <c r="JO37" s="37">
        <f t="shared" si="49"/>
        <v>12161</v>
      </c>
      <c r="JP37" s="37">
        <f t="shared" si="49"/>
        <v>12161</v>
      </c>
    </row>
    <row r="38" spans="1:276" ht="10.7" customHeight="1">
      <c r="A38" s="37" t="s">
        <v>8</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161"/>
      <c r="FF38" s="161"/>
      <c r="FG38" s="161"/>
      <c r="FH38" s="161"/>
      <c r="FI38" s="161"/>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row>
    <row r="39" spans="1:276" ht="10.7" customHeight="1">
      <c r="A39" s="12">
        <v>1</v>
      </c>
      <c r="B39" s="37">
        <f t="shared" ref="B39:Q39" si="50">ROUND(B20*0.82,)+25</f>
        <v>27167</v>
      </c>
      <c r="C39" s="37">
        <f t="shared" si="50"/>
        <v>34629</v>
      </c>
      <c r="D39" s="37">
        <f t="shared" si="50"/>
        <v>34629</v>
      </c>
      <c r="E39" s="37">
        <f t="shared" si="50"/>
        <v>35859</v>
      </c>
      <c r="F39" s="37">
        <f t="shared" si="50"/>
        <v>35859</v>
      </c>
      <c r="G39" s="37">
        <f t="shared" si="50"/>
        <v>35859</v>
      </c>
      <c r="H39" s="37">
        <f t="shared" si="50"/>
        <v>35859</v>
      </c>
      <c r="I39" s="37">
        <f t="shared" si="50"/>
        <v>35859</v>
      </c>
      <c r="J39" s="37">
        <f t="shared" si="50"/>
        <v>32825</v>
      </c>
      <c r="K39" s="37">
        <f t="shared" si="50"/>
        <v>31349</v>
      </c>
      <c r="L39" s="37">
        <f t="shared" si="50"/>
        <v>24912</v>
      </c>
      <c r="M39" s="37">
        <f t="shared" si="50"/>
        <v>21960</v>
      </c>
      <c r="N39" s="37">
        <f t="shared" si="50"/>
        <v>18516</v>
      </c>
      <c r="O39" s="37">
        <f t="shared" si="50"/>
        <v>18516</v>
      </c>
      <c r="P39" s="37">
        <f t="shared" si="50"/>
        <v>18516</v>
      </c>
      <c r="Q39" s="37">
        <f t="shared" si="50"/>
        <v>19254</v>
      </c>
      <c r="R39" s="37">
        <f t="shared" ref="R39:CC40" si="51">ROUND(R20*0.82,)+25</f>
        <v>19254</v>
      </c>
      <c r="S39" s="37">
        <f t="shared" si="51"/>
        <v>19254</v>
      </c>
      <c r="T39" s="37">
        <f t="shared" si="51"/>
        <v>19254</v>
      </c>
      <c r="U39" s="37">
        <f t="shared" si="51"/>
        <v>19254</v>
      </c>
      <c r="V39" s="37">
        <f t="shared" si="51"/>
        <v>19254</v>
      </c>
      <c r="W39" s="37">
        <f t="shared" si="51"/>
        <v>19992</v>
      </c>
      <c r="X39" s="37">
        <f t="shared" si="51"/>
        <v>19992</v>
      </c>
      <c r="Y39" s="37">
        <f t="shared" si="51"/>
        <v>19992</v>
      </c>
      <c r="Z39" s="37">
        <f t="shared" si="51"/>
        <v>19992</v>
      </c>
      <c r="AA39" s="37">
        <f t="shared" si="51"/>
        <v>19992</v>
      </c>
      <c r="AB39" s="37">
        <f t="shared" si="51"/>
        <v>20976</v>
      </c>
      <c r="AC39" s="37">
        <f t="shared" si="51"/>
        <v>20976</v>
      </c>
      <c r="AD39" s="37">
        <f t="shared" si="51"/>
        <v>20976</v>
      </c>
      <c r="AE39" s="37">
        <f t="shared" si="51"/>
        <v>20976</v>
      </c>
      <c r="AF39" s="37">
        <f t="shared" si="51"/>
        <v>23928</v>
      </c>
      <c r="AG39" s="37">
        <f t="shared" si="51"/>
        <v>23928</v>
      </c>
      <c r="AH39" s="37">
        <f t="shared" si="51"/>
        <v>23928</v>
      </c>
      <c r="AI39" s="37">
        <f t="shared" si="51"/>
        <v>22944</v>
      </c>
      <c r="AJ39" s="37">
        <f t="shared" si="51"/>
        <v>22944</v>
      </c>
      <c r="AK39" s="37">
        <f t="shared" si="51"/>
        <v>22944</v>
      </c>
      <c r="AL39" s="37">
        <f t="shared" si="51"/>
        <v>22944</v>
      </c>
      <c r="AM39" s="37">
        <f t="shared" si="51"/>
        <v>25896</v>
      </c>
      <c r="AN39" s="37">
        <f t="shared" si="51"/>
        <v>25896</v>
      </c>
      <c r="AO39" s="37">
        <f t="shared" si="51"/>
        <v>25896</v>
      </c>
      <c r="AP39" s="37">
        <f t="shared" si="51"/>
        <v>22944</v>
      </c>
      <c r="AQ39" s="37">
        <f t="shared" si="51"/>
        <v>22944</v>
      </c>
      <c r="AR39" s="37">
        <f t="shared" si="51"/>
        <v>22944</v>
      </c>
      <c r="AS39" s="37">
        <f t="shared" si="51"/>
        <v>22944</v>
      </c>
      <c r="AT39" s="37">
        <f t="shared" si="51"/>
        <v>22944</v>
      </c>
      <c r="AU39" s="37">
        <f t="shared" si="51"/>
        <v>23928</v>
      </c>
      <c r="AV39" s="37">
        <f t="shared" si="51"/>
        <v>23928</v>
      </c>
      <c r="AW39" s="37">
        <f t="shared" si="51"/>
        <v>23928</v>
      </c>
      <c r="AX39" s="37">
        <f t="shared" si="51"/>
        <v>25896</v>
      </c>
      <c r="AY39" s="37">
        <f t="shared" si="51"/>
        <v>25896</v>
      </c>
      <c r="AZ39" s="37">
        <f t="shared" si="51"/>
        <v>25896</v>
      </c>
      <c r="BA39" s="37">
        <f t="shared" si="51"/>
        <v>25896</v>
      </c>
      <c r="BB39" s="37">
        <f t="shared" si="51"/>
        <v>27864</v>
      </c>
      <c r="BC39" s="37">
        <f t="shared" si="51"/>
        <v>27864</v>
      </c>
      <c r="BD39" s="37">
        <f t="shared" si="51"/>
        <v>27864</v>
      </c>
      <c r="BE39" s="37">
        <f t="shared" si="51"/>
        <v>27864</v>
      </c>
      <c r="BF39" s="37">
        <f t="shared" si="51"/>
        <v>27864</v>
      </c>
      <c r="BG39" s="37">
        <f t="shared" si="51"/>
        <v>27864</v>
      </c>
      <c r="BH39" s="37">
        <f t="shared" si="51"/>
        <v>27864</v>
      </c>
      <c r="BI39" s="37">
        <f t="shared" si="51"/>
        <v>27864</v>
      </c>
      <c r="BJ39" s="37">
        <f t="shared" si="51"/>
        <v>25896</v>
      </c>
      <c r="BK39" s="37">
        <f t="shared" si="51"/>
        <v>19992</v>
      </c>
      <c r="BL39" s="37">
        <f t="shared" si="51"/>
        <v>19992</v>
      </c>
      <c r="BM39" s="37">
        <f t="shared" si="51"/>
        <v>19992</v>
      </c>
      <c r="BN39" s="37">
        <f t="shared" si="51"/>
        <v>19992</v>
      </c>
      <c r="BO39" s="37">
        <f t="shared" si="51"/>
        <v>19992</v>
      </c>
      <c r="BP39" s="37">
        <f t="shared" si="51"/>
        <v>19992</v>
      </c>
      <c r="BQ39" s="37">
        <f t="shared" si="51"/>
        <v>19992</v>
      </c>
      <c r="BR39" s="37">
        <f t="shared" si="51"/>
        <v>19992</v>
      </c>
      <c r="BS39" s="37">
        <f t="shared" si="51"/>
        <v>19992</v>
      </c>
      <c r="BT39" s="37">
        <f t="shared" si="51"/>
        <v>14744</v>
      </c>
      <c r="BU39" s="37">
        <f t="shared" si="51"/>
        <v>14744</v>
      </c>
      <c r="BV39" s="37">
        <f t="shared" si="51"/>
        <v>14744</v>
      </c>
      <c r="BW39" s="37">
        <f t="shared" si="51"/>
        <v>14744</v>
      </c>
      <c r="BX39" s="37">
        <f t="shared" si="51"/>
        <v>14744</v>
      </c>
      <c r="BY39" s="37">
        <f t="shared" si="51"/>
        <v>14744</v>
      </c>
      <c r="BZ39" s="37">
        <f t="shared" si="51"/>
        <v>14744</v>
      </c>
      <c r="CA39" s="37">
        <f t="shared" si="51"/>
        <v>13596</v>
      </c>
      <c r="CB39" s="37">
        <f t="shared" si="51"/>
        <v>13596</v>
      </c>
      <c r="CC39" s="37">
        <f t="shared" si="51"/>
        <v>13596</v>
      </c>
      <c r="CD39" s="37">
        <f t="shared" ref="CD39:DS40" si="52">ROUND(CD20*0.82,)+25</f>
        <v>13596</v>
      </c>
      <c r="CE39" s="37">
        <f t="shared" si="52"/>
        <v>13596</v>
      </c>
      <c r="CF39" s="37">
        <f t="shared" si="52"/>
        <v>12612</v>
      </c>
      <c r="CG39" s="37">
        <f t="shared" si="52"/>
        <v>12612</v>
      </c>
      <c r="CH39" s="37">
        <f t="shared" si="52"/>
        <v>12612</v>
      </c>
      <c r="CI39" s="37">
        <f t="shared" si="52"/>
        <v>12612</v>
      </c>
      <c r="CJ39" s="37">
        <f t="shared" si="52"/>
        <v>12612</v>
      </c>
      <c r="CK39" s="37">
        <f t="shared" si="52"/>
        <v>13596</v>
      </c>
      <c r="CL39" s="37">
        <f t="shared" si="52"/>
        <v>13596</v>
      </c>
      <c r="CM39" s="37">
        <f t="shared" si="52"/>
        <v>12612</v>
      </c>
      <c r="CN39" s="37">
        <f t="shared" si="52"/>
        <v>12612</v>
      </c>
      <c r="CO39" s="37">
        <f t="shared" si="52"/>
        <v>12612</v>
      </c>
      <c r="CP39" s="37">
        <f t="shared" si="52"/>
        <v>12448</v>
      </c>
      <c r="CQ39" s="37">
        <f t="shared" si="52"/>
        <v>12448</v>
      </c>
      <c r="CR39" s="37">
        <f t="shared" si="52"/>
        <v>12448</v>
      </c>
      <c r="CS39" s="37">
        <f t="shared" si="52"/>
        <v>12448</v>
      </c>
      <c r="CT39" s="37">
        <f t="shared" si="52"/>
        <v>11628</v>
      </c>
      <c r="CU39" s="37">
        <f t="shared" si="52"/>
        <v>11628</v>
      </c>
      <c r="CV39" s="37">
        <f t="shared" si="52"/>
        <v>11628</v>
      </c>
      <c r="CW39" s="37">
        <f t="shared" si="52"/>
        <v>11628</v>
      </c>
      <c r="CX39" s="37">
        <f t="shared" si="52"/>
        <v>11628</v>
      </c>
      <c r="CY39" s="37">
        <f t="shared" si="52"/>
        <v>11628</v>
      </c>
      <c r="CZ39" s="37">
        <f t="shared" si="52"/>
        <v>11628</v>
      </c>
      <c r="DA39" s="37">
        <f t="shared" si="52"/>
        <v>10070</v>
      </c>
      <c r="DB39" s="37">
        <f t="shared" si="52"/>
        <v>10070</v>
      </c>
      <c r="DC39" s="37">
        <f t="shared" si="52"/>
        <v>10070</v>
      </c>
      <c r="DD39" s="37">
        <f t="shared" si="52"/>
        <v>10070</v>
      </c>
      <c r="DE39" s="37">
        <f t="shared" si="52"/>
        <v>10070</v>
      </c>
      <c r="DF39" s="37">
        <f t="shared" si="52"/>
        <v>10562</v>
      </c>
      <c r="DG39" s="37">
        <f t="shared" si="52"/>
        <v>10562</v>
      </c>
      <c r="DH39" s="37">
        <f t="shared" si="52"/>
        <v>10070</v>
      </c>
      <c r="DI39" s="37">
        <f t="shared" si="52"/>
        <v>10070</v>
      </c>
      <c r="DJ39" s="37">
        <f t="shared" si="52"/>
        <v>10070</v>
      </c>
      <c r="DK39" s="37">
        <f t="shared" si="52"/>
        <v>10070</v>
      </c>
      <c r="DL39" s="37">
        <f t="shared" si="52"/>
        <v>10070</v>
      </c>
      <c r="DM39" s="37">
        <f t="shared" si="52"/>
        <v>10562</v>
      </c>
      <c r="DN39" s="37">
        <f t="shared" si="52"/>
        <v>10562</v>
      </c>
      <c r="DO39" s="37">
        <f t="shared" si="52"/>
        <v>10070</v>
      </c>
      <c r="DP39" s="37">
        <f t="shared" si="52"/>
        <v>10070</v>
      </c>
      <c r="DQ39" s="37">
        <f t="shared" si="52"/>
        <v>10070</v>
      </c>
      <c r="DR39" s="37">
        <f t="shared" si="52"/>
        <v>10070</v>
      </c>
      <c r="DS39" s="37">
        <f t="shared" si="52"/>
        <v>11218</v>
      </c>
      <c r="DT39" s="37">
        <f t="shared" ref="DT39:GE39" si="53">ROUND(DT20*0.82,)+25</f>
        <v>11218</v>
      </c>
      <c r="DU39" s="37">
        <f t="shared" si="53"/>
        <v>11218</v>
      </c>
      <c r="DV39" s="37">
        <f t="shared" si="53"/>
        <v>10316</v>
      </c>
      <c r="DW39" s="37">
        <f t="shared" si="53"/>
        <v>10316</v>
      </c>
      <c r="DX39" s="37">
        <f t="shared" si="53"/>
        <v>10316</v>
      </c>
      <c r="DY39" s="37">
        <f t="shared" si="53"/>
        <v>10316</v>
      </c>
      <c r="DZ39" s="37">
        <f t="shared" si="53"/>
        <v>10316</v>
      </c>
      <c r="EA39" s="37">
        <f t="shared" si="53"/>
        <v>11218</v>
      </c>
      <c r="EB39" s="37">
        <f t="shared" si="53"/>
        <v>11218</v>
      </c>
      <c r="EC39" s="37">
        <f t="shared" si="53"/>
        <v>11218</v>
      </c>
      <c r="ED39" s="37">
        <f t="shared" si="53"/>
        <v>10070</v>
      </c>
      <c r="EE39" s="37">
        <f t="shared" si="53"/>
        <v>10070</v>
      </c>
      <c r="EF39" s="37">
        <f t="shared" si="53"/>
        <v>10070</v>
      </c>
      <c r="EG39" s="37">
        <f t="shared" si="53"/>
        <v>10070</v>
      </c>
      <c r="EH39" s="37">
        <f t="shared" si="53"/>
        <v>10316</v>
      </c>
      <c r="EI39" s="37">
        <f t="shared" si="53"/>
        <v>10316</v>
      </c>
      <c r="EJ39" s="37">
        <f t="shared" si="53"/>
        <v>10070</v>
      </c>
      <c r="EK39" s="37">
        <f t="shared" si="53"/>
        <v>10070</v>
      </c>
      <c r="EL39" s="37">
        <f t="shared" si="53"/>
        <v>10070</v>
      </c>
      <c r="EM39" s="37">
        <f t="shared" si="53"/>
        <v>10070</v>
      </c>
      <c r="EN39" s="37">
        <f t="shared" si="53"/>
        <v>10070</v>
      </c>
      <c r="EO39" s="37">
        <f t="shared" si="53"/>
        <v>10316</v>
      </c>
      <c r="EP39" s="37">
        <f t="shared" si="53"/>
        <v>10316</v>
      </c>
      <c r="EQ39" s="37">
        <f t="shared" si="53"/>
        <v>10070</v>
      </c>
      <c r="ER39" s="37">
        <f t="shared" si="53"/>
        <v>10070</v>
      </c>
      <c r="ES39" s="37">
        <f t="shared" si="53"/>
        <v>10070</v>
      </c>
      <c r="ET39" s="37">
        <f t="shared" si="53"/>
        <v>10070</v>
      </c>
      <c r="EU39" s="37">
        <f t="shared" si="53"/>
        <v>10070</v>
      </c>
      <c r="EV39" s="37">
        <f t="shared" si="53"/>
        <v>10316</v>
      </c>
      <c r="EW39" s="37">
        <f t="shared" si="53"/>
        <v>10316</v>
      </c>
      <c r="EX39" s="37">
        <f t="shared" si="53"/>
        <v>10316</v>
      </c>
      <c r="EY39" s="37">
        <f t="shared" si="53"/>
        <v>10316</v>
      </c>
      <c r="EZ39" s="37">
        <f t="shared" si="53"/>
        <v>10316</v>
      </c>
      <c r="FA39" s="37">
        <f t="shared" si="53"/>
        <v>10316</v>
      </c>
      <c r="FB39" s="37">
        <f t="shared" si="53"/>
        <v>10316</v>
      </c>
      <c r="FC39" s="37">
        <f t="shared" si="53"/>
        <v>14580</v>
      </c>
      <c r="FD39" s="37">
        <f t="shared" si="53"/>
        <v>14580</v>
      </c>
      <c r="FE39" s="161">
        <f t="shared" si="53"/>
        <v>14580</v>
      </c>
      <c r="FF39" s="161">
        <f t="shared" si="53"/>
        <v>14580</v>
      </c>
      <c r="FG39" s="161">
        <f t="shared" si="53"/>
        <v>14580</v>
      </c>
      <c r="FH39" s="161">
        <f t="shared" si="53"/>
        <v>14580</v>
      </c>
      <c r="FI39" s="161">
        <f t="shared" si="53"/>
        <v>16384</v>
      </c>
      <c r="FJ39" s="37">
        <f t="shared" si="53"/>
        <v>16384</v>
      </c>
      <c r="FK39" s="37">
        <f t="shared" si="53"/>
        <v>16384</v>
      </c>
      <c r="FL39" s="37">
        <f t="shared" si="53"/>
        <v>16384</v>
      </c>
      <c r="FM39" s="37">
        <f t="shared" si="53"/>
        <v>16384</v>
      </c>
      <c r="FN39" s="37">
        <f t="shared" si="53"/>
        <v>16384</v>
      </c>
      <c r="FO39" s="37">
        <f t="shared" si="53"/>
        <v>16384</v>
      </c>
      <c r="FP39" s="37">
        <f t="shared" si="53"/>
        <v>16384</v>
      </c>
      <c r="FQ39" s="37">
        <f t="shared" si="53"/>
        <v>16384</v>
      </c>
      <c r="FR39" s="37">
        <f t="shared" si="53"/>
        <v>16384</v>
      </c>
      <c r="FS39" s="37">
        <f t="shared" si="53"/>
        <v>11218</v>
      </c>
      <c r="FT39" s="37">
        <f t="shared" si="53"/>
        <v>11218</v>
      </c>
      <c r="FU39" s="37">
        <f t="shared" si="53"/>
        <v>11218</v>
      </c>
      <c r="FV39" s="37">
        <f t="shared" si="53"/>
        <v>11218</v>
      </c>
      <c r="FW39" s="37">
        <f t="shared" si="53"/>
        <v>11218</v>
      </c>
      <c r="FX39" s="37">
        <f t="shared" si="53"/>
        <v>11218</v>
      </c>
      <c r="FY39" s="37">
        <f t="shared" si="53"/>
        <v>11218</v>
      </c>
      <c r="FZ39" s="37">
        <f t="shared" si="53"/>
        <v>11218</v>
      </c>
      <c r="GA39" s="37">
        <f t="shared" si="53"/>
        <v>14580</v>
      </c>
      <c r="GB39" s="37">
        <f t="shared" si="53"/>
        <v>14580</v>
      </c>
      <c r="GC39" s="37">
        <f t="shared" si="53"/>
        <v>14580</v>
      </c>
      <c r="GD39" s="37">
        <f t="shared" si="53"/>
        <v>14580</v>
      </c>
      <c r="GE39" s="37">
        <f t="shared" si="53"/>
        <v>14580</v>
      </c>
      <c r="GF39" s="37">
        <f t="shared" ref="GF39:IQ39" si="54">ROUND(GF20*0.82,)+25</f>
        <v>14580</v>
      </c>
      <c r="GG39" s="37">
        <f t="shared" si="54"/>
        <v>14580</v>
      </c>
      <c r="GH39" s="37">
        <f t="shared" si="54"/>
        <v>14580</v>
      </c>
      <c r="GI39" s="37">
        <f t="shared" si="54"/>
        <v>14580</v>
      </c>
      <c r="GJ39" s="37">
        <f t="shared" si="54"/>
        <v>14580</v>
      </c>
      <c r="GK39" s="37">
        <f t="shared" si="54"/>
        <v>14580</v>
      </c>
      <c r="GL39" s="37">
        <f t="shared" si="54"/>
        <v>14580</v>
      </c>
      <c r="GM39" s="37">
        <f t="shared" si="54"/>
        <v>14580</v>
      </c>
      <c r="GN39" s="37">
        <f t="shared" si="54"/>
        <v>14580</v>
      </c>
      <c r="GO39" s="37">
        <f t="shared" si="54"/>
        <v>12038</v>
      </c>
      <c r="GP39" s="37">
        <f t="shared" si="54"/>
        <v>12038</v>
      </c>
      <c r="GQ39" s="37">
        <f t="shared" si="54"/>
        <v>12038</v>
      </c>
      <c r="GR39" s="37">
        <f t="shared" si="54"/>
        <v>12038</v>
      </c>
      <c r="GS39" s="37">
        <f t="shared" si="54"/>
        <v>12448</v>
      </c>
      <c r="GT39" s="37">
        <f t="shared" si="54"/>
        <v>12448</v>
      </c>
      <c r="GU39" s="37">
        <f t="shared" si="54"/>
        <v>12038</v>
      </c>
      <c r="GV39" s="37">
        <f t="shared" si="54"/>
        <v>12038</v>
      </c>
      <c r="GW39" s="37">
        <f t="shared" si="54"/>
        <v>12038</v>
      </c>
      <c r="GX39" s="37">
        <f t="shared" si="54"/>
        <v>12038</v>
      </c>
      <c r="GY39" s="37">
        <f t="shared" si="54"/>
        <v>12038</v>
      </c>
      <c r="GZ39" s="37">
        <f t="shared" si="54"/>
        <v>12448</v>
      </c>
      <c r="HA39" s="37">
        <f t="shared" si="54"/>
        <v>12448</v>
      </c>
      <c r="HB39" s="37">
        <f t="shared" si="54"/>
        <v>12038</v>
      </c>
      <c r="HC39" s="37">
        <f t="shared" si="54"/>
        <v>12038</v>
      </c>
      <c r="HD39" s="37">
        <f t="shared" si="54"/>
        <v>12038</v>
      </c>
      <c r="HE39" s="37">
        <f t="shared" si="54"/>
        <v>12038</v>
      </c>
      <c r="HF39" s="37">
        <f t="shared" si="54"/>
        <v>12038</v>
      </c>
      <c r="HG39" s="37">
        <f t="shared" si="54"/>
        <v>12448</v>
      </c>
      <c r="HH39" s="37">
        <f t="shared" si="54"/>
        <v>12448</v>
      </c>
      <c r="HI39" s="37">
        <f t="shared" si="54"/>
        <v>12038</v>
      </c>
      <c r="HJ39" s="37">
        <f t="shared" si="54"/>
        <v>12038</v>
      </c>
      <c r="HK39" s="37">
        <f t="shared" si="54"/>
        <v>12038</v>
      </c>
      <c r="HL39" s="37">
        <f t="shared" si="54"/>
        <v>12038</v>
      </c>
      <c r="HM39" s="37">
        <f t="shared" si="54"/>
        <v>12038</v>
      </c>
      <c r="HN39" s="37">
        <f t="shared" si="54"/>
        <v>12448</v>
      </c>
      <c r="HO39" s="37">
        <f t="shared" si="54"/>
        <v>12448</v>
      </c>
      <c r="HP39" s="37">
        <f t="shared" si="54"/>
        <v>12038</v>
      </c>
      <c r="HQ39" s="37">
        <f t="shared" si="54"/>
        <v>12038</v>
      </c>
      <c r="HR39" s="37">
        <f t="shared" si="54"/>
        <v>12038</v>
      </c>
      <c r="HS39" s="37">
        <f t="shared" si="54"/>
        <v>12038</v>
      </c>
      <c r="HT39" s="37">
        <f t="shared" si="54"/>
        <v>12038</v>
      </c>
      <c r="HU39" s="37">
        <f t="shared" si="54"/>
        <v>12448</v>
      </c>
      <c r="HV39" s="37">
        <f t="shared" si="54"/>
        <v>12448</v>
      </c>
      <c r="HW39" s="37">
        <f t="shared" si="54"/>
        <v>12038</v>
      </c>
      <c r="HX39" s="37">
        <f t="shared" si="54"/>
        <v>12038</v>
      </c>
      <c r="HY39" s="37">
        <f t="shared" si="54"/>
        <v>12038</v>
      </c>
      <c r="HZ39" s="37">
        <f t="shared" si="54"/>
        <v>12038</v>
      </c>
      <c r="IA39" s="37">
        <f t="shared" si="54"/>
        <v>12038</v>
      </c>
      <c r="IB39" s="37">
        <f t="shared" si="54"/>
        <v>12038</v>
      </c>
      <c r="IC39" s="37">
        <f t="shared" si="54"/>
        <v>12038</v>
      </c>
      <c r="ID39" s="37">
        <f t="shared" si="54"/>
        <v>11218</v>
      </c>
      <c r="IE39" s="37">
        <f t="shared" si="54"/>
        <v>11218</v>
      </c>
      <c r="IF39" s="37">
        <f t="shared" si="54"/>
        <v>11218</v>
      </c>
      <c r="IG39" s="37">
        <f t="shared" si="54"/>
        <v>11218</v>
      </c>
      <c r="IH39" s="37">
        <f t="shared" si="54"/>
        <v>11218</v>
      </c>
      <c r="II39" s="37">
        <f t="shared" si="54"/>
        <v>11218</v>
      </c>
      <c r="IJ39" s="37">
        <f t="shared" si="54"/>
        <v>11218</v>
      </c>
      <c r="IK39" s="37">
        <f t="shared" si="54"/>
        <v>10808</v>
      </c>
      <c r="IL39" s="37">
        <f t="shared" si="54"/>
        <v>10808</v>
      </c>
      <c r="IM39" s="37">
        <f t="shared" si="54"/>
        <v>10808</v>
      </c>
      <c r="IN39" s="37">
        <f t="shared" si="54"/>
        <v>10808</v>
      </c>
      <c r="IO39" s="37">
        <f t="shared" si="54"/>
        <v>10808</v>
      </c>
      <c r="IP39" s="37">
        <f t="shared" si="54"/>
        <v>11218</v>
      </c>
      <c r="IQ39" s="37">
        <f t="shared" si="54"/>
        <v>11218</v>
      </c>
      <c r="IR39" s="37">
        <f t="shared" ref="IR39:JP39" si="55">ROUND(IR20*0.82,)+25</f>
        <v>10808</v>
      </c>
      <c r="IS39" s="37">
        <f t="shared" si="55"/>
        <v>10808</v>
      </c>
      <c r="IT39" s="37">
        <f t="shared" si="55"/>
        <v>10808</v>
      </c>
      <c r="IU39" s="37">
        <f t="shared" si="55"/>
        <v>10808</v>
      </c>
      <c r="IV39" s="37">
        <f t="shared" si="55"/>
        <v>10808</v>
      </c>
      <c r="IW39" s="37">
        <f t="shared" si="55"/>
        <v>11218</v>
      </c>
      <c r="IX39" s="37">
        <f t="shared" si="55"/>
        <v>11218</v>
      </c>
      <c r="IY39" s="37">
        <f t="shared" si="55"/>
        <v>10808</v>
      </c>
      <c r="IZ39" s="37">
        <f t="shared" si="55"/>
        <v>10808</v>
      </c>
      <c r="JA39" s="37">
        <f t="shared" si="55"/>
        <v>10808</v>
      </c>
      <c r="JB39" s="37">
        <f t="shared" si="55"/>
        <v>10808</v>
      </c>
      <c r="JC39" s="37">
        <f t="shared" si="55"/>
        <v>10808</v>
      </c>
      <c r="JD39" s="37">
        <f t="shared" si="55"/>
        <v>11218</v>
      </c>
      <c r="JE39" s="37">
        <f t="shared" si="55"/>
        <v>11218</v>
      </c>
      <c r="JF39" s="37">
        <f t="shared" si="55"/>
        <v>12038</v>
      </c>
      <c r="JG39" s="37">
        <f t="shared" si="55"/>
        <v>12038</v>
      </c>
      <c r="JH39" s="37">
        <f t="shared" si="55"/>
        <v>12038</v>
      </c>
      <c r="JI39" s="37">
        <f t="shared" si="55"/>
        <v>12038</v>
      </c>
      <c r="JJ39" s="37">
        <f t="shared" si="55"/>
        <v>12038</v>
      </c>
      <c r="JK39" s="37">
        <f t="shared" si="55"/>
        <v>12038</v>
      </c>
      <c r="JL39" s="37">
        <f t="shared" si="55"/>
        <v>12038</v>
      </c>
      <c r="JM39" s="37">
        <f t="shared" si="55"/>
        <v>12038</v>
      </c>
      <c r="JN39" s="37">
        <f t="shared" si="55"/>
        <v>12038</v>
      </c>
      <c r="JO39" s="37">
        <f t="shared" si="55"/>
        <v>12038</v>
      </c>
      <c r="JP39" s="37">
        <f t="shared" si="55"/>
        <v>12038</v>
      </c>
    </row>
    <row r="40" spans="1:276" ht="10.7" customHeight="1">
      <c r="A40" s="12">
        <v>2</v>
      </c>
      <c r="B40" s="37">
        <f t="shared" ref="B40:Q40" si="56">ROUND(B21*0.82,)+25</f>
        <v>28807</v>
      </c>
      <c r="C40" s="37">
        <f t="shared" si="56"/>
        <v>36269</v>
      </c>
      <c r="D40" s="37">
        <f t="shared" si="56"/>
        <v>36269</v>
      </c>
      <c r="E40" s="37">
        <f t="shared" si="56"/>
        <v>37499</v>
      </c>
      <c r="F40" s="37">
        <f t="shared" si="56"/>
        <v>37499</v>
      </c>
      <c r="G40" s="37">
        <f t="shared" si="56"/>
        <v>37499</v>
      </c>
      <c r="H40" s="37">
        <f t="shared" si="56"/>
        <v>37499</v>
      </c>
      <c r="I40" s="37">
        <f t="shared" si="56"/>
        <v>37499</v>
      </c>
      <c r="J40" s="37">
        <f t="shared" si="56"/>
        <v>34465</v>
      </c>
      <c r="K40" s="37">
        <f t="shared" si="56"/>
        <v>32989</v>
      </c>
      <c r="L40" s="37">
        <f t="shared" si="56"/>
        <v>26429</v>
      </c>
      <c r="M40" s="37">
        <f t="shared" si="56"/>
        <v>23477</v>
      </c>
      <c r="N40" s="37">
        <f t="shared" si="56"/>
        <v>20033</v>
      </c>
      <c r="O40" s="37">
        <f t="shared" si="56"/>
        <v>20033</v>
      </c>
      <c r="P40" s="37">
        <f t="shared" si="56"/>
        <v>20033</v>
      </c>
      <c r="Q40" s="37">
        <f t="shared" si="56"/>
        <v>20771</v>
      </c>
      <c r="R40" s="37">
        <f t="shared" si="51"/>
        <v>20771</v>
      </c>
      <c r="S40" s="37">
        <f t="shared" si="51"/>
        <v>20771</v>
      </c>
      <c r="T40" s="37">
        <f t="shared" si="51"/>
        <v>20771</v>
      </c>
      <c r="U40" s="37">
        <f t="shared" si="51"/>
        <v>20771</v>
      </c>
      <c r="V40" s="37">
        <f t="shared" si="51"/>
        <v>20771</v>
      </c>
      <c r="W40" s="37">
        <f t="shared" si="51"/>
        <v>21509</v>
      </c>
      <c r="X40" s="37">
        <f t="shared" si="51"/>
        <v>21509</v>
      </c>
      <c r="Y40" s="37">
        <f t="shared" si="51"/>
        <v>21509</v>
      </c>
      <c r="Z40" s="37">
        <f t="shared" si="51"/>
        <v>21509</v>
      </c>
      <c r="AA40" s="37">
        <f t="shared" si="51"/>
        <v>21509</v>
      </c>
      <c r="AB40" s="37">
        <f t="shared" si="51"/>
        <v>22493</v>
      </c>
      <c r="AC40" s="37">
        <f t="shared" si="51"/>
        <v>22493</v>
      </c>
      <c r="AD40" s="37">
        <f t="shared" si="51"/>
        <v>22493</v>
      </c>
      <c r="AE40" s="37">
        <f t="shared" si="51"/>
        <v>22493</v>
      </c>
      <c r="AF40" s="37">
        <f t="shared" si="51"/>
        <v>25445</v>
      </c>
      <c r="AG40" s="37">
        <f t="shared" si="51"/>
        <v>25445</v>
      </c>
      <c r="AH40" s="37">
        <f t="shared" si="51"/>
        <v>25445</v>
      </c>
      <c r="AI40" s="37">
        <f t="shared" si="51"/>
        <v>24461</v>
      </c>
      <c r="AJ40" s="37">
        <f t="shared" si="51"/>
        <v>24461</v>
      </c>
      <c r="AK40" s="37">
        <f t="shared" si="51"/>
        <v>24461</v>
      </c>
      <c r="AL40" s="37">
        <f t="shared" si="51"/>
        <v>24461</v>
      </c>
      <c r="AM40" s="37">
        <f t="shared" si="51"/>
        <v>27413</v>
      </c>
      <c r="AN40" s="37">
        <f t="shared" si="51"/>
        <v>27413</v>
      </c>
      <c r="AO40" s="37">
        <f t="shared" si="51"/>
        <v>27413</v>
      </c>
      <c r="AP40" s="37">
        <f t="shared" si="51"/>
        <v>24461</v>
      </c>
      <c r="AQ40" s="37">
        <f t="shared" si="51"/>
        <v>24461</v>
      </c>
      <c r="AR40" s="37">
        <f t="shared" si="51"/>
        <v>24461</v>
      </c>
      <c r="AS40" s="37">
        <f t="shared" si="51"/>
        <v>24461</v>
      </c>
      <c r="AT40" s="37">
        <f t="shared" si="51"/>
        <v>24461</v>
      </c>
      <c r="AU40" s="37">
        <f t="shared" si="51"/>
        <v>25445</v>
      </c>
      <c r="AV40" s="37">
        <f t="shared" si="51"/>
        <v>25445</v>
      </c>
      <c r="AW40" s="37">
        <f t="shared" si="51"/>
        <v>25445</v>
      </c>
      <c r="AX40" s="37">
        <f t="shared" si="51"/>
        <v>27413</v>
      </c>
      <c r="AY40" s="37">
        <f t="shared" si="51"/>
        <v>27413</v>
      </c>
      <c r="AZ40" s="37">
        <f t="shared" si="51"/>
        <v>27413</v>
      </c>
      <c r="BA40" s="37">
        <f t="shared" si="51"/>
        <v>27413</v>
      </c>
      <c r="BB40" s="37">
        <f t="shared" si="51"/>
        <v>29381</v>
      </c>
      <c r="BC40" s="37">
        <f t="shared" si="51"/>
        <v>29381</v>
      </c>
      <c r="BD40" s="37">
        <f t="shared" si="51"/>
        <v>29381</v>
      </c>
      <c r="BE40" s="37">
        <f t="shared" si="51"/>
        <v>29381</v>
      </c>
      <c r="BF40" s="37">
        <f t="shared" si="51"/>
        <v>29381</v>
      </c>
      <c r="BG40" s="37">
        <f t="shared" si="51"/>
        <v>29381</v>
      </c>
      <c r="BH40" s="37">
        <f t="shared" si="51"/>
        <v>29381</v>
      </c>
      <c r="BI40" s="37">
        <f t="shared" si="51"/>
        <v>29381</v>
      </c>
      <c r="BJ40" s="37">
        <f t="shared" si="51"/>
        <v>27413</v>
      </c>
      <c r="BK40" s="37">
        <f t="shared" si="51"/>
        <v>21509</v>
      </c>
      <c r="BL40" s="37">
        <f t="shared" si="51"/>
        <v>21509</v>
      </c>
      <c r="BM40" s="37">
        <f t="shared" si="51"/>
        <v>21509</v>
      </c>
      <c r="BN40" s="37">
        <f t="shared" si="51"/>
        <v>21509</v>
      </c>
      <c r="BO40" s="37">
        <f t="shared" si="51"/>
        <v>21509</v>
      </c>
      <c r="BP40" s="37">
        <f t="shared" si="51"/>
        <v>21509</v>
      </c>
      <c r="BQ40" s="37">
        <f t="shared" si="51"/>
        <v>21509</v>
      </c>
      <c r="BR40" s="37">
        <f t="shared" si="51"/>
        <v>21509</v>
      </c>
      <c r="BS40" s="37">
        <f t="shared" si="51"/>
        <v>21509</v>
      </c>
      <c r="BT40" s="37">
        <f t="shared" si="51"/>
        <v>16261</v>
      </c>
      <c r="BU40" s="37">
        <f t="shared" si="51"/>
        <v>16261</v>
      </c>
      <c r="BV40" s="37">
        <f t="shared" si="51"/>
        <v>16261</v>
      </c>
      <c r="BW40" s="37">
        <f t="shared" si="51"/>
        <v>16261</v>
      </c>
      <c r="BX40" s="37">
        <f t="shared" si="51"/>
        <v>16261</v>
      </c>
      <c r="BY40" s="37">
        <f t="shared" si="51"/>
        <v>16261</v>
      </c>
      <c r="BZ40" s="37">
        <f t="shared" si="51"/>
        <v>16261</v>
      </c>
      <c r="CA40" s="37">
        <f t="shared" si="51"/>
        <v>15113</v>
      </c>
      <c r="CB40" s="37">
        <f t="shared" si="51"/>
        <v>15113</v>
      </c>
      <c r="CC40" s="37">
        <f t="shared" si="51"/>
        <v>15113</v>
      </c>
      <c r="CD40" s="37">
        <f t="shared" si="52"/>
        <v>15113</v>
      </c>
      <c r="CE40" s="37">
        <f t="shared" si="52"/>
        <v>15113</v>
      </c>
      <c r="CF40" s="37">
        <f t="shared" si="52"/>
        <v>14129</v>
      </c>
      <c r="CG40" s="37">
        <f t="shared" si="52"/>
        <v>14129</v>
      </c>
      <c r="CH40" s="37">
        <f t="shared" si="52"/>
        <v>14129</v>
      </c>
      <c r="CI40" s="37">
        <f t="shared" si="52"/>
        <v>14129</v>
      </c>
      <c r="CJ40" s="37">
        <f t="shared" si="52"/>
        <v>14129</v>
      </c>
      <c r="CK40" s="37">
        <f t="shared" si="52"/>
        <v>15113</v>
      </c>
      <c r="CL40" s="37">
        <f t="shared" si="52"/>
        <v>15113</v>
      </c>
      <c r="CM40" s="37">
        <f t="shared" si="52"/>
        <v>14129</v>
      </c>
      <c r="CN40" s="37">
        <f t="shared" si="52"/>
        <v>14129</v>
      </c>
      <c r="CO40" s="37">
        <f t="shared" si="52"/>
        <v>14129</v>
      </c>
      <c r="CP40" s="37">
        <f t="shared" si="52"/>
        <v>13801</v>
      </c>
      <c r="CQ40" s="37">
        <f t="shared" si="52"/>
        <v>13801</v>
      </c>
      <c r="CR40" s="37">
        <f t="shared" si="52"/>
        <v>13801</v>
      </c>
      <c r="CS40" s="37">
        <f t="shared" si="52"/>
        <v>13801</v>
      </c>
      <c r="CT40" s="37">
        <f t="shared" si="52"/>
        <v>12981</v>
      </c>
      <c r="CU40" s="37">
        <f t="shared" si="52"/>
        <v>12981</v>
      </c>
      <c r="CV40" s="37">
        <f t="shared" si="52"/>
        <v>12981</v>
      </c>
      <c r="CW40" s="37">
        <f t="shared" si="52"/>
        <v>12981</v>
      </c>
      <c r="CX40" s="37">
        <f t="shared" si="52"/>
        <v>12981</v>
      </c>
      <c r="CY40" s="37">
        <f t="shared" si="52"/>
        <v>12981</v>
      </c>
      <c r="CZ40" s="37">
        <f t="shared" si="52"/>
        <v>12981</v>
      </c>
      <c r="DA40" s="37">
        <f t="shared" si="52"/>
        <v>11423</v>
      </c>
      <c r="DB40" s="37">
        <f t="shared" si="52"/>
        <v>11423</v>
      </c>
      <c r="DC40" s="37">
        <f t="shared" si="52"/>
        <v>11423</v>
      </c>
      <c r="DD40" s="37">
        <f t="shared" si="52"/>
        <v>11423</v>
      </c>
      <c r="DE40" s="37">
        <f t="shared" si="52"/>
        <v>11423</v>
      </c>
      <c r="DF40" s="37">
        <f t="shared" si="52"/>
        <v>11915</v>
      </c>
      <c r="DG40" s="37">
        <f t="shared" si="52"/>
        <v>11915</v>
      </c>
      <c r="DH40" s="37">
        <f t="shared" si="52"/>
        <v>11423</v>
      </c>
      <c r="DI40" s="37">
        <f t="shared" si="52"/>
        <v>11423</v>
      </c>
      <c r="DJ40" s="37">
        <f t="shared" si="52"/>
        <v>11423</v>
      </c>
      <c r="DK40" s="37">
        <f t="shared" si="52"/>
        <v>11423</v>
      </c>
      <c r="DL40" s="37">
        <f t="shared" si="52"/>
        <v>11423</v>
      </c>
      <c r="DM40" s="37">
        <f t="shared" si="52"/>
        <v>11915</v>
      </c>
      <c r="DN40" s="37">
        <f t="shared" si="52"/>
        <v>11915</v>
      </c>
      <c r="DO40" s="37">
        <f t="shared" si="52"/>
        <v>11423</v>
      </c>
      <c r="DP40" s="37">
        <f t="shared" si="52"/>
        <v>11423</v>
      </c>
      <c r="DQ40" s="37">
        <f t="shared" si="52"/>
        <v>11423</v>
      </c>
      <c r="DR40" s="37">
        <f t="shared" si="52"/>
        <v>11423</v>
      </c>
      <c r="DS40" s="37">
        <f t="shared" si="52"/>
        <v>12571</v>
      </c>
      <c r="DT40" s="37">
        <f t="shared" ref="DT40:GE40" si="57">ROUND(DT21*0.82,)+25</f>
        <v>12571</v>
      </c>
      <c r="DU40" s="37">
        <f t="shared" si="57"/>
        <v>12571</v>
      </c>
      <c r="DV40" s="37">
        <f t="shared" si="57"/>
        <v>11669</v>
      </c>
      <c r="DW40" s="37">
        <f t="shared" si="57"/>
        <v>11669</v>
      </c>
      <c r="DX40" s="37">
        <f t="shared" si="57"/>
        <v>11669</v>
      </c>
      <c r="DY40" s="37">
        <f t="shared" si="57"/>
        <v>11669</v>
      </c>
      <c r="DZ40" s="37">
        <f t="shared" si="57"/>
        <v>11669</v>
      </c>
      <c r="EA40" s="37">
        <f t="shared" si="57"/>
        <v>12571</v>
      </c>
      <c r="EB40" s="37">
        <f t="shared" si="57"/>
        <v>12571</v>
      </c>
      <c r="EC40" s="37">
        <f t="shared" si="57"/>
        <v>12571</v>
      </c>
      <c r="ED40" s="37">
        <f t="shared" si="57"/>
        <v>11423</v>
      </c>
      <c r="EE40" s="37">
        <f t="shared" si="57"/>
        <v>11423</v>
      </c>
      <c r="EF40" s="37">
        <f t="shared" si="57"/>
        <v>11423</v>
      </c>
      <c r="EG40" s="37">
        <f t="shared" si="57"/>
        <v>11423</v>
      </c>
      <c r="EH40" s="37">
        <f t="shared" si="57"/>
        <v>11669</v>
      </c>
      <c r="EI40" s="37">
        <f t="shared" si="57"/>
        <v>11669</v>
      </c>
      <c r="EJ40" s="37">
        <f t="shared" si="57"/>
        <v>11423</v>
      </c>
      <c r="EK40" s="37">
        <f t="shared" si="57"/>
        <v>11423</v>
      </c>
      <c r="EL40" s="37">
        <f t="shared" si="57"/>
        <v>11423</v>
      </c>
      <c r="EM40" s="37">
        <f t="shared" si="57"/>
        <v>11423</v>
      </c>
      <c r="EN40" s="37">
        <f t="shared" si="57"/>
        <v>11423</v>
      </c>
      <c r="EO40" s="37">
        <f t="shared" si="57"/>
        <v>11669</v>
      </c>
      <c r="EP40" s="37">
        <f t="shared" si="57"/>
        <v>11669</v>
      </c>
      <c r="EQ40" s="37">
        <f t="shared" si="57"/>
        <v>11423</v>
      </c>
      <c r="ER40" s="37">
        <f t="shared" si="57"/>
        <v>11423</v>
      </c>
      <c r="ES40" s="37">
        <f t="shared" si="57"/>
        <v>11423</v>
      </c>
      <c r="ET40" s="37">
        <f t="shared" si="57"/>
        <v>11423</v>
      </c>
      <c r="EU40" s="37">
        <f t="shared" si="57"/>
        <v>11423</v>
      </c>
      <c r="EV40" s="37">
        <f t="shared" si="57"/>
        <v>11669</v>
      </c>
      <c r="EW40" s="37">
        <f t="shared" si="57"/>
        <v>11669</v>
      </c>
      <c r="EX40" s="37">
        <f t="shared" si="57"/>
        <v>11669</v>
      </c>
      <c r="EY40" s="37">
        <f t="shared" si="57"/>
        <v>11669</v>
      </c>
      <c r="EZ40" s="37">
        <f t="shared" si="57"/>
        <v>11669</v>
      </c>
      <c r="FA40" s="37">
        <f t="shared" si="57"/>
        <v>11669</v>
      </c>
      <c r="FB40" s="37">
        <f t="shared" si="57"/>
        <v>11669</v>
      </c>
      <c r="FC40" s="37">
        <f t="shared" si="57"/>
        <v>15933</v>
      </c>
      <c r="FD40" s="37">
        <f t="shared" si="57"/>
        <v>15933</v>
      </c>
      <c r="FE40" s="161">
        <f t="shared" si="57"/>
        <v>15933</v>
      </c>
      <c r="FF40" s="161">
        <f t="shared" si="57"/>
        <v>15933</v>
      </c>
      <c r="FG40" s="161">
        <f t="shared" si="57"/>
        <v>15933</v>
      </c>
      <c r="FH40" s="161">
        <f t="shared" si="57"/>
        <v>15933</v>
      </c>
      <c r="FI40" s="161">
        <f t="shared" si="57"/>
        <v>17737</v>
      </c>
      <c r="FJ40" s="37">
        <f t="shared" si="57"/>
        <v>17737</v>
      </c>
      <c r="FK40" s="37">
        <f t="shared" si="57"/>
        <v>17737</v>
      </c>
      <c r="FL40" s="37">
        <f t="shared" si="57"/>
        <v>17737</v>
      </c>
      <c r="FM40" s="37">
        <f t="shared" si="57"/>
        <v>17737</v>
      </c>
      <c r="FN40" s="37">
        <f t="shared" si="57"/>
        <v>17737</v>
      </c>
      <c r="FO40" s="37">
        <f t="shared" si="57"/>
        <v>17737</v>
      </c>
      <c r="FP40" s="37">
        <f t="shared" si="57"/>
        <v>17737</v>
      </c>
      <c r="FQ40" s="37">
        <f t="shared" si="57"/>
        <v>17737</v>
      </c>
      <c r="FR40" s="37">
        <f t="shared" si="57"/>
        <v>17737</v>
      </c>
      <c r="FS40" s="37">
        <f t="shared" si="57"/>
        <v>12571</v>
      </c>
      <c r="FT40" s="37">
        <f t="shared" si="57"/>
        <v>12571</v>
      </c>
      <c r="FU40" s="37">
        <f t="shared" si="57"/>
        <v>12571</v>
      </c>
      <c r="FV40" s="37">
        <f t="shared" si="57"/>
        <v>12571</v>
      </c>
      <c r="FW40" s="37">
        <f t="shared" si="57"/>
        <v>12571</v>
      </c>
      <c r="FX40" s="37">
        <f t="shared" si="57"/>
        <v>12571</v>
      </c>
      <c r="FY40" s="37">
        <f t="shared" si="57"/>
        <v>12571</v>
      </c>
      <c r="FZ40" s="37">
        <f t="shared" si="57"/>
        <v>12571</v>
      </c>
      <c r="GA40" s="37">
        <f t="shared" si="57"/>
        <v>15933</v>
      </c>
      <c r="GB40" s="37">
        <f t="shared" si="57"/>
        <v>15933</v>
      </c>
      <c r="GC40" s="37">
        <f t="shared" si="57"/>
        <v>15933</v>
      </c>
      <c r="GD40" s="37">
        <f t="shared" si="57"/>
        <v>15933</v>
      </c>
      <c r="GE40" s="37">
        <f t="shared" si="57"/>
        <v>15933</v>
      </c>
      <c r="GF40" s="37">
        <f t="shared" ref="GF40:IQ40" si="58">ROUND(GF21*0.82,)+25</f>
        <v>15933</v>
      </c>
      <c r="GG40" s="37">
        <f t="shared" si="58"/>
        <v>15933</v>
      </c>
      <c r="GH40" s="37">
        <f t="shared" si="58"/>
        <v>15933</v>
      </c>
      <c r="GI40" s="37">
        <f t="shared" si="58"/>
        <v>15933</v>
      </c>
      <c r="GJ40" s="37">
        <f t="shared" si="58"/>
        <v>15933</v>
      </c>
      <c r="GK40" s="37">
        <f t="shared" si="58"/>
        <v>15933</v>
      </c>
      <c r="GL40" s="37">
        <f t="shared" si="58"/>
        <v>15933</v>
      </c>
      <c r="GM40" s="37">
        <f t="shared" si="58"/>
        <v>15933</v>
      </c>
      <c r="GN40" s="37">
        <f t="shared" si="58"/>
        <v>15933</v>
      </c>
      <c r="GO40" s="37">
        <f t="shared" si="58"/>
        <v>13391</v>
      </c>
      <c r="GP40" s="37">
        <f t="shared" si="58"/>
        <v>13391</v>
      </c>
      <c r="GQ40" s="37">
        <f t="shared" si="58"/>
        <v>13391</v>
      </c>
      <c r="GR40" s="37">
        <f t="shared" si="58"/>
        <v>13391</v>
      </c>
      <c r="GS40" s="37">
        <f t="shared" si="58"/>
        <v>13801</v>
      </c>
      <c r="GT40" s="37">
        <f t="shared" si="58"/>
        <v>13801</v>
      </c>
      <c r="GU40" s="37">
        <f t="shared" si="58"/>
        <v>13391</v>
      </c>
      <c r="GV40" s="37">
        <f t="shared" si="58"/>
        <v>13391</v>
      </c>
      <c r="GW40" s="37">
        <f t="shared" si="58"/>
        <v>13391</v>
      </c>
      <c r="GX40" s="37">
        <f t="shared" si="58"/>
        <v>13391</v>
      </c>
      <c r="GY40" s="37">
        <f t="shared" si="58"/>
        <v>13391</v>
      </c>
      <c r="GZ40" s="37">
        <f t="shared" si="58"/>
        <v>13801</v>
      </c>
      <c r="HA40" s="37">
        <f t="shared" si="58"/>
        <v>13801</v>
      </c>
      <c r="HB40" s="37">
        <f t="shared" si="58"/>
        <v>13391</v>
      </c>
      <c r="HC40" s="37">
        <f t="shared" si="58"/>
        <v>13391</v>
      </c>
      <c r="HD40" s="37">
        <f t="shared" si="58"/>
        <v>13391</v>
      </c>
      <c r="HE40" s="37">
        <f t="shared" si="58"/>
        <v>13391</v>
      </c>
      <c r="HF40" s="37">
        <f t="shared" si="58"/>
        <v>13391</v>
      </c>
      <c r="HG40" s="37">
        <f t="shared" si="58"/>
        <v>13801</v>
      </c>
      <c r="HH40" s="37">
        <f t="shared" si="58"/>
        <v>13801</v>
      </c>
      <c r="HI40" s="37">
        <f t="shared" si="58"/>
        <v>13391</v>
      </c>
      <c r="HJ40" s="37">
        <f t="shared" si="58"/>
        <v>13391</v>
      </c>
      <c r="HK40" s="37">
        <f t="shared" si="58"/>
        <v>13391</v>
      </c>
      <c r="HL40" s="37">
        <f t="shared" si="58"/>
        <v>13391</v>
      </c>
      <c r="HM40" s="37">
        <f t="shared" si="58"/>
        <v>13391</v>
      </c>
      <c r="HN40" s="37">
        <f t="shared" si="58"/>
        <v>13801</v>
      </c>
      <c r="HO40" s="37">
        <f t="shared" si="58"/>
        <v>13801</v>
      </c>
      <c r="HP40" s="37">
        <f t="shared" si="58"/>
        <v>13391</v>
      </c>
      <c r="HQ40" s="37">
        <f t="shared" si="58"/>
        <v>13391</v>
      </c>
      <c r="HR40" s="37">
        <f t="shared" si="58"/>
        <v>13391</v>
      </c>
      <c r="HS40" s="37">
        <f t="shared" si="58"/>
        <v>13391</v>
      </c>
      <c r="HT40" s="37">
        <f t="shared" si="58"/>
        <v>13391</v>
      </c>
      <c r="HU40" s="37">
        <f t="shared" si="58"/>
        <v>13801</v>
      </c>
      <c r="HV40" s="37">
        <f t="shared" si="58"/>
        <v>13801</v>
      </c>
      <c r="HW40" s="37">
        <f t="shared" si="58"/>
        <v>13391</v>
      </c>
      <c r="HX40" s="37">
        <f t="shared" si="58"/>
        <v>13391</v>
      </c>
      <c r="HY40" s="37">
        <f t="shared" si="58"/>
        <v>13391</v>
      </c>
      <c r="HZ40" s="37">
        <f t="shared" si="58"/>
        <v>13391</v>
      </c>
      <c r="IA40" s="37">
        <f t="shared" si="58"/>
        <v>13391</v>
      </c>
      <c r="IB40" s="37">
        <f t="shared" si="58"/>
        <v>13391</v>
      </c>
      <c r="IC40" s="37">
        <f t="shared" si="58"/>
        <v>13391</v>
      </c>
      <c r="ID40" s="37">
        <f t="shared" si="58"/>
        <v>12571</v>
      </c>
      <c r="IE40" s="37">
        <f t="shared" si="58"/>
        <v>12571</v>
      </c>
      <c r="IF40" s="37">
        <f t="shared" si="58"/>
        <v>12571</v>
      </c>
      <c r="IG40" s="37">
        <f t="shared" si="58"/>
        <v>12571</v>
      </c>
      <c r="IH40" s="37">
        <f t="shared" si="58"/>
        <v>12571</v>
      </c>
      <c r="II40" s="37">
        <f t="shared" si="58"/>
        <v>12571</v>
      </c>
      <c r="IJ40" s="37">
        <f t="shared" si="58"/>
        <v>12571</v>
      </c>
      <c r="IK40" s="37">
        <f t="shared" si="58"/>
        <v>12161</v>
      </c>
      <c r="IL40" s="37">
        <f t="shared" si="58"/>
        <v>12161</v>
      </c>
      <c r="IM40" s="37">
        <f t="shared" si="58"/>
        <v>12161</v>
      </c>
      <c r="IN40" s="37">
        <f t="shared" si="58"/>
        <v>12161</v>
      </c>
      <c r="IO40" s="37">
        <f t="shared" si="58"/>
        <v>12161</v>
      </c>
      <c r="IP40" s="37">
        <f t="shared" si="58"/>
        <v>12571</v>
      </c>
      <c r="IQ40" s="37">
        <f t="shared" si="58"/>
        <v>12571</v>
      </c>
      <c r="IR40" s="37">
        <f t="shared" ref="IR40:JP40" si="59">ROUND(IR21*0.82,)+25</f>
        <v>12161</v>
      </c>
      <c r="IS40" s="37">
        <f t="shared" si="59"/>
        <v>12161</v>
      </c>
      <c r="IT40" s="37">
        <f t="shared" si="59"/>
        <v>12161</v>
      </c>
      <c r="IU40" s="37">
        <f t="shared" si="59"/>
        <v>12161</v>
      </c>
      <c r="IV40" s="37">
        <f t="shared" si="59"/>
        <v>12161</v>
      </c>
      <c r="IW40" s="37">
        <f t="shared" si="59"/>
        <v>12571</v>
      </c>
      <c r="IX40" s="37">
        <f t="shared" si="59"/>
        <v>12571</v>
      </c>
      <c r="IY40" s="37">
        <f t="shared" si="59"/>
        <v>12161</v>
      </c>
      <c r="IZ40" s="37">
        <f t="shared" si="59"/>
        <v>12161</v>
      </c>
      <c r="JA40" s="37">
        <f t="shared" si="59"/>
        <v>12161</v>
      </c>
      <c r="JB40" s="37">
        <f t="shared" si="59"/>
        <v>12161</v>
      </c>
      <c r="JC40" s="37">
        <f t="shared" si="59"/>
        <v>12161</v>
      </c>
      <c r="JD40" s="37">
        <f t="shared" si="59"/>
        <v>12571</v>
      </c>
      <c r="JE40" s="37">
        <f t="shared" si="59"/>
        <v>12571</v>
      </c>
      <c r="JF40" s="37">
        <f t="shared" si="59"/>
        <v>13391</v>
      </c>
      <c r="JG40" s="37">
        <f t="shared" si="59"/>
        <v>13391</v>
      </c>
      <c r="JH40" s="37">
        <f t="shared" si="59"/>
        <v>13391</v>
      </c>
      <c r="JI40" s="37">
        <f t="shared" si="59"/>
        <v>13391</v>
      </c>
      <c r="JJ40" s="37">
        <f t="shared" si="59"/>
        <v>13391</v>
      </c>
      <c r="JK40" s="37">
        <f t="shared" si="59"/>
        <v>13391</v>
      </c>
      <c r="JL40" s="37">
        <f t="shared" si="59"/>
        <v>13391</v>
      </c>
      <c r="JM40" s="37">
        <f t="shared" si="59"/>
        <v>13391</v>
      </c>
      <c r="JN40" s="37">
        <f t="shared" si="59"/>
        <v>13391</v>
      </c>
      <c r="JO40" s="37">
        <f t="shared" si="59"/>
        <v>13391</v>
      </c>
      <c r="JP40" s="37">
        <f t="shared" si="59"/>
        <v>13391</v>
      </c>
    </row>
    <row r="41" spans="1:276" ht="11.45" customHeight="1"/>
    <row r="42" spans="1:276">
      <c r="A42" s="127" t="s">
        <v>9</v>
      </c>
    </row>
    <row r="43" spans="1:276">
      <c r="A43" s="47" t="s">
        <v>10</v>
      </c>
    </row>
    <row r="44" spans="1:276">
      <c r="A44" s="47" t="s">
        <v>11</v>
      </c>
    </row>
    <row r="45" spans="1:276" ht="12" customHeight="1">
      <c r="A45" s="48" t="s">
        <v>12</v>
      </c>
    </row>
    <row r="46" spans="1:276">
      <c r="A46" s="23" t="s">
        <v>13</v>
      </c>
    </row>
    <row r="47" spans="1:276" ht="10.7" customHeight="1">
      <c r="A47" s="47"/>
    </row>
    <row r="48" spans="1:276" ht="22.5" customHeight="1">
      <c r="A48" s="83" t="s">
        <v>14</v>
      </c>
    </row>
    <row r="49" spans="1:1" ht="144">
      <c r="A49" s="156" t="s">
        <v>15</v>
      </c>
    </row>
    <row r="50" spans="1:1">
      <c r="A50" s="22"/>
    </row>
    <row r="51" spans="1:1">
      <c r="A51" s="157" t="s">
        <v>31</v>
      </c>
    </row>
    <row r="52" spans="1:1">
      <c r="A52" s="158" t="s">
        <v>17</v>
      </c>
    </row>
    <row r="53" spans="1:1">
      <c r="A53" s="159"/>
    </row>
  </sheetData>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P53"/>
  <sheetViews>
    <sheetView topLeftCell="A37" workbookViewId="0">
      <pane xSplit="1" topLeftCell="B1" activePane="topRight" state="frozen"/>
      <selection pane="topRight" activeCell="A52" sqref="A52"/>
    </sheetView>
  </sheetViews>
  <sheetFormatPr defaultColWidth="8.5703125" defaultRowHeight="12"/>
  <cols>
    <col min="1" max="1" width="84.140625" style="2" customWidth="1"/>
    <col min="2" max="160" width="9.85546875" style="11" customWidth="1"/>
    <col min="161" max="165" width="9.85546875" style="32" customWidth="1"/>
    <col min="166" max="276" width="9.85546875" style="11" customWidth="1"/>
    <col min="277" max="16384" width="8.5703125" style="11"/>
  </cols>
  <sheetData>
    <row r="1" spans="1:276" ht="10.7" customHeight="1">
      <c r="A1" s="3" t="s">
        <v>0</v>
      </c>
    </row>
    <row r="2" spans="1:276" ht="10.7" customHeight="1">
      <c r="A2" s="4" t="s">
        <v>1</v>
      </c>
    </row>
    <row r="3" spans="1:276" ht="10.7" customHeight="1">
      <c r="A3" s="144"/>
    </row>
    <row r="4" spans="1:276">
      <c r="A4" s="5" t="s">
        <v>2</v>
      </c>
    </row>
    <row r="5" spans="1:276" s="151" customFormat="1" ht="25.5" customHeight="1">
      <c r="A5" s="145" t="s">
        <v>3</v>
      </c>
      <c r="B5" s="8">
        <f>'C завтраками| Bed and breakfast'!B5</f>
        <v>46021</v>
      </c>
      <c r="C5" s="8">
        <f>'C завтраками| Bed and breakfast'!C5</f>
        <v>46022</v>
      </c>
      <c r="D5" s="8">
        <f>'C завтраками| Bed and breakfast'!D5</f>
        <v>46023</v>
      </c>
      <c r="E5" s="8">
        <f>'C завтраками| Bed and breakfast'!E5</f>
        <v>46024</v>
      </c>
      <c r="F5" s="8">
        <f>'C завтраками| Bed and breakfast'!F5</f>
        <v>46025</v>
      </c>
      <c r="G5" s="8">
        <f>'C завтраками| Bed and breakfast'!G5</f>
        <v>46026</v>
      </c>
      <c r="H5" s="8">
        <f>'C завтраками| Bed and breakfast'!H5</f>
        <v>46027</v>
      </c>
      <c r="I5" s="8">
        <f>'C завтраками| Bed and breakfast'!I5</f>
        <v>46028</v>
      </c>
      <c r="J5" s="8">
        <f>'C завтраками| Bed and breakfast'!J5</f>
        <v>46029</v>
      </c>
      <c r="K5" s="8">
        <f>'C завтраками| Bed and breakfast'!K5</f>
        <v>46030</v>
      </c>
      <c r="L5" s="8">
        <f>'C завтраками| Bed and breakfast'!L5</f>
        <v>46031</v>
      </c>
      <c r="M5" s="8">
        <f>'C завтраками| Bed and breakfast'!M5</f>
        <v>46032</v>
      </c>
      <c r="N5" s="8">
        <f>'C завтраками| Bed and breakfast'!N5</f>
        <v>46033</v>
      </c>
      <c r="O5" s="8">
        <f>'C завтраками| Bed and breakfast'!O5</f>
        <v>46034</v>
      </c>
      <c r="P5" s="8">
        <f>'C завтраками| Bed and breakfast'!P5</f>
        <v>46035</v>
      </c>
      <c r="Q5" s="8">
        <f>'C завтраками| Bed and breakfast'!Q5</f>
        <v>46036</v>
      </c>
      <c r="R5" s="8">
        <f>'C завтраками| Bed and breakfast'!R5</f>
        <v>46037</v>
      </c>
      <c r="S5" s="8">
        <f>'C завтраками| Bed and breakfast'!S5</f>
        <v>46038</v>
      </c>
      <c r="T5" s="8">
        <f>'C завтраками| Bed and breakfast'!T5</f>
        <v>46039</v>
      </c>
      <c r="U5" s="8">
        <f>'C завтраками| Bed and breakfast'!U5</f>
        <v>46040</v>
      </c>
      <c r="V5" s="8">
        <f>'C завтраками| Bed and breakfast'!V5</f>
        <v>46041</v>
      </c>
      <c r="W5" s="8">
        <f>'C завтраками| Bed and breakfast'!W5</f>
        <v>46042</v>
      </c>
      <c r="X5" s="8">
        <f>'C завтраками| Bed and breakfast'!X5</f>
        <v>46043</v>
      </c>
      <c r="Y5" s="8">
        <f>'C завтраками| Bed and breakfast'!Y5</f>
        <v>46044</v>
      </c>
      <c r="Z5" s="8">
        <f>'C завтраками| Bed and breakfast'!Z5</f>
        <v>46045</v>
      </c>
      <c r="AA5" s="8">
        <f>'C завтраками| Bed and breakfast'!AA5</f>
        <v>46046</v>
      </c>
      <c r="AB5" s="8">
        <f>'C завтраками| Bed and breakfast'!AB5</f>
        <v>46047</v>
      </c>
      <c r="AC5" s="8">
        <f>'C завтраками| Bed and breakfast'!AC5</f>
        <v>46048</v>
      </c>
      <c r="AD5" s="8">
        <f>'C завтраками| Bed and breakfast'!AD5</f>
        <v>46049</v>
      </c>
      <c r="AE5" s="8">
        <f>'C завтраками| Bed and breakfast'!AE5</f>
        <v>46050</v>
      </c>
      <c r="AF5" s="8">
        <f>'C завтраками| Bed and breakfast'!AF5</f>
        <v>46051</v>
      </c>
      <c r="AG5" s="8">
        <f>'C завтраками| Bed and breakfast'!AG5</f>
        <v>46052</v>
      </c>
      <c r="AH5" s="8">
        <f>'C завтраками| Bed and breakfast'!AH5</f>
        <v>46053</v>
      </c>
      <c r="AI5" s="8">
        <f>'C завтраками| Bed and breakfast'!AI5</f>
        <v>46054</v>
      </c>
      <c r="AJ5" s="8">
        <f>'C завтраками| Bed and breakfast'!AJ5</f>
        <v>46055</v>
      </c>
      <c r="AK5" s="8">
        <f>'C завтраками| Bed and breakfast'!AK5</f>
        <v>46056</v>
      </c>
      <c r="AL5" s="8">
        <f>'C завтраками| Bed and breakfast'!AL5</f>
        <v>46057</v>
      </c>
      <c r="AM5" s="8">
        <f>'C завтраками| Bed and breakfast'!AM5</f>
        <v>46058</v>
      </c>
      <c r="AN5" s="8">
        <f>'C завтраками| Bed and breakfast'!AN5</f>
        <v>46059</v>
      </c>
      <c r="AO5" s="8">
        <f>'C завтраками| Bed and breakfast'!AO5</f>
        <v>46060</v>
      </c>
      <c r="AP5" s="8">
        <f>'C завтраками| Bed and breakfast'!AP5</f>
        <v>46061</v>
      </c>
      <c r="AQ5" s="8">
        <f>'C завтраками| Bed and breakfast'!AQ5</f>
        <v>46062</v>
      </c>
      <c r="AR5" s="8">
        <f>'C завтраками| Bed and breakfast'!AR5</f>
        <v>46063</v>
      </c>
      <c r="AS5" s="8">
        <f>'C завтраками| Bed and breakfast'!AS5</f>
        <v>46064</v>
      </c>
      <c r="AT5" s="8">
        <f>'C завтраками| Bed and breakfast'!AT5</f>
        <v>46065</v>
      </c>
      <c r="AU5" s="8">
        <f>'C завтраками| Bed and breakfast'!AU5</f>
        <v>46066</v>
      </c>
      <c r="AV5" s="8">
        <f>'C завтраками| Bed and breakfast'!AV5</f>
        <v>46067</v>
      </c>
      <c r="AW5" s="8">
        <f>'C завтраками| Bed and breakfast'!AW5</f>
        <v>46068</v>
      </c>
      <c r="AX5" s="8">
        <f>'C завтраками| Bed and breakfast'!AX5</f>
        <v>46069</v>
      </c>
      <c r="AY5" s="8">
        <f>'C завтраками| Bed and breakfast'!AY5</f>
        <v>46070</v>
      </c>
      <c r="AZ5" s="8">
        <f>'C завтраками| Bed and breakfast'!AZ5</f>
        <v>46071</v>
      </c>
      <c r="BA5" s="8">
        <f>'C завтраками| Bed and breakfast'!BA5</f>
        <v>46072</v>
      </c>
      <c r="BB5" s="8">
        <f>'C завтраками| Bed and breakfast'!BB5</f>
        <v>46073</v>
      </c>
      <c r="BC5" s="8">
        <f>'C завтраками| Bed and breakfast'!BC5</f>
        <v>46074</v>
      </c>
      <c r="BD5" s="8">
        <f>'C завтраками| Bed and breakfast'!BD5</f>
        <v>46075</v>
      </c>
      <c r="BE5" s="8">
        <f>'C завтраками| Bed and breakfast'!BE5</f>
        <v>46076</v>
      </c>
      <c r="BF5" s="8">
        <f>'C завтраками| Bed and breakfast'!BF5</f>
        <v>46077</v>
      </c>
      <c r="BG5" s="8">
        <f>'C завтраками| Bed and breakfast'!BG5</f>
        <v>46078</v>
      </c>
      <c r="BH5" s="8">
        <f>'C завтраками| Bed and breakfast'!BH5</f>
        <v>46079</v>
      </c>
      <c r="BI5" s="8">
        <f>'C завтраками| Bed and breakfast'!BI5</f>
        <v>46080</v>
      </c>
      <c r="BJ5" s="8">
        <f>'C завтраками| Bed and breakfast'!BJ5</f>
        <v>46081</v>
      </c>
      <c r="BK5" s="8">
        <f>'C завтраками| Bed and breakfast'!BK5</f>
        <v>46082</v>
      </c>
      <c r="BL5" s="8">
        <f>'C завтраками| Bed and breakfast'!BL5</f>
        <v>46083</v>
      </c>
      <c r="BM5" s="8">
        <f>'C завтраками| Bed and breakfast'!BM5</f>
        <v>46084</v>
      </c>
      <c r="BN5" s="8">
        <f>'C завтраками| Bed and breakfast'!BN5</f>
        <v>46085</v>
      </c>
      <c r="BO5" s="8">
        <f>'C завтраками| Bed and breakfast'!BO5</f>
        <v>46086</v>
      </c>
      <c r="BP5" s="8">
        <f>'C завтраками| Bed and breakfast'!BP5</f>
        <v>46087</v>
      </c>
      <c r="BQ5" s="8">
        <f>'C завтраками| Bed and breakfast'!BQ5</f>
        <v>46088</v>
      </c>
      <c r="BR5" s="8">
        <f>'C завтраками| Bed and breakfast'!BR5</f>
        <v>46089</v>
      </c>
      <c r="BS5" s="8">
        <f>'C завтраками| Bed and breakfast'!BS5</f>
        <v>46090</v>
      </c>
      <c r="BT5" s="8">
        <f>'C завтраками| Bed and breakfast'!BT5</f>
        <v>46091</v>
      </c>
      <c r="BU5" s="8">
        <f>'C завтраками| Bed and breakfast'!BU5</f>
        <v>46092</v>
      </c>
      <c r="BV5" s="8">
        <f>'C завтраками| Bed and breakfast'!BV5</f>
        <v>46093</v>
      </c>
      <c r="BW5" s="8">
        <f>'C завтраками| Bed and breakfast'!BW5</f>
        <v>46094</v>
      </c>
      <c r="BX5" s="8">
        <f>'C завтраками| Bed and breakfast'!BX5</f>
        <v>46095</v>
      </c>
      <c r="BY5" s="8">
        <f>'C завтраками| Bed and breakfast'!BY5</f>
        <v>46096</v>
      </c>
      <c r="BZ5" s="8">
        <f>'C завтраками| Bed and breakfast'!BZ5</f>
        <v>46097</v>
      </c>
      <c r="CA5" s="8">
        <f>'C завтраками| Bed and breakfast'!CA5</f>
        <v>46098</v>
      </c>
      <c r="CB5" s="8">
        <f>'C завтраками| Bed and breakfast'!CB5</f>
        <v>46099</v>
      </c>
      <c r="CC5" s="8">
        <f>'C завтраками| Bed and breakfast'!CC5</f>
        <v>46100</v>
      </c>
      <c r="CD5" s="8">
        <f>'C завтраками| Bed and breakfast'!CD5</f>
        <v>46101</v>
      </c>
      <c r="CE5" s="8">
        <f>'C завтраками| Bed and breakfast'!CE5</f>
        <v>46102</v>
      </c>
      <c r="CF5" s="8">
        <f>'C завтраками| Bed and breakfast'!CF5</f>
        <v>46103</v>
      </c>
      <c r="CG5" s="8">
        <f>'C завтраками| Bed and breakfast'!CG5</f>
        <v>46104</v>
      </c>
      <c r="CH5" s="8">
        <f>'C завтраками| Bed and breakfast'!CH5</f>
        <v>46105</v>
      </c>
      <c r="CI5" s="8">
        <f>'C завтраками| Bed and breakfast'!CI5</f>
        <v>46106</v>
      </c>
      <c r="CJ5" s="8">
        <f>'C завтраками| Bed and breakfast'!CJ5</f>
        <v>46107</v>
      </c>
      <c r="CK5" s="8">
        <f>'C завтраками| Bed and breakfast'!CK5</f>
        <v>46108</v>
      </c>
      <c r="CL5" s="8">
        <f>'C завтраками| Bed and breakfast'!CL5</f>
        <v>46109</v>
      </c>
      <c r="CM5" s="8">
        <f>'C завтраками| Bed and breakfast'!CM5</f>
        <v>46110</v>
      </c>
      <c r="CN5" s="8">
        <f>'C завтраками| Bed and breakfast'!CN5</f>
        <v>46111</v>
      </c>
      <c r="CO5" s="8">
        <f>'C завтраками| Bed and breakfast'!CO5</f>
        <v>46112</v>
      </c>
      <c r="CP5" s="8">
        <f>'C завтраками| Bed and breakfast'!CP5</f>
        <v>46113</v>
      </c>
      <c r="CQ5" s="8">
        <f>'C завтраками| Bed and breakfast'!CQ5</f>
        <v>46114</v>
      </c>
      <c r="CR5" s="8">
        <f>'C завтраками| Bed and breakfast'!CR5</f>
        <v>46115</v>
      </c>
      <c r="CS5" s="8">
        <f>'C завтраками| Bed and breakfast'!CS5</f>
        <v>46116</v>
      </c>
      <c r="CT5" s="8">
        <f>'C завтраками| Bed and breakfast'!CT5</f>
        <v>46117</v>
      </c>
      <c r="CU5" s="8">
        <f>'C завтраками| Bed and breakfast'!CU5</f>
        <v>46118</v>
      </c>
      <c r="CV5" s="8">
        <f>'C завтраками| Bed and breakfast'!CV5</f>
        <v>46119</v>
      </c>
      <c r="CW5" s="8">
        <f>'C завтраками| Bed and breakfast'!CW5</f>
        <v>46120</v>
      </c>
      <c r="CX5" s="8">
        <f>'C завтраками| Bed and breakfast'!CX5</f>
        <v>46121</v>
      </c>
      <c r="CY5" s="8">
        <f>'C завтраками| Bed and breakfast'!CY5</f>
        <v>46122</v>
      </c>
      <c r="CZ5" s="8">
        <f>'C завтраками| Bed and breakfast'!CZ5</f>
        <v>46123</v>
      </c>
      <c r="DA5" s="8">
        <f>'C завтраками| Bed and breakfast'!DA5</f>
        <v>46124</v>
      </c>
      <c r="DB5" s="8">
        <f>'C завтраками| Bed and breakfast'!DB5</f>
        <v>46125</v>
      </c>
      <c r="DC5" s="8">
        <f>'C завтраками| Bed and breakfast'!DC5</f>
        <v>46126</v>
      </c>
      <c r="DD5" s="8">
        <f>'C завтраками| Bed and breakfast'!DD5</f>
        <v>46127</v>
      </c>
      <c r="DE5" s="8">
        <f>'C завтраками| Bed and breakfast'!DE5</f>
        <v>46128</v>
      </c>
      <c r="DF5" s="8">
        <f>'C завтраками| Bed and breakfast'!DF5</f>
        <v>46129</v>
      </c>
      <c r="DG5" s="8">
        <f>'C завтраками| Bed and breakfast'!DG5</f>
        <v>46130</v>
      </c>
      <c r="DH5" s="8">
        <f>'C завтраками| Bed and breakfast'!DH5</f>
        <v>46131</v>
      </c>
      <c r="DI5" s="8">
        <f>'C завтраками| Bed and breakfast'!DI5</f>
        <v>46132</v>
      </c>
      <c r="DJ5" s="8">
        <f>'C завтраками| Bed and breakfast'!DJ5</f>
        <v>46133</v>
      </c>
      <c r="DK5" s="8">
        <f>'C завтраками| Bed and breakfast'!DK5</f>
        <v>46134</v>
      </c>
      <c r="DL5" s="8">
        <f>'C завтраками| Bed and breakfast'!DL5</f>
        <v>46135</v>
      </c>
      <c r="DM5" s="8">
        <f>'C завтраками| Bed and breakfast'!DM5</f>
        <v>46136</v>
      </c>
      <c r="DN5" s="8">
        <f>'C завтраками| Bed and breakfast'!DN5</f>
        <v>46137</v>
      </c>
      <c r="DO5" s="8">
        <f>'C завтраками| Bed and breakfast'!DO5</f>
        <v>46138</v>
      </c>
      <c r="DP5" s="8">
        <f>'C завтраками| Bed and breakfast'!DP5</f>
        <v>46139</v>
      </c>
      <c r="DQ5" s="8">
        <f>'C завтраками| Bed and breakfast'!DQ5</f>
        <v>46140</v>
      </c>
      <c r="DR5" s="8">
        <f>'C завтраками| Bed and breakfast'!DR5</f>
        <v>46141</v>
      </c>
      <c r="DS5" s="8">
        <f>'C завтраками| Bed and breakfast'!DS5</f>
        <v>46142</v>
      </c>
      <c r="DT5" s="8">
        <f>'C завтраками| Bed and breakfast'!DT5</f>
        <v>46143</v>
      </c>
      <c r="DU5" s="8">
        <f>'C завтраками| Bed and breakfast'!DU5</f>
        <v>46144</v>
      </c>
      <c r="DV5" s="8">
        <f>'C завтраками| Bed and breakfast'!DV5</f>
        <v>46145</v>
      </c>
      <c r="DW5" s="8">
        <f>'C завтраками| Bed and breakfast'!DW5</f>
        <v>46146</v>
      </c>
      <c r="DX5" s="8">
        <f>'C завтраками| Bed and breakfast'!DX5</f>
        <v>46147</v>
      </c>
      <c r="DY5" s="8">
        <f>'C завтраками| Bed and breakfast'!DY5</f>
        <v>46148</v>
      </c>
      <c r="DZ5" s="8">
        <f>'C завтраками| Bed and breakfast'!DZ5</f>
        <v>46149</v>
      </c>
      <c r="EA5" s="8">
        <f>'C завтраками| Bed and breakfast'!EA5</f>
        <v>46150</v>
      </c>
      <c r="EB5" s="8">
        <f>'C завтраками| Bed and breakfast'!EB5</f>
        <v>46151</v>
      </c>
      <c r="EC5" s="8">
        <f>'C завтраками| Bed and breakfast'!EC5</f>
        <v>46152</v>
      </c>
      <c r="ED5" s="8">
        <f>'C завтраками| Bed and breakfast'!ED5</f>
        <v>46153</v>
      </c>
      <c r="EE5" s="8">
        <f>'C завтраками| Bed and breakfast'!EE5</f>
        <v>46154</v>
      </c>
      <c r="EF5" s="8">
        <f>'C завтраками| Bed and breakfast'!EF5</f>
        <v>46155</v>
      </c>
      <c r="EG5" s="8">
        <f>'C завтраками| Bed and breakfast'!EG5</f>
        <v>46156</v>
      </c>
      <c r="EH5" s="8">
        <f>'C завтраками| Bed and breakfast'!EH5</f>
        <v>46157</v>
      </c>
      <c r="EI5" s="8">
        <f>'C завтраками| Bed and breakfast'!EI5</f>
        <v>46158</v>
      </c>
      <c r="EJ5" s="8">
        <f>'C завтраками| Bed and breakfast'!EJ5</f>
        <v>46159</v>
      </c>
      <c r="EK5" s="8">
        <f>'C завтраками| Bed and breakfast'!EK5</f>
        <v>46160</v>
      </c>
      <c r="EL5" s="8">
        <f>'C завтраками| Bed and breakfast'!EL5</f>
        <v>46161</v>
      </c>
      <c r="EM5" s="8">
        <f>'C завтраками| Bed and breakfast'!EM5</f>
        <v>46162</v>
      </c>
      <c r="EN5" s="8">
        <f>'C завтраками| Bed and breakfast'!EN5</f>
        <v>46163</v>
      </c>
      <c r="EO5" s="8">
        <f>'C завтраками| Bed and breakfast'!EO5</f>
        <v>46164</v>
      </c>
      <c r="EP5" s="8">
        <f>'C завтраками| Bed and breakfast'!EP5</f>
        <v>46165</v>
      </c>
      <c r="EQ5" s="8">
        <f>'C завтраками| Bed and breakfast'!EQ5</f>
        <v>46166</v>
      </c>
      <c r="ER5" s="8">
        <f>'C завтраками| Bed and breakfast'!ER5</f>
        <v>46167</v>
      </c>
      <c r="ES5" s="8">
        <f>'C завтраками| Bed and breakfast'!ES5</f>
        <v>46168</v>
      </c>
      <c r="ET5" s="8">
        <f>'C завтраками| Bed and breakfast'!ET5</f>
        <v>46169</v>
      </c>
      <c r="EU5" s="8">
        <f>'C завтраками| Bed and breakfast'!EU5</f>
        <v>46170</v>
      </c>
      <c r="EV5" s="8">
        <f>'C завтраками| Bed and breakfast'!EV5</f>
        <v>46171</v>
      </c>
      <c r="EW5" s="8">
        <f>'C завтраками| Bed and breakfast'!EW5</f>
        <v>46172</v>
      </c>
      <c r="EX5" s="8">
        <f>'C завтраками| Bed and breakfast'!EX5</f>
        <v>46173</v>
      </c>
      <c r="EY5" s="8">
        <f>'C завтраками| Bed and breakfast'!EY5</f>
        <v>46174</v>
      </c>
      <c r="EZ5" s="8">
        <f>'C завтраками| Bed and breakfast'!EZ5</f>
        <v>46175</v>
      </c>
      <c r="FA5" s="8">
        <f>'C завтраками| Bed and breakfast'!FA5</f>
        <v>46176</v>
      </c>
      <c r="FB5" s="8">
        <f>'C завтраками| Bed and breakfast'!FB5</f>
        <v>46177</v>
      </c>
      <c r="FC5" s="8">
        <f>'C завтраками| Bed and breakfast'!FC5</f>
        <v>46178</v>
      </c>
      <c r="FD5" s="8">
        <f>'C завтраками| Bed and breakfast'!FD5</f>
        <v>46179</v>
      </c>
      <c r="FE5" s="33">
        <f>'C завтраками| Bed and breakfast'!FE5</f>
        <v>46180</v>
      </c>
      <c r="FF5" s="33">
        <f>'C завтраками| Bed and breakfast'!FF5</f>
        <v>46181</v>
      </c>
      <c r="FG5" s="33">
        <f>'C завтраками| Bed and breakfast'!FG5</f>
        <v>46182</v>
      </c>
      <c r="FH5" s="33">
        <f>'C завтраками| Bed and breakfast'!FH5</f>
        <v>46183</v>
      </c>
      <c r="FI5" s="33">
        <f>'C завтраками| Bed and breakfast'!FI5</f>
        <v>46184</v>
      </c>
      <c r="FJ5" s="8">
        <f>'C завтраками| Bed and breakfast'!FJ5</f>
        <v>46185</v>
      </c>
      <c r="FK5" s="8">
        <f>'C завтраками| Bed and breakfast'!FK5</f>
        <v>46186</v>
      </c>
      <c r="FL5" s="8">
        <f>'C завтраками| Bed and breakfast'!FL5</f>
        <v>46187</v>
      </c>
      <c r="FM5" s="8">
        <f>'C завтраками| Bed and breakfast'!FM5</f>
        <v>46188</v>
      </c>
      <c r="FN5" s="8">
        <f>'C завтраками| Bed and breakfast'!FN5</f>
        <v>46189</v>
      </c>
      <c r="FO5" s="8">
        <f>'C завтраками| Bed and breakfast'!FO5</f>
        <v>46190</v>
      </c>
      <c r="FP5" s="8">
        <f>'C завтраками| Bed and breakfast'!FP5</f>
        <v>46191</v>
      </c>
      <c r="FQ5" s="8">
        <f>'C завтраками| Bed and breakfast'!FQ5</f>
        <v>46192</v>
      </c>
      <c r="FR5" s="8">
        <f>'C завтраками| Bed and breakfast'!FR5</f>
        <v>46193</v>
      </c>
      <c r="FS5" s="8">
        <f>'C завтраками| Bed and breakfast'!FS5</f>
        <v>46194</v>
      </c>
      <c r="FT5" s="8">
        <f>'C завтраками| Bed and breakfast'!FT5</f>
        <v>46195</v>
      </c>
      <c r="FU5" s="8">
        <f>'C завтраками| Bed and breakfast'!FU5</f>
        <v>46196</v>
      </c>
      <c r="FV5" s="8">
        <f>'C завтраками| Bed and breakfast'!FV5</f>
        <v>46197</v>
      </c>
      <c r="FW5" s="8">
        <f>'C завтраками| Bed and breakfast'!FW5</f>
        <v>46198</v>
      </c>
      <c r="FX5" s="8">
        <f>'C завтраками| Bed and breakfast'!FX5</f>
        <v>46199</v>
      </c>
      <c r="FY5" s="8">
        <f>'C завтраками| Bed and breakfast'!FY5</f>
        <v>46200</v>
      </c>
      <c r="FZ5" s="8">
        <f>'C завтраками| Bed and breakfast'!FZ5</f>
        <v>46201</v>
      </c>
      <c r="GA5" s="8">
        <f>'C завтраками| Bed and breakfast'!GA5</f>
        <v>46202</v>
      </c>
      <c r="GB5" s="8">
        <f>'C завтраками| Bed and breakfast'!GB5</f>
        <v>46203</v>
      </c>
      <c r="GC5" s="8">
        <f>'C завтраками| Bed and breakfast'!GC5</f>
        <v>46204</v>
      </c>
      <c r="GD5" s="8">
        <f>'C завтраками| Bed and breakfast'!GD5</f>
        <v>46205</v>
      </c>
      <c r="GE5" s="8">
        <f>'C завтраками| Bed and breakfast'!GE5</f>
        <v>46206</v>
      </c>
      <c r="GF5" s="8">
        <f>'C завтраками| Bed and breakfast'!GF5</f>
        <v>46207</v>
      </c>
      <c r="GG5" s="8">
        <f>'C завтраками| Bed and breakfast'!GG5</f>
        <v>46208</v>
      </c>
      <c r="GH5" s="8">
        <f>'C завтраками| Bed and breakfast'!GH5</f>
        <v>46209</v>
      </c>
      <c r="GI5" s="8">
        <f>'C завтраками| Bed and breakfast'!GI5</f>
        <v>46210</v>
      </c>
      <c r="GJ5" s="8">
        <f>'C завтраками| Bed and breakfast'!GJ5</f>
        <v>46211</v>
      </c>
      <c r="GK5" s="8">
        <f>'C завтраками| Bed and breakfast'!GK5</f>
        <v>46212</v>
      </c>
      <c r="GL5" s="8">
        <f>'C завтраками| Bed and breakfast'!GL5</f>
        <v>46213</v>
      </c>
      <c r="GM5" s="8">
        <f>'C завтраками| Bed and breakfast'!GM5</f>
        <v>46214</v>
      </c>
      <c r="GN5" s="8">
        <f>'C завтраками| Bed and breakfast'!GN5</f>
        <v>46215</v>
      </c>
      <c r="GO5" s="8">
        <f>'C завтраками| Bed and breakfast'!GO5</f>
        <v>46216</v>
      </c>
      <c r="GP5" s="8">
        <f>'C завтраками| Bed and breakfast'!GP5</f>
        <v>46217</v>
      </c>
      <c r="GQ5" s="8">
        <f>'C завтраками| Bed and breakfast'!GQ5</f>
        <v>46218</v>
      </c>
      <c r="GR5" s="8">
        <f>'C завтраками| Bed and breakfast'!GR5</f>
        <v>46219</v>
      </c>
      <c r="GS5" s="8">
        <f>'C завтраками| Bed and breakfast'!GS5</f>
        <v>46220</v>
      </c>
      <c r="GT5" s="8">
        <f>'C завтраками| Bed and breakfast'!GT5</f>
        <v>46221</v>
      </c>
      <c r="GU5" s="8">
        <f>'C завтраками| Bed and breakfast'!GU5</f>
        <v>46222</v>
      </c>
      <c r="GV5" s="8">
        <f>'C завтраками| Bed and breakfast'!GV5</f>
        <v>46223</v>
      </c>
      <c r="GW5" s="8">
        <f>'C завтраками| Bed and breakfast'!GW5</f>
        <v>46224</v>
      </c>
      <c r="GX5" s="8">
        <f>'C завтраками| Bed and breakfast'!GX5</f>
        <v>46225</v>
      </c>
      <c r="GY5" s="8">
        <f>'C завтраками| Bed and breakfast'!GY5</f>
        <v>46226</v>
      </c>
      <c r="GZ5" s="8">
        <f>'C завтраками| Bed and breakfast'!GZ5</f>
        <v>46227</v>
      </c>
      <c r="HA5" s="8">
        <f>'C завтраками| Bed and breakfast'!HA5</f>
        <v>46228</v>
      </c>
      <c r="HB5" s="8">
        <f>'C завтраками| Bed and breakfast'!HB5</f>
        <v>46229</v>
      </c>
      <c r="HC5" s="8">
        <f>'C завтраками| Bed and breakfast'!HC5</f>
        <v>46230</v>
      </c>
      <c r="HD5" s="8">
        <f>'C завтраками| Bed and breakfast'!HD5</f>
        <v>46231</v>
      </c>
      <c r="HE5" s="8">
        <f>'C завтраками| Bed and breakfast'!HE5</f>
        <v>46232</v>
      </c>
      <c r="HF5" s="8">
        <f>'C завтраками| Bed and breakfast'!HF5</f>
        <v>46233</v>
      </c>
      <c r="HG5" s="8">
        <f>'C завтраками| Bed and breakfast'!HG5</f>
        <v>46234</v>
      </c>
      <c r="HH5" s="8">
        <f>'C завтраками| Bed and breakfast'!HH5</f>
        <v>46235</v>
      </c>
      <c r="HI5" s="8">
        <f>'C завтраками| Bed and breakfast'!HI5</f>
        <v>46236</v>
      </c>
      <c r="HJ5" s="8">
        <f>'C завтраками| Bed and breakfast'!HJ5</f>
        <v>46237</v>
      </c>
      <c r="HK5" s="8">
        <f>'C завтраками| Bed and breakfast'!HK5</f>
        <v>46238</v>
      </c>
      <c r="HL5" s="8">
        <f>'C завтраками| Bed and breakfast'!HL5</f>
        <v>46239</v>
      </c>
      <c r="HM5" s="8">
        <f>'C завтраками| Bed and breakfast'!HM5</f>
        <v>46240</v>
      </c>
      <c r="HN5" s="8">
        <f>'C завтраками| Bed and breakfast'!HN5</f>
        <v>46241</v>
      </c>
      <c r="HO5" s="8">
        <f>'C завтраками| Bed and breakfast'!HO5</f>
        <v>46242</v>
      </c>
      <c r="HP5" s="8">
        <f>'C завтраками| Bed and breakfast'!HP5</f>
        <v>46243</v>
      </c>
      <c r="HQ5" s="8">
        <f>'C завтраками| Bed and breakfast'!HQ5</f>
        <v>46244</v>
      </c>
      <c r="HR5" s="8">
        <f>'C завтраками| Bed and breakfast'!HR5</f>
        <v>46245</v>
      </c>
      <c r="HS5" s="8">
        <f>'C завтраками| Bed and breakfast'!HS5</f>
        <v>46246</v>
      </c>
      <c r="HT5" s="8">
        <f>'C завтраками| Bed and breakfast'!HT5</f>
        <v>46247</v>
      </c>
      <c r="HU5" s="8">
        <f>'C завтраками| Bed and breakfast'!HU5</f>
        <v>46248</v>
      </c>
      <c r="HV5" s="8">
        <f>'C завтраками| Bed and breakfast'!HV5</f>
        <v>46249</v>
      </c>
      <c r="HW5" s="8">
        <f>'C завтраками| Bed and breakfast'!HW5</f>
        <v>46250</v>
      </c>
      <c r="HX5" s="8">
        <f>'C завтраками| Bed and breakfast'!HX5</f>
        <v>46251</v>
      </c>
      <c r="HY5" s="8">
        <f>'C завтраками| Bed and breakfast'!HY5</f>
        <v>46252</v>
      </c>
      <c r="HZ5" s="8">
        <f>'C завтраками| Bed and breakfast'!HZ5</f>
        <v>46253</v>
      </c>
      <c r="IA5" s="8">
        <f>'C завтраками| Bed and breakfast'!IA5</f>
        <v>46254</v>
      </c>
      <c r="IB5" s="8">
        <f>'C завтраками| Bed and breakfast'!IB5</f>
        <v>46255</v>
      </c>
      <c r="IC5" s="8">
        <f>'C завтраками| Bed and breakfast'!IC5</f>
        <v>46256</v>
      </c>
      <c r="ID5" s="8">
        <f>'C завтраками| Bed and breakfast'!ID5</f>
        <v>46257</v>
      </c>
      <c r="IE5" s="8">
        <f>'C завтраками| Bed and breakfast'!IE5</f>
        <v>46258</v>
      </c>
      <c r="IF5" s="8">
        <f>'C завтраками| Bed and breakfast'!IF5</f>
        <v>46259</v>
      </c>
      <c r="IG5" s="8">
        <f>'C завтраками| Bed and breakfast'!IG5</f>
        <v>46260</v>
      </c>
      <c r="IH5" s="8">
        <f>'C завтраками| Bed and breakfast'!IH5</f>
        <v>46261</v>
      </c>
      <c r="II5" s="8">
        <f>'C завтраками| Bed and breakfast'!II5</f>
        <v>46262</v>
      </c>
      <c r="IJ5" s="8">
        <f>'C завтраками| Bed and breakfast'!IJ5</f>
        <v>46263</v>
      </c>
      <c r="IK5" s="8">
        <f>'C завтраками| Bed and breakfast'!IK5</f>
        <v>46264</v>
      </c>
      <c r="IL5" s="8">
        <f>'C завтраками| Bed and breakfast'!IL5</f>
        <v>46265</v>
      </c>
      <c r="IM5" s="8">
        <f>'C завтраками| Bed and breakfast'!IM5</f>
        <v>46266</v>
      </c>
      <c r="IN5" s="8">
        <f>'C завтраками| Bed and breakfast'!IN5</f>
        <v>46267</v>
      </c>
      <c r="IO5" s="8">
        <f>'C завтраками| Bed and breakfast'!IO5</f>
        <v>46268</v>
      </c>
      <c r="IP5" s="8">
        <f>'C завтраками| Bed and breakfast'!IP5</f>
        <v>46269</v>
      </c>
      <c r="IQ5" s="8">
        <f>'C завтраками| Bed and breakfast'!IQ5</f>
        <v>46270</v>
      </c>
      <c r="IR5" s="8">
        <f>'C завтраками| Bed and breakfast'!IR5</f>
        <v>46271</v>
      </c>
      <c r="IS5" s="8">
        <f>'C завтраками| Bed and breakfast'!IS5</f>
        <v>46272</v>
      </c>
      <c r="IT5" s="8">
        <f>'C завтраками| Bed and breakfast'!IT5</f>
        <v>46273</v>
      </c>
      <c r="IU5" s="8">
        <f>'C завтраками| Bed and breakfast'!IU5</f>
        <v>46274</v>
      </c>
      <c r="IV5" s="8">
        <f>'C завтраками| Bed and breakfast'!IV5</f>
        <v>46275</v>
      </c>
      <c r="IW5" s="8">
        <f>'C завтраками| Bed and breakfast'!IW5</f>
        <v>46276</v>
      </c>
      <c r="IX5" s="8">
        <f>'C завтраками| Bed and breakfast'!IX5</f>
        <v>46277</v>
      </c>
      <c r="IY5" s="8">
        <f>'C завтраками| Bed and breakfast'!IY5</f>
        <v>46278</v>
      </c>
      <c r="IZ5" s="8">
        <f>'C завтраками| Bed and breakfast'!IZ5</f>
        <v>46279</v>
      </c>
      <c r="JA5" s="8">
        <f>'C завтраками| Bed and breakfast'!JA5</f>
        <v>46280</v>
      </c>
      <c r="JB5" s="8">
        <f>'C завтраками| Bed and breakfast'!JB5</f>
        <v>46281</v>
      </c>
      <c r="JC5" s="8">
        <f>'C завтраками| Bed and breakfast'!JC5</f>
        <v>46282</v>
      </c>
      <c r="JD5" s="8">
        <f>'C завтраками| Bed and breakfast'!JD5</f>
        <v>46283</v>
      </c>
      <c r="JE5" s="8">
        <f>'C завтраками| Bed and breakfast'!JE5</f>
        <v>46284</v>
      </c>
      <c r="JF5" s="8">
        <f>'C завтраками| Bed and breakfast'!JF5</f>
        <v>46285</v>
      </c>
      <c r="JG5" s="8">
        <f>'C завтраками| Bed and breakfast'!JG5</f>
        <v>46286</v>
      </c>
      <c r="JH5" s="8">
        <f>'C завтраками| Bed and breakfast'!JH5</f>
        <v>46287</v>
      </c>
      <c r="JI5" s="8">
        <f>'C завтраками| Bed and breakfast'!JI5</f>
        <v>46288</v>
      </c>
      <c r="JJ5" s="8">
        <f>'C завтраками| Bed and breakfast'!JJ5</f>
        <v>46289</v>
      </c>
      <c r="JK5" s="8">
        <f>'C завтраками| Bed and breakfast'!JK5</f>
        <v>46290</v>
      </c>
      <c r="JL5" s="8">
        <f>'C завтраками| Bed and breakfast'!JL5</f>
        <v>46291</v>
      </c>
      <c r="JM5" s="8">
        <f>'C завтраками| Bed and breakfast'!JM5</f>
        <v>46292</v>
      </c>
      <c r="JN5" s="8">
        <f>'C завтраками| Bed and breakfast'!JN5</f>
        <v>46293</v>
      </c>
      <c r="JO5" s="8">
        <f>'C завтраками| Bed and breakfast'!JO5</f>
        <v>46294</v>
      </c>
      <c r="JP5" s="8">
        <f>'C завтраками| Bed and breakfast'!JP5</f>
        <v>46295</v>
      </c>
    </row>
    <row r="6" spans="1:276" s="151" customFormat="1" ht="25.5" customHeight="1">
      <c r="A6" s="145"/>
      <c r="B6" s="8">
        <f>'C завтраками| Bed and breakfast'!B6</f>
        <v>46021</v>
      </c>
      <c r="C6" s="8">
        <f>'C завтраками| Bed and breakfast'!C6</f>
        <v>46022</v>
      </c>
      <c r="D6" s="8">
        <f>'C завтраками| Bed and breakfast'!D6</f>
        <v>46023</v>
      </c>
      <c r="E6" s="8">
        <f>'C завтраками| Bed and breakfast'!E6</f>
        <v>46024</v>
      </c>
      <c r="F6" s="8">
        <f>'C завтраками| Bed and breakfast'!F6</f>
        <v>46025</v>
      </c>
      <c r="G6" s="8">
        <f>'C завтраками| Bed and breakfast'!G6</f>
        <v>46026</v>
      </c>
      <c r="H6" s="8">
        <f>'C завтраками| Bed and breakfast'!H6</f>
        <v>46027</v>
      </c>
      <c r="I6" s="8">
        <f>'C завтраками| Bed and breakfast'!I6</f>
        <v>46028</v>
      </c>
      <c r="J6" s="8">
        <f>'C завтраками| Bed and breakfast'!J6</f>
        <v>46029</v>
      </c>
      <c r="K6" s="8">
        <f>'C завтраками| Bed and breakfast'!K6</f>
        <v>46030</v>
      </c>
      <c r="L6" s="8">
        <f>'C завтраками| Bed and breakfast'!L6</f>
        <v>46031</v>
      </c>
      <c r="M6" s="8">
        <f>'C завтраками| Bed and breakfast'!M6</f>
        <v>46032</v>
      </c>
      <c r="N6" s="8">
        <f>'C завтраками| Bed and breakfast'!N6</f>
        <v>46033</v>
      </c>
      <c r="O6" s="8">
        <f>'C завтраками| Bed and breakfast'!O6</f>
        <v>46034</v>
      </c>
      <c r="P6" s="8">
        <f>'C завтраками| Bed and breakfast'!P6</f>
        <v>46035</v>
      </c>
      <c r="Q6" s="8">
        <f>'C завтраками| Bed and breakfast'!Q6</f>
        <v>46036</v>
      </c>
      <c r="R6" s="8">
        <f>'C завтраками| Bed and breakfast'!R6</f>
        <v>46037</v>
      </c>
      <c r="S6" s="8">
        <f>'C завтраками| Bed and breakfast'!S6</f>
        <v>46038</v>
      </c>
      <c r="T6" s="8">
        <f>'C завтраками| Bed and breakfast'!T6</f>
        <v>46039</v>
      </c>
      <c r="U6" s="8">
        <f>'C завтраками| Bed and breakfast'!U6</f>
        <v>46040</v>
      </c>
      <c r="V6" s="8">
        <f>'C завтраками| Bed and breakfast'!V6</f>
        <v>46041</v>
      </c>
      <c r="W6" s="8">
        <f>'C завтраками| Bed and breakfast'!W6</f>
        <v>46042</v>
      </c>
      <c r="X6" s="8">
        <f>'C завтраками| Bed and breakfast'!X6</f>
        <v>46043</v>
      </c>
      <c r="Y6" s="8">
        <f>'C завтраками| Bed and breakfast'!Y6</f>
        <v>46044</v>
      </c>
      <c r="Z6" s="8">
        <f>'C завтраками| Bed and breakfast'!Z6</f>
        <v>46045</v>
      </c>
      <c r="AA6" s="8">
        <f>'C завтраками| Bed and breakfast'!AA6</f>
        <v>46046</v>
      </c>
      <c r="AB6" s="8">
        <f>'C завтраками| Bed and breakfast'!AB6</f>
        <v>46047</v>
      </c>
      <c r="AC6" s="8">
        <f>'C завтраками| Bed and breakfast'!AC6</f>
        <v>46048</v>
      </c>
      <c r="AD6" s="8">
        <f>'C завтраками| Bed and breakfast'!AD6</f>
        <v>46049</v>
      </c>
      <c r="AE6" s="8">
        <f>'C завтраками| Bed and breakfast'!AE6</f>
        <v>46050</v>
      </c>
      <c r="AF6" s="8">
        <f>'C завтраками| Bed and breakfast'!AF6</f>
        <v>46051</v>
      </c>
      <c r="AG6" s="8">
        <f>'C завтраками| Bed and breakfast'!AG6</f>
        <v>46052</v>
      </c>
      <c r="AH6" s="8">
        <f>'C завтраками| Bed and breakfast'!AH6</f>
        <v>46053</v>
      </c>
      <c r="AI6" s="8">
        <f>'C завтраками| Bed and breakfast'!AI6</f>
        <v>46054</v>
      </c>
      <c r="AJ6" s="8">
        <f>'C завтраками| Bed and breakfast'!AJ6</f>
        <v>46055</v>
      </c>
      <c r="AK6" s="8">
        <f>'C завтраками| Bed and breakfast'!AK6</f>
        <v>46056</v>
      </c>
      <c r="AL6" s="8">
        <f>'C завтраками| Bed and breakfast'!AL6</f>
        <v>46057</v>
      </c>
      <c r="AM6" s="8">
        <f>'C завтраками| Bed and breakfast'!AM6</f>
        <v>46058</v>
      </c>
      <c r="AN6" s="8">
        <f>'C завтраками| Bed and breakfast'!AN6</f>
        <v>46059</v>
      </c>
      <c r="AO6" s="8">
        <f>'C завтраками| Bed and breakfast'!AO6</f>
        <v>46060</v>
      </c>
      <c r="AP6" s="8">
        <f>'C завтраками| Bed and breakfast'!AP6</f>
        <v>46061</v>
      </c>
      <c r="AQ6" s="8">
        <f>'C завтраками| Bed and breakfast'!AQ6</f>
        <v>46062</v>
      </c>
      <c r="AR6" s="8">
        <f>'C завтраками| Bed and breakfast'!AR6</f>
        <v>46063</v>
      </c>
      <c r="AS6" s="8">
        <f>'C завтраками| Bed and breakfast'!AS6</f>
        <v>46064</v>
      </c>
      <c r="AT6" s="8">
        <f>'C завтраками| Bed and breakfast'!AT6</f>
        <v>46065</v>
      </c>
      <c r="AU6" s="8">
        <f>'C завтраками| Bed and breakfast'!AU6</f>
        <v>46066</v>
      </c>
      <c r="AV6" s="8">
        <f>'C завтраками| Bed and breakfast'!AV6</f>
        <v>46067</v>
      </c>
      <c r="AW6" s="8">
        <f>'C завтраками| Bed and breakfast'!AW6</f>
        <v>46068</v>
      </c>
      <c r="AX6" s="8">
        <f>'C завтраками| Bed and breakfast'!AX6</f>
        <v>46069</v>
      </c>
      <c r="AY6" s="8">
        <f>'C завтраками| Bed and breakfast'!AY6</f>
        <v>46070</v>
      </c>
      <c r="AZ6" s="8">
        <f>'C завтраками| Bed and breakfast'!AZ6</f>
        <v>46071</v>
      </c>
      <c r="BA6" s="8">
        <f>'C завтраками| Bed and breakfast'!BA6</f>
        <v>46072</v>
      </c>
      <c r="BB6" s="8">
        <f>'C завтраками| Bed and breakfast'!BB6</f>
        <v>46073</v>
      </c>
      <c r="BC6" s="8">
        <f>'C завтраками| Bed and breakfast'!BC6</f>
        <v>46074</v>
      </c>
      <c r="BD6" s="8">
        <f>'C завтраками| Bed and breakfast'!BD6</f>
        <v>46075</v>
      </c>
      <c r="BE6" s="8">
        <f>'C завтраками| Bed and breakfast'!BE6</f>
        <v>46076</v>
      </c>
      <c r="BF6" s="8">
        <f>'C завтраками| Bed and breakfast'!BF6</f>
        <v>46077</v>
      </c>
      <c r="BG6" s="8">
        <f>'C завтраками| Bed and breakfast'!BG6</f>
        <v>46078</v>
      </c>
      <c r="BH6" s="8">
        <f>'C завтраками| Bed and breakfast'!BH6</f>
        <v>46079</v>
      </c>
      <c r="BI6" s="8">
        <f>'C завтраками| Bed and breakfast'!BI6</f>
        <v>46080</v>
      </c>
      <c r="BJ6" s="8">
        <f>'C завтраками| Bed and breakfast'!BJ6</f>
        <v>46081</v>
      </c>
      <c r="BK6" s="8">
        <f>'C завтраками| Bed and breakfast'!BK6</f>
        <v>46082</v>
      </c>
      <c r="BL6" s="8">
        <f>'C завтраками| Bed and breakfast'!BL6</f>
        <v>46083</v>
      </c>
      <c r="BM6" s="8">
        <f>'C завтраками| Bed and breakfast'!BM6</f>
        <v>46084</v>
      </c>
      <c r="BN6" s="8">
        <f>'C завтраками| Bed and breakfast'!BN6</f>
        <v>46085</v>
      </c>
      <c r="BO6" s="8">
        <f>'C завтраками| Bed and breakfast'!BO6</f>
        <v>46086</v>
      </c>
      <c r="BP6" s="8">
        <f>'C завтраками| Bed and breakfast'!BP6</f>
        <v>46087</v>
      </c>
      <c r="BQ6" s="8">
        <f>'C завтраками| Bed and breakfast'!BQ6</f>
        <v>46088</v>
      </c>
      <c r="BR6" s="8">
        <f>'C завтраками| Bed and breakfast'!BR6</f>
        <v>46089</v>
      </c>
      <c r="BS6" s="8">
        <f>'C завтраками| Bed and breakfast'!BS6</f>
        <v>46090</v>
      </c>
      <c r="BT6" s="8">
        <f>'C завтраками| Bed and breakfast'!BT6</f>
        <v>46091</v>
      </c>
      <c r="BU6" s="8">
        <f>'C завтраками| Bed and breakfast'!BU6</f>
        <v>46092</v>
      </c>
      <c r="BV6" s="8">
        <f>'C завтраками| Bed and breakfast'!BV6</f>
        <v>46093</v>
      </c>
      <c r="BW6" s="8">
        <f>'C завтраками| Bed and breakfast'!BW6</f>
        <v>46094</v>
      </c>
      <c r="BX6" s="8">
        <f>'C завтраками| Bed and breakfast'!BX6</f>
        <v>46095</v>
      </c>
      <c r="BY6" s="8">
        <f>'C завтраками| Bed and breakfast'!BY6</f>
        <v>46096</v>
      </c>
      <c r="BZ6" s="8">
        <f>'C завтраками| Bed and breakfast'!BZ6</f>
        <v>46097</v>
      </c>
      <c r="CA6" s="8">
        <f>'C завтраками| Bed and breakfast'!CA6</f>
        <v>46098</v>
      </c>
      <c r="CB6" s="8">
        <f>'C завтраками| Bed and breakfast'!CB6</f>
        <v>46099</v>
      </c>
      <c r="CC6" s="8">
        <f>'C завтраками| Bed and breakfast'!CC6</f>
        <v>46100</v>
      </c>
      <c r="CD6" s="8">
        <f>'C завтраками| Bed and breakfast'!CD6</f>
        <v>46101</v>
      </c>
      <c r="CE6" s="8">
        <f>'C завтраками| Bed and breakfast'!CE6</f>
        <v>46102</v>
      </c>
      <c r="CF6" s="8">
        <f>'C завтраками| Bed and breakfast'!CF6</f>
        <v>46103</v>
      </c>
      <c r="CG6" s="8">
        <f>'C завтраками| Bed and breakfast'!CG6</f>
        <v>46104</v>
      </c>
      <c r="CH6" s="8">
        <f>'C завтраками| Bed and breakfast'!CH6</f>
        <v>46105</v>
      </c>
      <c r="CI6" s="8">
        <f>'C завтраками| Bed and breakfast'!CI6</f>
        <v>46106</v>
      </c>
      <c r="CJ6" s="8">
        <f>'C завтраками| Bed and breakfast'!CJ6</f>
        <v>46107</v>
      </c>
      <c r="CK6" s="8">
        <f>'C завтраками| Bed and breakfast'!CK6</f>
        <v>46108</v>
      </c>
      <c r="CL6" s="8">
        <f>'C завтраками| Bed and breakfast'!CL6</f>
        <v>46109</v>
      </c>
      <c r="CM6" s="8">
        <f>'C завтраками| Bed and breakfast'!CM6</f>
        <v>46110</v>
      </c>
      <c r="CN6" s="8">
        <f>'C завтраками| Bed and breakfast'!CN6</f>
        <v>46111</v>
      </c>
      <c r="CO6" s="8">
        <f>'C завтраками| Bed and breakfast'!CO6</f>
        <v>46112</v>
      </c>
      <c r="CP6" s="8">
        <f>'C завтраками| Bed and breakfast'!CP6</f>
        <v>46113</v>
      </c>
      <c r="CQ6" s="8">
        <f>'C завтраками| Bed and breakfast'!CQ6</f>
        <v>46114</v>
      </c>
      <c r="CR6" s="8">
        <f>'C завтраками| Bed and breakfast'!CR6</f>
        <v>46115</v>
      </c>
      <c r="CS6" s="8">
        <f>'C завтраками| Bed and breakfast'!CS6</f>
        <v>46116</v>
      </c>
      <c r="CT6" s="8">
        <f>'C завтраками| Bed and breakfast'!CT6</f>
        <v>46117</v>
      </c>
      <c r="CU6" s="8">
        <f>'C завтраками| Bed and breakfast'!CU6</f>
        <v>46118</v>
      </c>
      <c r="CV6" s="8">
        <f>'C завтраками| Bed and breakfast'!CV6</f>
        <v>46119</v>
      </c>
      <c r="CW6" s="8">
        <f>'C завтраками| Bed and breakfast'!CW6</f>
        <v>46120</v>
      </c>
      <c r="CX6" s="8">
        <f>'C завтраками| Bed and breakfast'!CX6</f>
        <v>46121</v>
      </c>
      <c r="CY6" s="8">
        <f>'C завтраками| Bed and breakfast'!CY6</f>
        <v>46122</v>
      </c>
      <c r="CZ6" s="8">
        <f>'C завтраками| Bed and breakfast'!CZ6</f>
        <v>46123</v>
      </c>
      <c r="DA6" s="8">
        <f>'C завтраками| Bed and breakfast'!DA6</f>
        <v>46124</v>
      </c>
      <c r="DB6" s="8">
        <f>'C завтраками| Bed and breakfast'!DB6</f>
        <v>46125</v>
      </c>
      <c r="DC6" s="8">
        <f>'C завтраками| Bed and breakfast'!DC6</f>
        <v>46126</v>
      </c>
      <c r="DD6" s="8">
        <f>'C завтраками| Bed and breakfast'!DD6</f>
        <v>46127</v>
      </c>
      <c r="DE6" s="8">
        <f>'C завтраками| Bed and breakfast'!DE6</f>
        <v>46128</v>
      </c>
      <c r="DF6" s="8">
        <f>'C завтраками| Bed and breakfast'!DF6</f>
        <v>46129</v>
      </c>
      <c r="DG6" s="8">
        <f>'C завтраками| Bed and breakfast'!DG6</f>
        <v>46130</v>
      </c>
      <c r="DH6" s="8">
        <f>'C завтраками| Bed and breakfast'!DH6</f>
        <v>46131</v>
      </c>
      <c r="DI6" s="8">
        <f>'C завтраками| Bed and breakfast'!DI6</f>
        <v>46132</v>
      </c>
      <c r="DJ6" s="8">
        <f>'C завтраками| Bed and breakfast'!DJ6</f>
        <v>46133</v>
      </c>
      <c r="DK6" s="8">
        <f>'C завтраками| Bed and breakfast'!DK6</f>
        <v>46134</v>
      </c>
      <c r="DL6" s="8">
        <f>'C завтраками| Bed and breakfast'!DL6</f>
        <v>46135</v>
      </c>
      <c r="DM6" s="8">
        <f>'C завтраками| Bed and breakfast'!DM6</f>
        <v>46136</v>
      </c>
      <c r="DN6" s="8">
        <f>'C завтраками| Bed and breakfast'!DN6</f>
        <v>46137</v>
      </c>
      <c r="DO6" s="8">
        <f>'C завтраками| Bed and breakfast'!DO6</f>
        <v>46138</v>
      </c>
      <c r="DP6" s="8">
        <f>'C завтраками| Bed and breakfast'!DP6</f>
        <v>46139</v>
      </c>
      <c r="DQ6" s="8">
        <f>'C завтраками| Bed and breakfast'!DQ6</f>
        <v>46140</v>
      </c>
      <c r="DR6" s="8">
        <f>'C завтраками| Bed and breakfast'!DR6</f>
        <v>46141</v>
      </c>
      <c r="DS6" s="8">
        <f>'C завтраками| Bed and breakfast'!DS6</f>
        <v>46142</v>
      </c>
      <c r="DT6" s="8">
        <f>'C завтраками| Bed and breakfast'!DT6</f>
        <v>46143</v>
      </c>
      <c r="DU6" s="8">
        <f>'C завтраками| Bed and breakfast'!DU6</f>
        <v>46144</v>
      </c>
      <c r="DV6" s="8">
        <f>'C завтраками| Bed and breakfast'!DV6</f>
        <v>46145</v>
      </c>
      <c r="DW6" s="8">
        <f>'C завтраками| Bed and breakfast'!DW6</f>
        <v>46146</v>
      </c>
      <c r="DX6" s="8">
        <f>'C завтраками| Bed and breakfast'!DX6</f>
        <v>46147</v>
      </c>
      <c r="DY6" s="8">
        <f>'C завтраками| Bed and breakfast'!DY6</f>
        <v>46148</v>
      </c>
      <c r="DZ6" s="8">
        <f>'C завтраками| Bed and breakfast'!DZ6</f>
        <v>46149</v>
      </c>
      <c r="EA6" s="8">
        <f>'C завтраками| Bed and breakfast'!EA6</f>
        <v>46150</v>
      </c>
      <c r="EB6" s="8">
        <f>'C завтраками| Bed and breakfast'!EB6</f>
        <v>46151</v>
      </c>
      <c r="EC6" s="8">
        <f>'C завтраками| Bed and breakfast'!EC6</f>
        <v>46152</v>
      </c>
      <c r="ED6" s="8">
        <f>'C завтраками| Bed and breakfast'!ED6</f>
        <v>46153</v>
      </c>
      <c r="EE6" s="8">
        <f>'C завтраками| Bed and breakfast'!EE6</f>
        <v>46154</v>
      </c>
      <c r="EF6" s="8">
        <f>'C завтраками| Bed and breakfast'!EF6</f>
        <v>46155</v>
      </c>
      <c r="EG6" s="8">
        <f>'C завтраками| Bed and breakfast'!EG6</f>
        <v>46156</v>
      </c>
      <c r="EH6" s="8">
        <f>'C завтраками| Bed and breakfast'!EH6</f>
        <v>46157</v>
      </c>
      <c r="EI6" s="8">
        <f>'C завтраками| Bed and breakfast'!EI6</f>
        <v>46158</v>
      </c>
      <c r="EJ6" s="8">
        <f>'C завтраками| Bed and breakfast'!EJ6</f>
        <v>46159</v>
      </c>
      <c r="EK6" s="8">
        <f>'C завтраками| Bed and breakfast'!EK6</f>
        <v>46160</v>
      </c>
      <c r="EL6" s="8">
        <f>'C завтраками| Bed and breakfast'!EL6</f>
        <v>46161</v>
      </c>
      <c r="EM6" s="8">
        <f>'C завтраками| Bed and breakfast'!EM6</f>
        <v>46162</v>
      </c>
      <c r="EN6" s="8">
        <f>'C завтраками| Bed and breakfast'!EN6</f>
        <v>46163</v>
      </c>
      <c r="EO6" s="8">
        <f>'C завтраками| Bed and breakfast'!EO6</f>
        <v>46164</v>
      </c>
      <c r="EP6" s="8">
        <f>'C завтраками| Bed and breakfast'!EP6</f>
        <v>46165</v>
      </c>
      <c r="EQ6" s="8">
        <f>'C завтраками| Bed and breakfast'!EQ6</f>
        <v>46166</v>
      </c>
      <c r="ER6" s="8">
        <f>'C завтраками| Bed and breakfast'!ER6</f>
        <v>46167</v>
      </c>
      <c r="ES6" s="8">
        <f>'C завтраками| Bed and breakfast'!ES6</f>
        <v>46168</v>
      </c>
      <c r="ET6" s="8">
        <f>'C завтраками| Bed and breakfast'!ET6</f>
        <v>46169</v>
      </c>
      <c r="EU6" s="8">
        <f>'C завтраками| Bed and breakfast'!EU6</f>
        <v>46170</v>
      </c>
      <c r="EV6" s="8">
        <f>'C завтраками| Bed and breakfast'!EV6</f>
        <v>46171</v>
      </c>
      <c r="EW6" s="8">
        <f>'C завтраками| Bed and breakfast'!EW6</f>
        <v>46172</v>
      </c>
      <c r="EX6" s="8">
        <f>'C завтраками| Bed and breakfast'!EX6</f>
        <v>46173</v>
      </c>
      <c r="EY6" s="8">
        <f>'C завтраками| Bed and breakfast'!EY6</f>
        <v>46174</v>
      </c>
      <c r="EZ6" s="8">
        <f>'C завтраками| Bed and breakfast'!EZ6</f>
        <v>46175</v>
      </c>
      <c r="FA6" s="8">
        <f>'C завтраками| Bed and breakfast'!FA6</f>
        <v>46176</v>
      </c>
      <c r="FB6" s="8">
        <f>'C завтраками| Bed and breakfast'!FB6</f>
        <v>46177</v>
      </c>
      <c r="FC6" s="8">
        <f>'C завтраками| Bed and breakfast'!FC6</f>
        <v>46178</v>
      </c>
      <c r="FD6" s="8">
        <f>'C завтраками| Bed and breakfast'!FD6</f>
        <v>46179</v>
      </c>
      <c r="FE6" s="33">
        <f>'C завтраками| Bed and breakfast'!FE6</f>
        <v>46180</v>
      </c>
      <c r="FF6" s="33">
        <f>'C завтраками| Bed and breakfast'!FF6</f>
        <v>46181</v>
      </c>
      <c r="FG6" s="33">
        <f>'C завтраками| Bed and breakfast'!FG6</f>
        <v>46182</v>
      </c>
      <c r="FH6" s="33">
        <f>'C завтраками| Bed and breakfast'!FH6</f>
        <v>46183</v>
      </c>
      <c r="FI6" s="33">
        <f>'C завтраками| Bed and breakfast'!FI6</f>
        <v>46184</v>
      </c>
      <c r="FJ6" s="8">
        <f>'C завтраками| Bed and breakfast'!FJ6</f>
        <v>46185</v>
      </c>
      <c r="FK6" s="8">
        <f>'C завтраками| Bed and breakfast'!FK6</f>
        <v>46186</v>
      </c>
      <c r="FL6" s="8">
        <f>'C завтраками| Bed and breakfast'!FL6</f>
        <v>46187</v>
      </c>
      <c r="FM6" s="8">
        <f>'C завтраками| Bed and breakfast'!FM6</f>
        <v>46188</v>
      </c>
      <c r="FN6" s="8">
        <f>'C завтраками| Bed and breakfast'!FN6</f>
        <v>46189</v>
      </c>
      <c r="FO6" s="8">
        <f>'C завтраками| Bed and breakfast'!FO6</f>
        <v>46190</v>
      </c>
      <c r="FP6" s="8">
        <f>'C завтраками| Bed and breakfast'!FP6</f>
        <v>46191</v>
      </c>
      <c r="FQ6" s="8">
        <f>'C завтраками| Bed and breakfast'!FQ6</f>
        <v>46192</v>
      </c>
      <c r="FR6" s="8">
        <f>'C завтраками| Bed and breakfast'!FR6</f>
        <v>46193</v>
      </c>
      <c r="FS6" s="8">
        <f>'C завтраками| Bed and breakfast'!FS6</f>
        <v>46194</v>
      </c>
      <c r="FT6" s="8">
        <f>'C завтраками| Bed and breakfast'!FT6</f>
        <v>46195</v>
      </c>
      <c r="FU6" s="8">
        <f>'C завтраками| Bed and breakfast'!FU6</f>
        <v>46196</v>
      </c>
      <c r="FV6" s="8">
        <f>'C завтраками| Bed and breakfast'!FV6</f>
        <v>46197</v>
      </c>
      <c r="FW6" s="8">
        <f>'C завтраками| Bed and breakfast'!FW6</f>
        <v>46198</v>
      </c>
      <c r="FX6" s="8">
        <f>'C завтраками| Bed and breakfast'!FX6</f>
        <v>46199</v>
      </c>
      <c r="FY6" s="8">
        <f>'C завтраками| Bed and breakfast'!FY6</f>
        <v>46200</v>
      </c>
      <c r="FZ6" s="8">
        <f>'C завтраками| Bed and breakfast'!FZ6</f>
        <v>46201</v>
      </c>
      <c r="GA6" s="8">
        <f>'C завтраками| Bed and breakfast'!GA6</f>
        <v>46202</v>
      </c>
      <c r="GB6" s="8">
        <f>'C завтраками| Bed and breakfast'!GB6</f>
        <v>46203</v>
      </c>
      <c r="GC6" s="8">
        <f>'C завтраками| Bed and breakfast'!GC6</f>
        <v>46204</v>
      </c>
      <c r="GD6" s="8">
        <f>'C завтраками| Bed and breakfast'!GD6</f>
        <v>46205</v>
      </c>
      <c r="GE6" s="8">
        <f>'C завтраками| Bed and breakfast'!GE6</f>
        <v>46206</v>
      </c>
      <c r="GF6" s="8">
        <f>'C завтраками| Bed and breakfast'!GF6</f>
        <v>46207</v>
      </c>
      <c r="GG6" s="8">
        <f>'C завтраками| Bed and breakfast'!GG6</f>
        <v>46208</v>
      </c>
      <c r="GH6" s="8">
        <f>'C завтраками| Bed and breakfast'!GH6</f>
        <v>46209</v>
      </c>
      <c r="GI6" s="8">
        <f>'C завтраками| Bed and breakfast'!GI6</f>
        <v>46210</v>
      </c>
      <c r="GJ6" s="8">
        <f>'C завтраками| Bed and breakfast'!GJ6</f>
        <v>46211</v>
      </c>
      <c r="GK6" s="8">
        <f>'C завтраками| Bed and breakfast'!GK6</f>
        <v>46212</v>
      </c>
      <c r="GL6" s="8">
        <f>'C завтраками| Bed and breakfast'!GL6</f>
        <v>46213</v>
      </c>
      <c r="GM6" s="8">
        <f>'C завтраками| Bed and breakfast'!GM6</f>
        <v>46214</v>
      </c>
      <c r="GN6" s="8">
        <f>'C завтраками| Bed and breakfast'!GN6</f>
        <v>46215</v>
      </c>
      <c r="GO6" s="8">
        <f>'C завтраками| Bed and breakfast'!GO6</f>
        <v>46216</v>
      </c>
      <c r="GP6" s="8">
        <f>'C завтраками| Bed and breakfast'!GP6</f>
        <v>46217</v>
      </c>
      <c r="GQ6" s="8">
        <f>'C завтраками| Bed and breakfast'!GQ6</f>
        <v>46218</v>
      </c>
      <c r="GR6" s="8">
        <f>'C завтраками| Bed and breakfast'!GR6</f>
        <v>46219</v>
      </c>
      <c r="GS6" s="8">
        <f>'C завтраками| Bed and breakfast'!GS6</f>
        <v>46220</v>
      </c>
      <c r="GT6" s="8">
        <f>'C завтраками| Bed and breakfast'!GT6</f>
        <v>46221</v>
      </c>
      <c r="GU6" s="8">
        <f>'C завтраками| Bed and breakfast'!GU6</f>
        <v>46222</v>
      </c>
      <c r="GV6" s="8">
        <f>'C завтраками| Bed and breakfast'!GV6</f>
        <v>46223</v>
      </c>
      <c r="GW6" s="8">
        <f>'C завтраками| Bed and breakfast'!GW6</f>
        <v>46224</v>
      </c>
      <c r="GX6" s="8">
        <f>'C завтраками| Bed and breakfast'!GX6</f>
        <v>46225</v>
      </c>
      <c r="GY6" s="8">
        <f>'C завтраками| Bed and breakfast'!GY6</f>
        <v>46226</v>
      </c>
      <c r="GZ6" s="8">
        <f>'C завтраками| Bed and breakfast'!GZ6</f>
        <v>46227</v>
      </c>
      <c r="HA6" s="8">
        <f>'C завтраками| Bed and breakfast'!HA6</f>
        <v>46228</v>
      </c>
      <c r="HB6" s="8">
        <f>'C завтраками| Bed and breakfast'!HB6</f>
        <v>46229</v>
      </c>
      <c r="HC6" s="8">
        <f>'C завтраками| Bed and breakfast'!HC6</f>
        <v>46230</v>
      </c>
      <c r="HD6" s="8">
        <f>'C завтраками| Bed and breakfast'!HD6</f>
        <v>46231</v>
      </c>
      <c r="HE6" s="8">
        <f>'C завтраками| Bed and breakfast'!HE6</f>
        <v>46232</v>
      </c>
      <c r="HF6" s="8">
        <f>'C завтраками| Bed and breakfast'!HF6</f>
        <v>46233</v>
      </c>
      <c r="HG6" s="8">
        <f>'C завтраками| Bed and breakfast'!HG6</f>
        <v>46234</v>
      </c>
      <c r="HH6" s="8">
        <f>'C завтраками| Bed and breakfast'!HH6</f>
        <v>46235</v>
      </c>
      <c r="HI6" s="8">
        <f>'C завтраками| Bed and breakfast'!HI6</f>
        <v>46236</v>
      </c>
      <c r="HJ6" s="8">
        <f>'C завтраками| Bed and breakfast'!HJ6</f>
        <v>46237</v>
      </c>
      <c r="HK6" s="8">
        <f>'C завтраками| Bed and breakfast'!HK6</f>
        <v>46238</v>
      </c>
      <c r="HL6" s="8">
        <f>'C завтраками| Bed and breakfast'!HL6</f>
        <v>46239</v>
      </c>
      <c r="HM6" s="8">
        <f>'C завтраками| Bed and breakfast'!HM6</f>
        <v>46240</v>
      </c>
      <c r="HN6" s="8">
        <f>'C завтраками| Bed and breakfast'!HN6</f>
        <v>46241</v>
      </c>
      <c r="HO6" s="8">
        <f>'C завтраками| Bed and breakfast'!HO6</f>
        <v>46242</v>
      </c>
      <c r="HP6" s="8">
        <f>'C завтраками| Bed and breakfast'!HP6</f>
        <v>46243</v>
      </c>
      <c r="HQ6" s="8">
        <f>'C завтраками| Bed and breakfast'!HQ6</f>
        <v>46244</v>
      </c>
      <c r="HR6" s="8">
        <f>'C завтраками| Bed and breakfast'!HR6</f>
        <v>46245</v>
      </c>
      <c r="HS6" s="8">
        <f>'C завтраками| Bed and breakfast'!HS6</f>
        <v>46246</v>
      </c>
      <c r="HT6" s="8">
        <f>'C завтраками| Bed and breakfast'!HT6</f>
        <v>46247</v>
      </c>
      <c r="HU6" s="8">
        <f>'C завтраками| Bed and breakfast'!HU6</f>
        <v>46248</v>
      </c>
      <c r="HV6" s="8">
        <f>'C завтраками| Bed and breakfast'!HV6</f>
        <v>46249</v>
      </c>
      <c r="HW6" s="8">
        <f>'C завтраками| Bed and breakfast'!HW6</f>
        <v>46250</v>
      </c>
      <c r="HX6" s="8">
        <f>'C завтраками| Bed and breakfast'!HX6</f>
        <v>46251</v>
      </c>
      <c r="HY6" s="8">
        <f>'C завтраками| Bed and breakfast'!HY6</f>
        <v>46252</v>
      </c>
      <c r="HZ6" s="8">
        <f>'C завтраками| Bed and breakfast'!HZ6</f>
        <v>46253</v>
      </c>
      <c r="IA6" s="8">
        <f>'C завтраками| Bed and breakfast'!IA6</f>
        <v>46254</v>
      </c>
      <c r="IB6" s="8">
        <f>'C завтраками| Bed and breakfast'!IB6</f>
        <v>46255</v>
      </c>
      <c r="IC6" s="8">
        <f>'C завтраками| Bed and breakfast'!IC6</f>
        <v>46256</v>
      </c>
      <c r="ID6" s="8">
        <f>'C завтраками| Bed and breakfast'!ID6</f>
        <v>46257</v>
      </c>
      <c r="IE6" s="8">
        <f>'C завтраками| Bed and breakfast'!IE6</f>
        <v>46258</v>
      </c>
      <c r="IF6" s="8">
        <f>'C завтраками| Bed and breakfast'!IF6</f>
        <v>46259</v>
      </c>
      <c r="IG6" s="8">
        <f>'C завтраками| Bed and breakfast'!IG6</f>
        <v>46260</v>
      </c>
      <c r="IH6" s="8">
        <f>'C завтраками| Bed and breakfast'!IH6</f>
        <v>46261</v>
      </c>
      <c r="II6" s="8">
        <f>'C завтраками| Bed and breakfast'!II6</f>
        <v>46262</v>
      </c>
      <c r="IJ6" s="8">
        <f>'C завтраками| Bed and breakfast'!IJ6</f>
        <v>46263</v>
      </c>
      <c r="IK6" s="8">
        <f>'C завтраками| Bed and breakfast'!IK6</f>
        <v>46264</v>
      </c>
      <c r="IL6" s="8">
        <f>'C завтраками| Bed and breakfast'!IL6</f>
        <v>46265</v>
      </c>
      <c r="IM6" s="8">
        <f>'C завтраками| Bed and breakfast'!IM6</f>
        <v>46266</v>
      </c>
      <c r="IN6" s="8">
        <f>'C завтраками| Bed and breakfast'!IN6</f>
        <v>46267</v>
      </c>
      <c r="IO6" s="8">
        <f>'C завтраками| Bed and breakfast'!IO6</f>
        <v>46268</v>
      </c>
      <c r="IP6" s="8">
        <f>'C завтраками| Bed and breakfast'!IP6</f>
        <v>46269</v>
      </c>
      <c r="IQ6" s="8">
        <f>'C завтраками| Bed and breakfast'!IQ6</f>
        <v>46270</v>
      </c>
      <c r="IR6" s="8">
        <f>'C завтраками| Bed and breakfast'!IR6</f>
        <v>46271</v>
      </c>
      <c r="IS6" s="8">
        <f>'C завтраками| Bed and breakfast'!IS6</f>
        <v>46272</v>
      </c>
      <c r="IT6" s="8">
        <f>'C завтраками| Bed and breakfast'!IT6</f>
        <v>46273</v>
      </c>
      <c r="IU6" s="8">
        <f>'C завтраками| Bed and breakfast'!IU6</f>
        <v>46274</v>
      </c>
      <c r="IV6" s="8">
        <f>'C завтраками| Bed and breakfast'!IV6</f>
        <v>46275</v>
      </c>
      <c r="IW6" s="8">
        <f>'C завтраками| Bed and breakfast'!IW6</f>
        <v>46276</v>
      </c>
      <c r="IX6" s="8">
        <f>'C завтраками| Bed and breakfast'!IX6</f>
        <v>46277</v>
      </c>
      <c r="IY6" s="8">
        <f>'C завтраками| Bed and breakfast'!IY6</f>
        <v>46278</v>
      </c>
      <c r="IZ6" s="8">
        <f>'C завтраками| Bed and breakfast'!IZ6</f>
        <v>46279</v>
      </c>
      <c r="JA6" s="8">
        <f>'C завтраками| Bed and breakfast'!JA6</f>
        <v>46280</v>
      </c>
      <c r="JB6" s="8">
        <f>'C завтраками| Bed and breakfast'!JB6</f>
        <v>46281</v>
      </c>
      <c r="JC6" s="8">
        <f>'C завтраками| Bed and breakfast'!JC6</f>
        <v>46282</v>
      </c>
      <c r="JD6" s="8">
        <f>'C завтраками| Bed and breakfast'!JD6</f>
        <v>46283</v>
      </c>
      <c r="JE6" s="8">
        <f>'C завтраками| Bed and breakfast'!JE6</f>
        <v>46284</v>
      </c>
      <c r="JF6" s="8">
        <f>'C завтраками| Bed and breakfast'!JF6</f>
        <v>46285</v>
      </c>
      <c r="JG6" s="8">
        <f>'C завтраками| Bed and breakfast'!JG6</f>
        <v>46286</v>
      </c>
      <c r="JH6" s="8">
        <f>'C завтраками| Bed and breakfast'!JH6</f>
        <v>46287</v>
      </c>
      <c r="JI6" s="8">
        <f>'C завтраками| Bed and breakfast'!JI6</f>
        <v>46288</v>
      </c>
      <c r="JJ6" s="8">
        <f>'C завтраками| Bed and breakfast'!JJ6</f>
        <v>46289</v>
      </c>
      <c r="JK6" s="8">
        <f>'C завтраками| Bed and breakfast'!JK6</f>
        <v>46290</v>
      </c>
      <c r="JL6" s="8">
        <f>'C завтраками| Bed and breakfast'!JL6</f>
        <v>46291</v>
      </c>
      <c r="JM6" s="8">
        <f>'C завтраками| Bed and breakfast'!JM6</f>
        <v>46292</v>
      </c>
      <c r="JN6" s="8">
        <f>'C завтраками| Bed and breakfast'!JN6</f>
        <v>46293</v>
      </c>
      <c r="JO6" s="8">
        <f>'C завтраками| Bed and breakfast'!JO6</f>
        <v>46294</v>
      </c>
      <c r="JP6" s="8">
        <f>'C завтраками| Bed and breakfast'!JP6</f>
        <v>46295</v>
      </c>
    </row>
    <row r="7" spans="1:276" ht="10.7" customHeight="1">
      <c r="A7" s="34" t="s">
        <v>4</v>
      </c>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c r="EP7" s="153"/>
      <c r="EQ7" s="153"/>
      <c r="ER7" s="153"/>
      <c r="ES7" s="153"/>
      <c r="ET7" s="153"/>
      <c r="EU7" s="153"/>
      <c r="EV7" s="153"/>
      <c r="EW7" s="153"/>
      <c r="EX7" s="153"/>
      <c r="EY7" s="153"/>
      <c r="EZ7" s="153"/>
      <c r="FA7" s="153"/>
      <c r="FB7" s="153"/>
      <c r="FC7" s="153"/>
      <c r="FD7" s="153"/>
      <c r="FE7" s="160"/>
      <c r="FF7" s="160"/>
      <c r="FG7" s="160"/>
      <c r="FH7" s="160"/>
      <c r="FI7" s="160"/>
      <c r="FJ7" s="153"/>
      <c r="FK7" s="153"/>
      <c r="FL7" s="153"/>
      <c r="FM7" s="153"/>
      <c r="FN7" s="153"/>
      <c r="FO7" s="153"/>
      <c r="FP7" s="153"/>
      <c r="FQ7" s="153"/>
      <c r="FR7" s="153"/>
      <c r="FS7" s="153"/>
      <c r="FT7" s="153"/>
      <c r="FU7" s="153"/>
      <c r="FV7" s="153"/>
      <c r="FW7" s="153"/>
      <c r="FX7" s="153"/>
      <c r="FY7" s="153"/>
      <c r="FZ7" s="153"/>
      <c r="GA7" s="153"/>
      <c r="GB7" s="153"/>
      <c r="GC7" s="153"/>
      <c r="GD7" s="153"/>
      <c r="GE7" s="153"/>
      <c r="GF7" s="153"/>
      <c r="GG7" s="153"/>
      <c r="GH7" s="153"/>
      <c r="GI7" s="153"/>
      <c r="GJ7" s="153"/>
      <c r="GK7" s="153"/>
      <c r="GL7" s="153"/>
      <c r="GM7" s="153"/>
      <c r="GN7" s="153"/>
      <c r="GO7" s="153"/>
      <c r="GP7" s="153"/>
      <c r="GQ7" s="153"/>
      <c r="GR7" s="153"/>
      <c r="GS7" s="153"/>
      <c r="GT7" s="153"/>
      <c r="GU7" s="153"/>
      <c r="GV7" s="153"/>
      <c r="GW7" s="153"/>
      <c r="GX7" s="153"/>
      <c r="GY7" s="153"/>
      <c r="GZ7" s="153"/>
      <c r="HA7" s="153"/>
      <c r="HB7" s="153"/>
      <c r="HC7" s="153"/>
      <c r="HD7" s="153"/>
      <c r="HE7" s="153"/>
      <c r="HF7" s="153"/>
      <c r="HG7" s="153"/>
      <c r="HH7" s="153"/>
      <c r="HI7" s="153"/>
      <c r="HJ7" s="153"/>
      <c r="HK7" s="153"/>
      <c r="HL7" s="153"/>
      <c r="HM7" s="153"/>
      <c r="HN7" s="153"/>
      <c r="HO7" s="153"/>
      <c r="HP7" s="153"/>
      <c r="HQ7" s="153"/>
      <c r="HR7" s="153"/>
      <c r="HS7" s="153"/>
      <c r="HT7" s="153"/>
      <c r="HU7" s="153"/>
      <c r="HV7" s="153"/>
      <c r="HW7" s="153"/>
      <c r="HX7" s="153"/>
      <c r="HY7" s="153"/>
      <c r="HZ7" s="153"/>
      <c r="IA7" s="153"/>
      <c r="IB7" s="153"/>
      <c r="IC7" s="153"/>
      <c r="ID7" s="153"/>
      <c r="IE7" s="153"/>
      <c r="IF7" s="153"/>
      <c r="IG7" s="153"/>
      <c r="IH7" s="153"/>
      <c r="II7" s="153"/>
      <c r="IJ7" s="153"/>
      <c r="IK7" s="153"/>
      <c r="IL7" s="153"/>
      <c r="IM7" s="153"/>
      <c r="IN7" s="153"/>
      <c r="IO7" s="153"/>
      <c r="IP7" s="153"/>
      <c r="IQ7" s="153"/>
      <c r="IR7" s="153"/>
      <c r="IS7" s="153"/>
      <c r="IT7" s="153"/>
      <c r="IU7" s="153"/>
      <c r="IV7" s="153"/>
      <c r="IW7" s="153"/>
      <c r="IX7" s="153"/>
      <c r="IY7" s="153"/>
      <c r="IZ7" s="153"/>
      <c r="JA7" s="153"/>
      <c r="JB7" s="153"/>
      <c r="JC7" s="153"/>
      <c r="JD7" s="153"/>
      <c r="JE7" s="153"/>
      <c r="JF7" s="153"/>
      <c r="JG7" s="153"/>
      <c r="JH7" s="153"/>
      <c r="JI7" s="153"/>
      <c r="JJ7" s="153"/>
      <c r="JK7" s="153"/>
      <c r="JL7" s="153"/>
      <c r="JM7" s="153"/>
      <c r="JN7" s="153"/>
      <c r="JO7" s="153"/>
      <c r="JP7" s="153"/>
    </row>
    <row r="8" spans="1:276" ht="10.7" customHeight="1">
      <c r="A8" s="12">
        <v>1</v>
      </c>
      <c r="B8" s="37">
        <f>'C завтраками| Bed and breakfast'!B8</f>
        <v>25100</v>
      </c>
      <c r="C8" s="37">
        <f>'C завтраками| Bed and breakfast'!C8</f>
        <v>34200</v>
      </c>
      <c r="D8" s="37">
        <f>'C завтраками| Bed and breakfast'!D8</f>
        <v>34200</v>
      </c>
      <c r="E8" s="37">
        <f>'C завтраками| Bed and breakfast'!E8</f>
        <v>35700</v>
      </c>
      <c r="F8" s="37">
        <f>'C завтраками| Bed and breakfast'!F8</f>
        <v>35700</v>
      </c>
      <c r="G8" s="37">
        <f>'C завтраками| Bed and breakfast'!G8</f>
        <v>35700</v>
      </c>
      <c r="H8" s="37">
        <f>'C завтраками| Bed and breakfast'!H8</f>
        <v>35700</v>
      </c>
      <c r="I8" s="37">
        <f>'C завтраками| Bed and breakfast'!I8</f>
        <v>35700</v>
      </c>
      <c r="J8" s="37">
        <f>'C завтраками| Bed and breakfast'!J8</f>
        <v>32000</v>
      </c>
      <c r="K8" s="37">
        <f>'C завтраками| Bed and breakfast'!K8</f>
        <v>30200</v>
      </c>
      <c r="L8" s="37">
        <f>'C завтраками| Bed and breakfast'!L8</f>
        <v>22350</v>
      </c>
      <c r="M8" s="37">
        <f>'C завтраками| Bed and breakfast'!M8</f>
        <v>18750</v>
      </c>
      <c r="N8" s="37">
        <f>'C завтраками| Bed and breakfast'!N8</f>
        <v>14550</v>
      </c>
      <c r="O8" s="37">
        <f>'C завтраками| Bed and breakfast'!O8</f>
        <v>14550</v>
      </c>
      <c r="P8" s="37">
        <f>'C завтраками| Bed and breakfast'!P8</f>
        <v>14550</v>
      </c>
      <c r="Q8" s="37">
        <f>'C завтраками| Bed and breakfast'!Q8</f>
        <v>15450</v>
      </c>
      <c r="R8" s="37">
        <f>'C завтраками| Bed and breakfast'!R8</f>
        <v>15450</v>
      </c>
      <c r="S8" s="37">
        <f>'C завтраками| Bed and breakfast'!S8</f>
        <v>15450</v>
      </c>
      <c r="T8" s="37">
        <f>'C завтраками| Bed and breakfast'!T8</f>
        <v>15450</v>
      </c>
      <c r="U8" s="37">
        <f>'C завтраками| Bed and breakfast'!U8</f>
        <v>15450</v>
      </c>
      <c r="V8" s="37">
        <f>'C завтраками| Bed and breakfast'!V8</f>
        <v>15450</v>
      </c>
      <c r="W8" s="37">
        <f>'C завтраками| Bed and breakfast'!W8</f>
        <v>16350</v>
      </c>
      <c r="X8" s="37">
        <f>'C завтраками| Bed and breakfast'!X8</f>
        <v>16350</v>
      </c>
      <c r="Y8" s="37">
        <f>'C завтраками| Bed and breakfast'!Y8</f>
        <v>16350</v>
      </c>
      <c r="Z8" s="37">
        <f>'C завтраками| Bed and breakfast'!Z8</f>
        <v>16350</v>
      </c>
      <c r="AA8" s="37">
        <f>'C завтраками| Bed and breakfast'!AA8</f>
        <v>16350</v>
      </c>
      <c r="AB8" s="37">
        <f>'C завтраками| Bed and breakfast'!AB8</f>
        <v>17550</v>
      </c>
      <c r="AC8" s="37">
        <f>'C завтраками| Bed and breakfast'!AC8</f>
        <v>17550</v>
      </c>
      <c r="AD8" s="37">
        <f>'C завтраками| Bed and breakfast'!AD8</f>
        <v>17550</v>
      </c>
      <c r="AE8" s="37">
        <f>'C завтраками| Bed and breakfast'!AE8</f>
        <v>17550</v>
      </c>
      <c r="AF8" s="37">
        <f>'C завтраками| Bed and breakfast'!AF8</f>
        <v>21150</v>
      </c>
      <c r="AG8" s="37">
        <f>'C завтраками| Bed and breakfast'!AG8</f>
        <v>21150</v>
      </c>
      <c r="AH8" s="37">
        <f>'C завтраками| Bed and breakfast'!AH8</f>
        <v>21150</v>
      </c>
      <c r="AI8" s="37">
        <f>'C завтраками| Bed and breakfast'!AI8</f>
        <v>19950</v>
      </c>
      <c r="AJ8" s="37">
        <f>'C завтраками| Bed and breakfast'!AJ8</f>
        <v>19950</v>
      </c>
      <c r="AK8" s="37">
        <f>'C завтраками| Bed and breakfast'!AK8</f>
        <v>19950</v>
      </c>
      <c r="AL8" s="37">
        <f>'C завтраками| Bed and breakfast'!AL8</f>
        <v>19950</v>
      </c>
      <c r="AM8" s="37">
        <f>'C завтраками| Bed and breakfast'!AM8</f>
        <v>23550</v>
      </c>
      <c r="AN8" s="37">
        <f>'C завтраками| Bed and breakfast'!AN8</f>
        <v>23550</v>
      </c>
      <c r="AO8" s="37">
        <f>'C завтраками| Bed and breakfast'!AO8</f>
        <v>23550</v>
      </c>
      <c r="AP8" s="37">
        <f>'C завтраками| Bed and breakfast'!AP8</f>
        <v>19950</v>
      </c>
      <c r="AQ8" s="37">
        <f>'C завтраками| Bed and breakfast'!AQ8</f>
        <v>19950</v>
      </c>
      <c r="AR8" s="37">
        <f>'C завтраками| Bed and breakfast'!AR8</f>
        <v>19950</v>
      </c>
      <c r="AS8" s="37">
        <f>'C завтраками| Bed and breakfast'!AS8</f>
        <v>19950</v>
      </c>
      <c r="AT8" s="37">
        <f>'C завтраками| Bed and breakfast'!AT8</f>
        <v>19950</v>
      </c>
      <c r="AU8" s="37">
        <f>'C завтраками| Bed and breakfast'!AU8</f>
        <v>21150</v>
      </c>
      <c r="AV8" s="37">
        <f>'C завтраками| Bed and breakfast'!AV8</f>
        <v>21150</v>
      </c>
      <c r="AW8" s="37">
        <f>'C завтраками| Bed and breakfast'!AW8</f>
        <v>21150</v>
      </c>
      <c r="AX8" s="37">
        <f>'C завтраками| Bed and breakfast'!AX8</f>
        <v>23550</v>
      </c>
      <c r="AY8" s="37">
        <f>'C завтраками| Bed and breakfast'!AY8</f>
        <v>23550</v>
      </c>
      <c r="AZ8" s="37">
        <f>'C завтраками| Bed and breakfast'!AZ8</f>
        <v>23550</v>
      </c>
      <c r="BA8" s="37">
        <f>'C завтраками| Bed and breakfast'!BA8</f>
        <v>23550</v>
      </c>
      <c r="BB8" s="37">
        <f>'C завтраками| Bed and breakfast'!BB8</f>
        <v>25950</v>
      </c>
      <c r="BC8" s="37">
        <f>'C завтраками| Bed and breakfast'!BC8</f>
        <v>25950</v>
      </c>
      <c r="BD8" s="37">
        <f>'C завтраками| Bed and breakfast'!BD8</f>
        <v>25950</v>
      </c>
      <c r="BE8" s="37">
        <f>'C завтраками| Bed and breakfast'!BE8</f>
        <v>25950</v>
      </c>
      <c r="BF8" s="37">
        <f>'C завтраками| Bed and breakfast'!BF8</f>
        <v>25950</v>
      </c>
      <c r="BG8" s="37">
        <f>'C завтраками| Bed and breakfast'!BG8</f>
        <v>25950</v>
      </c>
      <c r="BH8" s="37">
        <f>'C завтраками| Bed and breakfast'!BH8</f>
        <v>25950</v>
      </c>
      <c r="BI8" s="37">
        <f>'C завтраками| Bed and breakfast'!BI8</f>
        <v>25950</v>
      </c>
      <c r="BJ8" s="37">
        <f>'C завтраками| Bed and breakfast'!BJ8</f>
        <v>23550</v>
      </c>
      <c r="BK8" s="37">
        <f>'C завтраками| Bed and breakfast'!BK8</f>
        <v>16350</v>
      </c>
      <c r="BL8" s="37">
        <f>'C завтраками| Bed and breakfast'!BL8</f>
        <v>16350</v>
      </c>
      <c r="BM8" s="37">
        <f>'C завтраками| Bed and breakfast'!BM8</f>
        <v>16350</v>
      </c>
      <c r="BN8" s="37">
        <f>'C завтраками| Bed and breakfast'!BN8</f>
        <v>16350</v>
      </c>
      <c r="BO8" s="37">
        <f>'C завтраками| Bed and breakfast'!BO8</f>
        <v>16350</v>
      </c>
      <c r="BP8" s="37">
        <f>'C завтраками| Bed and breakfast'!BP8</f>
        <v>16350</v>
      </c>
      <c r="BQ8" s="37">
        <f>'C завтраками| Bed and breakfast'!BQ8</f>
        <v>16350</v>
      </c>
      <c r="BR8" s="37">
        <f>'C завтраками| Bed and breakfast'!BR8</f>
        <v>16350</v>
      </c>
      <c r="BS8" s="37">
        <f>'C завтраками| Bed and breakfast'!BS8</f>
        <v>16350</v>
      </c>
      <c r="BT8" s="37">
        <f>'C завтраками| Bed and breakfast'!BT8</f>
        <v>11950</v>
      </c>
      <c r="BU8" s="37">
        <f>'C завтраками| Bed and breakfast'!BU8</f>
        <v>11950</v>
      </c>
      <c r="BV8" s="37">
        <f>'C завтраками| Bed and breakfast'!BV8</f>
        <v>11950</v>
      </c>
      <c r="BW8" s="37">
        <f>'C завтраками| Bed and breakfast'!BW8</f>
        <v>11950</v>
      </c>
      <c r="BX8" s="37">
        <f>'C завтраками| Bed and breakfast'!BX8</f>
        <v>11950</v>
      </c>
      <c r="BY8" s="37">
        <f>'C завтраками| Bed and breakfast'!BY8</f>
        <v>11950</v>
      </c>
      <c r="BZ8" s="37">
        <f>'C завтраками| Bed and breakfast'!BZ8</f>
        <v>11950</v>
      </c>
      <c r="CA8" s="37">
        <f>'C завтраками| Bed and breakfast'!CA8</f>
        <v>10550</v>
      </c>
      <c r="CB8" s="37">
        <f>'C завтраками| Bed and breakfast'!CB8</f>
        <v>10550</v>
      </c>
      <c r="CC8" s="37">
        <f>'C завтраками| Bed and breakfast'!CC8</f>
        <v>10550</v>
      </c>
      <c r="CD8" s="37">
        <f>'C завтраками| Bed and breakfast'!CD8</f>
        <v>10550</v>
      </c>
      <c r="CE8" s="37">
        <f>'C завтраками| Bed and breakfast'!CE8</f>
        <v>10550</v>
      </c>
      <c r="CF8" s="37">
        <f>'C завтраками| Bed and breakfast'!CF8</f>
        <v>9350</v>
      </c>
      <c r="CG8" s="37">
        <f>'C завтраками| Bed and breakfast'!CG8</f>
        <v>9350</v>
      </c>
      <c r="CH8" s="37">
        <f>'C завтраками| Bed and breakfast'!CH8</f>
        <v>9350</v>
      </c>
      <c r="CI8" s="37">
        <f>'C завтраками| Bed and breakfast'!CI8</f>
        <v>9350</v>
      </c>
      <c r="CJ8" s="37">
        <f>'C завтраками| Bed and breakfast'!CJ8</f>
        <v>9350</v>
      </c>
      <c r="CK8" s="37">
        <f>'C завтраками| Bed and breakfast'!CK8</f>
        <v>10550</v>
      </c>
      <c r="CL8" s="37">
        <f>'C завтраками| Bed and breakfast'!CL8</f>
        <v>10550</v>
      </c>
      <c r="CM8" s="37">
        <f>'C завтраками| Bed and breakfast'!CM8</f>
        <v>9350</v>
      </c>
      <c r="CN8" s="37">
        <f>'C завтраками| Bed and breakfast'!CN8</f>
        <v>9350</v>
      </c>
      <c r="CO8" s="37">
        <f>'C завтраками| Bed and breakfast'!CO8</f>
        <v>9350</v>
      </c>
      <c r="CP8" s="37">
        <f>'C завтраками| Bed and breakfast'!CP8</f>
        <v>9150</v>
      </c>
      <c r="CQ8" s="37">
        <f>'C завтраками| Bed and breakfast'!CQ8</f>
        <v>9150</v>
      </c>
      <c r="CR8" s="37">
        <f>'C завтраками| Bed and breakfast'!CR8</f>
        <v>9150</v>
      </c>
      <c r="CS8" s="37">
        <f>'C завтраками| Bed and breakfast'!CS8</f>
        <v>9150</v>
      </c>
      <c r="CT8" s="37">
        <f>'C завтраками| Bed and breakfast'!CT8</f>
        <v>8150</v>
      </c>
      <c r="CU8" s="37">
        <f>'C завтраками| Bed and breakfast'!CU8</f>
        <v>8150</v>
      </c>
      <c r="CV8" s="37">
        <f>'C завтраками| Bed and breakfast'!CV8</f>
        <v>8150</v>
      </c>
      <c r="CW8" s="37">
        <f>'C завтраками| Bed and breakfast'!CW8</f>
        <v>8150</v>
      </c>
      <c r="CX8" s="37">
        <f>'C завтраками| Bed and breakfast'!CX8</f>
        <v>8150</v>
      </c>
      <c r="CY8" s="37">
        <f>'C завтраками| Bed and breakfast'!CY8</f>
        <v>8150</v>
      </c>
      <c r="CZ8" s="37">
        <f>'C завтраками| Bed and breakfast'!CZ8</f>
        <v>8150</v>
      </c>
      <c r="DA8" s="37">
        <f>'C завтраками| Bed and breakfast'!DA8</f>
        <v>6250</v>
      </c>
      <c r="DB8" s="37">
        <f>'C завтраками| Bed and breakfast'!DB8</f>
        <v>6250</v>
      </c>
      <c r="DC8" s="37">
        <f>'C завтраками| Bed and breakfast'!DC8</f>
        <v>6250</v>
      </c>
      <c r="DD8" s="37">
        <f>'C завтраками| Bed and breakfast'!DD8</f>
        <v>6250</v>
      </c>
      <c r="DE8" s="37">
        <f>'C завтраками| Bed and breakfast'!DE8</f>
        <v>6250</v>
      </c>
      <c r="DF8" s="37">
        <f>'C завтраками| Bed and breakfast'!DF8</f>
        <v>6850</v>
      </c>
      <c r="DG8" s="37">
        <f>'C завтраками| Bed and breakfast'!DG8</f>
        <v>6850</v>
      </c>
      <c r="DH8" s="37">
        <f>'C завтраками| Bed and breakfast'!DH8</f>
        <v>6250</v>
      </c>
      <c r="DI8" s="37">
        <f>'C завтраками| Bed and breakfast'!DI8</f>
        <v>6250</v>
      </c>
      <c r="DJ8" s="37">
        <f>'C завтраками| Bed and breakfast'!DJ8</f>
        <v>6250</v>
      </c>
      <c r="DK8" s="37">
        <f>'C завтраками| Bed and breakfast'!DK8</f>
        <v>6250</v>
      </c>
      <c r="DL8" s="37">
        <f>'C завтраками| Bed and breakfast'!DL8</f>
        <v>6250</v>
      </c>
      <c r="DM8" s="37">
        <f>'C завтраками| Bed and breakfast'!DM8</f>
        <v>6850</v>
      </c>
      <c r="DN8" s="37">
        <f>'C завтраками| Bed and breakfast'!DN8</f>
        <v>6850</v>
      </c>
      <c r="DO8" s="37">
        <f>'C завтраками| Bed and breakfast'!DO8</f>
        <v>6250</v>
      </c>
      <c r="DP8" s="37">
        <f>'C завтраками| Bed and breakfast'!DP8</f>
        <v>6250</v>
      </c>
      <c r="DQ8" s="37">
        <f>'C завтраками| Bed and breakfast'!DQ8</f>
        <v>6250</v>
      </c>
      <c r="DR8" s="37">
        <f>'C завтраками| Bed and breakfast'!DR8</f>
        <v>6250</v>
      </c>
      <c r="DS8" s="37">
        <f>'C завтраками| Bed and breakfast'!DS8</f>
        <v>7650</v>
      </c>
      <c r="DT8" s="37">
        <f>'C завтраками| Bed and breakfast'!DT8</f>
        <v>7650</v>
      </c>
      <c r="DU8" s="37">
        <f>'C завтраками| Bed and breakfast'!DU8</f>
        <v>7650</v>
      </c>
      <c r="DV8" s="37">
        <f>'C завтраками| Bed and breakfast'!DV8</f>
        <v>6550</v>
      </c>
      <c r="DW8" s="37">
        <f>'C завтраками| Bed and breakfast'!DW8</f>
        <v>6550</v>
      </c>
      <c r="DX8" s="37">
        <f>'C завтраками| Bed and breakfast'!DX8</f>
        <v>6550</v>
      </c>
      <c r="DY8" s="37">
        <f>'C завтраками| Bed and breakfast'!DY8</f>
        <v>6550</v>
      </c>
      <c r="DZ8" s="37">
        <f>'C завтраками| Bed and breakfast'!DZ8</f>
        <v>6550</v>
      </c>
      <c r="EA8" s="37">
        <f>'C завтраками| Bed and breakfast'!EA8</f>
        <v>7650</v>
      </c>
      <c r="EB8" s="37">
        <f>'C завтраками| Bed and breakfast'!EB8</f>
        <v>7650</v>
      </c>
      <c r="EC8" s="37">
        <f>'C завтраками| Bed and breakfast'!EC8</f>
        <v>7650</v>
      </c>
      <c r="ED8" s="37">
        <f>'C завтраками| Bed and breakfast'!ED8</f>
        <v>6250</v>
      </c>
      <c r="EE8" s="37">
        <f>'C завтраками| Bed and breakfast'!EE8</f>
        <v>6250</v>
      </c>
      <c r="EF8" s="37">
        <f>'C завтраками| Bed and breakfast'!EF8</f>
        <v>6250</v>
      </c>
      <c r="EG8" s="37">
        <f>'C завтраками| Bed and breakfast'!EG8</f>
        <v>6250</v>
      </c>
      <c r="EH8" s="37">
        <f>'C завтраками| Bed and breakfast'!EH8</f>
        <v>6550</v>
      </c>
      <c r="EI8" s="37">
        <f>'C завтраками| Bed and breakfast'!EI8</f>
        <v>6550</v>
      </c>
      <c r="EJ8" s="37">
        <f>'C завтраками| Bed and breakfast'!EJ8</f>
        <v>6250</v>
      </c>
      <c r="EK8" s="37">
        <f>'C завтраками| Bed and breakfast'!EK8</f>
        <v>6250</v>
      </c>
      <c r="EL8" s="37">
        <f>'C завтраками| Bed and breakfast'!EL8</f>
        <v>6250</v>
      </c>
      <c r="EM8" s="37">
        <f>'C завтраками| Bed and breakfast'!EM8</f>
        <v>6250</v>
      </c>
      <c r="EN8" s="37">
        <f>'C завтраками| Bed and breakfast'!EN8</f>
        <v>6250</v>
      </c>
      <c r="EO8" s="37">
        <f>'C завтраками| Bed and breakfast'!EO8</f>
        <v>6550</v>
      </c>
      <c r="EP8" s="37">
        <f>'C завтраками| Bed and breakfast'!EP8</f>
        <v>6550</v>
      </c>
      <c r="EQ8" s="37">
        <f>'C завтраками| Bed and breakfast'!EQ8</f>
        <v>6250</v>
      </c>
      <c r="ER8" s="37">
        <f>'C завтраками| Bed and breakfast'!ER8</f>
        <v>6250</v>
      </c>
      <c r="ES8" s="37">
        <f>'C завтраками| Bed and breakfast'!ES8</f>
        <v>6250</v>
      </c>
      <c r="ET8" s="37">
        <f>'C завтраками| Bed and breakfast'!ET8</f>
        <v>6250</v>
      </c>
      <c r="EU8" s="37">
        <f>'C завтраками| Bed and breakfast'!EU8</f>
        <v>6250</v>
      </c>
      <c r="EV8" s="37">
        <f>'C завтраками| Bed and breakfast'!EV8</f>
        <v>6550</v>
      </c>
      <c r="EW8" s="37">
        <f>'C завтраками| Bed and breakfast'!EW8</f>
        <v>6550</v>
      </c>
      <c r="EX8" s="37">
        <f>'C завтраками| Bed and breakfast'!EX8</f>
        <v>6550</v>
      </c>
      <c r="EY8" s="37">
        <f>'C завтраками| Bed and breakfast'!EY8</f>
        <v>6550</v>
      </c>
      <c r="EZ8" s="37">
        <f>'C завтраками| Bed and breakfast'!EZ8</f>
        <v>6550</v>
      </c>
      <c r="FA8" s="37">
        <f>'C завтраками| Bed and breakfast'!FA8</f>
        <v>6550</v>
      </c>
      <c r="FB8" s="37">
        <f>'C завтраками| Bed and breakfast'!FB8</f>
        <v>6550</v>
      </c>
      <c r="FC8" s="37">
        <f>'C завтраками| Bed and breakfast'!FC8</f>
        <v>11750</v>
      </c>
      <c r="FD8" s="37">
        <f>'C завтраками| Bed and breakfast'!FD8</f>
        <v>11750</v>
      </c>
      <c r="FE8" s="161">
        <f>'C завтраками| Bed and breakfast'!FE8</f>
        <v>11750</v>
      </c>
      <c r="FF8" s="161">
        <f>'C завтраками| Bed and breakfast'!FF8</f>
        <v>11750</v>
      </c>
      <c r="FG8" s="161">
        <f>'C завтраками| Bed and breakfast'!FG8</f>
        <v>11750</v>
      </c>
      <c r="FH8" s="161">
        <f>'C завтраками| Bed and breakfast'!FH8</f>
        <v>11750</v>
      </c>
      <c r="FI8" s="161">
        <f>'C завтраками| Bed and breakfast'!FI8</f>
        <v>13950</v>
      </c>
      <c r="FJ8" s="37">
        <f>'C завтраками| Bed and breakfast'!FJ8</f>
        <v>13950</v>
      </c>
      <c r="FK8" s="37">
        <f>'C завтраками| Bed and breakfast'!FK8</f>
        <v>13950</v>
      </c>
      <c r="FL8" s="37">
        <f>'C завтраками| Bed and breakfast'!FL8</f>
        <v>13950</v>
      </c>
      <c r="FM8" s="37">
        <f>'C завтраками| Bed and breakfast'!FM8</f>
        <v>13950</v>
      </c>
      <c r="FN8" s="37">
        <f>'C завтраками| Bed and breakfast'!FN8</f>
        <v>13950</v>
      </c>
      <c r="FO8" s="37">
        <f>'C завтраками| Bed and breakfast'!FO8</f>
        <v>13950</v>
      </c>
      <c r="FP8" s="37">
        <f>'C завтраками| Bed and breakfast'!FP8</f>
        <v>13950</v>
      </c>
      <c r="FQ8" s="37">
        <f>'C завтраками| Bed and breakfast'!FQ8</f>
        <v>13950</v>
      </c>
      <c r="FR8" s="37">
        <f>'C завтраками| Bed and breakfast'!FR8</f>
        <v>13950</v>
      </c>
      <c r="FS8" s="37">
        <f>'C завтраками| Bed and breakfast'!FS8</f>
        <v>7650</v>
      </c>
      <c r="FT8" s="37">
        <f>'C завтраками| Bed and breakfast'!FT8</f>
        <v>7650</v>
      </c>
      <c r="FU8" s="37">
        <f>'C завтраками| Bed and breakfast'!FU8</f>
        <v>7650</v>
      </c>
      <c r="FV8" s="37">
        <f>'C завтраками| Bed and breakfast'!FV8</f>
        <v>7650</v>
      </c>
      <c r="FW8" s="37">
        <f>'C завтраками| Bed and breakfast'!FW8</f>
        <v>7650</v>
      </c>
      <c r="FX8" s="37">
        <f>'C завтраками| Bed and breakfast'!FX8</f>
        <v>7650</v>
      </c>
      <c r="FY8" s="37">
        <f>'C завтраками| Bed and breakfast'!FY8</f>
        <v>7650</v>
      </c>
      <c r="FZ8" s="37">
        <f>'C завтраками| Bed and breakfast'!FZ8</f>
        <v>7650</v>
      </c>
      <c r="GA8" s="37">
        <f>'C завтраками| Bed and breakfast'!GA8</f>
        <v>11750</v>
      </c>
      <c r="GB8" s="37">
        <f>'C завтраками| Bed and breakfast'!GB8</f>
        <v>11750</v>
      </c>
      <c r="GC8" s="37">
        <f>'C завтраками| Bed and breakfast'!GC8</f>
        <v>11750</v>
      </c>
      <c r="GD8" s="37">
        <f>'C завтраками| Bed and breakfast'!GD8</f>
        <v>11750</v>
      </c>
      <c r="GE8" s="37">
        <f>'C завтраками| Bed and breakfast'!GE8</f>
        <v>11750</v>
      </c>
      <c r="GF8" s="37">
        <f>'C завтраками| Bed and breakfast'!GF8</f>
        <v>11750</v>
      </c>
      <c r="GG8" s="37">
        <f>'C завтраками| Bed and breakfast'!GG8</f>
        <v>11750</v>
      </c>
      <c r="GH8" s="37">
        <f>'C завтраками| Bed and breakfast'!GH8</f>
        <v>11750</v>
      </c>
      <c r="GI8" s="37">
        <f>'C завтраками| Bed and breakfast'!GI8</f>
        <v>11750</v>
      </c>
      <c r="GJ8" s="37">
        <f>'C завтраками| Bed and breakfast'!GJ8</f>
        <v>11750</v>
      </c>
      <c r="GK8" s="37">
        <f>'C завтраками| Bed and breakfast'!GK8</f>
        <v>11750</v>
      </c>
      <c r="GL8" s="37">
        <f>'C завтраками| Bed and breakfast'!GL8</f>
        <v>11750</v>
      </c>
      <c r="GM8" s="37">
        <f>'C завтраками| Bed and breakfast'!GM8</f>
        <v>11750</v>
      </c>
      <c r="GN8" s="37">
        <f>'C завтраками| Bed and breakfast'!GN8</f>
        <v>11750</v>
      </c>
      <c r="GO8" s="37">
        <f>'C завтраками| Bed and breakfast'!GO8</f>
        <v>8650</v>
      </c>
      <c r="GP8" s="37">
        <f>'C завтраками| Bed and breakfast'!GP8</f>
        <v>8650</v>
      </c>
      <c r="GQ8" s="37">
        <f>'C завтраками| Bed and breakfast'!GQ8</f>
        <v>8650</v>
      </c>
      <c r="GR8" s="37">
        <f>'C завтраками| Bed and breakfast'!GR8</f>
        <v>8650</v>
      </c>
      <c r="GS8" s="37">
        <f>'C завтраками| Bed and breakfast'!GS8</f>
        <v>9150</v>
      </c>
      <c r="GT8" s="37">
        <f>'C завтраками| Bed and breakfast'!GT8</f>
        <v>9150</v>
      </c>
      <c r="GU8" s="37">
        <f>'C завтраками| Bed and breakfast'!GU8</f>
        <v>8650</v>
      </c>
      <c r="GV8" s="37">
        <f>'C завтраками| Bed and breakfast'!GV8</f>
        <v>8650</v>
      </c>
      <c r="GW8" s="37">
        <f>'C завтраками| Bed and breakfast'!GW8</f>
        <v>8650</v>
      </c>
      <c r="GX8" s="37">
        <f>'C завтраками| Bed and breakfast'!GX8</f>
        <v>8650</v>
      </c>
      <c r="GY8" s="37">
        <f>'C завтраками| Bed and breakfast'!GY8</f>
        <v>8650</v>
      </c>
      <c r="GZ8" s="37">
        <f>'C завтраками| Bed and breakfast'!GZ8</f>
        <v>9150</v>
      </c>
      <c r="HA8" s="37">
        <f>'C завтраками| Bed and breakfast'!HA8</f>
        <v>9150</v>
      </c>
      <c r="HB8" s="37">
        <f>'C завтраками| Bed and breakfast'!HB8</f>
        <v>8650</v>
      </c>
      <c r="HC8" s="37">
        <f>'C завтраками| Bed and breakfast'!HC8</f>
        <v>8650</v>
      </c>
      <c r="HD8" s="37">
        <f>'C завтраками| Bed and breakfast'!HD8</f>
        <v>8650</v>
      </c>
      <c r="HE8" s="37">
        <f>'C завтраками| Bed and breakfast'!HE8</f>
        <v>8650</v>
      </c>
      <c r="HF8" s="37">
        <f>'C завтраками| Bed and breakfast'!HF8</f>
        <v>8650</v>
      </c>
      <c r="HG8" s="37">
        <f>'C завтраками| Bed and breakfast'!HG8</f>
        <v>9150</v>
      </c>
      <c r="HH8" s="37">
        <f>'C завтраками| Bed and breakfast'!HH8</f>
        <v>9150</v>
      </c>
      <c r="HI8" s="37">
        <f>'C завтраками| Bed and breakfast'!HI8</f>
        <v>8650</v>
      </c>
      <c r="HJ8" s="37">
        <f>'C завтраками| Bed and breakfast'!HJ8</f>
        <v>8650</v>
      </c>
      <c r="HK8" s="37">
        <f>'C завтраками| Bed and breakfast'!HK8</f>
        <v>8650</v>
      </c>
      <c r="HL8" s="37">
        <f>'C завтраками| Bed and breakfast'!HL8</f>
        <v>8650</v>
      </c>
      <c r="HM8" s="37">
        <f>'C завтраками| Bed and breakfast'!HM8</f>
        <v>8650</v>
      </c>
      <c r="HN8" s="37">
        <f>'C завтраками| Bed and breakfast'!HN8</f>
        <v>9150</v>
      </c>
      <c r="HO8" s="37">
        <f>'C завтраками| Bed and breakfast'!HO8</f>
        <v>9150</v>
      </c>
      <c r="HP8" s="37">
        <f>'C завтраками| Bed and breakfast'!HP8</f>
        <v>8650</v>
      </c>
      <c r="HQ8" s="37">
        <f>'C завтраками| Bed and breakfast'!HQ8</f>
        <v>8650</v>
      </c>
      <c r="HR8" s="37">
        <f>'C завтраками| Bed and breakfast'!HR8</f>
        <v>8650</v>
      </c>
      <c r="HS8" s="37">
        <f>'C завтраками| Bed and breakfast'!HS8</f>
        <v>8650</v>
      </c>
      <c r="HT8" s="37">
        <f>'C завтраками| Bed and breakfast'!HT8</f>
        <v>8650</v>
      </c>
      <c r="HU8" s="37">
        <f>'C завтраками| Bed and breakfast'!HU8</f>
        <v>9150</v>
      </c>
      <c r="HV8" s="37">
        <f>'C завтраками| Bed and breakfast'!HV8</f>
        <v>9150</v>
      </c>
      <c r="HW8" s="37">
        <f>'C завтраками| Bed and breakfast'!HW8</f>
        <v>8650</v>
      </c>
      <c r="HX8" s="37">
        <f>'C завтраками| Bed and breakfast'!HX8</f>
        <v>8650</v>
      </c>
      <c r="HY8" s="37">
        <f>'C завтраками| Bed and breakfast'!HY8</f>
        <v>8650</v>
      </c>
      <c r="HZ8" s="37">
        <f>'C завтраками| Bed and breakfast'!HZ8</f>
        <v>8650</v>
      </c>
      <c r="IA8" s="37">
        <f>'C завтраками| Bed and breakfast'!IA8</f>
        <v>8650</v>
      </c>
      <c r="IB8" s="37">
        <f>'C завтраками| Bed and breakfast'!IB8</f>
        <v>8650</v>
      </c>
      <c r="IC8" s="37">
        <f>'C завтраками| Bed and breakfast'!IC8</f>
        <v>8650</v>
      </c>
      <c r="ID8" s="37">
        <f>'C завтраками| Bed and breakfast'!ID8</f>
        <v>7650</v>
      </c>
      <c r="IE8" s="37">
        <f>'C завтраками| Bed and breakfast'!IE8</f>
        <v>7650</v>
      </c>
      <c r="IF8" s="37">
        <f>'C завтраками| Bed and breakfast'!IF8</f>
        <v>7650</v>
      </c>
      <c r="IG8" s="37">
        <f>'C завтраками| Bed and breakfast'!IG8</f>
        <v>7650</v>
      </c>
      <c r="IH8" s="37">
        <f>'C завтраками| Bed and breakfast'!IH8</f>
        <v>7650</v>
      </c>
      <c r="II8" s="37">
        <f>'C завтраками| Bed and breakfast'!II8</f>
        <v>7650</v>
      </c>
      <c r="IJ8" s="37">
        <f>'C завтраками| Bed and breakfast'!IJ8</f>
        <v>7650</v>
      </c>
      <c r="IK8" s="37">
        <f>'C завтраками| Bed and breakfast'!IK8</f>
        <v>7150</v>
      </c>
      <c r="IL8" s="37">
        <f>'C завтраками| Bed and breakfast'!IL8</f>
        <v>7150</v>
      </c>
      <c r="IM8" s="37">
        <f>'C завтраками| Bed and breakfast'!IM8</f>
        <v>7150</v>
      </c>
      <c r="IN8" s="37">
        <f>'C завтраками| Bed and breakfast'!IN8</f>
        <v>7150</v>
      </c>
      <c r="IO8" s="37">
        <f>'C завтраками| Bed and breakfast'!IO8</f>
        <v>7150</v>
      </c>
      <c r="IP8" s="37">
        <f>'C завтраками| Bed and breakfast'!IP8</f>
        <v>7650</v>
      </c>
      <c r="IQ8" s="37">
        <f>'C завтраками| Bed and breakfast'!IQ8</f>
        <v>7650</v>
      </c>
      <c r="IR8" s="37">
        <f>'C завтраками| Bed and breakfast'!IR8</f>
        <v>7150</v>
      </c>
      <c r="IS8" s="37">
        <f>'C завтраками| Bed and breakfast'!IS8</f>
        <v>7150</v>
      </c>
      <c r="IT8" s="37">
        <f>'C завтраками| Bed and breakfast'!IT8</f>
        <v>7150</v>
      </c>
      <c r="IU8" s="37">
        <f>'C завтраками| Bed and breakfast'!IU8</f>
        <v>7150</v>
      </c>
      <c r="IV8" s="37">
        <f>'C завтраками| Bed and breakfast'!IV8</f>
        <v>7150</v>
      </c>
      <c r="IW8" s="37">
        <f>'C завтраками| Bed and breakfast'!IW8</f>
        <v>7650</v>
      </c>
      <c r="IX8" s="37">
        <f>'C завтраками| Bed and breakfast'!IX8</f>
        <v>7650</v>
      </c>
      <c r="IY8" s="37">
        <f>'C завтраками| Bed and breakfast'!IY8</f>
        <v>7150</v>
      </c>
      <c r="IZ8" s="37">
        <f>'C завтраками| Bed and breakfast'!IZ8</f>
        <v>7150</v>
      </c>
      <c r="JA8" s="37">
        <f>'C завтраками| Bed and breakfast'!JA8</f>
        <v>7150</v>
      </c>
      <c r="JB8" s="37">
        <f>'C завтраками| Bed and breakfast'!JB8</f>
        <v>7150</v>
      </c>
      <c r="JC8" s="37">
        <f>'C завтраками| Bed and breakfast'!JC8</f>
        <v>7150</v>
      </c>
      <c r="JD8" s="37">
        <f>'C завтраками| Bed and breakfast'!JD8</f>
        <v>7650</v>
      </c>
      <c r="JE8" s="37">
        <f>'C завтраками| Bed and breakfast'!JE8</f>
        <v>7650</v>
      </c>
      <c r="JF8" s="37">
        <f>'C завтраками| Bed and breakfast'!JF8</f>
        <v>8650</v>
      </c>
      <c r="JG8" s="37">
        <f>'C завтраками| Bed and breakfast'!JG8</f>
        <v>8650</v>
      </c>
      <c r="JH8" s="37">
        <f>'C завтраками| Bed and breakfast'!JH8</f>
        <v>8650</v>
      </c>
      <c r="JI8" s="37">
        <f>'C завтраками| Bed and breakfast'!JI8</f>
        <v>8650</v>
      </c>
      <c r="JJ8" s="37">
        <f>'C завтраками| Bed and breakfast'!JJ8</f>
        <v>8650</v>
      </c>
      <c r="JK8" s="37">
        <f>'C завтраками| Bed and breakfast'!JK8</f>
        <v>8650</v>
      </c>
      <c r="JL8" s="37">
        <f>'C завтраками| Bed and breakfast'!JL8</f>
        <v>8650</v>
      </c>
      <c r="JM8" s="37">
        <f>'C завтраками| Bed and breakfast'!JM8</f>
        <v>8650</v>
      </c>
      <c r="JN8" s="37">
        <f>'C завтраками| Bed and breakfast'!JN8</f>
        <v>8650</v>
      </c>
      <c r="JO8" s="37">
        <f>'C завтраками| Bed and breakfast'!JO8</f>
        <v>8650</v>
      </c>
      <c r="JP8" s="37">
        <f>'C завтраками| Bed and breakfast'!JP8</f>
        <v>8650</v>
      </c>
    </row>
    <row r="9" spans="1:276" ht="10.7" customHeight="1">
      <c r="A9" s="12">
        <v>2</v>
      </c>
      <c r="B9" s="37">
        <f>'C завтраками| Bed and breakfast'!B9</f>
        <v>27100</v>
      </c>
      <c r="C9" s="37">
        <f>'C завтраками| Bed and breakfast'!C9</f>
        <v>36200</v>
      </c>
      <c r="D9" s="37">
        <f>'C завтраками| Bed and breakfast'!D9</f>
        <v>36200</v>
      </c>
      <c r="E9" s="37">
        <f>'C завтраками| Bed and breakfast'!E9</f>
        <v>37700</v>
      </c>
      <c r="F9" s="37">
        <f>'C завтраками| Bed and breakfast'!F9</f>
        <v>37700</v>
      </c>
      <c r="G9" s="37">
        <f>'C завтраками| Bed and breakfast'!G9</f>
        <v>37700</v>
      </c>
      <c r="H9" s="37">
        <f>'C завтраками| Bed and breakfast'!H9</f>
        <v>37700</v>
      </c>
      <c r="I9" s="37">
        <f>'C завтраками| Bed and breakfast'!I9</f>
        <v>37700</v>
      </c>
      <c r="J9" s="37">
        <f>'C завтраками| Bed and breakfast'!J9</f>
        <v>34000</v>
      </c>
      <c r="K9" s="37">
        <f>'C завтраками| Bed and breakfast'!K9</f>
        <v>32200</v>
      </c>
      <c r="L9" s="37">
        <f>'C завтраками| Bed and breakfast'!L9</f>
        <v>24200</v>
      </c>
      <c r="M9" s="37">
        <f>'C завтраками| Bed and breakfast'!M9</f>
        <v>20600</v>
      </c>
      <c r="N9" s="37">
        <f>'C завтраками| Bed and breakfast'!N9</f>
        <v>16400</v>
      </c>
      <c r="O9" s="37">
        <f>'C завтраками| Bed and breakfast'!O9</f>
        <v>16400</v>
      </c>
      <c r="P9" s="37">
        <f>'C завтраками| Bed and breakfast'!P9</f>
        <v>16400</v>
      </c>
      <c r="Q9" s="37">
        <f>'C завтраками| Bed and breakfast'!Q9</f>
        <v>17300</v>
      </c>
      <c r="R9" s="37">
        <f>'C завтраками| Bed and breakfast'!R9</f>
        <v>17300</v>
      </c>
      <c r="S9" s="37">
        <f>'C завтраками| Bed and breakfast'!S9</f>
        <v>17300</v>
      </c>
      <c r="T9" s="37">
        <f>'C завтраками| Bed and breakfast'!T9</f>
        <v>17300</v>
      </c>
      <c r="U9" s="37">
        <f>'C завтраками| Bed and breakfast'!U9</f>
        <v>17300</v>
      </c>
      <c r="V9" s="37">
        <f>'C завтраками| Bed and breakfast'!V9</f>
        <v>17300</v>
      </c>
      <c r="W9" s="37">
        <f>'C завтраками| Bed and breakfast'!W9</f>
        <v>18200</v>
      </c>
      <c r="X9" s="37">
        <f>'C завтраками| Bed and breakfast'!X9</f>
        <v>18200</v>
      </c>
      <c r="Y9" s="37">
        <f>'C завтраками| Bed and breakfast'!Y9</f>
        <v>18200</v>
      </c>
      <c r="Z9" s="37">
        <f>'C завтраками| Bed and breakfast'!Z9</f>
        <v>18200</v>
      </c>
      <c r="AA9" s="37">
        <f>'C завтраками| Bed and breakfast'!AA9</f>
        <v>18200</v>
      </c>
      <c r="AB9" s="37">
        <f>'C завтраками| Bed and breakfast'!AB9</f>
        <v>19400</v>
      </c>
      <c r="AC9" s="37">
        <f>'C завтраками| Bed and breakfast'!AC9</f>
        <v>19400</v>
      </c>
      <c r="AD9" s="37">
        <f>'C завтраками| Bed and breakfast'!AD9</f>
        <v>19400</v>
      </c>
      <c r="AE9" s="37">
        <f>'C завтраками| Bed and breakfast'!AE9</f>
        <v>19400</v>
      </c>
      <c r="AF9" s="37">
        <f>'C завтраками| Bed and breakfast'!AF9</f>
        <v>23000</v>
      </c>
      <c r="AG9" s="37">
        <f>'C завтраками| Bed and breakfast'!AG9</f>
        <v>23000</v>
      </c>
      <c r="AH9" s="37">
        <f>'C завтраками| Bed and breakfast'!AH9</f>
        <v>23000</v>
      </c>
      <c r="AI9" s="37">
        <f>'C завтраками| Bed and breakfast'!AI9</f>
        <v>21800</v>
      </c>
      <c r="AJ9" s="37">
        <f>'C завтраками| Bed and breakfast'!AJ9</f>
        <v>21800</v>
      </c>
      <c r="AK9" s="37">
        <f>'C завтраками| Bed and breakfast'!AK9</f>
        <v>21800</v>
      </c>
      <c r="AL9" s="37">
        <f>'C завтраками| Bed and breakfast'!AL9</f>
        <v>21800</v>
      </c>
      <c r="AM9" s="37">
        <f>'C завтраками| Bed and breakfast'!AM9</f>
        <v>25400</v>
      </c>
      <c r="AN9" s="37">
        <f>'C завтраками| Bed and breakfast'!AN9</f>
        <v>25400</v>
      </c>
      <c r="AO9" s="37">
        <f>'C завтраками| Bed and breakfast'!AO9</f>
        <v>25400</v>
      </c>
      <c r="AP9" s="37">
        <f>'C завтраками| Bed and breakfast'!AP9</f>
        <v>21800</v>
      </c>
      <c r="AQ9" s="37">
        <f>'C завтраками| Bed and breakfast'!AQ9</f>
        <v>21800</v>
      </c>
      <c r="AR9" s="37">
        <f>'C завтраками| Bed and breakfast'!AR9</f>
        <v>21800</v>
      </c>
      <c r="AS9" s="37">
        <f>'C завтраками| Bed and breakfast'!AS9</f>
        <v>21800</v>
      </c>
      <c r="AT9" s="37">
        <f>'C завтраками| Bed and breakfast'!AT9</f>
        <v>21800</v>
      </c>
      <c r="AU9" s="37">
        <f>'C завтраками| Bed and breakfast'!AU9</f>
        <v>23000</v>
      </c>
      <c r="AV9" s="37">
        <f>'C завтраками| Bed and breakfast'!AV9</f>
        <v>23000</v>
      </c>
      <c r="AW9" s="37">
        <f>'C завтраками| Bed and breakfast'!AW9</f>
        <v>23000</v>
      </c>
      <c r="AX9" s="37">
        <f>'C завтраками| Bed and breakfast'!AX9</f>
        <v>25400</v>
      </c>
      <c r="AY9" s="37">
        <f>'C завтраками| Bed and breakfast'!AY9</f>
        <v>25400</v>
      </c>
      <c r="AZ9" s="37">
        <f>'C завтраками| Bed and breakfast'!AZ9</f>
        <v>25400</v>
      </c>
      <c r="BA9" s="37">
        <f>'C завтраками| Bed and breakfast'!BA9</f>
        <v>25400</v>
      </c>
      <c r="BB9" s="37">
        <f>'C завтраками| Bed and breakfast'!BB9</f>
        <v>27800</v>
      </c>
      <c r="BC9" s="37">
        <f>'C завтраками| Bed and breakfast'!BC9</f>
        <v>27800</v>
      </c>
      <c r="BD9" s="37">
        <f>'C завтраками| Bed and breakfast'!BD9</f>
        <v>27800</v>
      </c>
      <c r="BE9" s="37">
        <f>'C завтраками| Bed and breakfast'!BE9</f>
        <v>27800</v>
      </c>
      <c r="BF9" s="37">
        <f>'C завтраками| Bed and breakfast'!BF9</f>
        <v>27800</v>
      </c>
      <c r="BG9" s="37">
        <f>'C завтраками| Bed and breakfast'!BG9</f>
        <v>27800</v>
      </c>
      <c r="BH9" s="37">
        <f>'C завтраками| Bed and breakfast'!BH9</f>
        <v>27800</v>
      </c>
      <c r="BI9" s="37">
        <f>'C завтраками| Bed and breakfast'!BI9</f>
        <v>27800</v>
      </c>
      <c r="BJ9" s="37">
        <f>'C завтраками| Bed and breakfast'!BJ9</f>
        <v>25400</v>
      </c>
      <c r="BK9" s="37">
        <f>'C завтраками| Bed and breakfast'!BK9</f>
        <v>18200</v>
      </c>
      <c r="BL9" s="37">
        <f>'C завтраками| Bed and breakfast'!BL9</f>
        <v>18200</v>
      </c>
      <c r="BM9" s="37">
        <f>'C завтраками| Bed and breakfast'!BM9</f>
        <v>18200</v>
      </c>
      <c r="BN9" s="37">
        <f>'C завтраками| Bed and breakfast'!BN9</f>
        <v>18200</v>
      </c>
      <c r="BO9" s="37">
        <f>'C завтраками| Bed and breakfast'!BO9</f>
        <v>18200</v>
      </c>
      <c r="BP9" s="37">
        <f>'C завтраками| Bed and breakfast'!BP9</f>
        <v>18200</v>
      </c>
      <c r="BQ9" s="37">
        <f>'C завтраками| Bed and breakfast'!BQ9</f>
        <v>18200</v>
      </c>
      <c r="BR9" s="37">
        <f>'C завтраками| Bed and breakfast'!BR9</f>
        <v>18200</v>
      </c>
      <c r="BS9" s="37">
        <f>'C завтраками| Bed and breakfast'!BS9</f>
        <v>18200</v>
      </c>
      <c r="BT9" s="37">
        <f>'C завтраками| Bed and breakfast'!BT9</f>
        <v>13800</v>
      </c>
      <c r="BU9" s="37">
        <f>'C завтраками| Bed and breakfast'!BU9</f>
        <v>13800</v>
      </c>
      <c r="BV9" s="37">
        <f>'C завтраками| Bed and breakfast'!BV9</f>
        <v>13800</v>
      </c>
      <c r="BW9" s="37">
        <f>'C завтраками| Bed and breakfast'!BW9</f>
        <v>13800</v>
      </c>
      <c r="BX9" s="37">
        <f>'C завтраками| Bed and breakfast'!BX9</f>
        <v>13800</v>
      </c>
      <c r="BY9" s="37">
        <f>'C завтраками| Bed and breakfast'!BY9</f>
        <v>13800</v>
      </c>
      <c r="BZ9" s="37">
        <f>'C завтраками| Bed and breakfast'!BZ9</f>
        <v>13800</v>
      </c>
      <c r="CA9" s="37">
        <f>'C завтраками| Bed and breakfast'!CA9</f>
        <v>12400</v>
      </c>
      <c r="CB9" s="37">
        <f>'C завтраками| Bed and breakfast'!CB9</f>
        <v>12400</v>
      </c>
      <c r="CC9" s="37">
        <f>'C завтраками| Bed and breakfast'!CC9</f>
        <v>12400</v>
      </c>
      <c r="CD9" s="37">
        <f>'C завтраками| Bed and breakfast'!CD9</f>
        <v>12400</v>
      </c>
      <c r="CE9" s="37">
        <f>'C завтраками| Bed and breakfast'!CE9</f>
        <v>12400</v>
      </c>
      <c r="CF9" s="37">
        <f>'C завтраками| Bed and breakfast'!CF9</f>
        <v>11200</v>
      </c>
      <c r="CG9" s="37">
        <f>'C завтраками| Bed and breakfast'!CG9</f>
        <v>11200</v>
      </c>
      <c r="CH9" s="37">
        <f>'C завтраками| Bed and breakfast'!CH9</f>
        <v>11200</v>
      </c>
      <c r="CI9" s="37">
        <f>'C завтраками| Bed and breakfast'!CI9</f>
        <v>11200</v>
      </c>
      <c r="CJ9" s="37">
        <f>'C завтраками| Bed and breakfast'!CJ9</f>
        <v>11200</v>
      </c>
      <c r="CK9" s="37">
        <f>'C завтраками| Bed and breakfast'!CK9</f>
        <v>12400</v>
      </c>
      <c r="CL9" s="37">
        <f>'C завтраками| Bed and breakfast'!CL9</f>
        <v>12400</v>
      </c>
      <c r="CM9" s="37">
        <f>'C завтраками| Bed and breakfast'!CM9</f>
        <v>11200</v>
      </c>
      <c r="CN9" s="37">
        <f>'C завтраками| Bed and breakfast'!CN9</f>
        <v>11200</v>
      </c>
      <c r="CO9" s="37">
        <f>'C завтраками| Bed and breakfast'!CO9</f>
        <v>11200</v>
      </c>
      <c r="CP9" s="37">
        <f>'C завтраками| Bed and breakfast'!CP9</f>
        <v>10800</v>
      </c>
      <c r="CQ9" s="37">
        <f>'C завтраками| Bed and breakfast'!CQ9</f>
        <v>10800</v>
      </c>
      <c r="CR9" s="37">
        <f>'C завтраками| Bed and breakfast'!CR9</f>
        <v>10800</v>
      </c>
      <c r="CS9" s="37">
        <f>'C завтраками| Bed and breakfast'!CS9</f>
        <v>10800</v>
      </c>
      <c r="CT9" s="37">
        <f>'C завтраками| Bed and breakfast'!CT9</f>
        <v>9800</v>
      </c>
      <c r="CU9" s="37">
        <f>'C завтраками| Bed and breakfast'!CU9</f>
        <v>9800</v>
      </c>
      <c r="CV9" s="37">
        <f>'C завтраками| Bed and breakfast'!CV9</f>
        <v>9800</v>
      </c>
      <c r="CW9" s="37">
        <f>'C завтраками| Bed and breakfast'!CW9</f>
        <v>9800</v>
      </c>
      <c r="CX9" s="37">
        <f>'C завтраками| Bed and breakfast'!CX9</f>
        <v>9800</v>
      </c>
      <c r="CY9" s="37">
        <f>'C завтраками| Bed and breakfast'!CY9</f>
        <v>9800</v>
      </c>
      <c r="CZ9" s="37">
        <f>'C завтраками| Bed and breakfast'!CZ9</f>
        <v>9800</v>
      </c>
      <c r="DA9" s="37">
        <f>'C завтраками| Bed and breakfast'!DA9</f>
        <v>7900</v>
      </c>
      <c r="DB9" s="37">
        <f>'C завтраками| Bed and breakfast'!DB9</f>
        <v>7900</v>
      </c>
      <c r="DC9" s="37">
        <f>'C завтраками| Bed and breakfast'!DC9</f>
        <v>7900</v>
      </c>
      <c r="DD9" s="37">
        <f>'C завтраками| Bed and breakfast'!DD9</f>
        <v>7900</v>
      </c>
      <c r="DE9" s="37">
        <f>'C завтраками| Bed and breakfast'!DE9</f>
        <v>7900</v>
      </c>
      <c r="DF9" s="37">
        <f>'C завтраками| Bed and breakfast'!DF9</f>
        <v>8500</v>
      </c>
      <c r="DG9" s="37">
        <f>'C завтраками| Bed and breakfast'!DG9</f>
        <v>8500</v>
      </c>
      <c r="DH9" s="37">
        <f>'C завтраками| Bed and breakfast'!DH9</f>
        <v>7900</v>
      </c>
      <c r="DI9" s="37">
        <f>'C завтраками| Bed and breakfast'!DI9</f>
        <v>7900</v>
      </c>
      <c r="DJ9" s="37">
        <f>'C завтраками| Bed and breakfast'!DJ9</f>
        <v>7900</v>
      </c>
      <c r="DK9" s="37">
        <f>'C завтраками| Bed and breakfast'!DK9</f>
        <v>7900</v>
      </c>
      <c r="DL9" s="37">
        <f>'C завтраками| Bed and breakfast'!DL9</f>
        <v>7900</v>
      </c>
      <c r="DM9" s="37">
        <f>'C завтраками| Bed and breakfast'!DM9</f>
        <v>8500</v>
      </c>
      <c r="DN9" s="37">
        <f>'C завтраками| Bed and breakfast'!DN9</f>
        <v>8500</v>
      </c>
      <c r="DO9" s="37">
        <f>'C завтраками| Bed and breakfast'!DO9</f>
        <v>7900</v>
      </c>
      <c r="DP9" s="37">
        <f>'C завтраками| Bed and breakfast'!DP9</f>
        <v>7900</v>
      </c>
      <c r="DQ9" s="37">
        <f>'C завтраками| Bed and breakfast'!DQ9</f>
        <v>7900</v>
      </c>
      <c r="DR9" s="37">
        <f>'C завтраками| Bed and breakfast'!DR9</f>
        <v>7900</v>
      </c>
      <c r="DS9" s="37">
        <f>'C завтраками| Bed and breakfast'!DS9</f>
        <v>9300</v>
      </c>
      <c r="DT9" s="37">
        <f>'C завтраками| Bed and breakfast'!DT9</f>
        <v>9300</v>
      </c>
      <c r="DU9" s="37">
        <f>'C завтраками| Bed and breakfast'!DU9</f>
        <v>9300</v>
      </c>
      <c r="DV9" s="37">
        <f>'C завтраками| Bed and breakfast'!DV9</f>
        <v>8200</v>
      </c>
      <c r="DW9" s="37">
        <f>'C завтраками| Bed and breakfast'!DW9</f>
        <v>8200</v>
      </c>
      <c r="DX9" s="37">
        <f>'C завтраками| Bed and breakfast'!DX9</f>
        <v>8200</v>
      </c>
      <c r="DY9" s="37">
        <f>'C завтраками| Bed and breakfast'!DY9</f>
        <v>8200</v>
      </c>
      <c r="DZ9" s="37">
        <f>'C завтраками| Bed and breakfast'!DZ9</f>
        <v>8200</v>
      </c>
      <c r="EA9" s="37">
        <f>'C завтраками| Bed and breakfast'!EA9</f>
        <v>9300</v>
      </c>
      <c r="EB9" s="37">
        <f>'C завтраками| Bed and breakfast'!EB9</f>
        <v>9300</v>
      </c>
      <c r="EC9" s="37">
        <f>'C завтраками| Bed and breakfast'!EC9</f>
        <v>9300</v>
      </c>
      <c r="ED9" s="37">
        <f>'C завтраками| Bed and breakfast'!ED9</f>
        <v>7900</v>
      </c>
      <c r="EE9" s="37">
        <f>'C завтраками| Bed and breakfast'!EE9</f>
        <v>7900</v>
      </c>
      <c r="EF9" s="37">
        <f>'C завтраками| Bed and breakfast'!EF9</f>
        <v>7900</v>
      </c>
      <c r="EG9" s="37">
        <f>'C завтраками| Bed and breakfast'!EG9</f>
        <v>7900</v>
      </c>
      <c r="EH9" s="37">
        <f>'C завтраками| Bed and breakfast'!EH9</f>
        <v>8200</v>
      </c>
      <c r="EI9" s="37">
        <f>'C завтраками| Bed and breakfast'!EI9</f>
        <v>8200</v>
      </c>
      <c r="EJ9" s="37">
        <f>'C завтраками| Bed and breakfast'!EJ9</f>
        <v>7900</v>
      </c>
      <c r="EK9" s="37">
        <f>'C завтраками| Bed and breakfast'!EK9</f>
        <v>7900</v>
      </c>
      <c r="EL9" s="37">
        <f>'C завтраками| Bed and breakfast'!EL9</f>
        <v>7900</v>
      </c>
      <c r="EM9" s="37">
        <f>'C завтраками| Bed and breakfast'!EM9</f>
        <v>7900</v>
      </c>
      <c r="EN9" s="37">
        <f>'C завтраками| Bed and breakfast'!EN9</f>
        <v>7900</v>
      </c>
      <c r="EO9" s="37">
        <f>'C завтраками| Bed and breakfast'!EO9</f>
        <v>8200</v>
      </c>
      <c r="EP9" s="37">
        <f>'C завтраками| Bed and breakfast'!EP9</f>
        <v>8200</v>
      </c>
      <c r="EQ9" s="37">
        <f>'C завтраками| Bed and breakfast'!EQ9</f>
        <v>7900</v>
      </c>
      <c r="ER9" s="37">
        <f>'C завтраками| Bed and breakfast'!ER9</f>
        <v>7900</v>
      </c>
      <c r="ES9" s="37">
        <f>'C завтраками| Bed and breakfast'!ES9</f>
        <v>7900</v>
      </c>
      <c r="ET9" s="37">
        <f>'C завтраками| Bed and breakfast'!ET9</f>
        <v>7900</v>
      </c>
      <c r="EU9" s="37">
        <f>'C завтраками| Bed and breakfast'!EU9</f>
        <v>7900</v>
      </c>
      <c r="EV9" s="37">
        <f>'C завтраками| Bed and breakfast'!EV9</f>
        <v>8200</v>
      </c>
      <c r="EW9" s="37">
        <f>'C завтраками| Bed and breakfast'!EW9</f>
        <v>8200</v>
      </c>
      <c r="EX9" s="37">
        <f>'C завтраками| Bed and breakfast'!EX9</f>
        <v>8200</v>
      </c>
      <c r="EY9" s="37">
        <f>'C завтраками| Bed and breakfast'!EY9</f>
        <v>8200</v>
      </c>
      <c r="EZ9" s="37">
        <f>'C завтраками| Bed and breakfast'!EZ9</f>
        <v>8200</v>
      </c>
      <c r="FA9" s="37">
        <f>'C завтраками| Bed and breakfast'!FA9</f>
        <v>8200</v>
      </c>
      <c r="FB9" s="37">
        <f>'C завтраками| Bed and breakfast'!FB9</f>
        <v>8200</v>
      </c>
      <c r="FC9" s="37">
        <f>'C завтраками| Bed and breakfast'!FC9</f>
        <v>13400</v>
      </c>
      <c r="FD9" s="37">
        <f>'C завтраками| Bed and breakfast'!FD9</f>
        <v>13400</v>
      </c>
      <c r="FE9" s="161">
        <f>'C завтраками| Bed and breakfast'!FE9</f>
        <v>13400</v>
      </c>
      <c r="FF9" s="161">
        <f>'C завтраками| Bed and breakfast'!FF9</f>
        <v>13400</v>
      </c>
      <c r="FG9" s="161">
        <f>'C завтраками| Bed and breakfast'!FG9</f>
        <v>13400</v>
      </c>
      <c r="FH9" s="161">
        <f>'C завтраками| Bed and breakfast'!FH9</f>
        <v>13400</v>
      </c>
      <c r="FI9" s="161">
        <f>'C завтраками| Bed and breakfast'!FI9</f>
        <v>15600</v>
      </c>
      <c r="FJ9" s="37">
        <f>'C завтраками| Bed and breakfast'!FJ9</f>
        <v>15600</v>
      </c>
      <c r="FK9" s="37">
        <f>'C завтраками| Bed and breakfast'!FK9</f>
        <v>15600</v>
      </c>
      <c r="FL9" s="37">
        <f>'C завтраками| Bed and breakfast'!FL9</f>
        <v>15600</v>
      </c>
      <c r="FM9" s="37">
        <f>'C завтраками| Bed and breakfast'!FM9</f>
        <v>15600</v>
      </c>
      <c r="FN9" s="37">
        <f>'C завтраками| Bed and breakfast'!FN9</f>
        <v>15600</v>
      </c>
      <c r="FO9" s="37">
        <f>'C завтраками| Bed and breakfast'!FO9</f>
        <v>15600</v>
      </c>
      <c r="FP9" s="37">
        <f>'C завтраками| Bed and breakfast'!FP9</f>
        <v>15600</v>
      </c>
      <c r="FQ9" s="37">
        <f>'C завтраками| Bed and breakfast'!FQ9</f>
        <v>15600</v>
      </c>
      <c r="FR9" s="37">
        <f>'C завтраками| Bed and breakfast'!FR9</f>
        <v>15600</v>
      </c>
      <c r="FS9" s="37">
        <f>'C завтраками| Bed and breakfast'!FS9</f>
        <v>9300</v>
      </c>
      <c r="FT9" s="37">
        <f>'C завтраками| Bed and breakfast'!FT9</f>
        <v>9300</v>
      </c>
      <c r="FU9" s="37">
        <f>'C завтраками| Bed and breakfast'!FU9</f>
        <v>9300</v>
      </c>
      <c r="FV9" s="37">
        <f>'C завтраками| Bed and breakfast'!FV9</f>
        <v>9300</v>
      </c>
      <c r="FW9" s="37">
        <f>'C завтраками| Bed and breakfast'!FW9</f>
        <v>9300</v>
      </c>
      <c r="FX9" s="37">
        <f>'C завтраками| Bed and breakfast'!FX9</f>
        <v>9300</v>
      </c>
      <c r="FY9" s="37">
        <f>'C завтраками| Bed and breakfast'!FY9</f>
        <v>9300</v>
      </c>
      <c r="FZ9" s="37">
        <f>'C завтраками| Bed and breakfast'!FZ9</f>
        <v>9300</v>
      </c>
      <c r="GA9" s="37">
        <f>'C завтраками| Bed and breakfast'!GA9</f>
        <v>13400</v>
      </c>
      <c r="GB9" s="37">
        <f>'C завтраками| Bed and breakfast'!GB9</f>
        <v>13400</v>
      </c>
      <c r="GC9" s="37">
        <f>'C завтраками| Bed and breakfast'!GC9</f>
        <v>13400</v>
      </c>
      <c r="GD9" s="37">
        <f>'C завтраками| Bed and breakfast'!GD9</f>
        <v>13400</v>
      </c>
      <c r="GE9" s="37">
        <f>'C завтраками| Bed and breakfast'!GE9</f>
        <v>13400</v>
      </c>
      <c r="GF9" s="37">
        <f>'C завтраками| Bed and breakfast'!GF9</f>
        <v>13400</v>
      </c>
      <c r="GG9" s="37">
        <f>'C завтраками| Bed and breakfast'!GG9</f>
        <v>13400</v>
      </c>
      <c r="GH9" s="37">
        <f>'C завтраками| Bed and breakfast'!GH9</f>
        <v>13400</v>
      </c>
      <c r="GI9" s="37">
        <f>'C завтраками| Bed and breakfast'!GI9</f>
        <v>13400</v>
      </c>
      <c r="GJ9" s="37">
        <f>'C завтраками| Bed and breakfast'!GJ9</f>
        <v>13400</v>
      </c>
      <c r="GK9" s="37">
        <f>'C завтраками| Bed and breakfast'!GK9</f>
        <v>13400</v>
      </c>
      <c r="GL9" s="37">
        <f>'C завтраками| Bed and breakfast'!GL9</f>
        <v>13400</v>
      </c>
      <c r="GM9" s="37">
        <f>'C завтраками| Bed and breakfast'!GM9</f>
        <v>13400</v>
      </c>
      <c r="GN9" s="37">
        <f>'C завтраками| Bed and breakfast'!GN9</f>
        <v>13400</v>
      </c>
      <c r="GO9" s="37">
        <f>'C завтраками| Bed and breakfast'!GO9</f>
        <v>10300</v>
      </c>
      <c r="GP9" s="37">
        <f>'C завтраками| Bed and breakfast'!GP9</f>
        <v>10300</v>
      </c>
      <c r="GQ9" s="37">
        <f>'C завтраками| Bed and breakfast'!GQ9</f>
        <v>10300</v>
      </c>
      <c r="GR9" s="37">
        <f>'C завтраками| Bed and breakfast'!GR9</f>
        <v>10300</v>
      </c>
      <c r="GS9" s="37">
        <f>'C завтраками| Bed and breakfast'!GS9</f>
        <v>10800</v>
      </c>
      <c r="GT9" s="37">
        <f>'C завтраками| Bed and breakfast'!GT9</f>
        <v>10800</v>
      </c>
      <c r="GU9" s="37">
        <f>'C завтраками| Bed and breakfast'!GU9</f>
        <v>10300</v>
      </c>
      <c r="GV9" s="37">
        <f>'C завтраками| Bed and breakfast'!GV9</f>
        <v>10300</v>
      </c>
      <c r="GW9" s="37">
        <f>'C завтраками| Bed and breakfast'!GW9</f>
        <v>10300</v>
      </c>
      <c r="GX9" s="37">
        <f>'C завтраками| Bed and breakfast'!GX9</f>
        <v>10300</v>
      </c>
      <c r="GY9" s="37">
        <f>'C завтраками| Bed and breakfast'!GY9</f>
        <v>10300</v>
      </c>
      <c r="GZ9" s="37">
        <f>'C завтраками| Bed and breakfast'!GZ9</f>
        <v>10800</v>
      </c>
      <c r="HA9" s="37">
        <f>'C завтраками| Bed and breakfast'!HA9</f>
        <v>10800</v>
      </c>
      <c r="HB9" s="37">
        <f>'C завтраками| Bed and breakfast'!HB9</f>
        <v>10300</v>
      </c>
      <c r="HC9" s="37">
        <f>'C завтраками| Bed and breakfast'!HC9</f>
        <v>10300</v>
      </c>
      <c r="HD9" s="37">
        <f>'C завтраками| Bed and breakfast'!HD9</f>
        <v>10300</v>
      </c>
      <c r="HE9" s="37">
        <f>'C завтраками| Bed and breakfast'!HE9</f>
        <v>10300</v>
      </c>
      <c r="HF9" s="37">
        <f>'C завтраками| Bed and breakfast'!HF9</f>
        <v>10300</v>
      </c>
      <c r="HG9" s="37">
        <f>'C завтраками| Bed and breakfast'!HG9</f>
        <v>10800</v>
      </c>
      <c r="HH9" s="37">
        <f>'C завтраками| Bed and breakfast'!HH9</f>
        <v>10800</v>
      </c>
      <c r="HI9" s="37">
        <f>'C завтраками| Bed and breakfast'!HI9</f>
        <v>10300</v>
      </c>
      <c r="HJ9" s="37">
        <f>'C завтраками| Bed and breakfast'!HJ9</f>
        <v>10300</v>
      </c>
      <c r="HK9" s="37">
        <f>'C завтраками| Bed and breakfast'!HK9</f>
        <v>10300</v>
      </c>
      <c r="HL9" s="37">
        <f>'C завтраками| Bed and breakfast'!HL9</f>
        <v>10300</v>
      </c>
      <c r="HM9" s="37">
        <f>'C завтраками| Bed and breakfast'!HM9</f>
        <v>10300</v>
      </c>
      <c r="HN9" s="37">
        <f>'C завтраками| Bed and breakfast'!HN9</f>
        <v>10800</v>
      </c>
      <c r="HO9" s="37">
        <f>'C завтраками| Bed and breakfast'!HO9</f>
        <v>10800</v>
      </c>
      <c r="HP9" s="37">
        <f>'C завтраками| Bed and breakfast'!HP9</f>
        <v>10300</v>
      </c>
      <c r="HQ9" s="37">
        <f>'C завтраками| Bed and breakfast'!HQ9</f>
        <v>10300</v>
      </c>
      <c r="HR9" s="37">
        <f>'C завтраками| Bed and breakfast'!HR9</f>
        <v>10300</v>
      </c>
      <c r="HS9" s="37">
        <f>'C завтраками| Bed and breakfast'!HS9</f>
        <v>10300</v>
      </c>
      <c r="HT9" s="37">
        <f>'C завтраками| Bed and breakfast'!HT9</f>
        <v>10300</v>
      </c>
      <c r="HU9" s="37">
        <f>'C завтраками| Bed and breakfast'!HU9</f>
        <v>10800</v>
      </c>
      <c r="HV9" s="37">
        <f>'C завтраками| Bed and breakfast'!HV9</f>
        <v>10800</v>
      </c>
      <c r="HW9" s="37">
        <f>'C завтраками| Bed and breakfast'!HW9</f>
        <v>10300</v>
      </c>
      <c r="HX9" s="37">
        <f>'C завтраками| Bed and breakfast'!HX9</f>
        <v>10300</v>
      </c>
      <c r="HY9" s="37">
        <f>'C завтраками| Bed and breakfast'!HY9</f>
        <v>10300</v>
      </c>
      <c r="HZ9" s="37">
        <f>'C завтраками| Bed and breakfast'!HZ9</f>
        <v>10300</v>
      </c>
      <c r="IA9" s="37">
        <f>'C завтраками| Bed and breakfast'!IA9</f>
        <v>10300</v>
      </c>
      <c r="IB9" s="37">
        <f>'C завтраками| Bed and breakfast'!IB9</f>
        <v>10300</v>
      </c>
      <c r="IC9" s="37">
        <f>'C завтраками| Bed and breakfast'!IC9</f>
        <v>10300</v>
      </c>
      <c r="ID9" s="37">
        <f>'C завтраками| Bed and breakfast'!ID9</f>
        <v>9300</v>
      </c>
      <c r="IE9" s="37">
        <f>'C завтраками| Bed and breakfast'!IE9</f>
        <v>9300</v>
      </c>
      <c r="IF9" s="37">
        <f>'C завтраками| Bed and breakfast'!IF9</f>
        <v>9300</v>
      </c>
      <c r="IG9" s="37">
        <f>'C завтраками| Bed and breakfast'!IG9</f>
        <v>9300</v>
      </c>
      <c r="IH9" s="37">
        <f>'C завтраками| Bed and breakfast'!IH9</f>
        <v>9300</v>
      </c>
      <c r="II9" s="37">
        <f>'C завтраками| Bed and breakfast'!II9</f>
        <v>9300</v>
      </c>
      <c r="IJ9" s="37">
        <f>'C завтраками| Bed and breakfast'!IJ9</f>
        <v>9300</v>
      </c>
      <c r="IK9" s="37">
        <f>'C завтраками| Bed and breakfast'!IK9</f>
        <v>8800</v>
      </c>
      <c r="IL9" s="37">
        <f>'C завтраками| Bed and breakfast'!IL9</f>
        <v>8800</v>
      </c>
      <c r="IM9" s="37">
        <f>'C завтраками| Bed and breakfast'!IM9</f>
        <v>8800</v>
      </c>
      <c r="IN9" s="37">
        <f>'C завтраками| Bed and breakfast'!IN9</f>
        <v>8800</v>
      </c>
      <c r="IO9" s="37">
        <f>'C завтраками| Bed and breakfast'!IO9</f>
        <v>8800</v>
      </c>
      <c r="IP9" s="37">
        <f>'C завтраками| Bed and breakfast'!IP9</f>
        <v>9300</v>
      </c>
      <c r="IQ9" s="37">
        <f>'C завтраками| Bed and breakfast'!IQ9</f>
        <v>9300</v>
      </c>
      <c r="IR9" s="37">
        <f>'C завтраками| Bed and breakfast'!IR9</f>
        <v>8800</v>
      </c>
      <c r="IS9" s="37">
        <f>'C завтраками| Bed and breakfast'!IS9</f>
        <v>8800</v>
      </c>
      <c r="IT9" s="37">
        <f>'C завтраками| Bed and breakfast'!IT9</f>
        <v>8800</v>
      </c>
      <c r="IU9" s="37">
        <f>'C завтраками| Bed and breakfast'!IU9</f>
        <v>8800</v>
      </c>
      <c r="IV9" s="37">
        <f>'C завтраками| Bed and breakfast'!IV9</f>
        <v>8800</v>
      </c>
      <c r="IW9" s="37">
        <f>'C завтраками| Bed and breakfast'!IW9</f>
        <v>9300</v>
      </c>
      <c r="IX9" s="37">
        <f>'C завтраками| Bed and breakfast'!IX9</f>
        <v>9300</v>
      </c>
      <c r="IY9" s="37">
        <f>'C завтраками| Bed and breakfast'!IY9</f>
        <v>8800</v>
      </c>
      <c r="IZ9" s="37">
        <f>'C завтраками| Bed and breakfast'!IZ9</f>
        <v>8800</v>
      </c>
      <c r="JA9" s="37">
        <f>'C завтраками| Bed and breakfast'!JA9</f>
        <v>8800</v>
      </c>
      <c r="JB9" s="37">
        <f>'C завтраками| Bed and breakfast'!JB9</f>
        <v>8800</v>
      </c>
      <c r="JC9" s="37">
        <f>'C завтраками| Bed and breakfast'!JC9</f>
        <v>8800</v>
      </c>
      <c r="JD9" s="37">
        <f>'C завтраками| Bed and breakfast'!JD9</f>
        <v>9300</v>
      </c>
      <c r="JE9" s="37">
        <f>'C завтраками| Bed and breakfast'!JE9</f>
        <v>9300</v>
      </c>
      <c r="JF9" s="37">
        <f>'C завтраками| Bed and breakfast'!JF9</f>
        <v>10300</v>
      </c>
      <c r="JG9" s="37">
        <f>'C завтраками| Bed and breakfast'!JG9</f>
        <v>10300</v>
      </c>
      <c r="JH9" s="37">
        <f>'C завтраками| Bed and breakfast'!JH9</f>
        <v>10300</v>
      </c>
      <c r="JI9" s="37">
        <f>'C завтраками| Bed and breakfast'!JI9</f>
        <v>10300</v>
      </c>
      <c r="JJ9" s="37">
        <f>'C завтраками| Bed and breakfast'!JJ9</f>
        <v>10300</v>
      </c>
      <c r="JK9" s="37">
        <f>'C завтраками| Bed and breakfast'!JK9</f>
        <v>10300</v>
      </c>
      <c r="JL9" s="37">
        <f>'C завтраками| Bed and breakfast'!JL9</f>
        <v>10300</v>
      </c>
      <c r="JM9" s="37">
        <f>'C завтраками| Bed and breakfast'!JM9</f>
        <v>10300</v>
      </c>
      <c r="JN9" s="37">
        <f>'C завтраками| Bed and breakfast'!JN9</f>
        <v>10300</v>
      </c>
      <c r="JO9" s="37">
        <f>'C завтраками| Bed and breakfast'!JO9</f>
        <v>10300</v>
      </c>
      <c r="JP9" s="37">
        <f>'C завтраками| Bed and breakfast'!JP9</f>
        <v>10300</v>
      </c>
    </row>
    <row r="10" spans="1:276" ht="10.7" customHeight="1">
      <c r="A10" s="14" t="s">
        <v>5</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161"/>
      <c r="FF10" s="161"/>
      <c r="FG10" s="161"/>
      <c r="FH10" s="161"/>
      <c r="FI10" s="161"/>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row>
    <row r="11" spans="1:276" ht="10.7" customHeight="1">
      <c r="A11" s="12">
        <v>1</v>
      </c>
      <c r="B11" s="37">
        <f>'C завтраками| Bed and breakfast'!B11</f>
        <v>27100</v>
      </c>
      <c r="C11" s="37">
        <f>'C завтраками| Bed and breakfast'!C11</f>
        <v>36200</v>
      </c>
      <c r="D11" s="37">
        <f>'C завтраками| Bed and breakfast'!D11</f>
        <v>36200</v>
      </c>
      <c r="E11" s="37">
        <f>'C завтраками| Bed and breakfast'!E11</f>
        <v>37700</v>
      </c>
      <c r="F11" s="37">
        <f>'C завтраками| Bed and breakfast'!F11</f>
        <v>37700</v>
      </c>
      <c r="G11" s="37">
        <f>'C завтраками| Bed and breakfast'!G11</f>
        <v>37700</v>
      </c>
      <c r="H11" s="37">
        <f>'C завтраками| Bed and breakfast'!H11</f>
        <v>37700</v>
      </c>
      <c r="I11" s="37">
        <f>'C завтраками| Bed and breakfast'!I11</f>
        <v>37700</v>
      </c>
      <c r="J11" s="37">
        <f>'C завтраками| Bed and breakfast'!J11</f>
        <v>34000</v>
      </c>
      <c r="K11" s="37">
        <f>'C завтраками| Bed and breakfast'!K11</f>
        <v>32200</v>
      </c>
      <c r="L11" s="37">
        <f>'C завтраками| Bed and breakfast'!L11</f>
        <v>24150</v>
      </c>
      <c r="M11" s="37">
        <f>'C завтраками| Bed and breakfast'!M11</f>
        <v>20550</v>
      </c>
      <c r="N11" s="37">
        <f>'C завтраками| Bed and breakfast'!N11</f>
        <v>16350</v>
      </c>
      <c r="O11" s="37">
        <f>'C завтраками| Bed and breakfast'!O11</f>
        <v>16350</v>
      </c>
      <c r="P11" s="37">
        <f>'C завтраками| Bed and breakfast'!P11</f>
        <v>16350</v>
      </c>
      <c r="Q11" s="37">
        <f>'C завтраками| Bed and breakfast'!Q11</f>
        <v>17250</v>
      </c>
      <c r="R11" s="37">
        <f>'C завтраками| Bed and breakfast'!R11</f>
        <v>17250</v>
      </c>
      <c r="S11" s="37">
        <f>'C завтраками| Bed and breakfast'!S11</f>
        <v>17250</v>
      </c>
      <c r="T11" s="37">
        <f>'C завтраками| Bed and breakfast'!T11</f>
        <v>17250</v>
      </c>
      <c r="U11" s="37">
        <f>'C завтраками| Bed and breakfast'!U11</f>
        <v>17250</v>
      </c>
      <c r="V11" s="37">
        <f>'C завтраками| Bed and breakfast'!V11</f>
        <v>17250</v>
      </c>
      <c r="W11" s="37">
        <f>'C завтраками| Bed and breakfast'!W11</f>
        <v>18150</v>
      </c>
      <c r="X11" s="37">
        <f>'C завтраками| Bed and breakfast'!X11</f>
        <v>18150</v>
      </c>
      <c r="Y11" s="37">
        <f>'C завтраками| Bed and breakfast'!Y11</f>
        <v>18150</v>
      </c>
      <c r="Z11" s="37">
        <f>'C завтраками| Bed and breakfast'!Z11</f>
        <v>18150</v>
      </c>
      <c r="AA11" s="37">
        <f>'C завтраками| Bed and breakfast'!AA11</f>
        <v>18150</v>
      </c>
      <c r="AB11" s="37">
        <f>'C завтраками| Bed and breakfast'!AB11</f>
        <v>19350</v>
      </c>
      <c r="AC11" s="37">
        <f>'C завтраками| Bed and breakfast'!AC11</f>
        <v>19350</v>
      </c>
      <c r="AD11" s="37">
        <f>'C завтраками| Bed and breakfast'!AD11</f>
        <v>19350</v>
      </c>
      <c r="AE11" s="37">
        <f>'C завтраками| Bed and breakfast'!AE11</f>
        <v>19350</v>
      </c>
      <c r="AF11" s="37">
        <f>'C завтраками| Bed and breakfast'!AF11</f>
        <v>22950</v>
      </c>
      <c r="AG11" s="37">
        <f>'C завтраками| Bed and breakfast'!AG11</f>
        <v>22950</v>
      </c>
      <c r="AH11" s="37">
        <f>'C завтраками| Bed and breakfast'!AH11</f>
        <v>22950</v>
      </c>
      <c r="AI11" s="37">
        <f>'C завтраками| Bed and breakfast'!AI11</f>
        <v>21750</v>
      </c>
      <c r="AJ11" s="37">
        <f>'C завтраками| Bed and breakfast'!AJ11</f>
        <v>21750</v>
      </c>
      <c r="AK11" s="37">
        <f>'C завтраками| Bed and breakfast'!AK11</f>
        <v>21750</v>
      </c>
      <c r="AL11" s="37">
        <f>'C завтраками| Bed and breakfast'!AL11</f>
        <v>21750</v>
      </c>
      <c r="AM11" s="37">
        <f>'C завтраками| Bed and breakfast'!AM11</f>
        <v>25350</v>
      </c>
      <c r="AN11" s="37">
        <f>'C завтраками| Bed and breakfast'!AN11</f>
        <v>25350</v>
      </c>
      <c r="AO11" s="37">
        <f>'C завтраками| Bed and breakfast'!AO11</f>
        <v>25350</v>
      </c>
      <c r="AP11" s="37">
        <f>'C завтраками| Bed and breakfast'!AP11</f>
        <v>21750</v>
      </c>
      <c r="AQ11" s="37">
        <f>'C завтраками| Bed and breakfast'!AQ11</f>
        <v>21750</v>
      </c>
      <c r="AR11" s="37">
        <f>'C завтраками| Bed and breakfast'!AR11</f>
        <v>21750</v>
      </c>
      <c r="AS11" s="37">
        <f>'C завтраками| Bed and breakfast'!AS11</f>
        <v>21750</v>
      </c>
      <c r="AT11" s="37">
        <f>'C завтраками| Bed and breakfast'!AT11</f>
        <v>21750</v>
      </c>
      <c r="AU11" s="37">
        <f>'C завтраками| Bed and breakfast'!AU11</f>
        <v>22950</v>
      </c>
      <c r="AV11" s="37">
        <f>'C завтраками| Bed and breakfast'!AV11</f>
        <v>22950</v>
      </c>
      <c r="AW11" s="37">
        <f>'C завтраками| Bed and breakfast'!AW11</f>
        <v>22950</v>
      </c>
      <c r="AX11" s="37">
        <f>'C завтраками| Bed and breakfast'!AX11</f>
        <v>25350</v>
      </c>
      <c r="AY11" s="37">
        <f>'C завтраками| Bed and breakfast'!AY11</f>
        <v>25350</v>
      </c>
      <c r="AZ11" s="37">
        <f>'C завтраками| Bed and breakfast'!AZ11</f>
        <v>25350</v>
      </c>
      <c r="BA11" s="37">
        <f>'C завтраками| Bed and breakfast'!BA11</f>
        <v>25350</v>
      </c>
      <c r="BB11" s="37">
        <f>'C завтраками| Bed and breakfast'!BB11</f>
        <v>27750</v>
      </c>
      <c r="BC11" s="37">
        <f>'C завтраками| Bed and breakfast'!BC11</f>
        <v>27750</v>
      </c>
      <c r="BD11" s="37">
        <f>'C завтраками| Bed and breakfast'!BD11</f>
        <v>27750</v>
      </c>
      <c r="BE11" s="37">
        <f>'C завтраками| Bed and breakfast'!BE11</f>
        <v>27750</v>
      </c>
      <c r="BF11" s="37">
        <f>'C завтраками| Bed and breakfast'!BF11</f>
        <v>27750</v>
      </c>
      <c r="BG11" s="37">
        <f>'C завтраками| Bed and breakfast'!BG11</f>
        <v>27750</v>
      </c>
      <c r="BH11" s="37">
        <f>'C завтраками| Bed and breakfast'!BH11</f>
        <v>27750</v>
      </c>
      <c r="BI11" s="37">
        <f>'C завтраками| Bed and breakfast'!BI11</f>
        <v>27750</v>
      </c>
      <c r="BJ11" s="37">
        <f>'C завтраками| Bed and breakfast'!BJ11</f>
        <v>25350</v>
      </c>
      <c r="BK11" s="37">
        <f>'C завтраками| Bed and breakfast'!BK11</f>
        <v>18150</v>
      </c>
      <c r="BL11" s="37">
        <f>'C завтраками| Bed and breakfast'!BL11</f>
        <v>18150</v>
      </c>
      <c r="BM11" s="37">
        <f>'C завтраками| Bed and breakfast'!BM11</f>
        <v>18150</v>
      </c>
      <c r="BN11" s="37">
        <f>'C завтраками| Bed and breakfast'!BN11</f>
        <v>18150</v>
      </c>
      <c r="BO11" s="37">
        <f>'C завтраками| Bed and breakfast'!BO11</f>
        <v>18150</v>
      </c>
      <c r="BP11" s="37">
        <f>'C завтраками| Bed and breakfast'!BP11</f>
        <v>18150</v>
      </c>
      <c r="BQ11" s="37">
        <f>'C завтраками| Bed and breakfast'!BQ11</f>
        <v>18150</v>
      </c>
      <c r="BR11" s="37">
        <f>'C завтраками| Bed and breakfast'!BR11</f>
        <v>18150</v>
      </c>
      <c r="BS11" s="37">
        <f>'C завтраками| Bed and breakfast'!BS11</f>
        <v>18150</v>
      </c>
      <c r="BT11" s="37">
        <f>'C завтраками| Bed and breakfast'!BT11</f>
        <v>13450</v>
      </c>
      <c r="BU11" s="37">
        <f>'C завтраками| Bed and breakfast'!BU11</f>
        <v>13450</v>
      </c>
      <c r="BV11" s="37">
        <f>'C завтраками| Bed and breakfast'!BV11</f>
        <v>13450</v>
      </c>
      <c r="BW11" s="37">
        <f>'C завтраками| Bed and breakfast'!BW11</f>
        <v>13450</v>
      </c>
      <c r="BX11" s="37">
        <f>'C завтраками| Bed and breakfast'!BX11</f>
        <v>13450</v>
      </c>
      <c r="BY11" s="37">
        <f>'C завтраками| Bed and breakfast'!BY11</f>
        <v>13450</v>
      </c>
      <c r="BZ11" s="37">
        <f>'C завтраками| Bed and breakfast'!BZ11</f>
        <v>13450</v>
      </c>
      <c r="CA11" s="37">
        <f>'C завтраками| Bed and breakfast'!CA11</f>
        <v>12050</v>
      </c>
      <c r="CB11" s="37">
        <f>'C завтраками| Bed and breakfast'!CB11</f>
        <v>12050</v>
      </c>
      <c r="CC11" s="37">
        <f>'C завтраками| Bed and breakfast'!CC11</f>
        <v>12050</v>
      </c>
      <c r="CD11" s="37">
        <f>'C завтраками| Bed and breakfast'!CD11</f>
        <v>12050</v>
      </c>
      <c r="CE11" s="37">
        <f>'C завтраками| Bed and breakfast'!CE11</f>
        <v>12050</v>
      </c>
      <c r="CF11" s="37">
        <f>'C завтраками| Bed and breakfast'!CF11</f>
        <v>10850</v>
      </c>
      <c r="CG11" s="37">
        <f>'C завтраками| Bed and breakfast'!CG11</f>
        <v>10850</v>
      </c>
      <c r="CH11" s="37">
        <f>'C завтраками| Bed and breakfast'!CH11</f>
        <v>10850</v>
      </c>
      <c r="CI11" s="37">
        <f>'C завтраками| Bed and breakfast'!CI11</f>
        <v>10850</v>
      </c>
      <c r="CJ11" s="37">
        <f>'C завтраками| Bed and breakfast'!CJ11</f>
        <v>10850</v>
      </c>
      <c r="CK11" s="37">
        <f>'C завтраками| Bed and breakfast'!CK11</f>
        <v>12050</v>
      </c>
      <c r="CL11" s="37">
        <f>'C завтраками| Bed and breakfast'!CL11</f>
        <v>12050</v>
      </c>
      <c r="CM11" s="37">
        <f>'C завтраками| Bed and breakfast'!CM11</f>
        <v>10850</v>
      </c>
      <c r="CN11" s="37">
        <f>'C завтраками| Bed and breakfast'!CN11</f>
        <v>10850</v>
      </c>
      <c r="CO11" s="37">
        <f>'C завтраками| Bed and breakfast'!CO11</f>
        <v>10850</v>
      </c>
      <c r="CP11" s="37">
        <f>'C завтраками| Bed and breakfast'!CP11</f>
        <v>10150</v>
      </c>
      <c r="CQ11" s="37">
        <f>'C завтраками| Bed and breakfast'!CQ11</f>
        <v>10150</v>
      </c>
      <c r="CR11" s="37">
        <f>'C завтраками| Bed and breakfast'!CR11</f>
        <v>10150</v>
      </c>
      <c r="CS11" s="37">
        <f>'C завтраками| Bed and breakfast'!CS11</f>
        <v>10150</v>
      </c>
      <c r="CT11" s="37">
        <f>'C завтраками| Bed and breakfast'!CT11</f>
        <v>9150</v>
      </c>
      <c r="CU11" s="37">
        <f>'C завтраками| Bed and breakfast'!CU11</f>
        <v>9150</v>
      </c>
      <c r="CV11" s="37">
        <f>'C завтраками| Bed and breakfast'!CV11</f>
        <v>9150</v>
      </c>
      <c r="CW11" s="37">
        <f>'C завтраками| Bed and breakfast'!CW11</f>
        <v>9150</v>
      </c>
      <c r="CX11" s="37">
        <f>'C завтраками| Bed and breakfast'!CX11</f>
        <v>9150</v>
      </c>
      <c r="CY11" s="37">
        <f>'C завтраками| Bed and breakfast'!CY11</f>
        <v>9150</v>
      </c>
      <c r="CZ11" s="37">
        <f>'C завтраками| Bed and breakfast'!CZ11</f>
        <v>9150</v>
      </c>
      <c r="DA11" s="37">
        <f>'C завтраками| Bed and breakfast'!DA11</f>
        <v>7250</v>
      </c>
      <c r="DB11" s="37">
        <f>'C завтраками| Bed and breakfast'!DB11</f>
        <v>7250</v>
      </c>
      <c r="DC11" s="37">
        <f>'C завтраками| Bed and breakfast'!DC11</f>
        <v>7250</v>
      </c>
      <c r="DD11" s="37">
        <f>'C завтраками| Bed and breakfast'!DD11</f>
        <v>7250</v>
      </c>
      <c r="DE11" s="37">
        <f>'C завтраками| Bed and breakfast'!DE11</f>
        <v>7250</v>
      </c>
      <c r="DF11" s="37">
        <f>'C завтраками| Bed and breakfast'!DF11</f>
        <v>7850</v>
      </c>
      <c r="DG11" s="37">
        <f>'C завтраками| Bed and breakfast'!DG11</f>
        <v>7850</v>
      </c>
      <c r="DH11" s="37">
        <f>'C завтраками| Bed and breakfast'!DH11</f>
        <v>7250</v>
      </c>
      <c r="DI11" s="37">
        <f>'C завтраками| Bed and breakfast'!DI11</f>
        <v>7250</v>
      </c>
      <c r="DJ11" s="37">
        <f>'C завтраками| Bed and breakfast'!DJ11</f>
        <v>7250</v>
      </c>
      <c r="DK11" s="37">
        <f>'C завтраками| Bed and breakfast'!DK11</f>
        <v>7250</v>
      </c>
      <c r="DL11" s="37">
        <f>'C завтраками| Bed and breakfast'!DL11</f>
        <v>7250</v>
      </c>
      <c r="DM11" s="37">
        <f>'C завтраками| Bed and breakfast'!DM11</f>
        <v>7850</v>
      </c>
      <c r="DN11" s="37">
        <f>'C завтраками| Bed and breakfast'!DN11</f>
        <v>7850</v>
      </c>
      <c r="DO11" s="37">
        <f>'C завтраками| Bed and breakfast'!DO11</f>
        <v>7250</v>
      </c>
      <c r="DP11" s="37">
        <f>'C завтраками| Bed and breakfast'!DP11</f>
        <v>7250</v>
      </c>
      <c r="DQ11" s="37">
        <f>'C завтраками| Bed and breakfast'!DQ11</f>
        <v>7250</v>
      </c>
      <c r="DR11" s="37">
        <f>'C завтраками| Bed and breakfast'!DR11</f>
        <v>7250</v>
      </c>
      <c r="DS11" s="37">
        <f>'C завтраками| Bed and breakfast'!DS11</f>
        <v>8650</v>
      </c>
      <c r="DT11" s="37">
        <f>'C завтраками| Bed and breakfast'!DT11</f>
        <v>8650</v>
      </c>
      <c r="DU11" s="37">
        <f>'C завтраками| Bed and breakfast'!DU11</f>
        <v>8650</v>
      </c>
      <c r="DV11" s="37">
        <f>'C завтраками| Bed and breakfast'!DV11</f>
        <v>7550</v>
      </c>
      <c r="DW11" s="37">
        <f>'C завтраками| Bed and breakfast'!DW11</f>
        <v>7550</v>
      </c>
      <c r="DX11" s="37">
        <f>'C завтраками| Bed and breakfast'!DX11</f>
        <v>7550</v>
      </c>
      <c r="DY11" s="37">
        <f>'C завтраками| Bed and breakfast'!DY11</f>
        <v>7550</v>
      </c>
      <c r="DZ11" s="37">
        <f>'C завтраками| Bed and breakfast'!DZ11</f>
        <v>7550</v>
      </c>
      <c r="EA11" s="37">
        <f>'C завтраками| Bed and breakfast'!EA11</f>
        <v>8650</v>
      </c>
      <c r="EB11" s="37">
        <f>'C завтраками| Bed and breakfast'!EB11</f>
        <v>8650</v>
      </c>
      <c r="EC11" s="37">
        <f>'C завтраками| Bed and breakfast'!EC11</f>
        <v>8650</v>
      </c>
      <c r="ED11" s="37">
        <f>'C завтраками| Bed and breakfast'!ED11</f>
        <v>7250</v>
      </c>
      <c r="EE11" s="37">
        <f>'C завтраками| Bed and breakfast'!EE11</f>
        <v>7250</v>
      </c>
      <c r="EF11" s="37">
        <f>'C завтраками| Bed and breakfast'!EF11</f>
        <v>7250</v>
      </c>
      <c r="EG11" s="37">
        <f>'C завтраками| Bed and breakfast'!EG11</f>
        <v>7250</v>
      </c>
      <c r="EH11" s="37">
        <f>'C завтраками| Bed and breakfast'!EH11</f>
        <v>7550</v>
      </c>
      <c r="EI11" s="37">
        <f>'C завтраками| Bed and breakfast'!EI11</f>
        <v>7550</v>
      </c>
      <c r="EJ11" s="37">
        <f>'C завтраками| Bed and breakfast'!EJ11</f>
        <v>7250</v>
      </c>
      <c r="EK11" s="37">
        <f>'C завтраками| Bed and breakfast'!EK11</f>
        <v>7250</v>
      </c>
      <c r="EL11" s="37">
        <f>'C завтраками| Bed and breakfast'!EL11</f>
        <v>7250</v>
      </c>
      <c r="EM11" s="37">
        <f>'C завтраками| Bed and breakfast'!EM11</f>
        <v>7250</v>
      </c>
      <c r="EN11" s="37">
        <f>'C завтраками| Bed and breakfast'!EN11</f>
        <v>7250</v>
      </c>
      <c r="EO11" s="37">
        <f>'C завтраками| Bed and breakfast'!EO11</f>
        <v>7550</v>
      </c>
      <c r="EP11" s="37">
        <f>'C завтраками| Bed and breakfast'!EP11</f>
        <v>7550</v>
      </c>
      <c r="EQ11" s="37">
        <f>'C завтраками| Bed and breakfast'!EQ11</f>
        <v>7250</v>
      </c>
      <c r="ER11" s="37">
        <f>'C завтраками| Bed and breakfast'!ER11</f>
        <v>7250</v>
      </c>
      <c r="ES11" s="37">
        <f>'C завтраками| Bed and breakfast'!ES11</f>
        <v>7250</v>
      </c>
      <c r="ET11" s="37">
        <f>'C завтраками| Bed and breakfast'!ET11</f>
        <v>7250</v>
      </c>
      <c r="EU11" s="37">
        <f>'C завтраками| Bed and breakfast'!EU11</f>
        <v>7250</v>
      </c>
      <c r="EV11" s="37">
        <f>'C завтраками| Bed and breakfast'!EV11</f>
        <v>7550</v>
      </c>
      <c r="EW11" s="37">
        <f>'C завтраками| Bed and breakfast'!EW11</f>
        <v>7550</v>
      </c>
      <c r="EX11" s="37">
        <f>'C завтраками| Bed and breakfast'!EX11</f>
        <v>7550</v>
      </c>
      <c r="EY11" s="37">
        <f>'C завтраками| Bed and breakfast'!EY11</f>
        <v>7550</v>
      </c>
      <c r="EZ11" s="37">
        <f>'C завтраками| Bed and breakfast'!EZ11</f>
        <v>7550</v>
      </c>
      <c r="FA11" s="37">
        <f>'C завтраками| Bed and breakfast'!FA11</f>
        <v>7550</v>
      </c>
      <c r="FB11" s="37">
        <f>'C завтраками| Bed and breakfast'!FB11</f>
        <v>7550</v>
      </c>
      <c r="FC11" s="37">
        <f>'C завтраками| Bed and breakfast'!FC11</f>
        <v>12750</v>
      </c>
      <c r="FD11" s="37">
        <f>'C завтраками| Bed and breakfast'!FD11</f>
        <v>12750</v>
      </c>
      <c r="FE11" s="161">
        <f>'C завтраками| Bed and breakfast'!FE11</f>
        <v>12750</v>
      </c>
      <c r="FF11" s="161">
        <f>'C завтраками| Bed and breakfast'!FF11</f>
        <v>12750</v>
      </c>
      <c r="FG11" s="161">
        <f>'C завтраками| Bed and breakfast'!FG11</f>
        <v>12750</v>
      </c>
      <c r="FH11" s="161">
        <f>'C завтраками| Bed and breakfast'!FH11</f>
        <v>12750</v>
      </c>
      <c r="FI11" s="161">
        <f>'C завтраками| Bed and breakfast'!FI11</f>
        <v>14950</v>
      </c>
      <c r="FJ11" s="37">
        <f>'C завтраками| Bed and breakfast'!FJ11</f>
        <v>14950</v>
      </c>
      <c r="FK11" s="37">
        <f>'C завтраками| Bed and breakfast'!FK11</f>
        <v>14950</v>
      </c>
      <c r="FL11" s="37">
        <f>'C завтраками| Bed and breakfast'!FL11</f>
        <v>14950</v>
      </c>
      <c r="FM11" s="37">
        <f>'C завтраками| Bed and breakfast'!FM11</f>
        <v>14950</v>
      </c>
      <c r="FN11" s="37">
        <f>'C завтраками| Bed and breakfast'!FN11</f>
        <v>14950</v>
      </c>
      <c r="FO11" s="37">
        <f>'C завтраками| Bed and breakfast'!FO11</f>
        <v>14950</v>
      </c>
      <c r="FP11" s="37">
        <f>'C завтраками| Bed and breakfast'!FP11</f>
        <v>14950</v>
      </c>
      <c r="FQ11" s="37">
        <f>'C завтраками| Bed and breakfast'!FQ11</f>
        <v>14950</v>
      </c>
      <c r="FR11" s="37">
        <f>'C завтраками| Bed and breakfast'!FR11</f>
        <v>14950</v>
      </c>
      <c r="FS11" s="37">
        <f>'C завтраками| Bed and breakfast'!FS11</f>
        <v>8650</v>
      </c>
      <c r="FT11" s="37">
        <f>'C завтраками| Bed and breakfast'!FT11</f>
        <v>8650</v>
      </c>
      <c r="FU11" s="37">
        <f>'C завтраками| Bed and breakfast'!FU11</f>
        <v>8650</v>
      </c>
      <c r="FV11" s="37">
        <f>'C завтраками| Bed and breakfast'!FV11</f>
        <v>8650</v>
      </c>
      <c r="FW11" s="37">
        <f>'C завтраками| Bed and breakfast'!FW11</f>
        <v>8650</v>
      </c>
      <c r="FX11" s="37">
        <f>'C завтраками| Bed and breakfast'!FX11</f>
        <v>8650</v>
      </c>
      <c r="FY11" s="37">
        <f>'C завтраками| Bed and breakfast'!FY11</f>
        <v>8650</v>
      </c>
      <c r="FZ11" s="37">
        <f>'C завтраками| Bed and breakfast'!FZ11</f>
        <v>8650</v>
      </c>
      <c r="GA11" s="37">
        <f>'C завтраками| Bed and breakfast'!GA11</f>
        <v>12750</v>
      </c>
      <c r="GB11" s="37">
        <f>'C завтраками| Bed and breakfast'!GB11</f>
        <v>12750</v>
      </c>
      <c r="GC11" s="37">
        <f>'C завтраками| Bed and breakfast'!GC11</f>
        <v>12750</v>
      </c>
      <c r="GD11" s="37">
        <f>'C завтраками| Bed and breakfast'!GD11</f>
        <v>12750</v>
      </c>
      <c r="GE11" s="37">
        <f>'C завтраками| Bed and breakfast'!GE11</f>
        <v>12750</v>
      </c>
      <c r="GF11" s="37">
        <f>'C завтраками| Bed and breakfast'!GF11</f>
        <v>12750</v>
      </c>
      <c r="GG11" s="37">
        <f>'C завтраками| Bed and breakfast'!GG11</f>
        <v>12750</v>
      </c>
      <c r="GH11" s="37">
        <f>'C завтраками| Bed and breakfast'!GH11</f>
        <v>12750</v>
      </c>
      <c r="GI11" s="37">
        <f>'C завтраками| Bed and breakfast'!GI11</f>
        <v>12750</v>
      </c>
      <c r="GJ11" s="37">
        <f>'C завтраками| Bed and breakfast'!GJ11</f>
        <v>12750</v>
      </c>
      <c r="GK11" s="37">
        <f>'C завтраками| Bed and breakfast'!GK11</f>
        <v>12750</v>
      </c>
      <c r="GL11" s="37">
        <f>'C завтраками| Bed and breakfast'!GL11</f>
        <v>12750</v>
      </c>
      <c r="GM11" s="37">
        <f>'C завтраками| Bed and breakfast'!GM11</f>
        <v>12750</v>
      </c>
      <c r="GN11" s="37">
        <f>'C завтраками| Bed and breakfast'!GN11</f>
        <v>12750</v>
      </c>
      <c r="GO11" s="37">
        <f>'C завтраками| Bed and breakfast'!GO11</f>
        <v>9650</v>
      </c>
      <c r="GP11" s="37">
        <f>'C завтраками| Bed and breakfast'!GP11</f>
        <v>9650</v>
      </c>
      <c r="GQ11" s="37">
        <f>'C завтраками| Bed and breakfast'!GQ11</f>
        <v>9650</v>
      </c>
      <c r="GR11" s="37">
        <f>'C завтраками| Bed and breakfast'!GR11</f>
        <v>9650</v>
      </c>
      <c r="GS11" s="37">
        <f>'C завтраками| Bed and breakfast'!GS11</f>
        <v>10150</v>
      </c>
      <c r="GT11" s="37">
        <f>'C завтраками| Bed and breakfast'!GT11</f>
        <v>10150</v>
      </c>
      <c r="GU11" s="37">
        <f>'C завтраками| Bed and breakfast'!GU11</f>
        <v>9650</v>
      </c>
      <c r="GV11" s="37">
        <f>'C завтраками| Bed and breakfast'!GV11</f>
        <v>9650</v>
      </c>
      <c r="GW11" s="37">
        <f>'C завтраками| Bed and breakfast'!GW11</f>
        <v>9650</v>
      </c>
      <c r="GX11" s="37">
        <f>'C завтраками| Bed and breakfast'!GX11</f>
        <v>9650</v>
      </c>
      <c r="GY11" s="37">
        <f>'C завтраками| Bed and breakfast'!GY11</f>
        <v>9650</v>
      </c>
      <c r="GZ11" s="37">
        <f>'C завтраками| Bed and breakfast'!GZ11</f>
        <v>10150</v>
      </c>
      <c r="HA11" s="37">
        <f>'C завтраками| Bed and breakfast'!HA11</f>
        <v>10150</v>
      </c>
      <c r="HB11" s="37">
        <f>'C завтраками| Bed and breakfast'!HB11</f>
        <v>9650</v>
      </c>
      <c r="HC11" s="37">
        <f>'C завтраками| Bed and breakfast'!HC11</f>
        <v>9650</v>
      </c>
      <c r="HD11" s="37">
        <f>'C завтраками| Bed and breakfast'!HD11</f>
        <v>9650</v>
      </c>
      <c r="HE11" s="37">
        <f>'C завтраками| Bed and breakfast'!HE11</f>
        <v>9650</v>
      </c>
      <c r="HF11" s="37">
        <f>'C завтраками| Bed and breakfast'!HF11</f>
        <v>9650</v>
      </c>
      <c r="HG11" s="37">
        <f>'C завтраками| Bed and breakfast'!HG11</f>
        <v>10150</v>
      </c>
      <c r="HH11" s="37">
        <f>'C завтраками| Bed and breakfast'!HH11</f>
        <v>10150</v>
      </c>
      <c r="HI11" s="37">
        <f>'C завтраками| Bed and breakfast'!HI11</f>
        <v>9650</v>
      </c>
      <c r="HJ11" s="37">
        <f>'C завтраками| Bed and breakfast'!HJ11</f>
        <v>9650</v>
      </c>
      <c r="HK11" s="37">
        <f>'C завтраками| Bed and breakfast'!HK11</f>
        <v>9650</v>
      </c>
      <c r="HL11" s="37">
        <f>'C завтраками| Bed and breakfast'!HL11</f>
        <v>9650</v>
      </c>
      <c r="HM11" s="37">
        <f>'C завтраками| Bed and breakfast'!HM11</f>
        <v>9650</v>
      </c>
      <c r="HN11" s="37">
        <f>'C завтраками| Bed and breakfast'!HN11</f>
        <v>10150</v>
      </c>
      <c r="HO11" s="37">
        <f>'C завтраками| Bed and breakfast'!HO11</f>
        <v>10150</v>
      </c>
      <c r="HP11" s="37">
        <f>'C завтраками| Bed and breakfast'!HP11</f>
        <v>9650</v>
      </c>
      <c r="HQ11" s="37">
        <f>'C завтраками| Bed and breakfast'!HQ11</f>
        <v>9650</v>
      </c>
      <c r="HR11" s="37">
        <f>'C завтраками| Bed and breakfast'!HR11</f>
        <v>9650</v>
      </c>
      <c r="HS11" s="37">
        <f>'C завтраками| Bed and breakfast'!HS11</f>
        <v>9650</v>
      </c>
      <c r="HT11" s="37">
        <f>'C завтраками| Bed and breakfast'!HT11</f>
        <v>9650</v>
      </c>
      <c r="HU11" s="37">
        <f>'C завтраками| Bed and breakfast'!HU11</f>
        <v>10150</v>
      </c>
      <c r="HV11" s="37">
        <f>'C завтраками| Bed and breakfast'!HV11</f>
        <v>10150</v>
      </c>
      <c r="HW11" s="37">
        <f>'C завтраками| Bed and breakfast'!HW11</f>
        <v>9650</v>
      </c>
      <c r="HX11" s="37">
        <f>'C завтраками| Bed and breakfast'!HX11</f>
        <v>9650</v>
      </c>
      <c r="HY11" s="37">
        <f>'C завтраками| Bed and breakfast'!HY11</f>
        <v>9650</v>
      </c>
      <c r="HZ11" s="37">
        <f>'C завтраками| Bed and breakfast'!HZ11</f>
        <v>9650</v>
      </c>
      <c r="IA11" s="37">
        <f>'C завтраками| Bed and breakfast'!IA11</f>
        <v>9650</v>
      </c>
      <c r="IB11" s="37">
        <f>'C завтраками| Bed and breakfast'!IB11</f>
        <v>9650</v>
      </c>
      <c r="IC11" s="37">
        <f>'C завтраками| Bed and breakfast'!IC11</f>
        <v>9650</v>
      </c>
      <c r="ID11" s="37">
        <f>'C завтраками| Bed and breakfast'!ID11</f>
        <v>8650</v>
      </c>
      <c r="IE11" s="37">
        <f>'C завтраками| Bed and breakfast'!IE11</f>
        <v>8650</v>
      </c>
      <c r="IF11" s="37">
        <f>'C завтраками| Bed and breakfast'!IF11</f>
        <v>8650</v>
      </c>
      <c r="IG11" s="37">
        <f>'C завтраками| Bed and breakfast'!IG11</f>
        <v>8650</v>
      </c>
      <c r="IH11" s="37">
        <f>'C завтраками| Bed and breakfast'!IH11</f>
        <v>8650</v>
      </c>
      <c r="II11" s="37">
        <f>'C завтраками| Bed and breakfast'!II11</f>
        <v>8650</v>
      </c>
      <c r="IJ11" s="37">
        <f>'C завтраками| Bed and breakfast'!IJ11</f>
        <v>8650</v>
      </c>
      <c r="IK11" s="37">
        <f>'C завтраками| Bed and breakfast'!IK11</f>
        <v>8150</v>
      </c>
      <c r="IL11" s="37">
        <f>'C завтраками| Bed and breakfast'!IL11</f>
        <v>8150</v>
      </c>
      <c r="IM11" s="37">
        <f>'C завтраками| Bed and breakfast'!IM11</f>
        <v>8150</v>
      </c>
      <c r="IN11" s="37">
        <f>'C завтраками| Bed and breakfast'!IN11</f>
        <v>8150</v>
      </c>
      <c r="IO11" s="37">
        <f>'C завтраками| Bed and breakfast'!IO11</f>
        <v>8150</v>
      </c>
      <c r="IP11" s="37">
        <f>'C завтраками| Bed and breakfast'!IP11</f>
        <v>8650</v>
      </c>
      <c r="IQ11" s="37">
        <f>'C завтраками| Bed and breakfast'!IQ11</f>
        <v>8650</v>
      </c>
      <c r="IR11" s="37">
        <f>'C завтраками| Bed and breakfast'!IR11</f>
        <v>8150</v>
      </c>
      <c r="IS11" s="37">
        <f>'C завтраками| Bed and breakfast'!IS11</f>
        <v>8150</v>
      </c>
      <c r="IT11" s="37">
        <f>'C завтраками| Bed and breakfast'!IT11</f>
        <v>8150</v>
      </c>
      <c r="IU11" s="37">
        <f>'C завтраками| Bed and breakfast'!IU11</f>
        <v>8150</v>
      </c>
      <c r="IV11" s="37">
        <f>'C завтраками| Bed and breakfast'!IV11</f>
        <v>8150</v>
      </c>
      <c r="IW11" s="37">
        <f>'C завтраками| Bed and breakfast'!IW11</f>
        <v>8650</v>
      </c>
      <c r="IX11" s="37">
        <f>'C завтраками| Bed and breakfast'!IX11</f>
        <v>8650</v>
      </c>
      <c r="IY11" s="37">
        <f>'C завтраками| Bed and breakfast'!IY11</f>
        <v>8150</v>
      </c>
      <c r="IZ11" s="37">
        <f>'C завтраками| Bed and breakfast'!IZ11</f>
        <v>8150</v>
      </c>
      <c r="JA11" s="37">
        <f>'C завтраками| Bed and breakfast'!JA11</f>
        <v>8150</v>
      </c>
      <c r="JB11" s="37">
        <f>'C завтраками| Bed and breakfast'!JB11</f>
        <v>8150</v>
      </c>
      <c r="JC11" s="37">
        <f>'C завтраками| Bed and breakfast'!JC11</f>
        <v>8150</v>
      </c>
      <c r="JD11" s="37">
        <f>'C завтраками| Bed and breakfast'!JD11</f>
        <v>8650</v>
      </c>
      <c r="JE11" s="37">
        <f>'C завтраками| Bed and breakfast'!JE11</f>
        <v>8650</v>
      </c>
      <c r="JF11" s="37">
        <f>'C завтраками| Bed and breakfast'!JF11</f>
        <v>9650</v>
      </c>
      <c r="JG11" s="37">
        <f>'C завтраками| Bed and breakfast'!JG11</f>
        <v>9650</v>
      </c>
      <c r="JH11" s="37">
        <f>'C завтраками| Bed and breakfast'!JH11</f>
        <v>9650</v>
      </c>
      <c r="JI11" s="37">
        <f>'C завтраками| Bed and breakfast'!JI11</f>
        <v>9650</v>
      </c>
      <c r="JJ11" s="37">
        <f>'C завтраками| Bed and breakfast'!JJ11</f>
        <v>9650</v>
      </c>
      <c r="JK11" s="37">
        <f>'C завтраками| Bed and breakfast'!JK11</f>
        <v>9650</v>
      </c>
      <c r="JL11" s="37">
        <f>'C завтраками| Bed and breakfast'!JL11</f>
        <v>9650</v>
      </c>
      <c r="JM11" s="37">
        <f>'C завтраками| Bed and breakfast'!JM11</f>
        <v>9650</v>
      </c>
      <c r="JN11" s="37">
        <f>'C завтраками| Bed and breakfast'!JN11</f>
        <v>9650</v>
      </c>
      <c r="JO11" s="37">
        <f>'C завтраками| Bed and breakfast'!JO11</f>
        <v>9650</v>
      </c>
      <c r="JP11" s="37">
        <f>'C завтраками| Bed and breakfast'!JP11</f>
        <v>9650</v>
      </c>
    </row>
    <row r="12" spans="1:276" ht="10.7" customHeight="1">
      <c r="A12" s="12">
        <v>2</v>
      </c>
      <c r="B12" s="37">
        <f>'C завтраками| Bed and breakfast'!B12</f>
        <v>29100</v>
      </c>
      <c r="C12" s="37">
        <f>'C завтраками| Bed and breakfast'!C12</f>
        <v>38200</v>
      </c>
      <c r="D12" s="37">
        <f>'C завтраками| Bed and breakfast'!D12</f>
        <v>38200</v>
      </c>
      <c r="E12" s="37">
        <f>'C завтраками| Bed and breakfast'!E12</f>
        <v>39700</v>
      </c>
      <c r="F12" s="37">
        <f>'C завтраками| Bed and breakfast'!F12</f>
        <v>39700</v>
      </c>
      <c r="G12" s="37">
        <f>'C завтраками| Bed and breakfast'!G12</f>
        <v>39700</v>
      </c>
      <c r="H12" s="37">
        <f>'C завтраками| Bed and breakfast'!H12</f>
        <v>39700</v>
      </c>
      <c r="I12" s="37">
        <f>'C завтраками| Bed and breakfast'!I12</f>
        <v>39700</v>
      </c>
      <c r="J12" s="37">
        <f>'C завтраками| Bed and breakfast'!J12</f>
        <v>36000</v>
      </c>
      <c r="K12" s="37">
        <f>'C завтраками| Bed and breakfast'!K12</f>
        <v>34200</v>
      </c>
      <c r="L12" s="37">
        <f>'C завтраками| Bed and breakfast'!L12</f>
        <v>26000</v>
      </c>
      <c r="M12" s="37">
        <f>'C завтраками| Bed and breakfast'!M12</f>
        <v>22400</v>
      </c>
      <c r="N12" s="37">
        <f>'C завтраками| Bed and breakfast'!N12</f>
        <v>18200</v>
      </c>
      <c r="O12" s="37">
        <f>'C завтраками| Bed and breakfast'!O12</f>
        <v>18200</v>
      </c>
      <c r="P12" s="37">
        <f>'C завтраками| Bed and breakfast'!P12</f>
        <v>18200</v>
      </c>
      <c r="Q12" s="37">
        <f>'C завтраками| Bed and breakfast'!Q12</f>
        <v>19100</v>
      </c>
      <c r="R12" s="37">
        <f>'C завтраками| Bed and breakfast'!R12</f>
        <v>19100</v>
      </c>
      <c r="S12" s="37">
        <f>'C завтраками| Bed and breakfast'!S12</f>
        <v>19100</v>
      </c>
      <c r="T12" s="37">
        <f>'C завтраками| Bed and breakfast'!T12</f>
        <v>19100</v>
      </c>
      <c r="U12" s="37">
        <f>'C завтраками| Bed and breakfast'!U12</f>
        <v>19100</v>
      </c>
      <c r="V12" s="37">
        <f>'C завтраками| Bed and breakfast'!V12</f>
        <v>19100</v>
      </c>
      <c r="W12" s="37">
        <f>'C завтраками| Bed and breakfast'!W12</f>
        <v>20000</v>
      </c>
      <c r="X12" s="37">
        <f>'C завтраками| Bed and breakfast'!X12</f>
        <v>20000</v>
      </c>
      <c r="Y12" s="37">
        <f>'C завтраками| Bed and breakfast'!Y12</f>
        <v>20000</v>
      </c>
      <c r="Z12" s="37">
        <f>'C завтраками| Bed and breakfast'!Z12</f>
        <v>20000</v>
      </c>
      <c r="AA12" s="37">
        <f>'C завтраками| Bed and breakfast'!AA12</f>
        <v>20000</v>
      </c>
      <c r="AB12" s="37">
        <f>'C завтраками| Bed and breakfast'!AB12</f>
        <v>21200</v>
      </c>
      <c r="AC12" s="37">
        <f>'C завтраками| Bed and breakfast'!AC12</f>
        <v>21200</v>
      </c>
      <c r="AD12" s="37">
        <f>'C завтраками| Bed and breakfast'!AD12</f>
        <v>21200</v>
      </c>
      <c r="AE12" s="37">
        <f>'C завтраками| Bed and breakfast'!AE12</f>
        <v>21200</v>
      </c>
      <c r="AF12" s="37">
        <f>'C завтраками| Bed and breakfast'!AF12</f>
        <v>24800</v>
      </c>
      <c r="AG12" s="37">
        <f>'C завтраками| Bed and breakfast'!AG12</f>
        <v>24800</v>
      </c>
      <c r="AH12" s="37">
        <f>'C завтраками| Bed and breakfast'!AH12</f>
        <v>24800</v>
      </c>
      <c r="AI12" s="37">
        <f>'C завтраками| Bed and breakfast'!AI12</f>
        <v>23600</v>
      </c>
      <c r="AJ12" s="37">
        <f>'C завтраками| Bed and breakfast'!AJ12</f>
        <v>23600</v>
      </c>
      <c r="AK12" s="37">
        <f>'C завтраками| Bed and breakfast'!AK12</f>
        <v>23600</v>
      </c>
      <c r="AL12" s="37">
        <f>'C завтраками| Bed and breakfast'!AL12</f>
        <v>23600</v>
      </c>
      <c r="AM12" s="37">
        <f>'C завтраками| Bed and breakfast'!AM12</f>
        <v>27200</v>
      </c>
      <c r="AN12" s="37">
        <f>'C завтраками| Bed and breakfast'!AN12</f>
        <v>27200</v>
      </c>
      <c r="AO12" s="37">
        <f>'C завтраками| Bed and breakfast'!AO12</f>
        <v>27200</v>
      </c>
      <c r="AP12" s="37">
        <f>'C завтраками| Bed and breakfast'!AP12</f>
        <v>23600</v>
      </c>
      <c r="AQ12" s="37">
        <f>'C завтраками| Bed and breakfast'!AQ12</f>
        <v>23600</v>
      </c>
      <c r="AR12" s="37">
        <f>'C завтраками| Bed and breakfast'!AR12</f>
        <v>23600</v>
      </c>
      <c r="AS12" s="37">
        <f>'C завтраками| Bed and breakfast'!AS12</f>
        <v>23600</v>
      </c>
      <c r="AT12" s="37">
        <f>'C завтраками| Bed and breakfast'!AT12</f>
        <v>23600</v>
      </c>
      <c r="AU12" s="37">
        <f>'C завтраками| Bed and breakfast'!AU12</f>
        <v>24800</v>
      </c>
      <c r="AV12" s="37">
        <f>'C завтраками| Bed and breakfast'!AV12</f>
        <v>24800</v>
      </c>
      <c r="AW12" s="37">
        <f>'C завтраками| Bed and breakfast'!AW12</f>
        <v>24800</v>
      </c>
      <c r="AX12" s="37">
        <f>'C завтраками| Bed and breakfast'!AX12</f>
        <v>27200</v>
      </c>
      <c r="AY12" s="37">
        <f>'C завтраками| Bed and breakfast'!AY12</f>
        <v>27200</v>
      </c>
      <c r="AZ12" s="37">
        <f>'C завтраками| Bed and breakfast'!AZ12</f>
        <v>27200</v>
      </c>
      <c r="BA12" s="37">
        <f>'C завтраками| Bed and breakfast'!BA12</f>
        <v>27200</v>
      </c>
      <c r="BB12" s="37">
        <f>'C завтраками| Bed and breakfast'!BB12</f>
        <v>29600</v>
      </c>
      <c r="BC12" s="37">
        <f>'C завтраками| Bed and breakfast'!BC12</f>
        <v>29600</v>
      </c>
      <c r="BD12" s="37">
        <f>'C завтраками| Bed and breakfast'!BD12</f>
        <v>29600</v>
      </c>
      <c r="BE12" s="37">
        <f>'C завтраками| Bed and breakfast'!BE12</f>
        <v>29600</v>
      </c>
      <c r="BF12" s="37">
        <f>'C завтраками| Bed and breakfast'!BF12</f>
        <v>29600</v>
      </c>
      <c r="BG12" s="37">
        <f>'C завтраками| Bed and breakfast'!BG12</f>
        <v>29600</v>
      </c>
      <c r="BH12" s="37">
        <f>'C завтраками| Bed and breakfast'!BH12</f>
        <v>29600</v>
      </c>
      <c r="BI12" s="37">
        <f>'C завтраками| Bed and breakfast'!BI12</f>
        <v>29600</v>
      </c>
      <c r="BJ12" s="37">
        <f>'C завтраками| Bed and breakfast'!BJ12</f>
        <v>27200</v>
      </c>
      <c r="BK12" s="37">
        <f>'C завтраками| Bed and breakfast'!BK12</f>
        <v>20000</v>
      </c>
      <c r="BL12" s="37">
        <f>'C завтраками| Bed and breakfast'!BL12</f>
        <v>20000</v>
      </c>
      <c r="BM12" s="37">
        <f>'C завтраками| Bed and breakfast'!BM12</f>
        <v>20000</v>
      </c>
      <c r="BN12" s="37">
        <f>'C завтраками| Bed and breakfast'!BN12</f>
        <v>20000</v>
      </c>
      <c r="BO12" s="37">
        <f>'C завтраками| Bed and breakfast'!BO12</f>
        <v>20000</v>
      </c>
      <c r="BP12" s="37">
        <f>'C завтраками| Bed and breakfast'!BP12</f>
        <v>20000</v>
      </c>
      <c r="BQ12" s="37">
        <f>'C завтраками| Bed and breakfast'!BQ12</f>
        <v>20000</v>
      </c>
      <c r="BR12" s="37">
        <f>'C завтраками| Bed and breakfast'!BR12</f>
        <v>20000</v>
      </c>
      <c r="BS12" s="37">
        <f>'C завтраками| Bed and breakfast'!BS12</f>
        <v>20000</v>
      </c>
      <c r="BT12" s="37">
        <f>'C завтраками| Bed and breakfast'!BT12</f>
        <v>15300</v>
      </c>
      <c r="BU12" s="37">
        <f>'C завтраками| Bed and breakfast'!BU12</f>
        <v>15300</v>
      </c>
      <c r="BV12" s="37">
        <f>'C завтраками| Bed and breakfast'!BV12</f>
        <v>15300</v>
      </c>
      <c r="BW12" s="37">
        <f>'C завтраками| Bed and breakfast'!BW12</f>
        <v>15300</v>
      </c>
      <c r="BX12" s="37">
        <f>'C завтраками| Bed and breakfast'!BX12</f>
        <v>15300</v>
      </c>
      <c r="BY12" s="37">
        <f>'C завтраками| Bed and breakfast'!BY12</f>
        <v>15300</v>
      </c>
      <c r="BZ12" s="37">
        <f>'C завтраками| Bed and breakfast'!BZ12</f>
        <v>15300</v>
      </c>
      <c r="CA12" s="37">
        <f>'C завтраками| Bed and breakfast'!CA12</f>
        <v>13900</v>
      </c>
      <c r="CB12" s="37">
        <f>'C завтраками| Bed and breakfast'!CB12</f>
        <v>13900</v>
      </c>
      <c r="CC12" s="37">
        <f>'C завтраками| Bed and breakfast'!CC12</f>
        <v>13900</v>
      </c>
      <c r="CD12" s="37">
        <f>'C завтраками| Bed and breakfast'!CD12</f>
        <v>13900</v>
      </c>
      <c r="CE12" s="37">
        <f>'C завтраками| Bed and breakfast'!CE12</f>
        <v>13900</v>
      </c>
      <c r="CF12" s="37">
        <f>'C завтраками| Bed and breakfast'!CF12</f>
        <v>12700</v>
      </c>
      <c r="CG12" s="37">
        <f>'C завтраками| Bed and breakfast'!CG12</f>
        <v>12700</v>
      </c>
      <c r="CH12" s="37">
        <f>'C завтраками| Bed and breakfast'!CH12</f>
        <v>12700</v>
      </c>
      <c r="CI12" s="37">
        <f>'C завтраками| Bed and breakfast'!CI12</f>
        <v>12700</v>
      </c>
      <c r="CJ12" s="37">
        <f>'C завтраками| Bed and breakfast'!CJ12</f>
        <v>12700</v>
      </c>
      <c r="CK12" s="37">
        <f>'C завтраками| Bed and breakfast'!CK12</f>
        <v>13900</v>
      </c>
      <c r="CL12" s="37">
        <f>'C завтраками| Bed and breakfast'!CL12</f>
        <v>13900</v>
      </c>
      <c r="CM12" s="37">
        <f>'C завтраками| Bed and breakfast'!CM12</f>
        <v>12700</v>
      </c>
      <c r="CN12" s="37">
        <f>'C завтраками| Bed and breakfast'!CN12</f>
        <v>12700</v>
      </c>
      <c r="CO12" s="37">
        <f>'C завтраками| Bed and breakfast'!CO12</f>
        <v>12700</v>
      </c>
      <c r="CP12" s="37">
        <f>'C завтраками| Bed and breakfast'!CP12</f>
        <v>11800</v>
      </c>
      <c r="CQ12" s="37">
        <f>'C завтраками| Bed and breakfast'!CQ12</f>
        <v>11800</v>
      </c>
      <c r="CR12" s="37">
        <f>'C завтраками| Bed and breakfast'!CR12</f>
        <v>11800</v>
      </c>
      <c r="CS12" s="37">
        <f>'C завтраками| Bed and breakfast'!CS12</f>
        <v>11800</v>
      </c>
      <c r="CT12" s="37">
        <f>'C завтраками| Bed and breakfast'!CT12</f>
        <v>10800</v>
      </c>
      <c r="CU12" s="37">
        <f>'C завтраками| Bed and breakfast'!CU12</f>
        <v>10800</v>
      </c>
      <c r="CV12" s="37">
        <f>'C завтраками| Bed and breakfast'!CV12</f>
        <v>10800</v>
      </c>
      <c r="CW12" s="37">
        <f>'C завтраками| Bed and breakfast'!CW12</f>
        <v>10800</v>
      </c>
      <c r="CX12" s="37">
        <f>'C завтраками| Bed and breakfast'!CX12</f>
        <v>10800</v>
      </c>
      <c r="CY12" s="37">
        <f>'C завтраками| Bed and breakfast'!CY12</f>
        <v>10800</v>
      </c>
      <c r="CZ12" s="37">
        <f>'C завтраками| Bed and breakfast'!CZ12</f>
        <v>10800</v>
      </c>
      <c r="DA12" s="37">
        <f>'C завтраками| Bed and breakfast'!DA12</f>
        <v>8900</v>
      </c>
      <c r="DB12" s="37">
        <f>'C завтраками| Bed and breakfast'!DB12</f>
        <v>8900</v>
      </c>
      <c r="DC12" s="37">
        <f>'C завтраками| Bed and breakfast'!DC12</f>
        <v>8900</v>
      </c>
      <c r="DD12" s="37">
        <f>'C завтраками| Bed and breakfast'!DD12</f>
        <v>8900</v>
      </c>
      <c r="DE12" s="37">
        <f>'C завтраками| Bed and breakfast'!DE12</f>
        <v>8900</v>
      </c>
      <c r="DF12" s="37">
        <f>'C завтраками| Bed and breakfast'!DF12</f>
        <v>9500</v>
      </c>
      <c r="DG12" s="37">
        <f>'C завтраками| Bed and breakfast'!DG12</f>
        <v>9500</v>
      </c>
      <c r="DH12" s="37">
        <f>'C завтраками| Bed and breakfast'!DH12</f>
        <v>8900</v>
      </c>
      <c r="DI12" s="37">
        <f>'C завтраками| Bed and breakfast'!DI12</f>
        <v>8900</v>
      </c>
      <c r="DJ12" s="37">
        <f>'C завтраками| Bed and breakfast'!DJ12</f>
        <v>8900</v>
      </c>
      <c r="DK12" s="37">
        <f>'C завтраками| Bed and breakfast'!DK12</f>
        <v>8900</v>
      </c>
      <c r="DL12" s="37">
        <f>'C завтраками| Bed and breakfast'!DL12</f>
        <v>8900</v>
      </c>
      <c r="DM12" s="37">
        <f>'C завтраками| Bed and breakfast'!DM12</f>
        <v>9500</v>
      </c>
      <c r="DN12" s="37">
        <f>'C завтраками| Bed and breakfast'!DN12</f>
        <v>9500</v>
      </c>
      <c r="DO12" s="37">
        <f>'C завтраками| Bed and breakfast'!DO12</f>
        <v>8900</v>
      </c>
      <c r="DP12" s="37">
        <f>'C завтраками| Bed and breakfast'!DP12</f>
        <v>8900</v>
      </c>
      <c r="DQ12" s="37">
        <f>'C завтраками| Bed and breakfast'!DQ12</f>
        <v>8900</v>
      </c>
      <c r="DR12" s="37">
        <f>'C завтраками| Bed and breakfast'!DR12</f>
        <v>8900</v>
      </c>
      <c r="DS12" s="37">
        <f>'C завтраками| Bed and breakfast'!DS12</f>
        <v>10300</v>
      </c>
      <c r="DT12" s="37">
        <f>'C завтраками| Bed and breakfast'!DT12</f>
        <v>10300</v>
      </c>
      <c r="DU12" s="37">
        <f>'C завтраками| Bed and breakfast'!DU12</f>
        <v>10300</v>
      </c>
      <c r="DV12" s="37">
        <f>'C завтраками| Bed and breakfast'!DV12</f>
        <v>9200</v>
      </c>
      <c r="DW12" s="37">
        <f>'C завтраками| Bed and breakfast'!DW12</f>
        <v>9200</v>
      </c>
      <c r="DX12" s="37">
        <f>'C завтраками| Bed and breakfast'!DX12</f>
        <v>9200</v>
      </c>
      <c r="DY12" s="37">
        <f>'C завтраками| Bed and breakfast'!DY12</f>
        <v>9200</v>
      </c>
      <c r="DZ12" s="37">
        <f>'C завтраками| Bed and breakfast'!DZ12</f>
        <v>9200</v>
      </c>
      <c r="EA12" s="37">
        <f>'C завтраками| Bed and breakfast'!EA12</f>
        <v>10300</v>
      </c>
      <c r="EB12" s="37">
        <f>'C завтраками| Bed and breakfast'!EB12</f>
        <v>10300</v>
      </c>
      <c r="EC12" s="37">
        <f>'C завтраками| Bed and breakfast'!EC12</f>
        <v>10300</v>
      </c>
      <c r="ED12" s="37">
        <f>'C завтраками| Bed and breakfast'!ED12</f>
        <v>8900</v>
      </c>
      <c r="EE12" s="37">
        <f>'C завтраками| Bed and breakfast'!EE12</f>
        <v>8900</v>
      </c>
      <c r="EF12" s="37">
        <f>'C завтраками| Bed and breakfast'!EF12</f>
        <v>8900</v>
      </c>
      <c r="EG12" s="37">
        <f>'C завтраками| Bed and breakfast'!EG12</f>
        <v>8900</v>
      </c>
      <c r="EH12" s="37">
        <f>'C завтраками| Bed and breakfast'!EH12</f>
        <v>9200</v>
      </c>
      <c r="EI12" s="37">
        <f>'C завтраками| Bed and breakfast'!EI12</f>
        <v>9200</v>
      </c>
      <c r="EJ12" s="37">
        <f>'C завтраками| Bed and breakfast'!EJ12</f>
        <v>8900</v>
      </c>
      <c r="EK12" s="37">
        <f>'C завтраками| Bed and breakfast'!EK12</f>
        <v>8900</v>
      </c>
      <c r="EL12" s="37">
        <f>'C завтраками| Bed and breakfast'!EL12</f>
        <v>8900</v>
      </c>
      <c r="EM12" s="37">
        <f>'C завтраками| Bed and breakfast'!EM12</f>
        <v>8900</v>
      </c>
      <c r="EN12" s="37">
        <f>'C завтраками| Bed and breakfast'!EN12</f>
        <v>8900</v>
      </c>
      <c r="EO12" s="37">
        <f>'C завтраками| Bed and breakfast'!EO12</f>
        <v>9200</v>
      </c>
      <c r="EP12" s="37">
        <f>'C завтраками| Bed and breakfast'!EP12</f>
        <v>9200</v>
      </c>
      <c r="EQ12" s="37">
        <f>'C завтраками| Bed and breakfast'!EQ12</f>
        <v>8900</v>
      </c>
      <c r="ER12" s="37">
        <f>'C завтраками| Bed and breakfast'!ER12</f>
        <v>8900</v>
      </c>
      <c r="ES12" s="37">
        <f>'C завтраками| Bed and breakfast'!ES12</f>
        <v>8900</v>
      </c>
      <c r="ET12" s="37">
        <f>'C завтраками| Bed and breakfast'!ET12</f>
        <v>8900</v>
      </c>
      <c r="EU12" s="37">
        <f>'C завтраками| Bed and breakfast'!EU12</f>
        <v>8900</v>
      </c>
      <c r="EV12" s="37">
        <f>'C завтраками| Bed and breakfast'!EV12</f>
        <v>9200</v>
      </c>
      <c r="EW12" s="37">
        <f>'C завтраками| Bed and breakfast'!EW12</f>
        <v>9200</v>
      </c>
      <c r="EX12" s="37">
        <f>'C завтраками| Bed and breakfast'!EX12</f>
        <v>9200</v>
      </c>
      <c r="EY12" s="37">
        <f>'C завтраками| Bed and breakfast'!EY12</f>
        <v>9200</v>
      </c>
      <c r="EZ12" s="37">
        <f>'C завтраками| Bed and breakfast'!EZ12</f>
        <v>9200</v>
      </c>
      <c r="FA12" s="37">
        <f>'C завтраками| Bed and breakfast'!FA12</f>
        <v>9200</v>
      </c>
      <c r="FB12" s="37">
        <f>'C завтраками| Bed and breakfast'!FB12</f>
        <v>9200</v>
      </c>
      <c r="FC12" s="37">
        <f>'C завтраками| Bed and breakfast'!FC12</f>
        <v>14400</v>
      </c>
      <c r="FD12" s="37">
        <f>'C завтраками| Bed and breakfast'!FD12</f>
        <v>14400</v>
      </c>
      <c r="FE12" s="161">
        <f>'C завтраками| Bed and breakfast'!FE12</f>
        <v>14400</v>
      </c>
      <c r="FF12" s="161">
        <f>'C завтраками| Bed and breakfast'!FF12</f>
        <v>14400</v>
      </c>
      <c r="FG12" s="161">
        <f>'C завтраками| Bed and breakfast'!FG12</f>
        <v>14400</v>
      </c>
      <c r="FH12" s="161">
        <f>'C завтраками| Bed and breakfast'!FH12</f>
        <v>14400</v>
      </c>
      <c r="FI12" s="161">
        <f>'C завтраками| Bed and breakfast'!FI12</f>
        <v>16600</v>
      </c>
      <c r="FJ12" s="37">
        <f>'C завтраками| Bed and breakfast'!FJ12</f>
        <v>16600</v>
      </c>
      <c r="FK12" s="37">
        <f>'C завтраками| Bed and breakfast'!FK12</f>
        <v>16600</v>
      </c>
      <c r="FL12" s="37">
        <f>'C завтраками| Bed and breakfast'!FL12</f>
        <v>16600</v>
      </c>
      <c r="FM12" s="37">
        <f>'C завтраками| Bed and breakfast'!FM12</f>
        <v>16600</v>
      </c>
      <c r="FN12" s="37">
        <f>'C завтраками| Bed and breakfast'!FN12</f>
        <v>16600</v>
      </c>
      <c r="FO12" s="37">
        <f>'C завтраками| Bed and breakfast'!FO12</f>
        <v>16600</v>
      </c>
      <c r="FP12" s="37">
        <f>'C завтраками| Bed and breakfast'!FP12</f>
        <v>16600</v>
      </c>
      <c r="FQ12" s="37">
        <f>'C завтраками| Bed and breakfast'!FQ12</f>
        <v>16600</v>
      </c>
      <c r="FR12" s="37">
        <f>'C завтраками| Bed and breakfast'!FR12</f>
        <v>16600</v>
      </c>
      <c r="FS12" s="37">
        <f>'C завтраками| Bed and breakfast'!FS12</f>
        <v>10300</v>
      </c>
      <c r="FT12" s="37">
        <f>'C завтраками| Bed and breakfast'!FT12</f>
        <v>10300</v>
      </c>
      <c r="FU12" s="37">
        <f>'C завтраками| Bed and breakfast'!FU12</f>
        <v>10300</v>
      </c>
      <c r="FV12" s="37">
        <f>'C завтраками| Bed and breakfast'!FV12</f>
        <v>10300</v>
      </c>
      <c r="FW12" s="37">
        <f>'C завтраками| Bed and breakfast'!FW12</f>
        <v>10300</v>
      </c>
      <c r="FX12" s="37">
        <f>'C завтраками| Bed and breakfast'!FX12</f>
        <v>10300</v>
      </c>
      <c r="FY12" s="37">
        <f>'C завтраками| Bed and breakfast'!FY12</f>
        <v>10300</v>
      </c>
      <c r="FZ12" s="37">
        <f>'C завтраками| Bed and breakfast'!FZ12</f>
        <v>10300</v>
      </c>
      <c r="GA12" s="37">
        <f>'C завтраками| Bed and breakfast'!GA12</f>
        <v>14400</v>
      </c>
      <c r="GB12" s="37">
        <f>'C завтраками| Bed and breakfast'!GB12</f>
        <v>14400</v>
      </c>
      <c r="GC12" s="37">
        <f>'C завтраками| Bed and breakfast'!GC12</f>
        <v>14400</v>
      </c>
      <c r="GD12" s="37">
        <f>'C завтраками| Bed and breakfast'!GD12</f>
        <v>14400</v>
      </c>
      <c r="GE12" s="37">
        <f>'C завтраками| Bed and breakfast'!GE12</f>
        <v>14400</v>
      </c>
      <c r="GF12" s="37">
        <f>'C завтраками| Bed and breakfast'!GF12</f>
        <v>14400</v>
      </c>
      <c r="GG12" s="37">
        <f>'C завтраками| Bed and breakfast'!GG12</f>
        <v>14400</v>
      </c>
      <c r="GH12" s="37">
        <f>'C завтраками| Bed and breakfast'!GH12</f>
        <v>14400</v>
      </c>
      <c r="GI12" s="37">
        <f>'C завтраками| Bed and breakfast'!GI12</f>
        <v>14400</v>
      </c>
      <c r="GJ12" s="37">
        <f>'C завтраками| Bed and breakfast'!GJ12</f>
        <v>14400</v>
      </c>
      <c r="GK12" s="37">
        <f>'C завтраками| Bed and breakfast'!GK12</f>
        <v>14400</v>
      </c>
      <c r="GL12" s="37">
        <f>'C завтраками| Bed and breakfast'!GL12</f>
        <v>14400</v>
      </c>
      <c r="GM12" s="37">
        <f>'C завтраками| Bed and breakfast'!GM12</f>
        <v>14400</v>
      </c>
      <c r="GN12" s="37">
        <f>'C завтраками| Bed and breakfast'!GN12</f>
        <v>14400</v>
      </c>
      <c r="GO12" s="37">
        <f>'C завтраками| Bed and breakfast'!GO12</f>
        <v>11300</v>
      </c>
      <c r="GP12" s="37">
        <f>'C завтраками| Bed and breakfast'!GP12</f>
        <v>11300</v>
      </c>
      <c r="GQ12" s="37">
        <f>'C завтраками| Bed and breakfast'!GQ12</f>
        <v>11300</v>
      </c>
      <c r="GR12" s="37">
        <f>'C завтраками| Bed and breakfast'!GR12</f>
        <v>11300</v>
      </c>
      <c r="GS12" s="37">
        <f>'C завтраками| Bed and breakfast'!GS12</f>
        <v>11800</v>
      </c>
      <c r="GT12" s="37">
        <f>'C завтраками| Bed and breakfast'!GT12</f>
        <v>11800</v>
      </c>
      <c r="GU12" s="37">
        <f>'C завтраками| Bed and breakfast'!GU12</f>
        <v>11300</v>
      </c>
      <c r="GV12" s="37">
        <f>'C завтраками| Bed and breakfast'!GV12</f>
        <v>11300</v>
      </c>
      <c r="GW12" s="37">
        <f>'C завтраками| Bed and breakfast'!GW12</f>
        <v>11300</v>
      </c>
      <c r="GX12" s="37">
        <f>'C завтраками| Bed and breakfast'!GX12</f>
        <v>11300</v>
      </c>
      <c r="GY12" s="37">
        <f>'C завтраками| Bed and breakfast'!GY12</f>
        <v>11300</v>
      </c>
      <c r="GZ12" s="37">
        <f>'C завтраками| Bed and breakfast'!GZ12</f>
        <v>11800</v>
      </c>
      <c r="HA12" s="37">
        <f>'C завтраками| Bed and breakfast'!HA12</f>
        <v>11800</v>
      </c>
      <c r="HB12" s="37">
        <f>'C завтраками| Bed and breakfast'!HB12</f>
        <v>11300</v>
      </c>
      <c r="HC12" s="37">
        <f>'C завтраками| Bed and breakfast'!HC12</f>
        <v>11300</v>
      </c>
      <c r="HD12" s="37">
        <f>'C завтраками| Bed and breakfast'!HD12</f>
        <v>11300</v>
      </c>
      <c r="HE12" s="37">
        <f>'C завтраками| Bed and breakfast'!HE12</f>
        <v>11300</v>
      </c>
      <c r="HF12" s="37">
        <f>'C завтраками| Bed and breakfast'!HF12</f>
        <v>11300</v>
      </c>
      <c r="HG12" s="37">
        <f>'C завтраками| Bed and breakfast'!HG12</f>
        <v>11800</v>
      </c>
      <c r="HH12" s="37">
        <f>'C завтраками| Bed and breakfast'!HH12</f>
        <v>11800</v>
      </c>
      <c r="HI12" s="37">
        <f>'C завтраками| Bed and breakfast'!HI12</f>
        <v>11300</v>
      </c>
      <c r="HJ12" s="37">
        <f>'C завтраками| Bed and breakfast'!HJ12</f>
        <v>11300</v>
      </c>
      <c r="HK12" s="37">
        <f>'C завтраками| Bed and breakfast'!HK12</f>
        <v>11300</v>
      </c>
      <c r="HL12" s="37">
        <f>'C завтраками| Bed and breakfast'!HL12</f>
        <v>11300</v>
      </c>
      <c r="HM12" s="37">
        <f>'C завтраками| Bed and breakfast'!HM12</f>
        <v>11300</v>
      </c>
      <c r="HN12" s="37">
        <f>'C завтраками| Bed and breakfast'!HN12</f>
        <v>11800</v>
      </c>
      <c r="HO12" s="37">
        <f>'C завтраками| Bed and breakfast'!HO12</f>
        <v>11800</v>
      </c>
      <c r="HP12" s="37">
        <f>'C завтраками| Bed and breakfast'!HP12</f>
        <v>11300</v>
      </c>
      <c r="HQ12" s="37">
        <f>'C завтраками| Bed and breakfast'!HQ12</f>
        <v>11300</v>
      </c>
      <c r="HR12" s="37">
        <f>'C завтраками| Bed and breakfast'!HR12</f>
        <v>11300</v>
      </c>
      <c r="HS12" s="37">
        <f>'C завтраками| Bed and breakfast'!HS12</f>
        <v>11300</v>
      </c>
      <c r="HT12" s="37">
        <f>'C завтраками| Bed and breakfast'!HT12</f>
        <v>11300</v>
      </c>
      <c r="HU12" s="37">
        <f>'C завтраками| Bed and breakfast'!HU12</f>
        <v>11800</v>
      </c>
      <c r="HV12" s="37">
        <f>'C завтраками| Bed and breakfast'!HV12</f>
        <v>11800</v>
      </c>
      <c r="HW12" s="37">
        <f>'C завтраками| Bed and breakfast'!HW12</f>
        <v>11300</v>
      </c>
      <c r="HX12" s="37">
        <f>'C завтраками| Bed and breakfast'!HX12</f>
        <v>11300</v>
      </c>
      <c r="HY12" s="37">
        <f>'C завтраками| Bed and breakfast'!HY12</f>
        <v>11300</v>
      </c>
      <c r="HZ12" s="37">
        <f>'C завтраками| Bed and breakfast'!HZ12</f>
        <v>11300</v>
      </c>
      <c r="IA12" s="37">
        <f>'C завтраками| Bed and breakfast'!IA12</f>
        <v>11300</v>
      </c>
      <c r="IB12" s="37">
        <f>'C завтраками| Bed and breakfast'!IB12</f>
        <v>11300</v>
      </c>
      <c r="IC12" s="37">
        <f>'C завтраками| Bed and breakfast'!IC12</f>
        <v>11300</v>
      </c>
      <c r="ID12" s="37">
        <f>'C завтраками| Bed and breakfast'!ID12</f>
        <v>10300</v>
      </c>
      <c r="IE12" s="37">
        <f>'C завтраками| Bed and breakfast'!IE12</f>
        <v>10300</v>
      </c>
      <c r="IF12" s="37">
        <f>'C завтраками| Bed and breakfast'!IF12</f>
        <v>10300</v>
      </c>
      <c r="IG12" s="37">
        <f>'C завтраками| Bed and breakfast'!IG12</f>
        <v>10300</v>
      </c>
      <c r="IH12" s="37">
        <f>'C завтраками| Bed and breakfast'!IH12</f>
        <v>10300</v>
      </c>
      <c r="II12" s="37">
        <f>'C завтраками| Bed and breakfast'!II12</f>
        <v>10300</v>
      </c>
      <c r="IJ12" s="37">
        <f>'C завтраками| Bed and breakfast'!IJ12</f>
        <v>10300</v>
      </c>
      <c r="IK12" s="37">
        <f>'C завтраками| Bed and breakfast'!IK12</f>
        <v>9800</v>
      </c>
      <c r="IL12" s="37">
        <f>'C завтраками| Bed and breakfast'!IL12</f>
        <v>9800</v>
      </c>
      <c r="IM12" s="37">
        <f>'C завтраками| Bed and breakfast'!IM12</f>
        <v>9800</v>
      </c>
      <c r="IN12" s="37">
        <f>'C завтраками| Bed and breakfast'!IN12</f>
        <v>9800</v>
      </c>
      <c r="IO12" s="37">
        <f>'C завтраками| Bed and breakfast'!IO12</f>
        <v>9800</v>
      </c>
      <c r="IP12" s="37">
        <f>'C завтраками| Bed and breakfast'!IP12</f>
        <v>10300</v>
      </c>
      <c r="IQ12" s="37">
        <f>'C завтраками| Bed and breakfast'!IQ12</f>
        <v>10300</v>
      </c>
      <c r="IR12" s="37">
        <f>'C завтраками| Bed and breakfast'!IR12</f>
        <v>9800</v>
      </c>
      <c r="IS12" s="37">
        <f>'C завтраками| Bed and breakfast'!IS12</f>
        <v>9800</v>
      </c>
      <c r="IT12" s="37">
        <f>'C завтраками| Bed and breakfast'!IT12</f>
        <v>9800</v>
      </c>
      <c r="IU12" s="37">
        <f>'C завтраками| Bed and breakfast'!IU12</f>
        <v>9800</v>
      </c>
      <c r="IV12" s="37">
        <f>'C завтраками| Bed and breakfast'!IV12</f>
        <v>9800</v>
      </c>
      <c r="IW12" s="37">
        <f>'C завтраками| Bed and breakfast'!IW12</f>
        <v>10300</v>
      </c>
      <c r="IX12" s="37">
        <f>'C завтраками| Bed and breakfast'!IX12</f>
        <v>10300</v>
      </c>
      <c r="IY12" s="37">
        <f>'C завтраками| Bed and breakfast'!IY12</f>
        <v>9800</v>
      </c>
      <c r="IZ12" s="37">
        <f>'C завтраками| Bed and breakfast'!IZ12</f>
        <v>9800</v>
      </c>
      <c r="JA12" s="37">
        <f>'C завтраками| Bed and breakfast'!JA12</f>
        <v>9800</v>
      </c>
      <c r="JB12" s="37">
        <f>'C завтраками| Bed and breakfast'!JB12</f>
        <v>9800</v>
      </c>
      <c r="JC12" s="37">
        <f>'C завтраками| Bed and breakfast'!JC12</f>
        <v>9800</v>
      </c>
      <c r="JD12" s="37">
        <f>'C завтраками| Bed and breakfast'!JD12</f>
        <v>10300</v>
      </c>
      <c r="JE12" s="37">
        <f>'C завтраками| Bed and breakfast'!JE12</f>
        <v>10300</v>
      </c>
      <c r="JF12" s="37">
        <f>'C завтраками| Bed and breakfast'!JF12</f>
        <v>11300</v>
      </c>
      <c r="JG12" s="37">
        <f>'C завтраками| Bed and breakfast'!JG12</f>
        <v>11300</v>
      </c>
      <c r="JH12" s="37">
        <f>'C завтраками| Bed and breakfast'!JH12</f>
        <v>11300</v>
      </c>
      <c r="JI12" s="37">
        <f>'C завтраками| Bed and breakfast'!JI12</f>
        <v>11300</v>
      </c>
      <c r="JJ12" s="37">
        <f>'C завтраками| Bed and breakfast'!JJ12</f>
        <v>11300</v>
      </c>
      <c r="JK12" s="37">
        <f>'C завтраками| Bed and breakfast'!JK12</f>
        <v>11300</v>
      </c>
      <c r="JL12" s="37">
        <f>'C завтраками| Bed and breakfast'!JL12</f>
        <v>11300</v>
      </c>
      <c r="JM12" s="37">
        <f>'C завтраками| Bed and breakfast'!JM12</f>
        <v>11300</v>
      </c>
      <c r="JN12" s="37">
        <f>'C завтраками| Bed and breakfast'!JN12</f>
        <v>11300</v>
      </c>
      <c r="JO12" s="37">
        <f>'C завтраками| Bed and breakfast'!JO12</f>
        <v>11300</v>
      </c>
      <c r="JP12" s="37">
        <f>'C завтраками| Bed and breakfast'!JP12</f>
        <v>11300</v>
      </c>
    </row>
    <row r="13" spans="1:276" ht="10.7" customHeight="1">
      <c r="A13" s="14" t="s">
        <v>6</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161"/>
      <c r="FF13" s="161"/>
      <c r="FG13" s="161"/>
      <c r="FH13" s="161"/>
      <c r="FI13" s="161"/>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row>
    <row r="14" spans="1:276" ht="10.7" customHeight="1">
      <c r="A14" s="12">
        <v>1</v>
      </c>
      <c r="B14" s="37">
        <f>'C завтраками| Bed and breakfast'!B14</f>
        <v>29100</v>
      </c>
      <c r="C14" s="37">
        <f>'C завтраками| Bed and breakfast'!C14</f>
        <v>38200</v>
      </c>
      <c r="D14" s="37">
        <f>'C завтраками| Bed and breakfast'!D14</f>
        <v>38200</v>
      </c>
      <c r="E14" s="37">
        <f>'C завтраками| Bed and breakfast'!E14</f>
        <v>39700</v>
      </c>
      <c r="F14" s="37">
        <f>'C завтраками| Bed and breakfast'!F14</f>
        <v>39700</v>
      </c>
      <c r="G14" s="37">
        <f>'C завтраками| Bed and breakfast'!G14</f>
        <v>39700</v>
      </c>
      <c r="H14" s="37">
        <f>'C завтраками| Bed and breakfast'!H14</f>
        <v>39700</v>
      </c>
      <c r="I14" s="37">
        <f>'C завтраками| Bed and breakfast'!I14</f>
        <v>39700</v>
      </c>
      <c r="J14" s="37">
        <f>'C завтраками| Bed and breakfast'!J14</f>
        <v>36000</v>
      </c>
      <c r="K14" s="37">
        <f>'C завтраками| Bed and breakfast'!K14</f>
        <v>34200</v>
      </c>
      <c r="L14" s="37">
        <f>'C завтраками| Bed and breakfast'!L14</f>
        <v>26350</v>
      </c>
      <c r="M14" s="37">
        <f>'C завтраками| Bed and breakfast'!M14</f>
        <v>22750</v>
      </c>
      <c r="N14" s="37">
        <f>'C завтраками| Bed and breakfast'!N14</f>
        <v>18550</v>
      </c>
      <c r="O14" s="37">
        <f>'C завтраками| Bed and breakfast'!O14</f>
        <v>18550</v>
      </c>
      <c r="P14" s="37">
        <f>'C завтраками| Bed and breakfast'!P14</f>
        <v>18550</v>
      </c>
      <c r="Q14" s="37">
        <f>'C завтраками| Bed and breakfast'!Q14</f>
        <v>19450</v>
      </c>
      <c r="R14" s="37">
        <f>'C завтраками| Bed and breakfast'!R14</f>
        <v>19450</v>
      </c>
      <c r="S14" s="37">
        <f>'C завтраками| Bed and breakfast'!S14</f>
        <v>19450</v>
      </c>
      <c r="T14" s="37">
        <f>'C завтраками| Bed and breakfast'!T14</f>
        <v>19450</v>
      </c>
      <c r="U14" s="37">
        <f>'C завтраками| Bed and breakfast'!U14</f>
        <v>19450</v>
      </c>
      <c r="V14" s="37">
        <f>'C завтраками| Bed and breakfast'!V14</f>
        <v>19450</v>
      </c>
      <c r="W14" s="37">
        <f>'C завтраками| Bed and breakfast'!W14</f>
        <v>20350</v>
      </c>
      <c r="X14" s="37">
        <f>'C завтраками| Bed and breakfast'!X14</f>
        <v>20350</v>
      </c>
      <c r="Y14" s="37">
        <f>'C завтраками| Bed and breakfast'!Y14</f>
        <v>20350</v>
      </c>
      <c r="Z14" s="37">
        <f>'C завтраками| Bed and breakfast'!Z14</f>
        <v>20350</v>
      </c>
      <c r="AA14" s="37">
        <f>'C завтраками| Bed and breakfast'!AA14</f>
        <v>20350</v>
      </c>
      <c r="AB14" s="37">
        <f>'C завтраками| Bed and breakfast'!AB14</f>
        <v>21550</v>
      </c>
      <c r="AC14" s="37">
        <f>'C завтраками| Bed and breakfast'!AC14</f>
        <v>21550</v>
      </c>
      <c r="AD14" s="37">
        <f>'C завтраками| Bed and breakfast'!AD14</f>
        <v>21550</v>
      </c>
      <c r="AE14" s="37">
        <f>'C завтраками| Bed and breakfast'!AE14</f>
        <v>21550</v>
      </c>
      <c r="AF14" s="37">
        <f>'C завтраками| Bed and breakfast'!AF14</f>
        <v>25150</v>
      </c>
      <c r="AG14" s="37">
        <f>'C завтраками| Bed and breakfast'!AG14</f>
        <v>25150</v>
      </c>
      <c r="AH14" s="37">
        <f>'C завтраками| Bed and breakfast'!AH14</f>
        <v>25150</v>
      </c>
      <c r="AI14" s="37">
        <f>'C завтраками| Bed and breakfast'!AI14</f>
        <v>23950</v>
      </c>
      <c r="AJ14" s="37">
        <f>'C завтраками| Bed and breakfast'!AJ14</f>
        <v>23950</v>
      </c>
      <c r="AK14" s="37">
        <f>'C завтраками| Bed and breakfast'!AK14</f>
        <v>23950</v>
      </c>
      <c r="AL14" s="37">
        <f>'C завтраками| Bed and breakfast'!AL14</f>
        <v>23950</v>
      </c>
      <c r="AM14" s="37">
        <f>'C завтраками| Bed and breakfast'!AM14</f>
        <v>27550</v>
      </c>
      <c r="AN14" s="37">
        <f>'C завтраками| Bed and breakfast'!AN14</f>
        <v>27550</v>
      </c>
      <c r="AO14" s="37">
        <f>'C завтраками| Bed and breakfast'!AO14</f>
        <v>27550</v>
      </c>
      <c r="AP14" s="37">
        <f>'C завтраками| Bed and breakfast'!AP14</f>
        <v>23950</v>
      </c>
      <c r="AQ14" s="37">
        <f>'C завтраками| Bed and breakfast'!AQ14</f>
        <v>23950</v>
      </c>
      <c r="AR14" s="37">
        <f>'C завтраками| Bed and breakfast'!AR14</f>
        <v>23950</v>
      </c>
      <c r="AS14" s="37">
        <f>'C завтраками| Bed and breakfast'!AS14</f>
        <v>23950</v>
      </c>
      <c r="AT14" s="37">
        <f>'C завтраками| Bed and breakfast'!AT14</f>
        <v>23950</v>
      </c>
      <c r="AU14" s="37">
        <f>'C завтраками| Bed and breakfast'!AU14</f>
        <v>25150</v>
      </c>
      <c r="AV14" s="37">
        <f>'C завтраками| Bed and breakfast'!AV14</f>
        <v>25150</v>
      </c>
      <c r="AW14" s="37">
        <f>'C завтраками| Bed and breakfast'!AW14</f>
        <v>25150</v>
      </c>
      <c r="AX14" s="37">
        <f>'C завтраками| Bed and breakfast'!AX14</f>
        <v>27550</v>
      </c>
      <c r="AY14" s="37">
        <f>'C завтраками| Bed and breakfast'!AY14</f>
        <v>27550</v>
      </c>
      <c r="AZ14" s="37">
        <f>'C завтраками| Bed and breakfast'!AZ14</f>
        <v>27550</v>
      </c>
      <c r="BA14" s="37">
        <f>'C завтраками| Bed and breakfast'!BA14</f>
        <v>27550</v>
      </c>
      <c r="BB14" s="37">
        <f>'C завтраками| Bed and breakfast'!BB14</f>
        <v>29950</v>
      </c>
      <c r="BC14" s="37">
        <f>'C завтраками| Bed and breakfast'!BC14</f>
        <v>29950</v>
      </c>
      <c r="BD14" s="37">
        <f>'C завтраками| Bed and breakfast'!BD14</f>
        <v>29950</v>
      </c>
      <c r="BE14" s="37">
        <f>'C завтраками| Bed and breakfast'!BE14</f>
        <v>29950</v>
      </c>
      <c r="BF14" s="37">
        <f>'C завтраками| Bed and breakfast'!BF14</f>
        <v>29950</v>
      </c>
      <c r="BG14" s="37">
        <f>'C завтраками| Bed and breakfast'!BG14</f>
        <v>29950</v>
      </c>
      <c r="BH14" s="37">
        <f>'C завтраками| Bed and breakfast'!BH14</f>
        <v>29950</v>
      </c>
      <c r="BI14" s="37">
        <f>'C завтраками| Bed and breakfast'!BI14</f>
        <v>29950</v>
      </c>
      <c r="BJ14" s="37">
        <f>'C завтраками| Bed and breakfast'!BJ14</f>
        <v>27550</v>
      </c>
      <c r="BK14" s="37">
        <f>'C завтраками| Bed and breakfast'!BK14</f>
        <v>20350</v>
      </c>
      <c r="BL14" s="37">
        <f>'C завтраками| Bed and breakfast'!BL14</f>
        <v>20350</v>
      </c>
      <c r="BM14" s="37">
        <f>'C завтраками| Bed and breakfast'!BM14</f>
        <v>20350</v>
      </c>
      <c r="BN14" s="37">
        <f>'C завтраками| Bed and breakfast'!BN14</f>
        <v>20350</v>
      </c>
      <c r="BO14" s="37">
        <f>'C завтраками| Bed and breakfast'!BO14</f>
        <v>20350</v>
      </c>
      <c r="BP14" s="37">
        <f>'C завтраками| Bed and breakfast'!BP14</f>
        <v>20350</v>
      </c>
      <c r="BQ14" s="37">
        <f>'C завтраками| Bed and breakfast'!BQ14</f>
        <v>20350</v>
      </c>
      <c r="BR14" s="37">
        <f>'C завтраками| Bed and breakfast'!BR14</f>
        <v>20350</v>
      </c>
      <c r="BS14" s="37">
        <f>'C завтраками| Bed and breakfast'!BS14</f>
        <v>20350</v>
      </c>
      <c r="BT14" s="37">
        <f>'C завтраками| Bed and breakfast'!BT14</f>
        <v>15450</v>
      </c>
      <c r="BU14" s="37">
        <f>'C завтраками| Bed and breakfast'!BU14</f>
        <v>15450</v>
      </c>
      <c r="BV14" s="37">
        <f>'C завтраками| Bed and breakfast'!BV14</f>
        <v>15450</v>
      </c>
      <c r="BW14" s="37">
        <f>'C завтраками| Bed and breakfast'!BW14</f>
        <v>15450</v>
      </c>
      <c r="BX14" s="37">
        <f>'C завтраками| Bed and breakfast'!BX14</f>
        <v>15450</v>
      </c>
      <c r="BY14" s="37">
        <f>'C завтраками| Bed and breakfast'!BY14</f>
        <v>15450</v>
      </c>
      <c r="BZ14" s="37">
        <f>'C завтраками| Bed and breakfast'!BZ14</f>
        <v>15450</v>
      </c>
      <c r="CA14" s="37">
        <f>'C завтраками| Bed and breakfast'!CA14</f>
        <v>14050</v>
      </c>
      <c r="CB14" s="37">
        <f>'C завтраками| Bed and breakfast'!CB14</f>
        <v>14050</v>
      </c>
      <c r="CC14" s="37">
        <f>'C завтраками| Bed and breakfast'!CC14</f>
        <v>14050</v>
      </c>
      <c r="CD14" s="37">
        <f>'C завтраками| Bed and breakfast'!CD14</f>
        <v>14050</v>
      </c>
      <c r="CE14" s="37">
        <f>'C завтраками| Bed and breakfast'!CE14</f>
        <v>14050</v>
      </c>
      <c r="CF14" s="37">
        <f>'C завтраками| Bed and breakfast'!CF14</f>
        <v>12850</v>
      </c>
      <c r="CG14" s="37">
        <f>'C завтраками| Bed and breakfast'!CG14</f>
        <v>12850</v>
      </c>
      <c r="CH14" s="37">
        <f>'C завтраками| Bed and breakfast'!CH14</f>
        <v>12850</v>
      </c>
      <c r="CI14" s="37">
        <f>'C завтраками| Bed and breakfast'!CI14</f>
        <v>12850</v>
      </c>
      <c r="CJ14" s="37">
        <f>'C завтраками| Bed and breakfast'!CJ14</f>
        <v>12850</v>
      </c>
      <c r="CK14" s="37">
        <f>'C завтраками| Bed and breakfast'!CK14</f>
        <v>14050</v>
      </c>
      <c r="CL14" s="37">
        <f>'C завтраками| Bed and breakfast'!CL14</f>
        <v>14050</v>
      </c>
      <c r="CM14" s="37">
        <f>'C завтраками| Bed and breakfast'!CM14</f>
        <v>12850</v>
      </c>
      <c r="CN14" s="37">
        <f>'C завтраками| Bed and breakfast'!CN14</f>
        <v>12850</v>
      </c>
      <c r="CO14" s="37">
        <f>'C завтраками| Bed and breakfast'!CO14</f>
        <v>12850</v>
      </c>
      <c r="CP14" s="37">
        <f>'C завтраками| Bed and breakfast'!CP14</f>
        <v>12650</v>
      </c>
      <c r="CQ14" s="37">
        <f>'C завтраками| Bed and breakfast'!CQ14</f>
        <v>12650</v>
      </c>
      <c r="CR14" s="37">
        <f>'C завтраками| Bed and breakfast'!CR14</f>
        <v>12650</v>
      </c>
      <c r="CS14" s="37">
        <f>'C завтраками| Bed and breakfast'!CS14</f>
        <v>12650</v>
      </c>
      <c r="CT14" s="37">
        <f>'C завтраками| Bed and breakfast'!CT14</f>
        <v>11650</v>
      </c>
      <c r="CU14" s="37">
        <f>'C завтраками| Bed and breakfast'!CU14</f>
        <v>11650</v>
      </c>
      <c r="CV14" s="37">
        <f>'C завтраками| Bed and breakfast'!CV14</f>
        <v>11650</v>
      </c>
      <c r="CW14" s="37">
        <f>'C завтраками| Bed and breakfast'!CW14</f>
        <v>11650</v>
      </c>
      <c r="CX14" s="37">
        <f>'C завтраками| Bed and breakfast'!CX14</f>
        <v>11650</v>
      </c>
      <c r="CY14" s="37">
        <f>'C завтраками| Bed and breakfast'!CY14</f>
        <v>11650</v>
      </c>
      <c r="CZ14" s="37">
        <f>'C завтраками| Bed and breakfast'!CZ14</f>
        <v>11650</v>
      </c>
      <c r="DA14" s="37">
        <f>'C завтраками| Bed and breakfast'!DA14</f>
        <v>9750</v>
      </c>
      <c r="DB14" s="37">
        <f>'C завтраками| Bed and breakfast'!DB14</f>
        <v>9750</v>
      </c>
      <c r="DC14" s="37">
        <f>'C завтраками| Bed and breakfast'!DC14</f>
        <v>9750</v>
      </c>
      <c r="DD14" s="37">
        <f>'C завтраками| Bed and breakfast'!DD14</f>
        <v>9750</v>
      </c>
      <c r="DE14" s="37">
        <f>'C завтраками| Bed and breakfast'!DE14</f>
        <v>9750</v>
      </c>
      <c r="DF14" s="37">
        <f>'C завтраками| Bed and breakfast'!DF14</f>
        <v>10350</v>
      </c>
      <c r="DG14" s="37">
        <f>'C завтраками| Bed and breakfast'!DG14</f>
        <v>10350</v>
      </c>
      <c r="DH14" s="37">
        <f>'C завтраками| Bed and breakfast'!DH14</f>
        <v>9750</v>
      </c>
      <c r="DI14" s="37">
        <f>'C завтраками| Bed and breakfast'!DI14</f>
        <v>9750</v>
      </c>
      <c r="DJ14" s="37">
        <f>'C завтраками| Bed and breakfast'!DJ14</f>
        <v>9750</v>
      </c>
      <c r="DK14" s="37">
        <f>'C завтраками| Bed and breakfast'!DK14</f>
        <v>9750</v>
      </c>
      <c r="DL14" s="37">
        <f>'C завтраками| Bed and breakfast'!DL14</f>
        <v>9750</v>
      </c>
      <c r="DM14" s="37">
        <f>'C завтраками| Bed and breakfast'!DM14</f>
        <v>10350</v>
      </c>
      <c r="DN14" s="37">
        <f>'C завтраками| Bed and breakfast'!DN14</f>
        <v>10350</v>
      </c>
      <c r="DO14" s="37">
        <f>'C завтраками| Bed and breakfast'!DO14</f>
        <v>9750</v>
      </c>
      <c r="DP14" s="37">
        <f>'C завтраками| Bed and breakfast'!DP14</f>
        <v>9750</v>
      </c>
      <c r="DQ14" s="37">
        <f>'C завтраками| Bed and breakfast'!DQ14</f>
        <v>9750</v>
      </c>
      <c r="DR14" s="37">
        <f>'C завтраками| Bed and breakfast'!DR14</f>
        <v>9750</v>
      </c>
      <c r="DS14" s="37">
        <f>'C завтраками| Bed and breakfast'!DS14</f>
        <v>11150</v>
      </c>
      <c r="DT14" s="37">
        <f>'C завтраками| Bed and breakfast'!DT14</f>
        <v>11150</v>
      </c>
      <c r="DU14" s="37">
        <f>'C завтраками| Bed and breakfast'!DU14</f>
        <v>11150</v>
      </c>
      <c r="DV14" s="37">
        <f>'C завтраками| Bed and breakfast'!DV14</f>
        <v>10050</v>
      </c>
      <c r="DW14" s="37">
        <f>'C завтраками| Bed and breakfast'!DW14</f>
        <v>10050</v>
      </c>
      <c r="DX14" s="37">
        <f>'C завтраками| Bed and breakfast'!DX14</f>
        <v>10050</v>
      </c>
      <c r="DY14" s="37">
        <f>'C завтраками| Bed and breakfast'!DY14</f>
        <v>10050</v>
      </c>
      <c r="DZ14" s="37">
        <f>'C завтраками| Bed and breakfast'!DZ14</f>
        <v>10050</v>
      </c>
      <c r="EA14" s="37">
        <f>'C завтраками| Bed and breakfast'!EA14</f>
        <v>11150</v>
      </c>
      <c r="EB14" s="37">
        <f>'C завтраками| Bed and breakfast'!EB14</f>
        <v>11150</v>
      </c>
      <c r="EC14" s="37">
        <f>'C завтраками| Bed and breakfast'!EC14</f>
        <v>11150</v>
      </c>
      <c r="ED14" s="37">
        <f>'C завтраками| Bed and breakfast'!ED14</f>
        <v>9750</v>
      </c>
      <c r="EE14" s="37">
        <f>'C завтраками| Bed and breakfast'!EE14</f>
        <v>9750</v>
      </c>
      <c r="EF14" s="37">
        <f>'C завтраками| Bed and breakfast'!EF14</f>
        <v>9750</v>
      </c>
      <c r="EG14" s="37">
        <f>'C завтраками| Bed and breakfast'!EG14</f>
        <v>9750</v>
      </c>
      <c r="EH14" s="37">
        <f>'C завтраками| Bed and breakfast'!EH14</f>
        <v>10050</v>
      </c>
      <c r="EI14" s="37">
        <f>'C завтраками| Bed and breakfast'!EI14</f>
        <v>10050</v>
      </c>
      <c r="EJ14" s="37">
        <f>'C завтраками| Bed and breakfast'!EJ14</f>
        <v>9750</v>
      </c>
      <c r="EK14" s="37">
        <f>'C завтраками| Bed and breakfast'!EK14</f>
        <v>9750</v>
      </c>
      <c r="EL14" s="37">
        <f>'C завтраками| Bed and breakfast'!EL14</f>
        <v>9750</v>
      </c>
      <c r="EM14" s="37">
        <f>'C завтраками| Bed and breakfast'!EM14</f>
        <v>9750</v>
      </c>
      <c r="EN14" s="37">
        <f>'C завтраками| Bed and breakfast'!EN14</f>
        <v>9750</v>
      </c>
      <c r="EO14" s="37">
        <f>'C завтраками| Bed and breakfast'!EO14</f>
        <v>10050</v>
      </c>
      <c r="EP14" s="37">
        <f>'C завтраками| Bed and breakfast'!EP14</f>
        <v>10050</v>
      </c>
      <c r="EQ14" s="37">
        <f>'C завтраками| Bed and breakfast'!EQ14</f>
        <v>9750</v>
      </c>
      <c r="ER14" s="37">
        <f>'C завтраками| Bed and breakfast'!ER14</f>
        <v>9750</v>
      </c>
      <c r="ES14" s="37">
        <f>'C завтраками| Bed and breakfast'!ES14</f>
        <v>9750</v>
      </c>
      <c r="ET14" s="37">
        <f>'C завтраками| Bed and breakfast'!ET14</f>
        <v>9750</v>
      </c>
      <c r="EU14" s="37">
        <f>'C завтраками| Bed and breakfast'!EU14</f>
        <v>9750</v>
      </c>
      <c r="EV14" s="37">
        <f>'C завтраками| Bed and breakfast'!EV14</f>
        <v>10050</v>
      </c>
      <c r="EW14" s="37">
        <f>'C завтраками| Bed and breakfast'!EW14</f>
        <v>10050</v>
      </c>
      <c r="EX14" s="37">
        <f>'C завтраками| Bed and breakfast'!EX14</f>
        <v>10050</v>
      </c>
      <c r="EY14" s="37">
        <f>'C завтраками| Bed and breakfast'!EY14</f>
        <v>10050</v>
      </c>
      <c r="EZ14" s="37">
        <f>'C завтраками| Bed and breakfast'!EZ14</f>
        <v>10050</v>
      </c>
      <c r="FA14" s="37">
        <f>'C завтраками| Bed and breakfast'!FA14</f>
        <v>10050</v>
      </c>
      <c r="FB14" s="37">
        <f>'C завтраками| Bed and breakfast'!FB14</f>
        <v>10050</v>
      </c>
      <c r="FC14" s="37">
        <f>'C завтраками| Bed and breakfast'!FC14</f>
        <v>15250</v>
      </c>
      <c r="FD14" s="37">
        <f>'C завтраками| Bed and breakfast'!FD14</f>
        <v>15250</v>
      </c>
      <c r="FE14" s="161">
        <f>'C завтраками| Bed and breakfast'!FE14</f>
        <v>15250</v>
      </c>
      <c r="FF14" s="161">
        <f>'C завтраками| Bed and breakfast'!FF14</f>
        <v>15250</v>
      </c>
      <c r="FG14" s="161">
        <f>'C завтраками| Bed and breakfast'!FG14</f>
        <v>15250</v>
      </c>
      <c r="FH14" s="161">
        <f>'C завтраками| Bed and breakfast'!FH14</f>
        <v>15250</v>
      </c>
      <c r="FI14" s="161">
        <f>'C завтраками| Bed and breakfast'!FI14</f>
        <v>17450</v>
      </c>
      <c r="FJ14" s="37">
        <f>'C завтраками| Bed and breakfast'!FJ14</f>
        <v>17450</v>
      </c>
      <c r="FK14" s="37">
        <f>'C завтраками| Bed and breakfast'!FK14</f>
        <v>17450</v>
      </c>
      <c r="FL14" s="37">
        <f>'C завтраками| Bed and breakfast'!FL14</f>
        <v>17450</v>
      </c>
      <c r="FM14" s="37">
        <f>'C завтраками| Bed and breakfast'!FM14</f>
        <v>17450</v>
      </c>
      <c r="FN14" s="37">
        <f>'C завтраками| Bed and breakfast'!FN14</f>
        <v>17450</v>
      </c>
      <c r="FO14" s="37">
        <f>'C завтраками| Bed and breakfast'!FO14</f>
        <v>17450</v>
      </c>
      <c r="FP14" s="37">
        <f>'C завтраками| Bed and breakfast'!FP14</f>
        <v>17450</v>
      </c>
      <c r="FQ14" s="37">
        <f>'C завтраками| Bed and breakfast'!FQ14</f>
        <v>17450</v>
      </c>
      <c r="FR14" s="37">
        <f>'C завтраками| Bed and breakfast'!FR14</f>
        <v>17450</v>
      </c>
      <c r="FS14" s="37">
        <f>'C завтраками| Bed and breakfast'!FS14</f>
        <v>11150</v>
      </c>
      <c r="FT14" s="37">
        <f>'C завтраками| Bed and breakfast'!FT14</f>
        <v>11150</v>
      </c>
      <c r="FU14" s="37">
        <f>'C завтраками| Bed and breakfast'!FU14</f>
        <v>11150</v>
      </c>
      <c r="FV14" s="37">
        <f>'C завтраками| Bed and breakfast'!FV14</f>
        <v>11150</v>
      </c>
      <c r="FW14" s="37">
        <f>'C завтраками| Bed and breakfast'!FW14</f>
        <v>11150</v>
      </c>
      <c r="FX14" s="37">
        <f>'C завтраками| Bed and breakfast'!FX14</f>
        <v>11150</v>
      </c>
      <c r="FY14" s="37">
        <f>'C завтраками| Bed and breakfast'!FY14</f>
        <v>11150</v>
      </c>
      <c r="FZ14" s="37">
        <f>'C завтраками| Bed and breakfast'!FZ14</f>
        <v>11150</v>
      </c>
      <c r="GA14" s="37">
        <f>'C завтраками| Bed and breakfast'!GA14</f>
        <v>15250</v>
      </c>
      <c r="GB14" s="37">
        <f>'C завтраками| Bed and breakfast'!GB14</f>
        <v>15250</v>
      </c>
      <c r="GC14" s="37">
        <f>'C завтраками| Bed and breakfast'!GC14</f>
        <v>15250</v>
      </c>
      <c r="GD14" s="37">
        <f>'C завтраками| Bed and breakfast'!GD14</f>
        <v>15250</v>
      </c>
      <c r="GE14" s="37">
        <f>'C завтраками| Bed and breakfast'!GE14</f>
        <v>15250</v>
      </c>
      <c r="GF14" s="37">
        <f>'C завтраками| Bed and breakfast'!GF14</f>
        <v>15250</v>
      </c>
      <c r="GG14" s="37">
        <f>'C завтраками| Bed and breakfast'!GG14</f>
        <v>15250</v>
      </c>
      <c r="GH14" s="37">
        <f>'C завтраками| Bed and breakfast'!GH14</f>
        <v>15250</v>
      </c>
      <c r="GI14" s="37">
        <f>'C завтраками| Bed and breakfast'!GI14</f>
        <v>15250</v>
      </c>
      <c r="GJ14" s="37">
        <f>'C завтраками| Bed and breakfast'!GJ14</f>
        <v>15250</v>
      </c>
      <c r="GK14" s="37">
        <f>'C завтраками| Bed and breakfast'!GK14</f>
        <v>15250</v>
      </c>
      <c r="GL14" s="37">
        <f>'C завтраками| Bed and breakfast'!GL14</f>
        <v>15250</v>
      </c>
      <c r="GM14" s="37">
        <f>'C завтраками| Bed and breakfast'!GM14</f>
        <v>15250</v>
      </c>
      <c r="GN14" s="37">
        <f>'C завтраками| Bed and breakfast'!GN14</f>
        <v>15250</v>
      </c>
      <c r="GO14" s="37">
        <f>'C завтраками| Bed and breakfast'!GO14</f>
        <v>12150</v>
      </c>
      <c r="GP14" s="37">
        <f>'C завтраками| Bed and breakfast'!GP14</f>
        <v>12150</v>
      </c>
      <c r="GQ14" s="37">
        <f>'C завтраками| Bed and breakfast'!GQ14</f>
        <v>12150</v>
      </c>
      <c r="GR14" s="37">
        <f>'C завтраками| Bed and breakfast'!GR14</f>
        <v>12150</v>
      </c>
      <c r="GS14" s="37">
        <f>'C завтраками| Bed and breakfast'!GS14</f>
        <v>12650</v>
      </c>
      <c r="GT14" s="37">
        <f>'C завтраками| Bed and breakfast'!GT14</f>
        <v>12650</v>
      </c>
      <c r="GU14" s="37">
        <f>'C завтраками| Bed and breakfast'!GU14</f>
        <v>12150</v>
      </c>
      <c r="GV14" s="37">
        <f>'C завтраками| Bed and breakfast'!GV14</f>
        <v>12150</v>
      </c>
      <c r="GW14" s="37">
        <f>'C завтраками| Bed and breakfast'!GW14</f>
        <v>12150</v>
      </c>
      <c r="GX14" s="37">
        <f>'C завтраками| Bed and breakfast'!GX14</f>
        <v>12150</v>
      </c>
      <c r="GY14" s="37">
        <f>'C завтраками| Bed and breakfast'!GY14</f>
        <v>12150</v>
      </c>
      <c r="GZ14" s="37">
        <f>'C завтраками| Bed and breakfast'!GZ14</f>
        <v>12650</v>
      </c>
      <c r="HA14" s="37">
        <f>'C завтраками| Bed and breakfast'!HA14</f>
        <v>12650</v>
      </c>
      <c r="HB14" s="37">
        <f>'C завтраками| Bed and breakfast'!HB14</f>
        <v>12150</v>
      </c>
      <c r="HC14" s="37">
        <f>'C завтраками| Bed and breakfast'!HC14</f>
        <v>12150</v>
      </c>
      <c r="HD14" s="37">
        <f>'C завтраками| Bed and breakfast'!HD14</f>
        <v>12150</v>
      </c>
      <c r="HE14" s="37">
        <f>'C завтраками| Bed and breakfast'!HE14</f>
        <v>12150</v>
      </c>
      <c r="HF14" s="37">
        <f>'C завтраками| Bed and breakfast'!HF14</f>
        <v>12150</v>
      </c>
      <c r="HG14" s="37">
        <f>'C завтраками| Bed and breakfast'!HG14</f>
        <v>12650</v>
      </c>
      <c r="HH14" s="37">
        <f>'C завтраками| Bed and breakfast'!HH14</f>
        <v>12650</v>
      </c>
      <c r="HI14" s="37">
        <f>'C завтраками| Bed and breakfast'!HI14</f>
        <v>12150</v>
      </c>
      <c r="HJ14" s="37">
        <f>'C завтраками| Bed and breakfast'!HJ14</f>
        <v>12150</v>
      </c>
      <c r="HK14" s="37">
        <f>'C завтраками| Bed and breakfast'!HK14</f>
        <v>12150</v>
      </c>
      <c r="HL14" s="37">
        <f>'C завтраками| Bed and breakfast'!HL14</f>
        <v>12150</v>
      </c>
      <c r="HM14" s="37">
        <f>'C завтраками| Bed and breakfast'!HM14</f>
        <v>12150</v>
      </c>
      <c r="HN14" s="37">
        <f>'C завтраками| Bed and breakfast'!HN14</f>
        <v>12650</v>
      </c>
      <c r="HO14" s="37">
        <f>'C завтраками| Bed and breakfast'!HO14</f>
        <v>12650</v>
      </c>
      <c r="HP14" s="37">
        <f>'C завтраками| Bed and breakfast'!HP14</f>
        <v>12150</v>
      </c>
      <c r="HQ14" s="37">
        <f>'C завтраками| Bed and breakfast'!HQ14</f>
        <v>12150</v>
      </c>
      <c r="HR14" s="37">
        <f>'C завтраками| Bed and breakfast'!HR14</f>
        <v>12150</v>
      </c>
      <c r="HS14" s="37">
        <f>'C завтраками| Bed and breakfast'!HS14</f>
        <v>12150</v>
      </c>
      <c r="HT14" s="37">
        <f>'C завтраками| Bed and breakfast'!HT14</f>
        <v>12150</v>
      </c>
      <c r="HU14" s="37">
        <f>'C завтраками| Bed and breakfast'!HU14</f>
        <v>12650</v>
      </c>
      <c r="HV14" s="37">
        <f>'C завтраками| Bed and breakfast'!HV14</f>
        <v>12650</v>
      </c>
      <c r="HW14" s="37">
        <f>'C завтраками| Bed and breakfast'!HW14</f>
        <v>12150</v>
      </c>
      <c r="HX14" s="37">
        <f>'C завтраками| Bed and breakfast'!HX14</f>
        <v>12150</v>
      </c>
      <c r="HY14" s="37">
        <f>'C завтраками| Bed and breakfast'!HY14</f>
        <v>12150</v>
      </c>
      <c r="HZ14" s="37">
        <f>'C завтраками| Bed and breakfast'!HZ14</f>
        <v>12150</v>
      </c>
      <c r="IA14" s="37">
        <f>'C завтраками| Bed and breakfast'!IA14</f>
        <v>12150</v>
      </c>
      <c r="IB14" s="37">
        <f>'C завтраками| Bed and breakfast'!IB14</f>
        <v>12150</v>
      </c>
      <c r="IC14" s="37">
        <f>'C завтраками| Bed and breakfast'!IC14</f>
        <v>12150</v>
      </c>
      <c r="ID14" s="37">
        <f>'C завтраками| Bed and breakfast'!ID14</f>
        <v>11150</v>
      </c>
      <c r="IE14" s="37">
        <f>'C завтраками| Bed and breakfast'!IE14</f>
        <v>11150</v>
      </c>
      <c r="IF14" s="37">
        <f>'C завтраками| Bed and breakfast'!IF14</f>
        <v>11150</v>
      </c>
      <c r="IG14" s="37">
        <f>'C завтраками| Bed and breakfast'!IG14</f>
        <v>11150</v>
      </c>
      <c r="IH14" s="37">
        <f>'C завтраками| Bed and breakfast'!IH14</f>
        <v>11150</v>
      </c>
      <c r="II14" s="37">
        <f>'C завтраками| Bed and breakfast'!II14</f>
        <v>11150</v>
      </c>
      <c r="IJ14" s="37">
        <f>'C завтраками| Bed and breakfast'!IJ14</f>
        <v>11150</v>
      </c>
      <c r="IK14" s="37">
        <f>'C завтраками| Bed and breakfast'!IK14</f>
        <v>10650</v>
      </c>
      <c r="IL14" s="37">
        <f>'C завтраками| Bed and breakfast'!IL14</f>
        <v>10650</v>
      </c>
      <c r="IM14" s="37">
        <f>'C завтраками| Bed and breakfast'!IM14</f>
        <v>10650</v>
      </c>
      <c r="IN14" s="37">
        <f>'C завтраками| Bed and breakfast'!IN14</f>
        <v>10650</v>
      </c>
      <c r="IO14" s="37">
        <f>'C завтраками| Bed and breakfast'!IO14</f>
        <v>10650</v>
      </c>
      <c r="IP14" s="37">
        <f>'C завтраками| Bed and breakfast'!IP14</f>
        <v>11150</v>
      </c>
      <c r="IQ14" s="37">
        <f>'C завтраками| Bed and breakfast'!IQ14</f>
        <v>11150</v>
      </c>
      <c r="IR14" s="37">
        <f>'C завтраками| Bed and breakfast'!IR14</f>
        <v>10650</v>
      </c>
      <c r="IS14" s="37">
        <f>'C завтраками| Bed and breakfast'!IS14</f>
        <v>10650</v>
      </c>
      <c r="IT14" s="37">
        <f>'C завтраками| Bed and breakfast'!IT14</f>
        <v>10650</v>
      </c>
      <c r="IU14" s="37">
        <f>'C завтраками| Bed and breakfast'!IU14</f>
        <v>10650</v>
      </c>
      <c r="IV14" s="37">
        <f>'C завтраками| Bed and breakfast'!IV14</f>
        <v>10650</v>
      </c>
      <c r="IW14" s="37">
        <f>'C завтраками| Bed and breakfast'!IW14</f>
        <v>11150</v>
      </c>
      <c r="IX14" s="37">
        <f>'C завтраками| Bed and breakfast'!IX14</f>
        <v>11150</v>
      </c>
      <c r="IY14" s="37">
        <f>'C завтраками| Bed and breakfast'!IY14</f>
        <v>10650</v>
      </c>
      <c r="IZ14" s="37">
        <f>'C завтраками| Bed and breakfast'!IZ14</f>
        <v>10650</v>
      </c>
      <c r="JA14" s="37">
        <f>'C завтраками| Bed and breakfast'!JA14</f>
        <v>10650</v>
      </c>
      <c r="JB14" s="37">
        <f>'C завтраками| Bed and breakfast'!JB14</f>
        <v>10650</v>
      </c>
      <c r="JC14" s="37">
        <f>'C завтраками| Bed and breakfast'!JC14</f>
        <v>10650</v>
      </c>
      <c r="JD14" s="37">
        <f>'C завтраками| Bed and breakfast'!JD14</f>
        <v>11150</v>
      </c>
      <c r="JE14" s="37">
        <f>'C завтраками| Bed and breakfast'!JE14</f>
        <v>11150</v>
      </c>
      <c r="JF14" s="37">
        <f>'C завтраками| Bed and breakfast'!JF14</f>
        <v>12150</v>
      </c>
      <c r="JG14" s="37">
        <f>'C завтраками| Bed and breakfast'!JG14</f>
        <v>12150</v>
      </c>
      <c r="JH14" s="37">
        <f>'C завтраками| Bed and breakfast'!JH14</f>
        <v>12150</v>
      </c>
      <c r="JI14" s="37">
        <f>'C завтраками| Bed and breakfast'!JI14</f>
        <v>12150</v>
      </c>
      <c r="JJ14" s="37">
        <f>'C завтраками| Bed and breakfast'!JJ14</f>
        <v>12150</v>
      </c>
      <c r="JK14" s="37">
        <f>'C завтраками| Bed and breakfast'!JK14</f>
        <v>12150</v>
      </c>
      <c r="JL14" s="37">
        <f>'C завтраками| Bed and breakfast'!JL14</f>
        <v>12150</v>
      </c>
      <c r="JM14" s="37">
        <f>'C завтраками| Bed and breakfast'!JM14</f>
        <v>12150</v>
      </c>
      <c r="JN14" s="37">
        <f>'C завтраками| Bed and breakfast'!JN14</f>
        <v>12150</v>
      </c>
      <c r="JO14" s="37">
        <f>'C завтраками| Bed and breakfast'!JO14</f>
        <v>12150</v>
      </c>
      <c r="JP14" s="37">
        <f>'C завтраками| Bed and breakfast'!JP14</f>
        <v>12150</v>
      </c>
    </row>
    <row r="15" spans="1:276" ht="10.7" customHeight="1">
      <c r="A15" s="12">
        <v>2</v>
      </c>
      <c r="B15" s="37">
        <f>'C завтраками| Bed and breakfast'!B15</f>
        <v>31100</v>
      </c>
      <c r="C15" s="37">
        <f>'C завтраками| Bed and breakfast'!C15</f>
        <v>40200</v>
      </c>
      <c r="D15" s="37">
        <f>'C завтраками| Bed and breakfast'!D15</f>
        <v>40200</v>
      </c>
      <c r="E15" s="37">
        <f>'C завтраками| Bed and breakfast'!E15</f>
        <v>41700</v>
      </c>
      <c r="F15" s="37">
        <f>'C завтраками| Bed and breakfast'!F15</f>
        <v>41700</v>
      </c>
      <c r="G15" s="37">
        <f>'C завтраками| Bed and breakfast'!G15</f>
        <v>41700</v>
      </c>
      <c r="H15" s="37">
        <f>'C завтраками| Bed and breakfast'!H15</f>
        <v>41700</v>
      </c>
      <c r="I15" s="37">
        <f>'C завтраками| Bed and breakfast'!I15</f>
        <v>41700</v>
      </c>
      <c r="J15" s="37">
        <f>'C завтраками| Bed and breakfast'!J15</f>
        <v>38000</v>
      </c>
      <c r="K15" s="37">
        <f>'C завтраками| Bed and breakfast'!K15</f>
        <v>36200</v>
      </c>
      <c r="L15" s="37">
        <f>'C завтраками| Bed and breakfast'!L15</f>
        <v>28200</v>
      </c>
      <c r="M15" s="37">
        <f>'C завтраками| Bed and breakfast'!M15</f>
        <v>24600</v>
      </c>
      <c r="N15" s="37">
        <f>'C завтраками| Bed and breakfast'!N15</f>
        <v>20400</v>
      </c>
      <c r="O15" s="37">
        <f>'C завтраками| Bed and breakfast'!O15</f>
        <v>20400</v>
      </c>
      <c r="P15" s="37">
        <f>'C завтраками| Bed and breakfast'!P15</f>
        <v>20400</v>
      </c>
      <c r="Q15" s="37">
        <f>'C завтраками| Bed and breakfast'!Q15</f>
        <v>21300</v>
      </c>
      <c r="R15" s="37">
        <f>'C завтраками| Bed and breakfast'!R15</f>
        <v>21300</v>
      </c>
      <c r="S15" s="37">
        <f>'C завтраками| Bed and breakfast'!S15</f>
        <v>21300</v>
      </c>
      <c r="T15" s="37">
        <f>'C завтраками| Bed and breakfast'!T15</f>
        <v>21300</v>
      </c>
      <c r="U15" s="37">
        <f>'C завтраками| Bed and breakfast'!U15</f>
        <v>21300</v>
      </c>
      <c r="V15" s="37">
        <f>'C завтраками| Bed and breakfast'!V15</f>
        <v>21300</v>
      </c>
      <c r="W15" s="37">
        <f>'C завтраками| Bed and breakfast'!W15</f>
        <v>22200</v>
      </c>
      <c r="X15" s="37">
        <f>'C завтраками| Bed and breakfast'!X15</f>
        <v>22200</v>
      </c>
      <c r="Y15" s="37">
        <f>'C завтраками| Bed and breakfast'!Y15</f>
        <v>22200</v>
      </c>
      <c r="Z15" s="37">
        <f>'C завтраками| Bed and breakfast'!Z15</f>
        <v>22200</v>
      </c>
      <c r="AA15" s="37">
        <f>'C завтраками| Bed and breakfast'!AA15</f>
        <v>22200</v>
      </c>
      <c r="AB15" s="37">
        <f>'C завтраками| Bed and breakfast'!AB15</f>
        <v>23400</v>
      </c>
      <c r="AC15" s="37">
        <f>'C завтраками| Bed and breakfast'!AC15</f>
        <v>23400</v>
      </c>
      <c r="AD15" s="37">
        <f>'C завтраками| Bed and breakfast'!AD15</f>
        <v>23400</v>
      </c>
      <c r="AE15" s="37">
        <f>'C завтраками| Bed and breakfast'!AE15</f>
        <v>23400</v>
      </c>
      <c r="AF15" s="37">
        <f>'C завтраками| Bed and breakfast'!AF15</f>
        <v>27000</v>
      </c>
      <c r="AG15" s="37">
        <f>'C завтраками| Bed and breakfast'!AG15</f>
        <v>27000</v>
      </c>
      <c r="AH15" s="37">
        <f>'C завтраками| Bed and breakfast'!AH15</f>
        <v>27000</v>
      </c>
      <c r="AI15" s="37">
        <f>'C завтраками| Bed and breakfast'!AI15</f>
        <v>25800</v>
      </c>
      <c r="AJ15" s="37">
        <f>'C завтраками| Bed and breakfast'!AJ15</f>
        <v>25800</v>
      </c>
      <c r="AK15" s="37">
        <f>'C завтраками| Bed and breakfast'!AK15</f>
        <v>25800</v>
      </c>
      <c r="AL15" s="37">
        <f>'C завтраками| Bed and breakfast'!AL15</f>
        <v>25800</v>
      </c>
      <c r="AM15" s="37">
        <f>'C завтраками| Bed and breakfast'!AM15</f>
        <v>29400</v>
      </c>
      <c r="AN15" s="37">
        <f>'C завтраками| Bed and breakfast'!AN15</f>
        <v>29400</v>
      </c>
      <c r="AO15" s="37">
        <f>'C завтраками| Bed and breakfast'!AO15</f>
        <v>29400</v>
      </c>
      <c r="AP15" s="37">
        <f>'C завтраками| Bed and breakfast'!AP15</f>
        <v>25800</v>
      </c>
      <c r="AQ15" s="37">
        <f>'C завтраками| Bed and breakfast'!AQ15</f>
        <v>25800</v>
      </c>
      <c r="AR15" s="37">
        <f>'C завтраками| Bed and breakfast'!AR15</f>
        <v>25800</v>
      </c>
      <c r="AS15" s="37">
        <f>'C завтраками| Bed and breakfast'!AS15</f>
        <v>25800</v>
      </c>
      <c r="AT15" s="37">
        <f>'C завтраками| Bed and breakfast'!AT15</f>
        <v>25800</v>
      </c>
      <c r="AU15" s="37">
        <f>'C завтраками| Bed and breakfast'!AU15</f>
        <v>27000</v>
      </c>
      <c r="AV15" s="37">
        <f>'C завтраками| Bed and breakfast'!AV15</f>
        <v>27000</v>
      </c>
      <c r="AW15" s="37">
        <f>'C завтраками| Bed and breakfast'!AW15</f>
        <v>27000</v>
      </c>
      <c r="AX15" s="37">
        <f>'C завтраками| Bed and breakfast'!AX15</f>
        <v>29400</v>
      </c>
      <c r="AY15" s="37">
        <f>'C завтраками| Bed and breakfast'!AY15</f>
        <v>29400</v>
      </c>
      <c r="AZ15" s="37">
        <f>'C завтраками| Bed and breakfast'!AZ15</f>
        <v>29400</v>
      </c>
      <c r="BA15" s="37">
        <f>'C завтраками| Bed and breakfast'!BA15</f>
        <v>29400</v>
      </c>
      <c r="BB15" s="37">
        <f>'C завтраками| Bed and breakfast'!BB15</f>
        <v>31800</v>
      </c>
      <c r="BC15" s="37">
        <f>'C завтраками| Bed and breakfast'!BC15</f>
        <v>31800</v>
      </c>
      <c r="BD15" s="37">
        <f>'C завтраками| Bed and breakfast'!BD15</f>
        <v>31800</v>
      </c>
      <c r="BE15" s="37">
        <f>'C завтраками| Bed and breakfast'!BE15</f>
        <v>31800</v>
      </c>
      <c r="BF15" s="37">
        <f>'C завтраками| Bed and breakfast'!BF15</f>
        <v>31800</v>
      </c>
      <c r="BG15" s="37">
        <f>'C завтраками| Bed and breakfast'!BG15</f>
        <v>31800</v>
      </c>
      <c r="BH15" s="37">
        <f>'C завтраками| Bed and breakfast'!BH15</f>
        <v>31800</v>
      </c>
      <c r="BI15" s="37">
        <f>'C завтраками| Bed and breakfast'!BI15</f>
        <v>31800</v>
      </c>
      <c r="BJ15" s="37">
        <f>'C завтраками| Bed and breakfast'!BJ15</f>
        <v>29400</v>
      </c>
      <c r="BK15" s="37">
        <f>'C завтраками| Bed and breakfast'!BK15</f>
        <v>22200</v>
      </c>
      <c r="BL15" s="37">
        <f>'C завтраками| Bed and breakfast'!BL15</f>
        <v>22200</v>
      </c>
      <c r="BM15" s="37">
        <f>'C завтраками| Bed and breakfast'!BM15</f>
        <v>22200</v>
      </c>
      <c r="BN15" s="37">
        <f>'C завтраками| Bed and breakfast'!BN15</f>
        <v>22200</v>
      </c>
      <c r="BO15" s="37">
        <f>'C завтраками| Bed and breakfast'!BO15</f>
        <v>22200</v>
      </c>
      <c r="BP15" s="37">
        <f>'C завтраками| Bed and breakfast'!BP15</f>
        <v>22200</v>
      </c>
      <c r="BQ15" s="37">
        <f>'C завтраками| Bed and breakfast'!BQ15</f>
        <v>22200</v>
      </c>
      <c r="BR15" s="37">
        <f>'C завтраками| Bed and breakfast'!BR15</f>
        <v>22200</v>
      </c>
      <c r="BS15" s="37">
        <f>'C завтраками| Bed and breakfast'!BS15</f>
        <v>22200</v>
      </c>
      <c r="BT15" s="37">
        <f>'C завтраками| Bed and breakfast'!BT15</f>
        <v>17300</v>
      </c>
      <c r="BU15" s="37">
        <f>'C завтраками| Bed and breakfast'!BU15</f>
        <v>17300</v>
      </c>
      <c r="BV15" s="37">
        <f>'C завтраками| Bed and breakfast'!BV15</f>
        <v>17300</v>
      </c>
      <c r="BW15" s="37">
        <f>'C завтраками| Bed and breakfast'!BW15</f>
        <v>17300</v>
      </c>
      <c r="BX15" s="37">
        <f>'C завтраками| Bed and breakfast'!BX15</f>
        <v>17300</v>
      </c>
      <c r="BY15" s="37">
        <f>'C завтраками| Bed and breakfast'!BY15</f>
        <v>17300</v>
      </c>
      <c r="BZ15" s="37">
        <f>'C завтраками| Bed and breakfast'!BZ15</f>
        <v>17300</v>
      </c>
      <c r="CA15" s="37">
        <f>'C завтраками| Bed and breakfast'!CA15</f>
        <v>15900</v>
      </c>
      <c r="CB15" s="37">
        <f>'C завтраками| Bed and breakfast'!CB15</f>
        <v>15900</v>
      </c>
      <c r="CC15" s="37">
        <f>'C завтраками| Bed and breakfast'!CC15</f>
        <v>15900</v>
      </c>
      <c r="CD15" s="37">
        <f>'C завтраками| Bed and breakfast'!CD15</f>
        <v>15900</v>
      </c>
      <c r="CE15" s="37">
        <f>'C завтраками| Bed and breakfast'!CE15</f>
        <v>15900</v>
      </c>
      <c r="CF15" s="37">
        <f>'C завтраками| Bed and breakfast'!CF15</f>
        <v>14700</v>
      </c>
      <c r="CG15" s="37">
        <f>'C завтраками| Bed and breakfast'!CG15</f>
        <v>14700</v>
      </c>
      <c r="CH15" s="37">
        <f>'C завтраками| Bed and breakfast'!CH15</f>
        <v>14700</v>
      </c>
      <c r="CI15" s="37">
        <f>'C завтраками| Bed and breakfast'!CI15</f>
        <v>14700</v>
      </c>
      <c r="CJ15" s="37">
        <f>'C завтраками| Bed and breakfast'!CJ15</f>
        <v>14700</v>
      </c>
      <c r="CK15" s="37">
        <f>'C завтраками| Bed and breakfast'!CK15</f>
        <v>15900</v>
      </c>
      <c r="CL15" s="37">
        <f>'C завтраками| Bed and breakfast'!CL15</f>
        <v>15900</v>
      </c>
      <c r="CM15" s="37">
        <f>'C завтраками| Bed and breakfast'!CM15</f>
        <v>14700</v>
      </c>
      <c r="CN15" s="37">
        <f>'C завтраками| Bed and breakfast'!CN15</f>
        <v>14700</v>
      </c>
      <c r="CO15" s="37">
        <f>'C завтраками| Bed and breakfast'!CO15</f>
        <v>14700</v>
      </c>
      <c r="CP15" s="37">
        <f>'C завтраками| Bed and breakfast'!CP15</f>
        <v>14300</v>
      </c>
      <c r="CQ15" s="37">
        <f>'C завтраками| Bed and breakfast'!CQ15</f>
        <v>14300</v>
      </c>
      <c r="CR15" s="37">
        <f>'C завтраками| Bed and breakfast'!CR15</f>
        <v>14300</v>
      </c>
      <c r="CS15" s="37">
        <f>'C завтраками| Bed and breakfast'!CS15</f>
        <v>14300</v>
      </c>
      <c r="CT15" s="37">
        <f>'C завтраками| Bed and breakfast'!CT15</f>
        <v>13300</v>
      </c>
      <c r="CU15" s="37">
        <f>'C завтраками| Bed and breakfast'!CU15</f>
        <v>13300</v>
      </c>
      <c r="CV15" s="37">
        <f>'C завтраками| Bed and breakfast'!CV15</f>
        <v>13300</v>
      </c>
      <c r="CW15" s="37">
        <f>'C завтраками| Bed and breakfast'!CW15</f>
        <v>13300</v>
      </c>
      <c r="CX15" s="37">
        <f>'C завтраками| Bed and breakfast'!CX15</f>
        <v>13300</v>
      </c>
      <c r="CY15" s="37">
        <f>'C завтраками| Bed and breakfast'!CY15</f>
        <v>13300</v>
      </c>
      <c r="CZ15" s="37">
        <f>'C завтраками| Bed and breakfast'!CZ15</f>
        <v>13300</v>
      </c>
      <c r="DA15" s="37">
        <f>'C завтраками| Bed and breakfast'!DA15</f>
        <v>11400</v>
      </c>
      <c r="DB15" s="37">
        <f>'C завтраками| Bed and breakfast'!DB15</f>
        <v>11400</v>
      </c>
      <c r="DC15" s="37">
        <f>'C завтраками| Bed and breakfast'!DC15</f>
        <v>11400</v>
      </c>
      <c r="DD15" s="37">
        <f>'C завтраками| Bed and breakfast'!DD15</f>
        <v>11400</v>
      </c>
      <c r="DE15" s="37">
        <f>'C завтраками| Bed and breakfast'!DE15</f>
        <v>11400</v>
      </c>
      <c r="DF15" s="37">
        <f>'C завтраками| Bed and breakfast'!DF15</f>
        <v>12000</v>
      </c>
      <c r="DG15" s="37">
        <f>'C завтраками| Bed and breakfast'!DG15</f>
        <v>12000</v>
      </c>
      <c r="DH15" s="37">
        <f>'C завтраками| Bed and breakfast'!DH15</f>
        <v>11400</v>
      </c>
      <c r="DI15" s="37">
        <f>'C завтраками| Bed and breakfast'!DI15</f>
        <v>11400</v>
      </c>
      <c r="DJ15" s="37">
        <f>'C завтраками| Bed and breakfast'!DJ15</f>
        <v>11400</v>
      </c>
      <c r="DK15" s="37">
        <f>'C завтраками| Bed and breakfast'!DK15</f>
        <v>11400</v>
      </c>
      <c r="DL15" s="37">
        <f>'C завтраками| Bed and breakfast'!DL15</f>
        <v>11400</v>
      </c>
      <c r="DM15" s="37">
        <f>'C завтраками| Bed and breakfast'!DM15</f>
        <v>12000</v>
      </c>
      <c r="DN15" s="37">
        <f>'C завтраками| Bed and breakfast'!DN15</f>
        <v>12000</v>
      </c>
      <c r="DO15" s="37">
        <f>'C завтраками| Bed and breakfast'!DO15</f>
        <v>11400</v>
      </c>
      <c r="DP15" s="37">
        <f>'C завтраками| Bed and breakfast'!DP15</f>
        <v>11400</v>
      </c>
      <c r="DQ15" s="37">
        <f>'C завтраками| Bed and breakfast'!DQ15</f>
        <v>11400</v>
      </c>
      <c r="DR15" s="37">
        <f>'C завтраками| Bed and breakfast'!DR15</f>
        <v>11400</v>
      </c>
      <c r="DS15" s="37">
        <f>'C завтраками| Bed and breakfast'!DS15</f>
        <v>12800</v>
      </c>
      <c r="DT15" s="37">
        <f>'C завтраками| Bed and breakfast'!DT15</f>
        <v>12800</v>
      </c>
      <c r="DU15" s="37">
        <f>'C завтраками| Bed and breakfast'!DU15</f>
        <v>12800</v>
      </c>
      <c r="DV15" s="37">
        <f>'C завтраками| Bed and breakfast'!DV15</f>
        <v>11700</v>
      </c>
      <c r="DW15" s="37">
        <f>'C завтраками| Bed and breakfast'!DW15</f>
        <v>11700</v>
      </c>
      <c r="DX15" s="37">
        <f>'C завтраками| Bed and breakfast'!DX15</f>
        <v>11700</v>
      </c>
      <c r="DY15" s="37">
        <f>'C завтраками| Bed and breakfast'!DY15</f>
        <v>11700</v>
      </c>
      <c r="DZ15" s="37">
        <f>'C завтраками| Bed and breakfast'!DZ15</f>
        <v>11700</v>
      </c>
      <c r="EA15" s="37">
        <f>'C завтраками| Bed and breakfast'!EA15</f>
        <v>12800</v>
      </c>
      <c r="EB15" s="37">
        <f>'C завтраками| Bed and breakfast'!EB15</f>
        <v>12800</v>
      </c>
      <c r="EC15" s="37">
        <f>'C завтраками| Bed and breakfast'!EC15</f>
        <v>12800</v>
      </c>
      <c r="ED15" s="37">
        <f>'C завтраками| Bed and breakfast'!ED15</f>
        <v>11400</v>
      </c>
      <c r="EE15" s="37">
        <f>'C завтраками| Bed and breakfast'!EE15</f>
        <v>11400</v>
      </c>
      <c r="EF15" s="37">
        <f>'C завтраками| Bed and breakfast'!EF15</f>
        <v>11400</v>
      </c>
      <c r="EG15" s="37">
        <f>'C завтраками| Bed and breakfast'!EG15</f>
        <v>11400</v>
      </c>
      <c r="EH15" s="37">
        <f>'C завтраками| Bed and breakfast'!EH15</f>
        <v>11700</v>
      </c>
      <c r="EI15" s="37">
        <f>'C завтраками| Bed and breakfast'!EI15</f>
        <v>11700</v>
      </c>
      <c r="EJ15" s="37">
        <f>'C завтраками| Bed and breakfast'!EJ15</f>
        <v>11400</v>
      </c>
      <c r="EK15" s="37">
        <f>'C завтраками| Bed and breakfast'!EK15</f>
        <v>11400</v>
      </c>
      <c r="EL15" s="37">
        <f>'C завтраками| Bed and breakfast'!EL15</f>
        <v>11400</v>
      </c>
      <c r="EM15" s="37">
        <f>'C завтраками| Bed and breakfast'!EM15</f>
        <v>11400</v>
      </c>
      <c r="EN15" s="37">
        <f>'C завтраками| Bed and breakfast'!EN15</f>
        <v>11400</v>
      </c>
      <c r="EO15" s="37">
        <f>'C завтраками| Bed and breakfast'!EO15</f>
        <v>11700</v>
      </c>
      <c r="EP15" s="37">
        <f>'C завтраками| Bed and breakfast'!EP15</f>
        <v>11700</v>
      </c>
      <c r="EQ15" s="37">
        <f>'C завтраками| Bed and breakfast'!EQ15</f>
        <v>11400</v>
      </c>
      <c r="ER15" s="37">
        <f>'C завтраками| Bed and breakfast'!ER15</f>
        <v>11400</v>
      </c>
      <c r="ES15" s="37">
        <f>'C завтраками| Bed and breakfast'!ES15</f>
        <v>11400</v>
      </c>
      <c r="ET15" s="37">
        <f>'C завтраками| Bed and breakfast'!ET15</f>
        <v>11400</v>
      </c>
      <c r="EU15" s="37">
        <f>'C завтраками| Bed and breakfast'!EU15</f>
        <v>11400</v>
      </c>
      <c r="EV15" s="37">
        <f>'C завтраками| Bed and breakfast'!EV15</f>
        <v>11700</v>
      </c>
      <c r="EW15" s="37">
        <f>'C завтраками| Bed and breakfast'!EW15</f>
        <v>11700</v>
      </c>
      <c r="EX15" s="37">
        <f>'C завтраками| Bed and breakfast'!EX15</f>
        <v>11700</v>
      </c>
      <c r="EY15" s="37">
        <f>'C завтраками| Bed and breakfast'!EY15</f>
        <v>11700</v>
      </c>
      <c r="EZ15" s="37">
        <f>'C завтраками| Bed and breakfast'!EZ15</f>
        <v>11700</v>
      </c>
      <c r="FA15" s="37">
        <f>'C завтраками| Bed and breakfast'!FA15</f>
        <v>11700</v>
      </c>
      <c r="FB15" s="37">
        <f>'C завтраками| Bed and breakfast'!FB15</f>
        <v>11700</v>
      </c>
      <c r="FC15" s="37">
        <f>'C завтраками| Bed and breakfast'!FC15</f>
        <v>16900</v>
      </c>
      <c r="FD15" s="37">
        <f>'C завтраками| Bed and breakfast'!FD15</f>
        <v>16900</v>
      </c>
      <c r="FE15" s="161">
        <f>'C завтраками| Bed and breakfast'!FE15</f>
        <v>16900</v>
      </c>
      <c r="FF15" s="161">
        <f>'C завтраками| Bed and breakfast'!FF15</f>
        <v>16900</v>
      </c>
      <c r="FG15" s="161">
        <f>'C завтраками| Bed and breakfast'!FG15</f>
        <v>16900</v>
      </c>
      <c r="FH15" s="161">
        <f>'C завтраками| Bed and breakfast'!FH15</f>
        <v>16900</v>
      </c>
      <c r="FI15" s="161">
        <f>'C завтраками| Bed and breakfast'!FI15</f>
        <v>19100</v>
      </c>
      <c r="FJ15" s="37">
        <f>'C завтраками| Bed and breakfast'!FJ15</f>
        <v>19100</v>
      </c>
      <c r="FK15" s="37">
        <f>'C завтраками| Bed and breakfast'!FK15</f>
        <v>19100</v>
      </c>
      <c r="FL15" s="37">
        <f>'C завтраками| Bed and breakfast'!FL15</f>
        <v>19100</v>
      </c>
      <c r="FM15" s="37">
        <f>'C завтраками| Bed and breakfast'!FM15</f>
        <v>19100</v>
      </c>
      <c r="FN15" s="37">
        <f>'C завтраками| Bed and breakfast'!FN15</f>
        <v>19100</v>
      </c>
      <c r="FO15" s="37">
        <f>'C завтраками| Bed and breakfast'!FO15</f>
        <v>19100</v>
      </c>
      <c r="FP15" s="37">
        <f>'C завтраками| Bed and breakfast'!FP15</f>
        <v>19100</v>
      </c>
      <c r="FQ15" s="37">
        <f>'C завтраками| Bed and breakfast'!FQ15</f>
        <v>19100</v>
      </c>
      <c r="FR15" s="37">
        <f>'C завтраками| Bed and breakfast'!FR15</f>
        <v>19100</v>
      </c>
      <c r="FS15" s="37">
        <f>'C завтраками| Bed and breakfast'!FS15</f>
        <v>12800</v>
      </c>
      <c r="FT15" s="37">
        <f>'C завтраками| Bed and breakfast'!FT15</f>
        <v>12800</v>
      </c>
      <c r="FU15" s="37">
        <f>'C завтраками| Bed and breakfast'!FU15</f>
        <v>12800</v>
      </c>
      <c r="FV15" s="37">
        <f>'C завтраками| Bed and breakfast'!FV15</f>
        <v>12800</v>
      </c>
      <c r="FW15" s="37">
        <f>'C завтраками| Bed and breakfast'!FW15</f>
        <v>12800</v>
      </c>
      <c r="FX15" s="37">
        <f>'C завтраками| Bed and breakfast'!FX15</f>
        <v>12800</v>
      </c>
      <c r="FY15" s="37">
        <f>'C завтраками| Bed and breakfast'!FY15</f>
        <v>12800</v>
      </c>
      <c r="FZ15" s="37">
        <f>'C завтраками| Bed and breakfast'!FZ15</f>
        <v>12800</v>
      </c>
      <c r="GA15" s="37">
        <f>'C завтраками| Bed and breakfast'!GA15</f>
        <v>16900</v>
      </c>
      <c r="GB15" s="37">
        <f>'C завтраками| Bed and breakfast'!GB15</f>
        <v>16900</v>
      </c>
      <c r="GC15" s="37">
        <f>'C завтраками| Bed and breakfast'!GC15</f>
        <v>16900</v>
      </c>
      <c r="GD15" s="37">
        <f>'C завтраками| Bed and breakfast'!GD15</f>
        <v>16900</v>
      </c>
      <c r="GE15" s="37">
        <f>'C завтраками| Bed and breakfast'!GE15</f>
        <v>16900</v>
      </c>
      <c r="GF15" s="37">
        <f>'C завтраками| Bed and breakfast'!GF15</f>
        <v>16900</v>
      </c>
      <c r="GG15" s="37">
        <f>'C завтраками| Bed and breakfast'!GG15</f>
        <v>16900</v>
      </c>
      <c r="GH15" s="37">
        <f>'C завтраками| Bed and breakfast'!GH15</f>
        <v>16900</v>
      </c>
      <c r="GI15" s="37">
        <f>'C завтраками| Bed and breakfast'!GI15</f>
        <v>16900</v>
      </c>
      <c r="GJ15" s="37">
        <f>'C завтраками| Bed and breakfast'!GJ15</f>
        <v>16900</v>
      </c>
      <c r="GK15" s="37">
        <f>'C завтраками| Bed and breakfast'!GK15</f>
        <v>16900</v>
      </c>
      <c r="GL15" s="37">
        <f>'C завтраками| Bed and breakfast'!GL15</f>
        <v>16900</v>
      </c>
      <c r="GM15" s="37">
        <f>'C завтраками| Bed and breakfast'!GM15</f>
        <v>16900</v>
      </c>
      <c r="GN15" s="37">
        <f>'C завтраками| Bed and breakfast'!GN15</f>
        <v>16900</v>
      </c>
      <c r="GO15" s="37">
        <f>'C завтраками| Bed and breakfast'!GO15</f>
        <v>13800</v>
      </c>
      <c r="GP15" s="37">
        <f>'C завтраками| Bed and breakfast'!GP15</f>
        <v>13800</v>
      </c>
      <c r="GQ15" s="37">
        <f>'C завтраками| Bed and breakfast'!GQ15</f>
        <v>13800</v>
      </c>
      <c r="GR15" s="37">
        <f>'C завтраками| Bed and breakfast'!GR15</f>
        <v>13800</v>
      </c>
      <c r="GS15" s="37">
        <f>'C завтраками| Bed and breakfast'!GS15</f>
        <v>14300</v>
      </c>
      <c r="GT15" s="37">
        <f>'C завтраками| Bed and breakfast'!GT15</f>
        <v>14300</v>
      </c>
      <c r="GU15" s="37">
        <f>'C завтраками| Bed and breakfast'!GU15</f>
        <v>13800</v>
      </c>
      <c r="GV15" s="37">
        <f>'C завтраками| Bed and breakfast'!GV15</f>
        <v>13800</v>
      </c>
      <c r="GW15" s="37">
        <f>'C завтраками| Bed and breakfast'!GW15</f>
        <v>13800</v>
      </c>
      <c r="GX15" s="37">
        <f>'C завтраками| Bed and breakfast'!GX15</f>
        <v>13800</v>
      </c>
      <c r="GY15" s="37">
        <f>'C завтраками| Bed and breakfast'!GY15</f>
        <v>13800</v>
      </c>
      <c r="GZ15" s="37">
        <f>'C завтраками| Bed and breakfast'!GZ15</f>
        <v>14300</v>
      </c>
      <c r="HA15" s="37">
        <f>'C завтраками| Bed and breakfast'!HA15</f>
        <v>14300</v>
      </c>
      <c r="HB15" s="37">
        <f>'C завтраками| Bed and breakfast'!HB15</f>
        <v>13800</v>
      </c>
      <c r="HC15" s="37">
        <f>'C завтраками| Bed and breakfast'!HC15</f>
        <v>13800</v>
      </c>
      <c r="HD15" s="37">
        <f>'C завтраками| Bed and breakfast'!HD15</f>
        <v>13800</v>
      </c>
      <c r="HE15" s="37">
        <f>'C завтраками| Bed and breakfast'!HE15</f>
        <v>13800</v>
      </c>
      <c r="HF15" s="37">
        <f>'C завтраками| Bed and breakfast'!HF15</f>
        <v>13800</v>
      </c>
      <c r="HG15" s="37">
        <f>'C завтраками| Bed and breakfast'!HG15</f>
        <v>14300</v>
      </c>
      <c r="HH15" s="37">
        <f>'C завтраками| Bed and breakfast'!HH15</f>
        <v>14300</v>
      </c>
      <c r="HI15" s="37">
        <f>'C завтраками| Bed and breakfast'!HI15</f>
        <v>13800</v>
      </c>
      <c r="HJ15" s="37">
        <f>'C завтраками| Bed and breakfast'!HJ15</f>
        <v>13800</v>
      </c>
      <c r="HK15" s="37">
        <f>'C завтраками| Bed and breakfast'!HK15</f>
        <v>13800</v>
      </c>
      <c r="HL15" s="37">
        <f>'C завтраками| Bed and breakfast'!HL15</f>
        <v>13800</v>
      </c>
      <c r="HM15" s="37">
        <f>'C завтраками| Bed and breakfast'!HM15</f>
        <v>13800</v>
      </c>
      <c r="HN15" s="37">
        <f>'C завтраками| Bed and breakfast'!HN15</f>
        <v>14300</v>
      </c>
      <c r="HO15" s="37">
        <f>'C завтраками| Bed and breakfast'!HO15</f>
        <v>14300</v>
      </c>
      <c r="HP15" s="37">
        <f>'C завтраками| Bed and breakfast'!HP15</f>
        <v>13800</v>
      </c>
      <c r="HQ15" s="37">
        <f>'C завтраками| Bed and breakfast'!HQ15</f>
        <v>13800</v>
      </c>
      <c r="HR15" s="37">
        <f>'C завтраками| Bed and breakfast'!HR15</f>
        <v>13800</v>
      </c>
      <c r="HS15" s="37">
        <f>'C завтраками| Bed and breakfast'!HS15</f>
        <v>13800</v>
      </c>
      <c r="HT15" s="37">
        <f>'C завтраками| Bed and breakfast'!HT15</f>
        <v>13800</v>
      </c>
      <c r="HU15" s="37">
        <f>'C завтраками| Bed and breakfast'!HU15</f>
        <v>14300</v>
      </c>
      <c r="HV15" s="37">
        <f>'C завтраками| Bed and breakfast'!HV15</f>
        <v>14300</v>
      </c>
      <c r="HW15" s="37">
        <f>'C завтраками| Bed and breakfast'!HW15</f>
        <v>13800</v>
      </c>
      <c r="HX15" s="37">
        <f>'C завтраками| Bed and breakfast'!HX15</f>
        <v>13800</v>
      </c>
      <c r="HY15" s="37">
        <f>'C завтраками| Bed and breakfast'!HY15</f>
        <v>13800</v>
      </c>
      <c r="HZ15" s="37">
        <f>'C завтраками| Bed and breakfast'!HZ15</f>
        <v>13800</v>
      </c>
      <c r="IA15" s="37">
        <f>'C завтраками| Bed and breakfast'!IA15</f>
        <v>13800</v>
      </c>
      <c r="IB15" s="37">
        <f>'C завтраками| Bed and breakfast'!IB15</f>
        <v>13800</v>
      </c>
      <c r="IC15" s="37">
        <f>'C завтраками| Bed and breakfast'!IC15</f>
        <v>13800</v>
      </c>
      <c r="ID15" s="37">
        <f>'C завтраками| Bed and breakfast'!ID15</f>
        <v>12800</v>
      </c>
      <c r="IE15" s="37">
        <f>'C завтраками| Bed and breakfast'!IE15</f>
        <v>12800</v>
      </c>
      <c r="IF15" s="37">
        <f>'C завтраками| Bed and breakfast'!IF15</f>
        <v>12800</v>
      </c>
      <c r="IG15" s="37">
        <f>'C завтраками| Bed and breakfast'!IG15</f>
        <v>12800</v>
      </c>
      <c r="IH15" s="37">
        <f>'C завтраками| Bed and breakfast'!IH15</f>
        <v>12800</v>
      </c>
      <c r="II15" s="37">
        <f>'C завтраками| Bed and breakfast'!II15</f>
        <v>12800</v>
      </c>
      <c r="IJ15" s="37">
        <f>'C завтраками| Bed and breakfast'!IJ15</f>
        <v>12800</v>
      </c>
      <c r="IK15" s="37">
        <f>'C завтраками| Bed and breakfast'!IK15</f>
        <v>12300</v>
      </c>
      <c r="IL15" s="37">
        <f>'C завтраками| Bed and breakfast'!IL15</f>
        <v>12300</v>
      </c>
      <c r="IM15" s="37">
        <f>'C завтраками| Bed and breakfast'!IM15</f>
        <v>12300</v>
      </c>
      <c r="IN15" s="37">
        <f>'C завтраками| Bed and breakfast'!IN15</f>
        <v>12300</v>
      </c>
      <c r="IO15" s="37">
        <f>'C завтраками| Bed and breakfast'!IO15</f>
        <v>12300</v>
      </c>
      <c r="IP15" s="37">
        <f>'C завтраками| Bed and breakfast'!IP15</f>
        <v>12800</v>
      </c>
      <c r="IQ15" s="37">
        <f>'C завтраками| Bed and breakfast'!IQ15</f>
        <v>12800</v>
      </c>
      <c r="IR15" s="37">
        <f>'C завтраками| Bed and breakfast'!IR15</f>
        <v>12300</v>
      </c>
      <c r="IS15" s="37">
        <f>'C завтраками| Bed and breakfast'!IS15</f>
        <v>12300</v>
      </c>
      <c r="IT15" s="37">
        <f>'C завтраками| Bed and breakfast'!IT15</f>
        <v>12300</v>
      </c>
      <c r="IU15" s="37">
        <f>'C завтраками| Bed and breakfast'!IU15</f>
        <v>12300</v>
      </c>
      <c r="IV15" s="37">
        <f>'C завтраками| Bed and breakfast'!IV15</f>
        <v>12300</v>
      </c>
      <c r="IW15" s="37">
        <f>'C завтраками| Bed and breakfast'!IW15</f>
        <v>12800</v>
      </c>
      <c r="IX15" s="37">
        <f>'C завтраками| Bed and breakfast'!IX15</f>
        <v>12800</v>
      </c>
      <c r="IY15" s="37">
        <f>'C завтраками| Bed and breakfast'!IY15</f>
        <v>12300</v>
      </c>
      <c r="IZ15" s="37">
        <f>'C завтраками| Bed and breakfast'!IZ15</f>
        <v>12300</v>
      </c>
      <c r="JA15" s="37">
        <f>'C завтраками| Bed and breakfast'!JA15</f>
        <v>12300</v>
      </c>
      <c r="JB15" s="37">
        <f>'C завтраками| Bed and breakfast'!JB15</f>
        <v>12300</v>
      </c>
      <c r="JC15" s="37">
        <f>'C завтраками| Bed and breakfast'!JC15</f>
        <v>12300</v>
      </c>
      <c r="JD15" s="37">
        <f>'C завтраками| Bed and breakfast'!JD15</f>
        <v>12800</v>
      </c>
      <c r="JE15" s="37">
        <f>'C завтраками| Bed and breakfast'!JE15</f>
        <v>12800</v>
      </c>
      <c r="JF15" s="37">
        <f>'C завтраками| Bed and breakfast'!JF15</f>
        <v>13800</v>
      </c>
      <c r="JG15" s="37">
        <f>'C завтраками| Bed and breakfast'!JG15</f>
        <v>13800</v>
      </c>
      <c r="JH15" s="37">
        <f>'C завтраками| Bed and breakfast'!JH15</f>
        <v>13800</v>
      </c>
      <c r="JI15" s="37">
        <f>'C завтраками| Bed and breakfast'!JI15</f>
        <v>13800</v>
      </c>
      <c r="JJ15" s="37">
        <f>'C завтраками| Bed and breakfast'!JJ15</f>
        <v>13800</v>
      </c>
      <c r="JK15" s="37">
        <f>'C завтраками| Bed and breakfast'!JK15</f>
        <v>13800</v>
      </c>
      <c r="JL15" s="37">
        <f>'C завтраками| Bed and breakfast'!JL15</f>
        <v>13800</v>
      </c>
      <c r="JM15" s="37">
        <f>'C завтраками| Bed and breakfast'!JM15</f>
        <v>13800</v>
      </c>
      <c r="JN15" s="37">
        <f>'C завтраками| Bed and breakfast'!JN15</f>
        <v>13800</v>
      </c>
      <c r="JO15" s="37">
        <f>'C завтраками| Bed and breakfast'!JO15</f>
        <v>13800</v>
      </c>
      <c r="JP15" s="37">
        <f>'C завтраками| Bed and breakfast'!JP15</f>
        <v>13800</v>
      </c>
    </row>
    <row r="16" spans="1:276" ht="10.7" customHeight="1">
      <c r="A16" s="36" t="s">
        <v>7</v>
      </c>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161"/>
      <c r="FF16" s="161"/>
      <c r="FG16" s="161"/>
      <c r="FH16" s="161"/>
      <c r="FI16" s="161"/>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row>
    <row r="17" spans="1:276" ht="10.7" customHeight="1">
      <c r="A17" s="12">
        <v>1</v>
      </c>
      <c r="B17" s="37">
        <f>'C завтраками| Bed and breakfast'!B17</f>
        <v>31100</v>
      </c>
      <c r="C17" s="37">
        <f>'C завтраками| Bed and breakfast'!C17</f>
        <v>40200</v>
      </c>
      <c r="D17" s="37">
        <f>'C завтраками| Bed and breakfast'!D17</f>
        <v>40200</v>
      </c>
      <c r="E17" s="37">
        <f>'C завтраками| Bed and breakfast'!E17</f>
        <v>41700</v>
      </c>
      <c r="F17" s="37">
        <f>'C завтраками| Bed and breakfast'!F17</f>
        <v>41700</v>
      </c>
      <c r="G17" s="37">
        <f>'C завтраками| Bed and breakfast'!G17</f>
        <v>41700</v>
      </c>
      <c r="H17" s="37">
        <f>'C завтраками| Bed and breakfast'!H17</f>
        <v>41700</v>
      </c>
      <c r="I17" s="37">
        <f>'C завтраками| Bed and breakfast'!I17</f>
        <v>41700</v>
      </c>
      <c r="J17" s="37">
        <f>'C завтраками| Bed and breakfast'!J17</f>
        <v>38000</v>
      </c>
      <c r="K17" s="37">
        <f>'C завтраками| Bed and breakfast'!K17</f>
        <v>36200</v>
      </c>
      <c r="L17" s="37">
        <f>'C завтраками| Bed and breakfast'!L17</f>
        <v>28350</v>
      </c>
      <c r="M17" s="37">
        <f>'C завтраками| Bed and breakfast'!M17</f>
        <v>24750</v>
      </c>
      <c r="N17" s="37">
        <f>'C завтраками| Bed and breakfast'!N17</f>
        <v>20550</v>
      </c>
      <c r="O17" s="37">
        <f>'C завтраками| Bed and breakfast'!O17</f>
        <v>20550</v>
      </c>
      <c r="P17" s="37">
        <f>'C завтраками| Bed and breakfast'!P17</f>
        <v>20550</v>
      </c>
      <c r="Q17" s="37">
        <f>'C завтраками| Bed and breakfast'!Q17</f>
        <v>21450</v>
      </c>
      <c r="R17" s="37">
        <f>'C завтраками| Bed and breakfast'!R17</f>
        <v>21450</v>
      </c>
      <c r="S17" s="37">
        <f>'C завтраками| Bed and breakfast'!S17</f>
        <v>21450</v>
      </c>
      <c r="T17" s="37">
        <f>'C завтраками| Bed and breakfast'!T17</f>
        <v>21450</v>
      </c>
      <c r="U17" s="37">
        <f>'C завтраками| Bed and breakfast'!U17</f>
        <v>21450</v>
      </c>
      <c r="V17" s="37">
        <f>'C завтраками| Bed and breakfast'!V17</f>
        <v>21450</v>
      </c>
      <c r="W17" s="37">
        <f>'C завтраками| Bed and breakfast'!W17</f>
        <v>22350</v>
      </c>
      <c r="X17" s="37">
        <f>'C завтраками| Bed and breakfast'!X17</f>
        <v>22350</v>
      </c>
      <c r="Y17" s="37">
        <f>'C завтраками| Bed and breakfast'!Y17</f>
        <v>22350</v>
      </c>
      <c r="Z17" s="37">
        <f>'C завтраками| Bed and breakfast'!Z17</f>
        <v>22350</v>
      </c>
      <c r="AA17" s="37">
        <f>'C завтраками| Bed and breakfast'!AA17</f>
        <v>22350</v>
      </c>
      <c r="AB17" s="37">
        <f>'C завтраками| Bed and breakfast'!AB17</f>
        <v>23550</v>
      </c>
      <c r="AC17" s="37">
        <f>'C завтраками| Bed and breakfast'!AC17</f>
        <v>23550</v>
      </c>
      <c r="AD17" s="37">
        <f>'C завтраками| Bed and breakfast'!AD17</f>
        <v>23550</v>
      </c>
      <c r="AE17" s="37">
        <f>'C завтраками| Bed and breakfast'!AE17</f>
        <v>23550</v>
      </c>
      <c r="AF17" s="37">
        <f>'C завтраками| Bed and breakfast'!AF17</f>
        <v>27150</v>
      </c>
      <c r="AG17" s="37">
        <f>'C завтраками| Bed and breakfast'!AG17</f>
        <v>27150</v>
      </c>
      <c r="AH17" s="37">
        <f>'C завтраками| Bed and breakfast'!AH17</f>
        <v>27150</v>
      </c>
      <c r="AI17" s="37">
        <f>'C завтраками| Bed and breakfast'!AI17</f>
        <v>25950</v>
      </c>
      <c r="AJ17" s="37">
        <f>'C завтраками| Bed and breakfast'!AJ17</f>
        <v>25950</v>
      </c>
      <c r="AK17" s="37">
        <f>'C завтраками| Bed and breakfast'!AK17</f>
        <v>25950</v>
      </c>
      <c r="AL17" s="37">
        <f>'C завтраками| Bed and breakfast'!AL17</f>
        <v>25950</v>
      </c>
      <c r="AM17" s="37">
        <f>'C завтраками| Bed and breakfast'!AM17</f>
        <v>29550</v>
      </c>
      <c r="AN17" s="37">
        <f>'C завтраками| Bed and breakfast'!AN17</f>
        <v>29550</v>
      </c>
      <c r="AO17" s="37">
        <f>'C завтраками| Bed and breakfast'!AO17</f>
        <v>29550</v>
      </c>
      <c r="AP17" s="37">
        <f>'C завтраками| Bed and breakfast'!AP17</f>
        <v>25950</v>
      </c>
      <c r="AQ17" s="37">
        <f>'C завтраками| Bed and breakfast'!AQ17</f>
        <v>25950</v>
      </c>
      <c r="AR17" s="37">
        <f>'C завтраками| Bed and breakfast'!AR17</f>
        <v>25950</v>
      </c>
      <c r="AS17" s="37">
        <f>'C завтраками| Bed and breakfast'!AS17</f>
        <v>25950</v>
      </c>
      <c r="AT17" s="37">
        <f>'C завтраками| Bed and breakfast'!AT17</f>
        <v>25950</v>
      </c>
      <c r="AU17" s="37">
        <f>'C завтраками| Bed and breakfast'!AU17</f>
        <v>27150</v>
      </c>
      <c r="AV17" s="37">
        <f>'C завтраками| Bed and breakfast'!AV17</f>
        <v>27150</v>
      </c>
      <c r="AW17" s="37">
        <f>'C завтраками| Bed and breakfast'!AW17</f>
        <v>27150</v>
      </c>
      <c r="AX17" s="37">
        <f>'C завтраками| Bed and breakfast'!AX17</f>
        <v>29550</v>
      </c>
      <c r="AY17" s="37">
        <f>'C завтраками| Bed and breakfast'!AY17</f>
        <v>29550</v>
      </c>
      <c r="AZ17" s="37">
        <f>'C завтраками| Bed and breakfast'!AZ17</f>
        <v>29550</v>
      </c>
      <c r="BA17" s="37">
        <f>'C завтраками| Bed and breakfast'!BA17</f>
        <v>29550</v>
      </c>
      <c r="BB17" s="37">
        <f>'C завтраками| Bed and breakfast'!BB17</f>
        <v>31950</v>
      </c>
      <c r="BC17" s="37">
        <f>'C завтраками| Bed and breakfast'!BC17</f>
        <v>31950</v>
      </c>
      <c r="BD17" s="37">
        <f>'C завтраками| Bed and breakfast'!BD17</f>
        <v>31950</v>
      </c>
      <c r="BE17" s="37">
        <f>'C завтраками| Bed and breakfast'!BE17</f>
        <v>31950</v>
      </c>
      <c r="BF17" s="37">
        <f>'C завтраками| Bed and breakfast'!BF17</f>
        <v>31950</v>
      </c>
      <c r="BG17" s="37">
        <f>'C завтраками| Bed and breakfast'!BG17</f>
        <v>31950</v>
      </c>
      <c r="BH17" s="37">
        <f>'C завтраками| Bed and breakfast'!BH17</f>
        <v>31950</v>
      </c>
      <c r="BI17" s="37">
        <f>'C завтраками| Bed and breakfast'!BI17</f>
        <v>31950</v>
      </c>
      <c r="BJ17" s="37">
        <f>'C завтраками| Bed and breakfast'!BJ17</f>
        <v>29550</v>
      </c>
      <c r="BK17" s="37">
        <f>'C завтраками| Bed and breakfast'!BK17</f>
        <v>22350</v>
      </c>
      <c r="BL17" s="37">
        <f>'C завтраками| Bed and breakfast'!BL17</f>
        <v>22350</v>
      </c>
      <c r="BM17" s="37">
        <f>'C завтраками| Bed and breakfast'!BM17</f>
        <v>22350</v>
      </c>
      <c r="BN17" s="37">
        <f>'C завтраками| Bed and breakfast'!BN17</f>
        <v>22350</v>
      </c>
      <c r="BO17" s="37">
        <f>'C завтраками| Bed and breakfast'!BO17</f>
        <v>22350</v>
      </c>
      <c r="BP17" s="37">
        <f>'C завтраками| Bed and breakfast'!BP17</f>
        <v>22350</v>
      </c>
      <c r="BQ17" s="37">
        <f>'C завтраками| Bed and breakfast'!BQ17</f>
        <v>22350</v>
      </c>
      <c r="BR17" s="37">
        <f>'C завтраками| Bed and breakfast'!BR17</f>
        <v>22350</v>
      </c>
      <c r="BS17" s="37">
        <f>'C завтраками| Bed and breakfast'!BS17</f>
        <v>22350</v>
      </c>
      <c r="BT17" s="37">
        <f>'C завтраками| Bed and breakfast'!BT17</f>
        <v>16950</v>
      </c>
      <c r="BU17" s="37">
        <f>'C завтраками| Bed and breakfast'!BU17</f>
        <v>16950</v>
      </c>
      <c r="BV17" s="37">
        <f>'C завтраками| Bed and breakfast'!BV17</f>
        <v>16950</v>
      </c>
      <c r="BW17" s="37">
        <f>'C завтраками| Bed and breakfast'!BW17</f>
        <v>16950</v>
      </c>
      <c r="BX17" s="37">
        <f>'C завтраками| Bed and breakfast'!BX17</f>
        <v>16950</v>
      </c>
      <c r="BY17" s="37">
        <f>'C завтраками| Bed and breakfast'!BY17</f>
        <v>16950</v>
      </c>
      <c r="BZ17" s="37">
        <f>'C завтраками| Bed and breakfast'!BZ17</f>
        <v>16950</v>
      </c>
      <c r="CA17" s="37">
        <f>'C завтраками| Bed and breakfast'!CA17</f>
        <v>15550</v>
      </c>
      <c r="CB17" s="37">
        <f>'C завтраками| Bed and breakfast'!CB17</f>
        <v>15550</v>
      </c>
      <c r="CC17" s="37">
        <f>'C завтраками| Bed and breakfast'!CC17</f>
        <v>15550</v>
      </c>
      <c r="CD17" s="37">
        <f>'C завтраками| Bed and breakfast'!CD17</f>
        <v>15550</v>
      </c>
      <c r="CE17" s="37">
        <f>'C завтраками| Bed and breakfast'!CE17</f>
        <v>15550</v>
      </c>
      <c r="CF17" s="37">
        <f>'C завтраками| Bed and breakfast'!CF17</f>
        <v>14350</v>
      </c>
      <c r="CG17" s="37">
        <f>'C завтраками| Bed and breakfast'!CG17</f>
        <v>14350</v>
      </c>
      <c r="CH17" s="37">
        <f>'C завтраками| Bed and breakfast'!CH17</f>
        <v>14350</v>
      </c>
      <c r="CI17" s="37">
        <f>'C завтраками| Bed and breakfast'!CI17</f>
        <v>14350</v>
      </c>
      <c r="CJ17" s="37">
        <f>'C завтраками| Bed and breakfast'!CJ17</f>
        <v>14350</v>
      </c>
      <c r="CK17" s="37">
        <f>'C завтраками| Bed and breakfast'!CK17</f>
        <v>15550</v>
      </c>
      <c r="CL17" s="37">
        <f>'C завтраками| Bed and breakfast'!CL17</f>
        <v>15550</v>
      </c>
      <c r="CM17" s="37">
        <f>'C завтраками| Bed and breakfast'!CM17</f>
        <v>14350</v>
      </c>
      <c r="CN17" s="37">
        <f>'C завтраками| Bed and breakfast'!CN17</f>
        <v>14350</v>
      </c>
      <c r="CO17" s="37">
        <f>'C завтраками| Bed and breakfast'!CO17</f>
        <v>14350</v>
      </c>
      <c r="CP17" s="37">
        <f>'C завтраками| Bed and breakfast'!CP17</f>
        <v>13650</v>
      </c>
      <c r="CQ17" s="37">
        <f>'C завтраками| Bed and breakfast'!CQ17</f>
        <v>13650</v>
      </c>
      <c r="CR17" s="37">
        <f>'C завтраками| Bed and breakfast'!CR17</f>
        <v>13650</v>
      </c>
      <c r="CS17" s="37">
        <f>'C завтраками| Bed and breakfast'!CS17</f>
        <v>13650</v>
      </c>
      <c r="CT17" s="37">
        <f>'C завтраками| Bed and breakfast'!CT17</f>
        <v>12650</v>
      </c>
      <c r="CU17" s="37">
        <f>'C завтраками| Bed and breakfast'!CU17</f>
        <v>12650</v>
      </c>
      <c r="CV17" s="37">
        <f>'C завтраками| Bed and breakfast'!CV17</f>
        <v>12650</v>
      </c>
      <c r="CW17" s="37">
        <f>'C завтраками| Bed and breakfast'!CW17</f>
        <v>12650</v>
      </c>
      <c r="CX17" s="37">
        <f>'C завтраками| Bed and breakfast'!CX17</f>
        <v>12650</v>
      </c>
      <c r="CY17" s="37">
        <f>'C завтраками| Bed and breakfast'!CY17</f>
        <v>12650</v>
      </c>
      <c r="CZ17" s="37">
        <f>'C завтраками| Bed and breakfast'!CZ17</f>
        <v>12650</v>
      </c>
      <c r="DA17" s="37">
        <f>'C завтраками| Bed and breakfast'!DA17</f>
        <v>10750</v>
      </c>
      <c r="DB17" s="37">
        <f>'C завтраками| Bed and breakfast'!DB17</f>
        <v>10750</v>
      </c>
      <c r="DC17" s="37">
        <f>'C завтраками| Bed and breakfast'!DC17</f>
        <v>10750</v>
      </c>
      <c r="DD17" s="37">
        <f>'C завтраками| Bed and breakfast'!DD17</f>
        <v>10750</v>
      </c>
      <c r="DE17" s="37">
        <f>'C завтраками| Bed and breakfast'!DE17</f>
        <v>10750</v>
      </c>
      <c r="DF17" s="37">
        <f>'C завтраками| Bed and breakfast'!DF17</f>
        <v>11350</v>
      </c>
      <c r="DG17" s="37">
        <f>'C завтраками| Bed and breakfast'!DG17</f>
        <v>11350</v>
      </c>
      <c r="DH17" s="37">
        <f>'C завтраками| Bed and breakfast'!DH17</f>
        <v>10750</v>
      </c>
      <c r="DI17" s="37">
        <f>'C завтраками| Bed and breakfast'!DI17</f>
        <v>10750</v>
      </c>
      <c r="DJ17" s="37">
        <f>'C завтраками| Bed and breakfast'!DJ17</f>
        <v>10750</v>
      </c>
      <c r="DK17" s="37">
        <f>'C завтраками| Bed and breakfast'!DK17</f>
        <v>10750</v>
      </c>
      <c r="DL17" s="37">
        <f>'C завтраками| Bed and breakfast'!DL17</f>
        <v>10750</v>
      </c>
      <c r="DM17" s="37">
        <f>'C завтраками| Bed and breakfast'!DM17</f>
        <v>11350</v>
      </c>
      <c r="DN17" s="37">
        <f>'C завтраками| Bed and breakfast'!DN17</f>
        <v>11350</v>
      </c>
      <c r="DO17" s="37">
        <f>'C завтраками| Bed and breakfast'!DO17</f>
        <v>10750</v>
      </c>
      <c r="DP17" s="37">
        <f>'C завтраками| Bed and breakfast'!DP17</f>
        <v>10750</v>
      </c>
      <c r="DQ17" s="37">
        <f>'C завтраками| Bed and breakfast'!DQ17</f>
        <v>10750</v>
      </c>
      <c r="DR17" s="37">
        <f>'C завтраками| Bed and breakfast'!DR17</f>
        <v>10750</v>
      </c>
      <c r="DS17" s="37">
        <f>'C завтраками| Bed and breakfast'!DS17</f>
        <v>12150</v>
      </c>
      <c r="DT17" s="37">
        <f>'C завтраками| Bed and breakfast'!DT17</f>
        <v>12150</v>
      </c>
      <c r="DU17" s="37">
        <f>'C завтраками| Bed and breakfast'!DU17</f>
        <v>12150</v>
      </c>
      <c r="DV17" s="37">
        <f>'C завтраками| Bed and breakfast'!DV17</f>
        <v>11050</v>
      </c>
      <c r="DW17" s="37">
        <f>'C завтраками| Bed and breakfast'!DW17</f>
        <v>11050</v>
      </c>
      <c r="DX17" s="37">
        <f>'C завтраками| Bed and breakfast'!DX17</f>
        <v>11050</v>
      </c>
      <c r="DY17" s="37">
        <f>'C завтраками| Bed and breakfast'!DY17</f>
        <v>11050</v>
      </c>
      <c r="DZ17" s="37">
        <f>'C завтраками| Bed and breakfast'!DZ17</f>
        <v>11050</v>
      </c>
      <c r="EA17" s="37">
        <f>'C завтраками| Bed and breakfast'!EA17</f>
        <v>12150</v>
      </c>
      <c r="EB17" s="37">
        <f>'C завтраками| Bed and breakfast'!EB17</f>
        <v>12150</v>
      </c>
      <c r="EC17" s="37">
        <f>'C завтраками| Bed and breakfast'!EC17</f>
        <v>12150</v>
      </c>
      <c r="ED17" s="37">
        <f>'C завтраками| Bed and breakfast'!ED17</f>
        <v>10750</v>
      </c>
      <c r="EE17" s="37">
        <f>'C завтраками| Bed and breakfast'!EE17</f>
        <v>10750</v>
      </c>
      <c r="EF17" s="37">
        <f>'C завтраками| Bed and breakfast'!EF17</f>
        <v>10750</v>
      </c>
      <c r="EG17" s="37">
        <f>'C завтраками| Bed and breakfast'!EG17</f>
        <v>10750</v>
      </c>
      <c r="EH17" s="37">
        <f>'C завтраками| Bed and breakfast'!EH17</f>
        <v>11050</v>
      </c>
      <c r="EI17" s="37">
        <f>'C завтраками| Bed and breakfast'!EI17</f>
        <v>11050</v>
      </c>
      <c r="EJ17" s="37">
        <f>'C завтраками| Bed and breakfast'!EJ17</f>
        <v>10750</v>
      </c>
      <c r="EK17" s="37">
        <f>'C завтраками| Bed and breakfast'!EK17</f>
        <v>10750</v>
      </c>
      <c r="EL17" s="37">
        <f>'C завтраками| Bed and breakfast'!EL17</f>
        <v>10750</v>
      </c>
      <c r="EM17" s="37">
        <f>'C завтраками| Bed and breakfast'!EM17</f>
        <v>10750</v>
      </c>
      <c r="EN17" s="37">
        <f>'C завтраками| Bed and breakfast'!EN17</f>
        <v>10750</v>
      </c>
      <c r="EO17" s="37">
        <f>'C завтраками| Bed and breakfast'!EO17</f>
        <v>11050</v>
      </c>
      <c r="EP17" s="37">
        <f>'C завтраками| Bed and breakfast'!EP17</f>
        <v>11050</v>
      </c>
      <c r="EQ17" s="37">
        <f>'C завтраками| Bed and breakfast'!EQ17</f>
        <v>10750</v>
      </c>
      <c r="ER17" s="37">
        <f>'C завтраками| Bed and breakfast'!ER17</f>
        <v>10750</v>
      </c>
      <c r="ES17" s="37">
        <f>'C завтраками| Bed and breakfast'!ES17</f>
        <v>10750</v>
      </c>
      <c r="ET17" s="37">
        <f>'C завтраками| Bed and breakfast'!ET17</f>
        <v>10750</v>
      </c>
      <c r="EU17" s="37">
        <f>'C завтраками| Bed and breakfast'!EU17</f>
        <v>10750</v>
      </c>
      <c r="EV17" s="37">
        <f>'C завтраками| Bed and breakfast'!EV17</f>
        <v>11050</v>
      </c>
      <c r="EW17" s="37">
        <f>'C завтраками| Bed and breakfast'!EW17</f>
        <v>11050</v>
      </c>
      <c r="EX17" s="37">
        <f>'C завтраками| Bed and breakfast'!EX17</f>
        <v>11050</v>
      </c>
      <c r="EY17" s="37">
        <f>'C завтраками| Bed and breakfast'!EY17</f>
        <v>11050</v>
      </c>
      <c r="EZ17" s="37">
        <f>'C завтраками| Bed and breakfast'!EZ17</f>
        <v>11050</v>
      </c>
      <c r="FA17" s="37">
        <f>'C завтраками| Bed and breakfast'!FA17</f>
        <v>11050</v>
      </c>
      <c r="FB17" s="37">
        <f>'C завтраками| Bed and breakfast'!FB17</f>
        <v>11050</v>
      </c>
      <c r="FC17" s="37">
        <f>'C завтраками| Bed and breakfast'!FC17</f>
        <v>16250</v>
      </c>
      <c r="FD17" s="37">
        <f>'C завтраками| Bed and breakfast'!FD17</f>
        <v>16250</v>
      </c>
      <c r="FE17" s="161">
        <f>'C завтраками| Bed and breakfast'!FE17</f>
        <v>16250</v>
      </c>
      <c r="FF17" s="161">
        <f>'C завтраками| Bed and breakfast'!FF17</f>
        <v>16250</v>
      </c>
      <c r="FG17" s="161">
        <f>'C завтраками| Bed and breakfast'!FG17</f>
        <v>16250</v>
      </c>
      <c r="FH17" s="161">
        <f>'C завтраками| Bed and breakfast'!FH17</f>
        <v>16250</v>
      </c>
      <c r="FI17" s="161">
        <f>'C завтраками| Bed and breakfast'!FI17</f>
        <v>18450</v>
      </c>
      <c r="FJ17" s="37">
        <f>'C завтраками| Bed and breakfast'!FJ17</f>
        <v>18450</v>
      </c>
      <c r="FK17" s="37">
        <f>'C завтраками| Bed and breakfast'!FK17</f>
        <v>18450</v>
      </c>
      <c r="FL17" s="37">
        <f>'C завтраками| Bed and breakfast'!FL17</f>
        <v>18450</v>
      </c>
      <c r="FM17" s="37">
        <f>'C завтраками| Bed and breakfast'!FM17</f>
        <v>18450</v>
      </c>
      <c r="FN17" s="37">
        <f>'C завтраками| Bed and breakfast'!FN17</f>
        <v>18450</v>
      </c>
      <c r="FO17" s="37">
        <f>'C завтраками| Bed and breakfast'!FO17</f>
        <v>18450</v>
      </c>
      <c r="FP17" s="37">
        <f>'C завтраками| Bed and breakfast'!FP17</f>
        <v>18450</v>
      </c>
      <c r="FQ17" s="37">
        <f>'C завтраками| Bed and breakfast'!FQ17</f>
        <v>18450</v>
      </c>
      <c r="FR17" s="37">
        <f>'C завтраками| Bed and breakfast'!FR17</f>
        <v>18450</v>
      </c>
      <c r="FS17" s="37">
        <f>'C завтраками| Bed and breakfast'!FS17</f>
        <v>12150</v>
      </c>
      <c r="FT17" s="37">
        <f>'C завтраками| Bed and breakfast'!FT17</f>
        <v>12150</v>
      </c>
      <c r="FU17" s="37">
        <f>'C завтраками| Bed and breakfast'!FU17</f>
        <v>12150</v>
      </c>
      <c r="FV17" s="37">
        <f>'C завтраками| Bed and breakfast'!FV17</f>
        <v>12150</v>
      </c>
      <c r="FW17" s="37">
        <f>'C завтраками| Bed and breakfast'!FW17</f>
        <v>12150</v>
      </c>
      <c r="FX17" s="37">
        <f>'C завтраками| Bed and breakfast'!FX17</f>
        <v>12150</v>
      </c>
      <c r="FY17" s="37">
        <f>'C завтраками| Bed and breakfast'!FY17</f>
        <v>12150</v>
      </c>
      <c r="FZ17" s="37">
        <f>'C завтраками| Bed and breakfast'!FZ17</f>
        <v>12150</v>
      </c>
      <c r="GA17" s="37">
        <f>'C завтраками| Bed and breakfast'!GA17</f>
        <v>16250</v>
      </c>
      <c r="GB17" s="37">
        <f>'C завтраками| Bed and breakfast'!GB17</f>
        <v>16250</v>
      </c>
      <c r="GC17" s="37">
        <f>'C завтраками| Bed and breakfast'!GC17</f>
        <v>16250</v>
      </c>
      <c r="GD17" s="37">
        <f>'C завтраками| Bed and breakfast'!GD17</f>
        <v>16250</v>
      </c>
      <c r="GE17" s="37">
        <f>'C завтраками| Bed and breakfast'!GE17</f>
        <v>16250</v>
      </c>
      <c r="GF17" s="37">
        <f>'C завтраками| Bed and breakfast'!GF17</f>
        <v>16250</v>
      </c>
      <c r="GG17" s="37">
        <f>'C завтраками| Bed and breakfast'!GG17</f>
        <v>16250</v>
      </c>
      <c r="GH17" s="37">
        <f>'C завтраками| Bed and breakfast'!GH17</f>
        <v>16250</v>
      </c>
      <c r="GI17" s="37">
        <f>'C завтраками| Bed and breakfast'!GI17</f>
        <v>16250</v>
      </c>
      <c r="GJ17" s="37">
        <f>'C завтраками| Bed and breakfast'!GJ17</f>
        <v>16250</v>
      </c>
      <c r="GK17" s="37">
        <f>'C завтраками| Bed and breakfast'!GK17</f>
        <v>16250</v>
      </c>
      <c r="GL17" s="37">
        <f>'C завтраками| Bed and breakfast'!GL17</f>
        <v>16250</v>
      </c>
      <c r="GM17" s="37">
        <f>'C завтраками| Bed and breakfast'!GM17</f>
        <v>16250</v>
      </c>
      <c r="GN17" s="37">
        <f>'C завтраками| Bed and breakfast'!GN17</f>
        <v>16250</v>
      </c>
      <c r="GO17" s="37">
        <f>'C завтраками| Bed and breakfast'!GO17</f>
        <v>13150</v>
      </c>
      <c r="GP17" s="37">
        <f>'C завтраками| Bed and breakfast'!GP17</f>
        <v>13150</v>
      </c>
      <c r="GQ17" s="37">
        <f>'C завтраками| Bed and breakfast'!GQ17</f>
        <v>13150</v>
      </c>
      <c r="GR17" s="37">
        <f>'C завтраками| Bed and breakfast'!GR17</f>
        <v>13150</v>
      </c>
      <c r="GS17" s="37">
        <f>'C завтраками| Bed and breakfast'!GS17</f>
        <v>13650</v>
      </c>
      <c r="GT17" s="37">
        <f>'C завтраками| Bed and breakfast'!GT17</f>
        <v>13650</v>
      </c>
      <c r="GU17" s="37">
        <f>'C завтраками| Bed and breakfast'!GU17</f>
        <v>13150</v>
      </c>
      <c r="GV17" s="37">
        <f>'C завтраками| Bed and breakfast'!GV17</f>
        <v>13150</v>
      </c>
      <c r="GW17" s="37">
        <f>'C завтраками| Bed and breakfast'!GW17</f>
        <v>13150</v>
      </c>
      <c r="GX17" s="37">
        <f>'C завтраками| Bed and breakfast'!GX17</f>
        <v>13150</v>
      </c>
      <c r="GY17" s="37">
        <f>'C завтраками| Bed and breakfast'!GY17</f>
        <v>13150</v>
      </c>
      <c r="GZ17" s="37">
        <f>'C завтраками| Bed and breakfast'!GZ17</f>
        <v>13650</v>
      </c>
      <c r="HA17" s="37">
        <f>'C завтраками| Bed and breakfast'!HA17</f>
        <v>13650</v>
      </c>
      <c r="HB17" s="37">
        <f>'C завтраками| Bed and breakfast'!HB17</f>
        <v>13150</v>
      </c>
      <c r="HC17" s="37">
        <f>'C завтраками| Bed and breakfast'!HC17</f>
        <v>13150</v>
      </c>
      <c r="HD17" s="37">
        <f>'C завтраками| Bed and breakfast'!HD17</f>
        <v>13150</v>
      </c>
      <c r="HE17" s="37">
        <f>'C завтраками| Bed and breakfast'!HE17</f>
        <v>13150</v>
      </c>
      <c r="HF17" s="37">
        <f>'C завтраками| Bed and breakfast'!HF17</f>
        <v>13150</v>
      </c>
      <c r="HG17" s="37">
        <f>'C завтраками| Bed and breakfast'!HG17</f>
        <v>13650</v>
      </c>
      <c r="HH17" s="37">
        <f>'C завтраками| Bed and breakfast'!HH17</f>
        <v>13650</v>
      </c>
      <c r="HI17" s="37">
        <f>'C завтраками| Bed and breakfast'!HI17</f>
        <v>13150</v>
      </c>
      <c r="HJ17" s="37">
        <f>'C завтраками| Bed and breakfast'!HJ17</f>
        <v>13150</v>
      </c>
      <c r="HK17" s="37">
        <f>'C завтраками| Bed and breakfast'!HK17</f>
        <v>13150</v>
      </c>
      <c r="HL17" s="37">
        <f>'C завтраками| Bed and breakfast'!HL17</f>
        <v>13150</v>
      </c>
      <c r="HM17" s="37">
        <f>'C завтраками| Bed and breakfast'!HM17</f>
        <v>13150</v>
      </c>
      <c r="HN17" s="37">
        <f>'C завтраками| Bed and breakfast'!HN17</f>
        <v>13650</v>
      </c>
      <c r="HO17" s="37">
        <f>'C завтраками| Bed and breakfast'!HO17</f>
        <v>13650</v>
      </c>
      <c r="HP17" s="37">
        <f>'C завтраками| Bed and breakfast'!HP17</f>
        <v>13150</v>
      </c>
      <c r="HQ17" s="37">
        <f>'C завтраками| Bed and breakfast'!HQ17</f>
        <v>13150</v>
      </c>
      <c r="HR17" s="37">
        <f>'C завтраками| Bed and breakfast'!HR17</f>
        <v>13150</v>
      </c>
      <c r="HS17" s="37">
        <f>'C завтраками| Bed and breakfast'!HS17</f>
        <v>13150</v>
      </c>
      <c r="HT17" s="37">
        <f>'C завтраками| Bed and breakfast'!HT17</f>
        <v>13150</v>
      </c>
      <c r="HU17" s="37">
        <f>'C завтраками| Bed and breakfast'!HU17</f>
        <v>13650</v>
      </c>
      <c r="HV17" s="37">
        <f>'C завтраками| Bed and breakfast'!HV17</f>
        <v>13650</v>
      </c>
      <c r="HW17" s="37">
        <f>'C завтраками| Bed and breakfast'!HW17</f>
        <v>13150</v>
      </c>
      <c r="HX17" s="37">
        <f>'C завтраками| Bed and breakfast'!HX17</f>
        <v>13150</v>
      </c>
      <c r="HY17" s="37">
        <f>'C завтраками| Bed and breakfast'!HY17</f>
        <v>13150</v>
      </c>
      <c r="HZ17" s="37">
        <f>'C завтраками| Bed and breakfast'!HZ17</f>
        <v>13150</v>
      </c>
      <c r="IA17" s="37">
        <f>'C завтраками| Bed and breakfast'!IA17</f>
        <v>13150</v>
      </c>
      <c r="IB17" s="37">
        <f>'C завтраками| Bed and breakfast'!IB17</f>
        <v>13150</v>
      </c>
      <c r="IC17" s="37">
        <f>'C завтраками| Bed and breakfast'!IC17</f>
        <v>13150</v>
      </c>
      <c r="ID17" s="37">
        <f>'C завтраками| Bed and breakfast'!ID17</f>
        <v>12150</v>
      </c>
      <c r="IE17" s="37">
        <f>'C завтраками| Bed and breakfast'!IE17</f>
        <v>12150</v>
      </c>
      <c r="IF17" s="37">
        <f>'C завтраками| Bed and breakfast'!IF17</f>
        <v>12150</v>
      </c>
      <c r="IG17" s="37">
        <f>'C завтраками| Bed and breakfast'!IG17</f>
        <v>12150</v>
      </c>
      <c r="IH17" s="37">
        <f>'C завтраками| Bed and breakfast'!IH17</f>
        <v>12150</v>
      </c>
      <c r="II17" s="37">
        <f>'C завтраками| Bed and breakfast'!II17</f>
        <v>12150</v>
      </c>
      <c r="IJ17" s="37">
        <f>'C завтраками| Bed and breakfast'!IJ17</f>
        <v>12150</v>
      </c>
      <c r="IK17" s="37">
        <f>'C завтраками| Bed and breakfast'!IK17</f>
        <v>11650</v>
      </c>
      <c r="IL17" s="37">
        <f>'C завтраками| Bed and breakfast'!IL17</f>
        <v>11650</v>
      </c>
      <c r="IM17" s="37">
        <f>'C завтраками| Bed and breakfast'!IM17</f>
        <v>11650</v>
      </c>
      <c r="IN17" s="37">
        <f>'C завтраками| Bed and breakfast'!IN17</f>
        <v>11650</v>
      </c>
      <c r="IO17" s="37">
        <f>'C завтраками| Bed and breakfast'!IO17</f>
        <v>11650</v>
      </c>
      <c r="IP17" s="37">
        <f>'C завтраками| Bed and breakfast'!IP17</f>
        <v>12150</v>
      </c>
      <c r="IQ17" s="37">
        <f>'C завтраками| Bed and breakfast'!IQ17</f>
        <v>12150</v>
      </c>
      <c r="IR17" s="37">
        <f>'C завтраками| Bed and breakfast'!IR17</f>
        <v>11650</v>
      </c>
      <c r="IS17" s="37">
        <f>'C завтраками| Bed and breakfast'!IS17</f>
        <v>11650</v>
      </c>
      <c r="IT17" s="37">
        <f>'C завтраками| Bed and breakfast'!IT17</f>
        <v>11650</v>
      </c>
      <c r="IU17" s="37">
        <f>'C завтраками| Bed and breakfast'!IU17</f>
        <v>11650</v>
      </c>
      <c r="IV17" s="37">
        <f>'C завтраками| Bed and breakfast'!IV17</f>
        <v>11650</v>
      </c>
      <c r="IW17" s="37">
        <f>'C завтраками| Bed and breakfast'!IW17</f>
        <v>12150</v>
      </c>
      <c r="IX17" s="37">
        <f>'C завтраками| Bed and breakfast'!IX17</f>
        <v>12150</v>
      </c>
      <c r="IY17" s="37">
        <f>'C завтраками| Bed and breakfast'!IY17</f>
        <v>11650</v>
      </c>
      <c r="IZ17" s="37">
        <f>'C завтраками| Bed and breakfast'!IZ17</f>
        <v>11650</v>
      </c>
      <c r="JA17" s="37">
        <f>'C завтраками| Bed and breakfast'!JA17</f>
        <v>11650</v>
      </c>
      <c r="JB17" s="37">
        <f>'C завтраками| Bed and breakfast'!JB17</f>
        <v>11650</v>
      </c>
      <c r="JC17" s="37">
        <f>'C завтраками| Bed and breakfast'!JC17</f>
        <v>11650</v>
      </c>
      <c r="JD17" s="37">
        <f>'C завтраками| Bed and breakfast'!JD17</f>
        <v>12150</v>
      </c>
      <c r="JE17" s="37">
        <f>'C завтраками| Bed and breakfast'!JE17</f>
        <v>12150</v>
      </c>
      <c r="JF17" s="37">
        <f>'C завтраками| Bed and breakfast'!JF17</f>
        <v>13150</v>
      </c>
      <c r="JG17" s="37">
        <f>'C завтраками| Bed and breakfast'!JG17</f>
        <v>13150</v>
      </c>
      <c r="JH17" s="37">
        <f>'C завтраками| Bed and breakfast'!JH17</f>
        <v>13150</v>
      </c>
      <c r="JI17" s="37">
        <f>'C завтраками| Bed and breakfast'!JI17</f>
        <v>13150</v>
      </c>
      <c r="JJ17" s="37">
        <f>'C завтраками| Bed and breakfast'!JJ17</f>
        <v>13150</v>
      </c>
      <c r="JK17" s="37">
        <f>'C завтраками| Bed and breakfast'!JK17</f>
        <v>13150</v>
      </c>
      <c r="JL17" s="37">
        <f>'C завтраками| Bed and breakfast'!JL17</f>
        <v>13150</v>
      </c>
      <c r="JM17" s="37">
        <f>'C завтраками| Bed and breakfast'!JM17</f>
        <v>13150</v>
      </c>
      <c r="JN17" s="37">
        <f>'C завтраками| Bed and breakfast'!JN17</f>
        <v>13150</v>
      </c>
      <c r="JO17" s="37">
        <f>'C завтраками| Bed and breakfast'!JO17</f>
        <v>13150</v>
      </c>
      <c r="JP17" s="37">
        <f>'C завтраками| Bed and breakfast'!JP17</f>
        <v>13150</v>
      </c>
    </row>
    <row r="18" spans="1:276" ht="10.7" customHeight="1">
      <c r="A18" s="12">
        <v>2</v>
      </c>
      <c r="B18" s="37">
        <f>'C завтраками| Bed and breakfast'!B18</f>
        <v>33100</v>
      </c>
      <c r="C18" s="37">
        <f>'C завтраками| Bed and breakfast'!C18</f>
        <v>42200</v>
      </c>
      <c r="D18" s="37">
        <f>'C завтраками| Bed and breakfast'!D18</f>
        <v>42200</v>
      </c>
      <c r="E18" s="37">
        <f>'C завтраками| Bed and breakfast'!E18</f>
        <v>43700</v>
      </c>
      <c r="F18" s="37">
        <f>'C завтраками| Bed and breakfast'!F18</f>
        <v>43700</v>
      </c>
      <c r="G18" s="37">
        <f>'C завтраками| Bed and breakfast'!G18</f>
        <v>43700</v>
      </c>
      <c r="H18" s="37">
        <f>'C завтраками| Bed and breakfast'!H18</f>
        <v>43700</v>
      </c>
      <c r="I18" s="37">
        <f>'C завтраками| Bed and breakfast'!I18</f>
        <v>43700</v>
      </c>
      <c r="J18" s="37">
        <f>'C завтраками| Bed and breakfast'!J18</f>
        <v>40000</v>
      </c>
      <c r="K18" s="37">
        <f>'C завтраками| Bed and breakfast'!K18</f>
        <v>38200</v>
      </c>
      <c r="L18" s="37">
        <f>'C завтраками| Bed and breakfast'!L18</f>
        <v>30200</v>
      </c>
      <c r="M18" s="37">
        <f>'C завтраками| Bed and breakfast'!M18</f>
        <v>26600</v>
      </c>
      <c r="N18" s="37">
        <f>'C завтраками| Bed and breakfast'!N18</f>
        <v>22400</v>
      </c>
      <c r="O18" s="37">
        <f>'C завтраками| Bed and breakfast'!O18</f>
        <v>22400</v>
      </c>
      <c r="P18" s="37">
        <f>'C завтраками| Bed and breakfast'!P18</f>
        <v>22400</v>
      </c>
      <c r="Q18" s="37">
        <f>'C завтраками| Bed and breakfast'!Q18</f>
        <v>23300</v>
      </c>
      <c r="R18" s="37">
        <f>'C завтраками| Bed and breakfast'!R18</f>
        <v>23300</v>
      </c>
      <c r="S18" s="37">
        <f>'C завтраками| Bed and breakfast'!S18</f>
        <v>23300</v>
      </c>
      <c r="T18" s="37">
        <f>'C завтраками| Bed and breakfast'!T18</f>
        <v>23300</v>
      </c>
      <c r="U18" s="37">
        <f>'C завтраками| Bed and breakfast'!U18</f>
        <v>23300</v>
      </c>
      <c r="V18" s="37">
        <f>'C завтраками| Bed and breakfast'!V18</f>
        <v>23300</v>
      </c>
      <c r="W18" s="37">
        <f>'C завтраками| Bed and breakfast'!W18</f>
        <v>24200</v>
      </c>
      <c r="X18" s="37">
        <f>'C завтраками| Bed and breakfast'!X18</f>
        <v>24200</v>
      </c>
      <c r="Y18" s="37">
        <f>'C завтраками| Bed and breakfast'!Y18</f>
        <v>24200</v>
      </c>
      <c r="Z18" s="37">
        <f>'C завтраками| Bed and breakfast'!Z18</f>
        <v>24200</v>
      </c>
      <c r="AA18" s="37">
        <f>'C завтраками| Bed and breakfast'!AA18</f>
        <v>24200</v>
      </c>
      <c r="AB18" s="37">
        <f>'C завтраками| Bed and breakfast'!AB18</f>
        <v>25400</v>
      </c>
      <c r="AC18" s="37">
        <f>'C завтраками| Bed and breakfast'!AC18</f>
        <v>25400</v>
      </c>
      <c r="AD18" s="37">
        <f>'C завтраками| Bed and breakfast'!AD18</f>
        <v>25400</v>
      </c>
      <c r="AE18" s="37">
        <f>'C завтраками| Bed and breakfast'!AE18</f>
        <v>25400</v>
      </c>
      <c r="AF18" s="37">
        <f>'C завтраками| Bed and breakfast'!AF18</f>
        <v>29000</v>
      </c>
      <c r="AG18" s="37">
        <f>'C завтраками| Bed and breakfast'!AG18</f>
        <v>29000</v>
      </c>
      <c r="AH18" s="37">
        <f>'C завтраками| Bed and breakfast'!AH18</f>
        <v>29000</v>
      </c>
      <c r="AI18" s="37">
        <f>'C завтраками| Bed and breakfast'!AI18</f>
        <v>27800</v>
      </c>
      <c r="AJ18" s="37">
        <f>'C завтраками| Bed and breakfast'!AJ18</f>
        <v>27800</v>
      </c>
      <c r="AK18" s="37">
        <f>'C завтраками| Bed and breakfast'!AK18</f>
        <v>27800</v>
      </c>
      <c r="AL18" s="37">
        <f>'C завтраками| Bed and breakfast'!AL18</f>
        <v>27800</v>
      </c>
      <c r="AM18" s="37">
        <f>'C завтраками| Bed and breakfast'!AM18</f>
        <v>31400</v>
      </c>
      <c r="AN18" s="37">
        <f>'C завтраками| Bed and breakfast'!AN18</f>
        <v>31400</v>
      </c>
      <c r="AO18" s="37">
        <f>'C завтраками| Bed and breakfast'!AO18</f>
        <v>31400</v>
      </c>
      <c r="AP18" s="37">
        <f>'C завтраками| Bed and breakfast'!AP18</f>
        <v>27800</v>
      </c>
      <c r="AQ18" s="37">
        <f>'C завтраками| Bed and breakfast'!AQ18</f>
        <v>27800</v>
      </c>
      <c r="AR18" s="37">
        <f>'C завтраками| Bed and breakfast'!AR18</f>
        <v>27800</v>
      </c>
      <c r="AS18" s="37">
        <f>'C завтраками| Bed and breakfast'!AS18</f>
        <v>27800</v>
      </c>
      <c r="AT18" s="37">
        <f>'C завтраками| Bed and breakfast'!AT18</f>
        <v>27800</v>
      </c>
      <c r="AU18" s="37">
        <f>'C завтраками| Bed and breakfast'!AU18</f>
        <v>29000</v>
      </c>
      <c r="AV18" s="37">
        <f>'C завтраками| Bed and breakfast'!AV18</f>
        <v>29000</v>
      </c>
      <c r="AW18" s="37">
        <f>'C завтраками| Bed and breakfast'!AW18</f>
        <v>29000</v>
      </c>
      <c r="AX18" s="37">
        <f>'C завтраками| Bed and breakfast'!AX18</f>
        <v>31400</v>
      </c>
      <c r="AY18" s="37">
        <f>'C завтраками| Bed and breakfast'!AY18</f>
        <v>31400</v>
      </c>
      <c r="AZ18" s="37">
        <f>'C завтраками| Bed and breakfast'!AZ18</f>
        <v>31400</v>
      </c>
      <c r="BA18" s="37">
        <f>'C завтраками| Bed and breakfast'!BA18</f>
        <v>31400</v>
      </c>
      <c r="BB18" s="37">
        <f>'C завтраками| Bed and breakfast'!BB18</f>
        <v>33800</v>
      </c>
      <c r="BC18" s="37">
        <f>'C завтраками| Bed and breakfast'!BC18</f>
        <v>33800</v>
      </c>
      <c r="BD18" s="37">
        <f>'C завтраками| Bed and breakfast'!BD18</f>
        <v>33800</v>
      </c>
      <c r="BE18" s="37">
        <f>'C завтраками| Bed and breakfast'!BE18</f>
        <v>33800</v>
      </c>
      <c r="BF18" s="37">
        <f>'C завтраками| Bed and breakfast'!BF18</f>
        <v>33800</v>
      </c>
      <c r="BG18" s="37">
        <f>'C завтраками| Bed and breakfast'!BG18</f>
        <v>33800</v>
      </c>
      <c r="BH18" s="37">
        <f>'C завтраками| Bed and breakfast'!BH18</f>
        <v>33800</v>
      </c>
      <c r="BI18" s="37">
        <f>'C завтраками| Bed and breakfast'!BI18</f>
        <v>33800</v>
      </c>
      <c r="BJ18" s="37">
        <f>'C завтраками| Bed and breakfast'!BJ18</f>
        <v>31400</v>
      </c>
      <c r="BK18" s="37">
        <f>'C завтраками| Bed and breakfast'!BK18</f>
        <v>24200</v>
      </c>
      <c r="BL18" s="37">
        <f>'C завтраками| Bed and breakfast'!BL18</f>
        <v>24200</v>
      </c>
      <c r="BM18" s="37">
        <f>'C завтраками| Bed and breakfast'!BM18</f>
        <v>24200</v>
      </c>
      <c r="BN18" s="37">
        <f>'C завтраками| Bed and breakfast'!BN18</f>
        <v>24200</v>
      </c>
      <c r="BO18" s="37">
        <f>'C завтраками| Bed and breakfast'!BO18</f>
        <v>24200</v>
      </c>
      <c r="BP18" s="37">
        <f>'C завтраками| Bed and breakfast'!BP18</f>
        <v>24200</v>
      </c>
      <c r="BQ18" s="37">
        <f>'C завтраками| Bed and breakfast'!BQ18</f>
        <v>24200</v>
      </c>
      <c r="BR18" s="37">
        <f>'C завтраками| Bed and breakfast'!BR18</f>
        <v>24200</v>
      </c>
      <c r="BS18" s="37">
        <f>'C завтраками| Bed and breakfast'!BS18</f>
        <v>24200</v>
      </c>
      <c r="BT18" s="37">
        <f>'C завтраками| Bed and breakfast'!BT18</f>
        <v>18800</v>
      </c>
      <c r="BU18" s="37">
        <f>'C завтраками| Bed and breakfast'!BU18</f>
        <v>18800</v>
      </c>
      <c r="BV18" s="37">
        <f>'C завтраками| Bed and breakfast'!BV18</f>
        <v>18800</v>
      </c>
      <c r="BW18" s="37">
        <f>'C завтраками| Bed and breakfast'!BW18</f>
        <v>18800</v>
      </c>
      <c r="BX18" s="37">
        <f>'C завтраками| Bed and breakfast'!BX18</f>
        <v>18800</v>
      </c>
      <c r="BY18" s="37">
        <f>'C завтраками| Bed and breakfast'!BY18</f>
        <v>18800</v>
      </c>
      <c r="BZ18" s="37">
        <f>'C завтраками| Bed and breakfast'!BZ18</f>
        <v>18800</v>
      </c>
      <c r="CA18" s="37">
        <f>'C завтраками| Bed and breakfast'!CA18</f>
        <v>17400</v>
      </c>
      <c r="CB18" s="37">
        <f>'C завтраками| Bed and breakfast'!CB18</f>
        <v>17400</v>
      </c>
      <c r="CC18" s="37">
        <f>'C завтраками| Bed and breakfast'!CC18</f>
        <v>17400</v>
      </c>
      <c r="CD18" s="37">
        <f>'C завтраками| Bed and breakfast'!CD18</f>
        <v>17400</v>
      </c>
      <c r="CE18" s="37">
        <f>'C завтраками| Bed and breakfast'!CE18</f>
        <v>17400</v>
      </c>
      <c r="CF18" s="37">
        <f>'C завтраками| Bed and breakfast'!CF18</f>
        <v>16200</v>
      </c>
      <c r="CG18" s="37">
        <f>'C завтраками| Bed and breakfast'!CG18</f>
        <v>16200</v>
      </c>
      <c r="CH18" s="37">
        <f>'C завтраками| Bed and breakfast'!CH18</f>
        <v>16200</v>
      </c>
      <c r="CI18" s="37">
        <f>'C завтраками| Bed and breakfast'!CI18</f>
        <v>16200</v>
      </c>
      <c r="CJ18" s="37">
        <f>'C завтраками| Bed and breakfast'!CJ18</f>
        <v>16200</v>
      </c>
      <c r="CK18" s="37">
        <f>'C завтраками| Bed and breakfast'!CK18</f>
        <v>17400</v>
      </c>
      <c r="CL18" s="37">
        <f>'C завтраками| Bed and breakfast'!CL18</f>
        <v>17400</v>
      </c>
      <c r="CM18" s="37">
        <f>'C завтраками| Bed and breakfast'!CM18</f>
        <v>16200</v>
      </c>
      <c r="CN18" s="37">
        <f>'C завтраками| Bed and breakfast'!CN18</f>
        <v>16200</v>
      </c>
      <c r="CO18" s="37">
        <f>'C завтраками| Bed and breakfast'!CO18</f>
        <v>16200</v>
      </c>
      <c r="CP18" s="37">
        <f>'C завтраками| Bed and breakfast'!CP18</f>
        <v>15300</v>
      </c>
      <c r="CQ18" s="37">
        <f>'C завтраками| Bed and breakfast'!CQ18</f>
        <v>15300</v>
      </c>
      <c r="CR18" s="37">
        <f>'C завтраками| Bed and breakfast'!CR18</f>
        <v>15300</v>
      </c>
      <c r="CS18" s="37">
        <f>'C завтраками| Bed and breakfast'!CS18</f>
        <v>15300</v>
      </c>
      <c r="CT18" s="37">
        <f>'C завтраками| Bed and breakfast'!CT18</f>
        <v>14300</v>
      </c>
      <c r="CU18" s="37">
        <f>'C завтраками| Bed and breakfast'!CU18</f>
        <v>14300</v>
      </c>
      <c r="CV18" s="37">
        <f>'C завтраками| Bed and breakfast'!CV18</f>
        <v>14300</v>
      </c>
      <c r="CW18" s="37">
        <f>'C завтраками| Bed and breakfast'!CW18</f>
        <v>14300</v>
      </c>
      <c r="CX18" s="37">
        <f>'C завтраками| Bed and breakfast'!CX18</f>
        <v>14300</v>
      </c>
      <c r="CY18" s="37">
        <f>'C завтраками| Bed and breakfast'!CY18</f>
        <v>14300</v>
      </c>
      <c r="CZ18" s="37">
        <f>'C завтраками| Bed and breakfast'!CZ18</f>
        <v>14300</v>
      </c>
      <c r="DA18" s="37">
        <f>'C завтраками| Bed and breakfast'!DA18</f>
        <v>12400</v>
      </c>
      <c r="DB18" s="37">
        <f>'C завтраками| Bed and breakfast'!DB18</f>
        <v>12400</v>
      </c>
      <c r="DC18" s="37">
        <f>'C завтраками| Bed and breakfast'!DC18</f>
        <v>12400</v>
      </c>
      <c r="DD18" s="37">
        <f>'C завтраками| Bed and breakfast'!DD18</f>
        <v>12400</v>
      </c>
      <c r="DE18" s="37">
        <f>'C завтраками| Bed and breakfast'!DE18</f>
        <v>12400</v>
      </c>
      <c r="DF18" s="37">
        <f>'C завтраками| Bed and breakfast'!DF18</f>
        <v>13000</v>
      </c>
      <c r="DG18" s="37">
        <f>'C завтраками| Bed and breakfast'!DG18</f>
        <v>13000</v>
      </c>
      <c r="DH18" s="37">
        <f>'C завтраками| Bed and breakfast'!DH18</f>
        <v>12400</v>
      </c>
      <c r="DI18" s="37">
        <f>'C завтраками| Bed and breakfast'!DI18</f>
        <v>12400</v>
      </c>
      <c r="DJ18" s="37">
        <f>'C завтраками| Bed and breakfast'!DJ18</f>
        <v>12400</v>
      </c>
      <c r="DK18" s="37">
        <f>'C завтраками| Bed and breakfast'!DK18</f>
        <v>12400</v>
      </c>
      <c r="DL18" s="37">
        <f>'C завтраками| Bed and breakfast'!DL18</f>
        <v>12400</v>
      </c>
      <c r="DM18" s="37">
        <f>'C завтраками| Bed and breakfast'!DM18</f>
        <v>13000</v>
      </c>
      <c r="DN18" s="37">
        <f>'C завтраками| Bed and breakfast'!DN18</f>
        <v>13000</v>
      </c>
      <c r="DO18" s="37">
        <f>'C завтраками| Bed and breakfast'!DO18</f>
        <v>12400</v>
      </c>
      <c r="DP18" s="37">
        <f>'C завтраками| Bed and breakfast'!DP18</f>
        <v>12400</v>
      </c>
      <c r="DQ18" s="37">
        <f>'C завтраками| Bed and breakfast'!DQ18</f>
        <v>12400</v>
      </c>
      <c r="DR18" s="37">
        <f>'C завтраками| Bed and breakfast'!DR18</f>
        <v>12400</v>
      </c>
      <c r="DS18" s="37">
        <f>'C завтраками| Bed and breakfast'!DS18</f>
        <v>13800</v>
      </c>
      <c r="DT18" s="37">
        <f>'C завтраками| Bed and breakfast'!DT18</f>
        <v>13800</v>
      </c>
      <c r="DU18" s="37">
        <f>'C завтраками| Bed and breakfast'!DU18</f>
        <v>13800</v>
      </c>
      <c r="DV18" s="37">
        <f>'C завтраками| Bed and breakfast'!DV18</f>
        <v>12700</v>
      </c>
      <c r="DW18" s="37">
        <f>'C завтраками| Bed and breakfast'!DW18</f>
        <v>12700</v>
      </c>
      <c r="DX18" s="37">
        <f>'C завтраками| Bed and breakfast'!DX18</f>
        <v>12700</v>
      </c>
      <c r="DY18" s="37">
        <f>'C завтраками| Bed and breakfast'!DY18</f>
        <v>12700</v>
      </c>
      <c r="DZ18" s="37">
        <f>'C завтраками| Bed and breakfast'!DZ18</f>
        <v>12700</v>
      </c>
      <c r="EA18" s="37">
        <f>'C завтраками| Bed and breakfast'!EA18</f>
        <v>13800</v>
      </c>
      <c r="EB18" s="37">
        <f>'C завтраками| Bed and breakfast'!EB18</f>
        <v>13800</v>
      </c>
      <c r="EC18" s="37">
        <f>'C завтраками| Bed and breakfast'!EC18</f>
        <v>13800</v>
      </c>
      <c r="ED18" s="37">
        <f>'C завтраками| Bed and breakfast'!ED18</f>
        <v>12400</v>
      </c>
      <c r="EE18" s="37">
        <f>'C завтраками| Bed and breakfast'!EE18</f>
        <v>12400</v>
      </c>
      <c r="EF18" s="37">
        <f>'C завтраками| Bed and breakfast'!EF18</f>
        <v>12400</v>
      </c>
      <c r="EG18" s="37">
        <f>'C завтраками| Bed and breakfast'!EG18</f>
        <v>12400</v>
      </c>
      <c r="EH18" s="37">
        <f>'C завтраками| Bed and breakfast'!EH18</f>
        <v>12700</v>
      </c>
      <c r="EI18" s="37">
        <f>'C завтраками| Bed and breakfast'!EI18</f>
        <v>12700</v>
      </c>
      <c r="EJ18" s="37">
        <f>'C завтраками| Bed and breakfast'!EJ18</f>
        <v>12400</v>
      </c>
      <c r="EK18" s="37">
        <f>'C завтраками| Bed and breakfast'!EK18</f>
        <v>12400</v>
      </c>
      <c r="EL18" s="37">
        <f>'C завтраками| Bed and breakfast'!EL18</f>
        <v>12400</v>
      </c>
      <c r="EM18" s="37">
        <f>'C завтраками| Bed and breakfast'!EM18</f>
        <v>12400</v>
      </c>
      <c r="EN18" s="37">
        <f>'C завтраками| Bed and breakfast'!EN18</f>
        <v>12400</v>
      </c>
      <c r="EO18" s="37">
        <f>'C завтраками| Bed and breakfast'!EO18</f>
        <v>12700</v>
      </c>
      <c r="EP18" s="37">
        <f>'C завтраками| Bed and breakfast'!EP18</f>
        <v>12700</v>
      </c>
      <c r="EQ18" s="37">
        <f>'C завтраками| Bed and breakfast'!EQ18</f>
        <v>12400</v>
      </c>
      <c r="ER18" s="37">
        <f>'C завтраками| Bed and breakfast'!ER18</f>
        <v>12400</v>
      </c>
      <c r="ES18" s="37">
        <f>'C завтраками| Bed and breakfast'!ES18</f>
        <v>12400</v>
      </c>
      <c r="ET18" s="37">
        <f>'C завтраками| Bed and breakfast'!ET18</f>
        <v>12400</v>
      </c>
      <c r="EU18" s="37">
        <f>'C завтраками| Bed and breakfast'!EU18</f>
        <v>12400</v>
      </c>
      <c r="EV18" s="37">
        <f>'C завтраками| Bed and breakfast'!EV18</f>
        <v>12700</v>
      </c>
      <c r="EW18" s="37">
        <f>'C завтраками| Bed and breakfast'!EW18</f>
        <v>12700</v>
      </c>
      <c r="EX18" s="37">
        <f>'C завтраками| Bed and breakfast'!EX18</f>
        <v>12700</v>
      </c>
      <c r="EY18" s="37">
        <f>'C завтраками| Bed and breakfast'!EY18</f>
        <v>12700</v>
      </c>
      <c r="EZ18" s="37">
        <f>'C завтраками| Bed and breakfast'!EZ18</f>
        <v>12700</v>
      </c>
      <c r="FA18" s="37">
        <f>'C завтраками| Bed and breakfast'!FA18</f>
        <v>12700</v>
      </c>
      <c r="FB18" s="37">
        <f>'C завтраками| Bed and breakfast'!FB18</f>
        <v>12700</v>
      </c>
      <c r="FC18" s="37">
        <f>'C завтраками| Bed and breakfast'!FC18</f>
        <v>17900</v>
      </c>
      <c r="FD18" s="37">
        <f>'C завтраками| Bed and breakfast'!FD18</f>
        <v>17900</v>
      </c>
      <c r="FE18" s="161">
        <f>'C завтраками| Bed and breakfast'!FE18</f>
        <v>17900</v>
      </c>
      <c r="FF18" s="161">
        <f>'C завтраками| Bed and breakfast'!FF18</f>
        <v>17900</v>
      </c>
      <c r="FG18" s="161">
        <f>'C завтраками| Bed and breakfast'!FG18</f>
        <v>17900</v>
      </c>
      <c r="FH18" s="161">
        <f>'C завтраками| Bed and breakfast'!FH18</f>
        <v>17900</v>
      </c>
      <c r="FI18" s="161">
        <f>'C завтраками| Bed and breakfast'!FI18</f>
        <v>20100</v>
      </c>
      <c r="FJ18" s="37">
        <f>'C завтраками| Bed and breakfast'!FJ18</f>
        <v>20100</v>
      </c>
      <c r="FK18" s="37">
        <f>'C завтраками| Bed and breakfast'!FK18</f>
        <v>20100</v>
      </c>
      <c r="FL18" s="37">
        <f>'C завтраками| Bed and breakfast'!FL18</f>
        <v>20100</v>
      </c>
      <c r="FM18" s="37">
        <f>'C завтраками| Bed and breakfast'!FM18</f>
        <v>20100</v>
      </c>
      <c r="FN18" s="37">
        <f>'C завтраками| Bed and breakfast'!FN18</f>
        <v>20100</v>
      </c>
      <c r="FO18" s="37">
        <f>'C завтраками| Bed and breakfast'!FO18</f>
        <v>20100</v>
      </c>
      <c r="FP18" s="37">
        <f>'C завтраками| Bed and breakfast'!FP18</f>
        <v>20100</v>
      </c>
      <c r="FQ18" s="37">
        <f>'C завтраками| Bed and breakfast'!FQ18</f>
        <v>20100</v>
      </c>
      <c r="FR18" s="37">
        <f>'C завтраками| Bed and breakfast'!FR18</f>
        <v>20100</v>
      </c>
      <c r="FS18" s="37">
        <f>'C завтраками| Bed and breakfast'!FS18</f>
        <v>13800</v>
      </c>
      <c r="FT18" s="37">
        <f>'C завтраками| Bed and breakfast'!FT18</f>
        <v>13800</v>
      </c>
      <c r="FU18" s="37">
        <f>'C завтраками| Bed and breakfast'!FU18</f>
        <v>13800</v>
      </c>
      <c r="FV18" s="37">
        <f>'C завтраками| Bed and breakfast'!FV18</f>
        <v>13800</v>
      </c>
      <c r="FW18" s="37">
        <f>'C завтраками| Bed and breakfast'!FW18</f>
        <v>13800</v>
      </c>
      <c r="FX18" s="37">
        <f>'C завтраками| Bed and breakfast'!FX18</f>
        <v>13800</v>
      </c>
      <c r="FY18" s="37">
        <f>'C завтраками| Bed and breakfast'!FY18</f>
        <v>13800</v>
      </c>
      <c r="FZ18" s="37">
        <f>'C завтраками| Bed and breakfast'!FZ18</f>
        <v>13800</v>
      </c>
      <c r="GA18" s="37">
        <f>'C завтраками| Bed and breakfast'!GA18</f>
        <v>17900</v>
      </c>
      <c r="GB18" s="37">
        <f>'C завтраками| Bed and breakfast'!GB18</f>
        <v>17900</v>
      </c>
      <c r="GC18" s="37">
        <f>'C завтраками| Bed and breakfast'!GC18</f>
        <v>17900</v>
      </c>
      <c r="GD18" s="37">
        <f>'C завтраками| Bed and breakfast'!GD18</f>
        <v>17900</v>
      </c>
      <c r="GE18" s="37">
        <f>'C завтраками| Bed and breakfast'!GE18</f>
        <v>17900</v>
      </c>
      <c r="GF18" s="37">
        <f>'C завтраками| Bed and breakfast'!GF18</f>
        <v>17900</v>
      </c>
      <c r="GG18" s="37">
        <f>'C завтраками| Bed and breakfast'!GG18</f>
        <v>17900</v>
      </c>
      <c r="GH18" s="37">
        <f>'C завтраками| Bed and breakfast'!GH18</f>
        <v>17900</v>
      </c>
      <c r="GI18" s="37">
        <f>'C завтраками| Bed and breakfast'!GI18</f>
        <v>17900</v>
      </c>
      <c r="GJ18" s="37">
        <f>'C завтраками| Bed and breakfast'!GJ18</f>
        <v>17900</v>
      </c>
      <c r="GK18" s="37">
        <f>'C завтраками| Bed and breakfast'!GK18</f>
        <v>17900</v>
      </c>
      <c r="GL18" s="37">
        <f>'C завтраками| Bed and breakfast'!GL18</f>
        <v>17900</v>
      </c>
      <c r="GM18" s="37">
        <f>'C завтраками| Bed and breakfast'!GM18</f>
        <v>17900</v>
      </c>
      <c r="GN18" s="37">
        <f>'C завтраками| Bed and breakfast'!GN18</f>
        <v>17900</v>
      </c>
      <c r="GO18" s="37">
        <f>'C завтраками| Bed and breakfast'!GO18</f>
        <v>14800</v>
      </c>
      <c r="GP18" s="37">
        <f>'C завтраками| Bed and breakfast'!GP18</f>
        <v>14800</v>
      </c>
      <c r="GQ18" s="37">
        <f>'C завтраками| Bed and breakfast'!GQ18</f>
        <v>14800</v>
      </c>
      <c r="GR18" s="37">
        <f>'C завтраками| Bed and breakfast'!GR18</f>
        <v>14800</v>
      </c>
      <c r="GS18" s="37">
        <f>'C завтраками| Bed and breakfast'!GS18</f>
        <v>15300</v>
      </c>
      <c r="GT18" s="37">
        <f>'C завтраками| Bed and breakfast'!GT18</f>
        <v>15300</v>
      </c>
      <c r="GU18" s="37">
        <f>'C завтраками| Bed and breakfast'!GU18</f>
        <v>14800</v>
      </c>
      <c r="GV18" s="37">
        <f>'C завтраками| Bed and breakfast'!GV18</f>
        <v>14800</v>
      </c>
      <c r="GW18" s="37">
        <f>'C завтраками| Bed and breakfast'!GW18</f>
        <v>14800</v>
      </c>
      <c r="GX18" s="37">
        <f>'C завтраками| Bed and breakfast'!GX18</f>
        <v>14800</v>
      </c>
      <c r="GY18" s="37">
        <f>'C завтраками| Bed and breakfast'!GY18</f>
        <v>14800</v>
      </c>
      <c r="GZ18" s="37">
        <f>'C завтраками| Bed and breakfast'!GZ18</f>
        <v>15300</v>
      </c>
      <c r="HA18" s="37">
        <f>'C завтраками| Bed and breakfast'!HA18</f>
        <v>15300</v>
      </c>
      <c r="HB18" s="37">
        <f>'C завтраками| Bed and breakfast'!HB18</f>
        <v>14800</v>
      </c>
      <c r="HC18" s="37">
        <f>'C завтраками| Bed and breakfast'!HC18</f>
        <v>14800</v>
      </c>
      <c r="HD18" s="37">
        <f>'C завтраками| Bed and breakfast'!HD18</f>
        <v>14800</v>
      </c>
      <c r="HE18" s="37">
        <f>'C завтраками| Bed and breakfast'!HE18</f>
        <v>14800</v>
      </c>
      <c r="HF18" s="37">
        <f>'C завтраками| Bed and breakfast'!HF18</f>
        <v>14800</v>
      </c>
      <c r="HG18" s="37">
        <f>'C завтраками| Bed and breakfast'!HG18</f>
        <v>15300</v>
      </c>
      <c r="HH18" s="37">
        <f>'C завтраками| Bed and breakfast'!HH18</f>
        <v>15300</v>
      </c>
      <c r="HI18" s="37">
        <f>'C завтраками| Bed and breakfast'!HI18</f>
        <v>14800</v>
      </c>
      <c r="HJ18" s="37">
        <f>'C завтраками| Bed and breakfast'!HJ18</f>
        <v>14800</v>
      </c>
      <c r="HK18" s="37">
        <f>'C завтраками| Bed and breakfast'!HK18</f>
        <v>14800</v>
      </c>
      <c r="HL18" s="37">
        <f>'C завтраками| Bed and breakfast'!HL18</f>
        <v>14800</v>
      </c>
      <c r="HM18" s="37">
        <f>'C завтраками| Bed and breakfast'!HM18</f>
        <v>14800</v>
      </c>
      <c r="HN18" s="37">
        <f>'C завтраками| Bed and breakfast'!HN18</f>
        <v>15300</v>
      </c>
      <c r="HO18" s="37">
        <f>'C завтраками| Bed and breakfast'!HO18</f>
        <v>15300</v>
      </c>
      <c r="HP18" s="37">
        <f>'C завтраками| Bed and breakfast'!HP18</f>
        <v>14800</v>
      </c>
      <c r="HQ18" s="37">
        <f>'C завтраками| Bed and breakfast'!HQ18</f>
        <v>14800</v>
      </c>
      <c r="HR18" s="37">
        <f>'C завтраками| Bed and breakfast'!HR18</f>
        <v>14800</v>
      </c>
      <c r="HS18" s="37">
        <f>'C завтраками| Bed and breakfast'!HS18</f>
        <v>14800</v>
      </c>
      <c r="HT18" s="37">
        <f>'C завтраками| Bed and breakfast'!HT18</f>
        <v>14800</v>
      </c>
      <c r="HU18" s="37">
        <f>'C завтраками| Bed and breakfast'!HU18</f>
        <v>15300</v>
      </c>
      <c r="HV18" s="37">
        <f>'C завтраками| Bed and breakfast'!HV18</f>
        <v>15300</v>
      </c>
      <c r="HW18" s="37">
        <f>'C завтраками| Bed and breakfast'!HW18</f>
        <v>14800</v>
      </c>
      <c r="HX18" s="37">
        <f>'C завтраками| Bed and breakfast'!HX18</f>
        <v>14800</v>
      </c>
      <c r="HY18" s="37">
        <f>'C завтраками| Bed and breakfast'!HY18</f>
        <v>14800</v>
      </c>
      <c r="HZ18" s="37">
        <f>'C завтраками| Bed and breakfast'!HZ18</f>
        <v>14800</v>
      </c>
      <c r="IA18" s="37">
        <f>'C завтраками| Bed and breakfast'!IA18</f>
        <v>14800</v>
      </c>
      <c r="IB18" s="37">
        <f>'C завтраками| Bed and breakfast'!IB18</f>
        <v>14800</v>
      </c>
      <c r="IC18" s="37">
        <f>'C завтраками| Bed and breakfast'!IC18</f>
        <v>14800</v>
      </c>
      <c r="ID18" s="37">
        <f>'C завтраками| Bed and breakfast'!ID18</f>
        <v>13800</v>
      </c>
      <c r="IE18" s="37">
        <f>'C завтраками| Bed and breakfast'!IE18</f>
        <v>13800</v>
      </c>
      <c r="IF18" s="37">
        <f>'C завтраками| Bed and breakfast'!IF18</f>
        <v>13800</v>
      </c>
      <c r="IG18" s="37">
        <f>'C завтраками| Bed and breakfast'!IG18</f>
        <v>13800</v>
      </c>
      <c r="IH18" s="37">
        <f>'C завтраками| Bed and breakfast'!IH18</f>
        <v>13800</v>
      </c>
      <c r="II18" s="37">
        <f>'C завтраками| Bed and breakfast'!II18</f>
        <v>13800</v>
      </c>
      <c r="IJ18" s="37">
        <f>'C завтраками| Bed and breakfast'!IJ18</f>
        <v>13800</v>
      </c>
      <c r="IK18" s="37">
        <f>'C завтраками| Bed and breakfast'!IK18</f>
        <v>13300</v>
      </c>
      <c r="IL18" s="37">
        <f>'C завтраками| Bed and breakfast'!IL18</f>
        <v>13300</v>
      </c>
      <c r="IM18" s="37">
        <f>'C завтраками| Bed and breakfast'!IM18</f>
        <v>13300</v>
      </c>
      <c r="IN18" s="37">
        <f>'C завтраками| Bed and breakfast'!IN18</f>
        <v>13300</v>
      </c>
      <c r="IO18" s="37">
        <f>'C завтраками| Bed and breakfast'!IO18</f>
        <v>13300</v>
      </c>
      <c r="IP18" s="37">
        <f>'C завтраками| Bed and breakfast'!IP18</f>
        <v>13800</v>
      </c>
      <c r="IQ18" s="37">
        <f>'C завтраками| Bed and breakfast'!IQ18</f>
        <v>13800</v>
      </c>
      <c r="IR18" s="37">
        <f>'C завтраками| Bed and breakfast'!IR18</f>
        <v>13300</v>
      </c>
      <c r="IS18" s="37">
        <f>'C завтраками| Bed and breakfast'!IS18</f>
        <v>13300</v>
      </c>
      <c r="IT18" s="37">
        <f>'C завтраками| Bed and breakfast'!IT18</f>
        <v>13300</v>
      </c>
      <c r="IU18" s="37">
        <f>'C завтраками| Bed and breakfast'!IU18</f>
        <v>13300</v>
      </c>
      <c r="IV18" s="37">
        <f>'C завтраками| Bed and breakfast'!IV18</f>
        <v>13300</v>
      </c>
      <c r="IW18" s="37">
        <f>'C завтраками| Bed and breakfast'!IW18</f>
        <v>13800</v>
      </c>
      <c r="IX18" s="37">
        <f>'C завтраками| Bed and breakfast'!IX18</f>
        <v>13800</v>
      </c>
      <c r="IY18" s="37">
        <f>'C завтраками| Bed and breakfast'!IY18</f>
        <v>13300</v>
      </c>
      <c r="IZ18" s="37">
        <f>'C завтраками| Bed and breakfast'!IZ18</f>
        <v>13300</v>
      </c>
      <c r="JA18" s="37">
        <f>'C завтраками| Bed and breakfast'!JA18</f>
        <v>13300</v>
      </c>
      <c r="JB18" s="37">
        <f>'C завтраками| Bed and breakfast'!JB18</f>
        <v>13300</v>
      </c>
      <c r="JC18" s="37">
        <f>'C завтраками| Bed and breakfast'!JC18</f>
        <v>13300</v>
      </c>
      <c r="JD18" s="37">
        <f>'C завтраками| Bed and breakfast'!JD18</f>
        <v>13800</v>
      </c>
      <c r="JE18" s="37">
        <f>'C завтраками| Bed and breakfast'!JE18</f>
        <v>13800</v>
      </c>
      <c r="JF18" s="37">
        <f>'C завтраками| Bed and breakfast'!JF18</f>
        <v>14800</v>
      </c>
      <c r="JG18" s="37">
        <f>'C завтраками| Bed and breakfast'!JG18</f>
        <v>14800</v>
      </c>
      <c r="JH18" s="37">
        <f>'C завтраками| Bed and breakfast'!JH18</f>
        <v>14800</v>
      </c>
      <c r="JI18" s="37">
        <f>'C завтраками| Bed and breakfast'!JI18</f>
        <v>14800</v>
      </c>
      <c r="JJ18" s="37">
        <f>'C завтраками| Bed and breakfast'!JJ18</f>
        <v>14800</v>
      </c>
      <c r="JK18" s="37">
        <f>'C завтраками| Bed and breakfast'!JK18</f>
        <v>14800</v>
      </c>
      <c r="JL18" s="37">
        <f>'C завтраками| Bed and breakfast'!JL18</f>
        <v>14800</v>
      </c>
      <c r="JM18" s="37">
        <f>'C завтраками| Bed and breakfast'!JM18</f>
        <v>14800</v>
      </c>
      <c r="JN18" s="37">
        <f>'C завтраками| Bed and breakfast'!JN18</f>
        <v>14800</v>
      </c>
      <c r="JO18" s="37">
        <f>'C завтраками| Bed and breakfast'!JO18</f>
        <v>14800</v>
      </c>
      <c r="JP18" s="37">
        <f>'C завтраками| Bed and breakfast'!JP18</f>
        <v>14800</v>
      </c>
    </row>
    <row r="19" spans="1:276" ht="10.7" customHeight="1">
      <c r="A19" s="37" t="s">
        <v>8</v>
      </c>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161"/>
      <c r="FF19" s="161"/>
      <c r="FG19" s="161"/>
      <c r="FH19" s="161"/>
      <c r="FI19" s="161"/>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row>
    <row r="20" spans="1:276" ht="10.7" customHeight="1">
      <c r="A20" s="12">
        <v>1</v>
      </c>
      <c r="B20" s="37">
        <f>'C завтраками| Bed and breakfast'!B20</f>
        <v>33100</v>
      </c>
      <c r="C20" s="37">
        <f>'C завтраками| Bed and breakfast'!C20</f>
        <v>42200</v>
      </c>
      <c r="D20" s="37">
        <f>'C завтраками| Bed and breakfast'!D20</f>
        <v>42200</v>
      </c>
      <c r="E20" s="37">
        <f>'C завтраками| Bed and breakfast'!E20</f>
        <v>43700</v>
      </c>
      <c r="F20" s="37">
        <f>'C завтраками| Bed and breakfast'!F20</f>
        <v>43700</v>
      </c>
      <c r="G20" s="37">
        <f>'C завтраками| Bed and breakfast'!G20</f>
        <v>43700</v>
      </c>
      <c r="H20" s="37">
        <f>'C завтраками| Bed and breakfast'!H20</f>
        <v>43700</v>
      </c>
      <c r="I20" s="37">
        <f>'C завтраками| Bed and breakfast'!I20</f>
        <v>43700</v>
      </c>
      <c r="J20" s="37">
        <f>'C завтраками| Bed and breakfast'!J20</f>
        <v>40000</v>
      </c>
      <c r="K20" s="37">
        <f>'C завтраками| Bed and breakfast'!K20</f>
        <v>38200</v>
      </c>
      <c r="L20" s="37">
        <f>'C завтраками| Bed and breakfast'!L20</f>
        <v>30350</v>
      </c>
      <c r="M20" s="37">
        <f>'C завтраками| Bed and breakfast'!M20</f>
        <v>26750</v>
      </c>
      <c r="N20" s="37">
        <f>'C завтраками| Bed and breakfast'!N20</f>
        <v>22550</v>
      </c>
      <c r="O20" s="37">
        <f>'C завтраками| Bed and breakfast'!O20</f>
        <v>22550</v>
      </c>
      <c r="P20" s="37">
        <f>'C завтраками| Bed and breakfast'!P20</f>
        <v>22550</v>
      </c>
      <c r="Q20" s="37">
        <f>'C завтраками| Bed and breakfast'!Q20</f>
        <v>23450</v>
      </c>
      <c r="R20" s="37">
        <f>'C завтраками| Bed and breakfast'!R20</f>
        <v>23450</v>
      </c>
      <c r="S20" s="37">
        <f>'C завтраками| Bed and breakfast'!S20</f>
        <v>23450</v>
      </c>
      <c r="T20" s="37">
        <f>'C завтраками| Bed and breakfast'!T20</f>
        <v>23450</v>
      </c>
      <c r="U20" s="37">
        <f>'C завтраками| Bed and breakfast'!U20</f>
        <v>23450</v>
      </c>
      <c r="V20" s="37">
        <f>'C завтраками| Bed and breakfast'!V20</f>
        <v>23450</v>
      </c>
      <c r="W20" s="37">
        <f>'C завтраками| Bed and breakfast'!W20</f>
        <v>24350</v>
      </c>
      <c r="X20" s="37">
        <f>'C завтраками| Bed and breakfast'!X20</f>
        <v>24350</v>
      </c>
      <c r="Y20" s="37">
        <f>'C завтраками| Bed and breakfast'!Y20</f>
        <v>24350</v>
      </c>
      <c r="Z20" s="37">
        <f>'C завтраками| Bed and breakfast'!Z20</f>
        <v>24350</v>
      </c>
      <c r="AA20" s="37">
        <f>'C завтраками| Bed and breakfast'!AA20</f>
        <v>24350</v>
      </c>
      <c r="AB20" s="37">
        <f>'C завтраками| Bed and breakfast'!AB20</f>
        <v>25550</v>
      </c>
      <c r="AC20" s="37">
        <f>'C завтраками| Bed and breakfast'!AC20</f>
        <v>25550</v>
      </c>
      <c r="AD20" s="37">
        <f>'C завтраками| Bed and breakfast'!AD20</f>
        <v>25550</v>
      </c>
      <c r="AE20" s="37">
        <f>'C завтраками| Bed and breakfast'!AE20</f>
        <v>25550</v>
      </c>
      <c r="AF20" s="37">
        <f>'C завтраками| Bed and breakfast'!AF20</f>
        <v>29150</v>
      </c>
      <c r="AG20" s="37">
        <f>'C завтраками| Bed and breakfast'!AG20</f>
        <v>29150</v>
      </c>
      <c r="AH20" s="37">
        <f>'C завтраками| Bed and breakfast'!AH20</f>
        <v>29150</v>
      </c>
      <c r="AI20" s="37">
        <f>'C завтраками| Bed and breakfast'!AI20</f>
        <v>27950</v>
      </c>
      <c r="AJ20" s="37">
        <f>'C завтраками| Bed and breakfast'!AJ20</f>
        <v>27950</v>
      </c>
      <c r="AK20" s="37">
        <f>'C завтраками| Bed and breakfast'!AK20</f>
        <v>27950</v>
      </c>
      <c r="AL20" s="37">
        <f>'C завтраками| Bed and breakfast'!AL20</f>
        <v>27950</v>
      </c>
      <c r="AM20" s="37">
        <f>'C завтраками| Bed and breakfast'!AM20</f>
        <v>31550</v>
      </c>
      <c r="AN20" s="37">
        <f>'C завтраками| Bed and breakfast'!AN20</f>
        <v>31550</v>
      </c>
      <c r="AO20" s="37">
        <f>'C завтраками| Bed and breakfast'!AO20</f>
        <v>31550</v>
      </c>
      <c r="AP20" s="37">
        <f>'C завтраками| Bed and breakfast'!AP20</f>
        <v>27950</v>
      </c>
      <c r="AQ20" s="37">
        <f>'C завтраками| Bed and breakfast'!AQ20</f>
        <v>27950</v>
      </c>
      <c r="AR20" s="37">
        <f>'C завтраками| Bed and breakfast'!AR20</f>
        <v>27950</v>
      </c>
      <c r="AS20" s="37">
        <f>'C завтраками| Bed and breakfast'!AS20</f>
        <v>27950</v>
      </c>
      <c r="AT20" s="37">
        <f>'C завтраками| Bed and breakfast'!AT20</f>
        <v>27950</v>
      </c>
      <c r="AU20" s="37">
        <f>'C завтраками| Bed and breakfast'!AU20</f>
        <v>29150</v>
      </c>
      <c r="AV20" s="37">
        <f>'C завтраками| Bed and breakfast'!AV20</f>
        <v>29150</v>
      </c>
      <c r="AW20" s="37">
        <f>'C завтраками| Bed and breakfast'!AW20</f>
        <v>29150</v>
      </c>
      <c r="AX20" s="37">
        <f>'C завтраками| Bed and breakfast'!AX20</f>
        <v>31550</v>
      </c>
      <c r="AY20" s="37">
        <f>'C завтраками| Bed and breakfast'!AY20</f>
        <v>31550</v>
      </c>
      <c r="AZ20" s="37">
        <f>'C завтраками| Bed and breakfast'!AZ20</f>
        <v>31550</v>
      </c>
      <c r="BA20" s="37">
        <f>'C завтраками| Bed and breakfast'!BA20</f>
        <v>31550</v>
      </c>
      <c r="BB20" s="37">
        <f>'C завтраками| Bed and breakfast'!BB20</f>
        <v>33950</v>
      </c>
      <c r="BC20" s="37">
        <f>'C завтраками| Bed and breakfast'!BC20</f>
        <v>33950</v>
      </c>
      <c r="BD20" s="37">
        <f>'C завтраками| Bed and breakfast'!BD20</f>
        <v>33950</v>
      </c>
      <c r="BE20" s="37">
        <f>'C завтраками| Bed and breakfast'!BE20</f>
        <v>33950</v>
      </c>
      <c r="BF20" s="37">
        <f>'C завтраками| Bed and breakfast'!BF20</f>
        <v>33950</v>
      </c>
      <c r="BG20" s="37">
        <f>'C завтраками| Bed and breakfast'!BG20</f>
        <v>33950</v>
      </c>
      <c r="BH20" s="37">
        <f>'C завтраками| Bed and breakfast'!BH20</f>
        <v>33950</v>
      </c>
      <c r="BI20" s="37">
        <f>'C завтраками| Bed and breakfast'!BI20</f>
        <v>33950</v>
      </c>
      <c r="BJ20" s="37">
        <f>'C завтраками| Bed and breakfast'!BJ20</f>
        <v>31550</v>
      </c>
      <c r="BK20" s="37">
        <f>'C завтраками| Bed and breakfast'!BK20</f>
        <v>24350</v>
      </c>
      <c r="BL20" s="37">
        <f>'C завтраками| Bed and breakfast'!BL20</f>
        <v>24350</v>
      </c>
      <c r="BM20" s="37">
        <f>'C завтраками| Bed and breakfast'!BM20</f>
        <v>24350</v>
      </c>
      <c r="BN20" s="37">
        <f>'C завтраками| Bed and breakfast'!BN20</f>
        <v>24350</v>
      </c>
      <c r="BO20" s="37">
        <f>'C завтраками| Bed and breakfast'!BO20</f>
        <v>24350</v>
      </c>
      <c r="BP20" s="37">
        <f>'C завтраками| Bed and breakfast'!BP20</f>
        <v>24350</v>
      </c>
      <c r="BQ20" s="37">
        <f>'C завтраками| Bed and breakfast'!BQ20</f>
        <v>24350</v>
      </c>
      <c r="BR20" s="37">
        <f>'C завтраками| Bed and breakfast'!BR20</f>
        <v>24350</v>
      </c>
      <c r="BS20" s="37">
        <f>'C завтраками| Bed and breakfast'!BS20</f>
        <v>24350</v>
      </c>
      <c r="BT20" s="37">
        <f>'C завтраками| Bed and breakfast'!BT20</f>
        <v>17950</v>
      </c>
      <c r="BU20" s="37">
        <f>'C завтраками| Bed and breakfast'!BU20</f>
        <v>17950</v>
      </c>
      <c r="BV20" s="37">
        <f>'C завтраками| Bed and breakfast'!BV20</f>
        <v>17950</v>
      </c>
      <c r="BW20" s="37">
        <f>'C завтраками| Bed and breakfast'!BW20</f>
        <v>17950</v>
      </c>
      <c r="BX20" s="37">
        <f>'C завтраками| Bed and breakfast'!BX20</f>
        <v>17950</v>
      </c>
      <c r="BY20" s="37">
        <f>'C завтраками| Bed and breakfast'!BY20</f>
        <v>17950</v>
      </c>
      <c r="BZ20" s="37">
        <f>'C завтраками| Bed and breakfast'!BZ20</f>
        <v>17950</v>
      </c>
      <c r="CA20" s="37">
        <f>'C завтраками| Bed and breakfast'!CA20</f>
        <v>16550</v>
      </c>
      <c r="CB20" s="37">
        <f>'C завтраками| Bed and breakfast'!CB20</f>
        <v>16550</v>
      </c>
      <c r="CC20" s="37">
        <f>'C завтраками| Bed and breakfast'!CC20</f>
        <v>16550</v>
      </c>
      <c r="CD20" s="37">
        <f>'C завтраками| Bed and breakfast'!CD20</f>
        <v>16550</v>
      </c>
      <c r="CE20" s="37">
        <f>'C завтраками| Bed and breakfast'!CE20</f>
        <v>16550</v>
      </c>
      <c r="CF20" s="37">
        <f>'C завтраками| Bed and breakfast'!CF20</f>
        <v>15350</v>
      </c>
      <c r="CG20" s="37">
        <f>'C завтраками| Bed and breakfast'!CG20</f>
        <v>15350</v>
      </c>
      <c r="CH20" s="37">
        <f>'C завтраками| Bed and breakfast'!CH20</f>
        <v>15350</v>
      </c>
      <c r="CI20" s="37">
        <f>'C завтраками| Bed and breakfast'!CI20</f>
        <v>15350</v>
      </c>
      <c r="CJ20" s="37">
        <f>'C завтраками| Bed and breakfast'!CJ20</f>
        <v>15350</v>
      </c>
      <c r="CK20" s="37">
        <f>'C завтраками| Bed and breakfast'!CK20</f>
        <v>16550</v>
      </c>
      <c r="CL20" s="37">
        <f>'C завтраками| Bed and breakfast'!CL20</f>
        <v>16550</v>
      </c>
      <c r="CM20" s="37">
        <f>'C завтраками| Bed and breakfast'!CM20</f>
        <v>15350</v>
      </c>
      <c r="CN20" s="37">
        <f>'C завтраками| Bed and breakfast'!CN20</f>
        <v>15350</v>
      </c>
      <c r="CO20" s="37">
        <f>'C завтраками| Bed and breakfast'!CO20</f>
        <v>15350</v>
      </c>
      <c r="CP20" s="37">
        <f>'C завтраками| Bed and breakfast'!CP20</f>
        <v>15150</v>
      </c>
      <c r="CQ20" s="37">
        <f>'C завтраками| Bed and breakfast'!CQ20</f>
        <v>15150</v>
      </c>
      <c r="CR20" s="37">
        <f>'C завтраками| Bed and breakfast'!CR20</f>
        <v>15150</v>
      </c>
      <c r="CS20" s="37">
        <f>'C завтраками| Bed and breakfast'!CS20</f>
        <v>15150</v>
      </c>
      <c r="CT20" s="37">
        <f>'C завтраками| Bed and breakfast'!CT20</f>
        <v>14150</v>
      </c>
      <c r="CU20" s="37">
        <f>'C завтраками| Bed and breakfast'!CU20</f>
        <v>14150</v>
      </c>
      <c r="CV20" s="37">
        <f>'C завтраками| Bed and breakfast'!CV20</f>
        <v>14150</v>
      </c>
      <c r="CW20" s="37">
        <f>'C завтраками| Bed and breakfast'!CW20</f>
        <v>14150</v>
      </c>
      <c r="CX20" s="37">
        <f>'C завтраками| Bed and breakfast'!CX20</f>
        <v>14150</v>
      </c>
      <c r="CY20" s="37">
        <f>'C завтраками| Bed and breakfast'!CY20</f>
        <v>14150</v>
      </c>
      <c r="CZ20" s="37">
        <f>'C завтраками| Bed and breakfast'!CZ20</f>
        <v>14150</v>
      </c>
      <c r="DA20" s="37">
        <f>'C завтраками| Bed and breakfast'!DA20</f>
        <v>12250</v>
      </c>
      <c r="DB20" s="37">
        <f>'C завтраками| Bed and breakfast'!DB20</f>
        <v>12250</v>
      </c>
      <c r="DC20" s="37">
        <f>'C завтраками| Bed and breakfast'!DC20</f>
        <v>12250</v>
      </c>
      <c r="DD20" s="37">
        <f>'C завтраками| Bed and breakfast'!DD20</f>
        <v>12250</v>
      </c>
      <c r="DE20" s="37">
        <f>'C завтраками| Bed and breakfast'!DE20</f>
        <v>12250</v>
      </c>
      <c r="DF20" s="37">
        <f>'C завтраками| Bed and breakfast'!DF20</f>
        <v>12850</v>
      </c>
      <c r="DG20" s="37">
        <f>'C завтраками| Bed and breakfast'!DG20</f>
        <v>12850</v>
      </c>
      <c r="DH20" s="37">
        <f>'C завтраками| Bed and breakfast'!DH20</f>
        <v>12250</v>
      </c>
      <c r="DI20" s="37">
        <f>'C завтраками| Bed and breakfast'!DI20</f>
        <v>12250</v>
      </c>
      <c r="DJ20" s="37">
        <f>'C завтраками| Bed and breakfast'!DJ20</f>
        <v>12250</v>
      </c>
      <c r="DK20" s="37">
        <f>'C завтраками| Bed and breakfast'!DK20</f>
        <v>12250</v>
      </c>
      <c r="DL20" s="37">
        <f>'C завтраками| Bed and breakfast'!DL20</f>
        <v>12250</v>
      </c>
      <c r="DM20" s="37">
        <f>'C завтраками| Bed and breakfast'!DM20</f>
        <v>12850</v>
      </c>
      <c r="DN20" s="37">
        <f>'C завтраками| Bed and breakfast'!DN20</f>
        <v>12850</v>
      </c>
      <c r="DO20" s="37">
        <f>'C завтраками| Bed and breakfast'!DO20</f>
        <v>12250</v>
      </c>
      <c r="DP20" s="37">
        <f>'C завтраками| Bed and breakfast'!DP20</f>
        <v>12250</v>
      </c>
      <c r="DQ20" s="37">
        <f>'C завтраками| Bed and breakfast'!DQ20</f>
        <v>12250</v>
      </c>
      <c r="DR20" s="37">
        <f>'C завтраками| Bed and breakfast'!DR20</f>
        <v>12250</v>
      </c>
      <c r="DS20" s="37">
        <f>'C завтраками| Bed and breakfast'!DS20</f>
        <v>13650</v>
      </c>
      <c r="DT20" s="37">
        <f>'C завтраками| Bed and breakfast'!DT20</f>
        <v>13650</v>
      </c>
      <c r="DU20" s="37">
        <f>'C завтраками| Bed and breakfast'!DU20</f>
        <v>13650</v>
      </c>
      <c r="DV20" s="37">
        <f>'C завтраками| Bed and breakfast'!DV20</f>
        <v>12550</v>
      </c>
      <c r="DW20" s="37">
        <f>'C завтраками| Bed and breakfast'!DW20</f>
        <v>12550</v>
      </c>
      <c r="DX20" s="37">
        <f>'C завтраками| Bed and breakfast'!DX20</f>
        <v>12550</v>
      </c>
      <c r="DY20" s="37">
        <f>'C завтраками| Bed and breakfast'!DY20</f>
        <v>12550</v>
      </c>
      <c r="DZ20" s="37">
        <f>'C завтраками| Bed and breakfast'!DZ20</f>
        <v>12550</v>
      </c>
      <c r="EA20" s="37">
        <f>'C завтраками| Bed and breakfast'!EA20</f>
        <v>13650</v>
      </c>
      <c r="EB20" s="37">
        <f>'C завтраками| Bed and breakfast'!EB20</f>
        <v>13650</v>
      </c>
      <c r="EC20" s="37">
        <f>'C завтраками| Bed and breakfast'!EC20</f>
        <v>13650</v>
      </c>
      <c r="ED20" s="37">
        <f>'C завтраками| Bed and breakfast'!ED20</f>
        <v>12250</v>
      </c>
      <c r="EE20" s="37">
        <f>'C завтраками| Bed and breakfast'!EE20</f>
        <v>12250</v>
      </c>
      <c r="EF20" s="37">
        <f>'C завтраками| Bed and breakfast'!EF20</f>
        <v>12250</v>
      </c>
      <c r="EG20" s="37">
        <f>'C завтраками| Bed and breakfast'!EG20</f>
        <v>12250</v>
      </c>
      <c r="EH20" s="37">
        <f>'C завтраками| Bed and breakfast'!EH20</f>
        <v>12550</v>
      </c>
      <c r="EI20" s="37">
        <f>'C завтраками| Bed and breakfast'!EI20</f>
        <v>12550</v>
      </c>
      <c r="EJ20" s="37">
        <f>'C завтраками| Bed and breakfast'!EJ20</f>
        <v>12250</v>
      </c>
      <c r="EK20" s="37">
        <f>'C завтраками| Bed and breakfast'!EK20</f>
        <v>12250</v>
      </c>
      <c r="EL20" s="37">
        <f>'C завтраками| Bed and breakfast'!EL20</f>
        <v>12250</v>
      </c>
      <c r="EM20" s="37">
        <f>'C завтраками| Bed and breakfast'!EM20</f>
        <v>12250</v>
      </c>
      <c r="EN20" s="37">
        <f>'C завтраками| Bed and breakfast'!EN20</f>
        <v>12250</v>
      </c>
      <c r="EO20" s="37">
        <f>'C завтраками| Bed and breakfast'!EO20</f>
        <v>12550</v>
      </c>
      <c r="EP20" s="37">
        <f>'C завтраками| Bed and breakfast'!EP20</f>
        <v>12550</v>
      </c>
      <c r="EQ20" s="37">
        <f>'C завтраками| Bed and breakfast'!EQ20</f>
        <v>12250</v>
      </c>
      <c r="ER20" s="37">
        <f>'C завтраками| Bed and breakfast'!ER20</f>
        <v>12250</v>
      </c>
      <c r="ES20" s="37">
        <f>'C завтраками| Bed and breakfast'!ES20</f>
        <v>12250</v>
      </c>
      <c r="ET20" s="37">
        <f>'C завтраками| Bed and breakfast'!ET20</f>
        <v>12250</v>
      </c>
      <c r="EU20" s="37">
        <f>'C завтраками| Bed and breakfast'!EU20</f>
        <v>12250</v>
      </c>
      <c r="EV20" s="37">
        <f>'C завтраками| Bed and breakfast'!EV20</f>
        <v>12550</v>
      </c>
      <c r="EW20" s="37">
        <f>'C завтраками| Bed and breakfast'!EW20</f>
        <v>12550</v>
      </c>
      <c r="EX20" s="37">
        <f>'C завтраками| Bed and breakfast'!EX20</f>
        <v>12550</v>
      </c>
      <c r="EY20" s="37">
        <f>'C завтраками| Bed and breakfast'!EY20</f>
        <v>12550</v>
      </c>
      <c r="EZ20" s="37">
        <f>'C завтраками| Bed and breakfast'!EZ20</f>
        <v>12550</v>
      </c>
      <c r="FA20" s="37">
        <f>'C завтраками| Bed and breakfast'!FA20</f>
        <v>12550</v>
      </c>
      <c r="FB20" s="37">
        <f>'C завтраками| Bed and breakfast'!FB20</f>
        <v>12550</v>
      </c>
      <c r="FC20" s="37">
        <f>'C завтраками| Bed and breakfast'!FC20</f>
        <v>17750</v>
      </c>
      <c r="FD20" s="37">
        <f>'C завтраками| Bed and breakfast'!FD20</f>
        <v>17750</v>
      </c>
      <c r="FE20" s="161">
        <f>'C завтраками| Bed and breakfast'!FE20</f>
        <v>17750</v>
      </c>
      <c r="FF20" s="161">
        <f>'C завтраками| Bed and breakfast'!FF20</f>
        <v>17750</v>
      </c>
      <c r="FG20" s="161">
        <f>'C завтраками| Bed and breakfast'!FG20</f>
        <v>17750</v>
      </c>
      <c r="FH20" s="161">
        <f>'C завтраками| Bed and breakfast'!FH20</f>
        <v>17750</v>
      </c>
      <c r="FI20" s="161">
        <f>'C завтраками| Bed and breakfast'!FI20</f>
        <v>19950</v>
      </c>
      <c r="FJ20" s="37">
        <f>'C завтраками| Bed and breakfast'!FJ20</f>
        <v>19950</v>
      </c>
      <c r="FK20" s="37">
        <f>'C завтраками| Bed and breakfast'!FK20</f>
        <v>19950</v>
      </c>
      <c r="FL20" s="37">
        <f>'C завтраками| Bed and breakfast'!FL20</f>
        <v>19950</v>
      </c>
      <c r="FM20" s="37">
        <f>'C завтраками| Bed and breakfast'!FM20</f>
        <v>19950</v>
      </c>
      <c r="FN20" s="37">
        <f>'C завтраками| Bed and breakfast'!FN20</f>
        <v>19950</v>
      </c>
      <c r="FO20" s="37">
        <f>'C завтраками| Bed and breakfast'!FO20</f>
        <v>19950</v>
      </c>
      <c r="FP20" s="37">
        <f>'C завтраками| Bed and breakfast'!FP20</f>
        <v>19950</v>
      </c>
      <c r="FQ20" s="37">
        <f>'C завтраками| Bed and breakfast'!FQ20</f>
        <v>19950</v>
      </c>
      <c r="FR20" s="37">
        <f>'C завтраками| Bed and breakfast'!FR20</f>
        <v>19950</v>
      </c>
      <c r="FS20" s="37">
        <f>'C завтраками| Bed and breakfast'!FS20</f>
        <v>13650</v>
      </c>
      <c r="FT20" s="37">
        <f>'C завтраками| Bed and breakfast'!FT20</f>
        <v>13650</v>
      </c>
      <c r="FU20" s="37">
        <f>'C завтраками| Bed and breakfast'!FU20</f>
        <v>13650</v>
      </c>
      <c r="FV20" s="37">
        <f>'C завтраками| Bed and breakfast'!FV20</f>
        <v>13650</v>
      </c>
      <c r="FW20" s="37">
        <f>'C завтраками| Bed and breakfast'!FW20</f>
        <v>13650</v>
      </c>
      <c r="FX20" s="37">
        <f>'C завтраками| Bed and breakfast'!FX20</f>
        <v>13650</v>
      </c>
      <c r="FY20" s="37">
        <f>'C завтраками| Bed and breakfast'!FY20</f>
        <v>13650</v>
      </c>
      <c r="FZ20" s="37">
        <f>'C завтраками| Bed and breakfast'!FZ20</f>
        <v>13650</v>
      </c>
      <c r="GA20" s="37">
        <f>'C завтраками| Bed and breakfast'!GA20</f>
        <v>17750</v>
      </c>
      <c r="GB20" s="37">
        <f>'C завтраками| Bed and breakfast'!GB20</f>
        <v>17750</v>
      </c>
      <c r="GC20" s="37">
        <f>'C завтраками| Bed and breakfast'!GC20</f>
        <v>17750</v>
      </c>
      <c r="GD20" s="37">
        <f>'C завтраками| Bed and breakfast'!GD20</f>
        <v>17750</v>
      </c>
      <c r="GE20" s="37">
        <f>'C завтраками| Bed and breakfast'!GE20</f>
        <v>17750</v>
      </c>
      <c r="GF20" s="37">
        <f>'C завтраками| Bed and breakfast'!GF20</f>
        <v>17750</v>
      </c>
      <c r="GG20" s="37">
        <f>'C завтраками| Bed and breakfast'!GG20</f>
        <v>17750</v>
      </c>
      <c r="GH20" s="37">
        <f>'C завтраками| Bed and breakfast'!GH20</f>
        <v>17750</v>
      </c>
      <c r="GI20" s="37">
        <f>'C завтраками| Bed and breakfast'!GI20</f>
        <v>17750</v>
      </c>
      <c r="GJ20" s="37">
        <f>'C завтраками| Bed and breakfast'!GJ20</f>
        <v>17750</v>
      </c>
      <c r="GK20" s="37">
        <f>'C завтраками| Bed and breakfast'!GK20</f>
        <v>17750</v>
      </c>
      <c r="GL20" s="37">
        <f>'C завтраками| Bed and breakfast'!GL20</f>
        <v>17750</v>
      </c>
      <c r="GM20" s="37">
        <f>'C завтраками| Bed and breakfast'!GM20</f>
        <v>17750</v>
      </c>
      <c r="GN20" s="37">
        <f>'C завтраками| Bed and breakfast'!GN20</f>
        <v>17750</v>
      </c>
      <c r="GO20" s="37">
        <f>'C завтраками| Bed and breakfast'!GO20</f>
        <v>14650</v>
      </c>
      <c r="GP20" s="37">
        <f>'C завтраками| Bed and breakfast'!GP20</f>
        <v>14650</v>
      </c>
      <c r="GQ20" s="37">
        <f>'C завтраками| Bed and breakfast'!GQ20</f>
        <v>14650</v>
      </c>
      <c r="GR20" s="37">
        <f>'C завтраками| Bed and breakfast'!GR20</f>
        <v>14650</v>
      </c>
      <c r="GS20" s="37">
        <f>'C завтраками| Bed and breakfast'!GS20</f>
        <v>15150</v>
      </c>
      <c r="GT20" s="37">
        <f>'C завтраками| Bed and breakfast'!GT20</f>
        <v>15150</v>
      </c>
      <c r="GU20" s="37">
        <f>'C завтраками| Bed and breakfast'!GU20</f>
        <v>14650</v>
      </c>
      <c r="GV20" s="37">
        <f>'C завтраками| Bed and breakfast'!GV20</f>
        <v>14650</v>
      </c>
      <c r="GW20" s="37">
        <f>'C завтраками| Bed and breakfast'!GW20</f>
        <v>14650</v>
      </c>
      <c r="GX20" s="37">
        <f>'C завтраками| Bed and breakfast'!GX20</f>
        <v>14650</v>
      </c>
      <c r="GY20" s="37">
        <f>'C завтраками| Bed and breakfast'!GY20</f>
        <v>14650</v>
      </c>
      <c r="GZ20" s="37">
        <f>'C завтраками| Bed and breakfast'!GZ20</f>
        <v>15150</v>
      </c>
      <c r="HA20" s="37">
        <f>'C завтраками| Bed and breakfast'!HA20</f>
        <v>15150</v>
      </c>
      <c r="HB20" s="37">
        <f>'C завтраками| Bed and breakfast'!HB20</f>
        <v>14650</v>
      </c>
      <c r="HC20" s="37">
        <f>'C завтраками| Bed and breakfast'!HC20</f>
        <v>14650</v>
      </c>
      <c r="HD20" s="37">
        <f>'C завтраками| Bed and breakfast'!HD20</f>
        <v>14650</v>
      </c>
      <c r="HE20" s="37">
        <f>'C завтраками| Bed and breakfast'!HE20</f>
        <v>14650</v>
      </c>
      <c r="HF20" s="37">
        <f>'C завтраками| Bed and breakfast'!HF20</f>
        <v>14650</v>
      </c>
      <c r="HG20" s="37">
        <f>'C завтраками| Bed and breakfast'!HG20</f>
        <v>15150</v>
      </c>
      <c r="HH20" s="37">
        <f>'C завтраками| Bed and breakfast'!HH20</f>
        <v>15150</v>
      </c>
      <c r="HI20" s="37">
        <f>'C завтраками| Bed and breakfast'!HI20</f>
        <v>14650</v>
      </c>
      <c r="HJ20" s="37">
        <f>'C завтраками| Bed and breakfast'!HJ20</f>
        <v>14650</v>
      </c>
      <c r="HK20" s="37">
        <f>'C завтраками| Bed and breakfast'!HK20</f>
        <v>14650</v>
      </c>
      <c r="HL20" s="37">
        <f>'C завтраками| Bed and breakfast'!HL20</f>
        <v>14650</v>
      </c>
      <c r="HM20" s="37">
        <f>'C завтраками| Bed and breakfast'!HM20</f>
        <v>14650</v>
      </c>
      <c r="HN20" s="37">
        <f>'C завтраками| Bed and breakfast'!HN20</f>
        <v>15150</v>
      </c>
      <c r="HO20" s="37">
        <f>'C завтраками| Bed and breakfast'!HO20</f>
        <v>15150</v>
      </c>
      <c r="HP20" s="37">
        <f>'C завтраками| Bed and breakfast'!HP20</f>
        <v>14650</v>
      </c>
      <c r="HQ20" s="37">
        <f>'C завтраками| Bed and breakfast'!HQ20</f>
        <v>14650</v>
      </c>
      <c r="HR20" s="37">
        <f>'C завтраками| Bed and breakfast'!HR20</f>
        <v>14650</v>
      </c>
      <c r="HS20" s="37">
        <f>'C завтраками| Bed and breakfast'!HS20</f>
        <v>14650</v>
      </c>
      <c r="HT20" s="37">
        <f>'C завтраками| Bed and breakfast'!HT20</f>
        <v>14650</v>
      </c>
      <c r="HU20" s="37">
        <f>'C завтраками| Bed and breakfast'!HU20</f>
        <v>15150</v>
      </c>
      <c r="HV20" s="37">
        <f>'C завтраками| Bed and breakfast'!HV20</f>
        <v>15150</v>
      </c>
      <c r="HW20" s="37">
        <f>'C завтраками| Bed and breakfast'!HW20</f>
        <v>14650</v>
      </c>
      <c r="HX20" s="37">
        <f>'C завтраками| Bed and breakfast'!HX20</f>
        <v>14650</v>
      </c>
      <c r="HY20" s="37">
        <f>'C завтраками| Bed and breakfast'!HY20</f>
        <v>14650</v>
      </c>
      <c r="HZ20" s="37">
        <f>'C завтраками| Bed and breakfast'!HZ20</f>
        <v>14650</v>
      </c>
      <c r="IA20" s="37">
        <f>'C завтраками| Bed and breakfast'!IA20</f>
        <v>14650</v>
      </c>
      <c r="IB20" s="37">
        <f>'C завтраками| Bed and breakfast'!IB20</f>
        <v>14650</v>
      </c>
      <c r="IC20" s="37">
        <f>'C завтраками| Bed and breakfast'!IC20</f>
        <v>14650</v>
      </c>
      <c r="ID20" s="37">
        <f>'C завтраками| Bed and breakfast'!ID20</f>
        <v>13650</v>
      </c>
      <c r="IE20" s="37">
        <f>'C завтраками| Bed and breakfast'!IE20</f>
        <v>13650</v>
      </c>
      <c r="IF20" s="37">
        <f>'C завтраками| Bed and breakfast'!IF20</f>
        <v>13650</v>
      </c>
      <c r="IG20" s="37">
        <f>'C завтраками| Bed and breakfast'!IG20</f>
        <v>13650</v>
      </c>
      <c r="IH20" s="37">
        <f>'C завтраками| Bed and breakfast'!IH20</f>
        <v>13650</v>
      </c>
      <c r="II20" s="37">
        <f>'C завтраками| Bed and breakfast'!II20</f>
        <v>13650</v>
      </c>
      <c r="IJ20" s="37">
        <f>'C завтраками| Bed and breakfast'!IJ20</f>
        <v>13650</v>
      </c>
      <c r="IK20" s="37">
        <f>'C завтраками| Bed and breakfast'!IK20</f>
        <v>13150</v>
      </c>
      <c r="IL20" s="37">
        <f>'C завтраками| Bed and breakfast'!IL20</f>
        <v>13150</v>
      </c>
      <c r="IM20" s="37">
        <f>'C завтраками| Bed and breakfast'!IM20</f>
        <v>13150</v>
      </c>
      <c r="IN20" s="37">
        <f>'C завтраками| Bed and breakfast'!IN20</f>
        <v>13150</v>
      </c>
      <c r="IO20" s="37">
        <f>'C завтраками| Bed and breakfast'!IO20</f>
        <v>13150</v>
      </c>
      <c r="IP20" s="37">
        <f>'C завтраками| Bed and breakfast'!IP20</f>
        <v>13650</v>
      </c>
      <c r="IQ20" s="37">
        <f>'C завтраками| Bed and breakfast'!IQ20</f>
        <v>13650</v>
      </c>
      <c r="IR20" s="37">
        <f>'C завтраками| Bed and breakfast'!IR20</f>
        <v>13150</v>
      </c>
      <c r="IS20" s="37">
        <f>'C завтраками| Bed and breakfast'!IS20</f>
        <v>13150</v>
      </c>
      <c r="IT20" s="37">
        <f>'C завтраками| Bed and breakfast'!IT20</f>
        <v>13150</v>
      </c>
      <c r="IU20" s="37">
        <f>'C завтраками| Bed and breakfast'!IU20</f>
        <v>13150</v>
      </c>
      <c r="IV20" s="37">
        <f>'C завтраками| Bed and breakfast'!IV20</f>
        <v>13150</v>
      </c>
      <c r="IW20" s="37">
        <f>'C завтраками| Bed and breakfast'!IW20</f>
        <v>13650</v>
      </c>
      <c r="IX20" s="37">
        <f>'C завтраками| Bed and breakfast'!IX20</f>
        <v>13650</v>
      </c>
      <c r="IY20" s="37">
        <f>'C завтраками| Bed and breakfast'!IY20</f>
        <v>13150</v>
      </c>
      <c r="IZ20" s="37">
        <f>'C завтраками| Bed and breakfast'!IZ20</f>
        <v>13150</v>
      </c>
      <c r="JA20" s="37">
        <f>'C завтраками| Bed and breakfast'!JA20</f>
        <v>13150</v>
      </c>
      <c r="JB20" s="37">
        <f>'C завтраками| Bed and breakfast'!JB20</f>
        <v>13150</v>
      </c>
      <c r="JC20" s="37">
        <f>'C завтраками| Bed and breakfast'!JC20</f>
        <v>13150</v>
      </c>
      <c r="JD20" s="37">
        <f>'C завтраками| Bed and breakfast'!JD20</f>
        <v>13650</v>
      </c>
      <c r="JE20" s="37">
        <f>'C завтраками| Bed and breakfast'!JE20</f>
        <v>13650</v>
      </c>
      <c r="JF20" s="37">
        <f>'C завтраками| Bed and breakfast'!JF20</f>
        <v>14650</v>
      </c>
      <c r="JG20" s="37">
        <f>'C завтраками| Bed and breakfast'!JG20</f>
        <v>14650</v>
      </c>
      <c r="JH20" s="37">
        <f>'C завтраками| Bed and breakfast'!JH20</f>
        <v>14650</v>
      </c>
      <c r="JI20" s="37">
        <f>'C завтраками| Bed and breakfast'!JI20</f>
        <v>14650</v>
      </c>
      <c r="JJ20" s="37">
        <f>'C завтраками| Bed and breakfast'!JJ20</f>
        <v>14650</v>
      </c>
      <c r="JK20" s="37">
        <f>'C завтраками| Bed and breakfast'!JK20</f>
        <v>14650</v>
      </c>
      <c r="JL20" s="37">
        <f>'C завтраками| Bed and breakfast'!JL20</f>
        <v>14650</v>
      </c>
      <c r="JM20" s="37">
        <f>'C завтраками| Bed and breakfast'!JM20</f>
        <v>14650</v>
      </c>
      <c r="JN20" s="37">
        <f>'C завтраками| Bed and breakfast'!JN20</f>
        <v>14650</v>
      </c>
      <c r="JO20" s="37">
        <f>'C завтраками| Bed and breakfast'!JO20</f>
        <v>14650</v>
      </c>
      <c r="JP20" s="37">
        <f>'C завтраками| Bed and breakfast'!JP20</f>
        <v>14650</v>
      </c>
    </row>
    <row r="21" spans="1:276" ht="10.7" customHeight="1">
      <c r="A21" s="12">
        <v>2</v>
      </c>
      <c r="B21" s="37">
        <f>'C завтраками| Bed and breakfast'!B21</f>
        <v>35100</v>
      </c>
      <c r="C21" s="37">
        <f>'C завтраками| Bed and breakfast'!C21</f>
        <v>44200</v>
      </c>
      <c r="D21" s="37">
        <f>'C завтраками| Bed and breakfast'!D21</f>
        <v>44200</v>
      </c>
      <c r="E21" s="37">
        <f>'C завтраками| Bed and breakfast'!E21</f>
        <v>45700</v>
      </c>
      <c r="F21" s="37">
        <f>'C завтраками| Bed and breakfast'!F21</f>
        <v>45700</v>
      </c>
      <c r="G21" s="37">
        <f>'C завтраками| Bed and breakfast'!G21</f>
        <v>45700</v>
      </c>
      <c r="H21" s="37">
        <f>'C завтраками| Bed and breakfast'!H21</f>
        <v>45700</v>
      </c>
      <c r="I21" s="37">
        <f>'C завтраками| Bed and breakfast'!I21</f>
        <v>45700</v>
      </c>
      <c r="J21" s="37">
        <f>'C завтраками| Bed and breakfast'!J21</f>
        <v>42000</v>
      </c>
      <c r="K21" s="37">
        <f>'C завтраками| Bed and breakfast'!K21</f>
        <v>40200</v>
      </c>
      <c r="L21" s="37">
        <f>'C завтраками| Bed and breakfast'!L21</f>
        <v>32200</v>
      </c>
      <c r="M21" s="37">
        <f>'C завтраками| Bed and breakfast'!M21</f>
        <v>28600</v>
      </c>
      <c r="N21" s="37">
        <f>'C завтраками| Bed and breakfast'!N21</f>
        <v>24400</v>
      </c>
      <c r="O21" s="37">
        <f>'C завтраками| Bed and breakfast'!O21</f>
        <v>24400</v>
      </c>
      <c r="P21" s="37">
        <f>'C завтраками| Bed and breakfast'!P21</f>
        <v>24400</v>
      </c>
      <c r="Q21" s="37">
        <f>'C завтраками| Bed and breakfast'!Q21</f>
        <v>25300</v>
      </c>
      <c r="R21" s="37">
        <f>'C завтраками| Bed and breakfast'!R21</f>
        <v>25300</v>
      </c>
      <c r="S21" s="37">
        <f>'C завтраками| Bed and breakfast'!S21</f>
        <v>25300</v>
      </c>
      <c r="T21" s="37">
        <f>'C завтраками| Bed and breakfast'!T21</f>
        <v>25300</v>
      </c>
      <c r="U21" s="37">
        <f>'C завтраками| Bed and breakfast'!U21</f>
        <v>25300</v>
      </c>
      <c r="V21" s="37">
        <f>'C завтраками| Bed and breakfast'!V21</f>
        <v>25300</v>
      </c>
      <c r="W21" s="37">
        <f>'C завтраками| Bed and breakfast'!W21</f>
        <v>26200</v>
      </c>
      <c r="X21" s="37">
        <f>'C завтраками| Bed and breakfast'!X21</f>
        <v>26200</v>
      </c>
      <c r="Y21" s="37">
        <f>'C завтраками| Bed and breakfast'!Y21</f>
        <v>26200</v>
      </c>
      <c r="Z21" s="37">
        <f>'C завтраками| Bed and breakfast'!Z21</f>
        <v>26200</v>
      </c>
      <c r="AA21" s="37">
        <f>'C завтраками| Bed and breakfast'!AA21</f>
        <v>26200</v>
      </c>
      <c r="AB21" s="37">
        <f>'C завтраками| Bed and breakfast'!AB21</f>
        <v>27400</v>
      </c>
      <c r="AC21" s="37">
        <f>'C завтраками| Bed and breakfast'!AC21</f>
        <v>27400</v>
      </c>
      <c r="AD21" s="37">
        <f>'C завтраками| Bed and breakfast'!AD21</f>
        <v>27400</v>
      </c>
      <c r="AE21" s="37">
        <f>'C завтраками| Bed and breakfast'!AE21</f>
        <v>27400</v>
      </c>
      <c r="AF21" s="37">
        <f>'C завтраками| Bed and breakfast'!AF21</f>
        <v>31000</v>
      </c>
      <c r="AG21" s="37">
        <f>'C завтраками| Bed and breakfast'!AG21</f>
        <v>31000</v>
      </c>
      <c r="AH21" s="37">
        <f>'C завтраками| Bed and breakfast'!AH21</f>
        <v>31000</v>
      </c>
      <c r="AI21" s="37">
        <f>'C завтраками| Bed and breakfast'!AI21</f>
        <v>29800</v>
      </c>
      <c r="AJ21" s="37">
        <f>'C завтраками| Bed and breakfast'!AJ21</f>
        <v>29800</v>
      </c>
      <c r="AK21" s="37">
        <f>'C завтраками| Bed and breakfast'!AK21</f>
        <v>29800</v>
      </c>
      <c r="AL21" s="37">
        <f>'C завтраками| Bed and breakfast'!AL21</f>
        <v>29800</v>
      </c>
      <c r="AM21" s="37">
        <f>'C завтраками| Bed and breakfast'!AM21</f>
        <v>33400</v>
      </c>
      <c r="AN21" s="37">
        <f>'C завтраками| Bed and breakfast'!AN21</f>
        <v>33400</v>
      </c>
      <c r="AO21" s="37">
        <f>'C завтраками| Bed and breakfast'!AO21</f>
        <v>33400</v>
      </c>
      <c r="AP21" s="37">
        <f>'C завтраками| Bed and breakfast'!AP21</f>
        <v>29800</v>
      </c>
      <c r="AQ21" s="37">
        <f>'C завтраками| Bed and breakfast'!AQ21</f>
        <v>29800</v>
      </c>
      <c r="AR21" s="37">
        <f>'C завтраками| Bed and breakfast'!AR21</f>
        <v>29800</v>
      </c>
      <c r="AS21" s="37">
        <f>'C завтраками| Bed and breakfast'!AS21</f>
        <v>29800</v>
      </c>
      <c r="AT21" s="37">
        <f>'C завтраками| Bed and breakfast'!AT21</f>
        <v>29800</v>
      </c>
      <c r="AU21" s="37">
        <f>'C завтраками| Bed and breakfast'!AU21</f>
        <v>31000</v>
      </c>
      <c r="AV21" s="37">
        <f>'C завтраками| Bed and breakfast'!AV21</f>
        <v>31000</v>
      </c>
      <c r="AW21" s="37">
        <f>'C завтраками| Bed and breakfast'!AW21</f>
        <v>31000</v>
      </c>
      <c r="AX21" s="37">
        <f>'C завтраками| Bed and breakfast'!AX21</f>
        <v>33400</v>
      </c>
      <c r="AY21" s="37">
        <f>'C завтраками| Bed and breakfast'!AY21</f>
        <v>33400</v>
      </c>
      <c r="AZ21" s="37">
        <f>'C завтраками| Bed and breakfast'!AZ21</f>
        <v>33400</v>
      </c>
      <c r="BA21" s="37">
        <f>'C завтраками| Bed and breakfast'!BA21</f>
        <v>33400</v>
      </c>
      <c r="BB21" s="37">
        <f>'C завтраками| Bed and breakfast'!BB21</f>
        <v>35800</v>
      </c>
      <c r="BC21" s="37">
        <f>'C завтраками| Bed and breakfast'!BC21</f>
        <v>35800</v>
      </c>
      <c r="BD21" s="37">
        <f>'C завтраками| Bed and breakfast'!BD21</f>
        <v>35800</v>
      </c>
      <c r="BE21" s="37">
        <f>'C завтраками| Bed and breakfast'!BE21</f>
        <v>35800</v>
      </c>
      <c r="BF21" s="37">
        <f>'C завтраками| Bed and breakfast'!BF21</f>
        <v>35800</v>
      </c>
      <c r="BG21" s="37">
        <f>'C завтраками| Bed and breakfast'!BG21</f>
        <v>35800</v>
      </c>
      <c r="BH21" s="37">
        <f>'C завтраками| Bed and breakfast'!BH21</f>
        <v>35800</v>
      </c>
      <c r="BI21" s="37">
        <f>'C завтраками| Bed and breakfast'!BI21</f>
        <v>35800</v>
      </c>
      <c r="BJ21" s="37">
        <f>'C завтраками| Bed and breakfast'!BJ21</f>
        <v>33400</v>
      </c>
      <c r="BK21" s="37">
        <f>'C завтраками| Bed and breakfast'!BK21</f>
        <v>26200</v>
      </c>
      <c r="BL21" s="37">
        <f>'C завтраками| Bed and breakfast'!BL21</f>
        <v>26200</v>
      </c>
      <c r="BM21" s="37">
        <f>'C завтраками| Bed and breakfast'!BM21</f>
        <v>26200</v>
      </c>
      <c r="BN21" s="37">
        <f>'C завтраками| Bed and breakfast'!BN21</f>
        <v>26200</v>
      </c>
      <c r="BO21" s="37">
        <f>'C завтраками| Bed and breakfast'!BO21</f>
        <v>26200</v>
      </c>
      <c r="BP21" s="37">
        <f>'C завтраками| Bed and breakfast'!BP21</f>
        <v>26200</v>
      </c>
      <c r="BQ21" s="37">
        <f>'C завтраками| Bed and breakfast'!BQ21</f>
        <v>26200</v>
      </c>
      <c r="BR21" s="37">
        <f>'C завтраками| Bed and breakfast'!BR21</f>
        <v>26200</v>
      </c>
      <c r="BS21" s="37">
        <f>'C завтраками| Bed and breakfast'!BS21</f>
        <v>26200</v>
      </c>
      <c r="BT21" s="37">
        <f>'C завтраками| Bed and breakfast'!BT21</f>
        <v>19800</v>
      </c>
      <c r="BU21" s="37">
        <f>'C завтраками| Bed and breakfast'!BU21</f>
        <v>19800</v>
      </c>
      <c r="BV21" s="37">
        <f>'C завтраками| Bed and breakfast'!BV21</f>
        <v>19800</v>
      </c>
      <c r="BW21" s="37">
        <f>'C завтраками| Bed and breakfast'!BW21</f>
        <v>19800</v>
      </c>
      <c r="BX21" s="37">
        <f>'C завтраками| Bed and breakfast'!BX21</f>
        <v>19800</v>
      </c>
      <c r="BY21" s="37">
        <f>'C завтраками| Bed and breakfast'!BY21</f>
        <v>19800</v>
      </c>
      <c r="BZ21" s="37">
        <f>'C завтраками| Bed and breakfast'!BZ21</f>
        <v>19800</v>
      </c>
      <c r="CA21" s="37">
        <f>'C завтраками| Bed and breakfast'!CA21</f>
        <v>18400</v>
      </c>
      <c r="CB21" s="37">
        <f>'C завтраками| Bed and breakfast'!CB21</f>
        <v>18400</v>
      </c>
      <c r="CC21" s="37">
        <f>'C завтраками| Bed and breakfast'!CC21</f>
        <v>18400</v>
      </c>
      <c r="CD21" s="37">
        <f>'C завтраками| Bed and breakfast'!CD21</f>
        <v>18400</v>
      </c>
      <c r="CE21" s="37">
        <f>'C завтраками| Bed and breakfast'!CE21</f>
        <v>18400</v>
      </c>
      <c r="CF21" s="37">
        <f>'C завтраками| Bed and breakfast'!CF21</f>
        <v>17200</v>
      </c>
      <c r="CG21" s="37">
        <f>'C завтраками| Bed and breakfast'!CG21</f>
        <v>17200</v>
      </c>
      <c r="CH21" s="37">
        <f>'C завтраками| Bed and breakfast'!CH21</f>
        <v>17200</v>
      </c>
      <c r="CI21" s="37">
        <f>'C завтраками| Bed and breakfast'!CI21</f>
        <v>17200</v>
      </c>
      <c r="CJ21" s="37">
        <f>'C завтраками| Bed and breakfast'!CJ21</f>
        <v>17200</v>
      </c>
      <c r="CK21" s="37">
        <f>'C завтраками| Bed and breakfast'!CK21</f>
        <v>18400</v>
      </c>
      <c r="CL21" s="37">
        <f>'C завтраками| Bed and breakfast'!CL21</f>
        <v>18400</v>
      </c>
      <c r="CM21" s="37">
        <f>'C завтраками| Bed and breakfast'!CM21</f>
        <v>17200</v>
      </c>
      <c r="CN21" s="37">
        <f>'C завтраками| Bed and breakfast'!CN21</f>
        <v>17200</v>
      </c>
      <c r="CO21" s="37">
        <f>'C завтраками| Bed and breakfast'!CO21</f>
        <v>17200</v>
      </c>
      <c r="CP21" s="37">
        <f>'C завтраками| Bed and breakfast'!CP21</f>
        <v>16800</v>
      </c>
      <c r="CQ21" s="37">
        <f>'C завтраками| Bed and breakfast'!CQ21</f>
        <v>16800</v>
      </c>
      <c r="CR21" s="37">
        <f>'C завтраками| Bed and breakfast'!CR21</f>
        <v>16800</v>
      </c>
      <c r="CS21" s="37">
        <f>'C завтраками| Bed and breakfast'!CS21</f>
        <v>16800</v>
      </c>
      <c r="CT21" s="37">
        <f>'C завтраками| Bed and breakfast'!CT21</f>
        <v>15800</v>
      </c>
      <c r="CU21" s="37">
        <f>'C завтраками| Bed and breakfast'!CU21</f>
        <v>15800</v>
      </c>
      <c r="CV21" s="37">
        <f>'C завтраками| Bed and breakfast'!CV21</f>
        <v>15800</v>
      </c>
      <c r="CW21" s="37">
        <f>'C завтраками| Bed and breakfast'!CW21</f>
        <v>15800</v>
      </c>
      <c r="CX21" s="37">
        <f>'C завтраками| Bed and breakfast'!CX21</f>
        <v>15800</v>
      </c>
      <c r="CY21" s="37">
        <f>'C завтраками| Bed and breakfast'!CY21</f>
        <v>15800</v>
      </c>
      <c r="CZ21" s="37">
        <f>'C завтраками| Bed and breakfast'!CZ21</f>
        <v>15800</v>
      </c>
      <c r="DA21" s="37">
        <f>'C завтраками| Bed and breakfast'!DA21</f>
        <v>13900</v>
      </c>
      <c r="DB21" s="37">
        <f>'C завтраками| Bed and breakfast'!DB21</f>
        <v>13900</v>
      </c>
      <c r="DC21" s="37">
        <f>'C завтраками| Bed and breakfast'!DC21</f>
        <v>13900</v>
      </c>
      <c r="DD21" s="37">
        <f>'C завтраками| Bed and breakfast'!DD21</f>
        <v>13900</v>
      </c>
      <c r="DE21" s="37">
        <f>'C завтраками| Bed and breakfast'!DE21</f>
        <v>13900</v>
      </c>
      <c r="DF21" s="37">
        <f>'C завтраками| Bed and breakfast'!DF21</f>
        <v>14500</v>
      </c>
      <c r="DG21" s="37">
        <f>'C завтраками| Bed and breakfast'!DG21</f>
        <v>14500</v>
      </c>
      <c r="DH21" s="37">
        <f>'C завтраками| Bed and breakfast'!DH21</f>
        <v>13900</v>
      </c>
      <c r="DI21" s="37">
        <f>'C завтраками| Bed and breakfast'!DI21</f>
        <v>13900</v>
      </c>
      <c r="DJ21" s="37">
        <f>'C завтраками| Bed and breakfast'!DJ21</f>
        <v>13900</v>
      </c>
      <c r="DK21" s="37">
        <f>'C завтраками| Bed and breakfast'!DK21</f>
        <v>13900</v>
      </c>
      <c r="DL21" s="37">
        <f>'C завтраками| Bed and breakfast'!DL21</f>
        <v>13900</v>
      </c>
      <c r="DM21" s="37">
        <f>'C завтраками| Bed and breakfast'!DM21</f>
        <v>14500</v>
      </c>
      <c r="DN21" s="37">
        <f>'C завтраками| Bed and breakfast'!DN21</f>
        <v>14500</v>
      </c>
      <c r="DO21" s="37">
        <f>'C завтраками| Bed and breakfast'!DO21</f>
        <v>13900</v>
      </c>
      <c r="DP21" s="37">
        <f>'C завтраками| Bed and breakfast'!DP21</f>
        <v>13900</v>
      </c>
      <c r="DQ21" s="37">
        <f>'C завтраками| Bed and breakfast'!DQ21</f>
        <v>13900</v>
      </c>
      <c r="DR21" s="37">
        <f>'C завтраками| Bed and breakfast'!DR21</f>
        <v>13900</v>
      </c>
      <c r="DS21" s="37">
        <f>'C завтраками| Bed and breakfast'!DS21</f>
        <v>15300</v>
      </c>
      <c r="DT21" s="37">
        <f>'C завтраками| Bed and breakfast'!DT21</f>
        <v>15300</v>
      </c>
      <c r="DU21" s="37">
        <f>'C завтраками| Bed and breakfast'!DU21</f>
        <v>15300</v>
      </c>
      <c r="DV21" s="37">
        <f>'C завтраками| Bed and breakfast'!DV21</f>
        <v>14200</v>
      </c>
      <c r="DW21" s="37">
        <f>'C завтраками| Bed and breakfast'!DW21</f>
        <v>14200</v>
      </c>
      <c r="DX21" s="37">
        <f>'C завтраками| Bed and breakfast'!DX21</f>
        <v>14200</v>
      </c>
      <c r="DY21" s="37">
        <f>'C завтраками| Bed and breakfast'!DY21</f>
        <v>14200</v>
      </c>
      <c r="DZ21" s="37">
        <f>'C завтраками| Bed and breakfast'!DZ21</f>
        <v>14200</v>
      </c>
      <c r="EA21" s="37">
        <f>'C завтраками| Bed and breakfast'!EA21</f>
        <v>15300</v>
      </c>
      <c r="EB21" s="37">
        <f>'C завтраками| Bed and breakfast'!EB21</f>
        <v>15300</v>
      </c>
      <c r="EC21" s="37">
        <f>'C завтраками| Bed and breakfast'!EC21</f>
        <v>15300</v>
      </c>
      <c r="ED21" s="37">
        <f>'C завтраками| Bed and breakfast'!ED21</f>
        <v>13900</v>
      </c>
      <c r="EE21" s="37">
        <f>'C завтраками| Bed and breakfast'!EE21</f>
        <v>13900</v>
      </c>
      <c r="EF21" s="37">
        <f>'C завтраками| Bed and breakfast'!EF21</f>
        <v>13900</v>
      </c>
      <c r="EG21" s="37">
        <f>'C завтраками| Bed and breakfast'!EG21</f>
        <v>13900</v>
      </c>
      <c r="EH21" s="37">
        <f>'C завтраками| Bed and breakfast'!EH21</f>
        <v>14200</v>
      </c>
      <c r="EI21" s="37">
        <f>'C завтраками| Bed and breakfast'!EI21</f>
        <v>14200</v>
      </c>
      <c r="EJ21" s="37">
        <f>'C завтраками| Bed and breakfast'!EJ21</f>
        <v>13900</v>
      </c>
      <c r="EK21" s="37">
        <f>'C завтраками| Bed and breakfast'!EK21</f>
        <v>13900</v>
      </c>
      <c r="EL21" s="37">
        <f>'C завтраками| Bed and breakfast'!EL21</f>
        <v>13900</v>
      </c>
      <c r="EM21" s="37">
        <f>'C завтраками| Bed and breakfast'!EM21</f>
        <v>13900</v>
      </c>
      <c r="EN21" s="37">
        <f>'C завтраками| Bed and breakfast'!EN21</f>
        <v>13900</v>
      </c>
      <c r="EO21" s="37">
        <f>'C завтраками| Bed and breakfast'!EO21</f>
        <v>14200</v>
      </c>
      <c r="EP21" s="37">
        <f>'C завтраками| Bed and breakfast'!EP21</f>
        <v>14200</v>
      </c>
      <c r="EQ21" s="37">
        <f>'C завтраками| Bed and breakfast'!EQ21</f>
        <v>13900</v>
      </c>
      <c r="ER21" s="37">
        <f>'C завтраками| Bed and breakfast'!ER21</f>
        <v>13900</v>
      </c>
      <c r="ES21" s="37">
        <f>'C завтраками| Bed and breakfast'!ES21</f>
        <v>13900</v>
      </c>
      <c r="ET21" s="37">
        <f>'C завтраками| Bed and breakfast'!ET21</f>
        <v>13900</v>
      </c>
      <c r="EU21" s="37">
        <f>'C завтраками| Bed and breakfast'!EU21</f>
        <v>13900</v>
      </c>
      <c r="EV21" s="37">
        <f>'C завтраками| Bed and breakfast'!EV21</f>
        <v>14200</v>
      </c>
      <c r="EW21" s="37">
        <f>'C завтраками| Bed and breakfast'!EW21</f>
        <v>14200</v>
      </c>
      <c r="EX21" s="37">
        <f>'C завтраками| Bed and breakfast'!EX21</f>
        <v>14200</v>
      </c>
      <c r="EY21" s="37">
        <f>'C завтраками| Bed and breakfast'!EY21</f>
        <v>14200</v>
      </c>
      <c r="EZ21" s="37">
        <f>'C завтраками| Bed and breakfast'!EZ21</f>
        <v>14200</v>
      </c>
      <c r="FA21" s="37">
        <f>'C завтраками| Bed and breakfast'!FA21</f>
        <v>14200</v>
      </c>
      <c r="FB21" s="37">
        <f>'C завтраками| Bed and breakfast'!FB21</f>
        <v>14200</v>
      </c>
      <c r="FC21" s="37">
        <f>'C завтраками| Bed and breakfast'!FC21</f>
        <v>19400</v>
      </c>
      <c r="FD21" s="37">
        <f>'C завтраками| Bed and breakfast'!FD21</f>
        <v>19400</v>
      </c>
      <c r="FE21" s="161">
        <f>'C завтраками| Bed and breakfast'!FE21</f>
        <v>19400</v>
      </c>
      <c r="FF21" s="161">
        <f>'C завтраками| Bed and breakfast'!FF21</f>
        <v>19400</v>
      </c>
      <c r="FG21" s="161">
        <f>'C завтраками| Bed and breakfast'!FG21</f>
        <v>19400</v>
      </c>
      <c r="FH21" s="161">
        <f>'C завтраками| Bed and breakfast'!FH21</f>
        <v>19400</v>
      </c>
      <c r="FI21" s="161">
        <f>'C завтраками| Bed and breakfast'!FI21</f>
        <v>21600</v>
      </c>
      <c r="FJ21" s="37">
        <f>'C завтраками| Bed and breakfast'!FJ21</f>
        <v>21600</v>
      </c>
      <c r="FK21" s="37">
        <f>'C завтраками| Bed and breakfast'!FK21</f>
        <v>21600</v>
      </c>
      <c r="FL21" s="37">
        <f>'C завтраками| Bed and breakfast'!FL21</f>
        <v>21600</v>
      </c>
      <c r="FM21" s="37">
        <f>'C завтраками| Bed and breakfast'!FM21</f>
        <v>21600</v>
      </c>
      <c r="FN21" s="37">
        <f>'C завтраками| Bed and breakfast'!FN21</f>
        <v>21600</v>
      </c>
      <c r="FO21" s="37">
        <f>'C завтраками| Bed and breakfast'!FO21</f>
        <v>21600</v>
      </c>
      <c r="FP21" s="37">
        <f>'C завтраками| Bed and breakfast'!FP21</f>
        <v>21600</v>
      </c>
      <c r="FQ21" s="37">
        <f>'C завтраками| Bed and breakfast'!FQ21</f>
        <v>21600</v>
      </c>
      <c r="FR21" s="37">
        <f>'C завтраками| Bed and breakfast'!FR21</f>
        <v>21600</v>
      </c>
      <c r="FS21" s="37">
        <f>'C завтраками| Bed and breakfast'!FS21</f>
        <v>15300</v>
      </c>
      <c r="FT21" s="37">
        <f>'C завтраками| Bed and breakfast'!FT21</f>
        <v>15300</v>
      </c>
      <c r="FU21" s="37">
        <f>'C завтраками| Bed and breakfast'!FU21</f>
        <v>15300</v>
      </c>
      <c r="FV21" s="37">
        <f>'C завтраками| Bed and breakfast'!FV21</f>
        <v>15300</v>
      </c>
      <c r="FW21" s="37">
        <f>'C завтраками| Bed and breakfast'!FW21</f>
        <v>15300</v>
      </c>
      <c r="FX21" s="37">
        <f>'C завтраками| Bed and breakfast'!FX21</f>
        <v>15300</v>
      </c>
      <c r="FY21" s="37">
        <f>'C завтраками| Bed and breakfast'!FY21</f>
        <v>15300</v>
      </c>
      <c r="FZ21" s="37">
        <f>'C завтраками| Bed and breakfast'!FZ21</f>
        <v>15300</v>
      </c>
      <c r="GA21" s="37">
        <f>'C завтраками| Bed and breakfast'!GA21</f>
        <v>19400</v>
      </c>
      <c r="GB21" s="37">
        <f>'C завтраками| Bed and breakfast'!GB21</f>
        <v>19400</v>
      </c>
      <c r="GC21" s="37">
        <f>'C завтраками| Bed and breakfast'!GC21</f>
        <v>19400</v>
      </c>
      <c r="GD21" s="37">
        <f>'C завтраками| Bed and breakfast'!GD21</f>
        <v>19400</v>
      </c>
      <c r="GE21" s="37">
        <f>'C завтраками| Bed and breakfast'!GE21</f>
        <v>19400</v>
      </c>
      <c r="GF21" s="37">
        <f>'C завтраками| Bed and breakfast'!GF21</f>
        <v>19400</v>
      </c>
      <c r="GG21" s="37">
        <f>'C завтраками| Bed and breakfast'!GG21</f>
        <v>19400</v>
      </c>
      <c r="GH21" s="37">
        <f>'C завтраками| Bed and breakfast'!GH21</f>
        <v>19400</v>
      </c>
      <c r="GI21" s="37">
        <f>'C завтраками| Bed and breakfast'!GI21</f>
        <v>19400</v>
      </c>
      <c r="GJ21" s="37">
        <f>'C завтраками| Bed and breakfast'!GJ21</f>
        <v>19400</v>
      </c>
      <c r="GK21" s="37">
        <f>'C завтраками| Bed and breakfast'!GK21</f>
        <v>19400</v>
      </c>
      <c r="GL21" s="37">
        <f>'C завтраками| Bed and breakfast'!GL21</f>
        <v>19400</v>
      </c>
      <c r="GM21" s="37">
        <f>'C завтраками| Bed and breakfast'!GM21</f>
        <v>19400</v>
      </c>
      <c r="GN21" s="37">
        <f>'C завтраками| Bed and breakfast'!GN21</f>
        <v>19400</v>
      </c>
      <c r="GO21" s="37">
        <f>'C завтраками| Bed and breakfast'!GO21</f>
        <v>16300</v>
      </c>
      <c r="GP21" s="37">
        <f>'C завтраками| Bed and breakfast'!GP21</f>
        <v>16300</v>
      </c>
      <c r="GQ21" s="37">
        <f>'C завтраками| Bed and breakfast'!GQ21</f>
        <v>16300</v>
      </c>
      <c r="GR21" s="37">
        <f>'C завтраками| Bed and breakfast'!GR21</f>
        <v>16300</v>
      </c>
      <c r="GS21" s="37">
        <f>'C завтраками| Bed and breakfast'!GS21</f>
        <v>16800</v>
      </c>
      <c r="GT21" s="37">
        <f>'C завтраками| Bed and breakfast'!GT21</f>
        <v>16800</v>
      </c>
      <c r="GU21" s="37">
        <f>'C завтраками| Bed and breakfast'!GU21</f>
        <v>16300</v>
      </c>
      <c r="GV21" s="37">
        <f>'C завтраками| Bed and breakfast'!GV21</f>
        <v>16300</v>
      </c>
      <c r="GW21" s="37">
        <f>'C завтраками| Bed and breakfast'!GW21</f>
        <v>16300</v>
      </c>
      <c r="GX21" s="37">
        <f>'C завтраками| Bed and breakfast'!GX21</f>
        <v>16300</v>
      </c>
      <c r="GY21" s="37">
        <f>'C завтраками| Bed and breakfast'!GY21</f>
        <v>16300</v>
      </c>
      <c r="GZ21" s="37">
        <f>'C завтраками| Bed and breakfast'!GZ21</f>
        <v>16800</v>
      </c>
      <c r="HA21" s="37">
        <f>'C завтраками| Bed and breakfast'!HA21</f>
        <v>16800</v>
      </c>
      <c r="HB21" s="37">
        <f>'C завтраками| Bed and breakfast'!HB21</f>
        <v>16300</v>
      </c>
      <c r="HC21" s="37">
        <f>'C завтраками| Bed and breakfast'!HC21</f>
        <v>16300</v>
      </c>
      <c r="HD21" s="37">
        <f>'C завтраками| Bed and breakfast'!HD21</f>
        <v>16300</v>
      </c>
      <c r="HE21" s="37">
        <f>'C завтраками| Bed and breakfast'!HE21</f>
        <v>16300</v>
      </c>
      <c r="HF21" s="37">
        <f>'C завтраками| Bed and breakfast'!HF21</f>
        <v>16300</v>
      </c>
      <c r="HG21" s="37">
        <f>'C завтраками| Bed and breakfast'!HG21</f>
        <v>16800</v>
      </c>
      <c r="HH21" s="37">
        <f>'C завтраками| Bed and breakfast'!HH21</f>
        <v>16800</v>
      </c>
      <c r="HI21" s="37">
        <f>'C завтраками| Bed and breakfast'!HI21</f>
        <v>16300</v>
      </c>
      <c r="HJ21" s="37">
        <f>'C завтраками| Bed and breakfast'!HJ21</f>
        <v>16300</v>
      </c>
      <c r="HK21" s="37">
        <f>'C завтраками| Bed and breakfast'!HK21</f>
        <v>16300</v>
      </c>
      <c r="HL21" s="37">
        <f>'C завтраками| Bed and breakfast'!HL21</f>
        <v>16300</v>
      </c>
      <c r="HM21" s="37">
        <f>'C завтраками| Bed and breakfast'!HM21</f>
        <v>16300</v>
      </c>
      <c r="HN21" s="37">
        <f>'C завтраками| Bed and breakfast'!HN21</f>
        <v>16800</v>
      </c>
      <c r="HO21" s="37">
        <f>'C завтраками| Bed and breakfast'!HO21</f>
        <v>16800</v>
      </c>
      <c r="HP21" s="37">
        <f>'C завтраками| Bed and breakfast'!HP21</f>
        <v>16300</v>
      </c>
      <c r="HQ21" s="37">
        <f>'C завтраками| Bed and breakfast'!HQ21</f>
        <v>16300</v>
      </c>
      <c r="HR21" s="37">
        <f>'C завтраками| Bed and breakfast'!HR21</f>
        <v>16300</v>
      </c>
      <c r="HS21" s="37">
        <f>'C завтраками| Bed and breakfast'!HS21</f>
        <v>16300</v>
      </c>
      <c r="HT21" s="37">
        <f>'C завтраками| Bed and breakfast'!HT21</f>
        <v>16300</v>
      </c>
      <c r="HU21" s="37">
        <f>'C завтраками| Bed and breakfast'!HU21</f>
        <v>16800</v>
      </c>
      <c r="HV21" s="37">
        <f>'C завтраками| Bed and breakfast'!HV21</f>
        <v>16800</v>
      </c>
      <c r="HW21" s="37">
        <f>'C завтраками| Bed and breakfast'!HW21</f>
        <v>16300</v>
      </c>
      <c r="HX21" s="37">
        <f>'C завтраками| Bed and breakfast'!HX21</f>
        <v>16300</v>
      </c>
      <c r="HY21" s="37">
        <f>'C завтраками| Bed and breakfast'!HY21</f>
        <v>16300</v>
      </c>
      <c r="HZ21" s="37">
        <f>'C завтраками| Bed and breakfast'!HZ21</f>
        <v>16300</v>
      </c>
      <c r="IA21" s="37">
        <f>'C завтраками| Bed and breakfast'!IA21</f>
        <v>16300</v>
      </c>
      <c r="IB21" s="37">
        <f>'C завтраками| Bed and breakfast'!IB21</f>
        <v>16300</v>
      </c>
      <c r="IC21" s="37">
        <f>'C завтраками| Bed and breakfast'!IC21</f>
        <v>16300</v>
      </c>
      <c r="ID21" s="37">
        <f>'C завтраками| Bed and breakfast'!ID21</f>
        <v>15300</v>
      </c>
      <c r="IE21" s="37">
        <f>'C завтраками| Bed and breakfast'!IE21</f>
        <v>15300</v>
      </c>
      <c r="IF21" s="37">
        <f>'C завтраками| Bed and breakfast'!IF21</f>
        <v>15300</v>
      </c>
      <c r="IG21" s="37">
        <f>'C завтраками| Bed and breakfast'!IG21</f>
        <v>15300</v>
      </c>
      <c r="IH21" s="37">
        <f>'C завтраками| Bed and breakfast'!IH21</f>
        <v>15300</v>
      </c>
      <c r="II21" s="37">
        <f>'C завтраками| Bed and breakfast'!II21</f>
        <v>15300</v>
      </c>
      <c r="IJ21" s="37">
        <f>'C завтраками| Bed and breakfast'!IJ21</f>
        <v>15300</v>
      </c>
      <c r="IK21" s="37">
        <f>'C завтраками| Bed and breakfast'!IK21</f>
        <v>14800</v>
      </c>
      <c r="IL21" s="37">
        <f>'C завтраками| Bed and breakfast'!IL21</f>
        <v>14800</v>
      </c>
      <c r="IM21" s="37">
        <f>'C завтраками| Bed and breakfast'!IM21</f>
        <v>14800</v>
      </c>
      <c r="IN21" s="37">
        <f>'C завтраками| Bed and breakfast'!IN21</f>
        <v>14800</v>
      </c>
      <c r="IO21" s="37">
        <f>'C завтраками| Bed and breakfast'!IO21</f>
        <v>14800</v>
      </c>
      <c r="IP21" s="37">
        <f>'C завтраками| Bed and breakfast'!IP21</f>
        <v>15300</v>
      </c>
      <c r="IQ21" s="37">
        <f>'C завтраками| Bed and breakfast'!IQ21</f>
        <v>15300</v>
      </c>
      <c r="IR21" s="37">
        <f>'C завтраками| Bed and breakfast'!IR21</f>
        <v>14800</v>
      </c>
      <c r="IS21" s="37">
        <f>'C завтраками| Bed and breakfast'!IS21</f>
        <v>14800</v>
      </c>
      <c r="IT21" s="37">
        <f>'C завтраками| Bed and breakfast'!IT21</f>
        <v>14800</v>
      </c>
      <c r="IU21" s="37">
        <f>'C завтраками| Bed and breakfast'!IU21</f>
        <v>14800</v>
      </c>
      <c r="IV21" s="37">
        <f>'C завтраками| Bed and breakfast'!IV21</f>
        <v>14800</v>
      </c>
      <c r="IW21" s="37">
        <f>'C завтраками| Bed and breakfast'!IW21</f>
        <v>15300</v>
      </c>
      <c r="IX21" s="37">
        <f>'C завтраками| Bed and breakfast'!IX21</f>
        <v>15300</v>
      </c>
      <c r="IY21" s="37">
        <f>'C завтраками| Bed and breakfast'!IY21</f>
        <v>14800</v>
      </c>
      <c r="IZ21" s="37">
        <f>'C завтраками| Bed and breakfast'!IZ21</f>
        <v>14800</v>
      </c>
      <c r="JA21" s="37">
        <f>'C завтраками| Bed and breakfast'!JA21</f>
        <v>14800</v>
      </c>
      <c r="JB21" s="37">
        <f>'C завтраками| Bed and breakfast'!JB21</f>
        <v>14800</v>
      </c>
      <c r="JC21" s="37">
        <f>'C завтраками| Bed and breakfast'!JC21</f>
        <v>14800</v>
      </c>
      <c r="JD21" s="37">
        <f>'C завтраками| Bed and breakfast'!JD21</f>
        <v>15300</v>
      </c>
      <c r="JE21" s="37">
        <f>'C завтраками| Bed and breakfast'!JE21</f>
        <v>15300</v>
      </c>
      <c r="JF21" s="37">
        <f>'C завтраками| Bed and breakfast'!JF21</f>
        <v>16300</v>
      </c>
      <c r="JG21" s="37">
        <f>'C завтраками| Bed and breakfast'!JG21</f>
        <v>16300</v>
      </c>
      <c r="JH21" s="37">
        <f>'C завтраками| Bed and breakfast'!JH21</f>
        <v>16300</v>
      </c>
      <c r="JI21" s="37">
        <f>'C завтраками| Bed and breakfast'!JI21</f>
        <v>16300</v>
      </c>
      <c r="JJ21" s="37">
        <f>'C завтраками| Bed and breakfast'!JJ21</f>
        <v>16300</v>
      </c>
      <c r="JK21" s="37">
        <f>'C завтраками| Bed and breakfast'!JK21</f>
        <v>16300</v>
      </c>
      <c r="JL21" s="37">
        <f>'C завтраками| Bed and breakfast'!JL21</f>
        <v>16300</v>
      </c>
      <c r="JM21" s="37">
        <f>'C завтраками| Bed and breakfast'!JM21</f>
        <v>16300</v>
      </c>
      <c r="JN21" s="37">
        <f>'C завтраками| Bed and breakfast'!JN21</f>
        <v>16300</v>
      </c>
      <c r="JO21" s="37">
        <f>'C завтраками| Bed and breakfast'!JO21</f>
        <v>16300</v>
      </c>
      <c r="JP21" s="37">
        <f>'C завтраками| Bed and breakfast'!JP21</f>
        <v>16300</v>
      </c>
    </row>
    <row r="22" spans="1:276">
      <c r="A22" s="101"/>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62"/>
      <c r="FF22" s="162"/>
      <c r="FG22" s="162"/>
      <c r="FH22" s="162"/>
      <c r="FI22" s="162"/>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c r="GJ22" s="154"/>
      <c r="GK22" s="154"/>
      <c r="GL22" s="154"/>
      <c r="GM22" s="154"/>
      <c r="GN22" s="154"/>
      <c r="GO22" s="154"/>
      <c r="GP22" s="154"/>
      <c r="GQ22" s="154"/>
      <c r="GR22" s="154"/>
      <c r="GS22" s="154"/>
      <c r="GT22" s="154"/>
      <c r="GU22" s="154"/>
      <c r="GV22" s="154"/>
      <c r="GW22" s="154"/>
      <c r="GX22" s="154"/>
      <c r="GY22" s="154"/>
      <c r="GZ22" s="154"/>
      <c r="HA22" s="154"/>
      <c r="HB22" s="154"/>
      <c r="HC22" s="154"/>
      <c r="HD22" s="154"/>
      <c r="HE22" s="154"/>
      <c r="HF22" s="154"/>
      <c r="HG22" s="154"/>
      <c r="HH22" s="154"/>
      <c r="HI22" s="154"/>
      <c r="HJ22" s="154"/>
      <c r="HK22" s="154"/>
      <c r="HL22" s="154"/>
      <c r="HM22" s="154"/>
      <c r="HN22" s="154"/>
      <c r="HO22" s="154"/>
      <c r="HP22" s="154"/>
      <c r="HQ22" s="154"/>
      <c r="HR22" s="154"/>
      <c r="HS22" s="154"/>
      <c r="HT22" s="154"/>
      <c r="HU22" s="154"/>
      <c r="HV22" s="154"/>
      <c r="HW22" s="154"/>
      <c r="HX22" s="154"/>
      <c r="HY22" s="154"/>
      <c r="HZ22" s="154"/>
      <c r="IA22" s="154"/>
      <c r="IB22" s="154"/>
      <c r="IC22" s="154"/>
      <c r="ID22" s="154"/>
      <c r="IE22" s="154"/>
      <c r="IF22" s="154"/>
      <c r="IG22" s="154"/>
      <c r="IH22" s="154"/>
      <c r="II22" s="154"/>
      <c r="IJ22" s="154"/>
      <c r="IK22" s="154"/>
      <c r="IL22" s="154"/>
      <c r="IM22" s="154"/>
      <c r="IN22" s="154"/>
      <c r="IO22" s="154"/>
      <c r="IP22" s="154"/>
      <c r="IQ22" s="154"/>
      <c r="IR22" s="154"/>
      <c r="IS22" s="154"/>
      <c r="IT22" s="154"/>
      <c r="IU22" s="154"/>
      <c r="IV22" s="154"/>
      <c r="IW22" s="154"/>
      <c r="IX22" s="154"/>
      <c r="IY22" s="154"/>
      <c r="IZ22" s="154"/>
      <c r="JA22" s="154"/>
      <c r="JB22" s="154"/>
      <c r="JC22" s="154"/>
      <c r="JD22" s="154"/>
      <c r="JE22" s="154"/>
      <c r="JF22" s="154"/>
      <c r="JG22" s="154"/>
      <c r="JH22" s="154"/>
      <c r="JI22" s="154"/>
      <c r="JJ22" s="154"/>
      <c r="JK22" s="154"/>
      <c r="JL22" s="154"/>
      <c r="JM22" s="154"/>
      <c r="JN22" s="154"/>
      <c r="JO22" s="154"/>
      <c r="JP22" s="154"/>
    </row>
    <row r="23" spans="1:276" ht="37.15" customHeight="1">
      <c r="A23" s="5" t="s">
        <v>27</v>
      </c>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DH23" s="153"/>
      <c r="DI23" s="153"/>
      <c r="DJ23" s="153"/>
      <c r="DK23" s="153"/>
      <c r="DL23" s="153"/>
      <c r="DM23" s="153"/>
      <c r="DN23" s="153"/>
      <c r="DO23" s="153"/>
      <c r="DP23" s="153"/>
      <c r="DQ23" s="153"/>
      <c r="DR23" s="153"/>
      <c r="DS23" s="153"/>
      <c r="DT23" s="153"/>
      <c r="DU23" s="153"/>
      <c r="DV23" s="153"/>
      <c r="DW23" s="153"/>
      <c r="DX23" s="153"/>
      <c r="DY23" s="153"/>
      <c r="DZ23" s="153"/>
      <c r="EA23" s="153"/>
      <c r="EB23" s="153"/>
      <c r="EC23" s="153"/>
      <c r="ED23" s="153"/>
      <c r="EE23" s="153"/>
      <c r="EF23" s="153"/>
      <c r="EG23" s="153"/>
      <c r="EH23" s="153"/>
      <c r="EI23" s="153"/>
      <c r="EJ23" s="153"/>
      <c r="EK23" s="153"/>
      <c r="EL23" s="153"/>
      <c r="EM23" s="153"/>
      <c r="EN23" s="153"/>
      <c r="EO23" s="153"/>
      <c r="EP23" s="153"/>
      <c r="EQ23" s="153"/>
      <c r="ER23" s="153"/>
      <c r="ES23" s="153"/>
      <c r="ET23" s="153"/>
      <c r="EU23" s="153"/>
      <c r="EV23" s="153"/>
      <c r="EW23" s="153"/>
      <c r="EX23" s="153"/>
      <c r="EY23" s="153"/>
      <c r="EZ23" s="153"/>
      <c r="FA23" s="153"/>
      <c r="FB23" s="153"/>
      <c r="FC23" s="153"/>
      <c r="FD23" s="153"/>
      <c r="FE23" s="160"/>
      <c r="FF23" s="160"/>
      <c r="FG23" s="160"/>
      <c r="FH23" s="160"/>
      <c r="FI23" s="160"/>
      <c r="FJ23" s="153"/>
      <c r="FK23" s="153"/>
      <c r="FL23" s="153"/>
      <c r="FM23" s="153"/>
      <c r="FN23" s="153"/>
      <c r="FO23" s="153"/>
      <c r="FP23" s="153"/>
      <c r="FQ23" s="153"/>
      <c r="FR23" s="153"/>
      <c r="FS23" s="153"/>
      <c r="FT23" s="153"/>
      <c r="FU23" s="153"/>
      <c r="FV23" s="153"/>
      <c r="FW23" s="153"/>
      <c r="FX23" s="153"/>
      <c r="FY23" s="153"/>
      <c r="FZ23" s="153"/>
      <c r="GA23" s="153"/>
      <c r="GB23" s="153"/>
      <c r="GC23" s="153"/>
      <c r="GD23" s="153"/>
      <c r="GE23" s="153"/>
      <c r="GF23" s="153"/>
      <c r="GG23" s="153"/>
      <c r="GH23" s="153"/>
      <c r="GI23" s="153"/>
      <c r="GJ23" s="153"/>
      <c r="GK23" s="153"/>
      <c r="GL23" s="153"/>
      <c r="GM23" s="153"/>
      <c r="GN23" s="153"/>
      <c r="GO23" s="153"/>
      <c r="GP23" s="153"/>
      <c r="GQ23" s="153"/>
      <c r="GR23" s="153"/>
      <c r="GS23" s="153"/>
      <c r="GT23" s="153"/>
      <c r="GU23" s="153"/>
      <c r="GV23" s="153"/>
      <c r="GW23" s="153"/>
      <c r="GX23" s="153"/>
      <c r="GY23" s="153"/>
      <c r="GZ23" s="153"/>
      <c r="HA23" s="153"/>
      <c r="HB23" s="153"/>
      <c r="HC23" s="153"/>
      <c r="HD23" s="153"/>
      <c r="HE23" s="153"/>
      <c r="HF23" s="153"/>
      <c r="HG23" s="153"/>
      <c r="HH23" s="153"/>
      <c r="HI23" s="153"/>
      <c r="HJ23" s="153"/>
      <c r="HK23" s="153"/>
      <c r="HL23" s="153"/>
      <c r="HM23" s="153"/>
      <c r="HN23" s="153"/>
      <c r="HO23" s="153"/>
      <c r="HP23" s="153"/>
      <c r="HQ23" s="153"/>
      <c r="HR23" s="153"/>
      <c r="HS23" s="153"/>
      <c r="HT23" s="153"/>
      <c r="HU23" s="153"/>
      <c r="HV23" s="153"/>
      <c r="HW23" s="153"/>
      <c r="HX23" s="153"/>
      <c r="HY23" s="153"/>
      <c r="HZ23" s="153"/>
      <c r="IA23" s="153"/>
      <c r="IB23" s="153"/>
      <c r="IC23" s="153"/>
      <c r="ID23" s="153"/>
      <c r="IE23" s="153"/>
      <c r="IF23" s="153"/>
      <c r="IG23" s="153"/>
      <c r="IH23" s="153"/>
      <c r="II23" s="153"/>
      <c r="IJ23" s="153"/>
      <c r="IK23" s="153"/>
      <c r="IL23" s="153"/>
      <c r="IM23" s="153"/>
      <c r="IN23" s="153"/>
      <c r="IO23" s="153"/>
      <c r="IP23" s="153"/>
      <c r="IQ23" s="153"/>
      <c r="IR23" s="153"/>
      <c r="IS23" s="153"/>
      <c r="IT23" s="153"/>
      <c r="IU23" s="153"/>
      <c r="IV23" s="153"/>
      <c r="IW23" s="153"/>
      <c r="IX23" s="153"/>
      <c r="IY23" s="153"/>
      <c r="IZ23" s="153"/>
      <c r="JA23" s="153"/>
      <c r="JB23" s="153"/>
      <c r="JC23" s="153"/>
      <c r="JD23" s="153"/>
      <c r="JE23" s="153"/>
      <c r="JF23" s="153"/>
      <c r="JG23" s="153"/>
      <c r="JH23" s="153"/>
      <c r="JI23" s="153"/>
      <c r="JJ23" s="153"/>
      <c r="JK23" s="153"/>
      <c r="JL23" s="153"/>
      <c r="JM23" s="153"/>
      <c r="JN23" s="153"/>
      <c r="JO23" s="153"/>
      <c r="JP23" s="153"/>
    </row>
    <row r="24" spans="1:276" s="151" customFormat="1" ht="25.5" customHeight="1">
      <c r="A24" s="147" t="s">
        <v>3</v>
      </c>
      <c r="B24" s="8">
        <f t="shared" ref="B24:Q24" si="0">B5</f>
        <v>46021</v>
      </c>
      <c r="C24" s="8">
        <f t="shared" si="0"/>
        <v>46022</v>
      </c>
      <c r="D24" s="8">
        <f t="shared" si="0"/>
        <v>46023</v>
      </c>
      <c r="E24" s="8">
        <f t="shared" si="0"/>
        <v>46024</v>
      </c>
      <c r="F24" s="8">
        <f t="shared" si="0"/>
        <v>46025</v>
      </c>
      <c r="G24" s="8">
        <f t="shared" si="0"/>
        <v>46026</v>
      </c>
      <c r="H24" s="8">
        <f t="shared" si="0"/>
        <v>46027</v>
      </c>
      <c r="I24" s="8">
        <f t="shared" si="0"/>
        <v>46028</v>
      </c>
      <c r="J24" s="8">
        <f t="shared" si="0"/>
        <v>46029</v>
      </c>
      <c r="K24" s="8">
        <f t="shared" si="0"/>
        <v>46030</v>
      </c>
      <c r="L24" s="8">
        <f t="shared" si="0"/>
        <v>46031</v>
      </c>
      <c r="M24" s="8">
        <f t="shared" si="0"/>
        <v>46032</v>
      </c>
      <c r="N24" s="8">
        <f t="shared" si="0"/>
        <v>46033</v>
      </c>
      <c r="O24" s="8">
        <f t="shared" si="0"/>
        <v>46034</v>
      </c>
      <c r="P24" s="8">
        <f t="shared" si="0"/>
        <v>46035</v>
      </c>
      <c r="Q24" s="8">
        <f t="shared" si="0"/>
        <v>46036</v>
      </c>
      <c r="R24" s="8">
        <f t="shared" ref="R24:CC25" si="1">R5</f>
        <v>46037</v>
      </c>
      <c r="S24" s="8">
        <f t="shared" si="1"/>
        <v>46038</v>
      </c>
      <c r="T24" s="8">
        <f t="shared" si="1"/>
        <v>46039</v>
      </c>
      <c r="U24" s="8">
        <f t="shared" si="1"/>
        <v>46040</v>
      </c>
      <c r="V24" s="8">
        <f t="shared" si="1"/>
        <v>46041</v>
      </c>
      <c r="W24" s="8">
        <f t="shared" si="1"/>
        <v>46042</v>
      </c>
      <c r="X24" s="8">
        <f t="shared" si="1"/>
        <v>46043</v>
      </c>
      <c r="Y24" s="8">
        <f t="shared" si="1"/>
        <v>46044</v>
      </c>
      <c r="Z24" s="8">
        <f t="shared" si="1"/>
        <v>46045</v>
      </c>
      <c r="AA24" s="8">
        <f t="shared" si="1"/>
        <v>46046</v>
      </c>
      <c r="AB24" s="8">
        <f t="shared" si="1"/>
        <v>46047</v>
      </c>
      <c r="AC24" s="8">
        <f t="shared" si="1"/>
        <v>46048</v>
      </c>
      <c r="AD24" s="8">
        <f t="shared" si="1"/>
        <v>46049</v>
      </c>
      <c r="AE24" s="8">
        <f t="shared" si="1"/>
        <v>46050</v>
      </c>
      <c r="AF24" s="8">
        <f t="shared" si="1"/>
        <v>46051</v>
      </c>
      <c r="AG24" s="8">
        <f t="shared" si="1"/>
        <v>46052</v>
      </c>
      <c r="AH24" s="8">
        <f t="shared" si="1"/>
        <v>46053</v>
      </c>
      <c r="AI24" s="8">
        <f t="shared" si="1"/>
        <v>46054</v>
      </c>
      <c r="AJ24" s="8">
        <f t="shared" si="1"/>
        <v>46055</v>
      </c>
      <c r="AK24" s="8">
        <f t="shared" si="1"/>
        <v>46056</v>
      </c>
      <c r="AL24" s="8">
        <f t="shared" si="1"/>
        <v>46057</v>
      </c>
      <c r="AM24" s="8">
        <f t="shared" si="1"/>
        <v>46058</v>
      </c>
      <c r="AN24" s="8">
        <f t="shared" si="1"/>
        <v>46059</v>
      </c>
      <c r="AO24" s="8">
        <f t="shared" si="1"/>
        <v>46060</v>
      </c>
      <c r="AP24" s="8">
        <f t="shared" si="1"/>
        <v>46061</v>
      </c>
      <c r="AQ24" s="8">
        <f t="shared" si="1"/>
        <v>46062</v>
      </c>
      <c r="AR24" s="8">
        <f t="shared" si="1"/>
        <v>46063</v>
      </c>
      <c r="AS24" s="8">
        <f t="shared" si="1"/>
        <v>46064</v>
      </c>
      <c r="AT24" s="8">
        <f t="shared" si="1"/>
        <v>46065</v>
      </c>
      <c r="AU24" s="8">
        <f t="shared" si="1"/>
        <v>46066</v>
      </c>
      <c r="AV24" s="8">
        <f t="shared" si="1"/>
        <v>46067</v>
      </c>
      <c r="AW24" s="8">
        <f t="shared" si="1"/>
        <v>46068</v>
      </c>
      <c r="AX24" s="8">
        <f t="shared" si="1"/>
        <v>46069</v>
      </c>
      <c r="AY24" s="8">
        <f t="shared" si="1"/>
        <v>46070</v>
      </c>
      <c r="AZ24" s="8">
        <f t="shared" si="1"/>
        <v>46071</v>
      </c>
      <c r="BA24" s="8">
        <f t="shared" si="1"/>
        <v>46072</v>
      </c>
      <c r="BB24" s="8">
        <f t="shared" si="1"/>
        <v>46073</v>
      </c>
      <c r="BC24" s="8">
        <f t="shared" si="1"/>
        <v>46074</v>
      </c>
      <c r="BD24" s="8">
        <f t="shared" si="1"/>
        <v>46075</v>
      </c>
      <c r="BE24" s="8">
        <f t="shared" si="1"/>
        <v>46076</v>
      </c>
      <c r="BF24" s="8">
        <f t="shared" si="1"/>
        <v>46077</v>
      </c>
      <c r="BG24" s="8">
        <f t="shared" si="1"/>
        <v>46078</v>
      </c>
      <c r="BH24" s="8">
        <f t="shared" si="1"/>
        <v>46079</v>
      </c>
      <c r="BI24" s="8">
        <f t="shared" si="1"/>
        <v>46080</v>
      </c>
      <c r="BJ24" s="8">
        <f t="shared" si="1"/>
        <v>46081</v>
      </c>
      <c r="BK24" s="8">
        <f t="shared" si="1"/>
        <v>46082</v>
      </c>
      <c r="BL24" s="8">
        <f t="shared" si="1"/>
        <v>46083</v>
      </c>
      <c r="BM24" s="8">
        <f t="shared" si="1"/>
        <v>46084</v>
      </c>
      <c r="BN24" s="8">
        <f t="shared" si="1"/>
        <v>46085</v>
      </c>
      <c r="BO24" s="8">
        <f t="shared" si="1"/>
        <v>46086</v>
      </c>
      <c r="BP24" s="8">
        <f t="shared" si="1"/>
        <v>46087</v>
      </c>
      <c r="BQ24" s="8">
        <f t="shared" si="1"/>
        <v>46088</v>
      </c>
      <c r="BR24" s="8">
        <f t="shared" si="1"/>
        <v>46089</v>
      </c>
      <c r="BS24" s="8">
        <f t="shared" si="1"/>
        <v>46090</v>
      </c>
      <c r="BT24" s="8">
        <f t="shared" si="1"/>
        <v>46091</v>
      </c>
      <c r="BU24" s="8">
        <f t="shared" si="1"/>
        <v>46092</v>
      </c>
      <c r="BV24" s="8">
        <f t="shared" si="1"/>
        <v>46093</v>
      </c>
      <c r="BW24" s="8">
        <f t="shared" si="1"/>
        <v>46094</v>
      </c>
      <c r="BX24" s="8">
        <f t="shared" si="1"/>
        <v>46095</v>
      </c>
      <c r="BY24" s="8">
        <f t="shared" si="1"/>
        <v>46096</v>
      </c>
      <c r="BZ24" s="8">
        <f t="shared" si="1"/>
        <v>46097</v>
      </c>
      <c r="CA24" s="8">
        <f t="shared" si="1"/>
        <v>46098</v>
      </c>
      <c r="CB24" s="8">
        <f t="shared" si="1"/>
        <v>46099</v>
      </c>
      <c r="CC24" s="8">
        <f t="shared" si="1"/>
        <v>46100</v>
      </c>
      <c r="CD24" s="8">
        <f t="shared" ref="CD24:DS25" si="2">CD5</f>
        <v>46101</v>
      </c>
      <c r="CE24" s="8">
        <f t="shared" si="2"/>
        <v>46102</v>
      </c>
      <c r="CF24" s="8">
        <f t="shared" si="2"/>
        <v>46103</v>
      </c>
      <c r="CG24" s="8">
        <f t="shared" si="2"/>
        <v>46104</v>
      </c>
      <c r="CH24" s="8">
        <f t="shared" si="2"/>
        <v>46105</v>
      </c>
      <c r="CI24" s="8">
        <f t="shared" si="2"/>
        <v>46106</v>
      </c>
      <c r="CJ24" s="8">
        <f t="shared" si="2"/>
        <v>46107</v>
      </c>
      <c r="CK24" s="8">
        <f t="shared" si="2"/>
        <v>46108</v>
      </c>
      <c r="CL24" s="8">
        <f t="shared" si="2"/>
        <v>46109</v>
      </c>
      <c r="CM24" s="8">
        <f t="shared" si="2"/>
        <v>46110</v>
      </c>
      <c r="CN24" s="8">
        <f t="shared" si="2"/>
        <v>46111</v>
      </c>
      <c r="CO24" s="8">
        <f t="shared" si="2"/>
        <v>46112</v>
      </c>
      <c r="CP24" s="8">
        <f t="shared" si="2"/>
        <v>46113</v>
      </c>
      <c r="CQ24" s="8">
        <f t="shared" si="2"/>
        <v>46114</v>
      </c>
      <c r="CR24" s="8">
        <f t="shared" si="2"/>
        <v>46115</v>
      </c>
      <c r="CS24" s="8">
        <f t="shared" si="2"/>
        <v>46116</v>
      </c>
      <c r="CT24" s="8">
        <f t="shared" si="2"/>
        <v>46117</v>
      </c>
      <c r="CU24" s="8">
        <f t="shared" si="2"/>
        <v>46118</v>
      </c>
      <c r="CV24" s="8">
        <f t="shared" si="2"/>
        <v>46119</v>
      </c>
      <c r="CW24" s="8">
        <f t="shared" si="2"/>
        <v>46120</v>
      </c>
      <c r="CX24" s="8">
        <f t="shared" si="2"/>
        <v>46121</v>
      </c>
      <c r="CY24" s="8">
        <f t="shared" si="2"/>
        <v>46122</v>
      </c>
      <c r="CZ24" s="8">
        <f t="shared" si="2"/>
        <v>46123</v>
      </c>
      <c r="DA24" s="8">
        <f t="shared" si="2"/>
        <v>46124</v>
      </c>
      <c r="DB24" s="8">
        <f t="shared" si="2"/>
        <v>46125</v>
      </c>
      <c r="DC24" s="8">
        <f t="shared" si="2"/>
        <v>46126</v>
      </c>
      <c r="DD24" s="8">
        <f t="shared" si="2"/>
        <v>46127</v>
      </c>
      <c r="DE24" s="8">
        <f t="shared" si="2"/>
        <v>46128</v>
      </c>
      <c r="DF24" s="8">
        <f t="shared" si="2"/>
        <v>46129</v>
      </c>
      <c r="DG24" s="8">
        <f t="shared" si="2"/>
        <v>46130</v>
      </c>
      <c r="DH24" s="8">
        <f t="shared" si="2"/>
        <v>46131</v>
      </c>
      <c r="DI24" s="8">
        <f t="shared" si="2"/>
        <v>46132</v>
      </c>
      <c r="DJ24" s="8">
        <f t="shared" si="2"/>
        <v>46133</v>
      </c>
      <c r="DK24" s="8">
        <f t="shared" si="2"/>
        <v>46134</v>
      </c>
      <c r="DL24" s="8">
        <f t="shared" si="2"/>
        <v>46135</v>
      </c>
      <c r="DM24" s="8">
        <f t="shared" si="2"/>
        <v>46136</v>
      </c>
      <c r="DN24" s="8">
        <f t="shared" si="2"/>
        <v>46137</v>
      </c>
      <c r="DO24" s="8">
        <f t="shared" si="2"/>
        <v>46138</v>
      </c>
      <c r="DP24" s="8">
        <f t="shared" si="2"/>
        <v>46139</v>
      </c>
      <c r="DQ24" s="8">
        <f t="shared" si="2"/>
        <v>46140</v>
      </c>
      <c r="DR24" s="8">
        <f t="shared" si="2"/>
        <v>46141</v>
      </c>
      <c r="DS24" s="8">
        <f t="shared" si="2"/>
        <v>46142</v>
      </c>
      <c r="DT24" s="8">
        <f t="shared" ref="DT24:GE24" si="3">DT5</f>
        <v>46143</v>
      </c>
      <c r="DU24" s="8">
        <f t="shared" si="3"/>
        <v>46144</v>
      </c>
      <c r="DV24" s="8">
        <f t="shared" si="3"/>
        <v>46145</v>
      </c>
      <c r="DW24" s="8">
        <f t="shared" si="3"/>
        <v>46146</v>
      </c>
      <c r="DX24" s="8">
        <f t="shared" si="3"/>
        <v>46147</v>
      </c>
      <c r="DY24" s="8">
        <f t="shared" si="3"/>
        <v>46148</v>
      </c>
      <c r="DZ24" s="8">
        <f t="shared" si="3"/>
        <v>46149</v>
      </c>
      <c r="EA24" s="8">
        <f t="shared" si="3"/>
        <v>46150</v>
      </c>
      <c r="EB24" s="8">
        <f t="shared" si="3"/>
        <v>46151</v>
      </c>
      <c r="EC24" s="8">
        <f t="shared" si="3"/>
        <v>46152</v>
      </c>
      <c r="ED24" s="8">
        <f t="shared" si="3"/>
        <v>46153</v>
      </c>
      <c r="EE24" s="8">
        <f t="shared" si="3"/>
        <v>46154</v>
      </c>
      <c r="EF24" s="8">
        <f t="shared" si="3"/>
        <v>46155</v>
      </c>
      <c r="EG24" s="8">
        <f t="shared" si="3"/>
        <v>46156</v>
      </c>
      <c r="EH24" s="8">
        <f t="shared" si="3"/>
        <v>46157</v>
      </c>
      <c r="EI24" s="8">
        <f t="shared" si="3"/>
        <v>46158</v>
      </c>
      <c r="EJ24" s="8">
        <f t="shared" si="3"/>
        <v>46159</v>
      </c>
      <c r="EK24" s="8">
        <f t="shared" si="3"/>
        <v>46160</v>
      </c>
      <c r="EL24" s="8">
        <f t="shared" si="3"/>
        <v>46161</v>
      </c>
      <c r="EM24" s="8">
        <f t="shared" si="3"/>
        <v>46162</v>
      </c>
      <c r="EN24" s="8">
        <f t="shared" si="3"/>
        <v>46163</v>
      </c>
      <c r="EO24" s="8">
        <f t="shared" si="3"/>
        <v>46164</v>
      </c>
      <c r="EP24" s="8">
        <f t="shared" si="3"/>
        <v>46165</v>
      </c>
      <c r="EQ24" s="8">
        <f t="shared" si="3"/>
        <v>46166</v>
      </c>
      <c r="ER24" s="8">
        <f t="shared" si="3"/>
        <v>46167</v>
      </c>
      <c r="ES24" s="8">
        <f t="shared" si="3"/>
        <v>46168</v>
      </c>
      <c r="ET24" s="8">
        <f t="shared" si="3"/>
        <v>46169</v>
      </c>
      <c r="EU24" s="8">
        <f t="shared" si="3"/>
        <v>46170</v>
      </c>
      <c r="EV24" s="8">
        <f t="shared" si="3"/>
        <v>46171</v>
      </c>
      <c r="EW24" s="8">
        <f t="shared" si="3"/>
        <v>46172</v>
      </c>
      <c r="EX24" s="8">
        <f t="shared" si="3"/>
        <v>46173</v>
      </c>
      <c r="EY24" s="8">
        <f t="shared" si="3"/>
        <v>46174</v>
      </c>
      <c r="EZ24" s="8">
        <f t="shared" si="3"/>
        <v>46175</v>
      </c>
      <c r="FA24" s="8">
        <f t="shared" si="3"/>
        <v>46176</v>
      </c>
      <c r="FB24" s="8">
        <f t="shared" si="3"/>
        <v>46177</v>
      </c>
      <c r="FC24" s="8">
        <f t="shared" si="3"/>
        <v>46178</v>
      </c>
      <c r="FD24" s="8">
        <f t="shared" si="3"/>
        <v>46179</v>
      </c>
      <c r="FE24" s="33">
        <f t="shared" si="3"/>
        <v>46180</v>
      </c>
      <c r="FF24" s="33">
        <f t="shared" si="3"/>
        <v>46181</v>
      </c>
      <c r="FG24" s="33">
        <f t="shared" si="3"/>
        <v>46182</v>
      </c>
      <c r="FH24" s="33">
        <f t="shared" si="3"/>
        <v>46183</v>
      </c>
      <c r="FI24" s="33">
        <f t="shared" si="3"/>
        <v>46184</v>
      </c>
      <c r="FJ24" s="8">
        <f t="shared" si="3"/>
        <v>46185</v>
      </c>
      <c r="FK24" s="8">
        <f t="shared" si="3"/>
        <v>46186</v>
      </c>
      <c r="FL24" s="8">
        <f t="shared" si="3"/>
        <v>46187</v>
      </c>
      <c r="FM24" s="8">
        <f t="shared" si="3"/>
        <v>46188</v>
      </c>
      <c r="FN24" s="8">
        <f t="shared" si="3"/>
        <v>46189</v>
      </c>
      <c r="FO24" s="8">
        <f t="shared" si="3"/>
        <v>46190</v>
      </c>
      <c r="FP24" s="8">
        <f t="shared" si="3"/>
        <v>46191</v>
      </c>
      <c r="FQ24" s="8">
        <f t="shared" si="3"/>
        <v>46192</v>
      </c>
      <c r="FR24" s="8">
        <f t="shared" si="3"/>
        <v>46193</v>
      </c>
      <c r="FS24" s="8">
        <f t="shared" si="3"/>
        <v>46194</v>
      </c>
      <c r="FT24" s="8">
        <f t="shared" si="3"/>
        <v>46195</v>
      </c>
      <c r="FU24" s="8">
        <f t="shared" si="3"/>
        <v>46196</v>
      </c>
      <c r="FV24" s="8">
        <f t="shared" si="3"/>
        <v>46197</v>
      </c>
      <c r="FW24" s="8">
        <f t="shared" si="3"/>
        <v>46198</v>
      </c>
      <c r="FX24" s="8">
        <f t="shared" si="3"/>
        <v>46199</v>
      </c>
      <c r="FY24" s="8">
        <f t="shared" si="3"/>
        <v>46200</v>
      </c>
      <c r="FZ24" s="8">
        <f t="shared" si="3"/>
        <v>46201</v>
      </c>
      <c r="GA24" s="8">
        <f t="shared" si="3"/>
        <v>46202</v>
      </c>
      <c r="GB24" s="8">
        <f t="shared" si="3"/>
        <v>46203</v>
      </c>
      <c r="GC24" s="8">
        <f t="shared" si="3"/>
        <v>46204</v>
      </c>
      <c r="GD24" s="8">
        <f t="shared" si="3"/>
        <v>46205</v>
      </c>
      <c r="GE24" s="8">
        <f t="shared" si="3"/>
        <v>46206</v>
      </c>
      <c r="GF24" s="8">
        <f t="shared" ref="GF24:IQ24" si="4">GF5</f>
        <v>46207</v>
      </c>
      <c r="GG24" s="8">
        <f t="shared" si="4"/>
        <v>46208</v>
      </c>
      <c r="GH24" s="8">
        <f t="shared" si="4"/>
        <v>46209</v>
      </c>
      <c r="GI24" s="8">
        <f t="shared" si="4"/>
        <v>46210</v>
      </c>
      <c r="GJ24" s="8">
        <f t="shared" si="4"/>
        <v>46211</v>
      </c>
      <c r="GK24" s="8">
        <f t="shared" si="4"/>
        <v>46212</v>
      </c>
      <c r="GL24" s="8">
        <f t="shared" si="4"/>
        <v>46213</v>
      </c>
      <c r="GM24" s="8">
        <f t="shared" si="4"/>
        <v>46214</v>
      </c>
      <c r="GN24" s="8">
        <f t="shared" si="4"/>
        <v>46215</v>
      </c>
      <c r="GO24" s="8">
        <f t="shared" si="4"/>
        <v>46216</v>
      </c>
      <c r="GP24" s="8">
        <f t="shared" si="4"/>
        <v>46217</v>
      </c>
      <c r="GQ24" s="8">
        <f t="shared" si="4"/>
        <v>46218</v>
      </c>
      <c r="GR24" s="8">
        <f t="shared" si="4"/>
        <v>46219</v>
      </c>
      <c r="GS24" s="8">
        <f t="shared" si="4"/>
        <v>46220</v>
      </c>
      <c r="GT24" s="8">
        <f t="shared" si="4"/>
        <v>46221</v>
      </c>
      <c r="GU24" s="8">
        <f t="shared" si="4"/>
        <v>46222</v>
      </c>
      <c r="GV24" s="8">
        <f t="shared" si="4"/>
        <v>46223</v>
      </c>
      <c r="GW24" s="8">
        <f t="shared" si="4"/>
        <v>46224</v>
      </c>
      <c r="GX24" s="8">
        <f t="shared" si="4"/>
        <v>46225</v>
      </c>
      <c r="GY24" s="8">
        <f t="shared" si="4"/>
        <v>46226</v>
      </c>
      <c r="GZ24" s="8">
        <f t="shared" si="4"/>
        <v>46227</v>
      </c>
      <c r="HA24" s="8">
        <f t="shared" si="4"/>
        <v>46228</v>
      </c>
      <c r="HB24" s="8">
        <f t="shared" si="4"/>
        <v>46229</v>
      </c>
      <c r="HC24" s="8">
        <f t="shared" si="4"/>
        <v>46230</v>
      </c>
      <c r="HD24" s="8">
        <f t="shared" si="4"/>
        <v>46231</v>
      </c>
      <c r="HE24" s="8">
        <f t="shared" si="4"/>
        <v>46232</v>
      </c>
      <c r="HF24" s="8">
        <f t="shared" si="4"/>
        <v>46233</v>
      </c>
      <c r="HG24" s="8">
        <f t="shared" si="4"/>
        <v>46234</v>
      </c>
      <c r="HH24" s="8">
        <f t="shared" si="4"/>
        <v>46235</v>
      </c>
      <c r="HI24" s="8">
        <f t="shared" si="4"/>
        <v>46236</v>
      </c>
      <c r="HJ24" s="8">
        <f t="shared" si="4"/>
        <v>46237</v>
      </c>
      <c r="HK24" s="8">
        <f t="shared" si="4"/>
        <v>46238</v>
      </c>
      <c r="HL24" s="8">
        <f t="shared" si="4"/>
        <v>46239</v>
      </c>
      <c r="HM24" s="8">
        <f t="shared" si="4"/>
        <v>46240</v>
      </c>
      <c r="HN24" s="8">
        <f t="shared" si="4"/>
        <v>46241</v>
      </c>
      <c r="HO24" s="8">
        <f t="shared" si="4"/>
        <v>46242</v>
      </c>
      <c r="HP24" s="8">
        <f t="shared" si="4"/>
        <v>46243</v>
      </c>
      <c r="HQ24" s="8">
        <f t="shared" si="4"/>
        <v>46244</v>
      </c>
      <c r="HR24" s="8">
        <f t="shared" si="4"/>
        <v>46245</v>
      </c>
      <c r="HS24" s="8">
        <f t="shared" si="4"/>
        <v>46246</v>
      </c>
      <c r="HT24" s="8">
        <f t="shared" si="4"/>
        <v>46247</v>
      </c>
      <c r="HU24" s="8">
        <f t="shared" si="4"/>
        <v>46248</v>
      </c>
      <c r="HV24" s="8">
        <f t="shared" si="4"/>
        <v>46249</v>
      </c>
      <c r="HW24" s="8">
        <f t="shared" si="4"/>
        <v>46250</v>
      </c>
      <c r="HX24" s="8">
        <f t="shared" si="4"/>
        <v>46251</v>
      </c>
      <c r="HY24" s="8">
        <f t="shared" si="4"/>
        <v>46252</v>
      </c>
      <c r="HZ24" s="8">
        <f t="shared" si="4"/>
        <v>46253</v>
      </c>
      <c r="IA24" s="8">
        <f t="shared" si="4"/>
        <v>46254</v>
      </c>
      <c r="IB24" s="8">
        <f t="shared" si="4"/>
        <v>46255</v>
      </c>
      <c r="IC24" s="8">
        <f t="shared" si="4"/>
        <v>46256</v>
      </c>
      <c r="ID24" s="8">
        <f t="shared" si="4"/>
        <v>46257</v>
      </c>
      <c r="IE24" s="8">
        <f t="shared" si="4"/>
        <v>46258</v>
      </c>
      <c r="IF24" s="8">
        <f t="shared" si="4"/>
        <v>46259</v>
      </c>
      <c r="IG24" s="8">
        <f t="shared" si="4"/>
        <v>46260</v>
      </c>
      <c r="IH24" s="8">
        <f t="shared" si="4"/>
        <v>46261</v>
      </c>
      <c r="II24" s="8">
        <f t="shared" si="4"/>
        <v>46262</v>
      </c>
      <c r="IJ24" s="8">
        <f t="shared" si="4"/>
        <v>46263</v>
      </c>
      <c r="IK24" s="8">
        <f t="shared" si="4"/>
        <v>46264</v>
      </c>
      <c r="IL24" s="8">
        <f t="shared" si="4"/>
        <v>46265</v>
      </c>
      <c r="IM24" s="8">
        <f t="shared" si="4"/>
        <v>46266</v>
      </c>
      <c r="IN24" s="8">
        <f t="shared" si="4"/>
        <v>46267</v>
      </c>
      <c r="IO24" s="8">
        <f t="shared" si="4"/>
        <v>46268</v>
      </c>
      <c r="IP24" s="8">
        <f t="shared" si="4"/>
        <v>46269</v>
      </c>
      <c r="IQ24" s="8">
        <f t="shared" si="4"/>
        <v>46270</v>
      </c>
      <c r="IR24" s="8">
        <f t="shared" ref="IR24:JP24" si="5">IR5</f>
        <v>46271</v>
      </c>
      <c r="IS24" s="8">
        <f t="shared" si="5"/>
        <v>46272</v>
      </c>
      <c r="IT24" s="8">
        <f t="shared" si="5"/>
        <v>46273</v>
      </c>
      <c r="IU24" s="8">
        <f t="shared" si="5"/>
        <v>46274</v>
      </c>
      <c r="IV24" s="8">
        <f t="shared" si="5"/>
        <v>46275</v>
      </c>
      <c r="IW24" s="8">
        <f t="shared" si="5"/>
        <v>46276</v>
      </c>
      <c r="IX24" s="8">
        <f t="shared" si="5"/>
        <v>46277</v>
      </c>
      <c r="IY24" s="8">
        <f t="shared" si="5"/>
        <v>46278</v>
      </c>
      <c r="IZ24" s="8">
        <f t="shared" si="5"/>
        <v>46279</v>
      </c>
      <c r="JA24" s="8">
        <f t="shared" si="5"/>
        <v>46280</v>
      </c>
      <c r="JB24" s="8">
        <f t="shared" si="5"/>
        <v>46281</v>
      </c>
      <c r="JC24" s="8">
        <f t="shared" si="5"/>
        <v>46282</v>
      </c>
      <c r="JD24" s="8">
        <f t="shared" si="5"/>
        <v>46283</v>
      </c>
      <c r="JE24" s="8">
        <f t="shared" si="5"/>
        <v>46284</v>
      </c>
      <c r="JF24" s="8">
        <f t="shared" si="5"/>
        <v>46285</v>
      </c>
      <c r="JG24" s="8">
        <f t="shared" si="5"/>
        <v>46286</v>
      </c>
      <c r="JH24" s="8">
        <f t="shared" si="5"/>
        <v>46287</v>
      </c>
      <c r="JI24" s="8">
        <f t="shared" si="5"/>
        <v>46288</v>
      </c>
      <c r="JJ24" s="8">
        <f t="shared" si="5"/>
        <v>46289</v>
      </c>
      <c r="JK24" s="8">
        <f t="shared" si="5"/>
        <v>46290</v>
      </c>
      <c r="JL24" s="8">
        <f t="shared" si="5"/>
        <v>46291</v>
      </c>
      <c r="JM24" s="8">
        <f t="shared" si="5"/>
        <v>46292</v>
      </c>
      <c r="JN24" s="8">
        <f t="shared" si="5"/>
        <v>46293</v>
      </c>
      <c r="JO24" s="8">
        <f t="shared" si="5"/>
        <v>46294</v>
      </c>
      <c r="JP24" s="8">
        <f t="shared" si="5"/>
        <v>46295</v>
      </c>
    </row>
    <row r="25" spans="1:276" s="151" customFormat="1" ht="25.5" customHeight="1">
      <c r="A25" s="145"/>
      <c r="B25" s="8">
        <f t="shared" ref="B25:Q25" si="6">B6</f>
        <v>46021</v>
      </c>
      <c r="C25" s="8">
        <f t="shared" si="6"/>
        <v>46022</v>
      </c>
      <c r="D25" s="8">
        <f t="shared" si="6"/>
        <v>46023</v>
      </c>
      <c r="E25" s="8">
        <f t="shared" si="6"/>
        <v>46024</v>
      </c>
      <c r="F25" s="8">
        <f t="shared" si="6"/>
        <v>46025</v>
      </c>
      <c r="G25" s="8">
        <f t="shared" si="6"/>
        <v>46026</v>
      </c>
      <c r="H25" s="8">
        <f t="shared" si="6"/>
        <v>46027</v>
      </c>
      <c r="I25" s="8">
        <f t="shared" si="6"/>
        <v>46028</v>
      </c>
      <c r="J25" s="8">
        <f t="shared" si="6"/>
        <v>46029</v>
      </c>
      <c r="K25" s="8">
        <f t="shared" si="6"/>
        <v>46030</v>
      </c>
      <c r="L25" s="8">
        <f t="shared" si="6"/>
        <v>46031</v>
      </c>
      <c r="M25" s="8">
        <f t="shared" si="6"/>
        <v>46032</v>
      </c>
      <c r="N25" s="8">
        <f t="shared" si="6"/>
        <v>46033</v>
      </c>
      <c r="O25" s="8">
        <f t="shared" si="6"/>
        <v>46034</v>
      </c>
      <c r="P25" s="8">
        <f t="shared" si="6"/>
        <v>46035</v>
      </c>
      <c r="Q25" s="8">
        <f t="shared" si="6"/>
        <v>46036</v>
      </c>
      <c r="R25" s="8">
        <f t="shared" si="1"/>
        <v>46037</v>
      </c>
      <c r="S25" s="8">
        <f t="shared" si="1"/>
        <v>46038</v>
      </c>
      <c r="T25" s="8">
        <f t="shared" si="1"/>
        <v>46039</v>
      </c>
      <c r="U25" s="8">
        <f t="shared" si="1"/>
        <v>46040</v>
      </c>
      <c r="V25" s="8">
        <f t="shared" si="1"/>
        <v>46041</v>
      </c>
      <c r="W25" s="8">
        <f t="shared" si="1"/>
        <v>46042</v>
      </c>
      <c r="X25" s="8">
        <f t="shared" si="1"/>
        <v>46043</v>
      </c>
      <c r="Y25" s="8">
        <f t="shared" si="1"/>
        <v>46044</v>
      </c>
      <c r="Z25" s="8">
        <f t="shared" si="1"/>
        <v>46045</v>
      </c>
      <c r="AA25" s="8">
        <f t="shared" si="1"/>
        <v>46046</v>
      </c>
      <c r="AB25" s="8">
        <f t="shared" si="1"/>
        <v>46047</v>
      </c>
      <c r="AC25" s="8">
        <f t="shared" si="1"/>
        <v>46048</v>
      </c>
      <c r="AD25" s="8">
        <f t="shared" si="1"/>
        <v>46049</v>
      </c>
      <c r="AE25" s="8">
        <f t="shared" si="1"/>
        <v>46050</v>
      </c>
      <c r="AF25" s="8">
        <f t="shared" si="1"/>
        <v>46051</v>
      </c>
      <c r="AG25" s="8">
        <f t="shared" si="1"/>
        <v>46052</v>
      </c>
      <c r="AH25" s="8">
        <f t="shared" si="1"/>
        <v>46053</v>
      </c>
      <c r="AI25" s="8">
        <f t="shared" si="1"/>
        <v>46054</v>
      </c>
      <c r="AJ25" s="8">
        <f t="shared" si="1"/>
        <v>46055</v>
      </c>
      <c r="AK25" s="8">
        <f t="shared" si="1"/>
        <v>46056</v>
      </c>
      <c r="AL25" s="8">
        <f t="shared" si="1"/>
        <v>46057</v>
      </c>
      <c r="AM25" s="8">
        <f t="shared" si="1"/>
        <v>46058</v>
      </c>
      <c r="AN25" s="8">
        <f t="shared" si="1"/>
        <v>46059</v>
      </c>
      <c r="AO25" s="8">
        <f t="shared" si="1"/>
        <v>46060</v>
      </c>
      <c r="AP25" s="8">
        <f t="shared" si="1"/>
        <v>46061</v>
      </c>
      <c r="AQ25" s="8">
        <f t="shared" si="1"/>
        <v>46062</v>
      </c>
      <c r="AR25" s="8">
        <f t="shared" si="1"/>
        <v>46063</v>
      </c>
      <c r="AS25" s="8">
        <f t="shared" si="1"/>
        <v>46064</v>
      </c>
      <c r="AT25" s="8">
        <f t="shared" si="1"/>
        <v>46065</v>
      </c>
      <c r="AU25" s="8">
        <f t="shared" si="1"/>
        <v>46066</v>
      </c>
      <c r="AV25" s="8">
        <f t="shared" si="1"/>
        <v>46067</v>
      </c>
      <c r="AW25" s="8">
        <f t="shared" si="1"/>
        <v>46068</v>
      </c>
      <c r="AX25" s="8">
        <f t="shared" si="1"/>
        <v>46069</v>
      </c>
      <c r="AY25" s="8">
        <f t="shared" si="1"/>
        <v>46070</v>
      </c>
      <c r="AZ25" s="8">
        <f t="shared" si="1"/>
        <v>46071</v>
      </c>
      <c r="BA25" s="8">
        <f t="shared" si="1"/>
        <v>46072</v>
      </c>
      <c r="BB25" s="8">
        <f t="shared" si="1"/>
        <v>46073</v>
      </c>
      <c r="BC25" s="8">
        <f t="shared" si="1"/>
        <v>46074</v>
      </c>
      <c r="BD25" s="8">
        <f t="shared" si="1"/>
        <v>46075</v>
      </c>
      <c r="BE25" s="8">
        <f t="shared" si="1"/>
        <v>46076</v>
      </c>
      <c r="BF25" s="8">
        <f t="shared" si="1"/>
        <v>46077</v>
      </c>
      <c r="BG25" s="8">
        <f t="shared" si="1"/>
        <v>46078</v>
      </c>
      <c r="BH25" s="8">
        <f t="shared" si="1"/>
        <v>46079</v>
      </c>
      <c r="BI25" s="8">
        <f t="shared" si="1"/>
        <v>46080</v>
      </c>
      <c r="BJ25" s="8">
        <f t="shared" si="1"/>
        <v>46081</v>
      </c>
      <c r="BK25" s="8">
        <f t="shared" si="1"/>
        <v>46082</v>
      </c>
      <c r="BL25" s="8">
        <f t="shared" si="1"/>
        <v>46083</v>
      </c>
      <c r="BM25" s="8">
        <f t="shared" si="1"/>
        <v>46084</v>
      </c>
      <c r="BN25" s="8">
        <f t="shared" si="1"/>
        <v>46085</v>
      </c>
      <c r="BO25" s="8">
        <f t="shared" si="1"/>
        <v>46086</v>
      </c>
      <c r="BP25" s="8">
        <f t="shared" si="1"/>
        <v>46087</v>
      </c>
      <c r="BQ25" s="8">
        <f t="shared" si="1"/>
        <v>46088</v>
      </c>
      <c r="BR25" s="8">
        <f t="shared" si="1"/>
        <v>46089</v>
      </c>
      <c r="BS25" s="8">
        <f t="shared" si="1"/>
        <v>46090</v>
      </c>
      <c r="BT25" s="8">
        <f t="shared" si="1"/>
        <v>46091</v>
      </c>
      <c r="BU25" s="8">
        <f t="shared" si="1"/>
        <v>46092</v>
      </c>
      <c r="BV25" s="8">
        <f t="shared" si="1"/>
        <v>46093</v>
      </c>
      <c r="BW25" s="8">
        <f t="shared" si="1"/>
        <v>46094</v>
      </c>
      <c r="BX25" s="8">
        <f t="shared" si="1"/>
        <v>46095</v>
      </c>
      <c r="BY25" s="8">
        <f t="shared" si="1"/>
        <v>46096</v>
      </c>
      <c r="BZ25" s="8">
        <f t="shared" si="1"/>
        <v>46097</v>
      </c>
      <c r="CA25" s="8">
        <f t="shared" si="1"/>
        <v>46098</v>
      </c>
      <c r="CB25" s="8">
        <f t="shared" si="1"/>
        <v>46099</v>
      </c>
      <c r="CC25" s="8">
        <f t="shared" si="1"/>
        <v>46100</v>
      </c>
      <c r="CD25" s="8">
        <f t="shared" si="2"/>
        <v>46101</v>
      </c>
      <c r="CE25" s="8">
        <f t="shared" si="2"/>
        <v>46102</v>
      </c>
      <c r="CF25" s="8">
        <f t="shared" si="2"/>
        <v>46103</v>
      </c>
      <c r="CG25" s="8">
        <f t="shared" si="2"/>
        <v>46104</v>
      </c>
      <c r="CH25" s="8">
        <f t="shared" si="2"/>
        <v>46105</v>
      </c>
      <c r="CI25" s="8">
        <f t="shared" si="2"/>
        <v>46106</v>
      </c>
      <c r="CJ25" s="8">
        <f t="shared" si="2"/>
        <v>46107</v>
      </c>
      <c r="CK25" s="8">
        <f t="shared" si="2"/>
        <v>46108</v>
      </c>
      <c r="CL25" s="8">
        <f t="shared" si="2"/>
        <v>46109</v>
      </c>
      <c r="CM25" s="8">
        <f t="shared" si="2"/>
        <v>46110</v>
      </c>
      <c r="CN25" s="8">
        <f t="shared" si="2"/>
        <v>46111</v>
      </c>
      <c r="CO25" s="8">
        <f t="shared" si="2"/>
        <v>46112</v>
      </c>
      <c r="CP25" s="8">
        <f t="shared" si="2"/>
        <v>46113</v>
      </c>
      <c r="CQ25" s="8">
        <f t="shared" si="2"/>
        <v>46114</v>
      </c>
      <c r="CR25" s="8">
        <f t="shared" si="2"/>
        <v>46115</v>
      </c>
      <c r="CS25" s="8">
        <f t="shared" si="2"/>
        <v>46116</v>
      </c>
      <c r="CT25" s="8">
        <f t="shared" si="2"/>
        <v>46117</v>
      </c>
      <c r="CU25" s="8">
        <f t="shared" si="2"/>
        <v>46118</v>
      </c>
      <c r="CV25" s="8">
        <f t="shared" si="2"/>
        <v>46119</v>
      </c>
      <c r="CW25" s="8">
        <f t="shared" si="2"/>
        <v>46120</v>
      </c>
      <c r="CX25" s="8">
        <f t="shared" si="2"/>
        <v>46121</v>
      </c>
      <c r="CY25" s="8">
        <f t="shared" si="2"/>
        <v>46122</v>
      </c>
      <c r="CZ25" s="8">
        <f t="shared" si="2"/>
        <v>46123</v>
      </c>
      <c r="DA25" s="8">
        <f t="shared" si="2"/>
        <v>46124</v>
      </c>
      <c r="DB25" s="8">
        <f t="shared" si="2"/>
        <v>46125</v>
      </c>
      <c r="DC25" s="8">
        <f t="shared" si="2"/>
        <v>46126</v>
      </c>
      <c r="DD25" s="8">
        <f t="shared" si="2"/>
        <v>46127</v>
      </c>
      <c r="DE25" s="8">
        <f t="shared" si="2"/>
        <v>46128</v>
      </c>
      <c r="DF25" s="8">
        <f t="shared" si="2"/>
        <v>46129</v>
      </c>
      <c r="DG25" s="8">
        <f t="shared" si="2"/>
        <v>46130</v>
      </c>
      <c r="DH25" s="8">
        <f t="shared" si="2"/>
        <v>46131</v>
      </c>
      <c r="DI25" s="8">
        <f t="shared" si="2"/>
        <v>46132</v>
      </c>
      <c r="DJ25" s="8">
        <f t="shared" si="2"/>
        <v>46133</v>
      </c>
      <c r="DK25" s="8">
        <f t="shared" si="2"/>
        <v>46134</v>
      </c>
      <c r="DL25" s="8">
        <f t="shared" si="2"/>
        <v>46135</v>
      </c>
      <c r="DM25" s="8">
        <f t="shared" si="2"/>
        <v>46136</v>
      </c>
      <c r="DN25" s="8">
        <f t="shared" si="2"/>
        <v>46137</v>
      </c>
      <c r="DO25" s="8">
        <f t="shared" si="2"/>
        <v>46138</v>
      </c>
      <c r="DP25" s="8">
        <f t="shared" si="2"/>
        <v>46139</v>
      </c>
      <c r="DQ25" s="8">
        <f t="shared" si="2"/>
        <v>46140</v>
      </c>
      <c r="DR25" s="8">
        <f t="shared" si="2"/>
        <v>46141</v>
      </c>
      <c r="DS25" s="8">
        <f t="shared" si="2"/>
        <v>46142</v>
      </c>
      <c r="DT25" s="8">
        <f t="shared" ref="DT25:GE25" si="7">DT6</f>
        <v>46143</v>
      </c>
      <c r="DU25" s="8">
        <f t="shared" si="7"/>
        <v>46144</v>
      </c>
      <c r="DV25" s="8">
        <f t="shared" si="7"/>
        <v>46145</v>
      </c>
      <c r="DW25" s="8">
        <f t="shared" si="7"/>
        <v>46146</v>
      </c>
      <c r="DX25" s="8">
        <f t="shared" si="7"/>
        <v>46147</v>
      </c>
      <c r="DY25" s="8">
        <f t="shared" si="7"/>
        <v>46148</v>
      </c>
      <c r="DZ25" s="8">
        <f t="shared" si="7"/>
        <v>46149</v>
      </c>
      <c r="EA25" s="8">
        <f t="shared" si="7"/>
        <v>46150</v>
      </c>
      <c r="EB25" s="8">
        <f t="shared" si="7"/>
        <v>46151</v>
      </c>
      <c r="EC25" s="8">
        <f t="shared" si="7"/>
        <v>46152</v>
      </c>
      <c r="ED25" s="8">
        <f t="shared" si="7"/>
        <v>46153</v>
      </c>
      <c r="EE25" s="8">
        <f t="shared" si="7"/>
        <v>46154</v>
      </c>
      <c r="EF25" s="8">
        <f t="shared" si="7"/>
        <v>46155</v>
      </c>
      <c r="EG25" s="8">
        <f t="shared" si="7"/>
        <v>46156</v>
      </c>
      <c r="EH25" s="8">
        <f t="shared" si="7"/>
        <v>46157</v>
      </c>
      <c r="EI25" s="8">
        <f t="shared" si="7"/>
        <v>46158</v>
      </c>
      <c r="EJ25" s="8">
        <f t="shared" si="7"/>
        <v>46159</v>
      </c>
      <c r="EK25" s="8">
        <f t="shared" si="7"/>
        <v>46160</v>
      </c>
      <c r="EL25" s="8">
        <f t="shared" si="7"/>
        <v>46161</v>
      </c>
      <c r="EM25" s="8">
        <f t="shared" si="7"/>
        <v>46162</v>
      </c>
      <c r="EN25" s="8">
        <f t="shared" si="7"/>
        <v>46163</v>
      </c>
      <c r="EO25" s="8">
        <f t="shared" si="7"/>
        <v>46164</v>
      </c>
      <c r="EP25" s="8">
        <f t="shared" si="7"/>
        <v>46165</v>
      </c>
      <c r="EQ25" s="8">
        <f t="shared" si="7"/>
        <v>46166</v>
      </c>
      <c r="ER25" s="8">
        <f t="shared" si="7"/>
        <v>46167</v>
      </c>
      <c r="ES25" s="8">
        <f t="shared" si="7"/>
        <v>46168</v>
      </c>
      <c r="ET25" s="8">
        <f t="shared" si="7"/>
        <v>46169</v>
      </c>
      <c r="EU25" s="8">
        <f t="shared" si="7"/>
        <v>46170</v>
      </c>
      <c r="EV25" s="8">
        <f t="shared" si="7"/>
        <v>46171</v>
      </c>
      <c r="EW25" s="8">
        <f t="shared" si="7"/>
        <v>46172</v>
      </c>
      <c r="EX25" s="8">
        <f t="shared" si="7"/>
        <v>46173</v>
      </c>
      <c r="EY25" s="8">
        <f t="shared" si="7"/>
        <v>46174</v>
      </c>
      <c r="EZ25" s="8">
        <f t="shared" si="7"/>
        <v>46175</v>
      </c>
      <c r="FA25" s="8">
        <f t="shared" si="7"/>
        <v>46176</v>
      </c>
      <c r="FB25" s="8">
        <f t="shared" si="7"/>
        <v>46177</v>
      </c>
      <c r="FC25" s="8">
        <f t="shared" si="7"/>
        <v>46178</v>
      </c>
      <c r="FD25" s="8">
        <f t="shared" si="7"/>
        <v>46179</v>
      </c>
      <c r="FE25" s="33">
        <f t="shared" si="7"/>
        <v>46180</v>
      </c>
      <c r="FF25" s="33">
        <f t="shared" si="7"/>
        <v>46181</v>
      </c>
      <c r="FG25" s="33">
        <f t="shared" si="7"/>
        <v>46182</v>
      </c>
      <c r="FH25" s="33">
        <f t="shared" si="7"/>
        <v>46183</v>
      </c>
      <c r="FI25" s="33">
        <f t="shared" si="7"/>
        <v>46184</v>
      </c>
      <c r="FJ25" s="8">
        <f t="shared" si="7"/>
        <v>46185</v>
      </c>
      <c r="FK25" s="8">
        <f t="shared" si="7"/>
        <v>46186</v>
      </c>
      <c r="FL25" s="8">
        <f t="shared" si="7"/>
        <v>46187</v>
      </c>
      <c r="FM25" s="8">
        <f t="shared" si="7"/>
        <v>46188</v>
      </c>
      <c r="FN25" s="8">
        <f t="shared" si="7"/>
        <v>46189</v>
      </c>
      <c r="FO25" s="8">
        <f t="shared" si="7"/>
        <v>46190</v>
      </c>
      <c r="FP25" s="8">
        <f t="shared" si="7"/>
        <v>46191</v>
      </c>
      <c r="FQ25" s="8">
        <f t="shared" si="7"/>
        <v>46192</v>
      </c>
      <c r="FR25" s="8">
        <f t="shared" si="7"/>
        <v>46193</v>
      </c>
      <c r="FS25" s="8">
        <f t="shared" si="7"/>
        <v>46194</v>
      </c>
      <c r="FT25" s="8">
        <f t="shared" si="7"/>
        <v>46195</v>
      </c>
      <c r="FU25" s="8">
        <f t="shared" si="7"/>
        <v>46196</v>
      </c>
      <c r="FV25" s="8">
        <f t="shared" si="7"/>
        <v>46197</v>
      </c>
      <c r="FW25" s="8">
        <f t="shared" si="7"/>
        <v>46198</v>
      </c>
      <c r="FX25" s="8">
        <f t="shared" si="7"/>
        <v>46199</v>
      </c>
      <c r="FY25" s="8">
        <f t="shared" si="7"/>
        <v>46200</v>
      </c>
      <c r="FZ25" s="8">
        <f t="shared" si="7"/>
        <v>46201</v>
      </c>
      <c r="GA25" s="8">
        <f t="shared" si="7"/>
        <v>46202</v>
      </c>
      <c r="GB25" s="8">
        <f t="shared" si="7"/>
        <v>46203</v>
      </c>
      <c r="GC25" s="8">
        <f t="shared" si="7"/>
        <v>46204</v>
      </c>
      <c r="GD25" s="8">
        <f t="shared" si="7"/>
        <v>46205</v>
      </c>
      <c r="GE25" s="8">
        <f t="shared" si="7"/>
        <v>46206</v>
      </c>
      <c r="GF25" s="8">
        <f t="shared" ref="GF25:IQ25" si="8">GF6</f>
        <v>46207</v>
      </c>
      <c r="GG25" s="8">
        <f t="shared" si="8"/>
        <v>46208</v>
      </c>
      <c r="GH25" s="8">
        <f t="shared" si="8"/>
        <v>46209</v>
      </c>
      <c r="GI25" s="8">
        <f t="shared" si="8"/>
        <v>46210</v>
      </c>
      <c r="GJ25" s="8">
        <f t="shared" si="8"/>
        <v>46211</v>
      </c>
      <c r="GK25" s="8">
        <f t="shared" si="8"/>
        <v>46212</v>
      </c>
      <c r="GL25" s="8">
        <f t="shared" si="8"/>
        <v>46213</v>
      </c>
      <c r="GM25" s="8">
        <f t="shared" si="8"/>
        <v>46214</v>
      </c>
      <c r="GN25" s="8">
        <f t="shared" si="8"/>
        <v>46215</v>
      </c>
      <c r="GO25" s="8">
        <f t="shared" si="8"/>
        <v>46216</v>
      </c>
      <c r="GP25" s="8">
        <f t="shared" si="8"/>
        <v>46217</v>
      </c>
      <c r="GQ25" s="8">
        <f t="shared" si="8"/>
        <v>46218</v>
      </c>
      <c r="GR25" s="8">
        <f t="shared" si="8"/>
        <v>46219</v>
      </c>
      <c r="GS25" s="8">
        <f t="shared" si="8"/>
        <v>46220</v>
      </c>
      <c r="GT25" s="8">
        <f t="shared" si="8"/>
        <v>46221</v>
      </c>
      <c r="GU25" s="8">
        <f t="shared" si="8"/>
        <v>46222</v>
      </c>
      <c r="GV25" s="8">
        <f t="shared" si="8"/>
        <v>46223</v>
      </c>
      <c r="GW25" s="8">
        <f t="shared" si="8"/>
        <v>46224</v>
      </c>
      <c r="GX25" s="8">
        <f t="shared" si="8"/>
        <v>46225</v>
      </c>
      <c r="GY25" s="8">
        <f t="shared" si="8"/>
        <v>46226</v>
      </c>
      <c r="GZ25" s="8">
        <f t="shared" si="8"/>
        <v>46227</v>
      </c>
      <c r="HA25" s="8">
        <f t="shared" si="8"/>
        <v>46228</v>
      </c>
      <c r="HB25" s="8">
        <f t="shared" si="8"/>
        <v>46229</v>
      </c>
      <c r="HC25" s="8">
        <f t="shared" si="8"/>
        <v>46230</v>
      </c>
      <c r="HD25" s="8">
        <f t="shared" si="8"/>
        <v>46231</v>
      </c>
      <c r="HE25" s="8">
        <f t="shared" si="8"/>
        <v>46232</v>
      </c>
      <c r="HF25" s="8">
        <f t="shared" si="8"/>
        <v>46233</v>
      </c>
      <c r="HG25" s="8">
        <f t="shared" si="8"/>
        <v>46234</v>
      </c>
      <c r="HH25" s="8">
        <f t="shared" si="8"/>
        <v>46235</v>
      </c>
      <c r="HI25" s="8">
        <f t="shared" si="8"/>
        <v>46236</v>
      </c>
      <c r="HJ25" s="8">
        <f t="shared" si="8"/>
        <v>46237</v>
      </c>
      <c r="HK25" s="8">
        <f t="shared" si="8"/>
        <v>46238</v>
      </c>
      <c r="HL25" s="8">
        <f t="shared" si="8"/>
        <v>46239</v>
      </c>
      <c r="HM25" s="8">
        <f t="shared" si="8"/>
        <v>46240</v>
      </c>
      <c r="HN25" s="8">
        <f t="shared" si="8"/>
        <v>46241</v>
      </c>
      <c r="HO25" s="8">
        <f t="shared" si="8"/>
        <v>46242</v>
      </c>
      <c r="HP25" s="8">
        <f t="shared" si="8"/>
        <v>46243</v>
      </c>
      <c r="HQ25" s="8">
        <f t="shared" si="8"/>
        <v>46244</v>
      </c>
      <c r="HR25" s="8">
        <f t="shared" si="8"/>
        <v>46245</v>
      </c>
      <c r="HS25" s="8">
        <f t="shared" si="8"/>
        <v>46246</v>
      </c>
      <c r="HT25" s="8">
        <f t="shared" si="8"/>
        <v>46247</v>
      </c>
      <c r="HU25" s="8">
        <f t="shared" si="8"/>
        <v>46248</v>
      </c>
      <c r="HV25" s="8">
        <f t="shared" si="8"/>
        <v>46249</v>
      </c>
      <c r="HW25" s="8">
        <f t="shared" si="8"/>
        <v>46250</v>
      </c>
      <c r="HX25" s="8">
        <f t="shared" si="8"/>
        <v>46251</v>
      </c>
      <c r="HY25" s="8">
        <f t="shared" si="8"/>
        <v>46252</v>
      </c>
      <c r="HZ25" s="8">
        <f t="shared" si="8"/>
        <v>46253</v>
      </c>
      <c r="IA25" s="8">
        <f t="shared" si="8"/>
        <v>46254</v>
      </c>
      <c r="IB25" s="8">
        <f t="shared" si="8"/>
        <v>46255</v>
      </c>
      <c r="IC25" s="8">
        <f t="shared" si="8"/>
        <v>46256</v>
      </c>
      <c r="ID25" s="8">
        <f t="shared" si="8"/>
        <v>46257</v>
      </c>
      <c r="IE25" s="8">
        <f t="shared" si="8"/>
        <v>46258</v>
      </c>
      <c r="IF25" s="8">
        <f t="shared" si="8"/>
        <v>46259</v>
      </c>
      <c r="IG25" s="8">
        <f t="shared" si="8"/>
        <v>46260</v>
      </c>
      <c r="IH25" s="8">
        <f t="shared" si="8"/>
        <v>46261</v>
      </c>
      <c r="II25" s="8">
        <f t="shared" si="8"/>
        <v>46262</v>
      </c>
      <c r="IJ25" s="8">
        <f t="shared" si="8"/>
        <v>46263</v>
      </c>
      <c r="IK25" s="8">
        <f t="shared" si="8"/>
        <v>46264</v>
      </c>
      <c r="IL25" s="8">
        <f t="shared" si="8"/>
        <v>46265</v>
      </c>
      <c r="IM25" s="8">
        <f t="shared" si="8"/>
        <v>46266</v>
      </c>
      <c r="IN25" s="8">
        <f t="shared" si="8"/>
        <v>46267</v>
      </c>
      <c r="IO25" s="8">
        <f t="shared" si="8"/>
        <v>46268</v>
      </c>
      <c r="IP25" s="8">
        <f t="shared" si="8"/>
        <v>46269</v>
      </c>
      <c r="IQ25" s="8">
        <f t="shared" si="8"/>
        <v>46270</v>
      </c>
      <c r="IR25" s="8">
        <f t="shared" ref="IR25:JP25" si="9">IR6</f>
        <v>46271</v>
      </c>
      <c r="IS25" s="8">
        <f t="shared" si="9"/>
        <v>46272</v>
      </c>
      <c r="IT25" s="8">
        <f t="shared" si="9"/>
        <v>46273</v>
      </c>
      <c r="IU25" s="8">
        <f t="shared" si="9"/>
        <v>46274</v>
      </c>
      <c r="IV25" s="8">
        <f t="shared" si="9"/>
        <v>46275</v>
      </c>
      <c r="IW25" s="8">
        <f t="shared" si="9"/>
        <v>46276</v>
      </c>
      <c r="IX25" s="8">
        <f t="shared" si="9"/>
        <v>46277</v>
      </c>
      <c r="IY25" s="8">
        <f t="shared" si="9"/>
        <v>46278</v>
      </c>
      <c r="IZ25" s="8">
        <f t="shared" si="9"/>
        <v>46279</v>
      </c>
      <c r="JA25" s="8">
        <f t="shared" si="9"/>
        <v>46280</v>
      </c>
      <c r="JB25" s="8">
        <f t="shared" si="9"/>
        <v>46281</v>
      </c>
      <c r="JC25" s="8">
        <f t="shared" si="9"/>
        <v>46282</v>
      </c>
      <c r="JD25" s="8">
        <f t="shared" si="9"/>
        <v>46283</v>
      </c>
      <c r="JE25" s="8">
        <f t="shared" si="9"/>
        <v>46284</v>
      </c>
      <c r="JF25" s="8">
        <f t="shared" si="9"/>
        <v>46285</v>
      </c>
      <c r="JG25" s="8">
        <f t="shared" si="9"/>
        <v>46286</v>
      </c>
      <c r="JH25" s="8">
        <f t="shared" si="9"/>
        <v>46287</v>
      </c>
      <c r="JI25" s="8">
        <f t="shared" si="9"/>
        <v>46288</v>
      </c>
      <c r="JJ25" s="8">
        <f t="shared" si="9"/>
        <v>46289</v>
      </c>
      <c r="JK25" s="8">
        <f t="shared" si="9"/>
        <v>46290</v>
      </c>
      <c r="JL25" s="8">
        <f t="shared" si="9"/>
        <v>46291</v>
      </c>
      <c r="JM25" s="8">
        <f t="shared" si="9"/>
        <v>46292</v>
      </c>
      <c r="JN25" s="8">
        <f t="shared" si="9"/>
        <v>46293</v>
      </c>
      <c r="JO25" s="8">
        <f t="shared" si="9"/>
        <v>46294</v>
      </c>
      <c r="JP25" s="8">
        <f t="shared" si="9"/>
        <v>46295</v>
      </c>
    </row>
    <row r="26" spans="1:276" s="152" customFormat="1" ht="10.7" customHeight="1">
      <c r="A26" s="34" t="s">
        <v>4</v>
      </c>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63"/>
      <c r="FF26" s="163"/>
      <c r="FG26" s="163"/>
      <c r="FH26" s="163"/>
      <c r="FI26" s="163"/>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row>
    <row r="27" spans="1:276" ht="10.7" customHeight="1">
      <c r="A27" s="12">
        <v>1</v>
      </c>
      <c r="B27" s="37">
        <f t="shared" ref="B27:Q27" si="10">ROUND(B8*0.82,)</f>
        <v>20582</v>
      </c>
      <c r="C27" s="37">
        <f t="shared" si="10"/>
        <v>28044</v>
      </c>
      <c r="D27" s="37">
        <f t="shared" si="10"/>
        <v>28044</v>
      </c>
      <c r="E27" s="37">
        <f t="shared" si="10"/>
        <v>29274</v>
      </c>
      <c r="F27" s="37">
        <f t="shared" si="10"/>
        <v>29274</v>
      </c>
      <c r="G27" s="37">
        <f t="shared" si="10"/>
        <v>29274</v>
      </c>
      <c r="H27" s="37">
        <f t="shared" si="10"/>
        <v>29274</v>
      </c>
      <c r="I27" s="37">
        <f t="shared" si="10"/>
        <v>29274</v>
      </c>
      <c r="J27" s="37">
        <f t="shared" si="10"/>
        <v>26240</v>
      </c>
      <c r="K27" s="37">
        <f t="shared" si="10"/>
        <v>24764</v>
      </c>
      <c r="L27" s="37">
        <f t="shared" si="10"/>
        <v>18327</v>
      </c>
      <c r="M27" s="37">
        <f t="shared" si="10"/>
        <v>15375</v>
      </c>
      <c r="N27" s="37">
        <f t="shared" si="10"/>
        <v>11931</v>
      </c>
      <c r="O27" s="37">
        <f t="shared" si="10"/>
        <v>11931</v>
      </c>
      <c r="P27" s="37">
        <f t="shared" si="10"/>
        <v>11931</v>
      </c>
      <c r="Q27" s="37">
        <f t="shared" si="10"/>
        <v>12669</v>
      </c>
      <c r="R27" s="37">
        <f t="shared" ref="R27:CC28" si="11">ROUND(R8*0.82,)</f>
        <v>12669</v>
      </c>
      <c r="S27" s="37">
        <f t="shared" si="11"/>
        <v>12669</v>
      </c>
      <c r="T27" s="37">
        <f t="shared" si="11"/>
        <v>12669</v>
      </c>
      <c r="U27" s="37">
        <f t="shared" si="11"/>
        <v>12669</v>
      </c>
      <c r="V27" s="37">
        <f t="shared" si="11"/>
        <v>12669</v>
      </c>
      <c r="W27" s="37">
        <f t="shared" si="11"/>
        <v>13407</v>
      </c>
      <c r="X27" s="37">
        <f t="shared" si="11"/>
        <v>13407</v>
      </c>
      <c r="Y27" s="37">
        <f t="shared" si="11"/>
        <v>13407</v>
      </c>
      <c r="Z27" s="37">
        <f t="shared" si="11"/>
        <v>13407</v>
      </c>
      <c r="AA27" s="37">
        <f t="shared" si="11"/>
        <v>13407</v>
      </c>
      <c r="AB27" s="37">
        <f t="shared" si="11"/>
        <v>14391</v>
      </c>
      <c r="AC27" s="37">
        <f t="shared" si="11"/>
        <v>14391</v>
      </c>
      <c r="AD27" s="37">
        <f t="shared" si="11"/>
        <v>14391</v>
      </c>
      <c r="AE27" s="37">
        <f t="shared" si="11"/>
        <v>14391</v>
      </c>
      <c r="AF27" s="37">
        <f t="shared" si="11"/>
        <v>17343</v>
      </c>
      <c r="AG27" s="37">
        <f t="shared" si="11"/>
        <v>17343</v>
      </c>
      <c r="AH27" s="37">
        <f t="shared" si="11"/>
        <v>17343</v>
      </c>
      <c r="AI27" s="37">
        <f t="shared" si="11"/>
        <v>16359</v>
      </c>
      <c r="AJ27" s="37">
        <f t="shared" si="11"/>
        <v>16359</v>
      </c>
      <c r="AK27" s="37">
        <f t="shared" si="11"/>
        <v>16359</v>
      </c>
      <c r="AL27" s="37">
        <f t="shared" si="11"/>
        <v>16359</v>
      </c>
      <c r="AM27" s="37">
        <f t="shared" si="11"/>
        <v>19311</v>
      </c>
      <c r="AN27" s="37">
        <f t="shared" si="11"/>
        <v>19311</v>
      </c>
      <c r="AO27" s="37">
        <f t="shared" si="11"/>
        <v>19311</v>
      </c>
      <c r="AP27" s="37">
        <f t="shared" si="11"/>
        <v>16359</v>
      </c>
      <c r="AQ27" s="37">
        <f t="shared" si="11"/>
        <v>16359</v>
      </c>
      <c r="AR27" s="37">
        <f t="shared" si="11"/>
        <v>16359</v>
      </c>
      <c r="AS27" s="37">
        <f t="shared" si="11"/>
        <v>16359</v>
      </c>
      <c r="AT27" s="37">
        <f t="shared" si="11"/>
        <v>16359</v>
      </c>
      <c r="AU27" s="37">
        <f t="shared" si="11"/>
        <v>17343</v>
      </c>
      <c r="AV27" s="37">
        <f t="shared" si="11"/>
        <v>17343</v>
      </c>
      <c r="AW27" s="37">
        <f t="shared" si="11"/>
        <v>17343</v>
      </c>
      <c r="AX27" s="37">
        <f t="shared" si="11"/>
        <v>19311</v>
      </c>
      <c r="AY27" s="37">
        <f t="shared" si="11"/>
        <v>19311</v>
      </c>
      <c r="AZ27" s="37">
        <f t="shared" si="11"/>
        <v>19311</v>
      </c>
      <c r="BA27" s="37">
        <f t="shared" si="11"/>
        <v>19311</v>
      </c>
      <c r="BB27" s="37">
        <f t="shared" si="11"/>
        <v>21279</v>
      </c>
      <c r="BC27" s="37">
        <f t="shared" si="11"/>
        <v>21279</v>
      </c>
      <c r="BD27" s="37">
        <f t="shared" si="11"/>
        <v>21279</v>
      </c>
      <c r="BE27" s="37">
        <f t="shared" si="11"/>
        <v>21279</v>
      </c>
      <c r="BF27" s="37">
        <f t="shared" si="11"/>
        <v>21279</v>
      </c>
      <c r="BG27" s="37">
        <f t="shared" si="11"/>
        <v>21279</v>
      </c>
      <c r="BH27" s="37">
        <f t="shared" si="11"/>
        <v>21279</v>
      </c>
      <c r="BI27" s="37">
        <f t="shared" si="11"/>
        <v>21279</v>
      </c>
      <c r="BJ27" s="37">
        <f t="shared" si="11"/>
        <v>19311</v>
      </c>
      <c r="BK27" s="37">
        <f t="shared" si="11"/>
        <v>13407</v>
      </c>
      <c r="BL27" s="37">
        <f t="shared" si="11"/>
        <v>13407</v>
      </c>
      <c r="BM27" s="37">
        <f t="shared" si="11"/>
        <v>13407</v>
      </c>
      <c r="BN27" s="37">
        <f t="shared" si="11"/>
        <v>13407</v>
      </c>
      <c r="BO27" s="37">
        <f t="shared" si="11"/>
        <v>13407</v>
      </c>
      <c r="BP27" s="37">
        <f t="shared" si="11"/>
        <v>13407</v>
      </c>
      <c r="BQ27" s="37">
        <f t="shared" si="11"/>
        <v>13407</v>
      </c>
      <c r="BR27" s="37">
        <f t="shared" si="11"/>
        <v>13407</v>
      </c>
      <c r="BS27" s="37">
        <f t="shared" si="11"/>
        <v>13407</v>
      </c>
      <c r="BT27" s="37">
        <f t="shared" si="11"/>
        <v>9799</v>
      </c>
      <c r="BU27" s="37">
        <f t="shared" si="11"/>
        <v>9799</v>
      </c>
      <c r="BV27" s="37">
        <f t="shared" si="11"/>
        <v>9799</v>
      </c>
      <c r="BW27" s="37">
        <f t="shared" si="11"/>
        <v>9799</v>
      </c>
      <c r="BX27" s="37">
        <f t="shared" si="11"/>
        <v>9799</v>
      </c>
      <c r="BY27" s="37">
        <f t="shared" si="11"/>
        <v>9799</v>
      </c>
      <c r="BZ27" s="37">
        <f t="shared" si="11"/>
        <v>9799</v>
      </c>
      <c r="CA27" s="37">
        <f t="shared" si="11"/>
        <v>8651</v>
      </c>
      <c r="CB27" s="37">
        <f t="shared" si="11"/>
        <v>8651</v>
      </c>
      <c r="CC27" s="37">
        <f t="shared" si="11"/>
        <v>8651</v>
      </c>
      <c r="CD27" s="37">
        <f t="shared" ref="CD27:DS28" si="12">ROUND(CD8*0.82,)</f>
        <v>8651</v>
      </c>
      <c r="CE27" s="37">
        <f t="shared" si="12"/>
        <v>8651</v>
      </c>
      <c r="CF27" s="37">
        <f t="shared" si="12"/>
        <v>7667</v>
      </c>
      <c r="CG27" s="37">
        <f t="shared" si="12"/>
        <v>7667</v>
      </c>
      <c r="CH27" s="37">
        <f t="shared" si="12"/>
        <v>7667</v>
      </c>
      <c r="CI27" s="37">
        <f t="shared" si="12"/>
        <v>7667</v>
      </c>
      <c r="CJ27" s="37">
        <f t="shared" si="12"/>
        <v>7667</v>
      </c>
      <c r="CK27" s="37">
        <f t="shared" si="12"/>
        <v>8651</v>
      </c>
      <c r="CL27" s="37">
        <f t="shared" si="12"/>
        <v>8651</v>
      </c>
      <c r="CM27" s="37">
        <f t="shared" si="12"/>
        <v>7667</v>
      </c>
      <c r="CN27" s="37">
        <f t="shared" si="12"/>
        <v>7667</v>
      </c>
      <c r="CO27" s="37">
        <f t="shared" si="12"/>
        <v>7667</v>
      </c>
      <c r="CP27" s="37">
        <f t="shared" si="12"/>
        <v>7503</v>
      </c>
      <c r="CQ27" s="37">
        <f t="shared" si="12"/>
        <v>7503</v>
      </c>
      <c r="CR27" s="37">
        <f t="shared" si="12"/>
        <v>7503</v>
      </c>
      <c r="CS27" s="37">
        <f t="shared" si="12"/>
        <v>7503</v>
      </c>
      <c r="CT27" s="37">
        <f t="shared" si="12"/>
        <v>6683</v>
      </c>
      <c r="CU27" s="37">
        <f t="shared" si="12"/>
        <v>6683</v>
      </c>
      <c r="CV27" s="37">
        <f t="shared" si="12"/>
        <v>6683</v>
      </c>
      <c r="CW27" s="37">
        <f t="shared" si="12"/>
        <v>6683</v>
      </c>
      <c r="CX27" s="37">
        <f t="shared" si="12"/>
        <v>6683</v>
      </c>
      <c r="CY27" s="37">
        <f t="shared" si="12"/>
        <v>6683</v>
      </c>
      <c r="CZ27" s="37">
        <f t="shared" si="12"/>
        <v>6683</v>
      </c>
      <c r="DA27" s="37">
        <f t="shared" si="12"/>
        <v>5125</v>
      </c>
      <c r="DB27" s="37">
        <f t="shared" si="12"/>
        <v>5125</v>
      </c>
      <c r="DC27" s="37">
        <f t="shared" si="12"/>
        <v>5125</v>
      </c>
      <c r="DD27" s="37">
        <f t="shared" si="12"/>
        <v>5125</v>
      </c>
      <c r="DE27" s="37">
        <f t="shared" si="12"/>
        <v>5125</v>
      </c>
      <c r="DF27" s="37">
        <f t="shared" si="12"/>
        <v>5617</v>
      </c>
      <c r="DG27" s="37">
        <f t="shared" si="12"/>
        <v>5617</v>
      </c>
      <c r="DH27" s="37">
        <f t="shared" si="12"/>
        <v>5125</v>
      </c>
      <c r="DI27" s="37">
        <f t="shared" si="12"/>
        <v>5125</v>
      </c>
      <c r="DJ27" s="37">
        <f t="shared" si="12"/>
        <v>5125</v>
      </c>
      <c r="DK27" s="37">
        <f t="shared" si="12"/>
        <v>5125</v>
      </c>
      <c r="DL27" s="37">
        <f t="shared" si="12"/>
        <v>5125</v>
      </c>
      <c r="DM27" s="37">
        <f t="shared" si="12"/>
        <v>5617</v>
      </c>
      <c r="DN27" s="37">
        <f t="shared" si="12"/>
        <v>5617</v>
      </c>
      <c r="DO27" s="37">
        <f t="shared" si="12"/>
        <v>5125</v>
      </c>
      <c r="DP27" s="37">
        <f t="shared" si="12"/>
        <v>5125</v>
      </c>
      <c r="DQ27" s="37">
        <f t="shared" si="12"/>
        <v>5125</v>
      </c>
      <c r="DR27" s="37">
        <f t="shared" si="12"/>
        <v>5125</v>
      </c>
      <c r="DS27" s="37">
        <f t="shared" si="12"/>
        <v>6273</v>
      </c>
      <c r="DT27" s="37">
        <f t="shared" ref="DT27:GE27" si="13">ROUND(DT8*0.82,)</f>
        <v>6273</v>
      </c>
      <c r="DU27" s="37">
        <f t="shared" si="13"/>
        <v>6273</v>
      </c>
      <c r="DV27" s="37">
        <f t="shared" si="13"/>
        <v>5371</v>
      </c>
      <c r="DW27" s="37">
        <f t="shared" si="13"/>
        <v>5371</v>
      </c>
      <c r="DX27" s="37">
        <f t="shared" si="13"/>
        <v>5371</v>
      </c>
      <c r="DY27" s="37">
        <f t="shared" si="13"/>
        <v>5371</v>
      </c>
      <c r="DZ27" s="37">
        <f t="shared" si="13"/>
        <v>5371</v>
      </c>
      <c r="EA27" s="37">
        <f t="shared" si="13"/>
        <v>6273</v>
      </c>
      <c r="EB27" s="37">
        <f t="shared" si="13"/>
        <v>6273</v>
      </c>
      <c r="EC27" s="37">
        <f t="shared" si="13"/>
        <v>6273</v>
      </c>
      <c r="ED27" s="37">
        <f t="shared" si="13"/>
        <v>5125</v>
      </c>
      <c r="EE27" s="37">
        <f t="shared" si="13"/>
        <v>5125</v>
      </c>
      <c r="EF27" s="37">
        <f t="shared" si="13"/>
        <v>5125</v>
      </c>
      <c r="EG27" s="37">
        <f t="shared" si="13"/>
        <v>5125</v>
      </c>
      <c r="EH27" s="37">
        <f t="shared" si="13"/>
        <v>5371</v>
      </c>
      <c r="EI27" s="37">
        <f t="shared" si="13"/>
        <v>5371</v>
      </c>
      <c r="EJ27" s="37">
        <f t="shared" si="13"/>
        <v>5125</v>
      </c>
      <c r="EK27" s="37">
        <f t="shared" si="13"/>
        <v>5125</v>
      </c>
      <c r="EL27" s="37">
        <f t="shared" si="13"/>
        <v>5125</v>
      </c>
      <c r="EM27" s="37">
        <f t="shared" si="13"/>
        <v>5125</v>
      </c>
      <c r="EN27" s="37">
        <f t="shared" si="13"/>
        <v>5125</v>
      </c>
      <c r="EO27" s="37">
        <f t="shared" si="13"/>
        <v>5371</v>
      </c>
      <c r="EP27" s="37">
        <f t="shared" si="13"/>
        <v>5371</v>
      </c>
      <c r="EQ27" s="37">
        <f t="shared" si="13"/>
        <v>5125</v>
      </c>
      <c r="ER27" s="37">
        <f t="shared" si="13"/>
        <v>5125</v>
      </c>
      <c r="ES27" s="37">
        <f t="shared" si="13"/>
        <v>5125</v>
      </c>
      <c r="ET27" s="37">
        <f t="shared" si="13"/>
        <v>5125</v>
      </c>
      <c r="EU27" s="37">
        <f t="shared" si="13"/>
        <v>5125</v>
      </c>
      <c r="EV27" s="37">
        <f t="shared" si="13"/>
        <v>5371</v>
      </c>
      <c r="EW27" s="37">
        <f t="shared" si="13"/>
        <v>5371</v>
      </c>
      <c r="EX27" s="37">
        <f t="shared" si="13"/>
        <v>5371</v>
      </c>
      <c r="EY27" s="37">
        <f t="shared" si="13"/>
        <v>5371</v>
      </c>
      <c r="EZ27" s="37">
        <f t="shared" si="13"/>
        <v>5371</v>
      </c>
      <c r="FA27" s="37">
        <f t="shared" si="13"/>
        <v>5371</v>
      </c>
      <c r="FB27" s="37">
        <f t="shared" si="13"/>
        <v>5371</v>
      </c>
      <c r="FC27" s="37">
        <f t="shared" si="13"/>
        <v>9635</v>
      </c>
      <c r="FD27" s="37">
        <f t="shared" si="13"/>
        <v>9635</v>
      </c>
      <c r="FE27" s="161">
        <f t="shared" si="13"/>
        <v>9635</v>
      </c>
      <c r="FF27" s="161">
        <f t="shared" si="13"/>
        <v>9635</v>
      </c>
      <c r="FG27" s="161">
        <f t="shared" si="13"/>
        <v>9635</v>
      </c>
      <c r="FH27" s="161">
        <f t="shared" si="13"/>
        <v>9635</v>
      </c>
      <c r="FI27" s="161">
        <f t="shared" si="13"/>
        <v>11439</v>
      </c>
      <c r="FJ27" s="37">
        <f t="shared" si="13"/>
        <v>11439</v>
      </c>
      <c r="FK27" s="37">
        <f t="shared" si="13"/>
        <v>11439</v>
      </c>
      <c r="FL27" s="37">
        <f t="shared" si="13"/>
        <v>11439</v>
      </c>
      <c r="FM27" s="37">
        <f t="shared" si="13"/>
        <v>11439</v>
      </c>
      <c r="FN27" s="37">
        <f t="shared" si="13"/>
        <v>11439</v>
      </c>
      <c r="FO27" s="37">
        <f t="shared" si="13"/>
        <v>11439</v>
      </c>
      <c r="FP27" s="37">
        <f t="shared" si="13"/>
        <v>11439</v>
      </c>
      <c r="FQ27" s="37">
        <f t="shared" si="13"/>
        <v>11439</v>
      </c>
      <c r="FR27" s="37">
        <f t="shared" si="13"/>
        <v>11439</v>
      </c>
      <c r="FS27" s="37">
        <f t="shared" si="13"/>
        <v>6273</v>
      </c>
      <c r="FT27" s="37">
        <f t="shared" si="13"/>
        <v>6273</v>
      </c>
      <c r="FU27" s="37">
        <f t="shared" si="13"/>
        <v>6273</v>
      </c>
      <c r="FV27" s="37">
        <f t="shared" si="13"/>
        <v>6273</v>
      </c>
      <c r="FW27" s="37">
        <f t="shared" si="13"/>
        <v>6273</v>
      </c>
      <c r="FX27" s="37">
        <f t="shared" si="13"/>
        <v>6273</v>
      </c>
      <c r="FY27" s="37">
        <f t="shared" si="13"/>
        <v>6273</v>
      </c>
      <c r="FZ27" s="37">
        <f t="shared" si="13"/>
        <v>6273</v>
      </c>
      <c r="GA27" s="37">
        <f t="shared" si="13"/>
        <v>9635</v>
      </c>
      <c r="GB27" s="37">
        <f t="shared" si="13"/>
        <v>9635</v>
      </c>
      <c r="GC27" s="37">
        <f t="shared" si="13"/>
        <v>9635</v>
      </c>
      <c r="GD27" s="37">
        <f t="shared" si="13"/>
        <v>9635</v>
      </c>
      <c r="GE27" s="37">
        <f t="shared" si="13"/>
        <v>9635</v>
      </c>
      <c r="GF27" s="37">
        <f t="shared" ref="GF27:IQ27" si="14">ROUND(GF8*0.82,)</f>
        <v>9635</v>
      </c>
      <c r="GG27" s="37">
        <f t="shared" si="14"/>
        <v>9635</v>
      </c>
      <c r="GH27" s="37">
        <f t="shared" si="14"/>
        <v>9635</v>
      </c>
      <c r="GI27" s="37">
        <f t="shared" si="14"/>
        <v>9635</v>
      </c>
      <c r="GJ27" s="37">
        <f t="shared" si="14"/>
        <v>9635</v>
      </c>
      <c r="GK27" s="37">
        <f t="shared" si="14"/>
        <v>9635</v>
      </c>
      <c r="GL27" s="37">
        <f t="shared" si="14"/>
        <v>9635</v>
      </c>
      <c r="GM27" s="37">
        <f t="shared" si="14"/>
        <v>9635</v>
      </c>
      <c r="GN27" s="37">
        <f t="shared" si="14"/>
        <v>9635</v>
      </c>
      <c r="GO27" s="37">
        <f t="shared" si="14"/>
        <v>7093</v>
      </c>
      <c r="GP27" s="37">
        <f t="shared" si="14"/>
        <v>7093</v>
      </c>
      <c r="GQ27" s="37">
        <f t="shared" si="14"/>
        <v>7093</v>
      </c>
      <c r="GR27" s="37">
        <f t="shared" si="14"/>
        <v>7093</v>
      </c>
      <c r="GS27" s="37">
        <f t="shared" si="14"/>
        <v>7503</v>
      </c>
      <c r="GT27" s="37">
        <f t="shared" si="14"/>
        <v>7503</v>
      </c>
      <c r="GU27" s="37">
        <f t="shared" si="14"/>
        <v>7093</v>
      </c>
      <c r="GV27" s="37">
        <f t="shared" si="14"/>
        <v>7093</v>
      </c>
      <c r="GW27" s="37">
        <f t="shared" si="14"/>
        <v>7093</v>
      </c>
      <c r="GX27" s="37">
        <f t="shared" si="14"/>
        <v>7093</v>
      </c>
      <c r="GY27" s="37">
        <f t="shared" si="14"/>
        <v>7093</v>
      </c>
      <c r="GZ27" s="37">
        <f t="shared" si="14"/>
        <v>7503</v>
      </c>
      <c r="HA27" s="37">
        <f t="shared" si="14"/>
        <v>7503</v>
      </c>
      <c r="HB27" s="37">
        <f t="shared" si="14"/>
        <v>7093</v>
      </c>
      <c r="HC27" s="37">
        <f t="shared" si="14"/>
        <v>7093</v>
      </c>
      <c r="HD27" s="37">
        <f t="shared" si="14"/>
        <v>7093</v>
      </c>
      <c r="HE27" s="37">
        <f t="shared" si="14"/>
        <v>7093</v>
      </c>
      <c r="HF27" s="37">
        <f t="shared" si="14"/>
        <v>7093</v>
      </c>
      <c r="HG27" s="37">
        <f t="shared" si="14"/>
        <v>7503</v>
      </c>
      <c r="HH27" s="37">
        <f t="shared" si="14"/>
        <v>7503</v>
      </c>
      <c r="HI27" s="37">
        <f t="shared" si="14"/>
        <v>7093</v>
      </c>
      <c r="HJ27" s="37">
        <f t="shared" si="14"/>
        <v>7093</v>
      </c>
      <c r="HK27" s="37">
        <f t="shared" si="14"/>
        <v>7093</v>
      </c>
      <c r="HL27" s="37">
        <f t="shared" si="14"/>
        <v>7093</v>
      </c>
      <c r="HM27" s="37">
        <f t="shared" si="14"/>
        <v>7093</v>
      </c>
      <c r="HN27" s="37">
        <f t="shared" si="14"/>
        <v>7503</v>
      </c>
      <c r="HO27" s="37">
        <f t="shared" si="14"/>
        <v>7503</v>
      </c>
      <c r="HP27" s="37">
        <f t="shared" si="14"/>
        <v>7093</v>
      </c>
      <c r="HQ27" s="37">
        <f t="shared" si="14"/>
        <v>7093</v>
      </c>
      <c r="HR27" s="37">
        <f t="shared" si="14"/>
        <v>7093</v>
      </c>
      <c r="HS27" s="37">
        <f t="shared" si="14"/>
        <v>7093</v>
      </c>
      <c r="HT27" s="37">
        <f t="shared" si="14"/>
        <v>7093</v>
      </c>
      <c r="HU27" s="37">
        <f t="shared" si="14"/>
        <v>7503</v>
      </c>
      <c r="HV27" s="37">
        <f t="shared" si="14"/>
        <v>7503</v>
      </c>
      <c r="HW27" s="37">
        <f t="shared" si="14"/>
        <v>7093</v>
      </c>
      <c r="HX27" s="37">
        <f t="shared" si="14"/>
        <v>7093</v>
      </c>
      <c r="HY27" s="37">
        <f t="shared" si="14"/>
        <v>7093</v>
      </c>
      <c r="HZ27" s="37">
        <f t="shared" si="14"/>
        <v>7093</v>
      </c>
      <c r="IA27" s="37">
        <f t="shared" si="14"/>
        <v>7093</v>
      </c>
      <c r="IB27" s="37">
        <f t="shared" si="14"/>
        <v>7093</v>
      </c>
      <c r="IC27" s="37">
        <f t="shared" si="14"/>
        <v>7093</v>
      </c>
      <c r="ID27" s="37">
        <f t="shared" si="14"/>
        <v>6273</v>
      </c>
      <c r="IE27" s="37">
        <f t="shared" si="14"/>
        <v>6273</v>
      </c>
      <c r="IF27" s="37">
        <f t="shared" si="14"/>
        <v>6273</v>
      </c>
      <c r="IG27" s="37">
        <f t="shared" si="14"/>
        <v>6273</v>
      </c>
      <c r="IH27" s="37">
        <f t="shared" si="14"/>
        <v>6273</v>
      </c>
      <c r="II27" s="37">
        <f t="shared" si="14"/>
        <v>6273</v>
      </c>
      <c r="IJ27" s="37">
        <f t="shared" si="14"/>
        <v>6273</v>
      </c>
      <c r="IK27" s="37">
        <f t="shared" si="14"/>
        <v>5863</v>
      </c>
      <c r="IL27" s="37">
        <f t="shared" si="14"/>
        <v>5863</v>
      </c>
      <c r="IM27" s="37">
        <f t="shared" si="14"/>
        <v>5863</v>
      </c>
      <c r="IN27" s="37">
        <f t="shared" si="14"/>
        <v>5863</v>
      </c>
      <c r="IO27" s="37">
        <f t="shared" si="14"/>
        <v>5863</v>
      </c>
      <c r="IP27" s="37">
        <f t="shared" si="14"/>
        <v>6273</v>
      </c>
      <c r="IQ27" s="37">
        <f t="shared" si="14"/>
        <v>6273</v>
      </c>
      <c r="IR27" s="37">
        <f t="shared" ref="IR27:JP27" si="15">ROUND(IR8*0.82,)</f>
        <v>5863</v>
      </c>
      <c r="IS27" s="37">
        <f t="shared" si="15"/>
        <v>5863</v>
      </c>
      <c r="IT27" s="37">
        <f t="shared" si="15"/>
        <v>5863</v>
      </c>
      <c r="IU27" s="37">
        <f t="shared" si="15"/>
        <v>5863</v>
      </c>
      <c r="IV27" s="37">
        <f t="shared" si="15"/>
        <v>5863</v>
      </c>
      <c r="IW27" s="37">
        <f t="shared" si="15"/>
        <v>6273</v>
      </c>
      <c r="IX27" s="37">
        <f t="shared" si="15"/>
        <v>6273</v>
      </c>
      <c r="IY27" s="37">
        <f t="shared" si="15"/>
        <v>5863</v>
      </c>
      <c r="IZ27" s="37">
        <f t="shared" si="15"/>
        <v>5863</v>
      </c>
      <c r="JA27" s="37">
        <f t="shared" si="15"/>
        <v>5863</v>
      </c>
      <c r="JB27" s="37">
        <f t="shared" si="15"/>
        <v>5863</v>
      </c>
      <c r="JC27" s="37">
        <f t="shared" si="15"/>
        <v>5863</v>
      </c>
      <c r="JD27" s="37">
        <f t="shared" si="15"/>
        <v>6273</v>
      </c>
      <c r="JE27" s="37">
        <f t="shared" si="15"/>
        <v>6273</v>
      </c>
      <c r="JF27" s="37">
        <f t="shared" si="15"/>
        <v>7093</v>
      </c>
      <c r="JG27" s="37">
        <f t="shared" si="15"/>
        <v>7093</v>
      </c>
      <c r="JH27" s="37">
        <f t="shared" si="15"/>
        <v>7093</v>
      </c>
      <c r="JI27" s="37">
        <f t="shared" si="15"/>
        <v>7093</v>
      </c>
      <c r="JJ27" s="37">
        <f t="shared" si="15"/>
        <v>7093</v>
      </c>
      <c r="JK27" s="37">
        <f t="shared" si="15"/>
        <v>7093</v>
      </c>
      <c r="JL27" s="37">
        <f t="shared" si="15"/>
        <v>7093</v>
      </c>
      <c r="JM27" s="37">
        <f t="shared" si="15"/>
        <v>7093</v>
      </c>
      <c r="JN27" s="37">
        <f t="shared" si="15"/>
        <v>7093</v>
      </c>
      <c r="JO27" s="37">
        <f t="shared" si="15"/>
        <v>7093</v>
      </c>
      <c r="JP27" s="37">
        <f t="shared" si="15"/>
        <v>7093</v>
      </c>
    </row>
    <row r="28" spans="1:276" ht="10.7" customHeight="1">
      <c r="A28" s="12">
        <v>2</v>
      </c>
      <c r="B28" s="37">
        <f t="shared" ref="B28:Q28" si="16">ROUND(B9*0.82,)</f>
        <v>22222</v>
      </c>
      <c r="C28" s="37">
        <f t="shared" si="16"/>
        <v>29684</v>
      </c>
      <c r="D28" s="37">
        <f t="shared" si="16"/>
        <v>29684</v>
      </c>
      <c r="E28" s="37">
        <f t="shared" si="16"/>
        <v>30914</v>
      </c>
      <c r="F28" s="37">
        <f t="shared" si="16"/>
        <v>30914</v>
      </c>
      <c r="G28" s="37">
        <f t="shared" si="16"/>
        <v>30914</v>
      </c>
      <c r="H28" s="37">
        <f t="shared" si="16"/>
        <v>30914</v>
      </c>
      <c r="I28" s="37">
        <f t="shared" si="16"/>
        <v>30914</v>
      </c>
      <c r="J28" s="37">
        <f t="shared" si="16"/>
        <v>27880</v>
      </c>
      <c r="K28" s="37">
        <f t="shared" si="16"/>
        <v>26404</v>
      </c>
      <c r="L28" s="37">
        <f t="shared" si="16"/>
        <v>19844</v>
      </c>
      <c r="M28" s="37">
        <f t="shared" si="16"/>
        <v>16892</v>
      </c>
      <c r="N28" s="37">
        <f t="shared" si="16"/>
        <v>13448</v>
      </c>
      <c r="O28" s="37">
        <f t="shared" si="16"/>
        <v>13448</v>
      </c>
      <c r="P28" s="37">
        <f t="shared" si="16"/>
        <v>13448</v>
      </c>
      <c r="Q28" s="37">
        <f t="shared" si="16"/>
        <v>14186</v>
      </c>
      <c r="R28" s="37">
        <f t="shared" si="11"/>
        <v>14186</v>
      </c>
      <c r="S28" s="37">
        <f t="shared" si="11"/>
        <v>14186</v>
      </c>
      <c r="T28" s="37">
        <f t="shared" si="11"/>
        <v>14186</v>
      </c>
      <c r="U28" s="37">
        <f t="shared" si="11"/>
        <v>14186</v>
      </c>
      <c r="V28" s="37">
        <f t="shared" si="11"/>
        <v>14186</v>
      </c>
      <c r="W28" s="37">
        <f t="shared" si="11"/>
        <v>14924</v>
      </c>
      <c r="X28" s="37">
        <f t="shared" si="11"/>
        <v>14924</v>
      </c>
      <c r="Y28" s="37">
        <f t="shared" si="11"/>
        <v>14924</v>
      </c>
      <c r="Z28" s="37">
        <f t="shared" si="11"/>
        <v>14924</v>
      </c>
      <c r="AA28" s="37">
        <f t="shared" si="11"/>
        <v>14924</v>
      </c>
      <c r="AB28" s="37">
        <f t="shared" si="11"/>
        <v>15908</v>
      </c>
      <c r="AC28" s="37">
        <f t="shared" si="11"/>
        <v>15908</v>
      </c>
      <c r="AD28" s="37">
        <f t="shared" si="11"/>
        <v>15908</v>
      </c>
      <c r="AE28" s="37">
        <f t="shared" si="11"/>
        <v>15908</v>
      </c>
      <c r="AF28" s="37">
        <f t="shared" si="11"/>
        <v>18860</v>
      </c>
      <c r="AG28" s="37">
        <f t="shared" si="11"/>
        <v>18860</v>
      </c>
      <c r="AH28" s="37">
        <f t="shared" si="11"/>
        <v>18860</v>
      </c>
      <c r="AI28" s="37">
        <f t="shared" si="11"/>
        <v>17876</v>
      </c>
      <c r="AJ28" s="37">
        <f t="shared" si="11"/>
        <v>17876</v>
      </c>
      <c r="AK28" s="37">
        <f t="shared" si="11"/>
        <v>17876</v>
      </c>
      <c r="AL28" s="37">
        <f t="shared" si="11"/>
        <v>17876</v>
      </c>
      <c r="AM28" s="37">
        <f t="shared" si="11"/>
        <v>20828</v>
      </c>
      <c r="AN28" s="37">
        <f t="shared" si="11"/>
        <v>20828</v>
      </c>
      <c r="AO28" s="37">
        <f t="shared" si="11"/>
        <v>20828</v>
      </c>
      <c r="AP28" s="37">
        <f t="shared" si="11"/>
        <v>17876</v>
      </c>
      <c r="AQ28" s="37">
        <f t="shared" si="11"/>
        <v>17876</v>
      </c>
      <c r="AR28" s="37">
        <f t="shared" si="11"/>
        <v>17876</v>
      </c>
      <c r="AS28" s="37">
        <f t="shared" si="11"/>
        <v>17876</v>
      </c>
      <c r="AT28" s="37">
        <f t="shared" si="11"/>
        <v>17876</v>
      </c>
      <c r="AU28" s="37">
        <f t="shared" si="11"/>
        <v>18860</v>
      </c>
      <c r="AV28" s="37">
        <f t="shared" si="11"/>
        <v>18860</v>
      </c>
      <c r="AW28" s="37">
        <f t="shared" si="11"/>
        <v>18860</v>
      </c>
      <c r="AX28" s="37">
        <f t="shared" si="11"/>
        <v>20828</v>
      </c>
      <c r="AY28" s="37">
        <f t="shared" si="11"/>
        <v>20828</v>
      </c>
      <c r="AZ28" s="37">
        <f t="shared" si="11"/>
        <v>20828</v>
      </c>
      <c r="BA28" s="37">
        <f t="shared" si="11"/>
        <v>20828</v>
      </c>
      <c r="BB28" s="37">
        <f t="shared" si="11"/>
        <v>22796</v>
      </c>
      <c r="BC28" s="37">
        <f t="shared" si="11"/>
        <v>22796</v>
      </c>
      <c r="BD28" s="37">
        <f t="shared" si="11"/>
        <v>22796</v>
      </c>
      <c r="BE28" s="37">
        <f t="shared" si="11"/>
        <v>22796</v>
      </c>
      <c r="BF28" s="37">
        <f t="shared" si="11"/>
        <v>22796</v>
      </c>
      <c r="BG28" s="37">
        <f t="shared" si="11"/>
        <v>22796</v>
      </c>
      <c r="BH28" s="37">
        <f t="shared" si="11"/>
        <v>22796</v>
      </c>
      <c r="BI28" s="37">
        <f t="shared" si="11"/>
        <v>22796</v>
      </c>
      <c r="BJ28" s="37">
        <f t="shared" si="11"/>
        <v>20828</v>
      </c>
      <c r="BK28" s="37">
        <f t="shared" si="11"/>
        <v>14924</v>
      </c>
      <c r="BL28" s="37">
        <f t="shared" si="11"/>
        <v>14924</v>
      </c>
      <c r="BM28" s="37">
        <f t="shared" si="11"/>
        <v>14924</v>
      </c>
      <c r="BN28" s="37">
        <f t="shared" si="11"/>
        <v>14924</v>
      </c>
      <c r="BO28" s="37">
        <f t="shared" si="11"/>
        <v>14924</v>
      </c>
      <c r="BP28" s="37">
        <f t="shared" si="11"/>
        <v>14924</v>
      </c>
      <c r="BQ28" s="37">
        <f t="shared" si="11"/>
        <v>14924</v>
      </c>
      <c r="BR28" s="37">
        <f t="shared" si="11"/>
        <v>14924</v>
      </c>
      <c r="BS28" s="37">
        <f t="shared" si="11"/>
        <v>14924</v>
      </c>
      <c r="BT28" s="37">
        <f t="shared" si="11"/>
        <v>11316</v>
      </c>
      <c r="BU28" s="37">
        <f t="shared" si="11"/>
        <v>11316</v>
      </c>
      <c r="BV28" s="37">
        <f t="shared" si="11"/>
        <v>11316</v>
      </c>
      <c r="BW28" s="37">
        <f t="shared" si="11"/>
        <v>11316</v>
      </c>
      <c r="BX28" s="37">
        <f t="shared" si="11"/>
        <v>11316</v>
      </c>
      <c r="BY28" s="37">
        <f t="shared" si="11"/>
        <v>11316</v>
      </c>
      <c r="BZ28" s="37">
        <f t="shared" si="11"/>
        <v>11316</v>
      </c>
      <c r="CA28" s="37">
        <f t="shared" si="11"/>
        <v>10168</v>
      </c>
      <c r="CB28" s="37">
        <f t="shared" si="11"/>
        <v>10168</v>
      </c>
      <c r="CC28" s="37">
        <f t="shared" si="11"/>
        <v>10168</v>
      </c>
      <c r="CD28" s="37">
        <f t="shared" si="12"/>
        <v>10168</v>
      </c>
      <c r="CE28" s="37">
        <f t="shared" si="12"/>
        <v>10168</v>
      </c>
      <c r="CF28" s="37">
        <f t="shared" si="12"/>
        <v>9184</v>
      </c>
      <c r="CG28" s="37">
        <f t="shared" si="12"/>
        <v>9184</v>
      </c>
      <c r="CH28" s="37">
        <f t="shared" si="12"/>
        <v>9184</v>
      </c>
      <c r="CI28" s="37">
        <f t="shared" si="12"/>
        <v>9184</v>
      </c>
      <c r="CJ28" s="37">
        <f t="shared" si="12"/>
        <v>9184</v>
      </c>
      <c r="CK28" s="37">
        <f t="shared" si="12"/>
        <v>10168</v>
      </c>
      <c r="CL28" s="37">
        <f t="shared" si="12"/>
        <v>10168</v>
      </c>
      <c r="CM28" s="37">
        <f t="shared" si="12"/>
        <v>9184</v>
      </c>
      <c r="CN28" s="37">
        <f t="shared" si="12"/>
        <v>9184</v>
      </c>
      <c r="CO28" s="37">
        <f t="shared" si="12"/>
        <v>9184</v>
      </c>
      <c r="CP28" s="37">
        <f t="shared" si="12"/>
        <v>8856</v>
      </c>
      <c r="CQ28" s="37">
        <f t="shared" si="12"/>
        <v>8856</v>
      </c>
      <c r="CR28" s="37">
        <f t="shared" si="12"/>
        <v>8856</v>
      </c>
      <c r="CS28" s="37">
        <f t="shared" si="12"/>
        <v>8856</v>
      </c>
      <c r="CT28" s="37">
        <f t="shared" si="12"/>
        <v>8036</v>
      </c>
      <c r="CU28" s="37">
        <f t="shared" si="12"/>
        <v>8036</v>
      </c>
      <c r="CV28" s="37">
        <f t="shared" si="12"/>
        <v>8036</v>
      </c>
      <c r="CW28" s="37">
        <f t="shared" si="12"/>
        <v>8036</v>
      </c>
      <c r="CX28" s="37">
        <f t="shared" si="12"/>
        <v>8036</v>
      </c>
      <c r="CY28" s="37">
        <f t="shared" si="12"/>
        <v>8036</v>
      </c>
      <c r="CZ28" s="37">
        <f t="shared" si="12"/>
        <v>8036</v>
      </c>
      <c r="DA28" s="37">
        <f t="shared" si="12"/>
        <v>6478</v>
      </c>
      <c r="DB28" s="37">
        <f t="shared" si="12"/>
        <v>6478</v>
      </c>
      <c r="DC28" s="37">
        <f t="shared" si="12"/>
        <v>6478</v>
      </c>
      <c r="DD28" s="37">
        <f t="shared" si="12"/>
        <v>6478</v>
      </c>
      <c r="DE28" s="37">
        <f t="shared" si="12"/>
        <v>6478</v>
      </c>
      <c r="DF28" s="37">
        <f t="shared" si="12"/>
        <v>6970</v>
      </c>
      <c r="DG28" s="37">
        <f t="shared" si="12"/>
        <v>6970</v>
      </c>
      <c r="DH28" s="37">
        <f t="shared" si="12"/>
        <v>6478</v>
      </c>
      <c r="DI28" s="37">
        <f t="shared" si="12"/>
        <v>6478</v>
      </c>
      <c r="DJ28" s="37">
        <f t="shared" si="12"/>
        <v>6478</v>
      </c>
      <c r="DK28" s="37">
        <f t="shared" si="12"/>
        <v>6478</v>
      </c>
      <c r="DL28" s="37">
        <f t="shared" si="12"/>
        <v>6478</v>
      </c>
      <c r="DM28" s="37">
        <f t="shared" si="12"/>
        <v>6970</v>
      </c>
      <c r="DN28" s="37">
        <f t="shared" si="12"/>
        <v>6970</v>
      </c>
      <c r="DO28" s="37">
        <f t="shared" si="12"/>
        <v>6478</v>
      </c>
      <c r="DP28" s="37">
        <f t="shared" si="12"/>
        <v>6478</v>
      </c>
      <c r="DQ28" s="37">
        <f t="shared" si="12"/>
        <v>6478</v>
      </c>
      <c r="DR28" s="37">
        <f t="shared" si="12"/>
        <v>6478</v>
      </c>
      <c r="DS28" s="37">
        <f t="shared" si="12"/>
        <v>7626</v>
      </c>
      <c r="DT28" s="37">
        <f t="shared" ref="DT28:GE28" si="17">ROUND(DT9*0.82,)</f>
        <v>7626</v>
      </c>
      <c r="DU28" s="37">
        <f t="shared" si="17"/>
        <v>7626</v>
      </c>
      <c r="DV28" s="37">
        <f t="shared" si="17"/>
        <v>6724</v>
      </c>
      <c r="DW28" s="37">
        <f t="shared" si="17"/>
        <v>6724</v>
      </c>
      <c r="DX28" s="37">
        <f t="shared" si="17"/>
        <v>6724</v>
      </c>
      <c r="DY28" s="37">
        <f t="shared" si="17"/>
        <v>6724</v>
      </c>
      <c r="DZ28" s="37">
        <f t="shared" si="17"/>
        <v>6724</v>
      </c>
      <c r="EA28" s="37">
        <f t="shared" si="17"/>
        <v>7626</v>
      </c>
      <c r="EB28" s="37">
        <f t="shared" si="17"/>
        <v>7626</v>
      </c>
      <c r="EC28" s="37">
        <f t="shared" si="17"/>
        <v>7626</v>
      </c>
      <c r="ED28" s="37">
        <f t="shared" si="17"/>
        <v>6478</v>
      </c>
      <c r="EE28" s="37">
        <f t="shared" si="17"/>
        <v>6478</v>
      </c>
      <c r="EF28" s="37">
        <f t="shared" si="17"/>
        <v>6478</v>
      </c>
      <c r="EG28" s="37">
        <f t="shared" si="17"/>
        <v>6478</v>
      </c>
      <c r="EH28" s="37">
        <f t="shared" si="17"/>
        <v>6724</v>
      </c>
      <c r="EI28" s="37">
        <f t="shared" si="17"/>
        <v>6724</v>
      </c>
      <c r="EJ28" s="37">
        <f t="shared" si="17"/>
        <v>6478</v>
      </c>
      <c r="EK28" s="37">
        <f t="shared" si="17"/>
        <v>6478</v>
      </c>
      <c r="EL28" s="37">
        <f t="shared" si="17"/>
        <v>6478</v>
      </c>
      <c r="EM28" s="37">
        <f t="shared" si="17"/>
        <v>6478</v>
      </c>
      <c r="EN28" s="37">
        <f t="shared" si="17"/>
        <v>6478</v>
      </c>
      <c r="EO28" s="37">
        <f t="shared" si="17"/>
        <v>6724</v>
      </c>
      <c r="EP28" s="37">
        <f t="shared" si="17"/>
        <v>6724</v>
      </c>
      <c r="EQ28" s="37">
        <f t="shared" si="17"/>
        <v>6478</v>
      </c>
      <c r="ER28" s="37">
        <f t="shared" si="17"/>
        <v>6478</v>
      </c>
      <c r="ES28" s="37">
        <f t="shared" si="17"/>
        <v>6478</v>
      </c>
      <c r="ET28" s="37">
        <f t="shared" si="17"/>
        <v>6478</v>
      </c>
      <c r="EU28" s="37">
        <f t="shared" si="17"/>
        <v>6478</v>
      </c>
      <c r="EV28" s="37">
        <f t="shared" si="17"/>
        <v>6724</v>
      </c>
      <c r="EW28" s="37">
        <f t="shared" si="17"/>
        <v>6724</v>
      </c>
      <c r="EX28" s="37">
        <f t="shared" si="17"/>
        <v>6724</v>
      </c>
      <c r="EY28" s="37">
        <f t="shared" si="17"/>
        <v>6724</v>
      </c>
      <c r="EZ28" s="37">
        <f t="shared" si="17"/>
        <v>6724</v>
      </c>
      <c r="FA28" s="37">
        <f t="shared" si="17"/>
        <v>6724</v>
      </c>
      <c r="FB28" s="37">
        <f t="shared" si="17"/>
        <v>6724</v>
      </c>
      <c r="FC28" s="37">
        <f t="shared" si="17"/>
        <v>10988</v>
      </c>
      <c r="FD28" s="37">
        <f t="shared" si="17"/>
        <v>10988</v>
      </c>
      <c r="FE28" s="161">
        <f t="shared" si="17"/>
        <v>10988</v>
      </c>
      <c r="FF28" s="161">
        <f t="shared" si="17"/>
        <v>10988</v>
      </c>
      <c r="FG28" s="161">
        <f t="shared" si="17"/>
        <v>10988</v>
      </c>
      <c r="FH28" s="161">
        <f t="shared" si="17"/>
        <v>10988</v>
      </c>
      <c r="FI28" s="161">
        <f t="shared" si="17"/>
        <v>12792</v>
      </c>
      <c r="FJ28" s="37">
        <f t="shared" si="17"/>
        <v>12792</v>
      </c>
      <c r="FK28" s="37">
        <f t="shared" si="17"/>
        <v>12792</v>
      </c>
      <c r="FL28" s="37">
        <f t="shared" si="17"/>
        <v>12792</v>
      </c>
      <c r="FM28" s="37">
        <f t="shared" si="17"/>
        <v>12792</v>
      </c>
      <c r="FN28" s="37">
        <f t="shared" si="17"/>
        <v>12792</v>
      </c>
      <c r="FO28" s="37">
        <f t="shared" si="17"/>
        <v>12792</v>
      </c>
      <c r="FP28" s="37">
        <f t="shared" si="17"/>
        <v>12792</v>
      </c>
      <c r="FQ28" s="37">
        <f t="shared" si="17"/>
        <v>12792</v>
      </c>
      <c r="FR28" s="37">
        <f t="shared" si="17"/>
        <v>12792</v>
      </c>
      <c r="FS28" s="37">
        <f t="shared" si="17"/>
        <v>7626</v>
      </c>
      <c r="FT28" s="37">
        <f t="shared" si="17"/>
        <v>7626</v>
      </c>
      <c r="FU28" s="37">
        <f t="shared" si="17"/>
        <v>7626</v>
      </c>
      <c r="FV28" s="37">
        <f t="shared" si="17"/>
        <v>7626</v>
      </c>
      <c r="FW28" s="37">
        <f t="shared" si="17"/>
        <v>7626</v>
      </c>
      <c r="FX28" s="37">
        <f t="shared" si="17"/>
        <v>7626</v>
      </c>
      <c r="FY28" s="37">
        <f t="shared" si="17"/>
        <v>7626</v>
      </c>
      <c r="FZ28" s="37">
        <f t="shared" si="17"/>
        <v>7626</v>
      </c>
      <c r="GA28" s="37">
        <f t="shared" si="17"/>
        <v>10988</v>
      </c>
      <c r="GB28" s="37">
        <f t="shared" si="17"/>
        <v>10988</v>
      </c>
      <c r="GC28" s="37">
        <f t="shared" si="17"/>
        <v>10988</v>
      </c>
      <c r="GD28" s="37">
        <f t="shared" si="17"/>
        <v>10988</v>
      </c>
      <c r="GE28" s="37">
        <f t="shared" si="17"/>
        <v>10988</v>
      </c>
      <c r="GF28" s="37">
        <f t="shared" ref="GF28:IQ28" si="18">ROUND(GF9*0.82,)</f>
        <v>10988</v>
      </c>
      <c r="GG28" s="37">
        <f t="shared" si="18"/>
        <v>10988</v>
      </c>
      <c r="GH28" s="37">
        <f t="shared" si="18"/>
        <v>10988</v>
      </c>
      <c r="GI28" s="37">
        <f t="shared" si="18"/>
        <v>10988</v>
      </c>
      <c r="GJ28" s="37">
        <f t="shared" si="18"/>
        <v>10988</v>
      </c>
      <c r="GK28" s="37">
        <f t="shared" si="18"/>
        <v>10988</v>
      </c>
      <c r="GL28" s="37">
        <f t="shared" si="18"/>
        <v>10988</v>
      </c>
      <c r="GM28" s="37">
        <f t="shared" si="18"/>
        <v>10988</v>
      </c>
      <c r="GN28" s="37">
        <f t="shared" si="18"/>
        <v>10988</v>
      </c>
      <c r="GO28" s="37">
        <f t="shared" si="18"/>
        <v>8446</v>
      </c>
      <c r="GP28" s="37">
        <f t="shared" si="18"/>
        <v>8446</v>
      </c>
      <c r="GQ28" s="37">
        <f t="shared" si="18"/>
        <v>8446</v>
      </c>
      <c r="GR28" s="37">
        <f t="shared" si="18"/>
        <v>8446</v>
      </c>
      <c r="GS28" s="37">
        <f t="shared" si="18"/>
        <v>8856</v>
      </c>
      <c r="GT28" s="37">
        <f t="shared" si="18"/>
        <v>8856</v>
      </c>
      <c r="GU28" s="37">
        <f t="shared" si="18"/>
        <v>8446</v>
      </c>
      <c r="GV28" s="37">
        <f t="shared" si="18"/>
        <v>8446</v>
      </c>
      <c r="GW28" s="37">
        <f t="shared" si="18"/>
        <v>8446</v>
      </c>
      <c r="GX28" s="37">
        <f t="shared" si="18"/>
        <v>8446</v>
      </c>
      <c r="GY28" s="37">
        <f t="shared" si="18"/>
        <v>8446</v>
      </c>
      <c r="GZ28" s="37">
        <f t="shared" si="18"/>
        <v>8856</v>
      </c>
      <c r="HA28" s="37">
        <f t="shared" si="18"/>
        <v>8856</v>
      </c>
      <c r="HB28" s="37">
        <f t="shared" si="18"/>
        <v>8446</v>
      </c>
      <c r="HC28" s="37">
        <f t="shared" si="18"/>
        <v>8446</v>
      </c>
      <c r="HD28" s="37">
        <f t="shared" si="18"/>
        <v>8446</v>
      </c>
      <c r="HE28" s="37">
        <f t="shared" si="18"/>
        <v>8446</v>
      </c>
      <c r="HF28" s="37">
        <f t="shared" si="18"/>
        <v>8446</v>
      </c>
      <c r="HG28" s="37">
        <f t="shared" si="18"/>
        <v>8856</v>
      </c>
      <c r="HH28" s="37">
        <f t="shared" si="18"/>
        <v>8856</v>
      </c>
      <c r="HI28" s="37">
        <f t="shared" si="18"/>
        <v>8446</v>
      </c>
      <c r="HJ28" s="37">
        <f t="shared" si="18"/>
        <v>8446</v>
      </c>
      <c r="HK28" s="37">
        <f t="shared" si="18"/>
        <v>8446</v>
      </c>
      <c r="HL28" s="37">
        <f t="shared" si="18"/>
        <v>8446</v>
      </c>
      <c r="HM28" s="37">
        <f t="shared" si="18"/>
        <v>8446</v>
      </c>
      <c r="HN28" s="37">
        <f t="shared" si="18"/>
        <v>8856</v>
      </c>
      <c r="HO28" s="37">
        <f t="shared" si="18"/>
        <v>8856</v>
      </c>
      <c r="HP28" s="37">
        <f t="shared" si="18"/>
        <v>8446</v>
      </c>
      <c r="HQ28" s="37">
        <f t="shared" si="18"/>
        <v>8446</v>
      </c>
      <c r="HR28" s="37">
        <f t="shared" si="18"/>
        <v>8446</v>
      </c>
      <c r="HS28" s="37">
        <f t="shared" si="18"/>
        <v>8446</v>
      </c>
      <c r="HT28" s="37">
        <f t="shared" si="18"/>
        <v>8446</v>
      </c>
      <c r="HU28" s="37">
        <f t="shared" si="18"/>
        <v>8856</v>
      </c>
      <c r="HV28" s="37">
        <f t="shared" si="18"/>
        <v>8856</v>
      </c>
      <c r="HW28" s="37">
        <f t="shared" si="18"/>
        <v>8446</v>
      </c>
      <c r="HX28" s="37">
        <f t="shared" si="18"/>
        <v>8446</v>
      </c>
      <c r="HY28" s="37">
        <f t="shared" si="18"/>
        <v>8446</v>
      </c>
      <c r="HZ28" s="37">
        <f t="shared" si="18"/>
        <v>8446</v>
      </c>
      <c r="IA28" s="37">
        <f t="shared" si="18"/>
        <v>8446</v>
      </c>
      <c r="IB28" s="37">
        <f t="shared" si="18"/>
        <v>8446</v>
      </c>
      <c r="IC28" s="37">
        <f t="shared" si="18"/>
        <v>8446</v>
      </c>
      <c r="ID28" s="37">
        <f t="shared" si="18"/>
        <v>7626</v>
      </c>
      <c r="IE28" s="37">
        <f t="shared" si="18"/>
        <v>7626</v>
      </c>
      <c r="IF28" s="37">
        <f t="shared" si="18"/>
        <v>7626</v>
      </c>
      <c r="IG28" s="37">
        <f t="shared" si="18"/>
        <v>7626</v>
      </c>
      <c r="IH28" s="37">
        <f t="shared" si="18"/>
        <v>7626</v>
      </c>
      <c r="II28" s="37">
        <f t="shared" si="18"/>
        <v>7626</v>
      </c>
      <c r="IJ28" s="37">
        <f t="shared" si="18"/>
        <v>7626</v>
      </c>
      <c r="IK28" s="37">
        <f t="shared" si="18"/>
        <v>7216</v>
      </c>
      <c r="IL28" s="37">
        <f t="shared" si="18"/>
        <v>7216</v>
      </c>
      <c r="IM28" s="37">
        <f t="shared" si="18"/>
        <v>7216</v>
      </c>
      <c r="IN28" s="37">
        <f t="shared" si="18"/>
        <v>7216</v>
      </c>
      <c r="IO28" s="37">
        <f t="shared" si="18"/>
        <v>7216</v>
      </c>
      <c r="IP28" s="37">
        <f t="shared" si="18"/>
        <v>7626</v>
      </c>
      <c r="IQ28" s="37">
        <f t="shared" si="18"/>
        <v>7626</v>
      </c>
      <c r="IR28" s="37">
        <f t="shared" ref="IR28:JP28" si="19">ROUND(IR9*0.82,)</f>
        <v>7216</v>
      </c>
      <c r="IS28" s="37">
        <f t="shared" si="19"/>
        <v>7216</v>
      </c>
      <c r="IT28" s="37">
        <f t="shared" si="19"/>
        <v>7216</v>
      </c>
      <c r="IU28" s="37">
        <f t="shared" si="19"/>
        <v>7216</v>
      </c>
      <c r="IV28" s="37">
        <f t="shared" si="19"/>
        <v>7216</v>
      </c>
      <c r="IW28" s="37">
        <f t="shared" si="19"/>
        <v>7626</v>
      </c>
      <c r="IX28" s="37">
        <f t="shared" si="19"/>
        <v>7626</v>
      </c>
      <c r="IY28" s="37">
        <f t="shared" si="19"/>
        <v>7216</v>
      </c>
      <c r="IZ28" s="37">
        <f t="shared" si="19"/>
        <v>7216</v>
      </c>
      <c r="JA28" s="37">
        <f t="shared" si="19"/>
        <v>7216</v>
      </c>
      <c r="JB28" s="37">
        <f t="shared" si="19"/>
        <v>7216</v>
      </c>
      <c r="JC28" s="37">
        <f t="shared" si="19"/>
        <v>7216</v>
      </c>
      <c r="JD28" s="37">
        <f t="shared" si="19"/>
        <v>7626</v>
      </c>
      <c r="JE28" s="37">
        <f t="shared" si="19"/>
        <v>7626</v>
      </c>
      <c r="JF28" s="37">
        <f t="shared" si="19"/>
        <v>8446</v>
      </c>
      <c r="JG28" s="37">
        <f t="shared" si="19"/>
        <v>8446</v>
      </c>
      <c r="JH28" s="37">
        <f t="shared" si="19"/>
        <v>8446</v>
      </c>
      <c r="JI28" s="37">
        <f t="shared" si="19"/>
        <v>8446</v>
      </c>
      <c r="JJ28" s="37">
        <f t="shared" si="19"/>
        <v>8446</v>
      </c>
      <c r="JK28" s="37">
        <f t="shared" si="19"/>
        <v>8446</v>
      </c>
      <c r="JL28" s="37">
        <f t="shared" si="19"/>
        <v>8446</v>
      </c>
      <c r="JM28" s="37">
        <f t="shared" si="19"/>
        <v>8446</v>
      </c>
      <c r="JN28" s="37">
        <f t="shared" si="19"/>
        <v>8446</v>
      </c>
      <c r="JO28" s="37">
        <f t="shared" si="19"/>
        <v>8446</v>
      </c>
      <c r="JP28" s="37">
        <f t="shared" si="19"/>
        <v>8446</v>
      </c>
    </row>
    <row r="29" spans="1:276" ht="10.7" customHeight="1">
      <c r="A29" s="14" t="s">
        <v>5</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161"/>
      <c r="FF29" s="161"/>
      <c r="FG29" s="161"/>
      <c r="FH29" s="161"/>
      <c r="FI29" s="161"/>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row>
    <row r="30" spans="1:276" ht="10.7" customHeight="1">
      <c r="A30" s="12">
        <v>1</v>
      </c>
      <c r="B30" s="37">
        <f t="shared" ref="B30:Q30" si="20">ROUND(B11*0.82,)</f>
        <v>22222</v>
      </c>
      <c r="C30" s="37">
        <f t="shared" si="20"/>
        <v>29684</v>
      </c>
      <c r="D30" s="37">
        <f t="shared" si="20"/>
        <v>29684</v>
      </c>
      <c r="E30" s="37">
        <f t="shared" si="20"/>
        <v>30914</v>
      </c>
      <c r="F30" s="37">
        <f t="shared" si="20"/>
        <v>30914</v>
      </c>
      <c r="G30" s="37">
        <f t="shared" si="20"/>
        <v>30914</v>
      </c>
      <c r="H30" s="37">
        <f t="shared" si="20"/>
        <v>30914</v>
      </c>
      <c r="I30" s="37">
        <f t="shared" si="20"/>
        <v>30914</v>
      </c>
      <c r="J30" s="37">
        <f t="shared" si="20"/>
        <v>27880</v>
      </c>
      <c r="K30" s="37">
        <f t="shared" si="20"/>
        <v>26404</v>
      </c>
      <c r="L30" s="37">
        <f t="shared" si="20"/>
        <v>19803</v>
      </c>
      <c r="M30" s="37">
        <f t="shared" si="20"/>
        <v>16851</v>
      </c>
      <c r="N30" s="37">
        <f t="shared" si="20"/>
        <v>13407</v>
      </c>
      <c r="O30" s="37">
        <f t="shared" si="20"/>
        <v>13407</v>
      </c>
      <c r="P30" s="37">
        <f t="shared" si="20"/>
        <v>13407</v>
      </c>
      <c r="Q30" s="37">
        <f t="shared" si="20"/>
        <v>14145</v>
      </c>
      <c r="R30" s="37">
        <f t="shared" ref="R30:CC31" si="21">ROUND(R11*0.82,)</f>
        <v>14145</v>
      </c>
      <c r="S30" s="37">
        <f t="shared" si="21"/>
        <v>14145</v>
      </c>
      <c r="T30" s="37">
        <f t="shared" si="21"/>
        <v>14145</v>
      </c>
      <c r="U30" s="37">
        <f t="shared" si="21"/>
        <v>14145</v>
      </c>
      <c r="V30" s="37">
        <f t="shared" si="21"/>
        <v>14145</v>
      </c>
      <c r="W30" s="37">
        <f t="shared" si="21"/>
        <v>14883</v>
      </c>
      <c r="X30" s="37">
        <f t="shared" si="21"/>
        <v>14883</v>
      </c>
      <c r="Y30" s="37">
        <f t="shared" si="21"/>
        <v>14883</v>
      </c>
      <c r="Z30" s="37">
        <f t="shared" si="21"/>
        <v>14883</v>
      </c>
      <c r="AA30" s="37">
        <f t="shared" si="21"/>
        <v>14883</v>
      </c>
      <c r="AB30" s="37">
        <f t="shared" si="21"/>
        <v>15867</v>
      </c>
      <c r="AC30" s="37">
        <f t="shared" si="21"/>
        <v>15867</v>
      </c>
      <c r="AD30" s="37">
        <f t="shared" si="21"/>
        <v>15867</v>
      </c>
      <c r="AE30" s="37">
        <f t="shared" si="21"/>
        <v>15867</v>
      </c>
      <c r="AF30" s="37">
        <f t="shared" si="21"/>
        <v>18819</v>
      </c>
      <c r="AG30" s="37">
        <f t="shared" si="21"/>
        <v>18819</v>
      </c>
      <c r="AH30" s="37">
        <f t="shared" si="21"/>
        <v>18819</v>
      </c>
      <c r="AI30" s="37">
        <f t="shared" si="21"/>
        <v>17835</v>
      </c>
      <c r="AJ30" s="37">
        <f t="shared" si="21"/>
        <v>17835</v>
      </c>
      <c r="AK30" s="37">
        <f t="shared" si="21"/>
        <v>17835</v>
      </c>
      <c r="AL30" s="37">
        <f t="shared" si="21"/>
        <v>17835</v>
      </c>
      <c r="AM30" s="37">
        <f t="shared" si="21"/>
        <v>20787</v>
      </c>
      <c r="AN30" s="37">
        <f t="shared" si="21"/>
        <v>20787</v>
      </c>
      <c r="AO30" s="37">
        <f t="shared" si="21"/>
        <v>20787</v>
      </c>
      <c r="AP30" s="37">
        <f t="shared" si="21"/>
        <v>17835</v>
      </c>
      <c r="AQ30" s="37">
        <f t="shared" si="21"/>
        <v>17835</v>
      </c>
      <c r="AR30" s="37">
        <f t="shared" si="21"/>
        <v>17835</v>
      </c>
      <c r="AS30" s="37">
        <f t="shared" si="21"/>
        <v>17835</v>
      </c>
      <c r="AT30" s="37">
        <f t="shared" si="21"/>
        <v>17835</v>
      </c>
      <c r="AU30" s="37">
        <f t="shared" si="21"/>
        <v>18819</v>
      </c>
      <c r="AV30" s="37">
        <f t="shared" si="21"/>
        <v>18819</v>
      </c>
      <c r="AW30" s="37">
        <f t="shared" si="21"/>
        <v>18819</v>
      </c>
      <c r="AX30" s="37">
        <f t="shared" si="21"/>
        <v>20787</v>
      </c>
      <c r="AY30" s="37">
        <f t="shared" si="21"/>
        <v>20787</v>
      </c>
      <c r="AZ30" s="37">
        <f t="shared" si="21"/>
        <v>20787</v>
      </c>
      <c r="BA30" s="37">
        <f t="shared" si="21"/>
        <v>20787</v>
      </c>
      <c r="BB30" s="37">
        <f t="shared" si="21"/>
        <v>22755</v>
      </c>
      <c r="BC30" s="37">
        <f t="shared" si="21"/>
        <v>22755</v>
      </c>
      <c r="BD30" s="37">
        <f t="shared" si="21"/>
        <v>22755</v>
      </c>
      <c r="BE30" s="37">
        <f t="shared" si="21"/>
        <v>22755</v>
      </c>
      <c r="BF30" s="37">
        <f t="shared" si="21"/>
        <v>22755</v>
      </c>
      <c r="BG30" s="37">
        <f t="shared" si="21"/>
        <v>22755</v>
      </c>
      <c r="BH30" s="37">
        <f t="shared" si="21"/>
        <v>22755</v>
      </c>
      <c r="BI30" s="37">
        <f t="shared" si="21"/>
        <v>22755</v>
      </c>
      <c r="BJ30" s="37">
        <f t="shared" si="21"/>
        <v>20787</v>
      </c>
      <c r="BK30" s="37">
        <f t="shared" si="21"/>
        <v>14883</v>
      </c>
      <c r="BL30" s="37">
        <f t="shared" si="21"/>
        <v>14883</v>
      </c>
      <c r="BM30" s="37">
        <f t="shared" si="21"/>
        <v>14883</v>
      </c>
      <c r="BN30" s="37">
        <f t="shared" si="21"/>
        <v>14883</v>
      </c>
      <c r="BO30" s="37">
        <f t="shared" si="21"/>
        <v>14883</v>
      </c>
      <c r="BP30" s="37">
        <f t="shared" si="21"/>
        <v>14883</v>
      </c>
      <c r="BQ30" s="37">
        <f t="shared" si="21"/>
        <v>14883</v>
      </c>
      <c r="BR30" s="37">
        <f t="shared" si="21"/>
        <v>14883</v>
      </c>
      <c r="BS30" s="37">
        <f t="shared" si="21"/>
        <v>14883</v>
      </c>
      <c r="BT30" s="37">
        <f t="shared" si="21"/>
        <v>11029</v>
      </c>
      <c r="BU30" s="37">
        <f t="shared" si="21"/>
        <v>11029</v>
      </c>
      <c r="BV30" s="37">
        <f t="shared" si="21"/>
        <v>11029</v>
      </c>
      <c r="BW30" s="37">
        <f t="shared" si="21"/>
        <v>11029</v>
      </c>
      <c r="BX30" s="37">
        <f t="shared" si="21"/>
        <v>11029</v>
      </c>
      <c r="BY30" s="37">
        <f t="shared" si="21"/>
        <v>11029</v>
      </c>
      <c r="BZ30" s="37">
        <f t="shared" si="21"/>
        <v>11029</v>
      </c>
      <c r="CA30" s="37">
        <f t="shared" si="21"/>
        <v>9881</v>
      </c>
      <c r="CB30" s="37">
        <f t="shared" si="21"/>
        <v>9881</v>
      </c>
      <c r="CC30" s="37">
        <f t="shared" si="21"/>
        <v>9881</v>
      </c>
      <c r="CD30" s="37">
        <f t="shared" ref="CD30:DS31" si="22">ROUND(CD11*0.82,)</f>
        <v>9881</v>
      </c>
      <c r="CE30" s="37">
        <f t="shared" si="22"/>
        <v>9881</v>
      </c>
      <c r="CF30" s="37">
        <f t="shared" si="22"/>
        <v>8897</v>
      </c>
      <c r="CG30" s="37">
        <f t="shared" si="22"/>
        <v>8897</v>
      </c>
      <c r="CH30" s="37">
        <f t="shared" si="22"/>
        <v>8897</v>
      </c>
      <c r="CI30" s="37">
        <f t="shared" si="22"/>
        <v>8897</v>
      </c>
      <c r="CJ30" s="37">
        <f t="shared" si="22"/>
        <v>8897</v>
      </c>
      <c r="CK30" s="37">
        <f t="shared" si="22"/>
        <v>9881</v>
      </c>
      <c r="CL30" s="37">
        <f t="shared" si="22"/>
        <v>9881</v>
      </c>
      <c r="CM30" s="37">
        <f t="shared" si="22"/>
        <v>8897</v>
      </c>
      <c r="CN30" s="37">
        <f t="shared" si="22"/>
        <v>8897</v>
      </c>
      <c r="CO30" s="37">
        <f t="shared" si="22"/>
        <v>8897</v>
      </c>
      <c r="CP30" s="37">
        <f t="shared" si="22"/>
        <v>8323</v>
      </c>
      <c r="CQ30" s="37">
        <f t="shared" si="22"/>
        <v>8323</v>
      </c>
      <c r="CR30" s="37">
        <f t="shared" si="22"/>
        <v>8323</v>
      </c>
      <c r="CS30" s="37">
        <f t="shared" si="22"/>
        <v>8323</v>
      </c>
      <c r="CT30" s="37">
        <f t="shared" si="22"/>
        <v>7503</v>
      </c>
      <c r="CU30" s="37">
        <f t="shared" si="22"/>
        <v>7503</v>
      </c>
      <c r="CV30" s="37">
        <f t="shared" si="22"/>
        <v>7503</v>
      </c>
      <c r="CW30" s="37">
        <f t="shared" si="22"/>
        <v>7503</v>
      </c>
      <c r="CX30" s="37">
        <f t="shared" si="22"/>
        <v>7503</v>
      </c>
      <c r="CY30" s="37">
        <f t="shared" si="22"/>
        <v>7503</v>
      </c>
      <c r="CZ30" s="37">
        <f t="shared" si="22"/>
        <v>7503</v>
      </c>
      <c r="DA30" s="37">
        <f t="shared" si="22"/>
        <v>5945</v>
      </c>
      <c r="DB30" s="37">
        <f t="shared" si="22"/>
        <v>5945</v>
      </c>
      <c r="DC30" s="37">
        <f t="shared" si="22"/>
        <v>5945</v>
      </c>
      <c r="DD30" s="37">
        <f t="shared" si="22"/>
        <v>5945</v>
      </c>
      <c r="DE30" s="37">
        <f t="shared" si="22"/>
        <v>5945</v>
      </c>
      <c r="DF30" s="37">
        <f t="shared" si="22"/>
        <v>6437</v>
      </c>
      <c r="DG30" s="37">
        <f t="shared" si="22"/>
        <v>6437</v>
      </c>
      <c r="DH30" s="37">
        <f t="shared" si="22"/>
        <v>5945</v>
      </c>
      <c r="DI30" s="37">
        <f t="shared" si="22"/>
        <v>5945</v>
      </c>
      <c r="DJ30" s="37">
        <f t="shared" si="22"/>
        <v>5945</v>
      </c>
      <c r="DK30" s="37">
        <f t="shared" si="22"/>
        <v>5945</v>
      </c>
      <c r="DL30" s="37">
        <f t="shared" si="22"/>
        <v>5945</v>
      </c>
      <c r="DM30" s="37">
        <f t="shared" si="22"/>
        <v>6437</v>
      </c>
      <c r="DN30" s="37">
        <f t="shared" si="22"/>
        <v>6437</v>
      </c>
      <c r="DO30" s="37">
        <f t="shared" si="22"/>
        <v>5945</v>
      </c>
      <c r="DP30" s="37">
        <f t="shared" si="22"/>
        <v>5945</v>
      </c>
      <c r="DQ30" s="37">
        <f t="shared" si="22"/>
        <v>5945</v>
      </c>
      <c r="DR30" s="37">
        <f t="shared" si="22"/>
        <v>5945</v>
      </c>
      <c r="DS30" s="37">
        <f t="shared" si="22"/>
        <v>7093</v>
      </c>
      <c r="DT30" s="37">
        <f t="shared" ref="DT30:GE30" si="23">ROUND(DT11*0.82,)</f>
        <v>7093</v>
      </c>
      <c r="DU30" s="37">
        <f t="shared" si="23"/>
        <v>7093</v>
      </c>
      <c r="DV30" s="37">
        <f t="shared" si="23"/>
        <v>6191</v>
      </c>
      <c r="DW30" s="37">
        <f t="shared" si="23"/>
        <v>6191</v>
      </c>
      <c r="DX30" s="37">
        <f t="shared" si="23"/>
        <v>6191</v>
      </c>
      <c r="DY30" s="37">
        <f t="shared" si="23"/>
        <v>6191</v>
      </c>
      <c r="DZ30" s="37">
        <f t="shared" si="23"/>
        <v>6191</v>
      </c>
      <c r="EA30" s="37">
        <f t="shared" si="23"/>
        <v>7093</v>
      </c>
      <c r="EB30" s="37">
        <f t="shared" si="23"/>
        <v>7093</v>
      </c>
      <c r="EC30" s="37">
        <f t="shared" si="23"/>
        <v>7093</v>
      </c>
      <c r="ED30" s="37">
        <f t="shared" si="23"/>
        <v>5945</v>
      </c>
      <c r="EE30" s="37">
        <f t="shared" si="23"/>
        <v>5945</v>
      </c>
      <c r="EF30" s="37">
        <f t="shared" si="23"/>
        <v>5945</v>
      </c>
      <c r="EG30" s="37">
        <f t="shared" si="23"/>
        <v>5945</v>
      </c>
      <c r="EH30" s="37">
        <f t="shared" si="23"/>
        <v>6191</v>
      </c>
      <c r="EI30" s="37">
        <f t="shared" si="23"/>
        <v>6191</v>
      </c>
      <c r="EJ30" s="37">
        <f t="shared" si="23"/>
        <v>5945</v>
      </c>
      <c r="EK30" s="37">
        <f t="shared" si="23"/>
        <v>5945</v>
      </c>
      <c r="EL30" s="37">
        <f t="shared" si="23"/>
        <v>5945</v>
      </c>
      <c r="EM30" s="37">
        <f t="shared" si="23"/>
        <v>5945</v>
      </c>
      <c r="EN30" s="37">
        <f t="shared" si="23"/>
        <v>5945</v>
      </c>
      <c r="EO30" s="37">
        <f t="shared" si="23"/>
        <v>6191</v>
      </c>
      <c r="EP30" s="37">
        <f t="shared" si="23"/>
        <v>6191</v>
      </c>
      <c r="EQ30" s="37">
        <f t="shared" si="23"/>
        <v>5945</v>
      </c>
      <c r="ER30" s="37">
        <f t="shared" si="23"/>
        <v>5945</v>
      </c>
      <c r="ES30" s="37">
        <f t="shared" si="23"/>
        <v>5945</v>
      </c>
      <c r="ET30" s="37">
        <f t="shared" si="23"/>
        <v>5945</v>
      </c>
      <c r="EU30" s="37">
        <f t="shared" si="23"/>
        <v>5945</v>
      </c>
      <c r="EV30" s="37">
        <f t="shared" si="23"/>
        <v>6191</v>
      </c>
      <c r="EW30" s="37">
        <f t="shared" si="23"/>
        <v>6191</v>
      </c>
      <c r="EX30" s="37">
        <f t="shared" si="23"/>
        <v>6191</v>
      </c>
      <c r="EY30" s="37">
        <f t="shared" si="23"/>
        <v>6191</v>
      </c>
      <c r="EZ30" s="37">
        <f t="shared" si="23"/>
        <v>6191</v>
      </c>
      <c r="FA30" s="37">
        <f t="shared" si="23"/>
        <v>6191</v>
      </c>
      <c r="FB30" s="37">
        <f t="shared" si="23"/>
        <v>6191</v>
      </c>
      <c r="FC30" s="37">
        <f t="shared" si="23"/>
        <v>10455</v>
      </c>
      <c r="FD30" s="37">
        <f t="shared" si="23"/>
        <v>10455</v>
      </c>
      <c r="FE30" s="161">
        <f t="shared" si="23"/>
        <v>10455</v>
      </c>
      <c r="FF30" s="161">
        <f t="shared" si="23"/>
        <v>10455</v>
      </c>
      <c r="FG30" s="161">
        <f t="shared" si="23"/>
        <v>10455</v>
      </c>
      <c r="FH30" s="161">
        <f t="shared" si="23"/>
        <v>10455</v>
      </c>
      <c r="FI30" s="161">
        <f t="shared" si="23"/>
        <v>12259</v>
      </c>
      <c r="FJ30" s="37">
        <f t="shared" si="23"/>
        <v>12259</v>
      </c>
      <c r="FK30" s="37">
        <f t="shared" si="23"/>
        <v>12259</v>
      </c>
      <c r="FL30" s="37">
        <f t="shared" si="23"/>
        <v>12259</v>
      </c>
      <c r="FM30" s="37">
        <f t="shared" si="23"/>
        <v>12259</v>
      </c>
      <c r="FN30" s="37">
        <f t="shared" si="23"/>
        <v>12259</v>
      </c>
      <c r="FO30" s="37">
        <f t="shared" si="23"/>
        <v>12259</v>
      </c>
      <c r="FP30" s="37">
        <f t="shared" si="23"/>
        <v>12259</v>
      </c>
      <c r="FQ30" s="37">
        <f t="shared" si="23"/>
        <v>12259</v>
      </c>
      <c r="FR30" s="37">
        <f t="shared" si="23"/>
        <v>12259</v>
      </c>
      <c r="FS30" s="37">
        <f t="shared" si="23"/>
        <v>7093</v>
      </c>
      <c r="FT30" s="37">
        <f t="shared" si="23"/>
        <v>7093</v>
      </c>
      <c r="FU30" s="37">
        <f t="shared" si="23"/>
        <v>7093</v>
      </c>
      <c r="FV30" s="37">
        <f t="shared" si="23"/>
        <v>7093</v>
      </c>
      <c r="FW30" s="37">
        <f t="shared" si="23"/>
        <v>7093</v>
      </c>
      <c r="FX30" s="37">
        <f t="shared" si="23"/>
        <v>7093</v>
      </c>
      <c r="FY30" s="37">
        <f t="shared" si="23"/>
        <v>7093</v>
      </c>
      <c r="FZ30" s="37">
        <f t="shared" si="23"/>
        <v>7093</v>
      </c>
      <c r="GA30" s="37">
        <f t="shared" si="23"/>
        <v>10455</v>
      </c>
      <c r="GB30" s="37">
        <f t="shared" si="23"/>
        <v>10455</v>
      </c>
      <c r="GC30" s="37">
        <f t="shared" si="23"/>
        <v>10455</v>
      </c>
      <c r="GD30" s="37">
        <f t="shared" si="23"/>
        <v>10455</v>
      </c>
      <c r="GE30" s="37">
        <f t="shared" si="23"/>
        <v>10455</v>
      </c>
      <c r="GF30" s="37">
        <f t="shared" ref="GF30:IQ30" si="24">ROUND(GF11*0.82,)</f>
        <v>10455</v>
      </c>
      <c r="GG30" s="37">
        <f t="shared" si="24"/>
        <v>10455</v>
      </c>
      <c r="GH30" s="37">
        <f t="shared" si="24"/>
        <v>10455</v>
      </c>
      <c r="GI30" s="37">
        <f t="shared" si="24"/>
        <v>10455</v>
      </c>
      <c r="GJ30" s="37">
        <f t="shared" si="24"/>
        <v>10455</v>
      </c>
      <c r="GK30" s="37">
        <f t="shared" si="24"/>
        <v>10455</v>
      </c>
      <c r="GL30" s="37">
        <f t="shared" si="24"/>
        <v>10455</v>
      </c>
      <c r="GM30" s="37">
        <f t="shared" si="24"/>
        <v>10455</v>
      </c>
      <c r="GN30" s="37">
        <f t="shared" si="24"/>
        <v>10455</v>
      </c>
      <c r="GO30" s="37">
        <f t="shared" si="24"/>
        <v>7913</v>
      </c>
      <c r="GP30" s="37">
        <f t="shared" si="24"/>
        <v>7913</v>
      </c>
      <c r="GQ30" s="37">
        <f t="shared" si="24"/>
        <v>7913</v>
      </c>
      <c r="GR30" s="37">
        <f t="shared" si="24"/>
        <v>7913</v>
      </c>
      <c r="GS30" s="37">
        <f t="shared" si="24"/>
        <v>8323</v>
      </c>
      <c r="GT30" s="37">
        <f t="shared" si="24"/>
        <v>8323</v>
      </c>
      <c r="GU30" s="37">
        <f t="shared" si="24"/>
        <v>7913</v>
      </c>
      <c r="GV30" s="37">
        <f t="shared" si="24"/>
        <v>7913</v>
      </c>
      <c r="GW30" s="37">
        <f t="shared" si="24"/>
        <v>7913</v>
      </c>
      <c r="GX30" s="37">
        <f t="shared" si="24"/>
        <v>7913</v>
      </c>
      <c r="GY30" s="37">
        <f t="shared" si="24"/>
        <v>7913</v>
      </c>
      <c r="GZ30" s="37">
        <f t="shared" si="24"/>
        <v>8323</v>
      </c>
      <c r="HA30" s="37">
        <f t="shared" si="24"/>
        <v>8323</v>
      </c>
      <c r="HB30" s="37">
        <f t="shared" si="24"/>
        <v>7913</v>
      </c>
      <c r="HC30" s="37">
        <f t="shared" si="24"/>
        <v>7913</v>
      </c>
      <c r="HD30" s="37">
        <f t="shared" si="24"/>
        <v>7913</v>
      </c>
      <c r="HE30" s="37">
        <f t="shared" si="24"/>
        <v>7913</v>
      </c>
      <c r="HF30" s="37">
        <f t="shared" si="24"/>
        <v>7913</v>
      </c>
      <c r="HG30" s="37">
        <f t="shared" si="24"/>
        <v>8323</v>
      </c>
      <c r="HH30" s="37">
        <f t="shared" si="24"/>
        <v>8323</v>
      </c>
      <c r="HI30" s="37">
        <f t="shared" si="24"/>
        <v>7913</v>
      </c>
      <c r="HJ30" s="37">
        <f t="shared" si="24"/>
        <v>7913</v>
      </c>
      <c r="HK30" s="37">
        <f t="shared" si="24"/>
        <v>7913</v>
      </c>
      <c r="HL30" s="37">
        <f t="shared" si="24"/>
        <v>7913</v>
      </c>
      <c r="HM30" s="37">
        <f t="shared" si="24"/>
        <v>7913</v>
      </c>
      <c r="HN30" s="37">
        <f t="shared" si="24"/>
        <v>8323</v>
      </c>
      <c r="HO30" s="37">
        <f t="shared" si="24"/>
        <v>8323</v>
      </c>
      <c r="HP30" s="37">
        <f t="shared" si="24"/>
        <v>7913</v>
      </c>
      <c r="HQ30" s="37">
        <f t="shared" si="24"/>
        <v>7913</v>
      </c>
      <c r="HR30" s="37">
        <f t="shared" si="24"/>
        <v>7913</v>
      </c>
      <c r="HS30" s="37">
        <f t="shared" si="24"/>
        <v>7913</v>
      </c>
      <c r="HT30" s="37">
        <f t="shared" si="24"/>
        <v>7913</v>
      </c>
      <c r="HU30" s="37">
        <f t="shared" si="24"/>
        <v>8323</v>
      </c>
      <c r="HV30" s="37">
        <f t="shared" si="24"/>
        <v>8323</v>
      </c>
      <c r="HW30" s="37">
        <f t="shared" si="24"/>
        <v>7913</v>
      </c>
      <c r="HX30" s="37">
        <f t="shared" si="24"/>
        <v>7913</v>
      </c>
      <c r="HY30" s="37">
        <f t="shared" si="24"/>
        <v>7913</v>
      </c>
      <c r="HZ30" s="37">
        <f t="shared" si="24"/>
        <v>7913</v>
      </c>
      <c r="IA30" s="37">
        <f t="shared" si="24"/>
        <v>7913</v>
      </c>
      <c r="IB30" s="37">
        <f t="shared" si="24"/>
        <v>7913</v>
      </c>
      <c r="IC30" s="37">
        <f t="shared" si="24"/>
        <v>7913</v>
      </c>
      <c r="ID30" s="37">
        <f t="shared" si="24"/>
        <v>7093</v>
      </c>
      <c r="IE30" s="37">
        <f t="shared" si="24"/>
        <v>7093</v>
      </c>
      <c r="IF30" s="37">
        <f t="shared" si="24"/>
        <v>7093</v>
      </c>
      <c r="IG30" s="37">
        <f t="shared" si="24"/>
        <v>7093</v>
      </c>
      <c r="IH30" s="37">
        <f t="shared" si="24"/>
        <v>7093</v>
      </c>
      <c r="II30" s="37">
        <f t="shared" si="24"/>
        <v>7093</v>
      </c>
      <c r="IJ30" s="37">
        <f t="shared" si="24"/>
        <v>7093</v>
      </c>
      <c r="IK30" s="37">
        <f t="shared" si="24"/>
        <v>6683</v>
      </c>
      <c r="IL30" s="37">
        <f t="shared" si="24"/>
        <v>6683</v>
      </c>
      <c r="IM30" s="37">
        <f t="shared" si="24"/>
        <v>6683</v>
      </c>
      <c r="IN30" s="37">
        <f t="shared" si="24"/>
        <v>6683</v>
      </c>
      <c r="IO30" s="37">
        <f t="shared" si="24"/>
        <v>6683</v>
      </c>
      <c r="IP30" s="37">
        <f t="shared" si="24"/>
        <v>7093</v>
      </c>
      <c r="IQ30" s="37">
        <f t="shared" si="24"/>
        <v>7093</v>
      </c>
      <c r="IR30" s="37">
        <f t="shared" ref="IR30:JP30" si="25">ROUND(IR11*0.82,)</f>
        <v>6683</v>
      </c>
      <c r="IS30" s="37">
        <f t="shared" si="25"/>
        <v>6683</v>
      </c>
      <c r="IT30" s="37">
        <f t="shared" si="25"/>
        <v>6683</v>
      </c>
      <c r="IU30" s="37">
        <f t="shared" si="25"/>
        <v>6683</v>
      </c>
      <c r="IV30" s="37">
        <f t="shared" si="25"/>
        <v>6683</v>
      </c>
      <c r="IW30" s="37">
        <f t="shared" si="25"/>
        <v>7093</v>
      </c>
      <c r="IX30" s="37">
        <f t="shared" si="25"/>
        <v>7093</v>
      </c>
      <c r="IY30" s="37">
        <f t="shared" si="25"/>
        <v>6683</v>
      </c>
      <c r="IZ30" s="37">
        <f t="shared" si="25"/>
        <v>6683</v>
      </c>
      <c r="JA30" s="37">
        <f t="shared" si="25"/>
        <v>6683</v>
      </c>
      <c r="JB30" s="37">
        <f t="shared" si="25"/>
        <v>6683</v>
      </c>
      <c r="JC30" s="37">
        <f t="shared" si="25"/>
        <v>6683</v>
      </c>
      <c r="JD30" s="37">
        <f t="shared" si="25"/>
        <v>7093</v>
      </c>
      <c r="JE30" s="37">
        <f t="shared" si="25"/>
        <v>7093</v>
      </c>
      <c r="JF30" s="37">
        <f t="shared" si="25"/>
        <v>7913</v>
      </c>
      <c r="JG30" s="37">
        <f t="shared" si="25"/>
        <v>7913</v>
      </c>
      <c r="JH30" s="37">
        <f t="shared" si="25"/>
        <v>7913</v>
      </c>
      <c r="JI30" s="37">
        <f t="shared" si="25"/>
        <v>7913</v>
      </c>
      <c r="JJ30" s="37">
        <f t="shared" si="25"/>
        <v>7913</v>
      </c>
      <c r="JK30" s="37">
        <f t="shared" si="25"/>
        <v>7913</v>
      </c>
      <c r="JL30" s="37">
        <f t="shared" si="25"/>
        <v>7913</v>
      </c>
      <c r="JM30" s="37">
        <f t="shared" si="25"/>
        <v>7913</v>
      </c>
      <c r="JN30" s="37">
        <f t="shared" si="25"/>
        <v>7913</v>
      </c>
      <c r="JO30" s="37">
        <f t="shared" si="25"/>
        <v>7913</v>
      </c>
      <c r="JP30" s="37">
        <f t="shared" si="25"/>
        <v>7913</v>
      </c>
    </row>
    <row r="31" spans="1:276" ht="10.7" customHeight="1">
      <c r="A31" s="12">
        <v>2</v>
      </c>
      <c r="B31" s="37">
        <f t="shared" ref="B31:Q31" si="26">ROUND(B12*0.82,)</f>
        <v>23862</v>
      </c>
      <c r="C31" s="37">
        <f t="shared" si="26"/>
        <v>31324</v>
      </c>
      <c r="D31" s="37">
        <f t="shared" si="26"/>
        <v>31324</v>
      </c>
      <c r="E31" s="37">
        <f t="shared" si="26"/>
        <v>32554</v>
      </c>
      <c r="F31" s="37">
        <f t="shared" si="26"/>
        <v>32554</v>
      </c>
      <c r="G31" s="37">
        <f t="shared" si="26"/>
        <v>32554</v>
      </c>
      <c r="H31" s="37">
        <f t="shared" si="26"/>
        <v>32554</v>
      </c>
      <c r="I31" s="37">
        <f t="shared" si="26"/>
        <v>32554</v>
      </c>
      <c r="J31" s="37">
        <f t="shared" si="26"/>
        <v>29520</v>
      </c>
      <c r="K31" s="37">
        <f t="shared" si="26"/>
        <v>28044</v>
      </c>
      <c r="L31" s="37">
        <f t="shared" si="26"/>
        <v>21320</v>
      </c>
      <c r="M31" s="37">
        <f t="shared" si="26"/>
        <v>18368</v>
      </c>
      <c r="N31" s="37">
        <f t="shared" si="26"/>
        <v>14924</v>
      </c>
      <c r="O31" s="37">
        <f t="shared" si="26"/>
        <v>14924</v>
      </c>
      <c r="P31" s="37">
        <f t="shared" si="26"/>
        <v>14924</v>
      </c>
      <c r="Q31" s="37">
        <f t="shared" si="26"/>
        <v>15662</v>
      </c>
      <c r="R31" s="37">
        <f t="shared" si="21"/>
        <v>15662</v>
      </c>
      <c r="S31" s="37">
        <f t="shared" si="21"/>
        <v>15662</v>
      </c>
      <c r="T31" s="37">
        <f t="shared" si="21"/>
        <v>15662</v>
      </c>
      <c r="U31" s="37">
        <f t="shared" si="21"/>
        <v>15662</v>
      </c>
      <c r="V31" s="37">
        <f t="shared" si="21"/>
        <v>15662</v>
      </c>
      <c r="W31" s="37">
        <f t="shared" si="21"/>
        <v>16400</v>
      </c>
      <c r="X31" s="37">
        <f t="shared" si="21"/>
        <v>16400</v>
      </c>
      <c r="Y31" s="37">
        <f t="shared" si="21"/>
        <v>16400</v>
      </c>
      <c r="Z31" s="37">
        <f t="shared" si="21"/>
        <v>16400</v>
      </c>
      <c r="AA31" s="37">
        <f t="shared" si="21"/>
        <v>16400</v>
      </c>
      <c r="AB31" s="37">
        <f t="shared" si="21"/>
        <v>17384</v>
      </c>
      <c r="AC31" s="37">
        <f t="shared" si="21"/>
        <v>17384</v>
      </c>
      <c r="AD31" s="37">
        <f t="shared" si="21"/>
        <v>17384</v>
      </c>
      <c r="AE31" s="37">
        <f t="shared" si="21"/>
        <v>17384</v>
      </c>
      <c r="AF31" s="37">
        <f t="shared" si="21"/>
        <v>20336</v>
      </c>
      <c r="AG31" s="37">
        <f t="shared" si="21"/>
        <v>20336</v>
      </c>
      <c r="AH31" s="37">
        <f t="shared" si="21"/>
        <v>20336</v>
      </c>
      <c r="AI31" s="37">
        <f t="shared" si="21"/>
        <v>19352</v>
      </c>
      <c r="AJ31" s="37">
        <f t="shared" si="21"/>
        <v>19352</v>
      </c>
      <c r="AK31" s="37">
        <f t="shared" si="21"/>
        <v>19352</v>
      </c>
      <c r="AL31" s="37">
        <f t="shared" si="21"/>
        <v>19352</v>
      </c>
      <c r="AM31" s="37">
        <f t="shared" si="21"/>
        <v>22304</v>
      </c>
      <c r="AN31" s="37">
        <f t="shared" si="21"/>
        <v>22304</v>
      </c>
      <c r="AO31" s="37">
        <f t="shared" si="21"/>
        <v>22304</v>
      </c>
      <c r="AP31" s="37">
        <f t="shared" si="21"/>
        <v>19352</v>
      </c>
      <c r="AQ31" s="37">
        <f t="shared" si="21"/>
        <v>19352</v>
      </c>
      <c r="AR31" s="37">
        <f t="shared" si="21"/>
        <v>19352</v>
      </c>
      <c r="AS31" s="37">
        <f t="shared" si="21"/>
        <v>19352</v>
      </c>
      <c r="AT31" s="37">
        <f t="shared" si="21"/>
        <v>19352</v>
      </c>
      <c r="AU31" s="37">
        <f t="shared" si="21"/>
        <v>20336</v>
      </c>
      <c r="AV31" s="37">
        <f t="shared" si="21"/>
        <v>20336</v>
      </c>
      <c r="AW31" s="37">
        <f t="shared" si="21"/>
        <v>20336</v>
      </c>
      <c r="AX31" s="37">
        <f t="shared" si="21"/>
        <v>22304</v>
      </c>
      <c r="AY31" s="37">
        <f t="shared" si="21"/>
        <v>22304</v>
      </c>
      <c r="AZ31" s="37">
        <f t="shared" si="21"/>
        <v>22304</v>
      </c>
      <c r="BA31" s="37">
        <f t="shared" si="21"/>
        <v>22304</v>
      </c>
      <c r="BB31" s="37">
        <f t="shared" si="21"/>
        <v>24272</v>
      </c>
      <c r="BC31" s="37">
        <f t="shared" si="21"/>
        <v>24272</v>
      </c>
      <c r="BD31" s="37">
        <f t="shared" si="21"/>
        <v>24272</v>
      </c>
      <c r="BE31" s="37">
        <f t="shared" si="21"/>
        <v>24272</v>
      </c>
      <c r="BF31" s="37">
        <f t="shared" si="21"/>
        <v>24272</v>
      </c>
      <c r="BG31" s="37">
        <f t="shared" si="21"/>
        <v>24272</v>
      </c>
      <c r="BH31" s="37">
        <f t="shared" si="21"/>
        <v>24272</v>
      </c>
      <c r="BI31" s="37">
        <f t="shared" si="21"/>
        <v>24272</v>
      </c>
      <c r="BJ31" s="37">
        <f t="shared" si="21"/>
        <v>22304</v>
      </c>
      <c r="BK31" s="37">
        <f t="shared" si="21"/>
        <v>16400</v>
      </c>
      <c r="BL31" s="37">
        <f t="shared" si="21"/>
        <v>16400</v>
      </c>
      <c r="BM31" s="37">
        <f t="shared" si="21"/>
        <v>16400</v>
      </c>
      <c r="BN31" s="37">
        <f t="shared" si="21"/>
        <v>16400</v>
      </c>
      <c r="BO31" s="37">
        <f t="shared" si="21"/>
        <v>16400</v>
      </c>
      <c r="BP31" s="37">
        <f t="shared" si="21"/>
        <v>16400</v>
      </c>
      <c r="BQ31" s="37">
        <f t="shared" si="21"/>
        <v>16400</v>
      </c>
      <c r="BR31" s="37">
        <f t="shared" si="21"/>
        <v>16400</v>
      </c>
      <c r="BS31" s="37">
        <f t="shared" si="21"/>
        <v>16400</v>
      </c>
      <c r="BT31" s="37">
        <f t="shared" si="21"/>
        <v>12546</v>
      </c>
      <c r="BU31" s="37">
        <f t="shared" si="21"/>
        <v>12546</v>
      </c>
      <c r="BV31" s="37">
        <f t="shared" si="21"/>
        <v>12546</v>
      </c>
      <c r="BW31" s="37">
        <f t="shared" si="21"/>
        <v>12546</v>
      </c>
      <c r="BX31" s="37">
        <f t="shared" si="21"/>
        <v>12546</v>
      </c>
      <c r="BY31" s="37">
        <f t="shared" si="21"/>
        <v>12546</v>
      </c>
      <c r="BZ31" s="37">
        <f t="shared" si="21"/>
        <v>12546</v>
      </c>
      <c r="CA31" s="37">
        <f t="shared" si="21"/>
        <v>11398</v>
      </c>
      <c r="CB31" s="37">
        <f t="shared" si="21"/>
        <v>11398</v>
      </c>
      <c r="CC31" s="37">
        <f t="shared" si="21"/>
        <v>11398</v>
      </c>
      <c r="CD31" s="37">
        <f t="shared" si="22"/>
        <v>11398</v>
      </c>
      <c r="CE31" s="37">
        <f t="shared" si="22"/>
        <v>11398</v>
      </c>
      <c r="CF31" s="37">
        <f t="shared" si="22"/>
        <v>10414</v>
      </c>
      <c r="CG31" s="37">
        <f t="shared" si="22"/>
        <v>10414</v>
      </c>
      <c r="CH31" s="37">
        <f t="shared" si="22"/>
        <v>10414</v>
      </c>
      <c r="CI31" s="37">
        <f t="shared" si="22"/>
        <v>10414</v>
      </c>
      <c r="CJ31" s="37">
        <f t="shared" si="22"/>
        <v>10414</v>
      </c>
      <c r="CK31" s="37">
        <f t="shared" si="22"/>
        <v>11398</v>
      </c>
      <c r="CL31" s="37">
        <f t="shared" si="22"/>
        <v>11398</v>
      </c>
      <c r="CM31" s="37">
        <f t="shared" si="22"/>
        <v>10414</v>
      </c>
      <c r="CN31" s="37">
        <f t="shared" si="22"/>
        <v>10414</v>
      </c>
      <c r="CO31" s="37">
        <f t="shared" si="22"/>
        <v>10414</v>
      </c>
      <c r="CP31" s="37">
        <f t="shared" si="22"/>
        <v>9676</v>
      </c>
      <c r="CQ31" s="37">
        <f t="shared" si="22"/>
        <v>9676</v>
      </c>
      <c r="CR31" s="37">
        <f t="shared" si="22"/>
        <v>9676</v>
      </c>
      <c r="CS31" s="37">
        <f t="shared" si="22"/>
        <v>9676</v>
      </c>
      <c r="CT31" s="37">
        <f t="shared" si="22"/>
        <v>8856</v>
      </c>
      <c r="CU31" s="37">
        <f t="shared" si="22"/>
        <v>8856</v>
      </c>
      <c r="CV31" s="37">
        <f t="shared" si="22"/>
        <v>8856</v>
      </c>
      <c r="CW31" s="37">
        <f t="shared" si="22"/>
        <v>8856</v>
      </c>
      <c r="CX31" s="37">
        <f t="shared" si="22"/>
        <v>8856</v>
      </c>
      <c r="CY31" s="37">
        <f t="shared" si="22"/>
        <v>8856</v>
      </c>
      <c r="CZ31" s="37">
        <f t="shared" si="22"/>
        <v>8856</v>
      </c>
      <c r="DA31" s="37">
        <f t="shared" si="22"/>
        <v>7298</v>
      </c>
      <c r="DB31" s="37">
        <f t="shared" si="22"/>
        <v>7298</v>
      </c>
      <c r="DC31" s="37">
        <f t="shared" si="22"/>
        <v>7298</v>
      </c>
      <c r="DD31" s="37">
        <f t="shared" si="22"/>
        <v>7298</v>
      </c>
      <c r="DE31" s="37">
        <f t="shared" si="22"/>
        <v>7298</v>
      </c>
      <c r="DF31" s="37">
        <f t="shared" si="22"/>
        <v>7790</v>
      </c>
      <c r="DG31" s="37">
        <f t="shared" si="22"/>
        <v>7790</v>
      </c>
      <c r="DH31" s="37">
        <f t="shared" si="22"/>
        <v>7298</v>
      </c>
      <c r="DI31" s="37">
        <f t="shared" si="22"/>
        <v>7298</v>
      </c>
      <c r="DJ31" s="37">
        <f t="shared" si="22"/>
        <v>7298</v>
      </c>
      <c r="DK31" s="37">
        <f t="shared" si="22"/>
        <v>7298</v>
      </c>
      <c r="DL31" s="37">
        <f t="shared" si="22"/>
        <v>7298</v>
      </c>
      <c r="DM31" s="37">
        <f t="shared" si="22"/>
        <v>7790</v>
      </c>
      <c r="DN31" s="37">
        <f t="shared" si="22"/>
        <v>7790</v>
      </c>
      <c r="DO31" s="37">
        <f t="shared" si="22"/>
        <v>7298</v>
      </c>
      <c r="DP31" s="37">
        <f t="shared" si="22"/>
        <v>7298</v>
      </c>
      <c r="DQ31" s="37">
        <f t="shared" si="22"/>
        <v>7298</v>
      </c>
      <c r="DR31" s="37">
        <f t="shared" si="22"/>
        <v>7298</v>
      </c>
      <c r="DS31" s="37">
        <f t="shared" si="22"/>
        <v>8446</v>
      </c>
      <c r="DT31" s="37">
        <f t="shared" ref="DT31:GE31" si="27">ROUND(DT12*0.82,)</f>
        <v>8446</v>
      </c>
      <c r="DU31" s="37">
        <f t="shared" si="27"/>
        <v>8446</v>
      </c>
      <c r="DV31" s="37">
        <f t="shared" si="27"/>
        <v>7544</v>
      </c>
      <c r="DW31" s="37">
        <f t="shared" si="27"/>
        <v>7544</v>
      </c>
      <c r="DX31" s="37">
        <f t="shared" si="27"/>
        <v>7544</v>
      </c>
      <c r="DY31" s="37">
        <f t="shared" si="27"/>
        <v>7544</v>
      </c>
      <c r="DZ31" s="37">
        <f t="shared" si="27"/>
        <v>7544</v>
      </c>
      <c r="EA31" s="37">
        <f t="shared" si="27"/>
        <v>8446</v>
      </c>
      <c r="EB31" s="37">
        <f t="shared" si="27"/>
        <v>8446</v>
      </c>
      <c r="EC31" s="37">
        <f t="shared" si="27"/>
        <v>8446</v>
      </c>
      <c r="ED31" s="37">
        <f t="shared" si="27"/>
        <v>7298</v>
      </c>
      <c r="EE31" s="37">
        <f t="shared" si="27"/>
        <v>7298</v>
      </c>
      <c r="EF31" s="37">
        <f t="shared" si="27"/>
        <v>7298</v>
      </c>
      <c r="EG31" s="37">
        <f t="shared" si="27"/>
        <v>7298</v>
      </c>
      <c r="EH31" s="37">
        <f t="shared" si="27"/>
        <v>7544</v>
      </c>
      <c r="EI31" s="37">
        <f t="shared" si="27"/>
        <v>7544</v>
      </c>
      <c r="EJ31" s="37">
        <f t="shared" si="27"/>
        <v>7298</v>
      </c>
      <c r="EK31" s="37">
        <f t="shared" si="27"/>
        <v>7298</v>
      </c>
      <c r="EL31" s="37">
        <f t="shared" si="27"/>
        <v>7298</v>
      </c>
      <c r="EM31" s="37">
        <f t="shared" si="27"/>
        <v>7298</v>
      </c>
      <c r="EN31" s="37">
        <f t="shared" si="27"/>
        <v>7298</v>
      </c>
      <c r="EO31" s="37">
        <f t="shared" si="27"/>
        <v>7544</v>
      </c>
      <c r="EP31" s="37">
        <f t="shared" si="27"/>
        <v>7544</v>
      </c>
      <c r="EQ31" s="37">
        <f t="shared" si="27"/>
        <v>7298</v>
      </c>
      <c r="ER31" s="37">
        <f t="shared" si="27"/>
        <v>7298</v>
      </c>
      <c r="ES31" s="37">
        <f t="shared" si="27"/>
        <v>7298</v>
      </c>
      <c r="ET31" s="37">
        <f t="shared" si="27"/>
        <v>7298</v>
      </c>
      <c r="EU31" s="37">
        <f t="shared" si="27"/>
        <v>7298</v>
      </c>
      <c r="EV31" s="37">
        <f t="shared" si="27"/>
        <v>7544</v>
      </c>
      <c r="EW31" s="37">
        <f t="shared" si="27"/>
        <v>7544</v>
      </c>
      <c r="EX31" s="37">
        <f t="shared" si="27"/>
        <v>7544</v>
      </c>
      <c r="EY31" s="37">
        <f t="shared" si="27"/>
        <v>7544</v>
      </c>
      <c r="EZ31" s="37">
        <f t="shared" si="27"/>
        <v>7544</v>
      </c>
      <c r="FA31" s="37">
        <f t="shared" si="27"/>
        <v>7544</v>
      </c>
      <c r="FB31" s="37">
        <f t="shared" si="27"/>
        <v>7544</v>
      </c>
      <c r="FC31" s="37">
        <f t="shared" si="27"/>
        <v>11808</v>
      </c>
      <c r="FD31" s="37">
        <f t="shared" si="27"/>
        <v>11808</v>
      </c>
      <c r="FE31" s="161">
        <f t="shared" si="27"/>
        <v>11808</v>
      </c>
      <c r="FF31" s="161">
        <f t="shared" si="27"/>
        <v>11808</v>
      </c>
      <c r="FG31" s="161">
        <f t="shared" si="27"/>
        <v>11808</v>
      </c>
      <c r="FH31" s="161">
        <f t="shared" si="27"/>
        <v>11808</v>
      </c>
      <c r="FI31" s="161">
        <f t="shared" si="27"/>
        <v>13612</v>
      </c>
      <c r="FJ31" s="37">
        <f t="shared" si="27"/>
        <v>13612</v>
      </c>
      <c r="FK31" s="37">
        <f t="shared" si="27"/>
        <v>13612</v>
      </c>
      <c r="FL31" s="37">
        <f t="shared" si="27"/>
        <v>13612</v>
      </c>
      <c r="FM31" s="37">
        <f t="shared" si="27"/>
        <v>13612</v>
      </c>
      <c r="FN31" s="37">
        <f t="shared" si="27"/>
        <v>13612</v>
      </c>
      <c r="FO31" s="37">
        <f t="shared" si="27"/>
        <v>13612</v>
      </c>
      <c r="FP31" s="37">
        <f t="shared" si="27"/>
        <v>13612</v>
      </c>
      <c r="FQ31" s="37">
        <f t="shared" si="27"/>
        <v>13612</v>
      </c>
      <c r="FR31" s="37">
        <f t="shared" si="27"/>
        <v>13612</v>
      </c>
      <c r="FS31" s="37">
        <f t="shared" si="27"/>
        <v>8446</v>
      </c>
      <c r="FT31" s="37">
        <f t="shared" si="27"/>
        <v>8446</v>
      </c>
      <c r="FU31" s="37">
        <f t="shared" si="27"/>
        <v>8446</v>
      </c>
      <c r="FV31" s="37">
        <f t="shared" si="27"/>
        <v>8446</v>
      </c>
      <c r="FW31" s="37">
        <f t="shared" si="27"/>
        <v>8446</v>
      </c>
      <c r="FX31" s="37">
        <f t="shared" si="27"/>
        <v>8446</v>
      </c>
      <c r="FY31" s="37">
        <f t="shared" si="27"/>
        <v>8446</v>
      </c>
      <c r="FZ31" s="37">
        <f t="shared" si="27"/>
        <v>8446</v>
      </c>
      <c r="GA31" s="37">
        <f t="shared" si="27"/>
        <v>11808</v>
      </c>
      <c r="GB31" s="37">
        <f t="shared" si="27"/>
        <v>11808</v>
      </c>
      <c r="GC31" s="37">
        <f t="shared" si="27"/>
        <v>11808</v>
      </c>
      <c r="GD31" s="37">
        <f t="shared" si="27"/>
        <v>11808</v>
      </c>
      <c r="GE31" s="37">
        <f t="shared" si="27"/>
        <v>11808</v>
      </c>
      <c r="GF31" s="37">
        <f t="shared" ref="GF31:IQ31" si="28">ROUND(GF12*0.82,)</f>
        <v>11808</v>
      </c>
      <c r="GG31" s="37">
        <f t="shared" si="28"/>
        <v>11808</v>
      </c>
      <c r="GH31" s="37">
        <f t="shared" si="28"/>
        <v>11808</v>
      </c>
      <c r="GI31" s="37">
        <f t="shared" si="28"/>
        <v>11808</v>
      </c>
      <c r="GJ31" s="37">
        <f t="shared" si="28"/>
        <v>11808</v>
      </c>
      <c r="GK31" s="37">
        <f t="shared" si="28"/>
        <v>11808</v>
      </c>
      <c r="GL31" s="37">
        <f t="shared" si="28"/>
        <v>11808</v>
      </c>
      <c r="GM31" s="37">
        <f t="shared" si="28"/>
        <v>11808</v>
      </c>
      <c r="GN31" s="37">
        <f t="shared" si="28"/>
        <v>11808</v>
      </c>
      <c r="GO31" s="37">
        <f t="shared" si="28"/>
        <v>9266</v>
      </c>
      <c r="GP31" s="37">
        <f t="shared" si="28"/>
        <v>9266</v>
      </c>
      <c r="GQ31" s="37">
        <f t="shared" si="28"/>
        <v>9266</v>
      </c>
      <c r="GR31" s="37">
        <f t="shared" si="28"/>
        <v>9266</v>
      </c>
      <c r="GS31" s="37">
        <f t="shared" si="28"/>
        <v>9676</v>
      </c>
      <c r="GT31" s="37">
        <f t="shared" si="28"/>
        <v>9676</v>
      </c>
      <c r="GU31" s="37">
        <f t="shared" si="28"/>
        <v>9266</v>
      </c>
      <c r="GV31" s="37">
        <f t="shared" si="28"/>
        <v>9266</v>
      </c>
      <c r="GW31" s="37">
        <f t="shared" si="28"/>
        <v>9266</v>
      </c>
      <c r="GX31" s="37">
        <f t="shared" si="28"/>
        <v>9266</v>
      </c>
      <c r="GY31" s="37">
        <f t="shared" si="28"/>
        <v>9266</v>
      </c>
      <c r="GZ31" s="37">
        <f t="shared" si="28"/>
        <v>9676</v>
      </c>
      <c r="HA31" s="37">
        <f t="shared" si="28"/>
        <v>9676</v>
      </c>
      <c r="HB31" s="37">
        <f t="shared" si="28"/>
        <v>9266</v>
      </c>
      <c r="HC31" s="37">
        <f t="shared" si="28"/>
        <v>9266</v>
      </c>
      <c r="HD31" s="37">
        <f t="shared" si="28"/>
        <v>9266</v>
      </c>
      <c r="HE31" s="37">
        <f t="shared" si="28"/>
        <v>9266</v>
      </c>
      <c r="HF31" s="37">
        <f t="shared" si="28"/>
        <v>9266</v>
      </c>
      <c r="HG31" s="37">
        <f t="shared" si="28"/>
        <v>9676</v>
      </c>
      <c r="HH31" s="37">
        <f t="shared" si="28"/>
        <v>9676</v>
      </c>
      <c r="HI31" s="37">
        <f t="shared" si="28"/>
        <v>9266</v>
      </c>
      <c r="HJ31" s="37">
        <f t="shared" si="28"/>
        <v>9266</v>
      </c>
      <c r="HK31" s="37">
        <f t="shared" si="28"/>
        <v>9266</v>
      </c>
      <c r="HL31" s="37">
        <f t="shared" si="28"/>
        <v>9266</v>
      </c>
      <c r="HM31" s="37">
        <f t="shared" si="28"/>
        <v>9266</v>
      </c>
      <c r="HN31" s="37">
        <f t="shared" si="28"/>
        <v>9676</v>
      </c>
      <c r="HO31" s="37">
        <f t="shared" si="28"/>
        <v>9676</v>
      </c>
      <c r="HP31" s="37">
        <f t="shared" si="28"/>
        <v>9266</v>
      </c>
      <c r="HQ31" s="37">
        <f t="shared" si="28"/>
        <v>9266</v>
      </c>
      <c r="HR31" s="37">
        <f t="shared" si="28"/>
        <v>9266</v>
      </c>
      <c r="HS31" s="37">
        <f t="shared" si="28"/>
        <v>9266</v>
      </c>
      <c r="HT31" s="37">
        <f t="shared" si="28"/>
        <v>9266</v>
      </c>
      <c r="HU31" s="37">
        <f t="shared" si="28"/>
        <v>9676</v>
      </c>
      <c r="HV31" s="37">
        <f t="shared" si="28"/>
        <v>9676</v>
      </c>
      <c r="HW31" s="37">
        <f t="shared" si="28"/>
        <v>9266</v>
      </c>
      <c r="HX31" s="37">
        <f t="shared" si="28"/>
        <v>9266</v>
      </c>
      <c r="HY31" s="37">
        <f t="shared" si="28"/>
        <v>9266</v>
      </c>
      <c r="HZ31" s="37">
        <f t="shared" si="28"/>
        <v>9266</v>
      </c>
      <c r="IA31" s="37">
        <f t="shared" si="28"/>
        <v>9266</v>
      </c>
      <c r="IB31" s="37">
        <f t="shared" si="28"/>
        <v>9266</v>
      </c>
      <c r="IC31" s="37">
        <f t="shared" si="28"/>
        <v>9266</v>
      </c>
      <c r="ID31" s="37">
        <f t="shared" si="28"/>
        <v>8446</v>
      </c>
      <c r="IE31" s="37">
        <f t="shared" si="28"/>
        <v>8446</v>
      </c>
      <c r="IF31" s="37">
        <f t="shared" si="28"/>
        <v>8446</v>
      </c>
      <c r="IG31" s="37">
        <f t="shared" si="28"/>
        <v>8446</v>
      </c>
      <c r="IH31" s="37">
        <f t="shared" si="28"/>
        <v>8446</v>
      </c>
      <c r="II31" s="37">
        <f t="shared" si="28"/>
        <v>8446</v>
      </c>
      <c r="IJ31" s="37">
        <f t="shared" si="28"/>
        <v>8446</v>
      </c>
      <c r="IK31" s="37">
        <f t="shared" si="28"/>
        <v>8036</v>
      </c>
      <c r="IL31" s="37">
        <f t="shared" si="28"/>
        <v>8036</v>
      </c>
      <c r="IM31" s="37">
        <f t="shared" si="28"/>
        <v>8036</v>
      </c>
      <c r="IN31" s="37">
        <f t="shared" si="28"/>
        <v>8036</v>
      </c>
      <c r="IO31" s="37">
        <f t="shared" si="28"/>
        <v>8036</v>
      </c>
      <c r="IP31" s="37">
        <f t="shared" si="28"/>
        <v>8446</v>
      </c>
      <c r="IQ31" s="37">
        <f t="shared" si="28"/>
        <v>8446</v>
      </c>
      <c r="IR31" s="37">
        <f t="shared" ref="IR31:JP31" si="29">ROUND(IR12*0.82,)</f>
        <v>8036</v>
      </c>
      <c r="IS31" s="37">
        <f t="shared" si="29"/>
        <v>8036</v>
      </c>
      <c r="IT31" s="37">
        <f t="shared" si="29"/>
        <v>8036</v>
      </c>
      <c r="IU31" s="37">
        <f t="shared" si="29"/>
        <v>8036</v>
      </c>
      <c r="IV31" s="37">
        <f t="shared" si="29"/>
        <v>8036</v>
      </c>
      <c r="IW31" s="37">
        <f t="shared" si="29"/>
        <v>8446</v>
      </c>
      <c r="IX31" s="37">
        <f t="shared" si="29"/>
        <v>8446</v>
      </c>
      <c r="IY31" s="37">
        <f t="shared" si="29"/>
        <v>8036</v>
      </c>
      <c r="IZ31" s="37">
        <f t="shared" si="29"/>
        <v>8036</v>
      </c>
      <c r="JA31" s="37">
        <f t="shared" si="29"/>
        <v>8036</v>
      </c>
      <c r="JB31" s="37">
        <f t="shared" si="29"/>
        <v>8036</v>
      </c>
      <c r="JC31" s="37">
        <f t="shared" si="29"/>
        <v>8036</v>
      </c>
      <c r="JD31" s="37">
        <f t="shared" si="29"/>
        <v>8446</v>
      </c>
      <c r="JE31" s="37">
        <f t="shared" si="29"/>
        <v>8446</v>
      </c>
      <c r="JF31" s="37">
        <f t="shared" si="29"/>
        <v>9266</v>
      </c>
      <c r="JG31" s="37">
        <f t="shared" si="29"/>
        <v>9266</v>
      </c>
      <c r="JH31" s="37">
        <f t="shared" si="29"/>
        <v>9266</v>
      </c>
      <c r="JI31" s="37">
        <f t="shared" si="29"/>
        <v>9266</v>
      </c>
      <c r="JJ31" s="37">
        <f t="shared" si="29"/>
        <v>9266</v>
      </c>
      <c r="JK31" s="37">
        <f t="shared" si="29"/>
        <v>9266</v>
      </c>
      <c r="JL31" s="37">
        <f t="shared" si="29"/>
        <v>9266</v>
      </c>
      <c r="JM31" s="37">
        <f t="shared" si="29"/>
        <v>9266</v>
      </c>
      <c r="JN31" s="37">
        <f t="shared" si="29"/>
        <v>9266</v>
      </c>
      <c r="JO31" s="37">
        <f t="shared" si="29"/>
        <v>9266</v>
      </c>
      <c r="JP31" s="37">
        <f t="shared" si="29"/>
        <v>9266</v>
      </c>
    </row>
    <row r="32" spans="1:276" ht="10.7" customHeight="1">
      <c r="A32" s="14" t="s">
        <v>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161"/>
      <c r="FF32" s="161"/>
      <c r="FG32" s="161"/>
      <c r="FH32" s="161"/>
      <c r="FI32" s="161"/>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row>
    <row r="33" spans="1:276" ht="10.7" customHeight="1">
      <c r="A33" s="12">
        <v>1</v>
      </c>
      <c r="B33" s="37">
        <f t="shared" ref="B33:Q33" si="30">ROUND(B14*0.82,)</f>
        <v>23862</v>
      </c>
      <c r="C33" s="37">
        <f t="shared" si="30"/>
        <v>31324</v>
      </c>
      <c r="D33" s="37">
        <f t="shared" si="30"/>
        <v>31324</v>
      </c>
      <c r="E33" s="37">
        <f t="shared" si="30"/>
        <v>32554</v>
      </c>
      <c r="F33" s="37">
        <f t="shared" si="30"/>
        <v>32554</v>
      </c>
      <c r="G33" s="37">
        <f t="shared" si="30"/>
        <v>32554</v>
      </c>
      <c r="H33" s="37">
        <f t="shared" si="30"/>
        <v>32554</v>
      </c>
      <c r="I33" s="37">
        <f t="shared" si="30"/>
        <v>32554</v>
      </c>
      <c r="J33" s="37">
        <f t="shared" si="30"/>
        <v>29520</v>
      </c>
      <c r="K33" s="37">
        <f t="shared" si="30"/>
        <v>28044</v>
      </c>
      <c r="L33" s="37">
        <f t="shared" si="30"/>
        <v>21607</v>
      </c>
      <c r="M33" s="37">
        <f t="shared" si="30"/>
        <v>18655</v>
      </c>
      <c r="N33" s="37">
        <f t="shared" si="30"/>
        <v>15211</v>
      </c>
      <c r="O33" s="37">
        <f t="shared" si="30"/>
        <v>15211</v>
      </c>
      <c r="P33" s="37">
        <f t="shared" si="30"/>
        <v>15211</v>
      </c>
      <c r="Q33" s="37">
        <f t="shared" si="30"/>
        <v>15949</v>
      </c>
      <c r="R33" s="37">
        <f t="shared" ref="R33:CC34" si="31">ROUND(R14*0.82,)</f>
        <v>15949</v>
      </c>
      <c r="S33" s="37">
        <f t="shared" si="31"/>
        <v>15949</v>
      </c>
      <c r="T33" s="37">
        <f t="shared" si="31"/>
        <v>15949</v>
      </c>
      <c r="U33" s="37">
        <f t="shared" si="31"/>
        <v>15949</v>
      </c>
      <c r="V33" s="37">
        <f t="shared" si="31"/>
        <v>15949</v>
      </c>
      <c r="W33" s="37">
        <f t="shared" si="31"/>
        <v>16687</v>
      </c>
      <c r="X33" s="37">
        <f t="shared" si="31"/>
        <v>16687</v>
      </c>
      <c r="Y33" s="37">
        <f t="shared" si="31"/>
        <v>16687</v>
      </c>
      <c r="Z33" s="37">
        <f t="shared" si="31"/>
        <v>16687</v>
      </c>
      <c r="AA33" s="37">
        <f t="shared" si="31"/>
        <v>16687</v>
      </c>
      <c r="AB33" s="37">
        <f t="shared" si="31"/>
        <v>17671</v>
      </c>
      <c r="AC33" s="37">
        <f t="shared" si="31"/>
        <v>17671</v>
      </c>
      <c r="AD33" s="37">
        <f t="shared" si="31"/>
        <v>17671</v>
      </c>
      <c r="AE33" s="37">
        <f t="shared" si="31"/>
        <v>17671</v>
      </c>
      <c r="AF33" s="37">
        <f t="shared" si="31"/>
        <v>20623</v>
      </c>
      <c r="AG33" s="37">
        <f t="shared" si="31"/>
        <v>20623</v>
      </c>
      <c r="AH33" s="37">
        <f t="shared" si="31"/>
        <v>20623</v>
      </c>
      <c r="AI33" s="37">
        <f t="shared" si="31"/>
        <v>19639</v>
      </c>
      <c r="AJ33" s="37">
        <f t="shared" si="31"/>
        <v>19639</v>
      </c>
      <c r="AK33" s="37">
        <f t="shared" si="31"/>
        <v>19639</v>
      </c>
      <c r="AL33" s="37">
        <f t="shared" si="31"/>
        <v>19639</v>
      </c>
      <c r="AM33" s="37">
        <f t="shared" si="31"/>
        <v>22591</v>
      </c>
      <c r="AN33" s="37">
        <f t="shared" si="31"/>
        <v>22591</v>
      </c>
      <c r="AO33" s="37">
        <f t="shared" si="31"/>
        <v>22591</v>
      </c>
      <c r="AP33" s="37">
        <f t="shared" si="31"/>
        <v>19639</v>
      </c>
      <c r="AQ33" s="37">
        <f t="shared" si="31"/>
        <v>19639</v>
      </c>
      <c r="AR33" s="37">
        <f t="shared" si="31"/>
        <v>19639</v>
      </c>
      <c r="AS33" s="37">
        <f t="shared" si="31"/>
        <v>19639</v>
      </c>
      <c r="AT33" s="37">
        <f t="shared" si="31"/>
        <v>19639</v>
      </c>
      <c r="AU33" s="37">
        <f t="shared" si="31"/>
        <v>20623</v>
      </c>
      <c r="AV33" s="37">
        <f t="shared" si="31"/>
        <v>20623</v>
      </c>
      <c r="AW33" s="37">
        <f t="shared" si="31"/>
        <v>20623</v>
      </c>
      <c r="AX33" s="37">
        <f t="shared" si="31"/>
        <v>22591</v>
      </c>
      <c r="AY33" s="37">
        <f t="shared" si="31"/>
        <v>22591</v>
      </c>
      <c r="AZ33" s="37">
        <f t="shared" si="31"/>
        <v>22591</v>
      </c>
      <c r="BA33" s="37">
        <f t="shared" si="31"/>
        <v>22591</v>
      </c>
      <c r="BB33" s="37">
        <f t="shared" si="31"/>
        <v>24559</v>
      </c>
      <c r="BC33" s="37">
        <f t="shared" si="31"/>
        <v>24559</v>
      </c>
      <c r="BD33" s="37">
        <f t="shared" si="31"/>
        <v>24559</v>
      </c>
      <c r="BE33" s="37">
        <f t="shared" si="31"/>
        <v>24559</v>
      </c>
      <c r="BF33" s="37">
        <f t="shared" si="31"/>
        <v>24559</v>
      </c>
      <c r="BG33" s="37">
        <f t="shared" si="31"/>
        <v>24559</v>
      </c>
      <c r="BH33" s="37">
        <f t="shared" si="31"/>
        <v>24559</v>
      </c>
      <c r="BI33" s="37">
        <f t="shared" si="31"/>
        <v>24559</v>
      </c>
      <c r="BJ33" s="37">
        <f t="shared" si="31"/>
        <v>22591</v>
      </c>
      <c r="BK33" s="37">
        <f t="shared" si="31"/>
        <v>16687</v>
      </c>
      <c r="BL33" s="37">
        <f t="shared" si="31"/>
        <v>16687</v>
      </c>
      <c r="BM33" s="37">
        <f t="shared" si="31"/>
        <v>16687</v>
      </c>
      <c r="BN33" s="37">
        <f t="shared" si="31"/>
        <v>16687</v>
      </c>
      <c r="BO33" s="37">
        <f t="shared" si="31"/>
        <v>16687</v>
      </c>
      <c r="BP33" s="37">
        <f t="shared" si="31"/>
        <v>16687</v>
      </c>
      <c r="BQ33" s="37">
        <f t="shared" si="31"/>
        <v>16687</v>
      </c>
      <c r="BR33" s="37">
        <f t="shared" si="31"/>
        <v>16687</v>
      </c>
      <c r="BS33" s="37">
        <f t="shared" si="31"/>
        <v>16687</v>
      </c>
      <c r="BT33" s="37">
        <f t="shared" si="31"/>
        <v>12669</v>
      </c>
      <c r="BU33" s="37">
        <f t="shared" si="31"/>
        <v>12669</v>
      </c>
      <c r="BV33" s="37">
        <f t="shared" si="31"/>
        <v>12669</v>
      </c>
      <c r="BW33" s="37">
        <f t="shared" si="31"/>
        <v>12669</v>
      </c>
      <c r="BX33" s="37">
        <f t="shared" si="31"/>
        <v>12669</v>
      </c>
      <c r="BY33" s="37">
        <f t="shared" si="31"/>
        <v>12669</v>
      </c>
      <c r="BZ33" s="37">
        <f t="shared" si="31"/>
        <v>12669</v>
      </c>
      <c r="CA33" s="37">
        <f t="shared" si="31"/>
        <v>11521</v>
      </c>
      <c r="CB33" s="37">
        <f t="shared" si="31"/>
        <v>11521</v>
      </c>
      <c r="CC33" s="37">
        <f t="shared" si="31"/>
        <v>11521</v>
      </c>
      <c r="CD33" s="37">
        <f t="shared" ref="CD33:DS34" si="32">ROUND(CD14*0.82,)</f>
        <v>11521</v>
      </c>
      <c r="CE33" s="37">
        <f t="shared" si="32"/>
        <v>11521</v>
      </c>
      <c r="CF33" s="37">
        <f t="shared" si="32"/>
        <v>10537</v>
      </c>
      <c r="CG33" s="37">
        <f t="shared" si="32"/>
        <v>10537</v>
      </c>
      <c r="CH33" s="37">
        <f t="shared" si="32"/>
        <v>10537</v>
      </c>
      <c r="CI33" s="37">
        <f t="shared" si="32"/>
        <v>10537</v>
      </c>
      <c r="CJ33" s="37">
        <f t="shared" si="32"/>
        <v>10537</v>
      </c>
      <c r="CK33" s="37">
        <f t="shared" si="32"/>
        <v>11521</v>
      </c>
      <c r="CL33" s="37">
        <f t="shared" si="32"/>
        <v>11521</v>
      </c>
      <c r="CM33" s="37">
        <f t="shared" si="32"/>
        <v>10537</v>
      </c>
      <c r="CN33" s="37">
        <f t="shared" si="32"/>
        <v>10537</v>
      </c>
      <c r="CO33" s="37">
        <f t="shared" si="32"/>
        <v>10537</v>
      </c>
      <c r="CP33" s="37">
        <f t="shared" si="32"/>
        <v>10373</v>
      </c>
      <c r="CQ33" s="37">
        <f t="shared" si="32"/>
        <v>10373</v>
      </c>
      <c r="CR33" s="37">
        <f t="shared" si="32"/>
        <v>10373</v>
      </c>
      <c r="CS33" s="37">
        <f t="shared" si="32"/>
        <v>10373</v>
      </c>
      <c r="CT33" s="37">
        <f t="shared" si="32"/>
        <v>9553</v>
      </c>
      <c r="CU33" s="37">
        <f t="shared" si="32"/>
        <v>9553</v>
      </c>
      <c r="CV33" s="37">
        <f t="shared" si="32"/>
        <v>9553</v>
      </c>
      <c r="CW33" s="37">
        <f t="shared" si="32"/>
        <v>9553</v>
      </c>
      <c r="CX33" s="37">
        <f t="shared" si="32"/>
        <v>9553</v>
      </c>
      <c r="CY33" s="37">
        <f t="shared" si="32"/>
        <v>9553</v>
      </c>
      <c r="CZ33" s="37">
        <f t="shared" si="32"/>
        <v>9553</v>
      </c>
      <c r="DA33" s="37">
        <f t="shared" si="32"/>
        <v>7995</v>
      </c>
      <c r="DB33" s="37">
        <f t="shared" si="32"/>
        <v>7995</v>
      </c>
      <c r="DC33" s="37">
        <f t="shared" si="32"/>
        <v>7995</v>
      </c>
      <c r="DD33" s="37">
        <f t="shared" si="32"/>
        <v>7995</v>
      </c>
      <c r="DE33" s="37">
        <f t="shared" si="32"/>
        <v>7995</v>
      </c>
      <c r="DF33" s="37">
        <f t="shared" si="32"/>
        <v>8487</v>
      </c>
      <c r="DG33" s="37">
        <f t="shared" si="32"/>
        <v>8487</v>
      </c>
      <c r="DH33" s="37">
        <f t="shared" si="32"/>
        <v>7995</v>
      </c>
      <c r="DI33" s="37">
        <f t="shared" si="32"/>
        <v>7995</v>
      </c>
      <c r="DJ33" s="37">
        <f t="shared" si="32"/>
        <v>7995</v>
      </c>
      <c r="DK33" s="37">
        <f t="shared" si="32"/>
        <v>7995</v>
      </c>
      <c r="DL33" s="37">
        <f t="shared" si="32"/>
        <v>7995</v>
      </c>
      <c r="DM33" s="37">
        <f t="shared" si="32"/>
        <v>8487</v>
      </c>
      <c r="DN33" s="37">
        <f t="shared" si="32"/>
        <v>8487</v>
      </c>
      <c r="DO33" s="37">
        <f t="shared" si="32"/>
        <v>7995</v>
      </c>
      <c r="DP33" s="37">
        <f t="shared" si="32"/>
        <v>7995</v>
      </c>
      <c r="DQ33" s="37">
        <f t="shared" si="32"/>
        <v>7995</v>
      </c>
      <c r="DR33" s="37">
        <f t="shared" si="32"/>
        <v>7995</v>
      </c>
      <c r="DS33" s="37">
        <f t="shared" si="32"/>
        <v>9143</v>
      </c>
      <c r="DT33" s="37">
        <f t="shared" ref="DT33:GE33" si="33">ROUND(DT14*0.82,)</f>
        <v>9143</v>
      </c>
      <c r="DU33" s="37">
        <f t="shared" si="33"/>
        <v>9143</v>
      </c>
      <c r="DV33" s="37">
        <f t="shared" si="33"/>
        <v>8241</v>
      </c>
      <c r="DW33" s="37">
        <f t="shared" si="33"/>
        <v>8241</v>
      </c>
      <c r="DX33" s="37">
        <f t="shared" si="33"/>
        <v>8241</v>
      </c>
      <c r="DY33" s="37">
        <f t="shared" si="33"/>
        <v>8241</v>
      </c>
      <c r="DZ33" s="37">
        <f t="shared" si="33"/>
        <v>8241</v>
      </c>
      <c r="EA33" s="37">
        <f t="shared" si="33"/>
        <v>9143</v>
      </c>
      <c r="EB33" s="37">
        <f t="shared" si="33"/>
        <v>9143</v>
      </c>
      <c r="EC33" s="37">
        <f t="shared" si="33"/>
        <v>9143</v>
      </c>
      <c r="ED33" s="37">
        <f t="shared" si="33"/>
        <v>7995</v>
      </c>
      <c r="EE33" s="37">
        <f t="shared" si="33"/>
        <v>7995</v>
      </c>
      <c r="EF33" s="37">
        <f t="shared" si="33"/>
        <v>7995</v>
      </c>
      <c r="EG33" s="37">
        <f t="shared" si="33"/>
        <v>7995</v>
      </c>
      <c r="EH33" s="37">
        <f t="shared" si="33"/>
        <v>8241</v>
      </c>
      <c r="EI33" s="37">
        <f t="shared" si="33"/>
        <v>8241</v>
      </c>
      <c r="EJ33" s="37">
        <f t="shared" si="33"/>
        <v>7995</v>
      </c>
      <c r="EK33" s="37">
        <f t="shared" si="33"/>
        <v>7995</v>
      </c>
      <c r="EL33" s="37">
        <f t="shared" si="33"/>
        <v>7995</v>
      </c>
      <c r="EM33" s="37">
        <f t="shared" si="33"/>
        <v>7995</v>
      </c>
      <c r="EN33" s="37">
        <f t="shared" si="33"/>
        <v>7995</v>
      </c>
      <c r="EO33" s="37">
        <f t="shared" si="33"/>
        <v>8241</v>
      </c>
      <c r="EP33" s="37">
        <f t="shared" si="33"/>
        <v>8241</v>
      </c>
      <c r="EQ33" s="37">
        <f t="shared" si="33"/>
        <v>7995</v>
      </c>
      <c r="ER33" s="37">
        <f t="shared" si="33"/>
        <v>7995</v>
      </c>
      <c r="ES33" s="37">
        <f t="shared" si="33"/>
        <v>7995</v>
      </c>
      <c r="ET33" s="37">
        <f t="shared" si="33"/>
        <v>7995</v>
      </c>
      <c r="EU33" s="37">
        <f t="shared" si="33"/>
        <v>7995</v>
      </c>
      <c r="EV33" s="37">
        <f t="shared" si="33"/>
        <v>8241</v>
      </c>
      <c r="EW33" s="37">
        <f t="shared" si="33"/>
        <v>8241</v>
      </c>
      <c r="EX33" s="37">
        <f t="shared" si="33"/>
        <v>8241</v>
      </c>
      <c r="EY33" s="37">
        <f t="shared" si="33"/>
        <v>8241</v>
      </c>
      <c r="EZ33" s="37">
        <f t="shared" si="33"/>
        <v>8241</v>
      </c>
      <c r="FA33" s="37">
        <f t="shared" si="33"/>
        <v>8241</v>
      </c>
      <c r="FB33" s="37">
        <f t="shared" si="33"/>
        <v>8241</v>
      </c>
      <c r="FC33" s="37">
        <f t="shared" si="33"/>
        <v>12505</v>
      </c>
      <c r="FD33" s="37">
        <f t="shared" si="33"/>
        <v>12505</v>
      </c>
      <c r="FE33" s="161">
        <f t="shared" si="33"/>
        <v>12505</v>
      </c>
      <c r="FF33" s="161">
        <f t="shared" si="33"/>
        <v>12505</v>
      </c>
      <c r="FG33" s="161">
        <f t="shared" si="33"/>
        <v>12505</v>
      </c>
      <c r="FH33" s="161">
        <f t="shared" si="33"/>
        <v>12505</v>
      </c>
      <c r="FI33" s="161">
        <f t="shared" si="33"/>
        <v>14309</v>
      </c>
      <c r="FJ33" s="37">
        <f t="shared" si="33"/>
        <v>14309</v>
      </c>
      <c r="FK33" s="37">
        <f t="shared" si="33"/>
        <v>14309</v>
      </c>
      <c r="FL33" s="37">
        <f t="shared" si="33"/>
        <v>14309</v>
      </c>
      <c r="FM33" s="37">
        <f t="shared" si="33"/>
        <v>14309</v>
      </c>
      <c r="FN33" s="37">
        <f t="shared" si="33"/>
        <v>14309</v>
      </c>
      <c r="FO33" s="37">
        <f t="shared" si="33"/>
        <v>14309</v>
      </c>
      <c r="FP33" s="37">
        <f t="shared" si="33"/>
        <v>14309</v>
      </c>
      <c r="FQ33" s="37">
        <f t="shared" si="33"/>
        <v>14309</v>
      </c>
      <c r="FR33" s="37">
        <f t="shared" si="33"/>
        <v>14309</v>
      </c>
      <c r="FS33" s="37">
        <f t="shared" si="33"/>
        <v>9143</v>
      </c>
      <c r="FT33" s="37">
        <f t="shared" si="33"/>
        <v>9143</v>
      </c>
      <c r="FU33" s="37">
        <f t="shared" si="33"/>
        <v>9143</v>
      </c>
      <c r="FV33" s="37">
        <f t="shared" si="33"/>
        <v>9143</v>
      </c>
      <c r="FW33" s="37">
        <f t="shared" si="33"/>
        <v>9143</v>
      </c>
      <c r="FX33" s="37">
        <f t="shared" si="33"/>
        <v>9143</v>
      </c>
      <c r="FY33" s="37">
        <f t="shared" si="33"/>
        <v>9143</v>
      </c>
      <c r="FZ33" s="37">
        <f t="shared" si="33"/>
        <v>9143</v>
      </c>
      <c r="GA33" s="37">
        <f t="shared" si="33"/>
        <v>12505</v>
      </c>
      <c r="GB33" s="37">
        <f t="shared" si="33"/>
        <v>12505</v>
      </c>
      <c r="GC33" s="37">
        <f t="shared" si="33"/>
        <v>12505</v>
      </c>
      <c r="GD33" s="37">
        <f t="shared" si="33"/>
        <v>12505</v>
      </c>
      <c r="GE33" s="37">
        <f t="shared" si="33"/>
        <v>12505</v>
      </c>
      <c r="GF33" s="37">
        <f t="shared" ref="GF33:IQ33" si="34">ROUND(GF14*0.82,)</f>
        <v>12505</v>
      </c>
      <c r="GG33" s="37">
        <f t="shared" si="34"/>
        <v>12505</v>
      </c>
      <c r="GH33" s="37">
        <f t="shared" si="34"/>
        <v>12505</v>
      </c>
      <c r="GI33" s="37">
        <f t="shared" si="34"/>
        <v>12505</v>
      </c>
      <c r="GJ33" s="37">
        <f t="shared" si="34"/>
        <v>12505</v>
      </c>
      <c r="GK33" s="37">
        <f t="shared" si="34"/>
        <v>12505</v>
      </c>
      <c r="GL33" s="37">
        <f t="shared" si="34"/>
        <v>12505</v>
      </c>
      <c r="GM33" s="37">
        <f t="shared" si="34"/>
        <v>12505</v>
      </c>
      <c r="GN33" s="37">
        <f t="shared" si="34"/>
        <v>12505</v>
      </c>
      <c r="GO33" s="37">
        <f t="shared" si="34"/>
        <v>9963</v>
      </c>
      <c r="GP33" s="37">
        <f t="shared" si="34"/>
        <v>9963</v>
      </c>
      <c r="GQ33" s="37">
        <f t="shared" si="34"/>
        <v>9963</v>
      </c>
      <c r="GR33" s="37">
        <f t="shared" si="34"/>
        <v>9963</v>
      </c>
      <c r="GS33" s="37">
        <f t="shared" si="34"/>
        <v>10373</v>
      </c>
      <c r="GT33" s="37">
        <f t="shared" si="34"/>
        <v>10373</v>
      </c>
      <c r="GU33" s="37">
        <f t="shared" si="34"/>
        <v>9963</v>
      </c>
      <c r="GV33" s="37">
        <f t="shared" si="34"/>
        <v>9963</v>
      </c>
      <c r="GW33" s="37">
        <f t="shared" si="34"/>
        <v>9963</v>
      </c>
      <c r="GX33" s="37">
        <f t="shared" si="34"/>
        <v>9963</v>
      </c>
      <c r="GY33" s="37">
        <f t="shared" si="34"/>
        <v>9963</v>
      </c>
      <c r="GZ33" s="37">
        <f t="shared" si="34"/>
        <v>10373</v>
      </c>
      <c r="HA33" s="37">
        <f t="shared" si="34"/>
        <v>10373</v>
      </c>
      <c r="HB33" s="37">
        <f t="shared" si="34"/>
        <v>9963</v>
      </c>
      <c r="HC33" s="37">
        <f t="shared" si="34"/>
        <v>9963</v>
      </c>
      <c r="HD33" s="37">
        <f t="shared" si="34"/>
        <v>9963</v>
      </c>
      <c r="HE33" s="37">
        <f t="shared" si="34"/>
        <v>9963</v>
      </c>
      <c r="HF33" s="37">
        <f t="shared" si="34"/>
        <v>9963</v>
      </c>
      <c r="HG33" s="37">
        <f t="shared" si="34"/>
        <v>10373</v>
      </c>
      <c r="HH33" s="37">
        <f t="shared" si="34"/>
        <v>10373</v>
      </c>
      <c r="HI33" s="37">
        <f t="shared" si="34"/>
        <v>9963</v>
      </c>
      <c r="HJ33" s="37">
        <f t="shared" si="34"/>
        <v>9963</v>
      </c>
      <c r="HK33" s="37">
        <f t="shared" si="34"/>
        <v>9963</v>
      </c>
      <c r="HL33" s="37">
        <f t="shared" si="34"/>
        <v>9963</v>
      </c>
      <c r="HM33" s="37">
        <f t="shared" si="34"/>
        <v>9963</v>
      </c>
      <c r="HN33" s="37">
        <f t="shared" si="34"/>
        <v>10373</v>
      </c>
      <c r="HO33" s="37">
        <f t="shared" si="34"/>
        <v>10373</v>
      </c>
      <c r="HP33" s="37">
        <f t="shared" si="34"/>
        <v>9963</v>
      </c>
      <c r="HQ33" s="37">
        <f t="shared" si="34"/>
        <v>9963</v>
      </c>
      <c r="HR33" s="37">
        <f t="shared" si="34"/>
        <v>9963</v>
      </c>
      <c r="HS33" s="37">
        <f t="shared" si="34"/>
        <v>9963</v>
      </c>
      <c r="HT33" s="37">
        <f t="shared" si="34"/>
        <v>9963</v>
      </c>
      <c r="HU33" s="37">
        <f t="shared" si="34"/>
        <v>10373</v>
      </c>
      <c r="HV33" s="37">
        <f t="shared" si="34"/>
        <v>10373</v>
      </c>
      <c r="HW33" s="37">
        <f t="shared" si="34"/>
        <v>9963</v>
      </c>
      <c r="HX33" s="37">
        <f t="shared" si="34"/>
        <v>9963</v>
      </c>
      <c r="HY33" s="37">
        <f t="shared" si="34"/>
        <v>9963</v>
      </c>
      <c r="HZ33" s="37">
        <f t="shared" si="34"/>
        <v>9963</v>
      </c>
      <c r="IA33" s="37">
        <f t="shared" si="34"/>
        <v>9963</v>
      </c>
      <c r="IB33" s="37">
        <f t="shared" si="34"/>
        <v>9963</v>
      </c>
      <c r="IC33" s="37">
        <f t="shared" si="34"/>
        <v>9963</v>
      </c>
      <c r="ID33" s="37">
        <f t="shared" si="34"/>
        <v>9143</v>
      </c>
      <c r="IE33" s="37">
        <f t="shared" si="34"/>
        <v>9143</v>
      </c>
      <c r="IF33" s="37">
        <f t="shared" si="34"/>
        <v>9143</v>
      </c>
      <c r="IG33" s="37">
        <f t="shared" si="34"/>
        <v>9143</v>
      </c>
      <c r="IH33" s="37">
        <f t="shared" si="34"/>
        <v>9143</v>
      </c>
      <c r="II33" s="37">
        <f t="shared" si="34"/>
        <v>9143</v>
      </c>
      <c r="IJ33" s="37">
        <f t="shared" si="34"/>
        <v>9143</v>
      </c>
      <c r="IK33" s="37">
        <f t="shared" si="34"/>
        <v>8733</v>
      </c>
      <c r="IL33" s="37">
        <f t="shared" si="34"/>
        <v>8733</v>
      </c>
      <c r="IM33" s="37">
        <f t="shared" si="34"/>
        <v>8733</v>
      </c>
      <c r="IN33" s="37">
        <f t="shared" si="34"/>
        <v>8733</v>
      </c>
      <c r="IO33" s="37">
        <f t="shared" si="34"/>
        <v>8733</v>
      </c>
      <c r="IP33" s="37">
        <f t="shared" si="34"/>
        <v>9143</v>
      </c>
      <c r="IQ33" s="37">
        <f t="shared" si="34"/>
        <v>9143</v>
      </c>
      <c r="IR33" s="37">
        <f t="shared" ref="IR33:JP33" si="35">ROUND(IR14*0.82,)</f>
        <v>8733</v>
      </c>
      <c r="IS33" s="37">
        <f t="shared" si="35"/>
        <v>8733</v>
      </c>
      <c r="IT33" s="37">
        <f t="shared" si="35"/>
        <v>8733</v>
      </c>
      <c r="IU33" s="37">
        <f t="shared" si="35"/>
        <v>8733</v>
      </c>
      <c r="IV33" s="37">
        <f t="shared" si="35"/>
        <v>8733</v>
      </c>
      <c r="IW33" s="37">
        <f t="shared" si="35"/>
        <v>9143</v>
      </c>
      <c r="IX33" s="37">
        <f t="shared" si="35"/>
        <v>9143</v>
      </c>
      <c r="IY33" s="37">
        <f t="shared" si="35"/>
        <v>8733</v>
      </c>
      <c r="IZ33" s="37">
        <f t="shared" si="35"/>
        <v>8733</v>
      </c>
      <c r="JA33" s="37">
        <f t="shared" si="35"/>
        <v>8733</v>
      </c>
      <c r="JB33" s="37">
        <f t="shared" si="35"/>
        <v>8733</v>
      </c>
      <c r="JC33" s="37">
        <f t="shared" si="35"/>
        <v>8733</v>
      </c>
      <c r="JD33" s="37">
        <f t="shared" si="35"/>
        <v>9143</v>
      </c>
      <c r="JE33" s="37">
        <f t="shared" si="35"/>
        <v>9143</v>
      </c>
      <c r="JF33" s="37">
        <f t="shared" si="35"/>
        <v>9963</v>
      </c>
      <c r="JG33" s="37">
        <f t="shared" si="35"/>
        <v>9963</v>
      </c>
      <c r="JH33" s="37">
        <f t="shared" si="35"/>
        <v>9963</v>
      </c>
      <c r="JI33" s="37">
        <f t="shared" si="35"/>
        <v>9963</v>
      </c>
      <c r="JJ33" s="37">
        <f t="shared" si="35"/>
        <v>9963</v>
      </c>
      <c r="JK33" s="37">
        <f t="shared" si="35"/>
        <v>9963</v>
      </c>
      <c r="JL33" s="37">
        <f t="shared" si="35"/>
        <v>9963</v>
      </c>
      <c r="JM33" s="37">
        <f t="shared" si="35"/>
        <v>9963</v>
      </c>
      <c r="JN33" s="37">
        <f t="shared" si="35"/>
        <v>9963</v>
      </c>
      <c r="JO33" s="37">
        <f t="shared" si="35"/>
        <v>9963</v>
      </c>
      <c r="JP33" s="37">
        <f t="shared" si="35"/>
        <v>9963</v>
      </c>
    </row>
    <row r="34" spans="1:276" ht="10.7" customHeight="1">
      <c r="A34" s="12">
        <v>2</v>
      </c>
      <c r="B34" s="37">
        <f t="shared" ref="B34:Q34" si="36">ROUND(B15*0.82,)</f>
        <v>25502</v>
      </c>
      <c r="C34" s="37">
        <f t="shared" si="36"/>
        <v>32964</v>
      </c>
      <c r="D34" s="37">
        <f t="shared" si="36"/>
        <v>32964</v>
      </c>
      <c r="E34" s="37">
        <f t="shared" si="36"/>
        <v>34194</v>
      </c>
      <c r="F34" s="37">
        <f t="shared" si="36"/>
        <v>34194</v>
      </c>
      <c r="G34" s="37">
        <f t="shared" si="36"/>
        <v>34194</v>
      </c>
      <c r="H34" s="37">
        <f t="shared" si="36"/>
        <v>34194</v>
      </c>
      <c r="I34" s="37">
        <f t="shared" si="36"/>
        <v>34194</v>
      </c>
      <c r="J34" s="37">
        <f t="shared" si="36"/>
        <v>31160</v>
      </c>
      <c r="K34" s="37">
        <f t="shared" si="36"/>
        <v>29684</v>
      </c>
      <c r="L34" s="37">
        <f t="shared" si="36"/>
        <v>23124</v>
      </c>
      <c r="M34" s="37">
        <f t="shared" si="36"/>
        <v>20172</v>
      </c>
      <c r="N34" s="37">
        <f t="shared" si="36"/>
        <v>16728</v>
      </c>
      <c r="O34" s="37">
        <f t="shared" si="36"/>
        <v>16728</v>
      </c>
      <c r="P34" s="37">
        <f t="shared" si="36"/>
        <v>16728</v>
      </c>
      <c r="Q34" s="37">
        <f t="shared" si="36"/>
        <v>17466</v>
      </c>
      <c r="R34" s="37">
        <f t="shared" si="31"/>
        <v>17466</v>
      </c>
      <c r="S34" s="37">
        <f t="shared" si="31"/>
        <v>17466</v>
      </c>
      <c r="T34" s="37">
        <f t="shared" si="31"/>
        <v>17466</v>
      </c>
      <c r="U34" s="37">
        <f t="shared" si="31"/>
        <v>17466</v>
      </c>
      <c r="V34" s="37">
        <f t="shared" si="31"/>
        <v>17466</v>
      </c>
      <c r="W34" s="37">
        <f t="shared" si="31"/>
        <v>18204</v>
      </c>
      <c r="X34" s="37">
        <f t="shared" si="31"/>
        <v>18204</v>
      </c>
      <c r="Y34" s="37">
        <f t="shared" si="31"/>
        <v>18204</v>
      </c>
      <c r="Z34" s="37">
        <f t="shared" si="31"/>
        <v>18204</v>
      </c>
      <c r="AA34" s="37">
        <f t="shared" si="31"/>
        <v>18204</v>
      </c>
      <c r="AB34" s="37">
        <f t="shared" si="31"/>
        <v>19188</v>
      </c>
      <c r="AC34" s="37">
        <f t="shared" si="31"/>
        <v>19188</v>
      </c>
      <c r="AD34" s="37">
        <f t="shared" si="31"/>
        <v>19188</v>
      </c>
      <c r="AE34" s="37">
        <f t="shared" si="31"/>
        <v>19188</v>
      </c>
      <c r="AF34" s="37">
        <f t="shared" si="31"/>
        <v>22140</v>
      </c>
      <c r="AG34" s="37">
        <f t="shared" si="31"/>
        <v>22140</v>
      </c>
      <c r="AH34" s="37">
        <f t="shared" si="31"/>
        <v>22140</v>
      </c>
      <c r="AI34" s="37">
        <f t="shared" si="31"/>
        <v>21156</v>
      </c>
      <c r="AJ34" s="37">
        <f t="shared" si="31"/>
        <v>21156</v>
      </c>
      <c r="AK34" s="37">
        <f t="shared" si="31"/>
        <v>21156</v>
      </c>
      <c r="AL34" s="37">
        <f t="shared" si="31"/>
        <v>21156</v>
      </c>
      <c r="AM34" s="37">
        <f t="shared" si="31"/>
        <v>24108</v>
      </c>
      <c r="AN34" s="37">
        <f t="shared" si="31"/>
        <v>24108</v>
      </c>
      <c r="AO34" s="37">
        <f t="shared" si="31"/>
        <v>24108</v>
      </c>
      <c r="AP34" s="37">
        <f t="shared" si="31"/>
        <v>21156</v>
      </c>
      <c r="AQ34" s="37">
        <f t="shared" si="31"/>
        <v>21156</v>
      </c>
      <c r="AR34" s="37">
        <f t="shared" si="31"/>
        <v>21156</v>
      </c>
      <c r="AS34" s="37">
        <f t="shared" si="31"/>
        <v>21156</v>
      </c>
      <c r="AT34" s="37">
        <f t="shared" si="31"/>
        <v>21156</v>
      </c>
      <c r="AU34" s="37">
        <f t="shared" si="31"/>
        <v>22140</v>
      </c>
      <c r="AV34" s="37">
        <f t="shared" si="31"/>
        <v>22140</v>
      </c>
      <c r="AW34" s="37">
        <f t="shared" si="31"/>
        <v>22140</v>
      </c>
      <c r="AX34" s="37">
        <f t="shared" si="31"/>
        <v>24108</v>
      </c>
      <c r="AY34" s="37">
        <f t="shared" si="31"/>
        <v>24108</v>
      </c>
      <c r="AZ34" s="37">
        <f t="shared" si="31"/>
        <v>24108</v>
      </c>
      <c r="BA34" s="37">
        <f t="shared" si="31"/>
        <v>24108</v>
      </c>
      <c r="BB34" s="37">
        <f t="shared" si="31"/>
        <v>26076</v>
      </c>
      <c r="BC34" s="37">
        <f t="shared" si="31"/>
        <v>26076</v>
      </c>
      <c r="BD34" s="37">
        <f t="shared" si="31"/>
        <v>26076</v>
      </c>
      <c r="BE34" s="37">
        <f t="shared" si="31"/>
        <v>26076</v>
      </c>
      <c r="BF34" s="37">
        <f t="shared" si="31"/>
        <v>26076</v>
      </c>
      <c r="BG34" s="37">
        <f t="shared" si="31"/>
        <v>26076</v>
      </c>
      <c r="BH34" s="37">
        <f t="shared" si="31"/>
        <v>26076</v>
      </c>
      <c r="BI34" s="37">
        <f t="shared" si="31"/>
        <v>26076</v>
      </c>
      <c r="BJ34" s="37">
        <f t="shared" si="31"/>
        <v>24108</v>
      </c>
      <c r="BK34" s="37">
        <f t="shared" si="31"/>
        <v>18204</v>
      </c>
      <c r="BL34" s="37">
        <f t="shared" si="31"/>
        <v>18204</v>
      </c>
      <c r="BM34" s="37">
        <f t="shared" si="31"/>
        <v>18204</v>
      </c>
      <c r="BN34" s="37">
        <f t="shared" si="31"/>
        <v>18204</v>
      </c>
      <c r="BO34" s="37">
        <f t="shared" si="31"/>
        <v>18204</v>
      </c>
      <c r="BP34" s="37">
        <f t="shared" si="31"/>
        <v>18204</v>
      </c>
      <c r="BQ34" s="37">
        <f t="shared" si="31"/>
        <v>18204</v>
      </c>
      <c r="BR34" s="37">
        <f t="shared" si="31"/>
        <v>18204</v>
      </c>
      <c r="BS34" s="37">
        <f t="shared" si="31"/>
        <v>18204</v>
      </c>
      <c r="BT34" s="37">
        <f t="shared" si="31"/>
        <v>14186</v>
      </c>
      <c r="BU34" s="37">
        <f t="shared" si="31"/>
        <v>14186</v>
      </c>
      <c r="BV34" s="37">
        <f t="shared" si="31"/>
        <v>14186</v>
      </c>
      <c r="BW34" s="37">
        <f t="shared" si="31"/>
        <v>14186</v>
      </c>
      <c r="BX34" s="37">
        <f t="shared" si="31"/>
        <v>14186</v>
      </c>
      <c r="BY34" s="37">
        <f t="shared" si="31"/>
        <v>14186</v>
      </c>
      <c r="BZ34" s="37">
        <f t="shared" si="31"/>
        <v>14186</v>
      </c>
      <c r="CA34" s="37">
        <f t="shared" si="31"/>
        <v>13038</v>
      </c>
      <c r="CB34" s="37">
        <f t="shared" si="31"/>
        <v>13038</v>
      </c>
      <c r="CC34" s="37">
        <f t="shared" si="31"/>
        <v>13038</v>
      </c>
      <c r="CD34" s="37">
        <f t="shared" si="32"/>
        <v>13038</v>
      </c>
      <c r="CE34" s="37">
        <f t="shared" si="32"/>
        <v>13038</v>
      </c>
      <c r="CF34" s="37">
        <f t="shared" si="32"/>
        <v>12054</v>
      </c>
      <c r="CG34" s="37">
        <f t="shared" si="32"/>
        <v>12054</v>
      </c>
      <c r="CH34" s="37">
        <f t="shared" si="32"/>
        <v>12054</v>
      </c>
      <c r="CI34" s="37">
        <f t="shared" si="32"/>
        <v>12054</v>
      </c>
      <c r="CJ34" s="37">
        <f t="shared" si="32"/>
        <v>12054</v>
      </c>
      <c r="CK34" s="37">
        <f t="shared" si="32"/>
        <v>13038</v>
      </c>
      <c r="CL34" s="37">
        <f t="shared" si="32"/>
        <v>13038</v>
      </c>
      <c r="CM34" s="37">
        <f t="shared" si="32"/>
        <v>12054</v>
      </c>
      <c r="CN34" s="37">
        <f t="shared" si="32"/>
        <v>12054</v>
      </c>
      <c r="CO34" s="37">
        <f t="shared" si="32"/>
        <v>12054</v>
      </c>
      <c r="CP34" s="37">
        <f t="shared" si="32"/>
        <v>11726</v>
      </c>
      <c r="CQ34" s="37">
        <f t="shared" si="32"/>
        <v>11726</v>
      </c>
      <c r="CR34" s="37">
        <f t="shared" si="32"/>
        <v>11726</v>
      </c>
      <c r="CS34" s="37">
        <f t="shared" si="32"/>
        <v>11726</v>
      </c>
      <c r="CT34" s="37">
        <f t="shared" si="32"/>
        <v>10906</v>
      </c>
      <c r="CU34" s="37">
        <f t="shared" si="32"/>
        <v>10906</v>
      </c>
      <c r="CV34" s="37">
        <f t="shared" si="32"/>
        <v>10906</v>
      </c>
      <c r="CW34" s="37">
        <f t="shared" si="32"/>
        <v>10906</v>
      </c>
      <c r="CX34" s="37">
        <f t="shared" si="32"/>
        <v>10906</v>
      </c>
      <c r="CY34" s="37">
        <f t="shared" si="32"/>
        <v>10906</v>
      </c>
      <c r="CZ34" s="37">
        <f t="shared" si="32"/>
        <v>10906</v>
      </c>
      <c r="DA34" s="37">
        <f t="shared" si="32"/>
        <v>9348</v>
      </c>
      <c r="DB34" s="37">
        <f t="shared" si="32"/>
        <v>9348</v>
      </c>
      <c r="DC34" s="37">
        <f t="shared" si="32"/>
        <v>9348</v>
      </c>
      <c r="DD34" s="37">
        <f t="shared" si="32"/>
        <v>9348</v>
      </c>
      <c r="DE34" s="37">
        <f t="shared" si="32"/>
        <v>9348</v>
      </c>
      <c r="DF34" s="37">
        <f t="shared" si="32"/>
        <v>9840</v>
      </c>
      <c r="DG34" s="37">
        <f t="shared" si="32"/>
        <v>9840</v>
      </c>
      <c r="DH34" s="37">
        <f t="shared" si="32"/>
        <v>9348</v>
      </c>
      <c r="DI34" s="37">
        <f t="shared" si="32"/>
        <v>9348</v>
      </c>
      <c r="DJ34" s="37">
        <f t="shared" si="32"/>
        <v>9348</v>
      </c>
      <c r="DK34" s="37">
        <f t="shared" si="32"/>
        <v>9348</v>
      </c>
      <c r="DL34" s="37">
        <f t="shared" si="32"/>
        <v>9348</v>
      </c>
      <c r="DM34" s="37">
        <f t="shared" si="32"/>
        <v>9840</v>
      </c>
      <c r="DN34" s="37">
        <f t="shared" si="32"/>
        <v>9840</v>
      </c>
      <c r="DO34" s="37">
        <f t="shared" si="32"/>
        <v>9348</v>
      </c>
      <c r="DP34" s="37">
        <f t="shared" si="32"/>
        <v>9348</v>
      </c>
      <c r="DQ34" s="37">
        <f t="shared" si="32"/>
        <v>9348</v>
      </c>
      <c r="DR34" s="37">
        <f t="shared" si="32"/>
        <v>9348</v>
      </c>
      <c r="DS34" s="37">
        <f t="shared" si="32"/>
        <v>10496</v>
      </c>
      <c r="DT34" s="37">
        <f t="shared" ref="DT34:GE34" si="37">ROUND(DT15*0.82,)</f>
        <v>10496</v>
      </c>
      <c r="DU34" s="37">
        <f t="shared" si="37"/>
        <v>10496</v>
      </c>
      <c r="DV34" s="37">
        <f t="shared" si="37"/>
        <v>9594</v>
      </c>
      <c r="DW34" s="37">
        <f t="shared" si="37"/>
        <v>9594</v>
      </c>
      <c r="DX34" s="37">
        <f t="shared" si="37"/>
        <v>9594</v>
      </c>
      <c r="DY34" s="37">
        <f t="shared" si="37"/>
        <v>9594</v>
      </c>
      <c r="DZ34" s="37">
        <f t="shared" si="37"/>
        <v>9594</v>
      </c>
      <c r="EA34" s="37">
        <f t="shared" si="37"/>
        <v>10496</v>
      </c>
      <c r="EB34" s="37">
        <f t="shared" si="37"/>
        <v>10496</v>
      </c>
      <c r="EC34" s="37">
        <f t="shared" si="37"/>
        <v>10496</v>
      </c>
      <c r="ED34" s="37">
        <f t="shared" si="37"/>
        <v>9348</v>
      </c>
      <c r="EE34" s="37">
        <f t="shared" si="37"/>
        <v>9348</v>
      </c>
      <c r="EF34" s="37">
        <f t="shared" si="37"/>
        <v>9348</v>
      </c>
      <c r="EG34" s="37">
        <f t="shared" si="37"/>
        <v>9348</v>
      </c>
      <c r="EH34" s="37">
        <f t="shared" si="37"/>
        <v>9594</v>
      </c>
      <c r="EI34" s="37">
        <f t="shared" si="37"/>
        <v>9594</v>
      </c>
      <c r="EJ34" s="37">
        <f t="shared" si="37"/>
        <v>9348</v>
      </c>
      <c r="EK34" s="37">
        <f t="shared" si="37"/>
        <v>9348</v>
      </c>
      <c r="EL34" s="37">
        <f t="shared" si="37"/>
        <v>9348</v>
      </c>
      <c r="EM34" s="37">
        <f t="shared" si="37"/>
        <v>9348</v>
      </c>
      <c r="EN34" s="37">
        <f t="shared" si="37"/>
        <v>9348</v>
      </c>
      <c r="EO34" s="37">
        <f t="shared" si="37"/>
        <v>9594</v>
      </c>
      <c r="EP34" s="37">
        <f t="shared" si="37"/>
        <v>9594</v>
      </c>
      <c r="EQ34" s="37">
        <f t="shared" si="37"/>
        <v>9348</v>
      </c>
      <c r="ER34" s="37">
        <f t="shared" si="37"/>
        <v>9348</v>
      </c>
      <c r="ES34" s="37">
        <f t="shared" si="37"/>
        <v>9348</v>
      </c>
      <c r="ET34" s="37">
        <f t="shared" si="37"/>
        <v>9348</v>
      </c>
      <c r="EU34" s="37">
        <f t="shared" si="37"/>
        <v>9348</v>
      </c>
      <c r="EV34" s="37">
        <f t="shared" si="37"/>
        <v>9594</v>
      </c>
      <c r="EW34" s="37">
        <f t="shared" si="37"/>
        <v>9594</v>
      </c>
      <c r="EX34" s="37">
        <f t="shared" si="37"/>
        <v>9594</v>
      </c>
      <c r="EY34" s="37">
        <f t="shared" si="37"/>
        <v>9594</v>
      </c>
      <c r="EZ34" s="37">
        <f t="shared" si="37"/>
        <v>9594</v>
      </c>
      <c r="FA34" s="37">
        <f t="shared" si="37"/>
        <v>9594</v>
      </c>
      <c r="FB34" s="37">
        <f t="shared" si="37"/>
        <v>9594</v>
      </c>
      <c r="FC34" s="37">
        <f t="shared" si="37"/>
        <v>13858</v>
      </c>
      <c r="FD34" s="37">
        <f t="shared" si="37"/>
        <v>13858</v>
      </c>
      <c r="FE34" s="161">
        <f t="shared" si="37"/>
        <v>13858</v>
      </c>
      <c r="FF34" s="161">
        <f t="shared" si="37"/>
        <v>13858</v>
      </c>
      <c r="FG34" s="161">
        <f t="shared" si="37"/>
        <v>13858</v>
      </c>
      <c r="FH34" s="161">
        <f t="shared" si="37"/>
        <v>13858</v>
      </c>
      <c r="FI34" s="161">
        <f t="shared" si="37"/>
        <v>15662</v>
      </c>
      <c r="FJ34" s="37">
        <f t="shared" si="37"/>
        <v>15662</v>
      </c>
      <c r="FK34" s="37">
        <f t="shared" si="37"/>
        <v>15662</v>
      </c>
      <c r="FL34" s="37">
        <f t="shared" si="37"/>
        <v>15662</v>
      </c>
      <c r="FM34" s="37">
        <f t="shared" si="37"/>
        <v>15662</v>
      </c>
      <c r="FN34" s="37">
        <f t="shared" si="37"/>
        <v>15662</v>
      </c>
      <c r="FO34" s="37">
        <f t="shared" si="37"/>
        <v>15662</v>
      </c>
      <c r="FP34" s="37">
        <f t="shared" si="37"/>
        <v>15662</v>
      </c>
      <c r="FQ34" s="37">
        <f t="shared" si="37"/>
        <v>15662</v>
      </c>
      <c r="FR34" s="37">
        <f t="shared" si="37"/>
        <v>15662</v>
      </c>
      <c r="FS34" s="37">
        <f t="shared" si="37"/>
        <v>10496</v>
      </c>
      <c r="FT34" s="37">
        <f t="shared" si="37"/>
        <v>10496</v>
      </c>
      <c r="FU34" s="37">
        <f t="shared" si="37"/>
        <v>10496</v>
      </c>
      <c r="FV34" s="37">
        <f t="shared" si="37"/>
        <v>10496</v>
      </c>
      <c r="FW34" s="37">
        <f t="shared" si="37"/>
        <v>10496</v>
      </c>
      <c r="FX34" s="37">
        <f t="shared" si="37"/>
        <v>10496</v>
      </c>
      <c r="FY34" s="37">
        <f t="shared" si="37"/>
        <v>10496</v>
      </c>
      <c r="FZ34" s="37">
        <f t="shared" si="37"/>
        <v>10496</v>
      </c>
      <c r="GA34" s="37">
        <f t="shared" si="37"/>
        <v>13858</v>
      </c>
      <c r="GB34" s="37">
        <f t="shared" si="37"/>
        <v>13858</v>
      </c>
      <c r="GC34" s="37">
        <f t="shared" si="37"/>
        <v>13858</v>
      </c>
      <c r="GD34" s="37">
        <f t="shared" si="37"/>
        <v>13858</v>
      </c>
      <c r="GE34" s="37">
        <f t="shared" si="37"/>
        <v>13858</v>
      </c>
      <c r="GF34" s="37">
        <f t="shared" ref="GF34:IQ34" si="38">ROUND(GF15*0.82,)</f>
        <v>13858</v>
      </c>
      <c r="GG34" s="37">
        <f t="shared" si="38"/>
        <v>13858</v>
      </c>
      <c r="GH34" s="37">
        <f t="shared" si="38"/>
        <v>13858</v>
      </c>
      <c r="GI34" s="37">
        <f t="shared" si="38"/>
        <v>13858</v>
      </c>
      <c r="GJ34" s="37">
        <f t="shared" si="38"/>
        <v>13858</v>
      </c>
      <c r="GK34" s="37">
        <f t="shared" si="38"/>
        <v>13858</v>
      </c>
      <c r="GL34" s="37">
        <f t="shared" si="38"/>
        <v>13858</v>
      </c>
      <c r="GM34" s="37">
        <f t="shared" si="38"/>
        <v>13858</v>
      </c>
      <c r="GN34" s="37">
        <f t="shared" si="38"/>
        <v>13858</v>
      </c>
      <c r="GO34" s="37">
        <f t="shared" si="38"/>
        <v>11316</v>
      </c>
      <c r="GP34" s="37">
        <f t="shared" si="38"/>
        <v>11316</v>
      </c>
      <c r="GQ34" s="37">
        <f t="shared" si="38"/>
        <v>11316</v>
      </c>
      <c r="GR34" s="37">
        <f t="shared" si="38"/>
        <v>11316</v>
      </c>
      <c r="GS34" s="37">
        <f t="shared" si="38"/>
        <v>11726</v>
      </c>
      <c r="GT34" s="37">
        <f t="shared" si="38"/>
        <v>11726</v>
      </c>
      <c r="GU34" s="37">
        <f t="shared" si="38"/>
        <v>11316</v>
      </c>
      <c r="GV34" s="37">
        <f t="shared" si="38"/>
        <v>11316</v>
      </c>
      <c r="GW34" s="37">
        <f t="shared" si="38"/>
        <v>11316</v>
      </c>
      <c r="GX34" s="37">
        <f t="shared" si="38"/>
        <v>11316</v>
      </c>
      <c r="GY34" s="37">
        <f t="shared" si="38"/>
        <v>11316</v>
      </c>
      <c r="GZ34" s="37">
        <f t="shared" si="38"/>
        <v>11726</v>
      </c>
      <c r="HA34" s="37">
        <f t="shared" si="38"/>
        <v>11726</v>
      </c>
      <c r="HB34" s="37">
        <f t="shared" si="38"/>
        <v>11316</v>
      </c>
      <c r="HC34" s="37">
        <f t="shared" si="38"/>
        <v>11316</v>
      </c>
      <c r="HD34" s="37">
        <f t="shared" si="38"/>
        <v>11316</v>
      </c>
      <c r="HE34" s="37">
        <f t="shared" si="38"/>
        <v>11316</v>
      </c>
      <c r="HF34" s="37">
        <f t="shared" si="38"/>
        <v>11316</v>
      </c>
      <c r="HG34" s="37">
        <f t="shared" si="38"/>
        <v>11726</v>
      </c>
      <c r="HH34" s="37">
        <f t="shared" si="38"/>
        <v>11726</v>
      </c>
      <c r="HI34" s="37">
        <f t="shared" si="38"/>
        <v>11316</v>
      </c>
      <c r="HJ34" s="37">
        <f t="shared" si="38"/>
        <v>11316</v>
      </c>
      <c r="HK34" s="37">
        <f t="shared" si="38"/>
        <v>11316</v>
      </c>
      <c r="HL34" s="37">
        <f t="shared" si="38"/>
        <v>11316</v>
      </c>
      <c r="HM34" s="37">
        <f t="shared" si="38"/>
        <v>11316</v>
      </c>
      <c r="HN34" s="37">
        <f t="shared" si="38"/>
        <v>11726</v>
      </c>
      <c r="HO34" s="37">
        <f t="shared" si="38"/>
        <v>11726</v>
      </c>
      <c r="HP34" s="37">
        <f t="shared" si="38"/>
        <v>11316</v>
      </c>
      <c r="HQ34" s="37">
        <f t="shared" si="38"/>
        <v>11316</v>
      </c>
      <c r="HR34" s="37">
        <f t="shared" si="38"/>
        <v>11316</v>
      </c>
      <c r="HS34" s="37">
        <f t="shared" si="38"/>
        <v>11316</v>
      </c>
      <c r="HT34" s="37">
        <f t="shared" si="38"/>
        <v>11316</v>
      </c>
      <c r="HU34" s="37">
        <f t="shared" si="38"/>
        <v>11726</v>
      </c>
      <c r="HV34" s="37">
        <f t="shared" si="38"/>
        <v>11726</v>
      </c>
      <c r="HW34" s="37">
        <f t="shared" si="38"/>
        <v>11316</v>
      </c>
      <c r="HX34" s="37">
        <f t="shared" si="38"/>
        <v>11316</v>
      </c>
      <c r="HY34" s="37">
        <f t="shared" si="38"/>
        <v>11316</v>
      </c>
      <c r="HZ34" s="37">
        <f t="shared" si="38"/>
        <v>11316</v>
      </c>
      <c r="IA34" s="37">
        <f t="shared" si="38"/>
        <v>11316</v>
      </c>
      <c r="IB34" s="37">
        <f t="shared" si="38"/>
        <v>11316</v>
      </c>
      <c r="IC34" s="37">
        <f t="shared" si="38"/>
        <v>11316</v>
      </c>
      <c r="ID34" s="37">
        <f t="shared" si="38"/>
        <v>10496</v>
      </c>
      <c r="IE34" s="37">
        <f t="shared" si="38"/>
        <v>10496</v>
      </c>
      <c r="IF34" s="37">
        <f t="shared" si="38"/>
        <v>10496</v>
      </c>
      <c r="IG34" s="37">
        <f t="shared" si="38"/>
        <v>10496</v>
      </c>
      <c r="IH34" s="37">
        <f t="shared" si="38"/>
        <v>10496</v>
      </c>
      <c r="II34" s="37">
        <f t="shared" si="38"/>
        <v>10496</v>
      </c>
      <c r="IJ34" s="37">
        <f t="shared" si="38"/>
        <v>10496</v>
      </c>
      <c r="IK34" s="37">
        <f t="shared" si="38"/>
        <v>10086</v>
      </c>
      <c r="IL34" s="37">
        <f t="shared" si="38"/>
        <v>10086</v>
      </c>
      <c r="IM34" s="37">
        <f t="shared" si="38"/>
        <v>10086</v>
      </c>
      <c r="IN34" s="37">
        <f t="shared" si="38"/>
        <v>10086</v>
      </c>
      <c r="IO34" s="37">
        <f t="shared" si="38"/>
        <v>10086</v>
      </c>
      <c r="IP34" s="37">
        <f t="shared" si="38"/>
        <v>10496</v>
      </c>
      <c r="IQ34" s="37">
        <f t="shared" si="38"/>
        <v>10496</v>
      </c>
      <c r="IR34" s="37">
        <f t="shared" ref="IR34:JP34" si="39">ROUND(IR15*0.82,)</f>
        <v>10086</v>
      </c>
      <c r="IS34" s="37">
        <f t="shared" si="39"/>
        <v>10086</v>
      </c>
      <c r="IT34" s="37">
        <f t="shared" si="39"/>
        <v>10086</v>
      </c>
      <c r="IU34" s="37">
        <f t="shared" si="39"/>
        <v>10086</v>
      </c>
      <c r="IV34" s="37">
        <f t="shared" si="39"/>
        <v>10086</v>
      </c>
      <c r="IW34" s="37">
        <f t="shared" si="39"/>
        <v>10496</v>
      </c>
      <c r="IX34" s="37">
        <f t="shared" si="39"/>
        <v>10496</v>
      </c>
      <c r="IY34" s="37">
        <f t="shared" si="39"/>
        <v>10086</v>
      </c>
      <c r="IZ34" s="37">
        <f t="shared" si="39"/>
        <v>10086</v>
      </c>
      <c r="JA34" s="37">
        <f t="shared" si="39"/>
        <v>10086</v>
      </c>
      <c r="JB34" s="37">
        <f t="shared" si="39"/>
        <v>10086</v>
      </c>
      <c r="JC34" s="37">
        <f t="shared" si="39"/>
        <v>10086</v>
      </c>
      <c r="JD34" s="37">
        <f t="shared" si="39"/>
        <v>10496</v>
      </c>
      <c r="JE34" s="37">
        <f t="shared" si="39"/>
        <v>10496</v>
      </c>
      <c r="JF34" s="37">
        <f t="shared" si="39"/>
        <v>11316</v>
      </c>
      <c r="JG34" s="37">
        <f t="shared" si="39"/>
        <v>11316</v>
      </c>
      <c r="JH34" s="37">
        <f t="shared" si="39"/>
        <v>11316</v>
      </c>
      <c r="JI34" s="37">
        <f t="shared" si="39"/>
        <v>11316</v>
      </c>
      <c r="JJ34" s="37">
        <f t="shared" si="39"/>
        <v>11316</v>
      </c>
      <c r="JK34" s="37">
        <f t="shared" si="39"/>
        <v>11316</v>
      </c>
      <c r="JL34" s="37">
        <f t="shared" si="39"/>
        <v>11316</v>
      </c>
      <c r="JM34" s="37">
        <f t="shared" si="39"/>
        <v>11316</v>
      </c>
      <c r="JN34" s="37">
        <f t="shared" si="39"/>
        <v>11316</v>
      </c>
      <c r="JO34" s="37">
        <f t="shared" si="39"/>
        <v>11316</v>
      </c>
      <c r="JP34" s="37">
        <f t="shared" si="39"/>
        <v>11316</v>
      </c>
    </row>
    <row r="35" spans="1:276" ht="10.7" customHeight="1">
      <c r="A35" s="36" t="s">
        <v>7</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161"/>
      <c r="FF35" s="161"/>
      <c r="FG35" s="161"/>
      <c r="FH35" s="161"/>
      <c r="FI35" s="161"/>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row>
    <row r="36" spans="1:276" ht="10.7" customHeight="1">
      <c r="A36" s="12">
        <v>1</v>
      </c>
      <c r="B36" s="37">
        <f t="shared" ref="B36:Q36" si="40">ROUND(B17*0.82,)</f>
        <v>25502</v>
      </c>
      <c r="C36" s="37">
        <f t="shared" si="40"/>
        <v>32964</v>
      </c>
      <c r="D36" s="37">
        <f t="shared" si="40"/>
        <v>32964</v>
      </c>
      <c r="E36" s="37">
        <f t="shared" si="40"/>
        <v>34194</v>
      </c>
      <c r="F36" s="37">
        <f t="shared" si="40"/>
        <v>34194</v>
      </c>
      <c r="G36" s="37">
        <f t="shared" si="40"/>
        <v>34194</v>
      </c>
      <c r="H36" s="37">
        <f t="shared" si="40"/>
        <v>34194</v>
      </c>
      <c r="I36" s="37">
        <f t="shared" si="40"/>
        <v>34194</v>
      </c>
      <c r="J36" s="37">
        <f t="shared" si="40"/>
        <v>31160</v>
      </c>
      <c r="K36" s="37">
        <f t="shared" si="40"/>
        <v>29684</v>
      </c>
      <c r="L36" s="37">
        <f t="shared" si="40"/>
        <v>23247</v>
      </c>
      <c r="M36" s="37">
        <f t="shared" si="40"/>
        <v>20295</v>
      </c>
      <c r="N36" s="37">
        <f t="shared" si="40"/>
        <v>16851</v>
      </c>
      <c r="O36" s="37">
        <f t="shared" si="40"/>
        <v>16851</v>
      </c>
      <c r="P36" s="37">
        <f t="shared" si="40"/>
        <v>16851</v>
      </c>
      <c r="Q36" s="37">
        <f t="shared" si="40"/>
        <v>17589</v>
      </c>
      <c r="R36" s="37">
        <f t="shared" ref="R36:CC37" si="41">ROUND(R17*0.82,)</f>
        <v>17589</v>
      </c>
      <c r="S36" s="37">
        <f t="shared" si="41"/>
        <v>17589</v>
      </c>
      <c r="T36" s="37">
        <f t="shared" si="41"/>
        <v>17589</v>
      </c>
      <c r="U36" s="37">
        <f t="shared" si="41"/>
        <v>17589</v>
      </c>
      <c r="V36" s="37">
        <f t="shared" si="41"/>
        <v>17589</v>
      </c>
      <c r="W36" s="37">
        <f t="shared" si="41"/>
        <v>18327</v>
      </c>
      <c r="X36" s="37">
        <f t="shared" si="41"/>
        <v>18327</v>
      </c>
      <c r="Y36" s="37">
        <f t="shared" si="41"/>
        <v>18327</v>
      </c>
      <c r="Z36" s="37">
        <f t="shared" si="41"/>
        <v>18327</v>
      </c>
      <c r="AA36" s="37">
        <f t="shared" si="41"/>
        <v>18327</v>
      </c>
      <c r="AB36" s="37">
        <f t="shared" si="41"/>
        <v>19311</v>
      </c>
      <c r="AC36" s="37">
        <f t="shared" si="41"/>
        <v>19311</v>
      </c>
      <c r="AD36" s="37">
        <f t="shared" si="41"/>
        <v>19311</v>
      </c>
      <c r="AE36" s="37">
        <f t="shared" si="41"/>
        <v>19311</v>
      </c>
      <c r="AF36" s="37">
        <f t="shared" si="41"/>
        <v>22263</v>
      </c>
      <c r="AG36" s="37">
        <f t="shared" si="41"/>
        <v>22263</v>
      </c>
      <c r="AH36" s="37">
        <f t="shared" si="41"/>
        <v>22263</v>
      </c>
      <c r="AI36" s="37">
        <f t="shared" si="41"/>
        <v>21279</v>
      </c>
      <c r="AJ36" s="37">
        <f t="shared" si="41"/>
        <v>21279</v>
      </c>
      <c r="AK36" s="37">
        <f t="shared" si="41"/>
        <v>21279</v>
      </c>
      <c r="AL36" s="37">
        <f t="shared" si="41"/>
        <v>21279</v>
      </c>
      <c r="AM36" s="37">
        <f t="shared" si="41"/>
        <v>24231</v>
      </c>
      <c r="AN36" s="37">
        <f t="shared" si="41"/>
        <v>24231</v>
      </c>
      <c r="AO36" s="37">
        <f t="shared" si="41"/>
        <v>24231</v>
      </c>
      <c r="AP36" s="37">
        <f t="shared" si="41"/>
        <v>21279</v>
      </c>
      <c r="AQ36" s="37">
        <f t="shared" si="41"/>
        <v>21279</v>
      </c>
      <c r="AR36" s="37">
        <f t="shared" si="41"/>
        <v>21279</v>
      </c>
      <c r="AS36" s="37">
        <f t="shared" si="41"/>
        <v>21279</v>
      </c>
      <c r="AT36" s="37">
        <f t="shared" si="41"/>
        <v>21279</v>
      </c>
      <c r="AU36" s="37">
        <f t="shared" si="41"/>
        <v>22263</v>
      </c>
      <c r="AV36" s="37">
        <f t="shared" si="41"/>
        <v>22263</v>
      </c>
      <c r="AW36" s="37">
        <f t="shared" si="41"/>
        <v>22263</v>
      </c>
      <c r="AX36" s="37">
        <f t="shared" si="41"/>
        <v>24231</v>
      </c>
      <c r="AY36" s="37">
        <f t="shared" si="41"/>
        <v>24231</v>
      </c>
      <c r="AZ36" s="37">
        <f t="shared" si="41"/>
        <v>24231</v>
      </c>
      <c r="BA36" s="37">
        <f t="shared" si="41"/>
        <v>24231</v>
      </c>
      <c r="BB36" s="37">
        <f t="shared" si="41"/>
        <v>26199</v>
      </c>
      <c r="BC36" s="37">
        <f t="shared" si="41"/>
        <v>26199</v>
      </c>
      <c r="BD36" s="37">
        <f t="shared" si="41"/>
        <v>26199</v>
      </c>
      <c r="BE36" s="37">
        <f t="shared" si="41"/>
        <v>26199</v>
      </c>
      <c r="BF36" s="37">
        <f t="shared" si="41"/>
        <v>26199</v>
      </c>
      <c r="BG36" s="37">
        <f t="shared" si="41"/>
        <v>26199</v>
      </c>
      <c r="BH36" s="37">
        <f t="shared" si="41"/>
        <v>26199</v>
      </c>
      <c r="BI36" s="37">
        <f t="shared" si="41"/>
        <v>26199</v>
      </c>
      <c r="BJ36" s="37">
        <f t="shared" si="41"/>
        <v>24231</v>
      </c>
      <c r="BK36" s="37">
        <f t="shared" si="41"/>
        <v>18327</v>
      </c>
      <c r="BL36" s="37">
        <f t="shared" si="41"/>
        <v>18327</v>
      </c>
      <c r="BM36" s="37">
        <f t="shared" si="41"/>
        <v>18327</v>
      </c>
      <c r="BN36" s="37">
        <f t="shared" si="41"/>
        <v>18327</v>
      </c>
      <c r="BO36" s="37">
        <f t="shared" si="41"/>
        <v>18327</v>
      </c>
      <c r="BP36" s="37">
        <f t="shared" si="41"/>
        <v>18327</v>
      </c>
      <c r="BQ36" s="37">
        <f t="shared" si="41"/>
        <v>18327</v>
      </c>
      <c r="BR36" s="37">
        <f t="shared" si="41"/>
        <v>18327</v>
      </c>
      <c r="BS36" s="37">
        <f t="shared" si="41"/>
        <v>18327</v>
      </c>
      <c r="BT36" s="37">
        <f t="shared" si="41"/>
        <v>13899</v>
      </c>
      <c r="BU36" s="37">
        <f t="shared" si="41"/>
        <v>13899</v>
      </c>
      <c r="BV36" s="37">
        <f t="shared" si="41"/>
        <v>13899</v>
      </c>
      <c r="BW36" s="37">
        <f t="shared" si="41"/>
        <v>13899</v>
      </c>
      <c r="BX36" s="37">
        <f t="shared" si="41"/>
        <v>13899</v>
      </c>
      <c r="BY36" s="37">
        <f t="shared" si="41"/>
        <v>13899</v>
      </c>
      <c r="BZ36" s="37">
        <f t="shared" si="41"/>
        <v>13899</v>
      </c>
      <c r="CA36" s="37">
        <f t="shared" si="41"/>
        <v>12751</v>
      </c>
      <c r="CB36" s="37">
        <f t="shared" si="41"/>
        <v>12751</v>
      </c>
      <c r="CC36" s="37">
        <f t="shared" si="41"/>
        <v>12751</v>
      </c>
      <c r="CD36" s="37">
        <f t="shared" ref="CD36:DS37" si="42">ROUND(CD17*0.82,)</f>
        <v>12751</v>
      </c>
      <c r="CE36" s="37">
        <f t="shared" si="42"/>
        <v>12751</v>
      </c>
      <c r="CF36" s="37">
        <f t="shared" si="42"/>
        <v>11767</v>
      </c>
      <c r="CG36" s="37">
        <f t="shared" si="42"/>
        <v>11767</v>
      </c>
      <c r="CH36" s="37">
        <f t="shared" si="42"/>
        <v>11767</v>
      </c>
      <c r="CI36" s="37">
        <f t="shared" si="42"/>
        <v>11767</v>
      </c>
      <c r="CJ36" s="37">
        <f t="shared" si="42"/>
        <v>11767</v>
      </c>
      <c r="CK36" s="37">
        <f t="shared" si="42"/>
        <v>12751</v>
      </c>
      <c r="CL36" s="37">
        <f t="shared" si="42"/>
        <v>12751</v>
      </c>
      <c r="CM36" s="37">
        <f t="shared" si="42"/>
        <v>11767</v>
      </c>
      <c r="CN36" s="37">
        <f t="shared" si="42"/>
        <v>11767</v>
      </c>
      <c r="CO36" s="37">
        <f t="shared" si="42"/>
        <v>11767</v>
      </c>
      <c r="CP36" s="37">
        <f t="shared" si="42"/>
        <v>11193</v>
      </c>
      <c r="CQ36" s="37">
        <f t="shared" si="42"/>
        <v>11193</v>
      </c>
      <c r="CR36" s="37">
        <f t="shared" si="42"/>
        <v>11193</v>
      </c>
      <c r="CS36" s="37">
        <f t="shared" si="42"/>
        <v>11193</v>
      </c>
      <c r="CT36" s="37">
        <f t="shared" si="42"/>
        <v>10373</v>
      </c>
      <c r="CU36" s="37">
        <f t="shared" si="42"/>
        <v>10373</v>
      </c>
      <c r="CV36" s="37">
        <f t="shared" si="42"/>
        <v>10373</v>
      </c>
      <c r="CW36" s="37">
        <f t="shared" si="42"/>
        <v>10373</v>
      </c>
      <c r="CX36" s="37">
        <f t="shared" si="42"/>
        <v>10373</v>
      </c>
      <c r="CY36" s="37">
        <f t="shared" si="42"/>
        <v>10373</v>
      </c>
      <c r="CZ36" s="37">
        <f t="shared" si="42"/>
        <v>10373</v>
      </c>
      <c r="DA36" s="37">
        <f t="shared" si="42"/>
        <v>8815</v>
      </c>
      <c r="DB36" s="37">
        <f t="shared" si="42"/>
        <v>8815</v>
      </c>
      <c r="DC36" s="37">
        <f t="shared" si="42"/>
        <v>8815</v>
      </c>
      <c r="DD36" s="37">
        <f t="shared" si="42"/>
        <v>8815</v>
      </c>
      <c r="DE36" s="37">
        <f t="shared" si="42"/>
        <v>8815</v>
      </c>
      <c r="DF36" s="37">
        <f t="shared" si="42"/>
        <v>9307</v>
      </c>
      <c r="DG36" s="37">
        <f t="shared" si="42"/>
        <v>9307</v>
      </c>
      <c r="DH36" s="37">
        <f t="shared" si="42"/>
        <v>8815</v>
      </c>
      <c r="DI36" s="37">
        <f t="shared" si="42"/>
        <v>8815</v>
      </c>
      <c r="DJ36" s="37">
        <f t="shared" si="42"/>
        <v>8815</v>
      </c>
      <c r="DK36" s="37">
        <f t="shared" si="42"/>
        <v>8815</v>
      </c>
      <c r="DL36" s="37">
        <f t="shared" si="42"/>
        <v>8815</v>
      </c>
      <c r="DM36" s="37">
        <f t="shared" si="42"/>
        <v>9307</v>
      </c>
      <c r="DN36" s="37">
        <f t="shared" si="42"/>
        <v>9307</v>
      </c>
      <c r="DO36" s="37">
        <f t="shared" si="42"/>
        <v>8815</v>
      </c>
      <c r="DP36" s="37">
        <f t="shared" si="42"/>
        <v>8815</v>
      </c>
      <c r="DQ36" s="37">
        <f t="shared" si="42"/>
        <v>8815</v>
      </c>
      <c r="DR36" s="37">
        <f t="shared" si="42"/>
        <v>8815</v>
      </c>
      <c r="DS36" s="37">
        <f t="shared" si="42"/>
        <v>9963</v>
      </c>
      <c r="DT36" s="37">
        <f t="shared" ref="DT36:GE36" si="43">ROUND(DT17*0.82,)</f>
        <v>9963</v>
      </c>
      <c r="DU36" s="37">
        <f t="shared" si="43"/>
        <v>9963</v>
      </c>
      <c r="DV36" s="37">
        <f t="shared" si="43"/>
        <v>9061</v>
      </c>
      <c r="DW36" s="37">
        <f t="shared" si="43"/>
        <v>9061</v>
      </c>
      <c r="DX36" s="37">
        <f t="shared" si="43"/>
        <v>9061</v>
      </c>
      <c r="DY36" s="37">
        <f t="shared" si="43"/>
        <v>9061</v>
      </c>
      <c r="DZ36" s="37">
        <f t="shared" si="43"/>
        <v>9061</v>
      </c>
      <c r="EA36" s="37">
        <f t="shared" si="43"/>
        <v>9963</v>
      </c>
      <c r="EB36" s="37">
        <f t="shared" si="43"/>
        <v>9963</v>
      </c>
      <c r="EC36" s="37">
        <f t="shared" si="43"/>
        <v>9963</v>
      </c>
      <c r="ED36" s="37">
        <f t="shared" si="43"/>
        <v>8815</v>
      </c>
      <c r="EE36" s="37">
        <f t="shared" si="43"/>
        <v>8815</v>
      </c>
      <c r="EF36" s="37">
        <f t="shared" si="43"/>
        <v>8815</v>
      </c>
      <c r="EG36" s="37">
        <f t="shared" si="43"/>
        <v>8815</v>
      </c>
      <c r="EH36" s="37">
        <f t="shared" si="43"/>
        <v>9061</v>
      </c>
      <c r="EI36" s="37">
        <f t="shared" si="43"/>
        <v>9061</v>
      </c>
      <c r="EJ36" s="37">
        <f t="shared" si="43"/>
        <v>8815</v>
      </c>
      <c r="EK36" s="37">
        <f t="shared" si="43"/>
        <v>8815</v>
      </c>
      <c r="EL36" s="37">
        <f t="shared" si="43"/>
        <v>8815</v>
      </c>
      <c r="EM36" s="37">
        <f t="shared" si="43"/>
        <v>8815</v>
      </c>
      <c r="EN36" s="37">
        <f t="shared" si="43"/>
        <v>8815</v>
      </c>
      <c r="EO36" s="37">
        <f t="shared" si="43"/>
        <v>9061</v>
      </c>
      <c r="EP36" s="37">
        <f t="shared" si="43"/>
        <v>9061</v>
      </c>
      <c r="EQ36" s="37">
        <f t="shared" si="43"/>
        <v>8815</v>
      </c>
      <c r="ER36" s="37">
        <f t="shared" si="43"/>
        <v>8815</v>
      </c>
      <c r="ES36" s="37">
        <f t="shared" si="43"/>
        <v>8815</v>
      </c>
      <c r="ET36" s="37">
        <f t="shared" si="43"/>
        <v>8815</v>
      </c>
      <c r="EU36" s="37">
        <f t="shared" si="43"/>
        <v>8815</v>
      </c>
      <c r="EV36" s="37">
        <f t="shared" si="43"/>
        <v>9061</v>
      </c>
      <c r="EW36" s="37">
        <f t="shared" si="43"/>
        <v>9061</v>
      </c>
      <c r="EX36" s="37">
        <f t="shared" si="43"/>
        <v>9061</v>
      </c>
      <c r="EY36" s="37">
        <f t="shared" si="43"/>
        <v>9061</v>
      </c>
      <c r="EZ36" s="37">
        <f t="shared" si="43"/>
        <v>9061</v>
      </c>
      <c r="FA36" s="37">
        <f t="shared" si="43"/>
        <v>9061</v>
      </c>
      <c r="FB36" s="37">
        <f t="shared" si="43"/>
        <v>9061</v>
      </c>
      <c r="FC36" s="37">
        <f t="shared" si="43"/>
        <v>13325</v>
      </c>
      <c r="FD36" s="37">
        <f t="shared" si="43"/>
        <v>13325</v>
      </c>
      <c r="FE36" s="161">
        <f t="shared" si="43"/>
        <v>13325</v>
      </c>
      <c r="FF36" s="161">
        <f t="shared" si="43"/>
        <v>13325</v>
      </c>
      <c r="FG36" s="161">
        <f t="shared" si="43"/>
        <v>13325</v>
      </c>
      <c r="FH36" s="161">
        <f t="shared" si="43"/>
        <v>13325</v>
      </c>
      <c r="FI36" s="161">
        <f t="shared" si="43"/>
        <v>15129</v>
      </c>
      <c r="FJ36" s="37">
        <f t="shared" si="43"/>
        <v>15129</v>
      </c>
      <c r="FK36" s="37">
        <f t="shared" si="43"/>
        <v>15129</v>
      </c>
      <c r="FL36" s="37">
        <f t="shared" si="43"/>
        <v>15129</v>
      </c>
      <c r="FM36" s="37">
        <f t="shared" si="43"/>
        <v>15129</v>
      </c>
      <c r="FN36" s="37">
        <f t="shared" si="43"/>
        <v>15129</v>
      </c>
      <c r="FO36" s="37">
        <f t="shared" si="43"/>
        <v>15129</v>
      </c>
      <c r="FP36" s="37">
        <f t="shared" si="43"/>
        <v>15129</v>
      </c>
      <c r="FQ36" s="37">
        <f t="shared" si="43"/>
        <v>15129</v>
      </c>
      <c r="FR36" s="37">
        <f t="shared" si="43"/>
        <v>15129</v>
      </c>
      <c r="FS36" s="37">
        <f t="shared" si="43"/>
        <v>9963</v>
      </c>
      <c r="FT36" s="37">
        <f t="shared" si="43"/>
        <v>9963</v>
      </c>
      <c r="FU36" s="37">
        <f t="shared" si="43"/>
        <v>9963</v>
      </c>
      <c r="FV36" s="37">
        <f t="shared" si="43"/>
        <v>9963</v>
      </c>
      <c r="FW36" s="37">
        <f t="shared" si="43"/>
        <v>9963</v>
      </c>
      <c r="FX36" s="37">
        <f t="shared" si="43"/>
        <v>9963</v>
      </c>
      <c r="FY36" s="37">
        <f t="shared" si="43"/>
        <v>9963</v>
      </c>
      <c r="FZ36" s="37">
        <f t="shared" si="43"/>
        <v>9963</v>
      </c>
      <c r="GA36" s="37">
        <f t="shared" si="43"/>
        <v>13325</v>
      </c>
      <c r="GB36" s="37">
        <f t="shared" si="43"/>
        <v>13325</v>
      </c>
      <c r="GC36" s="37">
        <f t="shared" si="43"/>
        <v>13325</v>
      </c>
      <c r="GD36" s="37">
        <f t="shared" si="43"/>
        <v>13325</v>
      </c>
      <c r="GE36" s="37">
        <f t="shared" si="43"/>
        <v>13325</v>
      </c>
      <c r="GF36" s="37">
        <f t="shared" ref="GF36:IQ36" si="44">ROUND(GF17*0.82,)</f>
        <v>13325</v>
      </c>
      <c r="GG36" s="37">
        <f t="shared" si="44"/>
        <v>13325</v>
      </c>
      <c r="GH36" s="37">
        <f t="shared" si="44"/>
        <v>13325</v>
      </c>
      <c r="GI36" s="37">
        <f t="shared" si="44"/>
        <v>13325</v>
      </c>
      <c r="GJ36" s="37">
        <f t="shared" si="44"/>
        <v>13325</v>
      </c>
      <c r="GK36" s="37">
        <f t="shared" si="44"/>
        <v>13325</v>
      </c>
      <c r="GL36" s="37">
        <f t="shared" si="44"/>
        <v>13325</v>
      </c>
      <c r="GM36" s="37">
        <f t="shared" si="44"/>
        <v>13325</v>
      </c>
      <c r="GN36" s="37">
        <f t="shared" si="44"/>
        <v>13325</v>
      </c>
      <c r="GO36" s="37">
        <f t="shared" si="44"/>
        <v>10783</v>
      </c>
      <c r="GP36" s="37">
        <f t="shared" si="44"/>
        <v>10783</v>
      </c>
      <c r="GQ36" s="37">
        <f t="shared" si="44"/>
        <v>10783</v>
      </c>
      <c r="GR36" s="37">
        <f t="shared" si="44"/>
        <v>10783</v>
      </c>
      <c r="GS36" s="37">
        <f t="shared" si="44"/>
        <v>11193</v>
      </c>
      <c r="GT36" s="37">
        <f t="shared" si="44"/>
        <v>11193</v>
      </c>
      <c r="GU36" s="37">
        <f t="shared" si="44"/>
        <v>10783</v>
      </c>
      <c r="GV36" s="37">
        <f t="shared" si="44"/>
        <v>10783</v>
      </c>
      <c r="GW36" s="37">
        <f t="shared" si="44"/>
        <v>10783</v>
      </c>
      <c r="GX36" s="37">
        <f t="shared" si="44"/>
        <v>10783</v>
      </c>
      <c r="GY36" s="37">
        <f t="shared" si="44"/>
        <v>10783</v>
      </c>
      <c r="GZ36" s="37">
        <f t="shared" si="44"/>
        <v>11193</v>
      </c>
      <c r="HA36" s="37">
        <f t="shared" si="44"/>
        <v>11193</v>
      </c>
      <c r="HB36" s="37">
        <f t="shared" si="44"/>
        <v>10783</v>
      </c>
      <c r="HC36" s="37">
        <f t="shared" si="44"/>
        <v>10783</v>
      </c>
      <c r="HD36" s="37">
        <f t="shared" si="44"/>
        <v>10783</v>
      </c>
      <c r="HE36" s="37">
        <f t="shared" si="44"/>
        <v>10783</v>
      </c>
      <c r="HF36" s="37">
        <f t="shared" si="44"/>
        <v>10783</v>
      </c>
      <c r="HG36" s="37">
        <f t="shared" si="44"/>
        <v>11193</v>
      </c>
      <c r="HH36" s="37">
        <f t="shared" si="44"/>
        <v>11193</v>
      </c>
      <c r="HI36" s="37">
        <f t="shared" si="44"/>
        <v>10783</v>
      </c>
      <c r="HJ36" s="37">
        <f t="shared" si="44"/>
        <v>10783</v>
      </c>
      <c r="HK36" s="37">
        <f t="shared" si="44"/>
        <v>10783</v>
      </c>
      <c r="HL36" s="37">
        <f t="shared" si="44"/>
        <v>10783</v>
      </c>
      <c r="HM36" s="37">
        <f t="shared" si="44"/>
        <v>10783</v>
      </c>
      <c r="HN36" s="37">
        <f t="shared" si="44"/>
        <v>11193</v>
      </c>
      <c r="HO36" s="37">
        <f t="shared" si="44"/>
        <v>11193</v>
      </c>
      <c r="HP36" s="37">
        <f t="shared" si="44"/>
        <v>10783</v>
      </c>
      <c r="HQ36" s="37">
        <f t="shared" si="44"/>
        <v>10783</v>
      </c>
      <c r="HR36" s="37">
        <f t="shared" si="44"/>
        <v>10783</v>
      </c>
      <c r="HS36" s="37">
        <f t="shared" si="44"/>
        <v>10783</v>
      </c>
      <c r="HT36" s="37">
        <f t="shared" si="44"/>
        <v>10783</v>
      </c>
      <c r="HU36" s="37">
        <f t="shared" si="44"/>
        <v>11193</v>
      </c>
      <c r="HV36" s="37">
        <f t="shared" si="44"/>
        <v>11193</v>
      </c>
      <c r="HW36" s="37">
        <f t="shared" si="44"/>
        <v>10783</v>
      </c>
      <c r="HX36" s="37">
        <f t="shared" si="44"/>
        <v>10783</v>
      </c>
      <c r="HY36" s="37">
        <f t="shared" si="44"/>
        <v>10783</v>
      </c>
      <c r="HZ36" s="37">
        <f t="shared" si="44"/>
        <v>10783</v>
      </c>
      <c r="IA36" s="37">
        <f t="shared" si="44"/>
        <v>10783</v>
      </c>
      <c r="IB36" s="37">
        <f t="shared" si="44"/>
        <v>10783</v>
      </c>
      <c r="IC36" s="37">
        <f t="shared" si="44"/>
        <v>10783</v>
      </c>
      <c r="ID36" s="37">
        <f t="shared" si="44"/>
        <v>9963</v>
      </c>
      <c r="IE36" s="37">
        <f t="shared" si="44"/>
        <v>9963</v>
      </c>
      <c r="IF36" s="37">
        <f t="shared" si="44"/>
        <v>9963</v>
      </c>
      <c r="IG36" s="37">
        <f t="shared" si="44"/>
        <v>9963</v>
      </c>
      <c r="IH36" s="37">
        <f t="shared" si="44"/>
        <v>9963</v>
      </c>
      <c r="II36" s="37">
        <f t="shared" si="44"/>
        <v>9963</v>
      </c>
      <c r="IJ36" s="37">
        <f t="shared" si="44"/>
        <v>9963</v>
      </c>
      <c r="IK36" s="37">
        <f t="shared" si="44"/>
        <v>9553</v>
      </c>
      <c r="IL36" s="37">
        <f t="shared" si="44"/>
        <v>9553</v>
      </c>
      <c r="IM36" s="37">
        <f t="shared" si="44"/>
        <v>9553</v>
      </c>
      <c r="IN36" s="37">
        <f t="shared" si="44"/>
        <v>9553</v>
      </c>
      <c r="IO36" s="37">
        <f t="shared" si="44"/>
        <v>9553</v>
      </c>
      <c r="IP36" s="37">
        <f t="shared" si="44"/>
        <v>9963</v>
      </c>
      <c r="IQ36" s="37">
        <f t="shared" si="44"/>
        <v>9963</v>
      </c>
      <c r="IR36" s="37">
        <f t="shared" ref="IR36:JP36" si="45">ROUND(IR17*0.82,)</f>
        <v>9553</v>
      </c>
      <c r="IS36" s="37">
        <f t="shared" si="45"/>
        <v>9553</v>
      </c>
      <c r="IT36" s="37">
        <f t="shared" si="45"/>
        <v>9553</v>
      </c>
      <c r="IU36" s="37">
        <f t="shared" si="45"/>
        <v>9553</v>
      </c>
      <c r="IV36" s="37">
        <f t="shared" si="45"/>
        <v>9553</v>
      </c>
      <c r="IW36" s="37">
        <f t="shared" si="45"/>
        <v>9963</v>
      </c>
      <c r="IX36" s="37">
        <f t="shared" si="45"/>
        <v>9963</v>
      </c>
      <c r="IY36" s="37">
        <f t="shared" si="45"/>
        <v>9553</v>
      </c>
      <c r="IZ36" s="37">
        <f t="shared" si="45"/>
        <v>9553</v>
      </c>
      <c r="JA36" s="37">
        <f t="shared" si="45"/>
        <v>9553</v>
      </c>
      <c r="JB36" s="37">
        <f t="shared" si="45"/>
        <v>9553</v>
      </c>
      <c r="JC36" s="37">
        <f t="shared" si="45"/>
        <v>9553</v>
      </c>
      <c r="JD36" s="37">
        <f t="shared" si="45"/>
        <v>9963</v>
      </c>
      <c r="JE36" s="37">
        <f t="shared" si="45"/>
        <v>9963</v>
      </c>
      <c r="JF36" s="37">
        <f t="shared" si="45"/>
        <v>10783</v>
      </c>
      <c r="JG36" s="37">
        <f t="shared" si="45"/>
        <v>10783</v>
      </c>
      <c r="JH36" s="37">
        <f t="shared" si="45"/>
        <v>10783</v>
      </c>
      <c r="JI36" s="37">
        <f t="shared" si="45"/>
        <v>10783</v>
      </c>
      <c r="JJ36" s="37">
        <f t="shared" si="45"/>
        <v>10783</v>
      </c>
      <c r="JK36" s="37">
        <f t="shared" si="45"/>
        <v>10783</v>
      </c>
      <c r="JL36" s="37">
        <f t="shared" si="45"/>
        <v>10783</v>
      </c>
      <c r="JM36" s="37">
        <f t="shared" si="45"/>
        <v>10783</v>
      </c>
      <c r="JN36" s="37">
        <f t="shared" si="45"/>
        <v>10783</v>
      </c>
      <c r="JO36" s="37">
        <f t="shared" si="45"/>
        <v>10783</v>
      </c>
      <c r="JP36" s="37">
        <f t="shared" si="45"/>
        <v>10783</v>
      </c>
    </row>
    <row r="37" spans="1:276" ht="10.7" customHeight="1">
      <c r="A37" s="12">
        <v>2</v>
      </c>
      <c r="B37" s="37">
        <f t="shared" ref="B37:Q37" si="46">ROUND(B18*0.82,)</f>
        <v>27142</v>
      </c>
      <c r="C37" s="37">
        <f t="shared" si="46"/>
        <v>34604</v>
      </c>
      <c r="D37" s="37">
        <f t="shared" si="46"/>
        <v>34604</v>
      </c>
      <c r="E37" s="37">
        <f t="shared" si="46"/>
        <v>35834</v>
      </c>
      <c r="F37" s="37">
        <f t="shared" si="46"/>
        <v>35834</v>
      </c>
      <c r="G37" s="37">
        <f t="shared" si="46"/>
        <v>35834</v>
      </c>
      <c r="H37" s="37">
        <f t="shared" si="46"/>
        <v>35834</v>
      </c>
      <c r="I37" s="37">
        <f t="shared" si="46"/>
        <v>35834</v>
      </c>
      <c r="J37" s="37">
        <f t="shared" si="46"/>
        <v>32800</v>
      </c>
      <c r="K37" s="37">
        <f t="shared" si="46"/>
        <v>31324</v>
      </c>
      <c r="L37" s="37">
        <f t="shared" si="46"/>
        <v>24764</v>
      </c>
      <c r="M37" s="37">
        <f t="shared" si="46"/>
        <v>21812</v>
      </c>
      <c r="N37" s="37">
        <f t="shared" si="46"/>
        <v>18368</v>
      </c>
      <c r="O37" s="37">
        <f t="shared" si="46"/>
        <v>18368</v>
      </c>
      <c r="P37" s="37">
        <f t="shared" si="46"/>
        <v>18368</v>
      </c>
      <c r="Q37" s="37">
        <f t="shared" si="46"/>
        <v>19106</v>
      </c>
      <c r="R37" s="37">
        <f t="shared" si="41"/>
        <v>19106</v>
      </c>
      <c r="S37" s="37">
        <f t="shared" si="41"/>
        <v>19106</v>
      </c>
      <c r="T37" s="37">
        <f t="shared" si="41"/>
        <v>19106</v>
      </c>
      <c r="U37" s="37">
        <f t="shared" si="41"/>
        <v>19106</v>
      </c>
      <c r="V37" s="37">
        <f t="shared" si="41"/>
        <v>19106</v>
      </c>
      <c r="W37" s="37">
        <f t="shared" si="41"/>
        <v>19844</v>
      </c>
      <c r="X37" s="37">
        <f t="shared" si="41"/>
        <v>19844</v>
      </c>
      <c r="Y37" s="37">
        <f t="shared" si="41"/>
        <v>19844</v>
      </c>
      <c r="Z37" s="37">
        <f t="shared" si="41"/>
        <v>19844</v>
      </c>
      <c r="AA37" s="37">
        <f t="shared" si="41"/>
        <v>19844</v>
      </c>
      <c r="AB37" s="37">
        <f t="shared" si="41"/>
        <v>20828</v>
      </c>
      <c r="AC37" s="37">
        <f t="shared" si="41"/>
        <v>20828</v>
      </c>
      <c r="AD37" s="37">
        <f t="shared" si="41"/>
        <v>20828</v>
      </c>
      <c r="AE37" s="37">
        <f t="shared" si="41"/>
        <v>20828</v>
      </c>
      <c r="AF37" s="37">
        <f t="shared" si="41"/>
        <v>23780</v>
      </c>
      <c r="AG37" s="37">
        <f t="shared" si="41"/>
        <v>23780</v>
      </c>
      <c r="AH37" s="37">
        <f t="shared" si="41"/>
        <v>23780</v>
      </c>
      <c r="AI37" s="37">
        <f t="shared" si="41"/>
        <v>22796</v>
      </c>
      <c r="AJ37" s="37">
        <f t="shared" si="41"/>
        <v>22796</v>
      </c>
      <c r="AK37" s="37">
        <f t="shared" si="41"/>
        <v>22796</v>
      </c>
      <c r="AL37" s="37">
        <f t="shared" si="41"/>
        <v>22796</v>
      </c>
      <c r="AM37" s="37">
        <f t="shared" si="41"/>
        <v>25748</v>
      </c>
      <c r="AN37" s="37">
        <f t="shared" si="41"/>
        <v>25748</v>
      </c>
      <c r="AO37" s="37">
        <f t="shared" si="41"/>
        <v>25748</v>
      </c>
      <c r="AP37" s="37">
        <f t="shared" si="41"/>
        <v>22796</v>
      </c>
      <c r="AQ37" s="37">
        <f t="shared" si="41"/>
        <v>22796</v>
      </c>
      <c r="AR37" s="37">
        <f t="shared" si="41"/>
        <v>22796</v>
      </c>
      <c r="AS37" s="37">
        <f t="shared" si="41"/>
        <v>22796</v>
      </c>
      <c r="AT37" s="37">
        <f t="shared" si="41"/>
        <v>22796</v>
      </c>
      <c r="AU37" s="37">
        <f t="shared" si="41"/>
        <v>23780</v>
      </c>
      <c r="AV37" s="37">
        <f t="shared" si="41"/>
        <v>23780</v>
      </c>
      <c r="AW37" s="37">
        <f t="shared" si="41"/>
        <v>23780</v>
      </c>
      <c r="AX37" s="37">
        <f t="shared" si="41"/>
        <v>25748</v>
      </c>
      <c r="AY37" s="37">
        <f t="shared" si="41"/>
        <v>25748</v>
      </c>
      <c r="AZ37" s="37">
        <f t="shared" si="41"/>
        <v>25748</v>
      </c>
      <c r="BA37" s="37">
        <f t="shared" si="41"/>
        <v>25748</v>
      </c>
      <c r="BB37" s="37">
        <f t="shared" si="41"/>
        <v>27716</v>
      </c>
      <c r="BC37" s="37">
        <f t="shared" si="41"/>
        <v>27716</v>
      </c>
      <c r="BD37" s="37">
        <f t="shared" si="41"/>
        <v>27716</v>
      </c>
      <c r="BE37" s="37">
        <f t="shared" si="41"/>
        <v>27716</v>
      </c>
      <c r="BF37" s="37">
        <f t="shared" si="41"/>
        <v>27716</v>
      </c>
      <c r="BG37" s="37">
        <f t="shared" si="41"/>
        <v>27716</v>
      </c>
      <c r="BH37" s="37">
        <f t="shared" si="41"/>
        <v>27716</v>
      </c>
      <c r="BI37" s="37">
        <f t="shared" si="41"/>
        <v>27716</v>
      </c>
      <c r="BJ37" s="37">
        <f t="shared" si="41"/>
        <v>25748</v>
      </c>
      <c r="BK37" s="37">
        <f t="shared" si="41"/>
        <v>19844</v>
      </c>
      <c r="BL37" s="37">
        <f t="shared" si="41"/>
        <v>19844</v>
      </c>
      <c r="BM37" s="37">
        <f t="shared" si="41"/>
        <v>19844</v>
      </c>
      <c r="BN37" s="37">
        <f t="shared" si="41"/>
        <v>19844</v>
      </c>
      <c r="BO37" s="37">
        <f t="shared" si="41"/>
        <v>19844</v>
      </c>
      <c r="BP37" s="37">
        <f t="shared" si="41"/>
        <v>19844</v>
      </c>
      <c r="BQ37" s="37">
        <f t="shared" si="41"/>
        <v>19844</v>
      </c>
      <c r="BR37" s="37">
        <f t="shared" si="41"/>
        <v>19844</v>
      </c>
      <c r="BS37" s="37">
        <f t="shared" si="41"/>
        <v>19844</v>
      </c>
      <c r="BT37" s="37">
        <f t="shared" si="41"/>
        <v>15416</v>
      </c>
      <c r="BU37" s="37">
        <f t="shared" si="41"/>
        <v>15416</v>
      </c>
      <c r="BV37" s="37">
        <f t="shared" si="41"/>
        <v>15416</v>
      </c>
      <c r="BW37" s="37">
        <f t="shared" si="41"/>
        <v>15416</v>
      </c>
      <c r="BX37" s="37">
        <f t="shared" si="41"/>
        <v>15416</v>
      </c>
      <c r="BY37" s="37">
        <f t="shared" si="41"/>
        <v>15416</v>
      </c>
      <c r="BZ37" s="37">
        <f t="shared" si="41"/>
        <v>15416</v>
      </c>
      <c r="CA37" s="37">
        <f t="shared" si="41"/>
        <v>14268</v>
      </c>
      <c r="CB37" s="37">
        <f t="shared" si="41"/>
        <v>14268</v>
      </c>
      <c r="CC37" s="37">
        <f t="shared" si="41"/>
        <v>14268</v>
      </c>
      <c r="CD37" s="37">
        <f t="shared" si="42"/>
        <v>14268</v>
      </c>
      <c r="CE37" s="37">
        <f t="shared" si="42"/>
        <v>14268</v>
      </c>
      <c r="CF37" s="37">
        <f t="shared" si="42"/>
        <v>13284</v>
      </c>
      <c r="CG37" s="37">
        <f t="shared" si="42"/>
        <v>13284</v>
      </c>
      <c r="CH37" s="37">
        <f t="shared" si="42"/>
        <v>13284</v>
      </c>
      <c r="CI37" s="37">
        <f t="shared" si="42"/>
        <v>13284</v>
      </c>
      <c r="CJ37" s="37">
        <f t="shared" si="42"/>
        <v>13284</v>
      </c>
      <c r="CK37" s="37">
        <f t="shared" si="42"/>
        <v>14268</v>
      </c>
      <c r="CL37" s="37">
        <f t="shared" si="42"/>
        <v>14268</v>
      </c>
      <c r="CM37" s="37">
        <f t="shared" si="42"/>
        <v>13284</v>
      </c>
      <c r="CN37" s="37">
        <f t="shared" si="42"/>
        <v>13284</v>
      </c>
      <c r="CO37" s="37">
        <f t="shared" si="42"/>
        <v>13284</v>
      </c>
      <c r="CP37" s="37">
        <f t="shared" si="42"/>
        <v>12546</v>
      </c>
      <c r="CQ37" s="37">
        <f t="shared" si="42"/>
        <v>12546</v>
      </c>
      <c r="CR37" s="37">
        <f t="shared" si="42"/>
        <v>12546</v>
      </c>
      <c r="CS37" s="37">
        <f t="shared" si="42"/>
        <v>12546</v>
      </c>
      <c r="CT37" s="37">
        <f t="shared" si="42"/>
        <v>11726</v>
      </c>
      <c r="CU37" s="37">
        <f t="shared" si="42"/>
        <v>11726</v>
      </c>
      <c r="CV37" s="37">
        <f t="shared" si="42"/>
        <v>11726</v>
      </c>
      <c r="CW37" s="37">
        <f t="shared" si="42"/>
        <v>11726</v>
      </c>
      <c r="CX37" s="37">
        <f t="shared" si="42"/>
        <v>11726</v>
      </c>
      <c r="CY37" s="37">
        <f t="shared" si="42"/>
        <v>11726</v>
      </c>
      <c r="CZ37" s="37">
        <f t="shared" si="42"/>
        <v>11726</v>
      </c>
      <c r="DA37" s="37">
        <f t="shared" si="42"/>
        <v>10168</v>
      </c>
      <c r="DB37" s="37">
        <f t="shared" si="42"/>
        <v>10168</v>
      </c>
      <c r="DC37" s="37">
        <f t="shared" si="42"/>
        <v>10168</v>
      </c>
      <c r="DD37" s="37">
        <f t="shared" si="42"/>
        <v>10168</v>
      </c>
      <c r="DE37" s="37">
        <f t="shared" si="42"/>
        <v>10168</v>
      </c>
      <c r="DF37" s="37">
        <f t="shared" si="42"/>
        <v>10660</v>
      </c>
      <c r="DG37" s="37">
        <f t="shared" si="42"/>
        <v>10660</v>
      </c>
      <c r="DH37" s="37">
        <f t="shared" si="42"/>
        <v>10168</v>
      </c>
      <c r="DI37" s="37">
        <f t="shared" si="42"/>
        <v>10168</v>
      </c>
      <c r="DJ37" s="37">
        <f t="shared" si="42"/>
        <v>10168</v>
      </c>
      <c r="DK37" s="37">
        <f t="shared" si="42"/>
        <v>10168</v>
      </c>
      <c r="DL37" s="37">
        <f t="shared" si="42"/>
        <v>10168</v>
      </c>
      <c r="DM37" s="37">
        <f t="shared" si="42"/>
        <v>10660</v>
      </c>
      <c r="DN37" s="37">
        <f t="shared" si="42"/>
        <v>10660</v>
      </c>
      <c r="DO37" s="37">
        <f t="shared" si="42"/>
        <v>10168</v>
      </c>
      <c r="DP37" s="37">
        <f t="shared" si="42"/>
        <v>10168</v>
      </c>
      <c r="DQ37" s="37">
        <f t="shared" si="42"/>
        <v>10168</v>
      </c>
      <c r="DR37" s="37">
        <f t="shared" si="42"/>
        <v>10168</v>
      </c>
      <c r="DS37" s="37">
        <f t="shared" si="42"/>
        <v>11316</v>
      </c>
      <c r="DT37" s="37">
        <f t="shared" ref="DT37:GE37" si="47">ROUND(DT18*0.82,)</f>
        <v>11316</v>
      </c>
      <c r="DU37" s="37">
        <f t="shared" si="47"/>
        <v>11316</v>
      </c>
      <c r="DV37" s="37">
        <f t="shared" si="47"/>
        <v>10414</v>
      </c>
      <c r="DW37" s="37">
        <f t="shared" si="47"/>
        <v>10414</v>
      </c>
      <c r="DX37" s="37">
        <f t="shared" si="47"/>
        <v>10414</v>
      </c>
      <c r="DY37" s="37">
        <f t="shared" si="47"/>
        <v>10414</v>
      </c>
      <c r="DZ37" s="37">
        <f t="shared" si="47"/>
        <v>10414</v>
      </c>
      <c r="EA37" s="37">
        <f t="shared" si="47"/>
        <v>11316</v>
      </c>
      <c r="EB37" s="37">
        <f t="shared" si="47"/>
        <v>11316</v>
      </c>
      <c r="EC37" s="37">
        <f t="shared" si="47"/>
        <v>11316</v>
      </c>
      <c r="ED37" s="37">
        <f t="shared" si="47"/>
        <v>10168</v>
      </c>
      <c r="EE37" s="37">
        <f t="shared" si="47"/>
        <v>10168</v>
      </c>
      <c r="EF37" s="37">
        <f t="shared" si="47"/>
        <v>10168</v>
      </c>
      <c r="EG37" s="37">
        <f t="shared" si="47"/>
        <v>10168</v>
      </c>
      <c r="EH37" s="37">
        <f t="shared" si="47"/>
        <v>10414</v>
      </c>
      <c r="EI37" s="37">
        <f t="shared" si="47"/>
        <v>10414</v>
      </c>
      <c r="EJ37" s="37">
        <f t="shared" si="47"/>
        <v>10168</v>
      </c>
      <c r="EK37" s="37">
        <f t="shared" si="47"/>
        <v>10168</v>
      </c>
      <c r="EL37" s="37">
        <f t="shared" si="47"/>
        <v>10168</v>
      </c>
      <c r="EM37" s="37">
        <f t="shared" si="47"/>
        <v>10168</v>
      </c>
      <c r="EN37" s="37">
        <f t="shared" si="47"/>
        <v>10168</v>
      </c>
      <c r="EO37" s="37">
        <f t="shared" si="47"/>
        <v>10414</v>
      </c>
      <c r="EP37" s="37">
        <f t="shared" si="47"/>
        <v>10414</v>
      </c>
      <c r="EQ37" s="37">
        <f t="shared" si="47"/>
        <v>10168</v>
      </c>
      <c r="ER37" s="37">
        <f t="shared" si="47"/>
        <v>10168</v>
      </c>
      <c r="ES37" s="37">
        <f t="shared" si="47"/>
        <v>10168</v>
      </c>
      <c r="ET37" s="37">
        <f t="shared" si="47"/>
        <v>10168</v>
      </c>
      <c r="EU37" s="37">
        <f t="shared" si="47"/>
        <v>10168</v>
      </c>
      <c r="EV37" s="37">
        <f t="shared" si="47"/>
        <v>10414</v>
      </c>
      <c r="EW37" s="37">
        <f t="shared" si="47"/>
        <v>10414</v>
      </c>
      <c r="EX37" s="37">
        <f t="shared" si="47"/>
        <v>10414</v>
      </c>
      <c r="EY37" s="37">
        <f t="shared" si="47"/>
        <v>10414</v>
      </c>
      <c r="EZ37" s="37">
        <f t="shared" si="47"/>
        <v>10414</v>
      </c>
      <c r="FA37" s="37">
        <f t="shared" si="47"/>
        <v>10414</v>
      </c>
      <c r="FB37" s="37">
        <f t="shared" si="47"/>
        <v>10414</v>
      </c>
      <c r="FC37" s="37">
        <f t="shared" si="47"/>
        <v>14678</v>
      </c>
      <c r="FD37" s="37">
        <f t="shared" si="47"/>
        <v>14678</v>
      </c>
      <c r="FE37" s="161">
        <f t="shared" si="47"/>
        <v>14678</v>
      </c>
      <c r="FF37" s="161">
        <f t="shared" si="47"/>
        <v>14678</v>
      </c>
      <c r="FG37" s="161">
        <f t="shared" si="47"/>
        <v>14678</v>
      </c>
      <c r="FH37" s="161">
        <f t="shared" si="47"/>
        <v>14678</v>
      </c>
      <c r="FI37" s="161">
        <f t="shared" si="47"/>
        <v>16482</v>
      </c>
      <c r="FJ37" s="37">
        <f t="shared" si="47"/>
        <v>16482</v>
      </c>
      <c r="FK37" s="37">
        <f t="shared" si="47"/>
        <v>16482</v>
      </c>
      <c r="FL37" s="37">
        <f t="shared" si="47"/>
        <v>16482</v>
      </c>
      <c r="FM37" s="37">
        <f t="shared" si="47"/>
        <v>16482</v>
      </c>
      <c r="FN37" s="37">
        <f t="shared" si="47"/>
        <v>16482</v>
      </c>
      <c r="FO37" s="37">
        <f t="shared" si="47"/>
        <v>16482</v>
      </c>
      <c r="FP37" s="37">
        <f t="shared" si="47"/>
        <v>16482</v>
      </c>
      <c r="FQ37" s="37">
        <f t="shared" si="47"/>
        <v>16482</v>
      </c>
      <c r="FR37" s="37">
        <f t="shared" si="47"/>
        <v>16482</v>
      </c>
      <c r="FS37" s="37">
        <f t="shared" si="47"/>
        <v>11316</v>
      </c>
      <c r="FT37" s="37">
        <f t="shared" si="47"/>
        <v>11316</v>
      </c>
      <c r="FU37" s="37">
        <f t="shared" si="47"/>
        <v>11316</v>
      </c>
      <c r="FV37" s="37">
        <f t="shared" si="47"/>
        <v>11316</v>
      </c>
      <c r="FW37" s="37">
        <f t="shared" si="47"/>
        <v>11316</v>
      </c>
      <c r="FX37" s="37">
        <f t="shared" si="47"/>
        <v>11316</v>
      </c>
      <c r="FY37" s="37">
        <f t="shared" si="47"/>
        <v>11316</v>
      </c>
      <c r="FZ37" s="37">
        <f t="shared" si="47"/>
        <v>11316</v>
      </c>
      <c r="GA37" s="37">
        <f t="shared" si="47"/>
        <v>14678</v>
      </c>
      <c r="GB37" s="37">
        <f t="shared" si="47"/>
        <v>14678</v>
      </c>
      <c r="GC37" s="37">
        <f t="shared" si="47"/>
        <v>14678</v>
      </c>
      <c r="GD37" s="37">
        <f t="shared" si="47"/>
        <v>14678</v>
      </c>
      <c r="GE37" s="37">
        <f t="shared" si="47"/>
        <v>14678</v>
      </c>
      <c r="GF37" s="37">
        <f t="shared" ref="GF37:IQ37" si="48">ROUND(GF18*0.82,)</f>
        <v>14678</v>
      </c>
      <c r="GG37" s="37">
        <f t="shared" si="48"/>
        <v>14678</v>
      </c>
      <c r="GH37" s="37">
        <f t="shared" si="48"/>
        <v>14678</v>
      </c>
      <c r="GI37" s="37">
        <f t="shared" si="48"/>
        <v>14678</v>
      </c>
      <c r="GJ37" s="37">
        <f t="shared" si="48"/>
        <v>14678</v>
      </c>
      <c r="GK37" s="37">
        <f t="shared" si="48"/>
        <v>14678</v>
      </c>
      <c r="GL37" s="37">
        <f t="shared" si="48"/>
        <v>14678</v>
      </c>
      <c r="GM37" s="37">
        <f t="shared" si="48"/>
        <v>14678</v>
      </c>
      <c r="GN37" s="37">
        <f t="shared" si="48"/>
        <v>14678</v>
      </c>
      <c r="GO37" s="37">
        <f t="shared" si="48"/>
        <v>12136</v>
      </c>
      <c r="GP37" s="37">
        <f t="shared" si="48"/>
        <v>12136</v>
      </c>
      <c r="GQ37" s="37">
        <f t="shared" si="48"/>
        <v>12136</v>
      </c>
      <c r="GR37" s="37">
        <f t="shared" si="48"/>
        <v>12136</v>
      </c>
      <c r="GS37" s="37">
        <f t="shared" si="48"/>
        <v>12546</v>
      </c>
      <c r="GT37" s="37">
        <f t="shared" si="48"/>
        <v>12546</v>
      </c>
      <c r="GU37" s="37">
        <f t="shared" si="48"/>
        <v>12136</v>
      </c>
      <c r="GV37" s="37">
        <f t="shared" si="48"/>
        <v>12136</v>
      </c>
      <c r="GW37" s="37">
        <f t="shared" si="48"/>
        <v>12136</v>
      </c>
      <c r="GX37" s="37">
        <f t="shared" si="48"/>
        <v>12136</v>
      </c>
      <c r="GY37" s="37">
        <f t="shared" si="48"/>
        <v>12136</v>
      </c>
      <c r="GZ37" s="37">
        <f t="shared" si="48"/>
        <v>12546</v>
      </c>
      <c r="HA37" s="37">
        <f t="shared" si="48"/>
        <v>12546</v>
      </c>
      <c r="HB37" s="37">
        <f t="shared" si="48"/>
        <v>12136</v>
      </c>
      <c r="HC37" s="37">
        <f t="shared" si="48"/>
        <v>12136</v>
      </c>
      <c r="HD37" s="37">
        <f t="shared" si="48"/>
        <v>12136</v>
      </c>
      <c r="HE37" s="37">
        <f t="shared" si="48"/>
        <v>12136</v>
      </c>
      <c r="HF37" s="37">
        <f t="shared" si="48"/>
        <v>12136</v>
      </c>
      <c r="HG37" s="37">
        <f t="shared" si="48"/>
        <v>12546</v>
      </c>
      <c r="HH37" s="37">
        <f t="shared" si="48"/>
        <v>12546</v>
      </c>
      <c r="HI37" s="37">
        <f t="shared" si="48"/>
        <v>12136</v>
      </c>
      <c r="HJ37" s="37">
        <f t="shared" si="48"/>
        <v>12136</v>
      </c>
      <c r="HK37" s="37">
        <f t="shared" si="48"/>
        <v>12136</v>
      </c>
      <c r="HL37" s="37">
        <f t="shared" si="48"/>
        <v>12136</v>
      </c>
      <c r="HM37" s="37">
        <f t="shared" si="48"/>
        <v>12136</v>
      </c>
      <c r="HN37" s="37">
        <f t="shared" si="48"/>
        <v>12546</v>
      </c>
      <c r="HO37" s="37">
        <f t="shared" si="48"/>
        <v>12546</v>
      </c>
      <c r="HP37" s="37">
        <f t="shared" si="48"/>
        <v>12136</v>
      </c>
      <c r="HQ37" s="37">
        <f t="shared" si="48"/>
        <v>12136</v>
      </c>
      <c r="HR37" s="37">
        <f t="shared" si="48"/>
        <v>12136</v>
      </c>
      <c r="HS37" s="37">
        <f t="shared" si="48"/>
        <v>12136</v>
      </c>
      <c r="HT37" s="37">
        <f t="shared" si="48"/>
        <v>12136</v>
      </c>
      <c r="HU37" s="37">
        <f t="shared" si="48"/>
        <v>12546</v>
      </c>
      <c r="HV37" s="37">
        <f t="shared" si="48"/>
        <v>12546</v>
      </c>
      <c r="HW37" s="37">
        <f t="shared" si="48"/>
        <v>12136</v>
      </c>
      <c r="HX37" s="37">
        <f t="shared" si="48"/>
        <v>12136</v>
      </c>
      <c r="HY37" s="37">
        <f t="shared" si="48"/>
        <v>12136</v>
      </c>
      <c r="HZ37" s="37">
        <f t="shared" si="48"/>
        <v>12136</v>
      </c>
      <c r="IA37" s="37">
        <f t="shared" si="48"/>
        <v>12136</v>
      </c>
      <c r="IB37" s="37">
        <f t="shared" si="48"/>
        <v>12136</v>
      </c>
      <c r="IC37" s="37">
        <f t="shared" si="48"/>
        <v>12136</v>
      </c>
      <c r="ID37" s="37">
        <f t="shared" si="48"/>
        <v>11316</v>
      </c>
      <c r="IE37" s="37">
        <f t="shared" si="48"/>
        <v>11316</v>
      </c>
      <c r="IF37" s="37">
        <f t="shared" si="48"/>
        <v>11316</v>
      </c>
      <c r="IG37" s="37">
        <f t="shared" si="48"/>
        <v>11316</v>
      </c>
      <c r="IH37" s="37">
        <f t="shared" si="48"/>
        <v>11316</v>
      </c>
      <c r="II37" s="37">
        <f t="shared" si="48"/>
        <v>11316</v>
      </c>
      <c r="IJ37" s="37">
        <f t="shared" si="48"/>
        <v>11316</v>
      </c>
      <c r="IK37" s="37">
        <f t="shared" si="48"/>
        <v>10906</v>
      </c>
      <c r="IL37" s="37">
        <f t="shared" si="48"/>
        <v>10906</v>
      </c>
      <c r="IM37" s="37">
        <f t="shared" si="48"/>
        <v>10906</v>
      </c>
      <c r="IN37" s="37">
        <f t="shared" si="48"/>
        <v>10906</v>
      </c>
      <c r="IO37" s="37">
        <f t="shared" si="48"/>
        <v>10906</v>
      </c>
      <c r="IP37" s="37">
        <f t="shared" si="48"/>
        <v>11316</v>
      </c>
      <c r="IQ37" s="37">
        <f t="shared" si="48"/>
        <v>11316</v>
      </c>
      <c r="IR37" s="37">
        <f t="shared" ref="IR37:JP37" si="49">ROUND(IR18*0.82,)</f>
        <v>10906</v>
      </c>
      <c r="IS37" s="37">
        <f t="shared" si="49"/>
        <v>10906</v>
      </c>
      <c r="IT37" s="37">
        <f t="shared" si="49"/>
        <v>10906</v>
      </c>
      <c r="IU37" s="37">
        <f t="shared" si="49"/>
        <v>10906</v>
      </c>
      <c r="IV37" s="37">
        <f t="shared" si="49"/>
        <v>10906</v>
      </c>
      <c r="IW37" s="37">
        <f t="shared" si="49"/>
        <v>11316</v>
      </c>
      <c r="IX37" s="37">
        <f t="shared" si="49"/>
        <v>11316</v>
      </c>
      <c r="IY37" s="37">
        <f t="shared" si="49"/>
        <v>10906</v>
      </c>
      <c r="IZ37" s="37">
        <f t="shared" si="49"/>
        <v>10906</v>
      </c>
      <c r="JA37" s="37">
        <f t="shared" si="49"/>
        <v>10906</v>
      </c>
      <c r="JB37" s="37">
        <f t="shared" si="49"/>
        <v>10906</v>
      </c>
      <c r="JC37" s="37">
        <f t="shared" si="49"/>
        <v>10906</v>
      </c>
      <c r="JD37" s="37">
        <f t="shared" si="49"/>
        <v>11316</v>
      </c>
      <c r="JE37" s="37">
        <f t="shared" si="49"/>
        <v>11316</v>
      </c>
      <c r="JF37" s="37">
        <f t="shared" si="49"/>
        <v>12136</v>
      </c>
      <c r="JG37" s="37">
        <f t="shared" si="49"/>
        <v>12136</v>
      </c>
      <c r="JH37" s="37">
        <f t="shared" si="49"/>
        <v>12136</v>
      </c>
      <c r="JI37" s="37">
        <f t="shared" si="49"/>
        <v>12136</v>
      </c>
      <c r="JJ37" s="37">
        <f t="shared" si="49"/>
        <v>12136</v>
      </c>
      <c r="JK37" s="37">
        <f t="shared" si="49"/>
        <v>12136</v>
      </c>
      <c r="JL37" s="37">
        <f t="shared" si="49"/>
        <v>12136</v>
      </c>
      <c r="JM37" s="37">
        <f t="shared" si="49"/>
        <v>12136</v>
      </c>
      <c r="JN37" s="37">
        <f t="shared" si="49"/>
        <v>12136</v>
      </c>
      <c r="JO37" s="37">
        <f t="shared" si="49"/>
        <v>12136</v>
      </c>
      <c r="JP37" s="37">
        <f t="shared" si="49"/>
        <v>12136</v>
      </c>
    </row>
    <row r="38" spans="1:276" ht="10.7" customHeight="1">
      <c r="A38" s="37" t="s">
        <v>8</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161"/>
      <c r="FF38" s="161"/>
      <c r="FG38" s="161"/>
      <c r="FH38" s="161"/>
      <c r="FI38" s="161"/>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row>
    <row r="39" spans="1:276" ht="10.7" customHeight="1">
      <c r="A39" s="12">
        <v>1</v>
      </c>
      <c r="B39" s="37">
        <f t="shared" ref="B39:Q39" si="50">ROUND(B20*0.82,)</f>
        <v>27142</v>
      </c>
      <c r="C39" s="37">
        <f t="shared" si="50"/>
        <v>34604</v>
      </c>
      <c r="D39" s="37">
        <f t="shared" si="50"/>
        <v>34604</v>
      </c>
      <c r="E39" s="37">
        <f t="shared" si="50"/>
        <v>35834</v>
      </c>
      <c r="F39" s="37">
        <f t="shared" si="50"/>
        <v>35834</v>
      </c>
      <c r="G39" s="37">
        <f t="shared" si="50"/>
        <v>35834</v>
      </c>
      <c r="H39" s="37">
        <f t="shared" si="50"/>
        <v>35834</v>
      </c>
      <c r="I39" s="37">
        <f t="shared" si="50"/>
        <v>35834</v>
      </c>
      <c r="J39" s="37">
        <f t="shared" si="50"/>
        <v>32800</v>
      </c>
      <c r="K39" s="37">
        <f t="shared" si="50"/>
        <v>31324</v>
      </c>
      <c r="L39" s="37">
        <f t="shared" si="50"/>
        <v>24887</v>
      </c>
      <c r="M39" s="37">
        <f t="shared" si="50"/>
        <v>21935</v>
      </c>
      <c r="N39" s="37">
        <f t="shared" si="50"/>
        <v>18491</v>
      </c>
      <c r="O39" s="37">
        <f t="shared" si="50"/>
        <v>18491</v>
      </c>
      <c r="P39" s="37">
        <f t="shared" si="50"/>
        <v>18491</v>
      </c>
      <c r="Q39" s="37">
        <f t="shared" si="50"/>
        <v>19229</v>
      </c>
      <c r="R39" s="37">
        <f t="shared" ref="R39:CC40" si="51">ROUND(R20*0.82,)</f>
        <v>19229</v>
      </c>
      <c r="S39" s="37">
        <f t="shared" si="51"/>
        <v>19229</v>
      </c>
      <c r="T39" s="37">
        <f t="shared" si="51"/>
        <v>19229</v>
      </c>
      <c r="U39" s="37">
        <f t="shared" si="51"/>
        <v>19229</v>
      </c>
      <c r="V39" s="37">
        <f t="shared" si="51"/>
        <v>19229</v>
      </c>
      <c r="W39" s="37">
        <f t="shared" si="51"/>
        <v>19967</v>
      </c>
      <c r="X39" s="37">
        <f t="shared" si="51"/>
        <v>19967</v>
      </c>
      <c r="Y39" s="37">
        <f t="shared" si="51"/>
        <v>19967</v>
      </c>
      <c r="Z39" s="37">
        <f t="shared" si="51"/>
        <v>19967</v>
      </c>
      <c r="AA39" s="37">
        <f t="shared" si="51"/>
        <v>19967</v>
      </c>
      <c r="AB39" s="37">
        <f t="shared" si="51"/>
        <v>20951</v>
      </c>
      <c r="AC39" s="37">
        <f t="shared" si="51"/>
        <v>20951</v>
      </c>
      <c r="AD39" s="37">
        <f t="shared" si="51"/>
        <v>20951</v>
      </c>
      <c r="AE39" s="37">
        <f t="shared" si="51"/>
        <v>20951</v>
      </c>
      <c r="AF39" s="37">
        <f t="shared" si="51"/>
        <v>23903</v>
      </c>
      <c r="AG39" s="37">
        <f t="shared" si="51"/>
        <v>23903</v>
      </c>
      <c r="AH39" s="37">
        <f t="shared" si="51"/>
        <v>23903</v>
      </c>
      <c r="AI39" s="37">
        <f t="shared" si="51"/>
        <v>22919</v>
      </c>
      <c r="AJ39" s="37">
        <f t="shared" si="51"/>
        <v>22919</v>
      </c>
      <c r="AK39" s="37">
        <f t="shared" si="51"/>
        <v>22919</v>
      </c>
      <c r="AL39" s="37">
        <f t="shared" si="51"/>
        <v>22919</v>
      </c>
      <c r="AM39" s="37">
        <f t="shared" si="51"/>
        <v>25871</v>
      </c>
      <c r="AN39" s="37">
        <f t="shared" si="51"/>
        <v>25871</v>
      </c>
      <c r="AO39" s="37">
        <f t="shared" si="51"/>
        <v>25871</v>
      </c>
      <c r="AP39" s="37">
        <f t="shared" si="51"/>
        <v>22919</v>
      </c>
      <c r="AQ39" s="37">
        <f t="shared" si="51"/>
        <v>22919</v>
      </c>
      <c r="AR39" s="37">
        <f t="shared" si="51"/>
        <v>22919</v>
      </c>
      <c r="AS39" s="37">
        <f t="shared" si="51"/>
        <v>22919</v>
      </c>
      <c r="AT39" s="37">
        <f t="shared" si="51"/>
        <v>22919</v>
      </c>
      <c r="AU39" s="37">
        <f t="shared" si="51"/>
        <v>23903</v>
      </c>
      <c r="AV39" s="37">
        <f t="shared" si="51"/>
        <v>23903</v>
      </c>
      <c r="AW39" s="37">
        <f t="shared" si="51"/>
        <v>23903</v>
      </c>
      <c r="AX39" s="37">
        <f t="shared" si="51"/>
        <v>25871</v>
      </c>
      <c r="AY39" s="37">
        <f t="shared" si="51"/>
        <v>25871</v>
      </c>
      <c r="AZ39" s="37">
        <f t="shared" si="51"/>
        <v>25871</v>
      </c>
      <c r="BA39" s="37">
        <f t="shared" si="51"/>
        <v>25871</v>
      </c>
      <c r="BB39" s="37">
        <f t="shared" si="51"/>
        <v>27839</v>
      </c>
      <c r="BC39" s="37">
        <f t="shared" si="51"/>
        <v>27839</v>
      </c>
      <c r="BD39" s="37">
        <f t="shared" si="51"/>
        <v>27839</v>
      </c>
      <c r="BE39" s="37">
        <f t="shared" si="51"/>
        <v>27839</v>
      </c>
      <c r="BF39" s="37">
        <f t="shared" si="51"/>
        <v>27839</v>
      </c>
      <c r="BG39" s="37">
        <f t="shared" si="51"/>
        <v>27839</v>
      </c>
      <c r="BH39" s="37">
        <f t="shared" si="51"/>
        <v>27839</v>
      </c>
      <c r="BI39" s="37">
        <f t="shared" si="51"/>
        <v>27839</v>
      </c>
      <c r="BJ39" s="37">
        <f t="shared" si="51"/>
        <v>25871</v>
      </c>
      <c r="BK39" s="37">
        <f t="shared" si="51"/>
        <v>19967</v>
      </c>
      <c r="BL39" s="37">
        <f t="shared" si="51"/>
        <v>19967</v>
      </c>
      <c r="BM39" s="37">
        <f t="shared" si="51"/>
        <v>19967</v>
      </c>
      <c r="BN39" s="37">
        <f t="shared" si="51"/>
        <v>19967</v>
      </c>
      <c r="BO39" s="37">
        <f t="shared" si="51"/>
        <v>19967</v>
      </c>
      <c r="BP39" s="37">
        <f t="shared" si="51"/>
        <v>19967</v>
      </c>
      <c r="BQ39" s="37">
        <f t="shared" si="51"/>
        <v>19967</v>
      </c>
      <c r="BR39" s="37">
        <f t="shared" si="51"/>
        <v>19967</v>
      </c>
      <c r="BS39" s="37">
        <f t="shared" si="51"/>
        <v>19967</v>
      </c>
      <c r="BT39" s="37">
        <f t="shared" si="51"/>
        <v>14719</v>
      </c>
      <c r="BU39" s="37">
        <f t="shared" si="51"/>
        <v>14719</v>
      </c>
      <c r="BV39" s="37">
        <f t="shared" si="51"/>
        <v>14719</v>
      </c>
      <c r="BW39" s="37">
        <f t="shared" si="51"/>
        <v>14719</v>
      </c>
      <c r="BX39" s="37">
        <f t="shared" si="51"/>
        <v>14719</v>
      </c>
      <c r="BY39" s="37">
        <f t="shared" si="51"/>
        <v>14719</v>
      </c>
      <c r="BZ39" s="37">
        <f t="shared" si="51"/>
        <v>14719</v>
      </c>
      <c r="CA39" s="37">
        <f t="shared" si="51"/>
        <v>13571</v>
      </c>
      <c r="CB39" s="37">
        <f t="shared" si="51"/>
        <v>13571</v>
      </c>
      <c r="CC39" s="37">
        <f t="shared" si="51"/>
        <v>13571</v>
      </c>
      <c r="CD39" s="37">
        <f t="shared" ref="CD39:DS40" si="52">ROUND(CD20*0.82,)</f>
        <v>13571</v>
      </c>
      <c r="CE39" s="37">
        <f t="shared" si="52"/>
        <v>13571</v>
      </c>
      <c r="CF39" s="37">
        <f t="shared" si="52"/>
        <v>12587</v>
      </c>
      <c r="CG39" s="37">
        <f t="shared" si="52"/>
        <v>12587</v>
      </c>
      <c r="CH39" s="37">
        <f t="shared" si="52"/>
        <v>12587</v>
      </c>
      <c r="CI39" s="37">
        <f t="shared" si="52"/>
        <v>12587</v>
      </c>
      <c r="CJ39" s="37">
        <f t="shared" si="52"/>
        <v>12587</v>
      </c>
      <c r="CK39" s="37">
        <f t="shared" si="52"/>
        <v>13571</v>
      </c>
      <c r="CL39" s="37">
        <f t="shared" si="52"/>
        <v>13571</v>
      </c>
      <c r="CM39" s="37">
        <f t="shared" si="52"/>
        <v>12587</v>
      </c>
      <c r="CN39" s="37">
        <f t="shared" si="52"/>
        <v>12587</v>
      </c>
      <c r="CO39" s="37">
        <f t="shared" si="52"/>
        <v>12587</v>
      </c>
      <c r="CP39" s="37">
        <f t="shared" si="52"/>
        <v>12423</v>
      </c>
      <c r="CQ39" s="37">
        <f t="shared" si="52"/>
        <v>12423</v>
      </c>
      <c r="CR39" s="37">
        <f t="shared" si="52"/>
        <v>12423</v>
      </c>
      <c r="CS39" s="37">
        <f t="shared" si="52"/>
        <v>12423</v>
      </c>
      <c r="CT39" s="37">
        <f t="shared" si="52"/>
        <v>11603</v>
      </c>
      <c r="CU39" s="37">
        <f t="shared" si="52"/>
        <v>11603</v>
      </c>
      <c r="CV39" s="37">
        <f t="shared" si="52"/>
        <v>11603</v>
      </c>
      <c r="CW39" s="37">
        <f t="shared" si="52"/>
        <v>11603</v>
      </c>
      <c r="CX39" s="37">
        <f t="shared" si="52"/>
        <v>11603</v>
      </c>
      <c r="CY39" s="37">
        <f t="shared" si="52"/>
        <v>11603</v>
      </c>
      <c r="CZ39" s="37">
        <f t="shared" si="52"/>
        <v>11603</v>
      </c>
      <c r="DA39" s="37">
        <f t="shared" si="52"/>
        <v>10045</v>
      </c>
      <c r="DB39" s="37">
        <f t="shared" si="52"/>
        <v>10045</v>
      </c>
      <c r="DC39" s="37">
        <f t="shared" si="52"/>
        <v>10045</v>
      </c>
      <c r="DD39" s="37">
        <f t="shared" si="52"/>
        <v>10045</v>
      </c>
      <c r="DE39" s="37">
        <f t="shared" si="52"/>
        <v>10045</v>
      </c>
      <c r="DF39" s="37">
        <f t="shared" si="52"/>
        <v>10537</v>
      </c>
      <c r="DG39" s="37">
        <f t="shared" si="52"/>
        <v>10537</v>
      </c>
      <c r="DH39" s="37">
        <f t="shared" si="52"/>
        <v>10045</v>
      </c>
      <c r="DI39" s="37">
        <f t="shared" si="52"/>
        <v>10045</v>
      </c>
      <c r="DJ39" s="37">
        <f t="shared" si="52"/>
        <v>10045</v>
      </c>
      <c r="DK39" s="37">
        <f t="shared" si="52"/>
        <v>10045</v>
      </c>
      <c r="DL39" s="37">
        <f t="shared" si="52"/>
        <v>10045</v>
      </c>
      <c r="DM39" s="37">
        <f t="shared" si="52"/>
        <v>10537</v>
      </c>
      <c r="DN39" s="37">
        <f t="shared" si="52"/>
        <v>10537</v>
      </c>
      <c r="DO39" s="37">
        <f t="shared" si="52"/>
        <v>10045</v>
      </c>
      <c r="DP39" s="37">
        <f t="shared" si="52"/>
        <v>10045</v>
      </c>
      <c r="DQ39" s="37">
        <f t="shared" si="52"/>
        <v>10045</v>
      </c>
      <c r="DR39" s="37">
        <f t="shared" si="52"/>
        <v>10045</v>
      </c>
      <c r="DS39" s="37">
        <f t="shared" si="52"/>
        <v>11193</v>
      </c>
      <c r="DT39" s="37">
        <f t="shared" ref="DT39:GE39" si="53">ROUND(DT20*0.82,)</f>
        <v>11193</v>
      </c>
      <c r="DU39" s="37">
        <f t="shared" si="53"/>
        <v>11193</v>
      </c>
      <c r="DV39" s="37">
        <f t="shared" si="53"/>
        <v>10291</v>
      </c>
      <c r="DW39" s="37">
        <f t="shared" si="53"/>
        <v>10291</v>
      </c>
      <c r="DX39" s="37">
        <f t="shared" si="53"/>
        <v>10291</v>
      </c>
      <c r="DY39" s="37">
        <f t="shared" si="53"/>
        <v>10291</v>
      </c>
      <c r="DZ39" s="37">
        <f t="shared" si="53"/>
        <v>10291</v>
      </c>
      <c r="EA39" s="37">
        <f t="shared" si="53"/>
        <v>11193</v>
      </c>
      <c r="EB39" s="37">
        <f t="shared" si="53"/>
        <v>11193</v>
      </c>
      <c r="EC39" s="37">
        <f t="shared" si="53"/>
        <v>11193</v>
      </c>
      <c r="ED39" s="37">
        <f t="shared" si="53"/>
        <v>10045</v>
      </c>
      <c r="EE39" s="37">
        <f t="shared" si="53"/>
        <v>10045</v>
      </c>
      <c r="EF39" s="37">
        <f t="shared" si="53"/>
        <v>10045</v>
      </c>
      <c r="EG39" s="37">
        <f t="shared" si="53"/>
        <v>10045</v>
      </c>
      <c r="EH39" s="37">
        <f t="shared" si="53"/>
        <v>10291</v>
      </c>
      <c r="EI39" s="37">
        <f t="shared" si="53"/>
        <v>10291</v>
      </c>
      <c r="EJ39" s="37">
        <f t="shared" si="53"/>
        <v>10045</v>
      </c>
      <c r="EK39" s="37">
        <f t="shared" si="53"/>
        <v>10045</v>
      </c>
      <c r="EL39" s="37">
        <f t="shared" si="53"/>
        <v>10045</v>
      </c>
      <c r="EM39" s="37">
        <f t="shared" si="53"/>
        <v>10045</v>
      </c>
      <c r="EN39" s="37">
        <f t="shared" si="53"/>
        <v>10045</v>
      </c>
      <c r="EO39" s="37">
        <f t="shared" si="53"/>
        <v>10291</v>
      </c>
      <c r="EP39" s="37">
        <f t="shared" si="53"/>
        <v>10291</v>
      </c>
      <c r="EQ39" s="37">
        <f t="shared" si="53"/>
        <v>10045</v>
      </c>
      <c r="ER39" s="37">
        <f t="shared" si="53"/>
        <v>10045</v>
      </c>
      <c r="ES39" s="37">
        <f t="shared" si="53"/>
        <v>10045</v>
      </c>
      <c r="ET39" s="37">
        <f t="shared" si="53"/>
        <v>10045</v>
      </c>
      <c r="EU39" s="37">
        <f t="shared" si="53"/>
        <v>10045</v>
      </c>
      <c r="EV39" s="37">
        <f t="shared" si="53"/>
        <v>10291</v>
      </c>
      <c r="EW39" s="37">
        <f t="shared" si="53"/>
        <v>10291</v>
      </c>
      <c r="EX39" s="37">
        <f t="shared" si="53"/>
        <v>10291</v>
      </c>
      <c r="EY39" s="37">
        <f t="shared" si="53"/>
        <v>10291</v>
      </c>
      <c r="EZ39" s="37">
        <f t="shared" si="53"/>
        <v>10291</v>
      </c>
      <c r="FA39" s="37">
        <f t="shared" si="53"/>
        <v>10291</v>
      </c>
      <c r="FB39" s="37">
        <f t="shared" si="53"/>
        <v>10291</v>
      </c>
      <c r="FC39" s="37">
        <f t="shared" si="53"/>
        <v>14555</v>
      </c>
      <c r="FD39" s="37">
        <f t="shared" si="53"/>
        <v>14555</v>
      </c>
      <c r="FE39" s="161">
        <f t="shared" si="53"/>
        <v>14555</v>
      </c>
      <c r="FF39" s="161">
        <f t="shared" si="53"/>
        <v>14555</v>
      </c>
      <c r="FG39" s="161">
        <f t="shared" si="53"/>
        <v>14555</v>
      </c>
      <c r="FH39" s="161">
        <f t="shared" si="53"/>
        <v>14555</v>
      </c>
      <c r="FI39" s="161">
        <f t="shared" si="53"/>
        <v>16359</v>
      </c>
      <c r="FJ39" s="37">
        <f t="shared" si="53"/>
        <v>16359</v>
      </c>
      <c r="FK39" s="37">
        <f t="shared" si="53"/>
        <v>16359</v>
      </c>
      <c r="FL39" s="37">
        <f t="shared" si="53"/>
        <v>16359</v>
      </c>
      <c r="FM39" s="37">
        <f t="shared" si="53"/>
        <v>16359</v>
      </c>
      <c r="FN39" s="37">
        <f t="shared" si="53"/>
        <v>16359</v>
      </c>
      <c r="FO39" s="37">
        <f t="shared" si="53"/>
        <v>16359</v>
      </c>
      <c r="FP39" s="37">
        <f t="shared" si="53"/>
        <v>16359</v>
      </c>
      <c r="FQ39" s="37">
        <f t="shared" si="53"/>
        <v>16359</v>
      </c>
      <c r="FR39" s="37">
        <f t="shared" si="53"/>
        <v>16359</v>
      </c>
      <c r="FS39" s="37">
        <f t="shared" si="53"/>
        <v>11193</v>
      </c>
      <c r="FT39" s="37">
        <f t="shared" si="53"/>
        <v>11193</v>
      </c>
      <c r="FU39" s="37">
        <f t="shared" si="53"/>
        <v>11193</v>
      </c>
      <c r="FV39" s="37">
        <f t="shared" si="53"/>
        <v>11193</v>
      </c>
      <c r="FW39" s="37">
        <f t="shared" si="53"/>
        <v>11193</v>
      </c>
      <c r="FX39" s="37">
        <f t="shared" si="53"/>
        <v>11193</v>
      </c>
      <c r="FY39" s="37">
        <f t="shared" si="53"/>
        <v>11193</v>
      </c>
      <c r="FZ39" s="37">
        <f t="shared" si="53"/>
        <v>11193</v>
      </c>
      <c r="GA39" s="37">
        <f t="shared" si="53"/>
        <v>14555</v>
      </c>
      <c r="GB39" s="37">
        <f t="shared" si="53"/>
        <v>14555</v>
      </c>
      <c r="GC39" s="37">
        <f t="shared" si="53"/>
        <v>14555</v>
      </c>
      <c r="GD39" s="37">
        <f t="shared" si="53"/>
        <v>14555</v>
      </c>
      <c r="GE39" s="37">
        <f t="shared" si="53"/>
        <v>14555</v>
      </c>
      <c r="GF39" s="37">
        <f t="shared" ref="GF39:IQ39" si="54">ROUND(GF20*0.82,)</f>
        <v>14555</v>
      </c>
      <c r="GG39" s="37">
        <f t="shared" si="54"/>
        <v>14555</v>
      </c>
      <c r="GH39" s="37">
        <f t="shared" si="54"/>
        <v>14555</v>
      </c>
      <c r="GI39" s="37">
        <f t="shared" si="54"/>
        <v>14555</v>
      </c>
      <c r="GJ39" s="37">
        <f t="shared" si="54"/>
        <v>14555</v>
      </c>
      <c r="GK39" s="37">
        <f t="shared" si="54"/>
        <v>14555</v>
      </c>
      <c r="GL39" s="37">
        <f t="shared" si="54"/>
        <v>14555</v>
      </c>
      <c r="GM39" s="37">
        <f t="shared" si="54"/>
        <v>14555</v>
      </c>
      <c r="GN39" s="37">
        <f t="shared" si="54"/>
        <v>14555</v>
      </c>
      <c r="GO39" s="37">
        <f t="shared" si="54"/>
        <v>12013</v>
      </c>
      <c r="GP39" s="37">
        <f t="shared" si="54"/>
        <v>12013</v>
      </c>
      <c r="GQ39" s="37">
        <f t="shared" si="54"/>
        <v>12013</v>
      </c>
      <c r="GR39" s="37">
        <f t="shared" si="54"/>
        <v>12013</v>
      </c>
      <c r="GS39" s="37">
        <f t="shared" si="54"/>
        <v>12423</v>
      </c>
      <c r="GT39" s="37">
        <f t="shared" si="54"/>
        <v>12423</v>
      </c>
      <c r="GU39" s="37">
        <f t="shared" si="54"/>
        <v>12013</v>
      </c>
      <c r="GV39" s="37">
        <f t="shared" si="54"/>
        <v>12013</v>
      </c>
      <c r="GW39" s="37">
        <f t="shared" si="54"/>
        <v>12013</v>
      </c>
      <c r="GX39" s="37">
        <f t="shared" si="54"/>
        <v>12013</v>
      </c>
      <c r="GY39" s="37">
        <f t="shared" si="54"/>
        <v>12013</v>
      </c>
      <c r="GZ39" s="37">
        <f t="shared" si="54"/>
        <v>12423</v>
      </c>
      <c r="HA39" s="37">
        <f t="shared" si="54"/>
        <v>12423</v>
      </c>
      <c r="HB39" s="37">
        <f t="shared" si="54"/>
        <v>12013</v>
      </c>
      <c r="HC39" s="37">
        <f t="shared" si="54"/>
        <v>12013</v>
      </c>
      <c r="HD39" s="37">
        <f t="shared" si="54"/>
        <v>12013</v>
      </c>
      <c r="HE39" s="37">
        <f t="shared" si="54"/>
        <v>12013</v>
      </c>
      <c r="HF39" s="37">
        <f t="shared" si="54"/>
        <v>12013</v>
      </c>
      <c r="HG39" s="37">
        <f t="shared" si="54"/>
        <v>12423</v>
      </c>
      <c r="HH39" s="37">
        <f t="shared" si="54"/>
        <v>12423</v>
      </c>
      <c r="HI39" s="37">
        <f t="shared" si="54"/>
        <v>12013</v>
      </c>
      <c r="HJ39" s="37">
        <f t="shared" si="54"/>
        <v>12013</v>
      </c>
      <c r="HK39" s="37">
        <f t="shared" si="54"/>
        <v>12013</v>
      </c>
      <c r="HL39" s="37">
        <f t="shared" si="54"/>
        <v>12013</v>
      </c>
      <c r="HM39" s="37">
        <f t="shared" si="54"/>
        <v>12013</v>
      </c>
      <c r="HN39" s="37">
        <f t="shared" si="54"/>
        <v>12423</v>
      </c>
      <c r="HO39" s="37">
        <f t="shared" si="54"/>
        <v>12423</v>
      </c>
      <c r="HP39" s="37">
        <f t="shared" si="54"/>
        <v>12013</v>
      </c>
      <c r="HQ39" s="37">
        <f t="shared" si="54"/>
        <v>12013</v>
      </c>
      <c r="HR39" s="37">
        <f t="shared" si="54"/>
        <v>12013</v>
      </c>
      <c r="HS39" s="37">
        <f t="shared" si="54"/>
        <v>12013</v>
      </c>
      <c r="HT39" s="37">
        <f t="shared" si="54"/>
        <v>12013</v>
      </c>
      <c r="HU39" s="37">
        <f t="shared" si="54"/>
        <v>12423</v>
      </c>
      <c r="HV39" s="37">
        <f t="shared" si="54"/>
        <v>12423</v>
      </c>
      <c r="HW39" s="37">
        <f t="shared" si="54"/>
        <v>12013</v>
      </c>
      <c r="HX39" s="37">
        <f t="shared" si="54"/>
        <v>12013</v>
      </c>
      <c r="HY39" s="37">
        <f t="shared" si="54"/>
        <v>12013</v>
      </c>
      <c r="HZ39" s="37">
        <f t="shared" si="54"/>
        <v>12013</v>
      </c>
      <c r="IA39" s="37">
        <f t="shared" si="54"/>
        <v>12013</v>
      </c>
      <c r="IB39" s="37">
        <f t="shared" si="54"/>
        <v>12013</v>
      </c>
      <c r="IC39" s="37">
        <f t="shared" si="54"/>
        <v>12013</v>
      </c>
      <c r="ID39" s="37">
        <f t="shared" si="54"/>
        <v>11193</v>
      </c>
      <c r="IE39" s="37">
        <f t="shared" si="54"/>
        <v>11193</v>
      </c>
      <c r="IF39" s="37">
        <f t="shared" si="54"/>
        <v>11193</v>
      </c>
      <c r="IG39" s="37">
        <f t="shared" si="54"/>
        <v>11193</v>
      </c>
      <c r="IH39" s="37">
        <f t="shared" si="54"/>
        <v>11193</v>
      </c>
      <c r="II39" s="37">
        <f t="shared" si="54"/>
        <v>11193</v>
      </c>
      <c r="IJ39" s="37">
        <f t="shared" si="54"/>
        <v>11193</v>
      </c>
      <c r="IK39" s="37">
        <f t="shared" si="54"/>
        <v>10783</v>
      </c>
      <c r="IL39" s="37">
        <f t="shared" si="54"/>
        <v>10783</v>
      </c>
      <c r="IM39" s="37">
        <f t="shared" si="54"/>
        <v>10783</v>
      </c>
      <c r="IN39" s="37">
        <f t="shared" si="54"/>
        <v>10783</v>
      </c>
      <c r="IO39" s="37">
        <f t="shared" si="54"/>
        <v>10783</v>
      </c>
      <c r="IP39" s="37">
        <f t="shared" si="54"/>
        <v>11193</v>
      </c>
      <c r="IQ39" s="37">
        <f t="shared" si="54"/>
        <v>11193</v>
      </c>
      <c r="IR39" s="37">
        <f t="shared" ref="IR39:JP39" si="55">ROUND(IR20*0.82,)</f>
        <v>10783</v>
      </c>
      <c r="IS39" s="37">
        <f t="shared" si="55"/>
        <v>10783</v>
      </c>
      <c r="IT39" s="37">
        <f t="shared" si="55"/>
        <v>10783</v>
      </c>
      <c r="IU39" s="37">
        <f t="shared" si="55"/>
        <v>10783</v>
      </c>
      <c r="IV39" s="37">
        <f t="shared" si="55"/>
        <v>10783</v>
      </c>
      <c r="IW39" s="37">
        <f t="shared" si="55"/>
        <v>11193</v>
      </c>
      <c r="IX39" s="37">
        <f t="shared" si="55"/>
        <v>11193</v>
      </c>
      <c r="IY39" s="37">
        <f t="shared" si="55"/>
        <v>10783</v>
      </c>
      <c r="IZ39" s="37">
        <f t="shared" si="55"/>
        <v>10783</v>
      </c>
      <c r="JA39" s="37">
        <f t="shared" si="55"/>
        <v>10783</v>
      </c>
      <c r="JB39" s="37">
        <f t="shared" si="55"/>
        <v>10783</v>
      </c>
      <c r="JC39" s="37">
        <f t="shared" si="55"/>
        <v>10783</v>
      </c>
      <c r="JD39" s="37">
        <f t="shared" si="55"/>
        <v>11193</v>
      </c>
      <c r="JE39" s="37">
        <f t="shared" si="55"/>
        <v>11193</v>
      </c>
      <c r="JF39" s="37">
        <f t="shared" si="55"/>
        <v>12013</v>
      </c>
      <c r="JG39" s="37">
        <f t="shared" si="55"/>
        <v>12013</v>
      </c>
      <c r="JH39" s="37">
        <f t="shared" si="55"/>
        <v>12013</v>
      </c>
      <c r="JI39" s="37">
        <f t="shared" si="55"/>
        <v>12013</v>
      </c>
      <c r="JJ39" s="37">
        <f t="shared" si="55"/>
        <v>12013</v>
      </c>
      <c r="JK39" s="37">
        <f t="shared" si="55"/>
        <v>12013</v>
      </c>
      <c r="JL39" s="37">
        <f t="shared" si="55"/>
        <v>12013</v>
      </c>
      <c r="JM39" s="37">
        <f t="shared" si="55"/>
        <v>12013</v>
      </c>
      <c r="JN39" s="37">
        <f t="shared" si="55"/>
        <v>12013</v>
      </c>
      <c r="JO39" s="37">
        <f t="shared" si="55"/>
        <v>12013</v>
      </c>
      <c r="JP39" s="37">
        <f t="shared" si="55"/>
        <v>12013</v>
      </c>
    </row>
    <row r="40" spans="1:276" ht="10.7" customHeight="1">
      <c r="A40" s="12">
        <v>2</v>
      </c>
      <c r="B40" s="37">
        <f t="shared" ref="B40:Q40" si="56">ROUND(B21*0.82,)</f>
        <v>28782</v>
      </c>
      <c r="C40" s="37">
        <f t="shared" si="56"/>
        <v>36244</v>
      </c>
      <c r="D40" s="37">
        <f t="shared" si="56"/>
        <v>36244</v>
      </c>
      <c r="E40" s="37">
        <f t="shared" si="56"/>
        <v>37474</v>
      </c>
      <c r="F40" s="37">
        <f t="shared" si="56"/>
        <v>37474</v>
      </c>
      <c r="G40" s="37">
        <f t="shared" si="56"/>
        <v>37474</v>
      </c>
      <c r="H40" s="37">
        <f t="shared" si="56"/>
        <v>37474</v>
      </c>
      <c r="I40" s="37">
        <f t="shared" si="56"/>
        <v>37474</v>
      </c>
      <c r="J40" s="37">
        <f t="shared" si="56"/>
        <v>34440</v>
      </c>
      <c r="K40" s="37">
        <f t="shared" si="56"/>
        <v>32964</v>
      </c>
      <c r="L40" s="37">
        <f t="shared" si="56"/>
        <v>26404</v>
      </c>
      <c r="M40" s="37">
        <f t="shared" si="56"/>
        <v>23452</v>
      </c>
      <c r="N40" s="37">
        <f t="shared" si="56"/>
        <v>20008</v>
      </c>
      <c r="O40" s="37">
        <f t="shared" si="56"/>
        <v>20008</v>
      </c>
      <c r="P40" s="37">
        <f t="shared" si="56"/>
        <v>20008</v>
      </c>
      <c r="Q40" s="37">
        <f t="shared" si="56"/>
        <v>20746</v>
      </c>
      <c r="R40" s="37">
        <f t="shared" si="51"/>
        <v>20746</v>
      </c>
      <c r="S40" s="37">
        <f t="shared" si="51"/>
        <v>20746</v>
      </c>
      <c r="T40" s="37">
        <f t="shared" si="51"/>
        <v>20746</v>
      </c>
      <c r="U40" s="37">
        <f t="shared" si="51"/>
        <v>20746</v>
      </c>
      <c r="V40" s="37">
        <f t="shared" si="51"/>
        <v>20746</v>
      </c>
      <c r="W40" s="37">
        <f t="shared" si="51"/>
        <v>21484</v>
      </c>
      <c r="X40" s="37">
        <f t="shared" si="51"/>
        <v>21484</v>
      </c>
      <c r="Y40" s="37">
        <f t="shared" si="51"/>
        <v>21484</v>
      </c>
      <c r="Z40" s="37">
        <f t="shared" si="51"/>
        <v>21484</v>
      </c>
      <c r="AA40" s="37">
        <f t="shared" si="51"/>
        <v>21484</v>
      </c>
      <c r="AB40" s="37">
        <f t="shared" si="51"/>
        <v>22468</v>
      </c>
      <c r="AC40" s="37">
        <f t="shared" si="51"/>
        <v>22468</v>
      </c>
      <c r="AD40" s="37">
        <f t="shared" si="51"/>
        <v>22468</v>
      </c>
      <c r="AE40" s="37">
        <f t="shared" si="51"/>
        <v>22468</v>
      </c>
      <c r="AF40" s="37">
        <f t="shared" si="51"/>
        <v>25420</v>
      </c>
      <c r="AG40" s="37">
        <f t="shared" si="51"/>
        <v>25420</v>
      </c>
      <c r="AH40" s="37">
        <f t="shared" si="51"/>
        <v>25420</v>
      </c>
      <c r="AI40" s="37">
        <f t="shared" si="51"/>
        <v>24436</v>
      </c>
      <c r="AJ40" s="37">
        <f t="shared" si="51"/>
        <v>24436</v>
      </c>
      <c r="AK40" s="37">
        <f t="shared" si="51"/>
        <v>24436</v>
      </c>
      <c r="AL40" s="37">
        <f t="shared" si="51"/>
        <v>24436</v>
      </c>
      <c r="AM40" s="37">
        <f t="shared" si="51"/>
        <v>27388</v>
      </c>
      <c r="AN40" s="37">
        <f t="shared" si="51"/>
        <v>27388</v>
      </c>
      <c r="AO40" s="37">
        <f t="shared" si="51"/>
        <v>27388</v>
      </c>
      <c r="AP40" s="37">
        <f t="shared" si="51"/>
        <v>24436</v>
      </c>
      <c r="AQ40" s="37">
        <f t="shared" si="51"/>
        <v>24436</v>
      </c>
      <c r="AR40" s="37">
        <f t="shared" si="51"/>
        <v>24436</v>
      </c>
      <c r="AS40" s="37">
        <f t="shared" si="51"/>
        <v>24436</v>
      </c>
      <c r="AT40" s="37">
        <f t="shared" si="51"/>
        <v>24436</v>
      </c>
      <c r="AU40" s="37">
        <f t="shared" si="51"/>
        <v>25420</v>
      </c>
      <c r="AV40" s="37">
        <f t="shared" si="51"/>
        <v>25420</v>
      </c>
      <c r="AW40" s="37">
        <f t="shared" si="51"/>
        <v>25420</v>
      </c>
      <c r="AX40" s="37">
        <f t="shared" si="51"/>
        <v>27388</v>
      </c>
      <c r="AY40" s="37">
        <f t="shared" si="51"/>
        <v>27388</v>
      </c>
      <c r="AZ40" s="37">
        <f t="shared" si="51"/>
        <v>27388</v>
      </c>
      <c r="BA40" s="37">
        <f t="shared" si="51"/>
        <v>27388</v>
      </c>
      <c r="BB40" s="37">
        <f t="shared" si="51"/>
        <v>29356</v>
      </c>
      <c r="BC40" s="37">
        <f t="shared" si="51"/>
        <v>29356</v>
      </c>
      <c r="BD40" s="37">
        <f t="shared" si="51"/>
        <v>29356</v>
      </c>
      <c r="BE40" s="37">
        <f t="shared" si="51"/>
        <v>29356</v>
      </c>
      <c r="BF40" s="37">
        <f t="shared" si="51"/>
        <v>29356</v>
      </c>
      <c r="BG40" s="37">
        <f t="shared" si="51"/>
        <v>29356</v>
      </c>
      <c r="BH40" s="37">
        <f t="shared" si="51"/>
        <v>29356</v>
      </c>
      <c r="BI40" s="37">
        <f t="shared" si="51"/>
        <v>29356</v>
      </c>
      <c r="BJ40" s="37">
        <f t="shared" si="51"/>
        <v>27388</v>
      </c>
      <c r="BK40" s="37">
        <f t="shared" si="51"/>
        <v>21484</v>
      </c>
      <c r="BL40" s="37">
        <f t="shared" si="51"/>
        <v>21484</v>
      </c>
      <c r="BM40" s="37">
        <f t="shared" si="51"/>
        <v>21484</v>
      </c>
      <c r="BN40" s="37">
        <f t="shared" si="51"/>
        <v>21484</v>
      </c>
      <c r="BO40" s="37">
        <f t="shared" si="51"/>
        <v>21484</v>
      </c>
      <c r="BP40" s="37">
        <f t="shared" si="51"/>
        <v>21484</v>
      </c>
      <c r="BQ40" s="37">
        <f t="shared" si="51"/>
        <v>21484</v>
      </c>
      <c r="BR40" s="37">
        <f t="shared" si="51"/>
        <v>21484</v>
      </c>
      <c r="BS40" s="37">
        <f t="shared" si="51"/>
        <v>21484</v>
      </c>
      <c r="BT40" s="37">
        <f t="shared" si="51"/>
        <v>16236</v>
      </c>
      <c r="BU40" s="37">
        <f t="shared" si="51"/>
        <v>16236</v>
      </c>
      <c r="BV40" s="37">
        <f t="shared" si="51"/>
        <v>16236</v>
      </c>
      <c r="BW40" s="37">
        <f t="shared" si="51"/>
        <v>16236</v>
      </c>
      <c r="BX40" s="37">
        <f t="shared" si="51"/>
        <v>16236</v>
      </c>
      <c r="BY40" s="37">
        <f t="shared" si="51"/>
        <v>16236</v>
      </c>
      <c r="BZ40" s="37">
        <f t="shared" si="51"/>
        <v>16236</v>
      </c>
      <c r="CA40" s="37">
        <f t="shared" si="51"/>
        <v>15088</v>
      </c>
      <c r="CB40" s="37">
        <f t="shared" si="51"/>
        <v>15088</v>
      </c>
      <c r="CC40" s="37">
        <f t="shared" si="51"/>
        <v>15088</v>
      </c>
      <c r="CD40" s="37">
        <f t="shared" si="52"/>
        <v>15088</v>
      </c>
      <c r="CE40" s="37">
        <f t="shared" si="52"/>
        <v>15088</v>
      </c>
      <c r="CF40" s="37">
        <f t="shared" si="52"/>
        <v>14104</v>
      </c>
      <c r="CG40" s="37">
        <f t="shared" si="52"/>
        <v>14104</v>
      </c>
      <c r="CH40" s="37">
        <f t="shared" si="52"/>
        <v>14104</v>
      </c>
      <c r="CI40" s="37">
        <f t="shared" si="52"/>
        <v>14104</v>
      </c>
      <c r="CJ40" s="37">
        <f t="shared" si="52"/>
        <v>14104</v>
      </c>
      <c r="CK40" s="37">
        <f t="shared" si="52"/>
        <v>15088</v>
      </c>
      <c r="CL40" s="37">
        <f t="shared" si="52"/>
        <v>15088</v>
      </c>
      <c r="CM40" s="37">
        <f t="shared" si="52"/>
        <v>14104</v>
      </c>
      <c r="CN40" s="37">
        <f t="shared" si="52"/>
        <v>14104</v>
      </c>
      <c r="CO40" s="37">
        <f t="shared" si="52"/>
        <v>14104</v>
      </c>
      <c r="CP40" s="37">
        <f t="shared" si="52"/>
        <v>13776</v>
      </c>
      <c r="CQ40" s="37">
        <f t="shared" si="52"/>
        <v>13776</v>
      </c>
      <c r="CR40" s="37">
        <f t="shared" si="52"/>
        <v>13776</v>
      </c>
      <c r="CS40" s="37">
        <f t="shared" si="52"/>
        <v>13776</v>
      </c>
      <c r="CT40" s="37">
        <f t="shared" si="52"/>
        <v>12956</v>
      </c>
      <c r="CU40" s="37">
        <f t="shared" si="52"/>
        <v>12956</v>
      </c>
      <c r="CV40" s="37">
        <f t="shared" si="52"/>
        <v>12956</v>
      </c>
      <c r="CW40" s="37">
        <f t="shared" si="52"/>
        <v>12956</v>
      </c>
      <c r="CX40" s="37">
        <f t="shared" si="52"/>
        <v>12956</v>
      </c>
      <c r="CY40" s="37">
        <f t="shared" si="52"/>
        <v>12956</v>
      </c>
      <c r="CZ40" s="37">
        <f t="shared" si="52"/>
        <v>12956</v>
      </c>
      <c r="DA40" s="37">
        <f t="shared" si="52"/>
        <v>11398</v>
      </c>
      <c r="DB40" s="37">
        <f t="shared" si="52"/>
        <v>11398</v>
      </c>
      <c r="DC40" s="37">
        <f t="shared" si="52"/>
        <v>11398</v>
      </c>
      <c r="DD40" s="37">
        <f t="shared" si="52"/>
        <v>11398</v>
      </c>
      <c r="DE40" s="37">
        <f t="shared" si="52"/>
        <v>11398</v>
      </c>
      <c r="DF40" s="37">
        <f t="shared" si="52"/>
        <v>11890</v>
      </c>
      <c r="DG40" s="37">
        <f t="shared" si="52"/>
        <v>11890</v>
      </c>
      <c r="DH40" s="37">
        <f t="shared" si="52"/>
        <v>11398</v>
      </c>
      <c r="DI40" s="37">
        <f t="shared" si="52"/>
        <v>11398</v>
      </c>
      <c r="DJ40" s="37">
        <f t="shared" si="52"/>
        <v>11398</v>
      </c>
      <c r="DK40" s="37">
        <f t="shared" si="52"/>
        <v>11398</v>
      </c>
      <c r="DL40" s="37">
        <f t="shared" si="52"/>
        <v>11398</v>
      </c>
      <c r="DM40" s="37">
        <f t="shared" si="52"/>
        <v>11890</v>
      </c>
      <c r="DN40" s="37">
        <f t="shared" si="52"/>
        <v>11890</v>
      </c>
      <c r="DO40" s="37">
        <f t="shared" si="52"/>
        <v>11398</v>
      </c>
      <c r="DP40" s="37">
        <f t="shared" si="52"/>
        <v>11398</v>
      </c>
      <c r="DQ40" s="37">
        <f t="shared" si="52"/>
        <v>11398</v>
      </c>
      <c r="DR40" s="37">
        <f t="shared" si="52"/>
        <v>11398</v>
      </c>
      <c r="DS40" s="37">
        <f t="shared" si="52"/>
        <v>12546</v>
      </c>
      <c r="DT40" s="37">
        <f t="shared" ref="DT40:GE40" si="57">ROUND(DT21*0.82,)</f>
        <v>12546</v>
      </c>
      <c r="DU40" s="37">
        <f t="shared" si="57"/>
        <v>12546</v>
      </c>
      <c r="DV40" s="37">
        <f t="shared" si="57"/>
        <v>11644</v>
      </c>
      <c r="DW40" s="37">
        <f t="shared" si="57"/>
        <v>11644</v>
      </c>
      <c r="DX40" s="37">
        <f t="shared" si="57"/>
        <v>11644</v>
      </c>
      <c r="DY40" s="37">
        <f t="shared" si="57"/>
        <v>11644</v>
      </c>
      <c r="DZ40" s="37">
        <f t="shared" si="57"/>
        <v>11644</v>
      </c>
      <c r="EA40" s="37">
        <f t="shared" si="57"/>
        <v>12546</v>
      </c>
      <c r="EB40" s="37">
        <f t="shared" si="57"/>
        <v>12546</v>
      </c>
      <c r="EC40" s="37">
        <f t="shared" si="57"/>
        <v>12546</v>
      </c>
      <c r="ED40" s="37">
        <f t="shared" si="57"/>
        <v>11398</v>
      </c>
      <c r="EE40" s="37">
        <f t="shared" si="57"/>
        <v>11398</v>
      </c>
      <c r="EF40" s="37">
        <f t="shared" si="57"/>
        <v>11398</v>
      </c>
      <c r="EG40" s="37">
        <f t="shared" si="57"/>
        <v>11398</v>
      </c>
      <c r="EH40" s="37">
        <f t="shared" si="57"/>
        <v>11644</v>
      </c>
      <c r="EI40" s="37">
        <f t="shared" si="57"/>
        <v>11644</v>
      </c>
      <c r="EJ40" s="37">
        <f t="shared" si="57"/>
        <v>11398</v>
      </c>
      <c r="EK40" s="37">
        <f t="shared" si="57"/>
        <v>11398</v>
      </c>
      <c r="EL40" s="37">
        <f t="shared" si="57"/>
        <v>11398</v>
      </c>
      <c r="EM40" s="37">
        <f t="shared" si="57"/>
        <v>11398</v>
      </c>
      <c r="EN40" s="37">
        <f t="shared" si="57"/>
        <v>11398</v>
      </c>
      <c r="EO40" s="37">
        <f t="shared" si="57"/>
        <v>11644</v>
      </c>
      <c r="EP40" s="37">
        <f t="shared" si="57"/>
        <v>11644</v>
      </c>
      <c r="EQ40" s="37">
        <f t="shared" si="57"/>
        <v>11398</v>
      </c>
      <c r="ER40" s="37">
        <f t="shared" si="57"/>
        <v>11398</v>
      </c>
      <c r="ES40" s="37">
        <f t="shared" si="57"/>
        <v>11398</v>
      </c>
      <c r="ET40" s="37">
        <f t="shared" si="57"/>
        <v>11398</v>
      </c>
      <c r="EU40" s="37">
        <f t="shared" si="57"/>
        <v>11398</v>
      </c>
      <c r="EV40" s="37">
        <f t="shared" si="57"/>
        <v>11644</v>
      </c>
      <c r="EW40" s="37">
        <f t="shared" si="57"/>
        <v>11644</v>
      </c>
      <c r="EX40" s="37">
        <f t="shared" si="57"/>
        <v>11644</v>
      </c>
      <c r="EY40" s="37">
        <f t="shared" si="57"/>
        <v>11644</v>
      </c>
      <c r="EZ40" s="37">
        <f t="shared" si="57"/>
        <v>11644</v>
      </c>
      <c r="FA40" s="37">
        <f t="shared" si="57"/>
        <v>11644</v>
      </c>
      <c r="FB40" s="37">
        <f t="shared" si="57"/>
        <v>11644</v>
      </c>
      <c r="FC40" s="37">
        <f t="shared" si="57"/>
        <v>15908</v>
      </c>
      <c r="FD40" s="37">
        <f t="shared" si="57"/>
        <v>15908</v>
      </c>
      <c r="FE40" s="161">
        <f t="shared" si="57"/>
        <v>15908</v>
      </c>
      <c r="FF40" s="161">
        <f t="shared" si="57"/>
        <v>15908</v>
      </c>
      <c r="FG40" s="161">
        <f t="shared" si="57"/>
        <v>15908</v>
      </c>
      <c r="FH40" s="161">
        <f t="shared" si="57"/>
        <v>15908</v>
      </c>
      <c r="FI40" s="161">
        <f t="shared" si="57"/>
        <v>17712</v>
      </c>
      <c r="FJ40" s="37">
        <f t="shared" si="57"/>
        <v>17712</v>
      </c>
      <c r="FK40" s="37">
        <f t="shared" si="57"/>
        <v>17712</v>
      </c>
      <c r="FL40" s="37">
        <f t="shared" si="57"/>
        <v>17712</v>
      </c>
      <c r="FM40" s="37">
        <f t="shared" si="57"/>
        <v>17712</v>
      </c>
      <c r="FN40" s="37">
        <f t="shared" si="57"/>
        <v>17712</v>
      </c>
      <c r="FO40" s="37">
        <f t="shared" si="57"/>
        <v>17712</v>
      </c>
      <c r="FP40" s="37">
        <f t="shared" si="57"/>
        <v>17712</v>
      </c>
      <c r="FQ40" s="37">
        <f t="shared" si="57"/>
        <v>17712</v>
      </c>
      <c r="FR40" s="37">
        <f t="shared" si="57"/>
        <v>17712</v>
      </c>
      <c r="FS40" s="37">
        <f t="shared" si="57"/>
        <v>12546</v>
      </c>
      <c r="FT40" s="37">
        <f t="shared" si="57"/>
        <v>12546</v>
      </c>
      <c r="FU40" s="37">
        <f t="shared" si="57"/>
        <v>12546</v>
      </c>
      <c r="FV40" s="37">
        <f t="shared" si="57"/>
        <v>12546</v>
      </c>
      <c r="FW40" s="37">
        <f t="shared" si="57"/>
        <v>12546</v>
      </c>
      <c r="FX40" s="37">
        <f t="shared" si="57"/>
        <v>12546</v>
      </c>
      <c r="FY40" s="37">
        <f t="shared" si="57"/>
        <v>12546</v>
      </c>
      <c r="FZ40" s="37">
        <f t="shared" si="57"/>
        <v>12546</v>
      </c>
      <c r="GA40" s="37">
        <f t="shared" si="57"/>
        <v>15908</v>
      </c>
      <c r="GB40" s="37">
        <f t="shared" si="57"/>
        <v>15908</v>
      </c>
      <c r="GC40" s="37">
        <f t="shared" si="57"/>
        <v>15908</v>
      </c>
      <c r="GD40" s="37">
        <f t="shared" si="57"/>
        <v>15908</v>
      </c>
      <c r="GE40" s="37">
        <f t="shared" si="57"/>
        <v>15908</v>
      </c>
      <c r="GF40" s="37">
        <f t="shared" ref="GF40:IQ40" si="58">ROUND(GF21*0.82,)</f>
        <v>15908</v>
      </c>
      <c r="GG40" s="37">
        <f t="shared" si="58"/>
        <v>15908</v>
      </c>
      <c r="GH40" s="37">
        <f t="shared" si="58"/>
        <v>15908</v>
      </c>
      <c r="GI40" s="37">
        <f t="shared" si="58"/>
        <v>15908</v>
      </c>
      <c r="GJ40" s="37">
        <f t="shared" si="58"/>
        <v>15908</v>
      </c>
      <c r="GK40" s="37">
        <f t="shared" si="58"/>
        <v>15908</v>
      </c>
      <c r="GL40" s="37">
        <f t="shared" si="58"/>
        <v>15908</v>
      </c>
      <c r="GM40" s="37">
        <f t="shared" si="58"/>
        <v>15908</v>
      </c>
      <c r="GN40" s="37">
        <f t="shared" si="58"/>
        <v>15908</v>
      </c>
      <c r="GO40" s="37">
        <f t="shared" si="58"/>
        <v>13366</v>
      </c>
      <c r="GP40" s="37">
        <f t="shared" si="58"/>
        <v>13366</v>
      </c>
      <c r="GQ40" s="37">
        <f t="shared" si="58"/>
        <v>13366</v>
      </c>
      <c r="GR40" s="37">
        <f t="shared" si="58"/>
        <v>13366</v>
      </c>
      <c r="GS40" s="37">
        <f t="shared" si="58"/>
        <v>13776</v>
      </c>
      <c r="GT40" s="37">
        <f t="shared" si="58"/>
        <v>13776</v>
      </c>
      <c r="GU40" s="37">
        <f t="shared" si="58"/>
        <v>13366</v>
      </c>
      <c r="GV40" s="37">
        <f t="shared" si="58"/>
        <v>13366</v>
      </c>
      <c r="GW40" s="37">
        <f t="shared" si="58"/>
        <v>13366</v>
      </c>
      <c r="GX40" s="37">
        <f t="shared" si="58"/>
        <v>13366</v>
      </c>
      <c r="GY40" s="37">
        <f t="shared" si="58"/>
        <v>13366</v>
      </c>
      <c r="GZ40" s="37">
        <f t="shared" si="58"/>
        <v>13776</v>
      </c>
      <c r="HA40" s="37">
        <f t="shared" si="58"/>
        <v>13776</v>
      </c>
      <c r="HB40" s="37">
        <f t="shared" si="58"/>
        <v>13366</v>
      </c>
      <c r="HC40" s="37">
        <f t="shared" si="58"/>
        <v>13366</v>
      </c>
      <c r="HD40" s="37">
        <f t="shared" si="58"/>
        <v>13366</v>
      </c>
      <c r="HE40" s="37">
        <f t="shared" si="58"/>
        <v>13366</v>
      </c>
      <c r="HF40" s="37">
        <f t="shared" si="58"/>
        <v>13366</v>
      </c>
      <c r="HG40" s="37">
        <f t="shared" si="58"/>
        <v>13776</v>
      </c>
      <c r="HH40" s="37">
        <f t="shared" si="58"/>
        <v>13776</v>
      </c>
      <c r="HI40" s="37">
        <f t="shared" si="58"/>
        <v>13366</v>
      </c>
      <c r="HJ40" s="37">
        <f t="shared" si="58"/>
        <v>13366</v>
      </c>
      <c r="HK40" s="37">
        <f t="shared" si="58"/>
        <v>13366</v>
      </c>
      <c r="HL40" s="37">
        <f t="shared" si="58"/>
        <v>13366</v>
      </c>
      <c r="HM40" s="37">
        <f t="shared" si="58"/>
        <v>13366</v>
      </c>
      <c r="HN40" s="37">
        <f t="shared" si="58"/>
        <v>13776</v>
      </c>
      <c r="HO40" s="37">
        <f t="shared" si="58"/>
        <v>13776</v>
      </c>
      <c r="HP40" s="37">
        <f t="shared" si="58"/>
        <v>13366</v>
      </c>
      <c r="HQ40" s="37">
        <f t="shared" si="58"/>
        <v>13366</v>
      </c>
      <c r="HR40" s="37">
        <f t="shared" si="58"/>
        <v>13366</v>
      </c>
      <c r="HS40" s="37">
        <f t="shared" si="58"/>
        <v>13366</v>
      </c>
      <c r="HT40" s="37">
        <f t="shared" si="58"/>
        <v>13366</v>
      </c>
      <c r="HU40" s="37">
        <f t="shared" si="58"/>
        <v>13776</v>
      </c>
      <c r="HV40" s="37">
        <f t="shared" si="58"/>
        <v>13776</v>
      </c>
      <c r="HW40" s="37">
        <f t="shared" si="58"/>
        <v>13366</v>
      </c>
      <c r="HX40" s="37">
        <f t="shared" si="58"/>
        <v>13366</v>
      </c>
      <c r="HY40" s="37">
        <f t="shared" si="58"/>
        <v>13366</v>
      </c>
      <c r="HZ40" s="37">
        <f t="shared" si="58"/>
        <v>13366</v>
      </c>
      <c r="IA40" s="37">
        <f t="shared" si="58"/>
        <v>13366</v>
      </c>
      <c r="IB40" s="37">
        <f t="shared" si="58"/>
        <v>13366</v>
      </c>
      <c r="IC40" s="37">
        <f t="shared" si="58"/>
        <v>13366</v>
      </c>
      <c r="ID40" s="37">
        <f t="shared" si="58"/>
        <v>12546</v>
      </c>
      <c r="IE40" s="37">
        <f t="shared" si="58"/>
        <v>12546</v>
      </c>
      <c r="IF40" s="37">
        <f t="shared" si="58"/>
        <v>12546</v>
      </c>
      <c r="IG40" s="37">
        <f t="shared" si="58"/>
        <v>12546</v>
      </c>
      <c r="IH40" s="37">
        <f t="shared" si="58"/>
        <v>12546</v>
      </c>
      <c r="II40" s="37">
        <f t="shared" si="58"/>
        <v>12546</v>
      </c>
      <c r="IJ40" s="37">
        <f t="shared" si="58"/>
        <v>12546</v>
      </c>
      <c r="IK40" s="37">
        <f t="shared" si="58"/>
        <v>12136</v>
      </c>
      <c r="IL40" s="37">
        <f t="shared" si="58"/>
        <v>12136</v>
      </c>
      <c r="IM40" s="37">
        <f t="shared" si="58"/>
        <v>12136</v>
      </c>
      <c r="IN40" s="37">
        <f t="shared" si="58"/>
        <v>12136</v>
      </c>
      <c r="IO40" s="37">
        <f t="shared" si="58"/>
        <v>12136</v>
      </c>
      <c r="IP40" s="37">
        <f t="shared" si="58"/>
        <v>12546</v>
      </c>
      <c r="IQ40" s="37">
        <f t="shared" si="58"/>
        <v>12546</v>
      </c>
      <c r="IR40" s="37">
        <f t="shared" ref="IR40:JP40" si="59">ROUND(IR21*0.82,)</f>
        <v>12136</v>
      </c>
      <c r="IS40" s="37">
        <f t="shared" si="59"/>
        <v>12136</v>
      </c>
      <c r="IT40" s="37">
        <f t="shared" si="59"/>
        <v>12136</v>
      </c>
      <c r="IU40" s="37">
        <f t="shared" si="59"/>
        <v>12136</v>
      </c>
      <c r="IV40" s="37">
        <f t="shared" si="59"/>
        <v>12136</v>
      </c>
      <c r="IW40" s="37">
        <f t="shared" si="59"/>
        <v>12546</v>
      </c>
      <c r="IX40" s="37">
        <f t="shared" si="59"/>
        <v>12546</v>
      </c>
      <c r="IY40" s="37">
        <f t="shared" si="59"/>
        <v>12136</v>
      </c>
      <c r="IZ40" s="37">
        <f t="shared" si="59"/>
        <v>12136</v>
      </c>
      <c r="JA40" s="37">
        <f t="shared" si="59"/>
        <v>12136</v>
      </c>
      <c r="JB40" s="37">
        <f t="shared" si="59"/>
        <v>12136</v>
      </c>
      <c r="JC40" s="37">
        <f t="shared" si="59"/>
        <v>12136</v>
      </c>
      <c r="JD40" s="37">
        <f t="shared" si="59"/>
        <v>12546</v>
      </c>
      <c r="JE40" s="37">
        <f t="shared" si="59"/>
        <v>12546</v>
      </c>
      <c r="JF40" s="37">
        <f t="shared" si="59"/>
        <v>13366</v>
      </c>
      <c r="JG40" s="37">
        <f t="shared" si="59"/>
        <v>13366</v>
      </c>
      <c r="JH40" s="37">
        <f t="shared" si="59"/>
        <v>13366</v>
      </c>
      <c r="JI40" s="37">
        <f t="shared" si="59"/>
        <v>13366</v>
      </c>
      <c r="JJ40" s="37">
        <f t="shared" si="59"/>
        <v>13366</v>
      </c>
      <c r="JK40" s="37">
        <f t="shared" si="59"/>
        <v>13366</v>
      </c>
      <c r="JL40" s="37">
        <f t="shared" si="59"/>
        <v>13366</v>
      </c>
      <c r="JM40" s="37">
        <f t="shared" si="59"/>
        <v>13366</v>
      </c>
      <c r="JN40" s="37">
        <f t="shared" si="59"/>
        <v>13366</v>
      </c>
      <c r="JO40" s="37">
        <f t="shared" si="59"/>
        <v>13366</v>
      </c>
      <c r="JP40" s="37">
        <f t="shared" si="59"/>
        <v>13366</v>
      </c>
    </row>
    <row r="41" spans="1:276" ht="11.45" customHeight="1"/>
    <row r="42" spans="1:276">
      <c r="A42" s="127" t="s">
        <v>9</v>
      </c>
    </row>
    <row r="43" spans="1:276">
      <c r="A43" s="47" t="s">
        <v>10</v>
      </c>
    </row>
    <row r="44" spans="1:276">
      <c r="A44" s="47" t="s">
        <v>11</v>
      </c>
    </row>
    <row r="45" spans="1:276" ht="12" customHeight="1">
      <c r="A45" s="48" t="s">
        <v>12</v>
      </c>
    </row>
    <row r="46" spans="1:276">
      <c r="A46" s="23" t="s">
        <v>13</v>
      </c>
    </row>
    <row r="47" spans="1:276" ht="10.7" customHeight="1">
      <c r="A47" s="47"/>
    </row>
    <row r="48" spans="1:276" ht="22.5" customHeight="1">
      <c r="A48" s="83" t="s">
        <v>14</v>
      </c>
    </row>
    <row r="49" spans="1:1" ht="144">
      <c r="A49" s="156" t="s">
        <v>15</v>
      </c>
    </row>
    <row r="50" spans="1:1">
      <c r="A50" s="22"/>
    </row>
    <row r="51" spans="1:1">
      <c r="A51" s="157" t="s">
        <v>31</v>
      </c>
    </row>
    <row r="52" spans="1:1">
      <c r="A52" s="158" t="s">
        <v>17</v>
      </c>
    </row>
    <row r="53" spans="1:1">
      <c r="A53" s="159"/>
    </row>
  </sheetData>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P49"/>
  <sheetViews>
    <sheetView workbookViewId="0">
      <pane xSplit="1" topLeftCell="L1" activePane="topRight" state="frozen"/>
      <selection pane="topRight" activeCell="Q6" sqref="Q6"/>
    </sheetView>
  </sheetViews>
  <sheetFormatPr defaultColWidth="8.5703125" defaultRowHeight="12"/>
  <cols>
    <col min="1" max="1" width="71.5703125" style="2" customWidth="1"/>
    <col min="2" max="42" width="9.85546875" style="2" customWidth="1"/>
    <col min="43" max="16384" width="8.5703125" style="2"/>
  </cols>
  <sheetData>
    <row r="1" spans="1:42" ht="10.7" customHeight="1">
      <c r="A1" s="3" t="s">
        <v>28</v>
      </c>
    </row>
    <row r="2" spans="1:42" ht="10.7" customHeight="1">
      <c r="A2" s="4" t="s">
        <v>1</v>
      </c>
    </row>
    <row r="3" spans="1:42" ht="10.7" customHeight="1">
      <c r="A3" s="144"/>
    </row>
    <row r="4" spans="1:42">
      <c r="A4" s="5" t="s">
        <v>2</v>
      </c>
    </row>
    <row r="5" spans="1:42" s="142" customFormat="1" ht="25.5" customHeight="1">
      <c r="A5" s="145"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c r="H5" s="99" t="e">
        <f>'C завтраками| Bed and breakfast'!#REF!</f>
        <v>#REF!</v>
      </c>
      <c r="I5" s="99" t="e">
        <f>'C завтраками| Bed and breakfast'!#REF!</f>
        <v>#REF!</v>
      </c>
      <c r="J5" s="99" t="e">
        <f>'C завтраками| Bed and breakfast'!#REF!</f>
        <v>#REF!</v>
      </c>
      <c r="K5" s="99" t="e">
        <f>'C завтраками| Bed and breakfast'!#REF!</f>
        <v>#REF!</v>
      </c>
      <c r="L5" s="99" t="e">
        <f>'C завтраками| Bed and breakfast'!#REF!</f>
        <v>#REF!</v>
      </c>
      <c r="M5" s="99" t="e">
        <f>'C завтраками| Bed and breakfast'!#REF!</f>
        <v>#REF!</v>
      </c>
      <c r="N5" s="99" t="e">
        <f>'C завтраками| Bed and breakfast'!#REF!</f>
        <v>#REF!</v>
      </c>
      <c r="O5" s="99" t="e">
        <f>'C завтраками| Bed and breakfast'!#REF!</f>
        <v>#REF!</v>
      </c>
      <c r="P5" s="99" t="e">
        <f>'C завтраками| Bed and breakfast'!#REF!</f>
        <v>#REF!</v>
      </c>
      <c r="Q5" s="99" t="e">
        <f>'C завтраками| Bed and breakfast'!#REF!</f>
        <v>#REF!</v>
      </c>
      <c r="R5" s="99" t="e">
        <f>'C завтраками| Bed and breakfast'!#REF!</f>
        <v>#REF!</v>
      </c>
      <c r="S5" s="99" t="e">
        <f>'C завтраками| Bed and breakfast'!#REF!</f>
        <v>#REF!</v>
      </c>
      <c r="T5" s="99" t="e">
        <f>'C завтраками| Bed and breakfast'!#REF!</f>
        <v>#REF!</v>
      </c>
      <c r="U5" s="99" t="e">
        <f>'C завтраками| Bed and breakfast'!#REF!</f>
        <v>#REF!</v>
      </c>
      <c r="V5" s="99" t="e">
        <f>'C завтраками| Bed and breakfast'!#REF!</f>
        <v>#REF!</v>
      </c>
      <c r="W5" s="99" t="e">
        <f>'C завтраками| Bed and breakfast'!#REF!</f>
        <v>#REF!</v>
      </c>
      <c r="X5" s="99" t="e">
        <f>'C завтраками| Bed and breakfast'!#REF!</f>
        <v>#REF!</v>
      </c>
      <c r="Y5" s="99" t="e">
        <f>'C завтраками| Bed and breakfast'!#REF!</f>
        <v>#REF!</v>
      </c>
      <c r="Z5" s="99" t="e">
        <f>'C завтраками| Bed and breakfast'!#REF!</f>
        <v>#REF!</v>
      </c>
      <c r="AA5" s="99" t="e">
        <f>'C завтраками| Bed and breakfast'!#REF!</f>
        <v>#REF!</v>
      </c>
      <c r="AB5" s="99" t="e">
        <f>'C завтраками| Bed and breakfast'!#REF!</f>
        <v>#REF!</v>
      </c>
      <c r="AC5" s="99" t="e">
        <f>'C завтраками| Bed and breakfast'!#REF!</f>
        <v>#REF!</v>
      </c>
      <c r="AD5" s="99" t="e">
        <f>'C завтраками| Bed and breakfast'!#REF!</f>
        <v>#REF!</v>
      </c>
      <c r="AE5" s="99" t="e">
        <f>'C завтраками| Bed and breakfast'!#REF!</f>
        <v>#REF!</v>
      </c>
      <c r="AF5" s="99" t="e">
        <f>'C завтраками| Bed and breakfast'!#REF!</f>
        <v>#REF!</v>
      </c>
      <c r="AG5" s="99" t="e">
        <f>'C завтраками| Bed and breakfast'!#REF!</f>
        <v>#REF!</v>
      </c>
      <c r="AH5" s="99" t="e">
        <f>'C завтраками| Bed and breakfast'!#REF!</f>
        <v>#REF!</v>
      </c>
      <c r="AI5" s="99" t="e">
        <f>'C завтраками| Bed and breakfast'!#REF!</f>
        <v>#REF!</v>
      </c>
      <c r="AJ5" s="99" t="e">
        <f>'C завтраками| Bed and breakfast'!#REF!</f>
        <v>#REF!</v>
      </c>
      <c r="AK5" s="99" t="e">
        <f>'C завтраками| Bed and breakfast'!#REF!</f>
        <v>#REF!</v>
      </c>
      <c r="AL5" s="99" t="e">
        <f>'C завтраками| Bed and breakfast'!#REF!</f>
        <v>#REF!</v>
      </c>
      <c r="AM5" s="99" t="e">
        <f>'C завтраками| Bed and breakfast'!#REF!</f>
        <v>#REF!</v>
      </c>
      <c r="AN5" s="99" t="e">
        <f>'C завтраками| Bed and breakfast'!#REF!</f>
        <v>#REF!</v>
      </c>
      <c r="AO5" s="99" t="e">
        <f>'C завтраками| Bed and breakfast'!#REF!</f>
        <v>#REF!</v>
      </c>
      <c r="AP5" s="99" t="e">
        <f>'C завтраками| Bed and breakfast'!#REF!</f>
        <v>#REF!</v>
      </c>
    </row>
    <row r="6" spans="1:42" s="142" customFormat="1" ht="25.5" customHeight="1">
      <c r="A6" s="145"/>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c r="H6" s="99" t="e">
        <f>'C завтраками| Bed and breakfast'!#REF!</f>
        <v>#REF!</v>
      </c>
      <c r="I6" s="99" t="e">
        <f>'C завтраками| Bed and breakfast'!#REF!</f>
        <v>#REF!</v>
      </c>
      <c r="J6" s="99" t="e">
        <f>'C завтраками| Bed and breakfast'!#REF!</f>
        <v>#REF!</v>
      </c>
      <c r="K6" s="99" t="e">
        <f>'C завтраками| Bed and breakfast'!#REF!</f>
        <v>#REF!</v>
      </c>
      <c r="L6" s="99" t="e">
        <f>'C завтраками| Bed and breakfast'!#REF!</f>
        <v>#REF!</v>
      </c>
      <c r="M6" s="99" t="e">
        <f>'C завтраками| Bed and breakfast'!#REF!</f>
        <v>#REF!</v>
      </c>
      <c r="N6" s="99" t="e">
        <f>'C завтраками| Bed and breakfast'!#REF!</f>
        <v>#REF!</v>
      </c>
      <c r="O6" s="99" t="e">
        <f>'C завтраками| Bed and breakfast'!#REF!</f>
        <v>#REF!</v>
      </c>
      <c r="P6" s="99" t="e">
        <f>'C завтраками| Bed and breakfast'!#REF!</f>
        <v>#REF!</v>
      </c>
      <c r="Q6" s="99" t="e">
        <f>'C завтраками| Bed and breakfast'!#REF!</f>
        <v>#REF!</v>
      </c>
      <c r="R6" s="99" t="e">
        <f>'C завтраками| Bed and breakfast'!#REF!</f>
        <v>#REF!</v>
      </c>
      <c r="S6" s="99" t="e">
        <f>'C завтраками| Bed and breakfast'!#REF!</f>
        <v>#REF!</v>
      </c>
      <c r="T6" s="99" t="e">
        <f>'C завтраками| Bed and breakfast'!#REF!</f>
        <v>#REF!</v>
      </c>
      <c r="U6" s="99" t="e">
        <f>'C завтраками| Bed and breakfast'!#REF!</f>
        <v>#REF!</v>
      </c>
      <c r="V6" s="99" t="e">
        <f>'C завтраками| Bed and breakfast'!#REF!</f>
        <v>#REF!</v>
      </c>
      <c r="W6" s="99" t="e">
        <f>'C завтраками| Bed and breakfast'!#REF!</f>
        <v>#REF!</v>
      </c>
      <c r="X6" s="99" t="e">
        <f>'C завтраками| Bed and breakfast'!#REF!</f>
        <v>#REF!</v>
      </c>
      <c r="Y6" s="99" t="e">
        <f>'C завтраками| Bed and breakfast'!#REF!</f>
        <v>#REF!</v>
      </c>
      <c r="Z6" s="99" t="e">
        <f>'C завтраками| Bed and breakfast'!#REF!</f>
        <v>#REF!</v>
      </c>
      <c r="AA6" s="99" t="e">
        <f>'C завтраками| Bed and breakfast'!#REF!</f>
        <v>#REF!</v>
      </c>
      <c r="AB6" s="99" t="e">
        <f>'C завтраками| Bed and breakfast'!#REF!</f>
        <v>#REF!</v>
      </c>
      <c r="AC6" s="99" t="e">
        <f>'C завтраками| Bed and breakfast'!#REF!</f>
        <v>#REF!</v>
      </c>
      <c r="AD6" s="99" t="e">
        <f>'C завтраками| Bed and breakfast'!#REF!</f>
        <v>#REF!</v>
      </c>
      <c r="AE6" s="99" t="e">
        <f>'C завтраками| Bed and breakfast'!#REF!</f>
        <v>#REF!</v>
      </c>
      <c r="AF6" s="99" t="e">
        <f>'C завтраками| Bed and breakfast'!#REF!</f>
        <v>#REF!</v>
      </c>
      <c r="AG6" s="99" t="e">
        <f>'C завтраками| Bed and breakfast'!#REF!</f>
        <v>#REF!</v>
      </c>
      <c r="AH6" s="99" t="e">
        <f>'C завтраками| Bed and breakfast'!#REF!</f>
        <v>#REF!</v>
      </c>
      <c r="AI6" s="99" t="e">
        <f>'C завтраками| Bed and breakfast'!#REF!</f>
        <v>#REF!</v>
      </c>
      <c r="AJ6" s="99" t="e">
        <f>'C завтраками| Bed and breakfast'!#REF!</f>
        <v>#REF!</v>
      </c>
      <c r="AK6" s="99" t="e">
        <f>'C завтраками| Bed and breakfast'!#REF!</f>
        <v>#REF!</v>
      </c>
      <c r="AL6" s="99" t="e">
        <f>'C завтраками| Bed and breakfast'!#REF!</f>
        <v>#REF!</v>
      </c>
      <c r="AM6" s="99" t="e">
        <f>'C завтраками| Bed and breakfast'!#REF!</f>
        <v>#REF!</v>
      </c>
      <c r="AN6" s="99" t="e">
        <f>'C завтраками| Bed and breakfast'!#REF!</f>
        <v>#REF!</v>
      </c>
      <c r="AO6" s="99" t="e">
        <f>'C завтраками| Bed and breakfast'!#REF!</f>
        <v>#REF!</v>
      </c>
      <c r="AP6" s="99" t="e">
        <f>'C завтраками| Bed and breakfast'!#REF!</f>
        <v>#REF!</v>
      </c>
    </row>
    <row r="7" spans="1:42" ht="10.7" customHeight="1">
      <c r="A7" s="10" t="s">
        <v>4</v>
      </c>
      <c r="B7" s="146"/>
      <c r="C7" s="146"/>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row>
    <row r="8" spans="1:42" ht="10.7" customHeight="1">
      <c r="A8" s="12">
        <v>1</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c r="V8" s="17" t="e">
        <f>'C завтраками| Bed and breakfast'!#REF!</f>
        <v>#REF!</v>
      </c>
      <c r="W8" s="17" t="e">
        <f>'C завтраками| Bed and breakfast'!#REF!</f>
        <v>#REF!</v>
      </c>
      <c r="X8" s="17" t="e">
        <f>'C завтраками| Bed and breakfast'!#REF!</f>
        <v>#REF!</v>
      </c>
      <c r="Y8" s="17" t="e">
        <f>'C завтраками| Bed and breakfast'!#REF!</f>
        <v>#REF!</v>
      </c>
      <c r="Z8" s="17" t="e">
        <f>'C завтраками| Bed and breakfast'!#REF!</f>
        <v>#REF!</v>
      </c>
      <c r="AA8" s="17" t="e">
        <f>'C завтраками| Bed and breakfast'!#REF!</f>
        <v>#REF!</v>
      </c>
      <c r="AB8" s="17" t="e">
        <f>'C завтраками| Bed and breakfast'!#REF!</f>
        <v>#REF!</v>
      </c>
      <c r="AC8" s="17" t="e">
        <f>'C завтраками| Bed and breakfast'!#REF!</f>
        <v>#REF!</v>
      </c>
      <c r="AD8" s="17" t="e">
        <f>'C завтраками| Bed and breakfast'!#REF!</f>
        <v>#REF!</v>
      </c>
      <c r="AE8" s="17" t="e">
        <f>'C завтраками| Bed and breakfast'!#REF!</f>
        <v>#REF!</v>
      </c>
      <c r="AF8" s="17" t="e">
        <f>'C завтраками| Bed and breakfast'!#REF!</f>
        <v>#REF!</v>
      </c>
      <c r="AG8" s="17" t="e">
        <f>'C завтраками| Bed and breakfast'!#REF!</f>
        <v>#REF!</v>
      </c>
      <c r="AH8" s="17" t="e">
        <f>'C завтраками| Bed and breakfast'!#REF!</f>
        <v>#REF!</v>
      </c>
      <c r="AI8" s="17" t="e">
        <f>'C завтраками| Bed and breakfast'!#REF!</f>
        <v>#REF!</v>
      </c>
      <c r="AJ8" s="17" t="e">
        <f>'C завтраками| Bed and breakfast'!#REF!</f>
        <v>#REF!</v>
      </c>
      <c r="AK8" s="17" t="e">
        <f>'C завтраками| Bed and breakfast'!#REF!</f>
        <v>#REF!</v>
      </c>
      <c r="AL8" s="17" t="e">
        <f>'C завтраками| Bed and breakfast'!#REF!</f>
        <v>#REF!</v>
      </c>
      <c r="AM8" s="17" t="e">
        <f>'C завтраками| Bed and breakfast'!#REF!</f>
        <v>#REF!</v>
      </c>
      <c r="AN8" s="17" t="e">
        <f>'C завтраками| Bed and breakfast'!#REF!</f>
        <v>#REF!</v>
      </c>
      <c r="AO8" s="17" t="e">
        <f>'C завтраками| Bed and breakfast'!#REF!</f>
        <v>#REF!</v>
      </c>
      <c r="AP8" s="17" t="e">
        <f>'C завтраками| Bed and breakfast'!#REF!</f>
        <v>#REF!</v>
      </c>
    </row>
    <row r="9" spans="1:42" ht="10.7" customHeight="1">
      <c r="A9" s="12">
        <v>2</v>
      </c>
      <c r="B9" s="17" t="e">
        <f>'C завтраками| Bed and breakfast'!#REF!</f>
        <v>#REF!</v>
      </c>
      <c r="C9" s="17" t="e">
        <f>'C завтраками| Bed and breakfast'!#REF!</f>
        <v>#REF!</v>
      </c>
      <c r="D9" s="17" t="e">
        <f>'C завтраками| Bed and breakfast'!#REF!</f>
        <v>#REF!</v>
      </c>
      <c r="E9" s="17" t="e">
        <f>'C завтраками| Bed and breakfast'!#REF!</f>
        <v>#REF!</v>
      </c>
      <c r="F9" s="17" t="e">
        <f>'C завтраками| Bed and breakfast'!#REF!</f>
        <v>#REF!</v>
      </c>
      <c r="G9" s="17" t="e">
        <f>'C завтраками| Bed and breakfast'!#REF!</f>
        <v>#REF!</v>
      </c>
      <c r="H9" s="17" t="e">
        <f>'C завтраками| Bed and breakfast'!#REF!</f>
        <v>#REF!</v>
      </c>
      <c r="I9" s="17" t="e">
        <f>'C завтраками| Bed and breakfast'!#REF!</f>
        <v>#REF!</v>
      </c>
      <c r="J9" s="17" t="e">
        <f>'C завтраками| Bed and breakfast'!#REF!</f>
        <v>#REF!</v>
      </c>
      <c r="K9" s="17" t="e">
        <f>'C завтраками| Bed and breakfast'!#REF!</f>
        <v>#REF!</v>
      </c>
      <c r="L9" s="17" t="e">
        <f>'C завтраками| Bed and breakfast'!#REF!</f>
        <v>#REF!</v>
      </c>
      <c r="M9" s="17" t="e">
        <f>'C завтраками| Bed and breakfast'!#REF!</f>
        <v>#REF!</v>
      </c>
      <c r="N9" s="17" t="e">
        <f>'C завтраками| Bed and breakfast'!#REF!</f>
        <v>#REF!</v>
      </c>
      <c r="O9" s="17" t="e">
        <f>'C завтраками| Bed and breakfast'!#REF!</f>
        <v>#REF!</v>
      </c>
      <c r="P9" s="17" t="e">
        <f>'C завтраками| Bed and breakfast'!#REF!</f>
        <v>#REF!</v>
      </c>
      <c r="Q9" s="17" t="e">
        <f>'C завтраками| Bed and breakfast'!#REF!</f>
        <v>#REF!</v>
      </c>
      <c r="R9" s="17" t="e">
        <f>'C завтраками| Bed and breakfast'!#REF!</f>
        <v>#REF!</v>
      </c>
      <c r="S9" s="17" t="e">
        <f>'C завтраками| Bed and breakfast'!#REF!</f>
        <v>#REF!</v>
      </c>
      <c r="T9" s="17" t="e">
        <f>'C завтраками| Bed and breakfast'!#REF!</f>
        <v>#REF!</v>
      </c>
      <c r="U9" s="17" t="e">
        <f>'C завтраками| Bed and breakfast'!#REF!</f>
        <v>#REF!</v>
      </c>
      <c r="V9" s="17" t="e">
        <f>'C завтраками| Bed and breakfast'!#REF!</f>
        <v>#REF!</v>
      </c>
      <c r="W9" s="17" t="e">
        <f>'C завтраками| Bed and breakfast'!#REF!</f>
        <v>#REF!</v>
      </c>
      <c r="X9" s="17" t="e">
        <f>'C завтраками| Bed and breakfast'!#REF!</f>
        <v>#REF!</v>
      </c>
      <c r="Y9" s="17" t="e">
        <f>'C завтраками| Bed and breakfast'!#REF!</f>
        <v>#REF!</v>
      </c>
      <c r="Z9" s="17" t="e">
        <f>'C завтраками| Bed and breakfast'!#REF!</f>
        <v>#REF!</v>
      </c>
      <c r="AA9" s="17" t="e">
        <f>'C завтраками| Bed and breakfast'!#REF!</f>
        <v>#REF!</v>
      </c>
      <c r="AB9" s="17" t="e">
        <f>'C завтраками| Bed and breakfast'!#REF!</f>
        <v>#REF!</v>
      </c>
      <c r="AC9" s="17" t="e">
        <f>'C завтраками| Bed and breakfast'!#REF!</f>
        <v>#REF!</v>
      </c>
      <c r="AD9" s="17" t="e">
        <f>'C завтраками| Bed and breakfast'!#REF!</f>
        <v>#REF!</v>
      </c>
      <c r="AE9" s="17" t="e">
        <f>'C завтраками| Bed and breakfast'!#REF!</f>
        <v>#REF!</v>
      </c>
      <c r="AF9" s="17" t="e">
        <f>'C завтраками| Bed and breakfast'!#REF!</f>
        <v>#REF!</v>
      </c>
      <c r="AG9" s="17" t="e">
        <f>'C завтраками| Bed and breakfast'!#REF!</f>
        <v>#REF!</v>
      </c>
      <c r="AH9" s="17" t="e">
        <f>'C завтраками| Bed and breakfast'!#REF!</f>
        <v>#REF!</v>
      </c>
      <c r="AI9" s="17" t="e">
        <f>'C завтраками| Bed and breakfast'!#REF!</f>
        <v>#REF!</v>
      </c>
      <c r="AJ9" s="17" t="e">
        <f>'C завтраками| Bed and breakfast'!#REF!</f>
        <v>#REF!</v>
      </c>
      <c r="AK9" s="17" t="e">
        <f>'C завтраками| Bed and breakfast'!#REF!</f>
        <v>#REF!</v>
      </c>
      <c r="AL9" s="17" t="e">
        <f>'C завтраками| Bed and breakfast'!#REF!</f>
        <v>#REF!</v>
      </c>
      <c r="AM9" s="17" t="e">
        <f>'C завтраками| Bed and breakfast'!#REF!</f>
        <v>#REF!</v>
      </c>
      <c r="AN9" s="17" t="e">
        <f>'C завтраками| Bed and breakfast'!#REF!</f>
        <v>#REF!</v>
      </c>
      <c r="AO9" s="17" t="e">
        <f>'C завтраками| Bed and breakfast'!#REF!</f>
        <v>#REF!</v>
      </c>
      <c r="AP9" s="17" t="e">
        <f>'C завтраками| Bed and breakfast'!#REF!</f>
        <v>#REF!</v>
      </c>
    </row>
    <row r="10" spans="1:42" ht="10.7" customHeight="1">
      <c r="A10" s="14" t="s">
        <v>5</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row>
    <row r="11" spans="1:42" ht="10.7" customHeight="1">
      <c r="A11" s="12">
        <v>1</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c r="V11" s="17" t="e">
        <f>'C завтраками| Bed and breakfast'!#REF!</f>
        <v>#REF!</v>
      </c>
      <c r="W11" s="17" t="e">
        <f>'C завтраками| Bed and breakfast'!#REF!</f>
        <v>#REF!</v>
      </c>
      <c r="X11" s="17" t="e">
        <f>'C завтраками| Bed and breakfast'!#REF!</f>
        <v>#REF!</v>
      </c>
      <c r="Y11" s="17" t="e">
        <f>'C завтраками| Bed and breakfast'!#REF!</f>
        <v>#REF!</v>
      </c>
      <c r="Z11" s="17" t="e">
        <f>'C завтраками| Bed and breakfast'!#REF!</f>
        <v>#REF!</v>
      </c>
      <c r="AA11" s="17" t="e">
        <f>'C завтраками| Bed and breakfast'!#REF!</f>
        <v>#REF!</v>
      </c>
      <c r="AB11" s="17" t="e">
        <f>'C завтраками| Bed and breakfast'!#REF!</f>
        <v>#REF!</v>
      </c>
      <c r="AC11" s="17" t="e">
        <f>'C завтраками| Bed and breakfast'!#REF!</f>
        <v>#REF!</v>
      </c>
      <c r="AD11" s="17" t="e">
        <f>'C завтраками| Bed and breakfast'!#REF!</f>
        <v>#REF!</v>
      </c>
      <c r="AE11" s="17" t="e">
        <f>'C завтраками| Bed and breakfast'!#REF!</f>
        <v>#REF!</v>
      </c>
      <c r="AF11" s="17" t="e">
        <f>'C завтраками| Bed and breakfast'!#REF!</f>
        <v>#REF!</v>
      </c>
      <c r="AG11" s="17" t="e">
        <f>'C завтраками| Bed and breakfast'!#REF!</f>
        <v>#REF!</v>
      </c>
      <c r="AH11" s="17" t="e">
        <f>'C завтраками| Bed and breakfast'!#REF!</f>
        <v>#REF!</v>
      </c>
      <c r="AI11" s="17" t="e">
        <f>'C завтраками| Bed and breakfast'!#REF!</f>
        <v>#REF!</v>
      </c>
      <c r="AJ11" s="17" t="e">
        <f>'C завтраками| Bed and breakfast'!#REF!</f>
        <v>#REF!</v>
      </c>
      <c r="AK11" s="17" t="e">
        <f>'C завтраками| Bed and breakfast'!#REF!</f>
        <v>#REF!</v>
      </c>
      <c r="AL11" s="17" t="e">
        <f>'C завтраками| Bed and breakfast'!#REF!</f>
        <v>#REF!</v>
      </c>
      <c r="AM11" s="17" t="e">
        <f>'C завтраками| Bed and breakfast'!#REF!</f>
        <v>#REF!</v>
      </c>
      <c r="AN11" s="17" t="e">
        <f>'C завтраками| Bed and breakfast'!#REF!</f>
        <v>#REF!</v>
      </c>
      <c r="AO11" s="17" t="e">
        <f>'C завтраками| Bed and breakfast'!#REF!</f>
        <v>#REF!</v>
      </c>
      <c r="AP11" s="17" t="e">
        <f>'C завтраками| Bed and breakfast'!#REF!</f>
        <v>#REF!</v>
      </c>
    </row>
    <row r="12" spans="1:42" ht="10.7" customHeight="1">
      <c r="A12" s="12">
        <v>2</v>
      </c>
      <c r="B12" s="17" t="e">
        <f>'C завтраками| Bed and breakfast'!#REF!</f>
        <v>#REF!</v>
      </c>
      <c r="C12" s="17" t="e">
        <f>'C завтраками| Bed and breakfast'!#REF!</f>
        <v>#REF!</v>
      </c>
      <c r="D12" s="17" t="e">
        <f>'C завтраками| Bed and breakfast'!#REF!</f>
        <v>#REF!</v>
      </c>
      <c r="E12" s="17" t="e">
        <f>'C завтраками| Bed and breakfast'!#REF!</f>
        <v>#REF!</v>
      </c>
      <c r="F12" s="17" t="e">
        <f>'C завтраками| Bed and breakfast'!#REF!</f>
        <v>#REF!</v>
      </c>
      <c r="G12" s="17" t="e">
        <f>'C завтраками| Bed and breakfast'!#REF!</f>
        <v>#REF!</v>
      </c>
      <c r="H12" s="17" t="e">
        <f>'C завтраками| Bed and breakfast'!#REF!</f>
        <v>#REF!</v>
      </c>
      <c r="I12" s="17" t="e">
        <f>'C завтраками| Bed and breakfast'!#REF!</f>
        <v>#REF!</v>
      </c>
      <c r="J12" s="17" t="e">
        <f>'C завтраками| Bed and breakfast'!#REF!</f>
        <v>#REF!</v>
      </c>
      <c r="K12" s="17" t="e">
        <f>'C завтраками| Bed and breakfast'!#REF!</f>
        <v>#REF!</v>
      </c>
      <c r="L12" s="17" t="e">
        <f>'C завтраками| Bed and breakfast'!#REF!</f>
        <v>#REF!</v>
      </c>
      <c r="M12" s="17" t="e">
        <f>'C завтраками| Bed and breakfast'!#REF!</f>
        <v>#REF!</v>
      </c>
      <c r="N12" s="17" t="e">
        <f>'C завтраками| Bed and breakfast'!#REF!</f>
        <v>#REF!</v>
      </c>
      <c r="O12" s="17" t="e">
        <f>'C завтраками| Bed and breakfast'!#REF!</f>
        <v>#REF!</v>
      </c>
      <c r="P12" s="17" t="e">
        <f>'C завтраками| Bed and breakfast'!#REF!</f>
        <v>#REF!</v>
      </c>
      <c r="Q12" s="17" t="e">
        <f>'C завтраками| Bed and breakfast'!#REF!</f>
        <v>#REF!</v>
      </c>
      <c r="R12" s="17" t="e">
        <f>'C завтраками| Bed and breakfast'!#REF!</f>
        <v>#REF!</v>
      </c>
      <c r="S12" s="17" t="e">
        <f>'C завтраками| Bed and breakfast'!#REF!</f>
        <v>#REF!</v>
      </c>
      <c r="T12" s="17" t="e">
        <f>'C завтраками| Bed and breakfast'!#REF!</f>
        <v>#REF!</v>
      </c>
      <c r="U12" s="17" t="e">
        <f>'C завтраками| Bed and breakfast'!#REF!</f>
        <v>#REF!</v>
      </c>
      <c r="V12" s="17" t="e">
        <f>'C завтраками| Bed and breakfast'!#REF!</f>
        <v>#REF!</v>
      </c>
      <c r="W12" s="17" t="e">
        <f>'C завтраками| Bed and breakfast'!#REF!</f>
        <v>#REF!</v>
      </c>
      <c r="X12" s="17" t="e">
        <f>'C завтраками| Bed and breakfast'!#REF!</f>
        <v>#REF!</v>
      </c>
      <c r="Y12" s="17" t="e">
        <f>'C завтраками| Bed and breakfast'!#REF!</f>
        <v>#REF!</v>
      </c>
      <c r="Z12" s="17" t="e">
        <f>'C завтраками| Bed and breakfast'!#REF!</f>
        <v>#REF!</v>
      </c>
      <c r="AA12" s="17" t="e">
        <f>'C завтраками| Bed and breakfast'!#REF!</f>
        <v>#REF!</v>
      </c>
      <c r="AB12" s="17" t="e">
        <f>'C завтраками| Bed and breakfast'!#REF!</f>
        <v>#REF!</v>
      </c>
      <c r="AC12" s="17" t="e">
        <f>'C завтраками| Bed and breakfast'!#REF!</f>
        <v>#REF!</v>
      </c>
      <c r="AD12" s="17" t="e">
        <f>'C завтраками| Bed and breakfast'!#REF!</f>
        <v>#REF!</v>
      </c>
      <c r="AE12" s="17" t="e">
        <f>'C завтраками| Bed and breakfast'!#REF!</f>
        <v>#REF!</v>
      </c>
      <c r="AF12" s="17" t="e">
        <f>'C завтраками| Bed and breakfast'!#REF!</f>
        <v>#REF!</v>
      </c>
      <c r="AG12" s="17" t="e">
        <f>'C завтраками| Bed and breakfast'!#REF!</f>
        <v>#REF!</v>
      </c>
      <c r="AH12" s="17" t="e">
        <f>'C завтраками| Bed and breakfast'!#REF!</f>
        <v>#REF!</v>
      </c>
      <c r="AI12" s="17" t="e">
        <f>'C завтраками| Bed and breakfast'!#REF!</f>
        <v>#REF!</v>
      </c>
      <c r="AJ12" s="17" t="e">
        <f>'C завтраками| Bed and breakfast'!#REF!</f>
        <v>#REF!</v>
      </c>
      <c r="AK12" s="17" t="e">
        <f>'C завтраками| Bed and breakfast'!#REF!</f>
        <v>#REF!</v>
      </c>
      <c r="AL12" s="17" t="e">
        <f>'C завтраками| Bed and breakfast'!#REF!</f>
        <v>#REF!</v>
      </c>
      <c r="AM12" s="17" t="e">
        <f>'C завтраками| Bed and breakfast'!#REF!</f>
        <v>#REF!</v>
      </c>
      <c r="AN12" s="17" t="e">
        <f>'C завтраками| Bed and breakfast'!#REF!</f>
        <v>#REF!</v>
      </c>
      <c r="AO12" s="17" t="e">
        <f>'C завтраками| Bed and breakfast'!#REF!</f>
        <v>#REF!</v>
      </c>
      <c r="AP12" s="17" t="e">
        <f>'C завтраками| Bed and breakfast'!#REF!</f>
        <v>#REF!</v>
      </c>
    </row>
    <row r="13" spans="1:42" ht="10.7" customHeight="1">
      <c r="A13" s="15" t="s">
        <v>6</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row>
    <row r="14" spans="1:42" ht="10.7" customHeight="1">
      <c r="A14" s="12">
        <v>1</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c r="V14" s="17" t="e">
        <f>'C завтраками| Bed and breakfast'!#REF!</f>
        <v>#REF!</v>
      </c>
      <c r="W14" s="17" t="e">
        <f>'C завтраками| Bed and breakfast'!#REF!</f>
        <v>#REF!</v>
      </c>
      <c r="X14" s="17" t="e">
        <f>'C завтраками| Bed and breakfast'!#REF!</f>
        <v>#REF!</v>
      </c>
      <c r="Y14" s="17" t="e">
        <f>'C завтраками| Bed and breakfast'!#REF!</f>
        <v>#REF!</v>
      </c>
      <c r="Z14" s="17" t="e">
        <f>'C завтраками| Bed and breakfast'!#REF!</f>
        <v>#REF!</v>
      </c>
      <c r="AA14" s="17" t="e">
        <f>'C завтраками| Bed and breakfast'!#REF!</f>
        <v>#REF!</v>
      </c>
      <c r="AB14" s="17" t="e">
        <f>'C завтраками| Bed and breakfast'!#REF!</f>
        <v>#REF!</v>
      </c>
      <c r="AC14" s="17" t="e">
        <f>'C завтраками| Bed and breakfast'!#REF!</f>
        <v>#REF!</v>
      </c>
      <c r="AD14" s="17" t="e">
        <f>'C завтраками| Bed and breakfast'!#REF!</f>
        <v>#REF!</v>
      </c>
      <c r="AE14" s="17" t="e">
        <f>'C завтраками| Bed and breakfast'!#REF!</f>
        <v>#REF!</v>
      </c>
      <c r="AF14" s="17" t="e">
        <f>'C завтраками| Bed and breakfast'!#REF!</f>
        <v>#REF!</v>
      </c>
      <c r="AG14" s="17" t="e">
        <f>'C завтраками| Bed and breakfast'!#REF!</f>
        <v>#REF!</v>
      </c>
      <c r="AH14" s="17" t="e">
        <f>'C завтраками| Bed and breakfast'!#REF!</f>
        <v>#REF!</v>
      </c>
      <c r="AI14" s="17" t="e">
        <f>'C завтраками| Bed and breakfast'!#REF!</f>
        <v>#REF!</v>
      </c>
      <c r="AJ14" s="17" t="e">
        <f>'C завтраками| Bed and breakfast'!#REF!</f>
        <v>#REF!</v>
      </c>
      <c r="AK14" s="17" t="e">
        <f>'C завтраками| Bed and breakfast'!#REF!</f>
        <v>#REF!</v>
      </c>
      <c r="AL14" s="17" t="e">
        <f>'C завтраками| Bed and breakfast'!#REF!</f>
        <v>#REF!</v>
      </c>
      <c r="AM14" s="17" t="e">
        <f>'C завтраками| Bed and breakfast'!#REF!</f>
        <v>#REF!</v>
      </c>
      <c r="AN14" s="17" t="e">
        <f>'C завтраками| Bed and breakfast'!#REF!</f>
        <v>#REF!</v>
      </c>
      <c r="AO14" s="17" t="e">
        <f>'C завтраками| Bed and breakfast'!#REF!</f>
        <v>#REF!</v>
      </c>
      <c r="AP14" s="17" t="e">
        <f>'C завтраками| Bed and breakfast'!#REF!</f>
        <v>#REF!</v>
      </c>
    </row>
    <row r="15" spans="1:42" ht="10.7" customHeight="1">
      <c r="A15" s="12">
        <v>2</v>
      </c>
      <c r="B15" s="17" t="e">
        <f>'C завтраками| Bed and breakfast'!#REF!</f>
        <v>#REF!</v>
      </c>
      <c r="C15" s="17" t="e">
        <f>'C завтраками| Bed and breakfast'!#REF!</f>
        <v>#REF!</v>
      </c>
      <c r="D15" s="17" t="e">
        <f>'C завтраками| Bed and breakfast'!#REF!</f>
        <v>#REF!</v>
      </c>
      <c r="E15" s="17" t="e">
        <f>'C завтраками| Bed and breakfast'!#REF!</f>
        <v>#REF!</v>
      </c>
      <c r="F15" s="17" t="e">
        <f>'C завтраками| Bed and breakfast'!#REF!</f>
        <v>#REF!</v>
      </c>
      <c r="G15" s="17" t="e">
        <f>'C завтраками| Bed and breakfast'!#REF!</f>
        <v>#REF!</v>
      </c>
      <c r="H15" s="17" t="e">
        <f>'C завтраками| Bed and breakfast'!#REF!</f>
        <v>#REF!</v>
      </c>
      <c r="I15" s="17" t="e">
        <f>'C завтраками| Bed and breakfast'!#REF!</f>
        <v>#REF!</v>
      </c>
      <c r="J15" s="17" t="e">
        <f>'C завтраками| Bed and breakfast'!#REF!</f>
        <v>#REF!</v>
      </c>
      <c r="K15" s="17" t="e">
        <f>'C завтраками| Bed and breakfast'!#REF!</f>
        <v>#REF!</v>
      </c>
      <c r="L15" s="17" t="e">
        <f>'C завтраками| Bed and breakfast'!#REF!</f>
        <v>#REF!</v>
      </c>
      <c r="M15" s="17" t="e">
        <f>'C завтраками| Bed and breakfast'!#REF!</f>
        <v>#REF!</v>
      </c>
      <c r="N15" s="17" t="e">
        <f>'C завтраками| Bed and breakfast'!#REF!</f>
        <v>#REF!</v>
      </c>
      <c r="O15" s="17" t="e">
        <f>'C завтраками| Bed and breakfast'!#REF!</f>
        <v>#REF!</v>
      </c>
      <c r="P15" s="17" t="e">
        <f>'C завтраками| Bed and breakfast'!#REF!</f>
        <v>#REF!</v>
      </c>
      <c r="Q15" s="17" t="e">
        <f>'C завтраками| Bed and breakfast'!#REF!</f>
        <v>#REF!</v>
      </c>
      <c r="R15" s="17" t="e">
        <f>'C завтраками| Bed and breakfast'!#REF!</f>
        <v>#REF!</v>
      </c>
      <c r="S15" s="17" t="e">
        <f>'C завтраками| Bed and breakfast'!#REF!</f>
        <v>#REF!</v>
      </c>
      <c r="T15" s="17" t="e">
        <f>'C завтраками| Bed and breakfast'!#REF!</f>
        <v>#REF!</v>
      </c>
      <c r="U15" s="17" t="e">
        <f>'C завтраками| Bed and breakfast'!#REF!</f>
        <v>#REF!</v>
      </c>
      <c r="V15" s="17" t="e">
        <f>'C завтраками| Bed and breakfast'!#REF!</f>
        <v>#REF!</v>
      </c>
      <c r="W15" s="17" t="e">
        <f>'C завтраками| Bed and breakfast'!#REF!</f>
        <v>#REF!</v>
      </c>
      <c r="X15" s="17" t="e">
        <f>'C завтраками| Bed and breakfast'!#REF!</f>
        <v>#REF!</v>
      </c>
      <c r="Y15" s="17" t="e">
        <f>'C завтраками| Bed and breakfast'!#REF!</f>
        <v>#REF!</v>
      </c>
      <c r="Z15" s="17" t="e">
        <f>'C завтраками| Bed and breakfast'!#REF!</f>
        <v>#REF!</v>
      </c>
      <c r="AA15" s="17" t="e">
        <f>'C завтраками| Bed and breakfast'!#REF!</f>
        <v>#REF!</v>
      </c>
      <c r="AB15" s="17" t="e">
        <f>'C завтраками| Bed and breakfast'!#REF!</f>
        <v>#REF!</v>
      </c>
      <c r="AC15" s="17" t="e">
        <f>'C завтраками| Bed and breakfast'!#REF!</f>
        <v>#REF!</v>
      </c>
      <c r="AD15" s="17" t="e">
        <f>'C завтраками| Bed and breakfast'!#REF!</f>
        <v>#REF!</v>
      </c>
      <c r="AE15" s="17" t="e">
        <f>'C завтраками| Bed and breakfast'!#REF!</f>
        <v>#REF!</v>
      </c>
      <c r="AF15" s="17" t="e">
        <f>'C завтраками| Bed and breakfast'!#REF!</f>
        <v>#REF!</v>
      </c>
      <c r="AG15" s="17" t="e">
        <f>'C завтраками| Bed and breakfast'!#REF!</f>
        <v>#REF!</v>
      </c>
      <c r="AH15" s="17" t="e">
        <f>'C завтраками| Bed and breakfast'!#REF!</f>
        <v>#REF!</v>
      </c>
      <c r="AI15" s="17" t="e">
        <f>'C завтраками| Bed and breakfast'!#REF!</f>
        <v>#REF!</v>
      </c>
      <c r="AJ15" s="17" t="e">
        <f>'C завтраками| Bed and breakfast'!#REF!</f>
        <v>#REF!</v>
      </c>
      <c r="AK15" s="17" t="e">
        <f>'C завтраками| Bed and breakfast'!#REF!</f>
        <v>#REF!</v>
      </c>
      <c r="AL15" s="17" t="e">
        <f>'C завтраками| Bed and breakfast'!#REF!</f>
        <v>#REF!</v>
      </c>
      <c r="AM15" s="17" t="e">
        <f>'C завтраками| Bed and breakfast'!#REF!</f>
        <v>#REF!</v>
      </c>
      <c r="AN15" s="17" t="e">
        <f>'C завтраками| Bed and breakfast'!#REF!</f>
        <v>#REF!</v>
      </c>
      <c r="AO15" s="17" t="e">
        <f>'C завтраками| Bed and breakfast'!#REF!</f>
        <v>#REF!</v>
      </c>
      <c r="AP15" s="17" t="e">
        <f>'C завтраками| Bed and breakfast'!#REF!</f>
        <v>#REF!</v>
      </c>
    </row>
    <row r="16" spans="1:42" ht="10.7" customHeight="1">
      <c r="A16" s="16" t="s">
        <v>7</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row>
    <row r="17" spans="1:42" ht="10.7" customHeight="1">
      <c r="A17" s="12">
        <v>1</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c r="V17" s="17" t="e">
        <f>'C завтраками| Bed and breakfast'!#REF!</f>
        <v>#REF!</v>
      </c>
      <c r="W17" s="17" t="e">
        <f>'C завтраками| Bed and breakfast'!#REF!</f>
        <v>#REF!</v>
      </c>
      <c r="X17" s="17" t="e">
        <f>'C завтраками| Bed and breakfast'!#REF!</f>
        <v>#REF!</v>
      </c>
      <c r="Y17" s="17" t="e">
        <f>'C завтраками| Bed and breakfast'!#REF!</f>
        <v>#REF!</v>
      </c>
      <c r="Z17" s="17" t="e">
        <f>'C завтраками| Bed and breakfast'!#REF!</f>
        <v>#REF!</v>
      </c>
      <c r="AA17" s="17" t="e">
        <f>'C завтраками| Bed and breakfast'!#REF!</f>
        <v>#REF!</v>
      </c>
      <c r="AB17" s="17" t="e">
        <f>'C завтраками| Bed and breakfast'!#REF!</f>
        <v>#REF!</v>
      </c>
      <c r="AC17" s="17" t="e">
        <f>'C завтраками| Bed and breakfast'!#REF!</f>
        <v>#REF!</v>
      </c>
      <c r="AD17" s="17" t="e">
        <f>'C завтраками| Bed and breakfast'!#REF!</f>
        <v>#REF!</v>
      </c>
      <c r="AE17" s="17" t="e">
        <f>'C завтраками| Bed and breakfast'!#REF!</f>
        <v>#REF!</v>
      </c>
      <c r="AF17" s="17" t="e">
        <f>'C завтраками| Bed and breakfast'!#REF!</f>
        <v>#REF!</v>
      </c>
      <c r="AG17" s="17" t="e">
        <f>'C завтраками| Bed and breakfast'!#REF!</f>
        <v>#REF!</v>
      </c>
      <c r="AH17" s="17" t="e">
        <f>'C завтраками| Bed and breakfast'!#REF!</f>
        <v>#REF!</v>
      </c>
      <c r="AI17" s="17" t="e">
        <f>'C завтраками| Bed and breakfast'!#REF!</f>
        <v>#REF!</v>
      </c>
      <c r="AJ17" s="17" t="e">
        <f>'C завтраками| Bed and breakfast'!#REF!</f>
        <v>#REF!</v>
      </c>
      <c r="AK17" s="17" t="e">
        <f>'C завтраками| Bed and breakfast'!#REF!</f>
        <v>#REF!</v>
      </c>
      <c r="AL17" s="17" t="e">
        <f>'C завтраками| Bed and breakfast'!#REF!</f>
        <v>#REF!</v>
      </c>
      <c r="AM17" s="17" t="e">
        <f>'C завтраками| Bed and breakfast'!#REF!</f>
        <v>#REF!</v>
      </c>
      <c r="AN17" s="17" t="e">
        <f>'C завтраками| Bed and breakfast'!#REF!</f>
        <v>#REF!</v>
      </c>
      <c r="AO17" s="17" t="e">
        <f>'C завтраками| Bed and breakfast'!#REF!</f>
        <v>#REF!</v>
      </c>
      <c r="AP17" s="17" t="e">
        <f>'C завтраками| Bed and breakfast'!#REF!</f>
        <v>#REF!</v>
      </c>
    </row>
    <row r="18" spans="1:42" ht="10.7" customHeight="1">
      <c r="A18" s="12">
        <v>2</v>
      </c>
      <c r="B18" s="17" t="e">
        <f>'C завтраками| Bed and breakfast'!#REF!</f>
        <v>#REF!</v>
      </c>
      <c r="C18" s="17" t="e">
        <f>'C завтраками| Bed and breakfast'!#REF!</f>
        <v>#REF!</v>
      </c>
      <c r="D18" s="17" t="e">
        <f>'C завтраками| Bed and breakfast'!#REF!</f>
        <v>#REF!</v>
      </c>
      <c r="E18" s="17" t="e">
        <f>'C завтраками| Bed and breakfast'!#REF!</f>
        <v>#REF!</v>
      </c>
      <c r="F18" s="17" t="e">
        <f>'C завтраками| Bed and breakfast'!#REF!</f>
        <v>#REF!</v>
      </c>
      <c r="G18" s="17" t="e">
        <f>'C завтраками| Bed and breakfast'!#REF!</f>
        <v>#REF!</v>
      </c>
      <c r="H18" s="17" t="e">
        <f>'C завтраками| Bed and breakfast'!#REF!</f>
        <v>#REF!</v>
      </c>
      <c r="I18" s="17" t="e">
        <f>'C завтраками| Bed and breakfast'!#REF!</f>
        <v>#REF!</v>
      </c>
      <c r="J18" s="17" t="e">
        <f>'C завтраками| Bed and breakfast'!#REF!</f>
        <v>#REF!</v>
      </c>
      <c r="K18" s="17" t="e">
        <f>'C завтраками| Bed and breakfast'!#REF!</f>
        <v>#REF!</v>
      </c>
      <c r="L18" s="17" t="e">
        <f>'C завтраками| Bed and breakfast'!#REF!</f>
        <v>#REF!</v>
      </c>
      <c r="M18" s="17" t="e">
        <f>'C завтраками| Bed and breakfast'!#REF!</f>
        <v>#REF!</v>
      </c>
      <c r="N18" s="17" t="e">
        <f>'C завтраками| Bed and breakfast'!#REF!</f>
        <v>#REF!</v>
      </c>
      <c r="O18" s="17" t="e">
        <f>'C завтраками| Bed and breakfast'!#REF!</f>
        <v>#REF!</v>
      </c>
      <c r="P18" s="17" t="e">
        <f>'C завтраками| Bed and breakfast'!#REF!</f>
        <v>#REF!</v>
      </c>
      <c r="Q18" s="17" t="e">
        <f>'C завтраками| Bed and breakfast'!#REF!</f>
        <v>#REF!</v>
      </c>
      <c r="R18" s="17" t="e">
        <f>'C завтраками| Bed and breakfast'!#REF!</f>
        <v>#REF!</v>
      </c>
      <c r="S18" s="17" t="e">
        <f>'C завтраками| Bed and breakfast'!#REF!</f>
        <v>#REF!</v>
      </c>
      <c r="T18" s="17" t="e">
        <f>'C завтраками| Bed and breakfast'!#REF!</f>
        <v>#REF!</v>
      </c>
      <c r="U18" s="17" t="e">
        <f>'C завтраками| Bed and breakfast'!#REF!</f>
        <v>#REF!</v>
      </c>
      <c r="V18" s="17" t="e">
        <f>'C завтраками| Bed and breakfast'!#REF!</f>
        <v>#REF!</v>
      </c>
      <c r="W18" s="17" t="e">
        <f>'C завтраками| Bed and breakfast'!#REF!</f>
        <v>#REF!</v>
      </c>
      <c r="X18" s="17" t="e">
        <f>'C завтраками| Bed and breakfast'!#REF!</f>
        <v>#REF!</v>
      </c>
      <c r="Y18" s="17" t="e">
        <f>'C завтраками| Bed and breakfast'!#REF!</f>
        <v>#REF!</v>
      </c>
      <c r="Z18" s="17" t="e">
        <f>'C завтраками| Bed and breakfast'!#REF!</f>
        <v>#REF!</v>
      </c>
      <c r="AA18" s="17" t="e">
        <f>'C завтраками| Bed and breakfast'!#REF!</f>
        <v>#REF!</v>
      </c>
      <c r="AB18" s="17" t="e">
        <f>'C завтраками| Bed and breakfast'!#REF!</f>
        <v>#REF!</v>
      </c>
      <c r="AC18" s="17" t="e">
        <f>'C завтраками| Bed and breakfast'!#REF!</f>
        <v>#REF!</v>
      </c>
      <c r="AD18" s="17" t="e">
        <f>'C завтраками| Bed and breakfast'!#REF!</f>
        <v>#REF!</v>
      </c>
      <c r="AE18" s="17" t="e">
        <f>'C завтраками| Bed and breakfast'!#REF!</f>
        <v>#REF!</v>
      </c>
      <c r="AF18" s="17" t="e">
        <f>'C завтраками| Bed and breakfast'!#REF!</f>
        <v>#REF!</v>
      </c>
      <c r="AG18" s="17" t="e">
        <f>'C завтраками| Bed and breakfast'!#REF!</f>
        <v>#REF!</v>
      </c>
      <c r="AH18" s="17" t="e">
        <f>'C завтраками| Bed and breakfast'!#REF!</f>
        <v>#REF!</v>
      </c>
      <c r="AI18" s="17" t="e">
        <f>'C завтраками| Bed and breakfast'!#REF!</f>
        <v>#REF!</v>
      </c>
      <c r="AJ18" s="17" t="e">
        <f>'C завтраками| Bed and breakfast'!#REF!</f>
        <v>#REF!</v>
      </c>
      <c r="AK18" s="17" t="e">
        <f>'C завтраками| Bed and breakfast'!#REF!</f>
        <v>#REF!</v>
      </c>
      <c r="AL18" s="17" t="e">
        <f>'C завтраками| Bed and breakfast'!#REF!</f>
        <v>#REF!</v>
      </c>
      <c r="AM18" s="17" t="e">
        <f>'C завтраками| Bed and breakfast'!#REF!</f>
        <v>#REF!</v>
      </c>
      <c r="AN18" s="17" t="e">
        <f>'C завтраками| Bed and breakfast'!#REF!</f>
        <v>#REF!</v>
      </c>
      <c r="AO18" s="17" t="e">
        <f>'C завтраками| Bed and breakfast'!#REF!</f>
        <v>#REF!</v>
      </c>
      <c r="AP18" s="17" t="e">
        <f>'C завтраками| Bed and breakfast'!#REF!</f>
        <v>#REF!</v>
      </c>
    </row>
    <row r="19" spans="1:42" ht="10.7" customHeight="1">
      <c r="A19" s="17" t="s">
        <v>8</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row>
    <row r="20" spans="1:42" ht="10.7" customHeight="1">
      <c r="A20" s="12">
        <v>1</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c r="V20" s="17" t="e">
        <f>'C завтраками| Bed and breakfast'!#REF!</f>
        <v>#REF!</v>
      </c>
      <c r="W20" s="17" t="e">
        <f>'C завтраками| Bed and breakfast'!#REF!</f>
        <v>#REF!</v>
      </c>
      <c r="X20" s="17" t="e">
        <f>'C завтраками| Bed and breakfast'!#REF!</f>
        <v>#REF!</v>
      </c>
      <c r="Y20" s="17" t="e">
        <f>'C завтраками| Bed and breakfast'!#REF!</f>
        <v>#REF!</v>
      </c>
      <c r="Z20" s="17" t="e">
        <f>'C завтраками| Bed and breakfast'!#REF!</f>
        <v>#REF!</v>
      </c>
      <c r="AA20" s="17" t="e">
        <f>'C завтраками| Bed and breakfast'!#REF!</f>
        <v>#REF!</v>
      </c>
      <c r="AB20" s="17" t="e">
        <f>'C завтраками| Bed and breakfast'!#REF!</f>
        <v>#REF!</v>
      </c>
      <c r="AC20" s="17" t="e">
        <f>'C завтраками| Bed and breakfast'!#REF!</f>
        <v>#REF!</v>
      </c>
      <c r="AD20" s="17" t="e">
        <f>'C завтраками| Bed and breakfast'!#REF!</f>
        <v>#REF!</v>
      </c>
      <c r="AE20" s="17" t="e">
        <f>'C завтраками| Bed and breakfast'!#REF!</f>
        <v>#REF!</v>
      </c>
      <c r="AF20" s="17" t="e">
        <f>'C завтраками| Bed and breakfast'!#REF!</f>
        <v>#REF!</v>
      </c>
      <c r="AG20" s="17" t="e">
        <f>'C завтраками| Bed and breakfast'!#REF!</f>
        <v>#REF!</v>
      </c>
      <c r="AH20" s="17" t="e">
        <f>'C завтраками| Bed and breakfast'!#REF!</f>
        <v>#REF!</v>
      </c>
      <c r="AI20" s="17" t="e">
        <f>'C завтраками| Bed and breakfast'!#REF!</f>
        <v>#REF!</v>
      </c>
      <c r="AJ20" s="17" t="e">
        <f>'C завтраками| Bed and breakfast'!#REF!</f>
        <v>#REF!</v>
      </c>
      <c r="AK20" s="17" t="e">
        <f>'C завтраками| Bed and breakfast'!#REF!</f>
        <v>#REF!</v>
      </c>
      <c r="AL20" s="17" t="e">
        <f>'C завтраками| Bed and breakfast'!#REF!</f>
        <v>#REF!</v>
      </c>
      <c r="AM20" s="17" t="e">
        <f>'C завтраками| Bed and breakfast'!#REF!</f>
        <v>#REF!</v>
      </c>
      <c r="AN20" s="17" t="e">
        <f>'C завтраками| Bed and breakfast'!#REF!</f>
        <v>#REF!</v>
      </c>
      <c r="AO20" s="17" t="e">
        <f>'C завтраками| Bed and breakfast'!#REF!</f>
        <v>#REF!</v>
      </c>
      <c r="AP20" s="17" t="e">
        <f>'C завтраками| Bed and breakfast'!#REF!</f>
        <v>#REF!</v>
      </c>
    </row>
    <row r="21" spans="1:42" ht="10.7" customHeight="1">
      <c r="A21" s="12">
        <v>2</v>
      </c>
      <c r="B21" s="17" t="e">
        <f>'C завтраками| Bed and breakfast'!#REF!</f>
        <v>#REF!</v>
      </c>
      <c r="C21" s="17" t="e">
        <f>'C завтраками| Bed and breakfast'!#REF!</f>
        <v>#REF!</v>
      </c>
      <c r="D21" s="17" t="e">
        <f>'C завтраками| Bed and breakfast'!#REF!</f>
        <v>#REF!</v>
      </c>
      <c r="E21" s="17" t="e">
        <f>'C завтраками| Bed and breakfast'!#REF!</f>
        <v>#REF!</v>
      </c>
      <c r="F21" s="17" t="e">
        <f>'C завтраками| Bed and breakfast'!#REF!</f>
        <v>#REF!</v>
      </c>
      <c r="G21" s="17" t="e">
        <f>'C завтраками| Bed and breakfast'!#REF!</f>
        <v>#REF!</v>
      </c>
      <c r="H21" s="17" t="e">
        <f>'C завтраками| Bed and breakfast'!#REF!</f>
        <v>#REF!</v>
      </c>
      <c r="I21" s="17" t="e">
        <f>'C завтраками| Bed and breakfast'!#REF!</f>
        <v>#REF!</v>
      </c>
      <c r="J21" s="17" t="e">
        <f>'C завтраками| Bed and breakfast'!#REF!</f>
        <v>#REF!</v>
      </c>
      <c r="K21" s="17" t="e">
        <f>'C завтраками| Bed and breakfast'!#REF!</f>
        <v>#REF!</v>
      </c>
      <c r="L21" s="17" t="e">
        <f>'C завтраками| Bed and breakfast'!#REF!</f>
        <v>#REF!</v>
      </c>
      <c r="M21" s="17" t="e">
        <f>'C завтраками| Bed and breakfast'!#REF!</f>
        <v>#REF!</v>
      </c>
      <c r="N21" s="17" t="e">
        <f>'C завтраками| Bed and breakfast'!#REF!</f>
        <v>#REF!</v>
      </c>
      <c r="O21" s="17" t="e">
        <f>'C завтраками| Bed and breakfast'!#REF!</f>
        <v>#REF!</v>
      </c>
      <c r="P21" s="17" t="e">
        <f>'C завтраками| Bed and breakfast'!#REF!</f>
        <v>#REF!</v>
      </c>
      <c r="Q21" s="17" t="e">
        <f>'C завтраками| Bed and breakfast'!#REF!</f>
        <v>#REF!</v>
      </c>
      <c r="R21" s="17" t="e">
        <f>'C завтраками| Bed and breakfast'!#REF!</f>
        <v>#REF!</v>
      </c>
      <c r="S21" s="17" t="e">
        <f>'C завтраками| Bed and breakfast'!#REF!</f>
        <v>#REF!</v>
      </c>
      <c r="T21" s="17" t="e">
        <f>'C завтраками| Bed and breakfast'!#REF!</f>
        <v>#REF!</v>
      </c>
      <c r="U21" s="17" t="e">
        <f>'C завтраками| Bed and breakfast'!#REF!</f>
        <v>#REF!</v>
      </c>
      <c r="V21" s="17" t="e">
        <f>'C завтраками| Bed and breakfast'!#REF!</f>
        <v>#REF!</v>
      </c>
      <c r="W21" s="17" t="e">
        <f>'C завтраками| Bed and breakfast'!#REF!</f>
        <v>#REF!</v>
      </c>
      <c r="X21" s="17" t="e">
        <f>'C завтраками| Bed and breakfast'!#REF!</f>
        <v>#REF!</v>
      </c>
      <c r="Y21" s="17" t="e">
        <f>'C завтраками| Bed and breakfast'!#REF!</f>
        <v>#REF!</v>
      </c>
      <c r="Z21" s="17" t="e">
        <f>'C завтраками| Bed and breakfast'!#REF!</f>
        <v>#REF!</v>
      </c>
      <c r="AA21" s="17" t="e">
        <f>'C завтраками| Bed and breakfast'!#REF!</f>
        <v>#REF!</v>
      </c>
      <c r="AB21" s="17" t="e">
        <f>'C завтраками| Bed and breakfast'!#REF!</f>
        <v>#REF!</v>
      </c>
      <c r="AC21" s="17" t="e">
        <f>'C завтраками| Bed and breakfast'!#REF!</f>
        <v>#REF!</v>
      </c>
      <c r="AD21" s="17" t="e">
        <f>'C завтраками| Bed and breakfast'!#REF!</f>
        <v>#REF!</v>
      </c>
      <c r="AE21" s="17" t="e">
        <f>'C завтраками| Bed and breakfast'!#REF!</f>
        <v>#REF!</v>
      </c>
      <c r="AF21" s="17" t="e">
        <f>'C завтраками| Bed and breakfast'!#REF!</f>
        <v>#REF!</v>
      </c>
      <c r="AG21" s="17" t="e">
        <f>'C завтраками| Bed and breakfast'!#REF!</f>
        <v>#REF!</v>
      </c>
      <c r="AH21" s="17" t="e">
        <f>'C завтраками| Bed and breakfast'!#REF!</f>
        <v>#REF!</v>
      </c>
      <c r="AI21" s="17" t="e">
        <f>'C завтраками| Bed and breakfast'!#REF!</f>
        <v>#REF!</v>
      </c>
      <c r="AJ21" s="17" t="e">
        <f>'C завтраками| Bed and breakfast'!#REF!</f>
        <v>#REF!</v>
      </c>
      <c r="AK21" s="17" t="e">
        <f>'C завтраками| Bed and breakfast'!#REF!</f>
        <v>#REF!</v>
      </c>
      <c r="AL21" s="17" t="e">
        <f>'C завтраками| Bed and breakfast'!#REF!</f>
        <v>#REF!</v>
      </c>
      <c r="AM21" s="17" t="e">
        <f>'C завтраками| Bed and breakfast'!#REF!</f>
        <v>#REF!</v>
      </c>
      <c r="AN21" s="17" t="e">
        <f>'C завтраками| Bed and breakfast'!#REF!</f>
        <v>#REF!</v>
      </c>
      <c r="AO21" s="17" t="e">
        <f>'C завтраками| Bed and breakfast'!#REF!</f>
        <v>#REF!</v>
      </c>
      <c r="AP21" s="17" t="e">
        <f>'C завтраками| Bed and breakfast'!#REF!</f>
        <v>#REF!</v>
      </c>
    </row>
    <row r="22" spans="1:42" ht="10.7"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row>
    <row r="23" spans="1:42" ht="30" customHeight="1">
      <c r="A23" s="5" t="s">
        <v>27</v>
      </c>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row>
    <row r="24" spans="1:42" s="142" customFormat="1" ht="25.5" customHeight="1">
      <c r="A24" s="147" t="s">
        <v>3</v>
      </c>
      <c r="B24" s="99" t="e">
        <f t="shared" ref="B24:AG24" si="0">B5</f>
        <v>#REF!</v>
      </c>
      <c r="C24" s="99" t="e">
        <f t="shared" si="0"/>
        <v>#REF!</v>
      </c>
      <c r="D24" s="99" t="e">
        <f t="shared" si="0"/>
        <v>#REF!</v>
      </c>
      <c r="E24" s="99" t="e">
        <f t="shared" si="0"/>
        <v>#REF!</v>
      </c>
      <c r="F24" s="99" t="e">
        <f t="shared" si="0"/>
        <v>#REF!</v>
      </c>
      <c r="G24" s="99" t="e">
        <f t="shared" si="0"/>
        <v>#REF!</v>
      </c>
      <c r="H24" s="99" t="e">
        <f t="shared" si="0"/>
        <v>#REF!</v>
      </c>
      <c r="I24" s="99" t="e">
        <f t="shared" si="0"/>
        <v>#REF!</v>
      </c>
      <c r="J24" s="99" t="e">
        <f t="shared" si="0"/>
        <v>#REF!</v>
      </c>
      <c r="K24" s="99" t="e">
        <f t="shared" si="0"/>
        <v>#REF!</v>
      </c>
      <c r="L24" s="99" t="e">
        <f t="shared" ref="L24" si="1">L5</f>
        <v>#REF!</v>
      </c>
      <c r="M24" s="99" t="e">
        <f t="shared" si="0"/>
        <v>#REF!</v>
      </c>
      <c r="N24" s="99" t="e">
        <f t="shared" si="0"/>
        <v>#REF!</v>
      </c>
      <c r="O24" s="99" t="e">
        <f t="shared" ref="O24" si="2">O5</f>
        <v>#REF!</v>
      </c>
      <c r="P24" s="99" t="e">
        <f t="shared" si="0"/>
        <v>#REF!</v>
      </c>
      <c r="Q24" s="99" t="e">
        <f t="shared" si="0"/>
        <v>#REF!</v>
      </c>
      <c r="R24" s="99" t="e">
        <f t="shared" si="0"/>
        <v>#REF!</v>
      </c>
      <c r="S24" s="99" t="e">
        <f t="shared" ref="S24:T24" si="3">S5</f>
        <v>#REF!</v>
      </c>
      <c r="T24" s="99" t="e">
        <f t="shared" si="3"/>
        <v>#REF!</v>
      </c>
      <c r="U24" s="99" t="e">
        <f t="shared" si="0"/>
        <v>#REF!</v>
      </c>
      <c r="V24" s="99" t="e">
        <f t="shared" ref="V24" si="4">V5</f>
        <v>#REF!</v>
      </c>
      <c r="W24" s="99" t="e">
        <f t="shared" si="0"/>
        <v>#REF!</v>
      </c>
      <c r="X24" s="99" t="e">
        <f t="shared" si="0"/>
        <v>#REF!</v>
      </c>
      <c r="Y24" s="99" t="e">
        <f t="shared" si="0"/>
        <v>#REF!</v>
      </c>
      <c r="Z24" s="99" t="e">
        <f t="shared" si="0"/>
        <v>#REF!</v>
      </c>
      <c r="AA24" s="99" t="e">
        <f t="shared" si="0"/>
        <v>#REF!</v>
      </c>
      <c r="AB24" s="99" t="e">
        <f t="shared" si="0"/>
        <v>#REF!</v>
      </c>
      <c r="AC24" s="99" t="e">
        <f t="shared" si="0"/>
        <v>#REF!</v>
      </c>
      <c r="AD24" s="99" t="e">
        <f t="shared" si="0"/>
        <v>#REF!</v>
      </c>
      <c r="AE24" s="99" t="e">
        <f t="shared" si="0"/>
        <v>#REF!</v>
      </c>
      <c r="AF24" s="99" t="e">
        <f t="shared" si="0"/>
        <v>#REF!</v>
      </c>
      <c r="AG24" s="99" t="e">
        <f t="shared" si="0"/>
        <v>#REF!</v>
      </c>
      <c r="AH24" s="99" t="e">
        <f t="shared" ref="AH24:AM24" si="5">AH5</f>
        <v>#REF!</v>
      </c>
      <c r="AI24" s="99" t="e">
        <f t="shared" si="5"/>
        <v>#REF!</v>
      </c>
      <c r="AJ24" s="99" t="e">
        <f t="shared" si="5"/>
        <v>#REF!</v>
      </c>
      <c r="AK24" s="99" t="e">
        <f t="shared" si="5"/>
        <v>#REF!</v>
      </c>
      <c r="AL24" s="99" t="e">
        <f t="shared" si="5"/>
        <v>#REF!</v>
      </c>
      <c r="AM24" s="99" t="e">
        <f t="shared" si="5"/>
        <v>#REF!</v>
      </c>
      <c r="AN24" s="99" t="e">
        <f t="shared" ref="AN24:AP24" si="6">AN5</f>
        <v>#REF!</v>
      </c>
      <c r="AO24" s="99" t="e">
        <f t="shared" si="6"/>
        <v>#REF!</v>
      </c>
      <c r="AP24" s="99" t="e">
        <f t="shared" si="6"/>
        <v>#REF!</v>
      </c>
    </row>
    <row r="25" spans="1:42" s="142" customFormat="1" ht="25.5" customHeight="1">
      <c r="A25" s="145"/>
      <c r="B25" s="99" t="e">
        <f t="shared" ref="B25:AG25" si="7">B6</f>
        <v>#REF!</v>
      </c>
      <c r="C25" s="99" t="e">
        <f t="shared" si="7"/>
        <v>#REF!</v>
      </c>
      <c r="D25" s="99" t="e">
        <f t="shared" si="7"/>
        <v>#REF!</v>
      </c>
      <c r="E25" s="99" t="e">
        <f t="shared" si="7"/>
        <v>#REF!</v>
      </c>
      <c r="F25" s="99" t="e">
        <f t="shared" si="7"/>
        <v>#REF!</v>
      </c>
      <c r="G25" s="99" t="e">
        <f t="shared" si="7"/>
        <v>#REF!</v>
      </c>
      <c r="H25" s="99" t="e">
        <f t="shared" si="7"/>
        <v>#REF!</v>
      </c>
      <c r="I25" s="99" t="e">
        <f t="shared" si="7"/>
        <v>#REF!</v>
      </c>
      <c r="J25" s="99" t="e">
        <f t="shared" si="7"/>
        <v>#REF!</v>
      </c>
      <c r="K25" s="99" t="e">
        <f t="shared" si="7"/>
        <v>#REF!</v>
      </c>
      <c r="L25" s="99" t="e">
        <f t="shared" ref="L25" si="8">L6</f>
        <v>#REF!</v>
      </c>
      <c r="M25" s="99" t="e">
        <f t="shared" si="7"/>
        <v>#REF!</v>
      </c>
      <c r="N25" s="99" t="e">
        <f t="shared" si="7"/>
        <v>#REF!</v>
      </c>
      <c r="O25" s="99" t="e">
        <f t="shared" ref="O25" si="9">O6</f>
        <v>#REF!</v>
      </c>
      <c r="P25" s="99" t="e">
        <f t="shared" si="7"/>
        <v>#REF!</v>
      </c>
      <c r="Q25" s="99" t="e">
        <f t="shared" si="7"/>
        <v>#REF!</v>
      </c>
      <c r="R25" s="99" t="e">
        <f t="shared" si="7"/>
        <v>#REF!</v>
      </c>
      <c r="S25" s="99" t="e">
        <f t="shared" ref="S25:T25" si="10">S6</f>
        <v>#REF!</v>
      </c>
      <c r="T25" s="99" t="e">
        <f t="shared" si="10"/>
        <v>#REF!</v>
      </c>
      <c r="U25" s="99" t="e">
        <f t="shared" si="7"/>
        <v>#REF!</v>
      </c>
      <c r="V25" s="99" t="e">
        <f t="shared" ref="V25" si="11">V6</f>
        <v>#REF!</v>
      </c>
      <c r="W25" s="99" t="e">
        <f t="shared" si="7"/>
        <v>#REF!</v>
      </c>
      <c r="X25" s="99" t="e">
        <f t="shared" si="7"/>
        <v>#REF!</v>
      </c>
      <c r="Y25" s="99" t="e">
        <f t="shared" si="7"/>
        <v>#REF!</v>
      </c>
      <c r="Z25" s="99" t="e">
        <f t="shared" si="7"/>
        <v>#REF!</v>
      </c>
      <c r="AA25" s="99" t="e">
        <f t="shared" si="7"/>
        <v>#REF!</v>
      </c>
      <c r="AB25" s="99" t="e">
        <f t="shared" si="7"/>
        <v>#REF!</v>
      </c>
      <c r="AC25" s="99" t="e">
        <f t="shared" si="7"/>
        <v>#REF!</v>
      </c>
      <c r="AD25" s="99" t="e">
        <f t="shared" si="7"/>
        <v>#REF!</v>
      </c>
      <c r="AE25" s="99" t="e">
        <f t="shared" si="7"/>
        <v>#REF!</v>
      </c>
      <c r="AF25" s="99" t="e">
        <f t="shared" si="7"/>
        <v>#REF!</v>
      </c>
      <c r="AG25" s="99" t="e">
        <f t="shared" si="7"/>
        <v>#REF!</v>
      </c>
      <c r="AH25" s="99" t="e">
        <f t="shared" ref="AH25:AM25" si="12">AH6</f>
        <v>#REF!</v>
      </c>
      <c r="AI25" s="99" t="e">
        <f t="shared" si="12"/>
        <v>#REF!</v>
      </c>
      <c r="AJ25" s="99" t="e">
        <f t="shared" si="12"/>
        <v>#REF!</v>
      </c>
      <c r="AK25" s="99" t="e">
        <f t="shared" si="12"/>
        <v>#REF!</v>
      </c>
      <c r="AL25" s="99" t="e">
        <f t="shared" si="12"/>
        <v>#REF!</v>
      </c>
      <c r="AM25" s="99" t="e">
        <f t="shared" si="12"/>
        <v>#REF!</v>
      </c>
      <c r="AN25" s="99" t="e">
        <f t="shared" ref="AN25:AP25" si="13">AN6</f>
        <v>#REF!</v>
      </c>
      <c r="AO25" s="99" t="e">
        <f t="shared" si="13"/>
        <v>#REF!</v>
      </c>
      <c r="AP25" s="99" t="e">
        <f t="shared" si="13"/>
        <v>#REF!</v>
      </c>
    </row>
    <row r="26" spans="1:42" s="143" customFormat="1" ht="10.7" customHeight="1">
      <c r="A26" s="10" t="s">
        <v>4</v>
      </c>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row>
    <row r="27" spans="1:42" ht="10.7" customHeight="1">
      <c r="A27" s="12">
        <v>1</v>
      </c>
      <c r="B27" s="17" t="e">
        <f t="shared" ref="B27:AG27" si="14">ROUND(B8*0.8,)</f>
        <v>#REF!</v>
      </c>
      <c r="C27" s="17" t="e">
        <f t="shared" si="14"/>
        <v>#REF!</v>
      </c>
      <c r="D27" s="17" t="e">
        <f t="shared" si="14"/>
        <v>#REF!</v>
      </c>
      <c r="E27" s="17" t="e">
        <f t="shared" si="14"/>
        <v>#REF!</v>
      </c>
      <c r="F27" s="17" t="e">
        <f t="shared" si="14"/>
        <v>#REF!</v>
      </c>
      <c r="G27" s="17" t="e">
        <f t="shared" si="14"/>
        <v>#REF!</v>
      </c>
      <c r="H27" s="17" t="e">
        <f t="shared" si="14"/>
        <v>#REF!</v>
      </c>
      <c r="I27" s="17" t="e">
        <f t="shared" si="14"/>
        <v>#REF!</v>
      </c>
      <c r="J27" s="17" t="e">
        <f t="shared" si="14"/>
        <v>#REF!</v>
      </c>
      <c r="K27" s="17" t="e">
        <f t="shared" si="14"/>
        <v>#REF!</v>
      </c>
      <c r="L27" s="17" t="e">
        <f t="shared" ref="L27" si="15">ROUND(L8*0.8,)</f>
        <v>#REF!</v>
      </c>
      <c r="M27" s="17" t="e">
        <f t="shared" si="14"/>
        <v>#REF!</v>
      </c>
      <c r="N27" s="17" t="e">
        <f t="shared" si="14"/>
        <v>#REF!</v>
      </c>
      <c r="O27" s="17" t="e">
        <f t="shared" ref="O27" si="16">ROUND(O8*0.8,)</f>
        <v>#REF!</v>
      </c>
      <c r="P27" s="17" t="e">
        <f t="shared" si="14"/>
        <v>#REF!</v>
      </c>
      <c r="Q27" s="17" t="e">
        <f t="shared" si="14"/>
        <v>#REF!</v>
      </c>
      <c r="R27" s="17" t="e">
        <f t="shared" si="14"/>
        <v>#REF!</v>
      </c>
      <c r="S27" s="17" t="e">
        <f t="shared" ref="S27:T27" si="17">ROUND(S8*0.8,)</f>
        <v>#REF!</v>
      </c>
      <c r="T27" s="17" t="e">
        <f t="shared" si="17"/>
        <v>#REF!</v>
      </c>
      <c r="U27" s="17" t="e">
        <f t="shared" si="14"/>
        <v>#REF!</v>
      </c>
      <c r="V27" s="17" t="e">
        <f t="shared" ref="V27" si="18">ROUND(V8*0.8,)</f>
        <v>#REF!</v>
      </c>
      <c r="W27" s="17" t="e">
        <f t="shared" si="14"/>
        <v>#REF!</v>
      </c>
      <c r="X27" s="17" t="e">
        <f t="shared" si="14"/>
        <v>#REF!</v>
      </c>
      <c r="Y27" s="17" t="e">
        <f t="shared" si="14"/>
        <v>#REF!</v>
      </c>
      <c r="Z27" s="17" t="e">
        <f t="shared" si="14"/>
        <v>#REF!</v>
      </c>
      <c r="AA27" s="17" t="e">
        <f t="shared" si="14"/>
        <v>#REF!</v>
      </c>
      <c r="AB27" s="17" t="e">
        <f t="shared" si="14"/>
        <v>#REF!</v>
      </c>
      <c r="AC27" s="17" t="e">
        <f t="shared" si="14"/>
        <v>#REF!</v>
      </c>
      <c r="AD27" s="17" t="e">
        <f t="shared" si="14"/>
        <v>#REF!</v>
      </c>
      <c r="AE27" s="17" t="e">
        <f t="shared" si="14"/>
        <v>#REF!</v>
      </c>
      <c r="AF27" s="17" t="e">
        <f t="shared" si="14"/>
        <v>#REF!</v>
      </c>
      <c r="AG27" s="17" t="e">
        <f t="shared" si="14"/>
        <v>#REF!</v>
      </c>
      <c r="AH27" s="17" t="e">
        <f t="shared" ref="AH27:AM27" si="19">ROUND(AH8*0.8,)</f>
        <v>#REF!</v>
      </c>
      <c r="AI27" s="17" t="e">
        <f t="shared" si="19"/>
        <v>#REF!</v>
      </c>
      <c r="AJ27" s="17" t="e">
        <f t="shared" si="19"/>
        <v>#REF!</v>
      </c>
      <c r="AK27" s="17" t="e">
        <f t="shared" si="19"/>
        <v>#REF!</v>
      </c>
      <c r="AL27" s="17" t="e">
        <f t="shared" si="19"/>
        <v>#REF!</v>
      </c>
      <c r="AM27" s="17" t="e">
        <f t="shared" si="19"/>
        <v>#REF!</v>
      </c>
      <c r="AN27" s="17" t="e">
        <f t="shared" ref="AN27:AP27" si="20">ROUND(AN8*0.8,)</f>
        <v>#REF!</v>
      </c>
      <c r="AO27" s="17" t="e">
        <f t="shared" si="20"/>
        <v>#REF!</v>
      </c>
      <c r="AP27" s="17" t="e">
        <f t="shared" si="20"/>
        <v>#REF!</v>
      </c>
    </row>
    <row r="28" spans="1:42" ht="10.7" customHeight="1">
      <c r="A28" s="12">
        <v>2</v>
      </c>
      <c r="B28" s="17" t="e">
        <f t="shared" ref="B28:AG28" si="21">ROUND(B9*0.8,)</f>
        <v>#REF!</v>
      </c>
      <c r="C28" s="17" t="e">
        <f t="shared" si="21"/>
        <v>#REF!</v>
      </c>
      <c r="D28" s="17" t="e">
        <f t="shared" si="21"/>
        <v>#REF!</v>
      </c>
      <c r="E28" s="17" t="e">
        <f t="shared" si="21"/>
        <v>#REF!</v>
      </c>
      <c r="F28" s="17" t="e">
        <f t="shared" si="21"/>
        <v>#REF!</v>
      </c>
      <c r="G28" s="17" t="e">
        <f t="shared" si="21"/>
        <v>#REF!</v>
      </c>
      <c r="H28" s="17" t="e">
        <f t="shared" si="21"/>
        <v>#REF!</v>
      </c>
      <c r="I28" s="17" t="e">
        <f t="shared" si="21"/>
        <v>#REF!</v>
      </c>
      <c r="J28" s="17" t="e">
        <f t="shared" si="21"/>
        <v>#REF!</v>
      </c>
      <c r="K28" s="17" t="e">
        <f t="shared" si="21"/>
        <v>#REF!</v>
      </c>
      <c r="L28" s="17" t="e">
        <f t="shared" ref="L28" si="22">ROUND(L9*0.8,)</f>
        <v>#REF!</v>
      </c>
      <c r="M28" s="17" t="e">
        <f t="shared" si="21"/>
        <v>#REF!</v>
      </c>
      <c r="N28" s="17" t="e">
        <f t="shared" si="21"/>
        <v>#REF!</v>
      </c>
      <c r="O28" s="17" t="e">
        <f t="shared" ref="O28" si="23">ROUND(O9*0.8,)</f>
        <v>#REF!</v>
      </c>
      <c r="P28" s="17" t="e">
        <f t="shared" si="21"/>
        <v>#REF!</v>
      </c>
      <c r="Q28" s="17" t="e">
        <f t="shared" si="21"/>
        <v>#REF!</v>
      </c>
      <c r="R28" s="17" t="e">
        <f t="shared" si="21"/>
        <v>#REF!</v>
      </c>
      <c r="S28" s="17" t="e">
        <f t="shared" ref="S28:T28" si="24">ROUND(S9*0.8,)</f>
        <v>#REF!</v>
      </c>
      <c r="T28" s="17" t="e">
        <f t="shared" si="24"/>
        <v>#REF!</v>
      </c>
      <c r="U28" s="17" t="e">
        <f t="shared" si="21"/>
        <v>#REF!</v>
      </c>
      <c r="V28" s="17" t="e">
        <f t="shared" ref="V28" si="25">ROUND(V9*0.8,)</f>
        <v>#REF!</v>
      </c>
      <c r="W28" s="17" t="e">
        <f t="shared" si="21"/>
        <v>#REF!</v>
      </c>
      <c r="X28" s="17" t="e">
        <f t="shared" si="21"/>
        <v>#REF!</v>
      </c>
      <c r="Y28" s="17" t="e">
        <f t="shared" si="21"/>
        <v>#REF!</v>
      </c>
      <c r="Z28" s="17" t="e">
        <f t="shared" si="21"/>
        <v>#REF!</v>
      </c>
      <c r="AA28" s="17" t="e">
        <f t="shared" si="21"/>
        <v>#REF!</v>
      </c>
      <c r="AB28" s="17" t="e">
        <f t="shared" si="21"/>
        <v>#REF!</v>
      </c>
      <c r="AC28" s="17" t="e">
        <f t="shared" si="21"/>
        <v>#REF!</v>
      </c>
      <c r="AD28" s="17" t="e">
        <f t="shared" si="21"/>
        <v>#REF!</v>
      </c>
      <c r="AE28" s="17" t="e">
        <f t="shared" si="21"/>
        <v>#REF!</v>
      </c>
      <c r="AF28" s="17" t="e">
        <f t="shared" si="21"/>
        <v>#REF!</v>
      </c>
      <c r="AG28" s="17" t="e">
        <f t="shared" si="21"/>
        <v>#REF!</v>
      </c>
      <c r="AH28" s="17" t="e">
        <f t="shared" ref="AH28:AM28" si="26">ROUND(AH9*0.8,)</f>
        <v>#REF!</v>
      </c>
      <c r="AI28" s="17" t="e">
        <f t="shared" si="26"/>
        <v>#REF!</v>
      </c>
      <c r="AJ28" s="17" t="e">
        <f t="shared" si="26"/>
        <v>#REF!</v>
      </c>
      <c r="AK28" s="17" t="e">
        <f t="shared" si="26"/>
        <v>#REF!</v>
      </c>
      <c r="AL28" s="17" t="e">
        <f t="shared" si="26"/>
        <v>#REF!</v>
      </c>
      <c r="AM28" s="17" t="e">
        <f t="shared" si="26"/>
        <v>#REF!</v>
      </c>
      <c r="AN28" s="17" t="e">
        <f t="shared" ref="AN28:AP28" si="27">ROUND(AN9*0.8,)</f>
        <v>#REF!</v>
      </c>
      <c r="AO28" s="17" t="e">
        <f t="shared" si="27"/>
        <v>#REF!</v>
      </c>
      <c r="AP28" s="17" t="e">
        <f t="shared" si="27"/>
        <v>#REF!</v>
      </c>
    </row>
    <row r="29" spans="1:42" ht="10.7" customHeight="1">
      <c r="A29" s="14" t="s">
        <v>5</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row>
    <row r="30" spans="1:42" ht="10.7" customHeight="1">
      <c r="A30" s="12">
        <v>1</v>
      </c>
      <c r="B30" s="17" t="e">
        <f t="shared" ref="B30:AG31" si="28">ROUND(B11*0.8,)</f>
        <v>#REF!</v>
      </c>
      <c r="C30" s="17" t="e">
        <f t="shared" si="28"/>
        <v>#REF!</v>
      </c>
      <c r="D30" s="17" t="e">
        <f t="shared" si="28"/>
        <v>#REF!</v>
      </c>
      <c r="E30" s="17" t="e">
        <f t="shared" si="28"/>
        <v>#REF!</v>
      </c>
      <c r="F30" s="17" t="e">
        <f t="shared" si="28"/>
        <v>#REF!</v>
      </c>
      <c r="G30" s="17" t="e">
        <f t="shared" si="28"/>
        <v>#REF!</v>
      </c>
      <c r="H30" s="17" t="e">
        <f t="shared" si="28"/>
        <v>#REF!</v>
      </c>
      <c r="I30" s="17" t="e">
        <f t="shared" si="28"/>
        <v>#REF!</v>
      </c>
      <c r="J30" s="17" t="e">
        <f t="shared" si="28"/>
        <v>#REF!</v>
      </c>
      <c r="K30" s="17" t="e">
        <f t="shared" si="28"/>
        <v>#REF!</v>
      </c>
      <c r="L30" s="17" t="e">
        <f t="shared" ref="L30" si="29">ROUND(L11*0.8,)</f>
        <v>#REF!</v>
      </c>
      <c r="M30" s="17" t="e">
        <f t="shared" si="28"/>
        <v>#REF!</v>
      </c>
      <c r="N30" s="17" t="e">
        <f t="shared" si="28"/>
        <v>#REF!</v>
      </c>
      <c r="O30" s="17" t="e">
        <f t="shared" ref="O30" si="30">ROUND(O11*0.8,)</f>
        <v>#REF!</v>
      </c>
      <c r="P30" s="17" t="e">
        <f t="shared" si="28"/>
        <v>#REF!</v>
      </c>
      <c r="Q30" s="17" t="e">
        <f t="shared" si="28"/>
        <v>#REF!</v>
      </c>
      <c r="R30" s="17" t="e">
        <f t="shared" si="28"/>
        <v>#REF!</v>
      </c>
      <c r="S30" s="17" t="e">
        <f t="shared" ref="S30:T30" si="31">ROUND(S11*0.8,)</f>
        <v>#REF!</v>
      </c>
      <c r="T30" s="17" t="e">
        <f t="shared" si="31"/>
        <v>#REF!</v>
      </c>
      <c r="U30" s="17" t="e">
        <f t="shared" si="28"/>
        <v>#REF!</v>
      </c>
      <c r="V30" s="17" t="e">
        <f t="shared" ref="V30" si="32">ROUND(V11*0.8,)</f>
        <v>#REF!</v>
      </c>
      <c r="W30" s="17" t="e">
        <f t="shared" si="28"/>
        <v>#REF!</v>
      </c>
      <c r="X30" s="17" t="e">
        <f t="shared" si="28"/>
        <v>#REF!</v>
      </c>
      <c r="Y30" s="17" t="e">
        <f t="shared" si="28"/>
        <v>#REF!</v>
      </c>
      <c r="Z30" s="17" t="e">
        <f t="shared" si="28"/>
        <v>#REF!</v>
      </c>
      <c r="AA30" s="17" t="e">
        <f t="shared" si="28"/>
        <v>#REF!</v>
      </c>
      <c r="AB30" s="17" t="e">
        <f t="shared" si="28"/>
        <v>#REF!</v>
      </c>
      <c r="AC30" s="17" t="e">
        <f t="shared" si="28"/>
        <v>#REF!</v>
      </c>
      <c r="AD30" s="17" t="e">
        <f t="shared" si="28"/>
        <v>#REF!</v>
      </c>
      <c r="AE30" s="17" t="e">
        <f t="shared" si="28"/>
        <v>#REF!</v>
      </c>
      <c r="AF30" s="17" t="e">
        <f t="shared" si="28"/>
        <v>#REF!</v>
      </c>
      <c r="AG30" s="17" t="e">
        <f t="shared" si="28"/>
        <v>#REF!</v>
      </c>
      <c r="AH30" s="17" t="e">
        <f t="shared" ref="AH30:AM30" si="33">ROUND(AH11*0.8,)</f>
        <v>#REF!</v>
      </c>
      <c r="AI30" s="17" t="e">
        <f t="shared" si="33"/>
        <v>#REF!</v>
      </c>
      <c r="AJ30" s="17" t="e">
        <f t="shared" si="33"/>
        <v>#REF!</v>
      </c>
      <c r="AK30" s="17" t="e">
        <f t="shared" si="33"/>
        <v>#REF!</v>
      </c>
      <c r="AL30" s="17" t="e">
        <f t="shared" si="33"/>
        <v>#REF!</v>
      </c>
      <c r="AM30" s="17" t="e">
        <f t="shared" si="33"/>
        <v>#REF!</v>
      </c>
      <c r="AN30" s="17" t="e">
        <f t="shared" ref="AN30:AP30" si="34">ROUND(AN11*0.8,)</f>
        <v>#REF!</v>
      </c>
      <c r="AO30" s="17" t="e">
        <f t="shared" si="34"/>
        <v>#REF!</v>
      </c>
      <c r="AP30" s="17" t="e">
        <f t="shared" si="34"/>
        <v>#REF!</v>
      </c>
    </row>
    <row r="31" spans="1:42" ht="10.7" customHeight="1">
      <c r="A31" s="12">
        <v>2</v>
      </c>
      <c r="B31" s="17" t="e">
        <f t="shared" ref="B31:AF31" si="35">ROUND(B12*0.8,)</f>
        <v>#REF!</v>
      </c>
      <c r="C31" s="17" t="e">
        <f t="shared" si="35"/>
        <v>#REF!</v>
      </c>
      <c r="D31" s="17" t="e">
        <f t="shared" si="35"/>
        <v>#REF!</v>
      </c>
      <c r="E31" s="17" t="e">
        <f t="shared" si="35"/>
        <v>#REF!</v>
      </c>
      <c r="F31" s="17" t="e">
        <f t="shared" si="35"/>
        <v>#REF!</v>
      </c>
      <c r="G31" s="17" t="e">
        <f t="shared" si="35"/>
        <v>#REF!</v>
      </c>
      <c r="H31" s="17" t="e">
        <f t="shared" si="35"/>
        <v>#REF!</v>
      </c>
      <c r="I31" s="17" t="e">
        <f t="shared" si="35"/>
        <v>#REF!</v>
      </c>
      <c r="J31" s="17" t="e">
        <f t="shared" si="35"/>
        <v>#REF!</v>
      </c>
      <c r="K31" s="17" t="e">
        <f t="shared" si="35"/>
        <v>#REF!</v>
      </c>
      <c r="L31" s="17" t="e">
        <f t="shared" ref="L31" si="36">ROUND(L12*0.8,)</f>
        <v>#REF!</v>
      </c>
      <c r="M31" s="17" t="e">
        <f t="shared" si="35"/>
        <v>#REF!</v>
      </c>
      <c r="N31" s="17" t="e">
        <f t="shared" si="35"/>
        <v>#REF!</v>
      </c>
      <c r="O31" s="17" t="e">
        <f t="shared" ref="O31" si="37">ROUND(O12*0.8,)</f>
        <v>#REF!</v>
      </c>
      <c r="P31" s="17" t="e">
        <f t="shared" si="35"/>
        <v>#REF!</v>
      </c>
      <c r="Q31" s="17" t="e">
        <f t="shared" si="35"/>
        <v>#REF!</v>
      </c>
      <c r="R31" s="17" t="e">
        <f t="shared" si="35"/>
        <v>#REF!</v>
      </c>
      <c r="S31" s="17" t="e">
        <f t="shared" ref="S31:T31" si="38">ROUND(S12*0.8,)</f>
        <v>#REF!</v>
      </c>
      <c r="T31" s="17" t="e">
        <f t="shared" si="38"/>
        <v>#REF!</v>
      </c>
      <c r="U31" s="17" t="e">
        <f t="shared" si="35"/>
        <v>#REF!</v>
      </c>
      <c r="V31" s="17" t="e">
        <f t="shared" ref="V31" si="39">ROUND(V12*0.8,)</f>
        <v>#REF!</v>
      </c>
      <c r="W31" s="17" t="e">
        <f t="shared" si="35"/>
        <v>#REF!</v>
      </c>
      <c r="X31" s="17" t="e">
        <f t="shared" si="35"/>
        <v>#REF!</v>
      </c>
      <c r="Y31" s="17" t="e">
        <f t="shared" si="35"/>
        <v>#REF!</v>
      </c>
      <c r="Z31" s="17" t="e">
        <f t="shared" si="35"/>
        <v>#REF!</v>
      </c>
      <c r="AA31" s="17" t="e">
        <f t="shared" si="35"/>
        <v>#REF!</v>
      </c>
      <c r="AB31" s="17" t="e">
        <f t="shared" si="35"/>
        <v>#REF!</v>
      </c>
      <c r="AC31" s="17" t="e">
        <f t="shared" si="35"/>
        <v>#REF!</v>
      </c>
      <c r="AD31" s="17" t="e">
        <f t="shared" si="35"/>
        <v>#REF!</v>
      </c>
      <c r="AE31" s="17" t="e">
        <f t="shared" si="35"/>
        <v>#REF!</v>
      </c>
      <c r="AF31" s="17" t="e">
        <f t="shared" si="35"/>
        <v>#REF!</v>
      </c>
      <c r="AG31" s="17" t="e">
        <f t="shared" si="28"/>
        <v>#REF!</v>
      </c>
      <c r="AH31" s="17" t="e">
        <f t="shared" ref="AH31:AM31" si="40">ROUND(AH12*0.8,)</f>
        <v>#REF!</v>
      </c>
      <c r="AI31" s="17" t="e">
        <f t="shared" si="40"/>
        <v>#REF!</v>
      </c>
      <c r="AJ31" s="17" t="e">
        <f t="shared" si="40"/>
        <v>#REF!</v>
      </c>
      <c r="AK31" s="17" t="e">
        <f t="shared" si="40"/>
        <v>#REF!</v>
      </c>
      <c r="AL31" s="17" t="e">
        <f t="shared" si="40"/>
        <v>#REF!</v>
      </c>
      <c r="AM31" s="17" t="e">
        <f t="shared" si="40"/>
        <v>#REF!</v>
      </c>
      <c r="AN31" s="17" t="e">
        <f t="shared" ref="AN31:AP31" si="41">ROUND(AN12*0.8,)</f>
        <v>#REF!</v>
      </c>
      <c r="AO31" s="17" t="e">
        <f t="shared" si="41"/>
        <v>#REF!</v>
      </c>
      <c r="AP31" s="17" t="e">
        <f t="shared" si="41"/>
        <v>#REF!</v>
      </c>
    </row>
    <row r="32" spans="1:42" ht="10.7" customHeight="1">
      <c r="A32" s="15" t="s">
        <v>6</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row>
    <row r="33" spans="1:42" ht="10.7" customHeight="1">
      <c r="A33" s="12">
        <v>1</v>
      </c>
      <c r="B33" s="17" t="e">
        <f t="shared" ref="B33:AG33" si="42">ROUND(B14*0.8,)</f>
        <v>#REF!</v>
      </c>
      <c r="C33" s="17" t="e">
        <f t="shared" si="42"/>
        <v>#REF!</v>
      </c>
      <c r="D33" s="17" t="e">
        <f t="shared" si="42"/>
        <v>#REF!</v>
      </c>
      <c r="E33" s="17" t="e">
        <f t="shared" si="42"/>
        <v>#REF!</v>
      </c>
      <c r="F33" s="17" t="e">
        <f t="shared" si="42"/>
        <v>#REF!</v>
      </c>
      <c r="G33" s="17" t="e">
        <f t="shared" si="42"/>
        <v>#REF!</v>
      </c>
      <c r="H33" s="17" t="e">
        <f t="shared" si="42"/>
        <v>#REF!</v>
      </c>
      <c r="I33" s="17" t="e">
        <f t="shared" si="42"/>
        <v>#REF!</v>
      </c>
      <c r="J33" s="17" t="e">
        <f t="shared" si="42"/>
        <v>#REF!</v>
      </c>
      <c r="K33" s="17" t="e">
        <f t="shared" si="42"/>
        <v>#REF!</v>
      </c>
      <c r="L33" s="17" t="e">
        <f t="shared" ref="L33" si="43">ROUND(L14*0.8,)</f>
        <v>#REF!</v>
      </c>
      <c r="M33" s="17" t="e">
        <f t="shared" si="42"/>
        <v>#REF!</v>
      </c>
      <c r="N33" s="17" t="e">
        <f t="shared" si="42"/>
        <v>#REF!</v>
      </c>
      <c r="O33" s="17" t="e">
        <f t="shared" ref="O33" si="44">ROUND(O14*0.8,)</f>
        <v>#REF!</v>
      </c>
      <c r="P33" s="17" t="e">
        <f t="shared" si="42"/>
        <v>#REF!</v>
      </c>
      <c r="Q33" s="17" t="e">
        <f t="shared" si="42"/>
        <v>#REF!</v>
      </c>
      <c r="R33" s="17" t="e">
        <f t="shared" si="42"/>
        <v>#REF!</v>
      </c>
      <c r="S33" s="17" t="e">
        <f t="shared" ref="S33:T33" si="45">ROUND(S14*0.8,)</f>
        <v>#REF!</v>
      </c>
      <c r="T33" s="17" t="e">
        <f t="shared" si="45"/>
        <v>#REF!</v>
      </c>
      <c r="U33" s="17" t="e">
        <f t="shared" si="42"/>
        <v>#REF!</v>
      </c>
      <c r="V33" s="17" t="e">
        <f t="shared" ref="V33" si="46">ROUND(V14*0.8,)</f>
        <v>#REF!</v>
      </c>
      <c r="W33" s="17" t="e">
        <f t="shared" si="42"/>
        <v>#REF!</v>
      </c>
      <c r="X33" s="17" t="e">
        <f t="shared" si="42"/>
        <v>#REF!</v>
      </c>
      <c r="Y33" s="17" t="e">
        <f t="shared" si="42"/>
        <v>#REF!</v>
      </c>
      <c r="Z33" s="17" t="e">
        <f t="shared" si="42"/>
        <v>#REF!</v>
      </c>
      <c r="AA33" s="17" t="e">
        <f t="shared" si="42"/>
        <v>#REF!</v>
      </c>
      <c r="AB33" s="17" t="e">
        <f t="shared" si="42"/>
        <v>#REF!</v>
      </c>
      <c r="AC33" s="17" t="e">
        <f t="shared" si="42"/>
        <v>#REF!</v>
      </c>
      <c r="AD33" s="17" t="e">
        <f t="shared" si="42"/>
        <v>#REF!</v>
      </c>
      <c r="AE33" s="17" t="e">
        <f t="shared" si="42"/>
        <v>#REF!</v>
      </c>
      <c r="AF33" s="17" t="e">
        <f t="shared" si="42"/>
        <v>#REF!</v>
      </c>
      <c r="AG33" s="17" t="e">
        <f t="shared" si="42"/>
        <v>#REF!</v>
      </c>
      <c r="AH33" s="17" t="e">
        <f t="shared" ref="AH33:AM33" si="47">ROUND(AH14*0.8,)</f>
        <v>#REF!</v>
      </c>
      <c r="AI33" s="17" t="e">
        <f t="shared" si="47"/>
        <v>#REF!</v>
      </c>
      <c r="AJ33" s="17" t="e">
        <f t="shared" si="47"/>
        <v>#REF!</v>
      </c>
      <c r="AK33" s="17" t="e">
        <f t="shared" si="47"/>
        <v>#REF!</v>
      </c>
      <c r="AL33" s="17" t="e">
        <f t="shared" si="47"/>
        <v>#REF!</v>
      </c>
      <c r="AM33" s="17" t="e">
        <f t="shared" si="47"/>
        <v>#REF!</v>
      </c>
      <c r="AN33" s="17" t="e">
        <f t="shared" ref="AN33:AP33" si="48">ROUND(AN14*0.8,)</f>
        <v>#REF!</v>
      </c>
      <c r="AO33" s="17" t="e">
        <f t="shared" si="48"/>
        <v>#REF!</v>
      </c>
      <c r="AP33" s="17" t="e">
        <f t="shared" si="48"/>
        <v>#REF!</v>
      </c>
    </row>
    <row r="34" spans="1:42" ht="10.7" customHeight="1">
      <c r="A34" s="12">
        <v>2</v>
      </c>
      <c r="B34" s="17" t="e">
        <f t="shared" ref="B34:AG34" si="49">ROUND(B15*0.8,)</f>
        <v>#REF!</v>
      </c>
      <c r="C34" s="17" t="e">
        <f t="shared" si="49"/>
        <v>#REF!</v>
      </c>
      <c r="D34" s="17" t="e">
        <f t="shared" si="49"/>
        <v>#REF!</v>
      </c>
      <c r="E34" s="17" t="e">
        <f t="shared" si="49"/>
        <v>#REF!</v>
      </c>
      <c r="F34" s="17" t="e">
        <f t="shared" si="49"/>
        <v>#REF!</v>
      </c>
      <c r="G34" s="17" t="e">
        <f t="shared" si="49"/>
        <v>#REF!</v>
      </c>
      <c r="H34" s="17" t="e">
        <f t="shared" si="49"/>
        <v>#REF!</v>
      </c>
      <c r="I34" s="17" t="e">
        <f t="shared" si="49"/>
        <v>#REF!</v>
      </c>
      <c r="J34" s="17" t="e">
        <f t="shared" si="49"/>
        <v>#REF!</v>
      </c>
      <c r="K34" s="17" t="e">
        <f t="shared" si="49"/>
        <v>#REF!</v>
      </c>
      <c r="L34" s="17" t="e">
        <f t="shared" ref="L34" si="50">ROUND(L15*0.8,)</f>
        <v>#REF!</v>
      </c>
      <c r="M34" s="17" t="e">
        <f t="shared" si="49"/>
        <v>#REF!</v>
      </c>
      <c r="N34" s="17" t="e">
        <f t="shared" si="49"/>
        <v>#REF!</v>
      </c>
      <c r="O34" s="17" t="e">
        <f t="shared" ref="O34" si="51">ROUND(O15*0.8,)</f>
        <v>#REF!</v>
      </c>
      <c r="P34" s="17" t="e">
        <f t="shared" si="49"/>
        <v>#REF!</v>
      </c>
      <c r="Q34" s="17" t="e">
        <f t="shared" si="49"/>
        <v>#REF!</v>
      </c>
      <c r="R34" s="17" t="e">
        <f t="shared" si="49"/>
        <v>#REF!</v>
      </c>
      <c r="S34" s="17" t="e">
        <f t="shared" ref="S34:T34" si="52">ROUND(S15*0.8,)</f>
        <v>#REF!</v>
      </c>
      <c r="T34" s="17" t="e">
        <f t="shared" si="52"/>
        <v>#REF!</v>
      </c>
      <c r="U34" s="17" t="e">
        <f t="shared" si="49"/>
        <v>#REF!</v>
      </c>
      <c r="V34" s="17" t="e">
        <f t="shared" ref="V34" si="53">ROUND(V15*0.8,)</f>
        <v>#REF!</v>
      </c>
      <c r="W34" s="17" t="e">
        <f t="shared" si="49"/>
        <v>#REF!</v>
      </c>
      <c r="X34" s="17" t="e">
        <f t="shared" si="49"/>
        <v>#REF!</v>
      </c>
      <c r="Y34" s="17" t="e">
        <f t="shared" si="49"/>
        <v>#REF!</v>
      </c>
      <c r="Z34" s="17" t="e">
        <f t="shared" si="49"/>
        <v>#REF!</v>
      </c>
      <c r="AA34" s="17" t="e">
        <f t="shared" si="49"/>
        <v>#REF!</v>
      </c>
      <c r="AB34" s="17" t="e">
        <f t="shared" si="49"/>
        <v>#REF!</v>
      </c>
      <c r="AC34" s="17" t="e">
        <f t="shared" si="49"/>
        <v>#REF!</v>
      </c>
      <c r="AD34" s="17" t="e">
        <f t="shared" si="49"/>
        <v>#REF!</v>
      </c>
      <c r="AE34" s="17" t="e">
        <f t="shared" si="49"/>
        <v>#REF!</v>
      </c>
      <c r="AF34" s="17" t="e">
        <f t="shared" si="49"/>
        <v>#REF!</v>
      </c>
      <c r="AG34" s="17" t="e">
        <f t="shared" si="49"/>
        <v>#REF!</v>
      </c>
      <c r="AH34" s="17" t="e">
        <f t="shared" ref="AH34:AM34" si="54">ROUND(AH15*0.8,)</f>
        <v>#REF!</v>
      </c>
      <c r="AI34" s="17" t="e">
        <f t="shared" si="54"/>
        <v>#REF!</v>
      </c>
      <c r="AJ34" s="17" t="e">
        <f t="shared" si="54"/>
        <v>#REF!</v>
      </c>
      <c r="AK34" s="17" t="e">
        <f t="shared" si="54"/>
        <v>#REF!</v>
      </c>
      <c r="AL34" s="17" t="e">
        <f t="shared" si="54"/>
        <v>#REF!</v>
      </c>
      <c r="AM34" s="17" t="e">
        <f t="shared" si="54"/>
        <v>#REF!</v>
      </c>
      <c r="AN34" s="17" t="e">
        <f t="shared" ref="AN34:AP34" si="55">ROUND(AN15*0.8,)</f>
        <v>#REF!</v>
      </c>
      <c r="AO34" s="17" t="e">
        <f t="shared" si="55"/>
        <v>#REF!</v>
      </c>
      <c r="AP34" s="17" t="e">
        <f t="shared" si="55"/>
        <v>#REF!</v>
      </c>
    </row>
    <row r="35" spans="1:42" ht="10.7" customHeight="1">
      <c r="A35" s="16" t="s">
        <v>7</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row>
    <row r="36" spans="1:42" ht="10.7" customHeight="1">
      <c r="A36" s="12">
        <v>1</v>
      </c>
      <c r="B36" s="17" t="e">
        <f t="shared" ref="B36:AG36" si="56">ROUND(B17*0.8,)</f>
        <v>#REF!</v>
      </c>
      <c r="C36" s="17" t="e">
        <f t="shared" si="56"/>
        <v>#REF!</v>
      </c>
      <c r="D36" s="17" t="e">
        <f t="shared" si="56"/>
        <v>#REF!</v>
      </c>
      <c r="E36" s="17" t="e">
        <f t="shared" si="56"/>
        <v>#REF!</v>
      </c>
      <c r="F36" s="17" t="e">
        <f t="shared" si="56"/>
        <v>#REF!</v>
      </c>
      <c r="G36" s="17" t="e">
        <f t="shared" si="56"/>
        <v>#REF!</v>
      </c>
      <c r="H36" s="17" t="e">
        <f t="shared" si="56"/>
        <v>#REF!</v>
      </c>
      <c r="I36" s="17" t="e">
        <f t="shared" si="56"/>
        <v>#REF!</v>
      </c>
      <c r="J36" s="17" t="e">
        <f t="shared" si="56"/>
        <v>#REF!</v>
      </c>
      <c r="K36" s="17" t="e">
        <f t="shared" si="56"/>
        <v>#REF!</v>
      </c>
      <c r="L36" s="17" t="e">
        <f t="shared" ref="L36" si="57">ROUND(L17*0.8,)</f>
        <v>#REF!</v>
      </c>
      <c r="M36" s="17" t="e">
        <f t="shared" si="56"/>
        <v>#REF!</v>
      </c>
      <c r="N36" s="17" t="e">
        <f t="shared" si="56"/>
        <v>#REF!</v>
      </c>
      <c r="O36" s="17" t="e">
        <f t="shared" ref="O36" si="58">ROUND(O17*0.8,)</f>
        <v>#REF!</v>
      </c>
      <c r="P36" s="17" t="e">
        <f t="shared" si="56"/>
        <v>#REF!</v>
      </c>
      <c r="Q36" s="17" t="e">
        <f t="shared" si="56"/>
        <v>#REF!</v>
      </c>
      <c r="R36" s="17" t="e">
        <f t="shared" si="56"/>
        <v>#REF!</v>
      </c>
      <c r="S36" s="17" t="e">
        <f t="shared" ref="S36:T36" si="59">ROUND(S17*0.8,)</f>
        <v>#REF!</v>
      </c>
      <c r="T36" s="17" t="e">
        <f t="shared" si="59"/>
        <v>#REF!</v>
      </c>
      <c r="U36" s="17" t="e">
        <f t="shared" si="56"/>
        <v>#REF!</v>
      </c>
      <c r="V36" s="17" t="e">
        <f t="shared" ref="V36" si="60">ROUND(V17*0.8,)</f>
        <v>#REF!</v>
      </c>
      <c r="W36" s="17" t="e">
        <f t="shared" si="56"/>
        <v>#REF!</v>
      </c>
      <c r="X36" s="17" t="e">
        <f t="shared" si="56"/>
        <v>#REF!</v>
      </c>
      <c r="Y36" s="17" t="e">
        <f t="shared" si="56"/>
        <v>#REF!</v>
      </c>
      <c r="Z36" s="17" t="e">
        <f t="shared" si="56"/>
        <v>#REF!</v>
      </c>
      <c r="AA36" s="17" t="e">
        <f t="shared" si="56"/>
        <v>#REF!</v>
      </c>
      <c r="AB36" s="17" t="e">
        <f t="shared" si="56"/>
        <v>#REF!</v>
      </c>
      <c r="AC36" s="17" t="e">
        <f t="shared" si="56"/>
        <v>#REF!</v>
      </c>
      <c r="AD36" s="17" t="e">
        <f t="shared" si="56"/>
        <v>#REF!</v>
      </c>
      <c r="AE36" s="17" t="e">
        <f t="shared" si="56"/>
        <v>#REF!</v>
      </c>
      <c r="AF36" s="17" t="e">
        <f t="shared" si="56"/>
        <v>#REF!</v>
      </c>
      <c r="AG36" s="17" t="e">
        <f t="shared" si="56"/>
        <v>#REF!</v>
      </c>
      <c r="AH36" s="17" t="e">
        <f t="shared" ref="AH36:AM36" si="61">ROUND(AH17*0.8,)</f>
        <v>#REF!</v>
      </c>
      <c r="AI36" s="17" t="e">
        <f t="shared" si="61"/>
        <v>#REF!</v>
      </c>
      <c r="AJ36" s="17" t="e">
        <f t="shared" si="61"/>
        <v>#REF!</v>
      </c>
      <c r="AK36" s="17" t="e">
        <f t="shared" si="61"/>
        <v>#REF!</v>
      </c>
      <c r="AL36" s="17" t="e">
        <f t="shared" si="61"/>
        <v>#REF!</v>
      </c>
      <c r="AM36" s="17" t="e">
        <f t="shared" si="61"/>
        <v>#REF!</v>
      </c>
      <c r="AN36" s="17" t="e">
        <f t="shared" ref="AN36:AP36" si="62">ROUND(AN17*0.8,)</f>
        <v>#REF!</v>
      </c>
      <c r="AO36" s="17" t="e">
        <f t="shared" si="62"/>
        <v>#REF!</v>
      </c>
      <c r="AP36" s="17" t="e">
        <f t="shared" si="62"/>
        <v>#REF!</v>
      </c>
    </row>
    <row r="37" spans="1:42" ht="10.7" customHeight="1">
      <c r="A37" s="12">
        <v>2</v>
      </c>
      <c r="B37" s="17" t="e">
        <f t="shared" ref="B37:AG37" si="63">ROUND(B18*0.8,)</f>
        <v>#REF!</v>
      </c>
      <c r="C37" s="17" t="e">
        <f t="shared" si="63"/>
        <v>#REF!</v>
      </c>
      <c r="D37" s="17" t="e">
        <f t="shared" si="63"/>
        <v>#REF!</v>
      </c>
      <c r="E37" s="17" t="e">
        <f t="shared" si="63"/>
        <v>#REF!</v>
      </c>
      <c r="F37" s="17" t="e">
        <f t="shared" si="63"/>
        <v>#REF!</v>
      </c>
      <c r="G37" s="17" t="e">
        <f t="shared" si="63"/>
        <v>#REF!</v>
      </c>
      <c r="H37" s="17" t="e">
        <f t="shared" si="63"/>
        <v>#REF!</v>
      </c>
      <c r="I37" s="17" t="e">
        <f t="shared" si="63"/>
        <v>#REF!</v>
      </c>
      <c r="J37" s="17" t="e">
        <f t="shared" si="63"/>
        <v>#REF!</v>
      </c>
      <c r="K37" s="17" t="e">
        <f t="shared" si="63"/>
        <v>#REF!</v>
      </c>
      <c r="L37" s="17" t="e">
        <f t="shared" ref="L37" si="64">ROUND(L18*0.8,)</f>
        <v>#REF!</v>
      </c>
      <c r="M37" s="17" t="e">
        <f t="shared" si="63"/>
        <v>#REF!</v>
      </c>
      <c r="N37" s="17" t="e">
        <f t="shared" si="63"/>
        <v>#REF!</v>
      </c>
      <c r="O37" s="17" t="e">
        <f t="shared" ref="O37" si="65">ROUND(O18*0.8,)</f>
        <v>#REF!</v>
      </c>
      <c r="P37" s="17" t="e">
        <f t="shared" si="63"/>
        <v>#REF!</v>
      </c>
      <c r="Q37" s="17" t="e">
        <f t="shared" si="63"/>
        <v>#REF!</v>
      </c>
      <c r="R37" s="17" t="e">
        <f t="shared" si="63"/>
        <v>#REF!</v>
      </c>
      <c r="S37" s="17" t="e">
        <f t="shared" ref="S37:T37" si="66">ROUND(S18*0.8,)</f>
        <v>#REF!</v>
      </c>
      <c r="T37" s="17" t="e">
        <f t="shared" si="66"/>
        <v>#REF!</v>
      </c>
      <c r="U37" s="17" t="e">
        <f t="shared" si="63"/>
        <v>#REF!</v>
      </c>
      <c r="V37" s="17" t="e">
        <f t="shared" ref="V37" si="67">ROUND(V18*0.8,)</f>
        <v>#REF!</v>
      </c>
      <c r="W37" s="17" t="e">
        <f t="shared" si="63"/>
        <v>#REF!</v>
      </c>
      <c r="X37" s="17" t="e">
        <f t="shared" si="63"/>
        <v>#REF!</v>
      </c>
      <c r="Y37" s="17" t="e">
        <f t="shared" si="63"/>
        <v>#REF!</v>
      </c>
      <c r="Z37" s="17" t="e">
        <f t="shared" si="63"/>
        <v>#REF!</v>
      </c>
      <c r="AA37" s="17" t="e">
        <f t="shared" si="63"/>
        <v>#REF!</v>
      </c>
      <c r="AB37" s="17" t="e">
        <f t="shared" si="63"/>
        <v>#REF!</v>
      </c>
      <c r="AC37" s="17" t="e">
        <f t="shared" si="63"/>
        <v>#REF!</v>
      </c>
      <c r="AD37" s="17" t="e">
        <f t="shared" si="63"/>
        <v>#REF!</v>
      </c>
      <c r="AE37" s="17" t="e">
        <f t="shared" si="63"/>
        <v>#REF!</v>
      </c>
      <c r="AF37" s="17" t="e">
        <f t="shared" si="63"/>
        <v>#REF!</v>
      </c>
      <c r="AG37" s="17" t="e">
        <f t="shared" si="63"/>
        <v>#REF!</v>
      </c>
      <c r="AH37" s="17" t="e">
        <f t="shared" ref="AH37:AM37" si="68">ROUND(AH18*0.8,)</f>
        <v>#REF!</v>
      </c>
      <c r="AI37" s="17" t="e">
        <f t="shared" si="68"/>
        <v>#REF!</v>
      </c>
      <c r="AJ37" s="17" t="e">
        <f t="shared" si="68"/>
        <v>#REF!</v>
      </c>
      <c r="AK37" s="17" t="e">
        <f t="shared" si="68"/>
        <v>#REF!</v>
      </c>
      <c r="AL37" s="17" t="e">
        <f t="shared" si="68"/>
        <v>#REF!</v>
      </c>
      <c r="AM37" s="17" t="e">
        <f t="shared" si="68"/>
        <v>#REF!</v>
      </c>
      <c r="AN37" s="17" t="e">
        <f t="shared" ref="AN37:AP37" si="69">ROUND(AN18*0.8,)</f>
        <v>#REF!</v>
      </c>
      <c r="AO37" s="17" t="e">
        <f t="shared" si="69"/>
        <v>#REF!</v>
      </c>
      <c r="AP37" s="17" t="e">
        <f t="shared" si="69"/>
        <v>#REF!</v>
      </c>
    </row>
    <row r="38" spans="1:42" ht="10.7" customHeight="1">
      <c r="A38" s="17" t="s">
        <v>8</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row>
    <row r="39" spans="1:42" ht="10.7" customHeight="1">
      <c r="A39" s="12">
        <v>1</v>
      </c>
      <c r="B39" s="17" t="e">
        <f t="shared" ref="B39:AG39" si="70">ROUND(B20*0.8,)</f>
        <v>#REF!</v>
      </c>
      <c r="C39" s="17" t="e">
        <f t="shared" si="70"/>
        <v>#REF!</v>
      </c>
      <c r="D39" s="17" t="e">
        <f t="shared" si="70"/>
        <v>#REF!</v>
      </c>
      <c r="E39" s="17" t="e">
        <f t="shared" si="70"/>
        <v>#REF!</v>
      </c>
      <c r="F39" s="17" t="e">
        <f t="shared" si="70"/>
        <v>#REF!</v>
      </c>
      <c r="G39" s="17" t="e">
        <f t="shared" si="70"/>
        <v>#REF!</v>
      </c>
      <c r="H39" s="17" t="e">
        <f t="shared" si="70"/>
        <v>#REF!</v>
      </c>
      <c r="I39" s="17" t="e">
        <f t="shared" si="70"/>
        <v>#REF!</v>
      </c>
      <c r="J39" s="17" t="e">
        <f t="shared" si="70"/>
        <v>#REF!</v>
      </c>
      <c r="K39" s="17" t="e">
        <f t="shared" si="70"/>
        <v>#REF!</v>
      </c>
      <c r="L39" s="17" t="e">
        <f t="shared" ref="L39" si="71">ROUND(L20*0.8,)</f>
        <v>#REF!</v>
      </c>
      <c r="M39" s="17" t="e">
        <f t="shared" si="70"/>
        <v>#REF!</v>
      </c>
      <c r="N39" s="17" t="e">
        <f t="shared" si="70"/>
        <v>#REF!</v>
      </c>
      <c r="O39" s="17" t="e">
        <f t="shared" ref="O39" si="72">ROUND(O20*0.8,)</f>
        <v>#REF!</v>
      </c>
      <c r="P39" s="17" t="e">
        <f t="shared" si="70"/>
        <v>#REF!</v>
      </c>
      <c r="Q39" s="17" t="e">
        <f t="shared" si="70"/>
        <v>#REF!</v>
      </c>
      <c r="R39" s="17" t="e">
        <f t="shared" si="70"/>
        <v>#REF!</v>
      </c>
      <c r="S39" s="17" t="e">
        <f t="shared" ref="S39:T39" si="73">ROUND(S20*0.8,)</f>
        <v>#REF!</v>
      </c>
      <c r="T39" s="17" t="e">
        <f t="shared" si="73"/>
        <v>#REF!</v>
      </c>
      <c r="U39" s="17" t="e">
        <f t="shared" si="70"/>
        <v>#REF!</v>
      </c>
      <c r="V39" s="17" t="e">
        <f t="shared" ref="V39" si="74">ROUND(V20*0.8,)</f>
        <v>#REF!</v>
      </c>
      <c r="W39" s="17" t="e">
        <f t="shared" si="70"/>
        <v>#REF!</v>
      </c>
      <c r="X39" s="17" t="e">
        <f t="shared" si="70"/>
        <v>#REF!</v>
      </c>
      <c r="Y39" s="17" t="e">
        <f t="shared" si="70"/>
        <v>#REF!</v>
      </c>
      <c r="Z39" s="17" t="e">
        <f t="shared" si="70"/>
        <v>#REF!</v>
      </c>
      <c r="AA39" s="17" t="e">
        <f t="shared" si="70"/>
        <v>#REF!</v>
      </c>
      <c r="AB39" s="17" t="e">
        <f t="shared" si="70"/>
        <v>#REF!</v>
      </c>
      <c r="AC39" s="17" t="e">
        <f t="shared" si="70"/>
        <v>#REF!</v>
      </c>
      <c r="AD39" s="17" t="e">
        <f t="shared" si="70"/>
        <v>#REF!</v>
      </c>
      <c r="AE39" s="17" t="e">
        <f t="shared" si="70"/>
        <v>#REF!</v>
      </c>
      <c r="AF39" s="17" t="e">
        <f t="shared" si="70"/>
        <v>#REF!</v>
      </c>
      <c r="AG39" s="17" t="e">
        <f t="shared" si="70"/>
        <v>#REF!</v>
      </c>
      <c r="AH39" s="17" t="e">
        <f t="shared" ref="AH39:AM39" si="75">ROUND(AH20*0.8,)</f>
        <v>#REF!</v>
      </c>
      <c r="AI39" s="17" t="e">
        <f t="shared" si="75"/>
        <v>#REF!</v>
      </c>
      <c r="AJ39" s="17" t="e">
        <f t="shared" si="75"/>
        <v>#REF!</v>
      </c>
      <c r="AK39" s="17" t="e">
        <f t="shared" si="75"/>
        <v>#REF!</v>
      </c>
      <c r="AL39" s="17" t="e">
        <f t="shared" si="75"/>
        <v>#REF!</v>
      </c>
      <c r="AM39" s="17" t="e">
        <f t="shared" si="75"/>
        <v>#REF!</v>
      </c>
      <c r="AN39" s="17" t="e">
        <f t="shared" ref="AN39:AP39" si="76">ROUND(AN20*0.8,)</f>
        <v>#REF!</v>
      </c>
      <c r="AO39" s="17" t="e">
        <f t="shared" si="76"/>
        <v>#REF!</v>
      </c>
      <c r="AP39" s="17" t="e">
        <f t="shared" si="76"/>
        <v>#REF!</v>
      </c>
    </row>
    <row r="40" spans="1:42" ht="10.7" customHeight="1">
      <c r="A40" s="12">
        <v>2</v>
      </c>
      <c r="B40" s="17" t="e">
        <f t="shared" ref="B40:AG40" si="77">ROUND(B21*0.8,)</f>
        <v>#REF!</v>
      </c>
      <c r="C40" s="17" t="e">
        <f t="shared" si="77"/>
        <v>#REF!</v>
      </c>
      <c r="D40" s="17" t="e">
        <f t="shared" si="77"/>
        <v>#REF!</v>
      </c>
      <c r="E40" s="17" t="e">
        <f t="shared" si="77"/>
        <v>#REF!</v>
      </c>
      <c r="F40" s="17" t="e">
        <f t="shared" si="77"/>
        <v>#REF!</v>
      </c>
      <c r="G40" s="17" t="e">
        <f t="shared" si="77"/>
        <v>#REF!</v>
      </c>
      <c r="H40" s="17" t="e">
        <f t="shared" si="77"/>
        <v>#REF!</v>
      </c>
      <c r="I40" s="17" t="e">
        <f t="shared" si="77"/>
        <v>#REF!</v>
      </c>
      <c r="J40" s="17" t="e">
        <f t="shared" si="77"/>
        <v>#REF!</v>
      </c>
      <c r="K40" s="17" t="e">
        <f t="shared" si="77"/>
        <v>#REF!</v>
      </c>
      <c r="L40" s="17" t="e">
        <f t="shared" ref="L40" si="78">ROUND(L21*0.8,)</f>
        <v>#REF!</v>
      </c>
      <c r="M40" s="17" t="e">
        <f t="shared" si="77"/>
        <v>#REF!</v>
      </c>
      <c r="N40" s="17" t="e">
        <f t="shared" si="77"/>
        <v>#REF!</v>
      </c>
      <c r="O40" s="17" t="e">
        <f t="shared" ref="O40" si="79">ROUND(O21*0.8,)</f>
        <v>#REF!</v>
      </c>
      <c r="P40" s="17" t="e">
        <f t="shared" si="77"/>
        <v>#REF!</v>
      </c>
      <c r="Q40" s="17" t="e">
        <f t="shared" si="77"/>
        <v>#REF!</v>
      </c>
      <c r="R40" s="17" t="e">
        <f t="shared" si="77"/>
        <v>#REF!</v>
      </c>
      <c r="S40" s="17" t="e">
        <f t="shared" ref="S40:T40" si="80">ROUND(S21*0.8,)</f>
        <v>#REF!</v>
      </c>
      <c r="T40" s="17" t="e">
        <f t="shared" si="80"/>
        <v>#REF!</v>
      </c>
      <c r="U40" s="17" t="e">
        <f t="shared" si="77"/>
        <v>#REF!</v>
      </c>
      <c r="V40" s="17" t="e">
        <f t="shared" ref="V40" si="81">ROUND(V21*0.8,)</f>
        <v>#REF!</v>
      </c>
      <c r="W40" s="17" t="e">
        <f t="shared" si="77"/>
        <v>#REF!</v>
      </c>
      <c r="X40" s="17" t="e">
        <f t="shared" si="77"/>
        <v>#REF!</v>
      </c>
      <c r="Y40" s="17" t="e">
        <f t="shared" si="77"/>
        <v>#REF!</v>
      </c>
      <c r="Z40" s="17" t="e">
        <f t="shared" si="77"/>
        <v>#REF!</v>
      </c>
      <c r="AA40" s="17" t="e">
        <f t="shared" si="77"/>
        <v>#REF!</v>
      </c>
      <c r="AB40" s="17" t="e">
        <f t="shared" si="77"/>
        <v>#REF!</v>
      </c>
      <c r="AC40" s="17" t="e">
        <f t="shared" si="77"/>
        <v>#REF!</v>
      </c>
      <c r="AD40" s="17" t="e">
        <f t="shared" si="77"/>
        <v>#REF!</v>
      </c>
      <c r="AE40" s="17" t="e">
        <f t="shared" si="77"/>
        <v>#REF!</v>
      </c>
      <c r="AF40" s="17" t="e">
        <f t="shared" si="77"/>
        <v>#REF!</v>
      </c>
      <c r="AG40" s="17" t="e">
        <f t="shared" si="77"/>
        <v>#REF!</v>
      </c>
      <c r="AH40" s="17" t="e">
        <f t="shared" ref="AH40:AM40" si="82">ROUND(AH21*0.8,)</f>
        <v>#REF!</v>
      </c>
      <c r="AI40" s="17" t="e">
        <f t="shared" si="82"/>
        <v>#REF!</v>
      </c>
      <c r="AJ40" s="17" t="e">
        <f t="shared" si="82"/>
        <v>#REF!</v>
      </c>
      <c r="AK40" s="17" t="e">
        <f t="shared" si="82"/>
        <v>#REF!</v>
      </c>
      <c r="AL40" s="17" t="e">
        <f t="shared" si="82"/>
        <v>#REF!</v>
      </c>
      <c r="AM40" s="17" t="e">
        <f t="shared" si="82"/>
        <v>#REF!</v>
      </c>
      <c r="AN40" s="17" t="e">
        <f t="shared" ref="AN40:AP40" si="83">ROUND(AN21*0.8,)</f>
        <v>#REF!</v>
      </c>
      <c r="AO40" s="17" t="e">
        <f t="shared" si="83"/>
        <v>#REF!</v>
      </c>
      <c r="AP40" s="17" t="e">
        <f t="shared" si="83"/>
        <v>#REF!</v>
      </c>
    </row>
    <row r="41" spans="1:42" ht="11.45" customHeight="1">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row>
    <row r="42" spans="1:42">
      <c r="A42" s="127" t="s">
        <v>9</v>
      </c>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row>
    <row r="43" spans="1:42">
      <c r="A43" s="47" t="s">
        <v>10</v>
      </c>
    </row>
    <row r="44" spans="1:42">
      <c r="A44" s="47" t="s">
        <v>11</v>
      </c>
    </row>
    <row r="45" spans="1:42" ht="12" customHeight="1">
      <c r="A45" s="48" t="s">
        <v>12</v>
      </c>
    </row>
    <row r="46" spans="1:42">
      <c r="A46" s="23" t="s">
        <v>13</v>
      </c>
    </row>
    <row r="47" spans="1:42" ht="10.7" customHeight="1">
      <c r="A47" s="47"/>
    </row>
    <row r="48" spans="1:42" ht="22.5" customHeight="1">
      <c r="A48" s="149" t="s">
        <v>14</v>
      </c>
    </row>
    <row r="49" spans="1:1" ht="60">
      <c r="A49" s="150" t="s">
        <v>134</v>
      </c>
    </row>
  </sheetData>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BZ43"/>
  <sheetViews>
    <sheetView topLeftCell="A7" workbookViewId="0">
      <pane xSplit="1" topLeftCell="B1" activePane="topRight" state="frozen"/>
      <selection pane="topRight" activeCell="B24" sqref="B24:BZ34"/>
    </sheetView>
  </sheetViews>
  <sheetFormatPr defaultColWidth="8.5703125" defaultRowHeight="12"/>
  <cols>
    <col min="1" max="1" width="84.140625" style="2" customWidth="1"/>
    <col min="2" max="78" width="9.85546875" style="2" customWidth="1"/>
    <col min="79" max="16384" width="8.5703125" style="2"/>
  </cols>
  <sheetData>
    <row r="1" spans="1:78" ht="10.7" customHeight="1">
      <c r="A1" s="3" t="s">
        <v>135</v>
      </c>
    </row>
    <row r="2" spans="1:78" ht="10.7" customHeight="1">
      <c r="A2" s="4" t="s">
        <v>1</v>
      </c>
    </row>
    <row r="3" spans="1:78" ht="10.7" customHeight="1">
      <c r="A3" s="144"/>
    </row>
    <row r="4" spans="1:78" ht="36" customHeight="1">
      <c r="A4" s="117" t="s">
        <v>2</v>
      </c>
    </row>
    <row r="5" spans="1:78" s="142" customFormat="1" ht="25.5" customHeight="1">
      <c r="A5" s="145"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c r="H5" s="99" t="e">
        <f>'C завтраками| Bed and breakfast'!#REF!</f>
        <v>#REF!</v>
      </c>
      <c r="I5" s="99" t="e">
        <f>'C завтраками| Bed and breakfast'!#REF!</f>
        <v>#REF!</v>
      </c>
      <c r="J5" s="99" t="e">
        <f>'C завтраками| Bed and breakfast'!#REF!</f>
        <v>#REF!</v>
      </c>
      <c r="K5" s="99" t="e">
        <f>'C завтраками| Bed and breakfast'!#REF!</f>
        <v>#REF!</v>
      </c>
      <c r="L5" s="99" t="e">
        <f>'C завтраками| Bed and breakfast'!#REF!</f>
        <v>#REF!</v>
      </c>
      <c r="M5" s="99" t="e">
        <f>'C завтраками| Bed and breakfast'!#REF!</f>
        <v>#REF!</v>
      </c>
      <c r="N5" s="99" t="e">
        <f>'C завтраками| Bed and breakfast'!#REF!</f>
        <v>#REF!</v>
      </c>
      <c r="O5" s="99" t="e">
        <f>'C завтраками| Bed and breakfast'!#REF!</f>
        <v>#REF!</v>
      </c>
      <c r="P5" s="99" t="e">
        <f>'C завтраками| Bed and breakfast'!#REF!</f>
        <v>#REF!</v>
      </c>
      <c r="Q5" s="99" t="e">
        <f>'C завтраками| Bed and breakfast'!#REF!</f>
        <v>#REF!</v>
      </c>
      <c r="R5" s="99" t="e">
        <f>'C завтраками| Bed and breakfast'!#REF!</f>
        <v>#REF!</v>
      </c>
      <c r="S5" s="99" t="e">
        <f>'C завтраками| Bed and breakfast'!#REF!</f>
        <v>#REF!</v>
      </c>
      <c r="T5" s="99" t="e">
        <f>'C завтраками| Bed and breakfast'!#REF!</f>
        <v>#REF!</v>
      </c>
      <c r="U5" s="99" t="e">
        <f>'C завтраками| Bed and breakfast'!#REF!</f>
        <v>#REF!</v>
      </c>
      <c r="V5" s="99" t="e">
        <f>'C завтраками| Bed and breakfast'!#REF!</f>
        <v>#REF!</v>
      </c>
      <c r="W5" s="99" t="e">
        <f>'C завтраками| Bed and breakfast'!#REF!</f>
        <v>#REF!</v>
      </c>
      <c r="X5" s="99" t="e">
        <f>'C завтраками| Bed and breakfast'!#REF!</f>
        <v>#REF!</v>
      </c>
      <c r="Y5" s="99" t="e">
        <f>'C завтраками| Bed and breakfast'!#REF!</f>
        <v>#REF!</v>
      </c>
      <c r="Z5" s="99" t="e">
        <f>'C завтраками| Bed and breakfast'!#REF!</f>
        <v>#REF!</v>
      </c>
      <c r="AA5" s="99" t="e">
        <f>'C завтраками| Bed and breakfast'!#REF!</f>
        <v>#REF!</v>
      </c>
      <c r="AB5" s="99" t="e">
        <f>'C завтраками| Bed and breakfast'!#REF!</f>
        <v>#REF!</v>
      </c>
      <c r="AC5" s="99" t="e">
        <f>'C завтраками| Bed and breakfast'!#REF!</f>
        <v>#REF!</v>
      </c>
      <c r="AD5" s="99" t="e">
        <f>'C завтраками| Bed and breakfast'!#REF!</f>
        <v>#REF!</v>
      </c>
      <c r="AE5" s="99" t="e">
        <f>'C завтраками| Bed and breakfast'!#REF!</f>
        <v>#REF!</v>
      </c>
      <c r="AF5" s="99" t="e">
        <f>'C завтраками| Bed and breakfast'!#REF!</f>
        <v>#REF!</v>
      </c>
      <c r="AG5" s="99" t="e">
        <f>'C завтраками| Bed and breakfast'!#REF!</f>
        <v>#REF!</v>
      </c>
      <c r="AH5" s="99" t="e">
        <f>'C завтраками| Bed and breakfast'!#REF!</f>
        <v>#REF!</v>
      </c>
      <c r="AI5" s="99" t="e">
        <f>'C завтраками| Bed and breakfast'!#REF!</f>
        <v>#REF!</v>
      </c>
      <c r="AJ5" s="99" t="e">
        <f>'C завтраками| Bed and breakfast'!#REF!</f>
        <v>#REF!</v>
      </c>
      <c r="AK5" s="99" t="e">
        <f>'C завтраками| Bed and breakfast'!#REF!</f>
        <v>#REF!</v>
      </c>
      <c r="AL5" s="99" t="e">
        <f>'C завтраками| Bed and breakfast'!#REF!</f>
        <v>#REF!</v>
      </c>
      <c r="AM5" s="99" t="e">
        <f>'C завтраками| Bed and breakfast'!#REF!</f>
        <v>#REF!</v>
      </c>
      <c r="AN5" s="99" t="e">
        <f>'C завтраками| Bed and breakfast'!#REF!</f>
        <v>#REF!</v>
      </c>
      <c r="AO5" s="99" t="e">
        <f>'C завтраками| Bed and breakfast'!#REF!</f>
        <v>#REF!</v>
      </c>
      <c r="AP5" s="99" t="e">
        <f>'C завтраками| Bed and breakfast'!#REF!</f>
        <v>#REF!</v>
      </c>
      <c r="AQ5" s="99" t="e">
        <f>'C завтраками| Bed and breakfast'!#REF!</f>
        <v>#REF!</v>
      </c>
      <c r="AR5" s="99" t="e">
        <f>'C завтраками| Bed and breakfast'!#REF!</f>
        <v>#REF!</v>
      </c>
      <c r="AS5" s="99" t="e">
        <f>'C завтраками| Bed and breakfast'!#REF!</f>
        <v>#REF!</v>
      </c>
      <c r="AT5" s="99" t="e">
        <f>'C завтраками| Bed and breakfast'!#REF!</f>
        <v>#REF!</v>
      </c>
      <c r="AU5" s="99" t="e">
        <f>'C завтраками| Bed and breakfast'!#REF!</f>
        <v>#REF!</v>
      </c>
      <c r="AV5" s="99" t="e">
        <f>'C завтраками| Bed and breakfast'!#REF!</f>
        <v>#REF!</v>
      </c>
      <c r="AW5" s="99" t="e">
        <f>'C завтраками| Bed and breakfast'!#REF!</f>
        <v>#REF!</v>
      </c>
      <c r="AX5" s="99" t="e">
        <f>'C завтраками| Bed and breakfast'!#REF!</f>
        <v>#REF!</v>
      </c>
      <c r="AY5" s="99" t="e">
        <f>'C завтраками| Bed and breakfast'!#REF!</f>
        <v>#REF!</v>
      </c>
      <c r="AZ5" s="99" t="e">
        <f>'C завтраками| Bed and breakfast'!#REF!</f>
        <v>#REF!</v>
      </c>
      <c r="BA5" s="99" t="e">
        <f>'C завтраками| Bed and breakfast'!#REF!</f>
        <v>#REF!</v>
      </c>
      <c r="BB5" s="99" t="e">
        <f>'C завтраками| Bed and breakfast'!#REF!</f>
        <v>#REF!</v>
      </c>
      <c r="BC5" s="99" t="e">
        <f>'C завтраками| Bed and breakfast'!#REF!</f>
        <v>#REF!</v>
      </c>
      <c r="BD5" s="99" t="e">
        <f>'C завтраками| Bed and breakfast'!#REF!</f>
        <v>#REF!</v>
      </c>
      <c r="BE5" s="99" t="e">
        <f>'C завтраками| Bed and breakfast'!#REF!</f>
        <v>#REF!</v>
      </c>
      <c r="BF5" s="99" t="e">
        <f>'C завтраками| Bed and breakfast'!#REF!</f>
        <v>#REF!</v>
      </c>
      <c r="BG5" s="99" t="e">
        <f>'C завтраками| Bed and breakfast'!#REF!</f>
        <v>#REF!</v>
      </c>
      <c r="BH5" s="99" t="e">
        <f>'C завтраками| Bed and breakfast'!#REF!</f>
        <v>#REF!</v>
      </c>
      <c r="BI5" s="99" t="e">
        <f>'C завтраками| Bed and breakfast'!#REF!</f>
        <v>#REF!</v>
      </c>
      <c r="BJ5" s="99" t="e">
        <f>'C завтраками| Bed and breakfast'!#REF!</f>
        <v>#REF!</v>
      </c>
      <c r="BK5" s="99" t="e">
        <f>'C завтраками| Bed and breakfast'!#REF!</f>
        <v>#REF!</v>
      </c>
      <c r="BL5" s="99" t="e">
        <f>'C завтраками| Bed and breakfast'!#REF!</f>
        <v>#REF!</v>
      </c>
      <c r="BM5" s="99" t="e">
        <f>'C завтраками| Bed and breakfast'!#REF!</f>
        <v>#REF!</v>
      </c>
      <c r="BN5" s="99" t="e">
        <f>'C завтраками| Bed and breakfast'!#REF!</f>
        <v>#REF!</v>
      </c>
      <c r="BO5" s="99" t="e">
        <f>'C завтраками| Bed and breakfast'!#REF!</f>
        <v>#REF!</v>
      </c>
      <c r="BP5" s="99" t="e">
        <f>'C завтраками| Bed and breakfast'!#REF!</f>
        <v>#REF!</v>
      </c>
      <c r="BQ5" s="99" t="e">
        <f>'C завтраками| Bed and breakfast'!#REF!</f>
        <v>#REF!</v>
      </c>
      <c r="BR5" s="99" t="e">
        <f>'C завтраками| Bed and breakfast'!#REF!</f>
        <v>#REF!</v>
      </c>
      <c r="BS5" s="99" t="e">
        <f>'C завтраками| Bed and breakfast'!#REF!</f>
        <v>#REF!</v>
      </c>
      <c r="BT5" s="99" t="e">
        <f>'C завтраками| Bed and breakfast'!#REF!</f>
        <v>#REF!</v>
      </c>
      <c r="BU5" s="99" t="e">
        <f>'C завтраками| Bed and breakfast'!#REF!</f>
        <v>#REF!</v>
      </c>
      <c r="BV5" s="99" t="e">
        <f>'C завтраками| Bed and breakfast'!#REF!</f>
        <v>#REF!</v>
      </c>
      <c r="BW5" s="99" t="e">
        <f>'C завтраками| Bed and breakfast'!#REF!</f>
        <v>#REF!</v>
      </c>
      <c r="BX5" s="99" t="e">
        <f>'C завтраками| Bed and breakfast'!#REF!</f>
        <v>#REF!</v>
      </c>
      <c r="BY5" s="99" t="e">
        <f>'C завтраками| Bed and breakfast'!#REF!</f>
        <v>#REF!</v>
      </c>
      <c r="BZ5" s="99" t="e">
        <f>'C завтраками| Bed and breakfast'!#REF!</f>
        <v>#REF!</v>
      </c>
    </row>
    <row r="6" spans="1:78" s="142" customFormat="1" ht="25.5" customHeight="1">
      <c r="A6" s="145"/>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c r="H6" s="99" t="e">
        <f>'C завтраками| Bed and breakfast'!#REF!</f>
        <v>#REF!</v>
      </c>
      <c r="I6" s="99" t="e">
        <f>'C завтраками| Bed and breakfast'!#REF!</f>
        <v>#REF!</v>
      </c>
      <c r="J6" s="99" t="e">
        <f>'C завтраками| Bed and breakfast'!#REF!</f>
        <v>#REF!</v>
      </c>
      <c r="K6" s="99" t="e">
        <f>'C завтраками| Bed and breakfast'!#REF!</f>
        <v>#REF!</v>
      </c>
      <c r="L6" s="99" t="e">
        <f>'C завтраками| Bed and breakfast'!#REF!</f>
        <v>#REF!</v>
      </c>
      <c r="M6" s="99" t="e">
        <f>'C завтраками| Bed and breakfast'!#REF!</f>
        <v>#REF!</v>
      </c>
      <c r="N6" s="99" t="e">
        <f>'C завтраками| Bed and breakfast'!#REF!</f>
        <v>#REF!</v>
      </c>
      <c r="O6" s="99" t="e">
        <f>'C завтраками| Bed and breakfast'!#REF!</f>
        <v>#REF!</v>
      </c>
      <c r="P6" s="99" t="e">
        <f>'C завтраками| Bed and breakfast'!#REF!</f>
        <v>#REF!</v>
      </c>
      <c r="Q6" s="99" t="e">
        <f>'C завтраками| Bed and breakfast'!#REF!</f>
        <v>#REF!</v>
      </c>
      <c r="R6" s="99" t="e">
        <f>'C завтраками| Bed and breakfast'!#REF!</f>
        <v>#REF!</v>
      </c>
      <c r="S6" s="99" t="e">
        <f>'C завтраками| Bed and breakfast'!#REF!</f>
        <v>#REF!</v>
      </c>
      <c r="T6" s="99" t="e">
        <f>'C завтраками| Bed and breakfast'!#REF!</f>
        <v>#REF!</v>
      </c>
      <c r="U6" s="99" t="e">
        <f>'C завтраками| Bed and breakfast'!#REF!</f>
        <v>#REF!</v>
      </c>
      <c r="V6" s="99" t="e">
        <f>'C завтраками| Bed and breakfast'!#REF!</f>
        <v>#REF!</v>
      </c>
      <c r="W6" s="99" t="e">
        <f>'C завтраками| Bed and breakfast'!#REF!</f>
        <v>#REF!</v>
      </c>
      <c r="X6" s="99" t="e">
        <f>'C завтраками| Bed and breakfast'!#REF!</f>
        <v>#REF!</v>
      </c>
      <c r="Y6" s="99" t="e">
        <f>'C завтраками| Bed and breakfast'!#REF!</f>
        <v>#REF!</v>
      </c>
      <c r="Z6" s="99" t="e">
        <f>'C завтраками| Bed and breakfast'!#REF!</f>
        <v>#REF!</v>
      </c>
      <c r="AA6" s="99" t="e">
        <f>'C завтраками| Bed and breakfast'!#REF!</f>
        <v>#REF!</v>
      </c>
      <c r="AB6" s="99" t="e">
        <f>'C завтраками| Bed and breakfast'!#REF!</f>
        <v>#REF!</v>
      </c>
      <c r="AC6" s="99" t="e">
        <f>'C завтраками| Bed and breakfast'!#REF!</f>
        <v>#REF!</v>
      </c>
      <c r="AD6" s="99" t="e">
        <f>'C завтраками| Bed and breakfast'!#REF!</f>
        <v>#REF!</v>
      </c>
      <c r="AE6" s="99" t="e">
        <f>'C завтраками| Bed and breakfast'!#REF!</f>
        <v>#REF!</v>
      </c>
      <c r="AF6" s="99" t="e">
        <f>'C завтраками| Bed and breakfast'!#REF!</f>
        <v>#REF!</v>
      </c>
      <c r="AG6" s="99" t="e">
        <f>'C завтраками| Bed and breakfast'!#REF!</f>
        <v>#REF!</v>
      </c>
      <c r="AH6" s="99" t="e">
        <f>'C завтраками| Bed and breakfast'!#REF!</f>
        <v>#REF!</v>
      </c>
      <c r="AI6" s="99" t="e">
        <f>'C завтраками| Bed and breakfast'!#REF!</f>
        <v>#REF!</v>
      </c>
      <c r="AJ6" s="99" t="e">
        <f>'C завтраками| Bed and breakfast'!#REF!</f>
        <v>#REF!</v>
      </c>
      <c r="AK6" s="99" t="e">
        <f>'C завтраками| Bed and breakfast'!#REF!</f>
        <v>#REF!</v>
      </c>
      <c r="AL6" s="99" t="e">
        <f>'C завтраками| Bed and breakfast'!#REF!</f>
        <v>#REF!</v>
      </c>
      <c r="AM6" s="99" t="e">
        <f>'C завтраками| Bed and breakfast'!#REF!</f>
        <v>#REF!</v>
      </c>
      <c r="AN6" s="99" t="e">
        <f>'C завтраками| Bed and breakfast'!#REF!</f>
        <v>#REF!</v>
      </c>
      <c r="AO6" s="99" t="e">
        <f>'C завтраками| Bed and breakfast'!#REF!</f>
        <v>#REF!</v>
      </c>
      <c r="AP6" s="99" t="e">
        <f>'C завтраками| Bed and breakfast'!#REF!</f>
        <v>#REF!</v>
      </c>
      <c r="AQ6" s="99" t="e">
        <f>'C завтраками| Bed and breakfast'!#REF!</f>
        <v>#REF!</v>
      </c>
      <c r="AR6" s="99" t="e">
        <f>'C завтраками| Bed and breakfast'!#REF!</f>
        <v>#REF!</v>
      </c>
      <c r="AS6" s="99" t="e">
        <f>'C завтраками| Bed and breakfast'!#REF!</f>
        <v>#REF!</v>
      </c>
      <c r="AT6" s="99" t="e">
        <f>'C завтраками| Bed and breakfast'!#REF!</f>
        <v>#REF!</v>
      </c>
      <c r="AU6" s="99" t="e">
        <f>'C завтраками| Bed and breakfast'!#REF!</f>
        <v>#REF!</v>
      </c>
      <c r="AV6" s="99" t="e">
        <f>'C завтраками| Bed and breakfast'!#REF!</f>
        <v>#REF!</v>
      </c>
      <c r="AW6" s="99" t="e">
        <f>'C завтраками| Bed and breakfast'!#REF!</f>
        <v>#REF!</v>
      </c>
      <c r="AX6" s="99" t="e">
        <f>'C завтраками| Bed and breakfast'!#REF!</f>
        <v>#REF!</v>
      </c>
      <c r="AY6" s="99" t="e">
        <f>'C завтраками| Bed and breakfast'!#REF!</f>
        <v>#REF!</v>
      </c>
      <c r="AZ6" s="99" t="e">
        <f>'C завтраками| Bed and breakfast'!#REF!</f>
        <v>#REF!</v>
      </c>
      <c r="BA6" s="99" t="e">
        <f>'C завтраками| Bed and breakfast'!#REF!</f>
        <v>#REF!</v>
      </c>
      <c r="BB6" s="99" t="e">
        <f>'C завтраками| Bed and breakfast'!#REF!</f>
        <v>#REF!</v>
      </c>
      <c r="BC6" s="99" t="e">
        <f>'C завтраками| Bed and breakfast'!#REF!</f>
        <v>#REF!</v>
      </c>
      <c r="BD6" s="99" t="e">
        <f>'C завтраками| Bed and breakfast'!#REF!</f>
        <v>#REF!</v>
      </c>
      <c r="BE6" s="99" t="e">
        <f>'C завтраками| Bed and breakfast'!#REF!</f>
        <v>#REF!</v>
      </c>
      <c r="BF6" s="99" t="e">
        <f>'C завтраками| Bed and breakfast'!#REF!</f>
        <v>#REF!</v>
      </c>
      <c r="BG6" s="99" t="e">
        <f>'C завтраками| Bed and breakfast'!#REF!</f>
        <v>#REF!</v>
      </c>
      <c r="BH6" s="99" t="e">
        <f>'C завтраками| Bed and breakfast'!#REF!</f>
        <v>#REF!</v>
      </c>
      <c r="BI6" s="99" t="e">
        <f>'C завтраками| Bed and breakfast'!#REF!</f>
        <v>#REF!</v>
      </c>
      <c r="BJ6" s="99" t="e">
        <f>'C завтраками| Bed and breakfast'!#REF!</f>
        <v>#REF!</v>
      </c>
      <c r="BK6" s="99" t="e">
        <f>'C завтраками| Bed and breakfast'!#REF!</f>
        <v>#REF!</v>
      </c>
      <c r="BL6" s="99" t="e">
        <f>'C завтраками| Bed and breakfast'!#REF!</f>
        <v>#REF!</v>
      </c>
      <c r="BM6" s="99" t="e">
        <f>'C завтраками| Bed and breakfast'!#REF!</f>
        <v>#REF!</v>
      </c>
      <c r="BN6" s="99" t="e">
        <f>'C завтраками| Bed and breakfast'!#REF!</f>
        <v>#REF!</v>
      </c>
      <c r="BO6" s="99" t="e">
        <f>'C завтраками| Bed and breakfast'!#REF!</f>
        <v>#REF!</v>
      </c>
      <c r="BP6" s="99" t="e">
        <f>'C завтраками| Bed and breakfast'!#REF!</f>
        <v>#REF!</v>
      </c>
      <c r="BQ6" s="99" t="e">
        <f>'C завтраками| Bed and breakfast'!#REF!</f>
        <v>#REF!</v>
      </c>
      <c r="BR6" s="99" t="e">
        <f>'C завтраками| Bed and breakfast'!#REF!</f>
        <v>#REF!</v>
      </c>
      <c r="BS6" s="99" t="e">
        <f>'C завтраками| Bed and breakfast'!#REF!</f>
        <v>#REF!</v>
      </c>
      <c r="BT6" s="99" t="e">
        <f>'C завтраками| Bed and breakfast'!#REF!</f>
        <v>#REF!</v>
      </c>
      <c r="BU6" s="99" t="e">
        <f>'C завтраками| Bed and breakfast'!#REF!</f>
        <v>#REF!</v>
      </c>
      <c r="BV6" s="99" t="e">
        <f>'C завтраками| Bed and breakfast'!#REF!</f>
        <v>#REF!</v>
      </c>
      <c r="BW6" s="99" t="e">
        <f>'C завтраками| Bed and breakfast'!#REF!</f>
        <v>#REF!</v>
      </c>
      <c r="BX6" s="99" t="e">
        <f>'C завтраками| Bed and breakfast'!#REF!</f>
        <v>#REF!</v>
      </c>
      <c r="BY6" s="99" t="e">
        <f>'C завтраками| Bed and breakfast'!#REF!</f>
        <v>#REF!</v>
      </c>
      <c r="BZ6" s="99" t="e">
        <f>'C завтраками| Bed and breakfast'!#REF!</f>
        <v>#REF!</v>
      </c>
    </row>
    <row r="7" spans="1:78" ht="10.7" customHeight="1">
      <c r="A7" s="10" t="s">
        <v>4</v>
      </c>
      <c r="B7" s="146"/>
      <c r="C7" s="146"/>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row>
    <row r="8" spans="1:78" ht="10.7" customHeight="1">
      <c r="A8" s="12">
        <v>1</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c r="V8" s="17" t="e">
        <f>'C завтраками| Bed and breakfast'!#REF!</f>
        <v>#REF!</v>
      </c>
      <c r="W8" s="17" t="e">
        <f>'C завтраками| Bed and breakfast'!#REF!</f>
        <v>#REF!</v>
      </c>
      <c r="X8" s="17" t="e">
        <f>'C завтраками| Bed and breakfast'!#REF!</f>
        <v>#REF!</v>
      </c>
      <c r="Y8" s="17" t="e">
        <f>'C завтраками| Bed and breakfast'!#REF!</f>
        <v>#REF!</v>
      </c>
      <c r="Z8" s="17" t="e">
        <f>'C завтраками| Bed and breakfast'!#REF!</f>
        <v>#REF!</v>
      </c>
      <c r="AA8" s="17" t="e">
        <f>'C завтраками| Bed and breakfast'!#REF!</f>
        <v>#REF!</v>
      </c>
      <c r="AB8" s="17" t="e">
        <f>'C завтраками| Bed and breakfast'!#REF!</f>
        <v>#REF!</v>
      </c>
      <c r="AC8" s="17" t="e">
        <f>'C завтраками| Bed and breakfast'!#REF!</f>
        <v>#REF!</v>
      </c>
      <c r="AD8" s="17" t="e">
        <f>'C завтраками| Bed and breakfast'!#REF!</f>
        <v>#REF!</v>
      </c>
      <c r="AE8" s="17" t="e">
        <f>'C завтраками| Bed and breakfast'!#REF!</f>
        <v>#REF!</v>
      </c>
      <c r="AF8" s="17" t="e">
        <f>'C завтраками| Bed and breakfast'!#REF!</f>
        <v>#REF!</v>
      </c>
      <c r="AG8" s="17" t="e">
        <f>'C завтраками| Bed and breakfast'!#REF!</f>
        <v>#REF!</v>
      </c>
      <c r="AH8" s="17" t="e">
        <f>'C завтраками| Bed and breakfast'!#REF!</f>
        <v>#REF!</v>
      </c>
      <c r="AI8" s="17" t="e">
        <f>'C завтраками| Bed and breakfast'!#REF!</f>
        <v>#REF!</v>
      </c>
      <c r="AJ8" s="17" t="e">
        <f>'C завтраками| Bed and breakfast'!#REF!</f>
        <v>#REF!</v>
      </c>
      <c r="AK8" s="17" t="e">
        <f>'C завтраками| Bed and breakfast'!#REF!</f>
        <v>#REF!</v>
      </c>
      <c r="AL8" s="17" t="e">
        <f>'C завтраками| Bed and breakfast'!#REF!</f>
        <v>#REF!</v>
      </c>
      <c r="AM8" s="17" t="e">
        <f>'C завтраками| Bed and breakfast'!#REF!</f>
        <v>#REF!</v>
      </c>
      <c r="AN8" s="17" t="e">
        <f>'C завтраками| Bed and breakfast'!#REF!</f>
        <v>#REF!</v>
      </c>
      <c r="AO8" s="17" t="e">
        <f>'C завтраками| Bed and breakfast'!#REF!</f>
        <v>#REF!</v>
      </c>
      <c r="AP8" s="17" t="e">
        <f>'C завтраками| Bed and breakfast'!#REF!</f>
        <v>#REF!</v>
      </c>
      <c r="AQ8" s="17" t="e">
        <f>'C завтраками| Bed and breakfast'!#REF!</f>
        <v>#REF!</v>
      </c>
      <c r="AR8" s="17" t="e">
        <f>'C завтраками| Bed and breakfast'!#REF!</f>
        <v>#REF!</v>
      </c>
      <c r="AS8" s="17" t="e">
        <f>'C завтраками| Bed and breakfast'!#REF!</f>
        <v>#REF!</v>
      </c>
      <c r="AT8" s="17" t="e">
        <f>'C завтраками| Bed and breakfast'!#REF!</f>
        <v>#REF!</v>
      </c>
      <c r="AU8" s="17" t="e">
        <f>'C завтраками| Bed and breakfast'!#REF!</f>
        <v>#REF!</v>
      </c>
      <c r="AV8" s="17" t="e">
        <f>'C завтраками| Bed and breakfast'!#REF!</f>
        <v>#REF!</v>
      </c>
      <c r="AW8" s="17" t="e">
        <f>'C завтраками| Bed and breakfast'!#REF!</f>
        <v>#REF!</v>
      </c>
      <c r="AX8" s="17" t="e">
        <f>'C завтраками| Bed and breakfast'!#REF!</f>
        <v>#REF!</v>
      </c>
      <c r="AY8" s="17" t="e">
        <f>'C завтраками| Bed and breakfast'!#REF!</f>
        <v>#REF!</v>
      </c>
      <c r="AZ8" s="17" t="e">
        <f>'C завтраками| Bed and breakfast'!#REF!</f>
        <v>#REF!</v>
      </c>
      <c r="BA8" s="17" t="e">
        <f>'C завтраками| Bed and breakfast'!#REF!</f>
        <v>#REF!</v>
      </c>
      <c r="BB8" s="17" t="e">
        <f>'C завтраками| Bed and breakfast'!#REF!</f>
        <v>#REF!</v>
      </c>
      <c r="BC8" s="17" t="e">
        <f>'C завтраками| Bed and breakfast'!#REF!</f>
        <v>#REF!</v>
      </c>
      <c r="BD8" s="17" t="e">
        <f>'C завтраками| Bed and breakfast'!#REF!</f>
        <v>#REF!</v>
      </c>
      <c r="BE8" s="17" t="e">
        <f>'C завтраками| Bed and breakfast'!#REF!</f>
        <v>#REF!</v>
      </c>
      <c r="BF8" s="17" t="e">
        <f>'C завтраками| Bed and breakfast'!#REF!</f>
        <v>#REF!</v>
      </c>
      <c r="BG8" s="17" t="e">
        <f>'C завтраками| Bed and breakfast'!#REF!</f>
        <v>#REF!</v>
      </c>
      <c r="BH8" s="17" t="e">
        <f>'C завтраками| Bed and breakfast'!#REF!</f>
        <v>#REF!</v>
      </c>
      <c r="BI8" s="17" t="e">
        <f>'C завтраками| Bed and breakfast'!#REF!</f>
        <v>#REF!</v>
      </c>
      <c r="BJ8" s="17" t="e">
        <f>'C завтраками| Bed and breakfast'!#REF!</f>
        <v>#REF!</v>
      </c>
      <c r="BK8" s="17" t="e">
        <f>'C завтраками| Bed and breakfast'!#REF!</f>
        <v>#REF!</v>
      </c>
      <c r="BL8" s="17" t="e">
        <f>'C завтраками| Bed and breakfast'!#REF!</f>
        <v>#REF!</v>
      </c>
      <c r="BM8" s="17" t="e">
        <f>'C завтраками| Bed and breakfast'!#REF!</f>
        <v>#REF!</v>
      </c>
      <c r="BN8" s="17" t="e">
        <f>'C завтраками| Bed and breakfast'!#REF!</f>
        <v>#REF!</v>
      </c>
      <c r="BO8" s="17" t="e">
        <f>'C завтраками| Bed and breakfast'!#REF!</f>
        <v>#REF!</v>
      </c>
      <c r="BP8" s="17" t="e">
        <f>'C завтраками| Bed and breakfast'!#REF!</f>
        <v>#REF!</v>
      </c>
      <c r="BQ8" s="17" t="e">
        <f>'C завтраками| Bed and breakfast'!#REF!</f>
        <v>#REF!</v>
      </c>
      <c r="BR8" s="17" t="e">
        <f>'C завтраками| Bed and breakfast'!#REF!</f>
        <v>#REF!</v>
      </c>
      <c r="BS8" s="17" t="e">
        <f>'C завтраками| Bed and breakfast'!#REF!</f>
        <v>#REF!</v>
      </c>
      <c r="BT8" s="17" t="e">
        <f>'C завтраками| Bed and breakfast'!#REF!</f>
        <v>#REF!</v>
      </c>
      <c r="BU8" s="17" t="e">
        <f>'C завтраками| Bed and breakfast'!#REF!</f>
        <v>#REF!</v>
      </c>
      <c r="BV8" s="17" t="e">
        <f>'C завтраками| Bed and breakfast'!#REF!</f>
        <v>#REF!</v>
      </c>
      <c r="BW8" s="17" t="e">
        <f>'C завтраками| Bed and breakfast'!#REF!</f>
        <v>#REF!</v>
      </c>
      <c r="BX8" s="17" t="e">
        <f>'C завтраками| Bed and breakfast'!#REF!</f>
        <v>#REF!</v>
      </c>
      <c r="BY8" s="17" t="e">
        <f>'C завтраками| Bed and breakfast'!#REF!</f>
        <v>#REF!</v>
      </c>
      <c r="BZ8" s="17" t="e">
        <f>'C завтраками| Bed and breakfast'!#REF!</f>
        <v>#REF!</v>
      </c>
    </row>
    <row r="9" spans="1:78" ht="10.7" customHeight="1">
      <c r="A9" s="12">
        <v>2</v>
      </c>
      <c r="B9" s="17" t="e">
        <f>'C завтраками| Bed and breakfast'!#REF!</f>
        <v>#REF!</v>
      </c>
      <c r="C9" s="17" t="e">
        <f>'C завтраками| Bed and breakfast'!#REF!</f>
        <v>#REF!</v>
      </c>
      <c r="D9" s="17" t="e">
        <f>'C завтраками| Bed and breakfast'!#REF!</f>
        <v>#REF!</v>
      </c>
      <c r="E9" s="17" t="e">
        <f>'C завтраками| Bed and breakfast'!#REF!</f>
        <v>#REF!</v>
      </c>
      <c r="F9" s="17" t="e">
        <f>'C завтраками| Bed and breakfast'!#REF!</f>
        <v>#REF!</v>
      </c>
      <c r="G9" s="17" t="e">
        <f>'C завтраками| Bed and breakfast'!#REF!</f>
        <v>#REF!</v>
      </c>
      <c r="H9" s="17" t="e">
        <f>'C завтраками| Bed and breakfast'!#REF!</f>
        <v>#REF!</v>
      </c>
      <c r="I9" s="17" t="e">
        <f>'C завтраками| Bed and breakfast'!#REF!</f>
        <v>#REF!</v>
      </c>
      <c r="J9" s="17" t="e">
        <f>'C завтраками| Bed and breakfast'!#REF!</f>
        <v>#REF!</v>
      </c>
      <c r="K9" s="17" t="e">
        <f>'C завтраками| Bed and breakfast'!#REF!</f>
        <v>#REF!</v>
      </c>
      <c r="L9" s="17" t="e">
        <f>'C завтраками| Bed and breakfast'!#REF!</f>
        <v>#REF!</v>
      </c>
      <c r="M9" s="17" t="e">
        <f>'C завтраками| Bed and breakfast'!#REF!</f>
        <v>#REF!</v>
      </c>
      <c r="N9" s="17" t="e">
        <f>'C завтраками| Bed and breakfast'!#REF!</f>
        <v>#REF!</v>
      </c>
      <c r="O9" s="17" t="e">
        <f>'C завтраками| Bed and breakfast'!#REF!</f>
        <v>#REF!</v>
      </c>
      <c r="P9" s="17" t="e">
        <f>'C завтраками| Bed and breakfast'!#REF!</f>
        <v>#REF!</v>
      </c>
      <c r="Q9" s="17" t="e">
        <f>'C завтраками| Bed and breakfast'!#REF!</f>
        <v>#REF!</v>
      </c>
      <c r="R9" s="17" t="e">
        <f>'C завтраками| Bed and breakfast'!#REF!</f>
        <v>#REF!</v>
      </c>
      <c r="S9" s="17" t="e">
        <f>'C завтраками| Bed and breakfast'!#REF!</f>
        <v>#REF!</v>
      </c>
      <c r="T9" s="17" t="e">
        <f>'C завтраками| Bed and breakfast'!#REF!</f>
        <v>#REF!</v>
      </c>
      <c r="U9" s="17" t="e">
        <f>'C завтраками| Bed and breakfast'!#REF!</f>
        <v>#REF!</v>
      </c>
      <c r="V9" s="17" t="e">
        <f>'C завтраками| Bed and breakfast'!#REF!</f>
        <v>#REF!</v>
      </c>
      <c r="W9" s="17" t="e">
        <f>'C завтраками| Bed and breakfast'!#REF!</f>
        <v>#REF!</v>
      </c>
      <c r="X9" s="17" t="e">
        <f>'C завтраками| Bed and breakfast'!#REF!</f>
        <v>#REF!</v>
      </c>
      <c r="Y9" s="17" t="e">
        <f>'C завтраками| Bed and breakfast'!#REF!</f>
        <v>#REF!</v>
      </c>
      <c r="Z9" s="17" t="e">
        <f>'C завтраками| Bed and breakfast'!#REF!</f>
        <v>#REF!</v>
      </c>
      <c r="AA9" s="17" t="e">
        <f>'C завтраками| Bed and breakfast'!#REF!</f>
        <v>#REF!</v>
      </c>
      <c r="AB9" s="17" t="e">
        <f>'C завтраками| Bed and breakfast'!#REF!</f>
        <v>#REF!</v>
      </c>
      <c r="AC9" s="17" t="e">
        <f>'C завтраками| Bed and breakfast'!#REF!</f>
        <v>#REF!</v>
      </c>
      <c r="AD9" s="17" t="e">
        <f>'C завтраками| Bed and breakfast'!#REF!</f>
        <v>#REF!</v>
      </c>
      <c r="AE9" s="17" t="e">
        <f>'C завтраками| Bed and breakfast'!#REF!</f>
        <v>#REF!</v>
      </c>
      <c r="AF9" s="17" t="e">
        <f>'C завтраками| Bed and breakfast'!#REF!</f>
        <v>#REF!</v>
      </c>
      <c r="AG9" s="17" t="e">
        <f>'C завтраками| Bed and breakfast'!#REF!</f>
        <v>#REF!</v>
      </c>
      <c r="AH9" s="17" t="e">
        <f>'C завтраками| Bed and breakfast'!#REF!</f>
        <v>#REF!</v>
      </c>
      <c r="AI9" s="17" t="e">
        <f>'C завтраками| Bed and breakfast'!#REF!</f>
        <v>#REF!</v>
      </c>
      <c r="AJ9" s="17" t="e">
        <f>'C завтраками| Bed and breakfast'!#REF!</f>
        <v>#REF!</v>
      </c>
      <c r="AK9" s="17" t="e">
        <f>'C завтраками| Bed and breakfast'!#REF!</f>
        <v>#REF!</v>
      </c>
      <c r="AL9" s="17" t="e">
        <f>'C завтраками| Bed and breakfast'!#REF!</f>
        <v>#REF!</v>
      </c>
      <c r="AM9" s="17" t="e">
        <f>'C завтраками| Bed and breakfast'!#REF!</f>
        <v>#REF!</v>
      </c>
      <c r="AN9" s="17" t="e">
        <f>'C завтраками| Bed and breakfast'!#REF!</f>
        <v>#REF!</v>
      </c>
      <c r="AO9" s="17" t="e">
        <f>'C завтраками| Bed and breakfast'!#REF!</f>
        <v>#REF!</v>
      </c>
      <c r="AP9" s="17" t="e">
        <f>'C завтраками| Bed and breakfast'!#REF!</f>
        <v>#REF!</v>
      </c>
      <c r="AQ9" s="17" t="e">
        <f>'C завтраками| Bed and breakfast'!#REF!</f>
        <v>#REF!</v>
      </c>
      <c r="AR9" s="17" t="e">
        <f>'C завтраками| Bed and breakfast'!#REF!</f>
        <v>#REF!</v>
      </c>
      <c r="AS9" s="17" t="e">
        <f>'C завтраками| Bed and breakfast'!#REF!</f>
        <v>#REF!</v>
      </c>
      <c r="AT9" s="17" t="e">
        <f>'C завтраками| Bed and breakfast'!#REF!</f>
        <v>#REF!</v>
      </c>
      <c r="AU9" s="17" t="e">
        <f>'C завтраками| Bed and breakfast'!#REF!</f>
        <v>#REF!</v>
      </c>
      <c r="AV9" s="17" t="e">
        <f>'C завтраками| Bed and breakfast'!#REF!</f>
        <v>#REF!</v>
      </c>
      <c r="AW9" s="17" t="e">
        <f>'C завтраками| Bed and breakfast'!#REF!</f>
        <v>#REF!</v>
      </c>
      <c r="AX9" s="17" t="e">
        <f>'C завтраками| Bed and breakfast'!#REF!</f>
        <v>#REF!</v>
      </c>
      <c r="AY9" s="17" t="e">
        <f>'C завтраками| Bed and breakfast'!#REF!</f>
        <v>#REF!</v>
      </c>
      <c r="AZ9" s="17" t="e">
        <f>'C завтраками| Bed and breakfast'!#REF!</f>
        <v>#REF!</v>
      </c>
      <c r="BA9" s="17" t="e">
        <f>'C завтраками| Bed and breakfast'!#REF!</f>
        <v>#REF!</v>
      </c>
      <c r="BB9" s="17" t="e">
        <f>'C завтраками| Bed and breakfast'!#REF!</f>
        <v>#REF!</v>
      </c>
      <c r="BC9" s="17" t="e">
        <f>'C завтраками| Bed and breakfast'!#REF!</f>
        <v>#REF!</v>
      </c>
      <c r="BD9" s="17" t="e">
        <f>'C завтраками| Bed and breakfast'!#REF!</f>
        <v>#REF!</v>
      </c>
      <c r="BE9" s="17" t="e">
        <f>'C завтраками| Bed and breakfast'!#REF!</f>
        <v>#REF!</v>
      </c>
      <c r="BF9" s="17" t="e">
        <f>'C завтраками| Bed and breakfast'!#REF!</f>
        <v>#REF!</v>
      </c>
      <c r="BG9" s="17" t="e">
        <f>'C завтраками| Bed and breakfast'!#REF!</f>
        <v>#REF!</v>
      </c>
      <c r="BH9" s="17" t="e">
        <f>'C завтраками| Bed and breakfast'!#REF!</f>
        <v>#REF!</v>
      </c>
      <c r="BI9" s="17" t="e">
        <f>'C завтраками| Bed and breakfast'!#REF!</f>
        <v>#REF!</v>
      </c>
      <c r="BJ9" s="17" t="e">
        <f>'C завтраками| Bed and breakfast'!#REF!</f>
        <v>#REF!</v>
      </c>
      <c r="BK9" s="17" t="e">
        <f>'C завтраками| Bed and breakfast'!#REF!</f>
        <v>#REF!</v>
      </c>
      <c r="BL9" s="17" t="e">
        <f>'C завтраками| Bed and breakfast'!#REF!</f>
        <v>#REF!</v>
      </c>
      <c r="BM9" s="17" t="e">
        <f>'C завтраками| Bed and breakfast'!#REF!</f>
        <v>#REF!</v>
      </c>
      <c r="BN9" s="17" t="e">
        <f>'C завтраками| Bed and breakfast'!#REF!</f>
        <v>#REF!</v>
      </c>
      <c r="BO9" s="17" t="e">
        <f>'C завтраками| Bed and breakfast'!#REF!</f>
        <v>#REF!</v>
      </c>
      <c r="BP9" s="17" t="e">
        <f>'C завтраками| Bed and breakfast'!#REF!</f>
        <v>#REF!</v>
      </c>
      <c r="BQ9" s="17" t="e">
        <f>'C завтраками| Bed and breakfast'!#REF!</f>
        <v>#REF!</v>
      </c>
      <c r="BR9" s="17" t="e">
        <f>'C завтраками| Bed and breakfast'!#REF!</f>
        <v>#REF!</v>
      </c>
      <c r="BS9" s="17" t="e">
        <f>'C завтраками| Bed and breakfast'!#REF!</f>
        <v>#REF!</v>
      </c>
      <c r="BT9" s="17" t="e">
        <f>'C завтраками| Bed and breakfast'!#REF!</f>
        <v>#REF!</v>
      </c>
      <c r="BU9" s="17" t="e">
        <f>'C завтраками| Bed and breakfast'!#REF!</f>
        <v>#REF!</v>
      </c>
      <c r="BV9" s="17" t="e">
        <f>'C завтраками| Bed and breakfast'!#REF!</f>
        <v>#REF!</v>
      </c>
      <c r="BW9" s="17" t="e">
        <f>'C завтраками| Bed and breakfast'!#REF!</f>
        <v>#REF!</v>
      </c>
      <c r="BX9" s="17" t="e">
        <f>'C завтраками| Bed and breakfast'!#REF!</f>
        <v>#REF!</v>
      </c>
      <c r="BY9" s="17" t="e">
        <f>'C завтраками| Bed and breakfast'!#REF!</f>
        <v>#REF!</v>
      </c>
      <c r="BZ9" s="17" t="e">
        <f>'C завтраками| Bed and breakfast'!#REF!</f>
        <v>#REF!</v>
      </c>
    </row>
    <row r="10" spans="1:78" ht="10.7" customHeight="1">
      <c r="A10" s="15" t="s">
        <v>136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row>
    <row r="11" spans="1:78" ht="10.7" customHeight="1">
      <c r="A11" s="12">
        <v>1</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c r="V11" s="17" t="e">
        <f>'C завтраками| Bed and breakfast'!#REF!</f>
        <v>#REF!</v>
      </c>
      <c r="W11" s="17" t="e">
        <f>'C завтраками| Bed and breakfast'!#REF!</f>
        <v>#REF!</v>
      </c>
      <c r="X11" s="17" t="e">
        <f>'C завтраками| Bed and breakfast'!#REF!</f>
        <v>#REF!</v>
      </c>
      <c r="Y11" s="17" t="e">
        <f>'C завтраками| Bed and breakfast'!#REF!</f>
        <v>#REF!</v>
      </c>
      <c r="Z11" s="17" t="e">
        <f>'C завтраками| Bed and breakfast'!#REF!</f>
        <v>#REF!</v>
      </c>
      <c r="AA11" s="17" t="e">
        <f>'C завтраками| Bed and breakfast'!#REF!</f>
        <v>#REF!</v>
      </c>
      <c r="AB11" s="17" t="e">
        <f>'C завтраками| Bed and breakfast'!#REF!</f>
        <v>#REF!</v>
      </c>
      <c r="AC11" s="17" t="e">
        <f>'C завтраками| Bed and breakfast'!#REF!</f>
        <v>#REF!</v>
      </c>
      <c r="AD11" s="17" t="e">
        <f>'C завтраками| Bed and breakfast'!#REF!</f>
        <v>#REF!</v>
      </c>
      <c r="AE11" s="17" t="e">
        <f>'C завтраками| Bed and breakfast'!#REF!</f>
        <v>#REF!</v>
      </c>
      <c r="AF11" s="17" t="e">
        <f>'C завтраками| Bed and breakfast'!#REF!</f>
        <v>#REF!</v>
      </c>
      <c r="AG11" s="17" t="e">
        <f>'C завтраками| Bed and breakfast'!#REF!</f>
        <v>#REF!</v>
      </c>
      <c r="AH11" s="17" t="e">
        <f>'C завтраками| Bed and breakfast'!#REF!</f>
        <v>#REF!</v>
      </c>
      <c r="AI11" s="17" t="e">
        <f>'C завтраками| Bed and breakfast'!#REF!</f>
        <v>#REF!</v>
      </c>
      <c r="AJ11" s="17" t="e">
        <f>'C завтраками| Bed and breakfast'!#REF!</f>
        <v>#REF!</v>
      </c>
      <c r="AK11" s="17" t="e">
        <f>'C завтраками| Bed and breakfast'!#REF!</f>
        <v>#REF!</v>
      </c>
      <c r="AL11" s="17" t="e">
        <f>'C завтраками| Bed and breakfast'!#REF!</f>
        <v>#REF!</v>
      </c>
      <c r="AM11" s="17" t="e">
        <f>'C завтраками| Bed and breakfast'!#REF!</f>
        <v>#REF!</v>
      </c>
      <c r="AN11" s="17" t="e">
        <f>'C завтраками| Bed and breakfast'!#REF!</f>
        <v>#REF!</v>
      </c>
      <c r="AO11" s="17" t="e">
        <f>'C завтраками| Bed and breakfast'!#REF!</f>
        <v>#REF!</v>
      </c>
      <c r="AP11" s="17" t="e">
        <f>'C завтраками| Bed and breakfast'!#REF!</f>
        <v>#REF!</v>
      </c>
      <c r="AQ11" s="17" t="e">
        <f>'C завтраками| Bed and breakfast'!#REF!</f>
        <v>#REF!</v>
      </c>
      <c r="AR11" s="17" t="e">
        <f>'C завтраками| Bed and breakfast'!#REF!</f>
        <v>#REF!</v>
      </c>
      <c r="AS11" s="17" t="e">
        <f>'C завтраками| Bed and breakfast'!#REF!</f>
        <v>#REF!</v>
      </c>
      <c r="AT11" s="17" t="e">
        <f>'C завтраками| Bed and breakfast'!#REF!</f>
        <v>#REF!</v>
      </c>
      <c r="AU11" s="17" t="e">
        <f>'C завтраками| Bed and breakfast'!#REF!</f>
        <v>#REF!</v>
      </c>
      <c r="AV11" s="17" t="e">
        <f>'C завтраками| Bed and breakfast'!#REF!</f>
        <v>#REF!</v>
      </c>
      <c r="AW11" s="17" t="e">
        <f>'C завтраками| Bed and breakfast'!#REF!</f>
        <v>#REF!</v>
      </c>
      <c r="AX11" s="17" t="e">
        <f>'C завтраками| Bed and breakfast'!#REF!</f>
        <v>#REF!</v>
      </c>
      <c r="AY11" s="17" t="e">
        <f>'C завтраками| Bed and breakfast'!#REF!</f>
        <v>#REF!</v>
      </c>
      <c r="AZ11" s="17" t="e">
        <f>'C завтраками| Bed and breakfast'!#REF!</f>
        <v>#REF!</v>
      </c>
      <c r="BA11" s="17" t="e">
        <f>'C завтраками| Bed and breakfast'!#REF!</f>
        <v>#REF!</v>
      </c>
      <c r="BB11" s="17" t="e">
        <f>'C завтраками| Bed and breakfast'!#REF!</f>
        <v>#REF!</v>
      </c>
      <c r="BC11" s="17" t="e">
        <f>'C завтраками| Bed and breakfast'!#REF!</f>
        <v>#REF!</v>
      </c>
      <c r="BD11" s="17" t="e">
        <f>'C завтраками| Bed and breakfast'!#REF!</f>
        <v>#REF!</v>
      </c>
      <c r="BE11" s="17" t="e">
        <f>'C завтраками| Bed and breakfast'!#REF!</f>
        <v>#REF!</v>
      </c>
      <c r="BF11" s="17" t="e">
        <f>'C завтраками| Bed and breakfast'!#REF!</f>
        <v>#REF!</v>
      </c>
      <c r="BG11" s="17" t="e">
        <f>'C завтраками| Bed and breakfast'!#REF!</f>
        <v>#REF!</v>
      </c>
      <c r="BH11" s="17" t="e">
        <f>'C завтраками| Bed and breakfast'!#REF!</f>
        <v>#REF!</v>
      </c>
      <c r="BI11" s="17" t="e">
        <f>'C завтраками| Bed and breakfast'!#REF!</f>
        <v>#REF!</v>
      </c>
      <c r="BJ11" s="17" t="e">
        <f>'C завтраками| Bed and breakfast'!#REF!</f>
        <v>#REF!</v>
      </c>
      <c r="BK11" s="17" t="e">
        <f>'C завтраками| Bed and breakfast'!#REF!</f>
        <v>#REF!</v>
      </c>
      <c r="BL11" s="17" t="e">
        <f>'C завтраками| Bed and breakfast'!#REF!</f>
        <v>#REF!</v>
      </c>
      <c r="BM11" s="17" t="e">
        <f>'C завтраками| Bed and breakfast'!#REF!</f>
        <v>#REF!</v>
      </c>
      <c r="BN11" s="17" t="e">
        <f>'C завтраками| Bed and breakfast'!#REF!</f>
        <v>#REF!</v>
      </c>
      <c r="BO11" s="17" t="e">
        <f>'C завтраками| Bed and breakfast'!#REF!</f>
        <v>#REF!</v>
      </c>
      <c r="BP11" s="17" t="e">
        <f>'C завтраками| Bed and breakfast'!#REF!</f>
        <v>#REF!</v>
      </c>
      <c r="BQ11" s="17" t="e">
        <f>'C завтраками| Bed and breakfast'!#REF!</f>
        <v>#REF!</v>
      </c>
      <c r="BR11" s="17" t="e">
        <f>'C завтраками| Bed and breakfast'!#REF!</f>
        <v>#REF!</v>
      </c>
      <c r="BS11" s="17" t="e">
        <f>'C завтраками| Bed and breakfast'!#REF!</f>
        <v>#REF!</v>
      </c>
      <c r="BT11" s="17" t="e">
        <f>'C завтраками| Bed and breakfast'!#REF!</f>
        <v>#REF!</v>
      </c>
      <c r="BU11" s="17" t="e">
        <f>'C завтраками| Bed and breakfast'!#REF!</f>
        <v>#REF!</v>
      </c>
      <c r="BV11" s="17" t="e">
        <f>'C завтраками| Bed and breakfast'!#REF!</f>
        <v>#REF!</v>
      </c>
      <c r="BW11" s="17" t="e">
        <f>'C завтраками| Bed and breakfast'!#REF!</f>
        <v>#REF!</v>
      </c>
      <c r="BX11" s="17" t="e">
        <f>'C завтраками| Bed and breakfast'!#REF!</f>
        <v>#REF!</v>
      </c>
      <c r="BY11" s="17" t="e">
        <f>'C завтраками| Bed and breakfast'!#REF!</f>
        <v>#REF!</v>
      </c>
      <c r="BZ11" s="17" t="e">
        <f>'C завтраками| Bed and breakfast'!#REF!</f>
        <v>#REF!</v>
      </c>
    </row>
    <row r="12" spans="1:78" ht="10.7" customHeight="1">
      <c r="A12" s="12">
        <v>2</v>
      </c>
      <c r="B12" s="17" t="e">
        <f>'C завтраками| Bed and breakfast'!#REF!</f>
        <v>#REF!</v>
      </c>
      <c r="C12" s="17" t="e">
        <f>'C завтраками| Bed and breakfast'!#REF!</f>
        <v>#REF!</v>
      </c>
      <c r="D12" s="17" t="e">
        <f>'C завтраками| Bed and breakfast'!#REF!</f>
        <v>#REF!</v>
      </c>
      <c r="E12" s="17" t="e">
        <f>'C завтраками| Bed and breakfast'!#REF!</f>
        <v>#REF!</v>
      </c>
      <c r="F12" s="17" t="e">
        <f>'C завтраками| Bed and breakfast'!#REF!</f>
        <v>#REF!</v>
      </c>
      <c r="G12" s="17" t="e">
        <f>'C завтраками| Bed and breakfast'!#REF!</f>
        <v>#REF!</v>
      </c>
      <c r="H12" s="17" t="e">
        <f>'C завтраками| Bed and breakfast'!#REF!</f>
        <v>#REF!</v>
      </c>
      <c r="I12" s="17" t="e">
        <f>'C завтраками| Bed and breakfast'!#REF!</f>
        <v>#REF!</v>
      </c>
      <c r="J12" s="17" t="e">
        <f>'C завтраками| Bed and breakfast'!#REF!</f>
        <v>#REF!</v>
      </c>
      <c r="K12" s="17" t="e">
        <f>'C завтраками| Bed and breakfast'!#REF!</f>
        <v>#REF!</v>
      </c>
      <c r="L12" s="17" t="e">
        <f>'C завтраками| Bed and breakfast'!#REF!</f>
        <v>#REF!</v>
      </c>
      <c r="M12" s="17" t="e">
        <f>'C завтраками| Bed and breakfast'!#REF!</f>
        <v>#REF!</v>
      </c>
      <c r="N12" s="17" t="e">
        <f>'C завтраками| Bed and breakfast'!#REF!</f>
        <v>#REF!</v>
      </c>
      <c r="O12" s="17" t="e">
        <f>'C завтраками| Bed and breakfast'!#REF!</f>
        <v>#REF!</v>
      </c>
      <c r="P12" s="17" t="e">
        <f>'C завтраками| Bed and breakfast'!#REF!</f>
        <v>#REF!</v>
      </c>
      <c r="Q12" s="17" t="e">
        <f>'C завтраками| Bed and breakfast'!#REF!</f>
        <v>#REF!</v>
      </c>
      <c r="R12" s="17" t="e">
        <f>'C завтраками| Bed and breakfast'!#REF!</f>
        <v>#REF!</v>
      </c>
      <c r="S12" s="17" t="e">
        <f>'C завтраками| Bed and breakfast'!#REF!</f>
        <v>#REF!</v>
      </c>
      <c r="T12" s="17" t="e">
        <f>'C завтраками| Bed and breakfast'!#REF!</f>
        <v>#REF!</v>
      </c>
      <c r="U12" s="17" t="e">
        <f>'C завтраками| Bed and breakfast'!#REF!</f>
        <v>#REF!</v>
      </c>
      <c r="V12" s="17" t="e">
        <f>'C завтраками| Bed and breakfast'!#REF!</f>
        <v>#REF!</v>
      </c>
      <c r="W12" s="17" t="e">
        <f>'C завтраками| Bed and breakfast'!#REF!</f>
        <v>#REF!</v>
      </c>
      <c r="X12" s="17" t="e">
        <f>'C завтраками| Bed and breakfast'!#REF!</f>
        <v>#REF!</v>
      </c>
      <c r="Y12" s="17" t="e">
        <f>'C завтраками| Bed and breakfast'!#REF!</f>
        <v>#REF!</v>
      </c>
      <c r="Z12" s="17" t="e">
        <f>'C завтраками| Bed and breakfast'!#REF!</f>
        <v>#REF!</v>
      </c>
      <c r="AA12" s="17" t="e">
        <f>'C завтраками| Bed and breakfast'!#REF!</f>
        <v>#REF!</v>
      </c>
      <c r="AB12" s="17" t="e">
        <f>'C завтраками| Bed and breakfast'!#REF!</f>
        <v>#REF!</v>
      </c>
      <c r="AC12" s="17" t="e">
        <f>'C завтраками| Bed and breakfast'!#REF!</f>
        <v>#REF!</v>
      </c>
      <c r="AD12" s="17" t="e">
        <f>'C завтраками| Bed and breakfast'!#REF!</f>
        <v>#REF!</v>
      </c>
      <c r="AE12" s="17" t="e">
        <f>'C завтраками| Bed and breakfast'!#REF!</f>
        <v>#REF!</v>
      </c>
      <c r="AF12" s="17" t="e">
        <f>'C завтраками| Bed and breakfast'!#REF!</f>
        <v>#REF!</v>
      </c>
      <c r="AG12" s="17" t="e">
        <f>'C завтраками| Bed and breakfast'!#REF!</f>
        <v>#REF!</v>
      </c>
      <c r="AH12" s="17" t="e">
        <f>'C завтраками| Bed and breakfast'!#REF!</f>
        <v>#REF!</v>
      </c>
      <c r="AI12" s="17" t="e">
        <f>'C завтраками| Bed and breakfast'!#REF!</f>
        <v>#REF!</v>
      </c>
      <c r="AJ12" s="17" t="e">
        <f>'C завтраками| Bed and breakfast'!#REF!</f>
        <v>#REF!</v>
      </c>
      <c r="AK12" s="17" t="e">
        <f>'C завтраками| Bed and breakfast'!#REF!</f>
        <v>#REF!</v>
      </c>
      <c r="AL12" s="17" t="e">
        <f>'C завтраками| Bed and breakfast'!#REF!</f>
        <v>#REF!</v>
      </c>
      <c r="AM12" s="17" t="e">
        <f>'C завтраками| Bed and breakfast'!#REF!</f>
        <v>#REF!</v>
      </c>
      <c r="AN12" s="17" t="e">
        <f>'C завтраками| Bed and breakfast'!#REF!</f>
        <v>#REF!</v>
      </c>
      <c r="AO12" s="17" t="e">
        <f>'C завтраками| Bed and breakfast'!#REF!</f>
        <v>#REF!</v>
      </c>
      <c r="AP12" s="17" t="e">
        <f>'C завтраками| Bed and breakfast'!#REF!</f>
        <v>#REF!</v>
      </c>
      <c r="AQ12" s="17" t="e">
        <f>'C завтраками| Bed and breakfast'!#REF!</f>
        <v>#REF!</v>
      </c>
      <c r="AR12" s="17" t="e">
        <f>'C завтраками| Bed and breakfast'!#REF!</f>
        <v>#REF!</v>
      </c>
      <c r="AS12" s="17" t="e">
        <f>'C завтраками| Bed and breakfast'!#REF!</f>
        <v>#REF!</v>
      </c>
      <c r="AT12" s="17" t="e">
        <f>'C завтраками| Bed and breakfast'!#REF!</f>
        <v>#REF!</v>
      </c>
      <c r="AU12" s="17" t="e">
        <f>'C завтраками| Bed and breakfast'!#REF!</f>
        <v>#REF!</v>
      </c>
      <c r="AV12" s="17" t="e">
        <f>'C завтраками| Bed and breakfast'!#REF!</f>
        <v>#REF!</v>
      </c>
      <c r="AW12" s="17" t="e">
        <f>'C завтраками| Bed and breakfast'!#REF!</f>
        <v>#REF!</v>
      </c>
      <c r="AX12" s="17" t="e">
        <f>'C завтраками| Bed and breakfast'!#REF!</f>
        <v>#REF!</v>
      </c>
      <c r="AY12" s="17" t="e">
        <f>'C завтраками| Bed and breakfast'!#REF!</f>
        <v>#REF!</v>
      </c>
      <c r="AZ12" s="17" t="e">
        <f>'C завтраками| Bed and breakfast'!#REF!</f>
        <v>#REF!</v>
      </c>
      <c r="BA12" s="17" t="e">
        <f>'C завтраками| Bed and breakfast'!#REF!</f>
        <v>#REF!</v>
      </c>
      <c r="BB12" s="17" t="e">
        <f>'C завтраками| Bed and breakfast'!#REF!</f>
        <v>#REF!</v>
      </c>
      <c r="BC12" s="17" t="e">
        <f>'C завтраками| Bed and breakfast'!#REF!</f>
        <v>#REF!</v>
      </c>
      <c r="BD12" s="17" t="e">
        <f>'C завтраками| Bed and breakfast'!#REF!</f>
        <v>#REF!</v>
      </c>
      <c r="BE12" s="17" t="e">
        <f>'C завтраками| Bed and breakfast'!#REF!</f>
        <v>#REF!</v>
      </c>
      <c r="BF12" s="17" t="e">
        <f>'C завтраками| Bed and breakfast'!#REF!</f>
        <v>#REF!</v>
      </c>
      <c r="BG12" s="17" t="e">
        <f>'C завтраками| Bed and breakfast'!#REF!</f>
        <v>#REF!</v>
      </c>
      <c r="BH12" s="17" t="e">
        <f>'C завтраками| Bed and breakfast'!#REF!</f>
        <v>#REF!</v>
      </c>
      <c r="BI12" s="17" t="e">
        <f>'C завтраками| Bed and breakfast'!#REF!</f>
        <v>#REF!</v>
      </c>
      <c r="BJ12" s="17" t="e">
        <f>'C завтраками| Bed and breakfast'!#REF!</f>
        <v>#REF!</v>
      </c>
      <c r="BK12" s="17" t="e">
        <f>'C завтраками| Bed and breakfast'!#REF!</f>
        <v>#REF!</v>
      </c>
      <c r="BL12" s="17" t="e">
        <f>'C завтраками| Bed and breakfast'!#REF!</f>
        <v>#REF!</v>
      </c>
      <c r="BM12" s="17" t="e">
        <f>'C завтраками| Bed and breakfast'!#REF!</f>
        <v>#REF!</v>
      </c>
      <c r="BN12" s="17" t="e">
        <f>'C завтраками| Bed and breakfast'!#REF!</f>
        <v>#REF!</v>
      </c>
      <c r="BO12" s="17" t="e">
        <f>'C завтраками| Bed and breakfast'!#REF!</f>
        <v>#REF!</v>
      </c>
      <c r="BP12" s="17" t="e">
        <f>'C завтраками| Bed and breakfast'!#REF!</f>
        <v>#REF!</v>
      </c>
      <c r="BQ12" s="17" t="e">
        <f>'C завтраками| Bed and breakfast'!#REF!</f>
        <v>#REF!</v>
      </c>
      <c r="BR12" s="17" t="e">
        <f>'C завтраками| Bed and breakfast'!#REF!</f>
        <v>#REF!</v>
      </c>
      <c r="BS12" s="17" t="e">
        <f>'C завтраками| Bed and breakfast'!#REF!</f>
        <v>#REF!</v>
      </c>
      <c r="BT12" s="17" t="e">
        <f>'C завтраками| Bed and breakfast'!#REF!</f>
        <v>#REF!</v>
      </c>
      <c r="BU12" s="17" t="e">
        <f>'C завтраками| Bed and breakfast'!#REF!</f>
        <v>#REF!</v>
      </c>
      <c r="BV12" s="17" t="e">
        <f>'C завтраками| Bed and breakfast'!#REF!</f>
        <v>#REF!</v>
      </c>
      <c r="BW12" s="17" t="e">
        <f>'C завтраками| Bed and breakfast'!#REF!</f>
        <v>#REF!</v>
      </c>
      <c r="BX12" s="17" t="e">
        <f>'C завтраками| Bed and breakfast'!#REF!</f>
        <v>#REF!</v>
      </c>
      <c r="BY12" s="17" t="e">
        <f>'C завтраками| Bed and breakfast'!#REF!</f>
        <v>#REF!</v>
      </c>
      <c r="BZ12" s="17" t="e">
        <f>'C завтраками| Bed and breakfast'!#REF!</f>
        <v>#REF!</v>
      </c>
    </row>
    <row r="13" spans="1:78" ht="10.7" customHeight="1">
      <c r="A13" s="16" t="s">
        <v>137</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row>
    <row r="14" spans="1:78" ht="10.7" customHeight="1">
      <c r="A14" s="12">
        <v>1</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c r="V14" s="17" t="e">
        <f>'C завтраками| Bed and breakfast'!#REF!</f>
        <v>#REF!</v>
      </c>
      <c r="W14" s="17" t="e">
        <f>'C завтраками| Bed and breakfast'!#REF!</f>
        <v>#REF!</v>
      </c>
      <c r="X14" s="17" t="e">
        <f>'C завтраками| Bed and breakfast'!#REF!</f>
        <v>#REF!</v>
      </c>
      <c r="Y14" s="17" t="e">
        <f>'C завтраками| Bed and breakfast'!#REF!</f>
        <v>#REF!</v>
      </c>
      <c r="Z14" s="17" t="e">
        <f>'C завтраками| Bed and breakfast'!#REF!</f>
        <v>#REF!</v>
      </c>
      <c r="AA14" s="17" t="e">
        <f>'C завтраками| Bed and breakfast'!#REF!</f>
        <v>#REF!</v>
      </c>
      <c r="AB14" s="17" t="e">
        <f>'C завтраками| Bed and breakfast'!#REF!</f>
        <v>#REF!</v>
      </c>
      <c r="AC14" s="17" t="e">
        <f>'C завтраками| Bed and breakfast'!#REF!</f>
        <v>#REF!</v>
      </c>
      <c r="AD14" s="17" t="e">
        <f>'C завтраками| Bed and breakfast'!#REF!</f>
        <v>#REF!</v>
      </c>
      <c r="AE14" s="17" t="e">
        <f>'C завтраками| Bed and breakfast'!#REF!</f>
        <v>#REF!</v>
      </c>
      <c r="AF14" s="17" t="e">
        <f>'C завтраками| Bed and breakfast'!#REF!</f>
        <v>#REF!</v>
      </c>
      <c r="AG14" s="17" t="e">
        <f>'C завтраками| Bed and breakfast'!#REF!</f>
        <v>#REF!</v>
      </c>
      <c r="AH14" s="17" t="e">
        <f>'C завтраками| Bed and breakfast'!#REF!</f>
        <v>#REF!</v>
      </c>
      <c r="AI14" s="17" t="e">
        <f>'C завтраками| Bed and breakfast'!#REF!</f>
        <v>#REF!</v>
      </c>
      <c r="AJ14" s="17" t="e">
        <f>'C завтраками| Bed and breakfast'!#REF!</f>
        <v>#REF!</v>
      </c>
      <c r="AK14" s="17" t="e">
        <f>'C завтраками| Bed and breakfast'!#REF!</f>
        <v>#REF!</v>
      </c>
      <c r="AL14" s="17" t="e">
        <f>'C завтраками| Bed and breakfast'!#REF!</f>
        <v>#REF!</v>
      </c>
      <c r="AM14" s="17" t="e">
        <f>'C завтраками| Bed and breakfast'!#REF!</f>
        <v>#REF!</v>
      </c>
      <c r="AN14" s="17" t="e">
        <f>'C завтраками| Bed and breakfast'!#REF!</f>
        <v>#REF!</v>
      </c>
      <c r="AO14" s="17" t="e">
        <f>'C завтраками| Bed and breakfast'!#REF!</f>
        <v>#REF!</v>
      </c>
      <c r="AP14" s="17" t="e">
        <f>'C завтраками| Bed and breakfast'!#REF!</f>
        <v>#REF!</v>
      </c>
      <c r="AQ14" s="17" t="e">
        <f>'C завтраками| Bed and breakfast'!#REF!</f>
        <v>#REF!</v>
      </c>
      <c r="AR14" s="17" t="e">
        <f>'C завтраками| Bed and breakfast'!#REF!</f>
        <v>#REF!</v>
      </c>
      <c r="AS14" s="17" t="e">
        <f>'C завтраками| Bed and breakfast'!#REF!</f>
        <v>#REF!</v>
      </c>
      <c r="AT14" s="17" t="e">
        <f>'C завтраками| Bed and breakfast'!#REF!</f>
        <v>#REF!</v>
      </c>
      <c r="AU14" s="17" t="e">
        <f>'C завтраками| Bed and breakfast'!#REF!</f>
        <v>#REF!</v>
      </c>
      <c r="AV14" s="17" t="e">
        <f>'C завтраками| Bed and breakfast'!#REF!</f>
        <v>#REF!</v>
      </c>
      <c r="AW14" s="17" t="e">
        <f>'C завтраками| Bed and breakfast'!#REF!</f>
        <v>#REF!</v>
      </c>
      <c r="AX14" s="17" t="e">
        <f>'C завтраками| Bed and breakfast'!#REF!</f>
        <v>#REF!</v>
      </c>
      <c r="AY14" s="17" t="e">
        <f>'C завтраками| Bed and breakfast'!#REF!</f>
        <v>#REF!</v>
      </c>
      <c r="AZ14" s="17" t="e">
        <f>'C завтраками| Bed and breakfast'!#REF!</f>
        <v>#REF!</v>
      </c>
      <c r="BA14" s="17" t="e">
        <f>'C завтраками| Bed and breakfast'!#REF!</f>
        <v>#REF!</v>
      </c>
      <c r="BB14" s="17" t="e">
        <f>'C завтраками| Bed and breakfast'!#REF!</f>
        <v>#REF!</v>
      </c>
      <c r="BC14" s="17" t="e">
        <f>'C завтраками| Bed and breakfast'!#REF!</f>
        <v>#REF!</v>
      </c>
      <c r="BD14" s="17" t="e">
        <f>'C завтраками| Bed and breakfast'!#REF!</f>
        <v>#REF!</v>
      </c>
      <c r="BE14" s="17" t="e">
        <f>'C завтраками| Bed and breakfast'!#REF!</f>
        <v>#REF!</v>
      </c>
      <c r="BF14" s="17" t="e">
        <f>'C завтраками| Bed and breakfast'!#REF!</f>
        <v>#REF!</v>
      </c>
      <c r="BG14" s="17" t="e">
        <f>'C завтраками| Bed and breakfast'!#REF!</f>
        <v>#REF!</v>
      </c>
      <c r="BH14" s="17" t="e">
        <f>'C завтраками| Bed and breakfast'!#REF!</f>
        <v>#REF!</v>
      </c>
      <c r="BI14" s="17" t="e">
        <f>'C завтраками| Bed and breakfast'!#REF!</f>
        <v>#REF!</v>
      </c>
      <c r="BJ14" s="17" t="e">
        <f>'C завтраками| Bed and breakfast'!#REF!</f>
        <v>#REF!</v>
      </c>
      <c r="BK14" s="17" t="e">
        <f>'C завтраками| Bed and breakfast'!#REF!</f>
        <v>#REF!</v>
      </c>
      <c r="BL14" s="17" t="e">
        <f>'C завтраками| Bed and breakfast'!#REF!</f>
        <v>#REF!</v>
      </c>
      <c r="BM14" s="17" t="e">
        <f>'C завтраками| Bed and breakfast'!#REF!</f>
        <v>#REF!</v>
      </c>
      <c r="BN14" s="17" t="e">
        <f>'C завтраками| Bed and breakfast'!#REF!</f>
        <v>#REF!</v>
      </c>
      <c r="BO14" s="17" t="e">
        <f>'C завтраками| Bed and breakfast'!#REF!</f>
        <v>#REF!</v>
      </c>
      <c r="BP14" s="17" t="e">
        <f>'C завтраками| Bed and breakfast'!#REF!</f>
        <v>#REF!</v>
      </c>
      <c r="BQ14" s="17" t="e">
        <f>'C завтраками| Bed and breakfast'!#REF!</f>
        <v>#REF!</v>
      </c>
      <c r="BR14" s="17" t="e">
        <f>'C завтраками| Bed and breakfast'!#REF!</f>
        <v>#REF!</v>
      </c>
      <c r="BS14" s="17" t="e">
        <f>'C завтраками| Bed and breakfast'!#REF!</f>
        <v>#REF!</v>
      </c>
      <c r="BT14" s="17" t="e">
        <f>'C завтраками| Bed and breakfast'!#REF!</f>
        <v>#REF!</v>
      </c>
      <c r="BU14" s="17" t="e">
        <f>'C завтраками| Bed and breakfast'!#REF!</f>
        <v>#REF!</v>
      </c>
      <c r="BV14" s="17" t="e">
        <f>'C завтраками| Bed and breakfast'!#REF!</f>
        <v>#REF!</v>
      </c>
      <c r="BW14" s="17" t="e">
        <f>'C завтраками| Bed and breakfast'!#REF!</f>
        <v>#REF!</v>
      </c>
      <c r="BX14" s="17" t="e">
        <f>'C завтраками| Bed and breakfast'!#REF!</f>
        <v>#REF!</v>
      </c>
      <c r="BY14" s="17" t="e">
        <f>'C завтраками| Bed and breakfast'!#REF!</f>
        <v>#REF!</v>
      </c>
      <c r="BZ14" s="17" t="e">
        <f>'C завтраками| Bed and breakfast'!#REF!</f>
        <v>#REF!</v>
      </c>
    </row>
    <row r="15" spans="1:78" ht="10.7" customHeight="1">
      <c r="A15" s="12">
        <v>2</v>
      </c>
      <c r="B15" s="17" t="e">
        <f>'C завтраками| Bed and breakfast'!#REF!</f>
        <v>#REF!</v>
      </c>
      <c r="C15" s="17" t="e">
        <f>'C завтраками| Bed and breakfast'!#REF!</f>
        <v>#REF!</v>
      </c>
      <c r="D15" s="17" t="e">
        <f>'C завтраками| Bed and breakfast'!#REF!</f>
        <v>#REF!</v>
      </c>
      <c r="E15" s="17" t="e">
        <f>'C завтраками| Bed and breakfast'!#REF!</f>
        <v>#REF!</v>
      </c>
      <c r="F15" s="17" t="e">
        <f>'C завтраками| Bed and breakfast'!#REF!</f>
        <v>#REF!</v>
      </c>
      <c r="G15" s="17" t="e">
        <f>'C завтраками| Bed and breakfast'!#REF!</f>
        <v>#REF!</v>
      </c>
      <c r="H15" s="17" t="e">
        <f>'C завтраками| Bed and breakfast'!#REF!</f>
        <v>#REF!</v>
      </c>
      <c r="I15" s="17" t="e">
        <f>'C завтраками| Bed and breakfast'!#REF!</f>
        <v>#REF!</v>
      </c>
      <c r="J15" s="17" t="e">
        <f>'C завтраками| Bed and breakfast'!#REF!</f>
        <v>#REF!</v>
      </c>
      <c r="K15" s="17" t="e">
        <f>'C завтраками| Bed and breakfast'!#REF!</f>
        <v>#REF!</v>
      </c>
      <c r="L15" s="17" t="e">
        <f>'C завтраками| Bed and breakfast'!#REF!</f>
        <v>#REF!</v>
      </c>
      <c r="M15" s="17" t="e">
        <f>'C завтраками| Bed and breakfast'!#REF!</f>
        <v>#REF!</v>
      </c>
      <c r="N15" s="17" t="e">
        <f>'C завтраками| Bed and breakfast'!#REF!</f>
        <v>#REF!</v>
      </c>
      <c r="O15" s="17" t="e">
        <f>'C завтраками| Bed and breakfast'!#REF!</f>
        <v>#REF!</v>
      </c>
      <c r="P15" s="17" t="e">
        <f>'C завтраками| Bed and breakfast'!#REF!</f>
        <v>#REF!</v>
      </c>
      <c r="Q15" s="17" t="e">
        <f>'C завтраками| Bed and breakfast'!#REF!</f>
        <v>#REF!</v>
      </c>
      <c r="R15" s="17" t="e">
        <f>'C завтраками| Bed and breakfast'!#REF!</f>
        <v>#REF!</v>
      </c>
      <c r="S15" s="17" t="e">
        <f>'C завтраками| Bed and breakfast'!#REF!</f>
        <v>#REF!</v>
      </c>
      <c r="T15" s="17" t="e">
        <f>'C завтраками| Bed and breakfast'!#REF!</f>
        <v>#REF!</v>
      </c>
      <c r="U15" s="17" t="e">
        <f>'C завтраками| Bed and breakfast'!#REF!</f>
        <v>#REF!</v>
      </c>
      <c r="V15" s="17" t="e">
        <f>'C завтраками| Bed and breakfast'!#REF!</f>
        <v>#REF!</v>
      </c>
      <c r="W15" s="17" t="e">
        <f>'C завтраками| Bed and breakfast'!#REF!</f>
        <v>#REF!</v>
      </c>
      <c r="X15" s="17" t="e">
        <f>'C завтраками| Bed and breakfast'!#REF!</f>
        <v>#REF!</v>
      </c>
      <c r="Y15" s="17" t="e">
        <f>'C завтраками| Bed and breakfast'!#REF!</f>
        <v>#REF!</v>
      </c>
      <c r="Z15" s="17" t="e">
        <f>'C завтраками| Bed and breakfast'!#REF!</f>
        <v>#REF!</v>
      </c>
      <c r="AA15" s="17" t="e">
        <f>'C завтраками| Bed and breakfast'!#REF!</f>
        <v>#REF!</v>
      </c>
      <c r="AB15" s="17" t="e">
        <f>'C завтраками| Bed and breakfast'!#REF!</f>
        <v>#REF!</v>
      </c>
      <c r="AC15" s="17" t="e">
        <f>'C завтраками| Bed and breakfast'!#REF!</f>
        <v>#REF!</v>
      </c>
      <c r="AD15" s="17" t="e">
        <f>'C завтраками| Bed and breakfast'!#REF!</f>
        <v>#REF!</v>
      </c>
      <c r="AE15" s="17" t="e">
        <f>'C завтраками| Bed and breakfast'!#REF!</f>
        <v>#REF!</v>
      </c>
      <c r="AF15" s="17" t="e">
        <f>'C завтраками| Bed and breakfast'!#REF!</f>
        <v>#REF!</v>
      </c>
      <c r="AG15" s="17" t="e">
        <f>'C завтраками| Bed and breakfast'!#REF!</f>
        <v>#REF!</v>
      </c>
      <c r="AH15" s="17" t="e">
        <f>'C завтраками| Bed and breakfast'!#REF!</f>
        <v>#REF!</v>
      </c>
      <c r="AI15" s="17" t="e">
        <f>'C завтраками| Bed and breakfast'!#REF!</f>
        <v>#REF!</v>
      </c>
      <c r="AJ15" s="17" t="e">
        <f>'C завтраками| Bed and breakfast'!#REF!</f>
        <v>#REF!</v>
      </c>
      <c r="AK15" s="17" t="e">
        <f>'C завтраками| Bed and breakfast'!#REF!</f>
        <v>#REF!</v>
      </c>
      <c r="AL15" s="17" t="e">
        <f>'C завтраками| Bed and breakfast'!#REF!</f>
        <v>#REF!</v>
      </c>
      <c r="AM15" s="17" t="e">
        <f>'C завтраками| Bed and breakfast'!#REF!</f>
        <v>#REF!</v>
      </c>
      <c r="AN15" s="17" t="e">
        <f>'C завтраками| Bed and breakfast'!#REF!</f>
        <v>#REF!</v>
      </c>
      <c r="AO15" s="17" t="e">
        <f>'C завтраками| Bed and breakfast'!#REF!</f>
        <v>#REF!</v>
      </c>
      <c r="AP15" s="17" t="e">
        <f>'C завтраками| Bed and breakfast'!#REF!</f>
        <v>#REF!</v>
      </c>
      <c r="AQ15" s="17" t="e">
        <f>'C завтраками| Bed and breakfast'!#REF!</f>
        <v>#REF!</v>
      </c>
      <c r="AR15" s="17" t="e">
        <f>'C завтраками| Bed and breakfast'!#REF!</f>
        <v>#REF!</v>
      </c>
      <c r="AS15" s="17" t="e">
        <f>'C завтраками| Bed and breakfast'!#REF!</f>
        <v>#REF!</v>
      </c>
      <c r="AT15" s="17" t="e">
        <f>'C завтраками| Bed and breakfast'!#REF!</f>
        <v>#REF!</v>
      </c>
      <c r="AU15" s="17" t="e">
        <f>'C завтраками| Bed and breakfast'!#REF!</f>
        <v>#REF!</v>
      </c>
      <c r="AV15" s="17" t="e">
        <f>'C завтраками| Bed and breakfast'!#REF!</f>
        <v>#REF!</v>
      </c>
      <c r="AW15" s="17" t="e">
        <f>'C завтраками| Bed and breakfast'!#REF!</f>
        <v>#REF!</v>
      </c>
      <c r="AX15" s="17" t="e">
        <f>'C завтраками| Bed and breakfast'!#REF!</f>
        <v>#REF!</v>
      </c>
      <c r="AY15" s="17" t="e">
        <f>'C завтраками| Bed and breakfast'!#REF!</f>
        <v>#REF!</v>
      </c>
      <c r="AZ15" s="17" t="e">
        <f>'C завтраками| Bed and breakfast'!#REF!</f>
        <v>#REF!</v>
      </c>
      <c r="BA15" s="17" t="e">
        <f>'C завтраками| Bed and breakfast'!#REF!</f>
        <v>#REF!</v>
      </c>
      <c r="BB15" s="17" t="e">
        <f>'C завтраками| Bed and breakfast'!#REF!</f>
        <v>#REF!</v>
      </c>
      <c r="BC15" s="17" t="e">
        <f>'C завтраками| Bed and breakfast'!#REF!</f>
        <v>#REF!</v>
      </c>
      <c r="BD15" s="17" t="e">
        <f>'C завтраками| Bed and breakfast'!#REF!</f>
        <v>#REF!</v>
      </c>
      <c r="BE15" s="17" t="e">
        <f>'C завтраками| Bed and breakfast'!#REF!</f>
        <v>#REF!</v>
      </c>
      <c r="BF15" s="17" t="e">
        <f>'C завтраками| Bed and breakfast'!#REF!</f>
        <v>#REF!</v>
      </c>
      <c r="BG15" s="17" t="e">
        <f>'C завтраками| Bed and breakfast'!#REF!</f>
        <v>#REF!</v>
      </c>
      <c r="BH15" s="17" t="e">
        <f>'C завтраками| Bed and breakfast'!#REF!</f>
        <v>#REF!</v>
      </c>
      <c r="BI15" s="17" t="e">
        <f>'C завтраками| Bed and breakfast'!#REF!</f>
        <v>#REF!</v>
      </c>
      <c r="BJ15" s="17" t="e">
        <f>'C завтраками| Bed and breakfast'!#REF!</f>
        <v>#REF!</v>
      </c>
      <c r="BK15" s="17" t="e">
        <f>'C завтраками| Bed and breakfast'!#REF!</f>
        <v>#REF!</v>
      </c>
      <c r="BL15" s="17" t="e">
        <f>'C завтраками| Bed and breakfast'!#REF!</f>
        <v>#REF!</v>
      </c>
      <c r="BM15" s="17" t="e">
        <f>'C завтраками| Bed and breakfast'!#REF!</f>
        <v>#REF!</v>
      </c>
      <c r="BN15" s="17" t="e">
        <f>'C завтраками| Bed and breakfast'!#REF!</f>
        <v>#REF!</v>
      </c>
      <c r="BO15" s="17" t="e">
        <f>'C завтраками| Bed and breakfast'!#REF!</f>
        <v>#REF!</v>
      </c>
      <c r="BP15" s="17" t="e">
        <f>'C завтраками| Bed and breakfast'!#REF!</f>
        <v>#REF!</v>
      </c>
      <c r="BQ15" s="17" t="e">
        <f>'C завтраками| Bed and breakfast'!#REF!</f>
        <v>#REF!</v>
      </c>
      <c r="BR15" s="17" t="e">
        <f>'C завтраками| Bed and breakfast'!#REF!</f>
        <v>#REF!</v>
      </c>
      <c r="BS15" s="17" t="e">
        <f>'C завтраками| Bed and breakfast'!#REF!</f>
        <v>#REF!</v>
      </c>
      <c r="BT15" s="17" t="e">
        <f>'C завтраками| Bed and breakfast'!#REF!</f>
        <v>#REF!</v>
      </c>
      <c r="BU15" s="17" t="e">
        <f>'C завтраками| Bed and breakfast'!#REF!</f>
        <v>#REF!</v>
      </c>
      <c r="BV15" s="17" t="e">
        <f>'C завтраками| Bed and breakfast'!#REF!</f>
        <v>#REF!</v>
      </c>
      <c r="BW15" s="17" t="e">
        <f>'C завтраками| Bed and breakfast'!#REF!</f>
        <v>#REF!</v>
      </c>
      <c r="BX15" s="17" t="e">
        <f>'C завтраками| Bed and breakfast'!#REF!</f>
        <v>#REF!</v>
      </c>
      <c r="BY15" s="17" t="e">
        <f>'C завтраками| Bed and breakfast'!#REF!</f>
        <v>#REF!</v>
      </c>
      <c r="BZ15" s="17" t="e">
        <f>'C завтраками| Bed and breakfast'!#REF!</f>
        <v>#REF!</v>
      </c>
    </row>
    <row r="16" spans="1:78" ht="10.7" customHeight="1">
      <c r="A16" s="17" t="s">
        <v>138</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row>
    <row r="17" spans="1:78" ht="10.7" customHeight="1">
      <c r="A17" s="12">
        <v>1</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c r="V17" s="17" t="e">
        <f>'C завтраками| Bed and breakfast'!#REF!</f>
        <v>#REF!</v>
      </c>
      <c r="W17" s="17" t="e">
        <f>'C завтраками| Bed and breakfast'!#REF!</f>
        <v>#REF!</v>
      </c>
      <c r="X17" s="17" t="e">
        <f>'C завтраками| Bed and breakfast'!#REF!</f>
        <v>#REF!</v>
      </c>
      <c r="Y17" s="17" t="e">
        <f>'C завтраками| Bed and breakfast'!#REF!</f>
        <v>#REF!</v>
      </c>
      <c r="Z17" s="17" t="e">
        <f>'C завтраками| Bed and breakfast'!#REF!</f>
        <v>#REF!</v>
      </c>
      <c r="AA17" s="17" t="e">
        <f>'C завтраками| Bed and breakfast'!#REF!</f>
        <v>#REF!</v>
      </c>
      <c r="AB17" s="17" t="e">
        <f>'C завтраками| Bed and breakfast'!#REF!</f>
        <v>#REF!</v>
      </c>
      <c r="AC17" s="17" t="e">
        <f>'C завтраками| Bed and breakfast'!#REF!</f>
        <v>#REF!</v>
      </c>
      <c r="AD17" s="17" t="e">
        <f>'C завтраками| Bed and breakfast'!#REF!</f>
        <v>#REF!</v>
      </c>
      <c r="AE17" s="17" t="e">
        <f>'C завтраками| Bed and breakfast'!#REF!</f>
        <v>#REF!</v>
      </c>
      <c r="AF17" s="17" t="e">
        <f>'C завтраками| Bed and breakfast'!#REF!</f>
        <v>#REF!</v>
      </c>
      <c r="AG17" s="17" t="e">
        <f>'C завтраками| Bed and breakfast'!#REF!</f>
        <v>#REF!</v>
      </c>
      <c r="AH17" s="17" t="e">
        <f>'C завтраками| Bed and breakfast'!#REF!</f>
        <v>#REF!</v>
      </c>
      <c r="AI17" s="17" t="e">
        <f>'C завтраками| Bed and breakfast'!#REF!</f>
        <v>#REF!</v>
      </c>
      <c r="AJ17" s="17" t="e">
        <f>'C завтраками| Bed and breakfast'!#REF!</f>
        <v>#REF!</v>
      </c>
      <c r="AK17" s="17" t="e">
        <f>'C завтраками| Bed and breakfast'!#REF!</f>
        <v>#REF!</v>
      </c>
      <c r="AL17" s="17" t="e">
        <f>'C завтраками| Bed and breakfast'!#REF!</f>
        <v>#REF!</v>
      </c>
      <c r="AM17" s="17" t="e">
        <f>'C завтраками| Bed and breakfast'!#REF!</f>
        <v>#REF!</v>
      </c>
      <c r="AN17" s="17" t="e">
        <f>'C завтраками| Bed and breakfast'!#REF!</f>
        <v>#REF!</v>
      </c>
      <c r="AO17" s="17" t="e">
        <f>'C завтраками| Bed and breakfast'!#REF!</f>
        <v>#REF!</v>
      </c>
      <c r="AP17" s="17" t="e">
        <f>'C завтраками| Bed and breakfast'!#REF!</f>
        <v>#REF!</v>
      </c>
      <c r="AQ17" s="17" t="e">
        <f>'C завтраками| Bed and breakfast'!#REF!</f>
        <v>#REF!</v>
      </c>
      <c r="AR17" s="17" t="e">
        <f>'C завтраками| Bed and breakfast'!#REF!</f>
        <v>#REF!</v>
      </c>
      <c r="AS17" s="17" t="e">
        <f>'C завтраками| Bed and breakfast'!#REF!</f>
        <v>#REF!</v>
      </c>
      <c r="AT17" s="17" t="e">
        <f>'C завтраками| Bed and breakfast'!#REF!</f>
        <v>#REF!</v>
      </c>
      <c r="AU17" s="17" t="e">
        <f>'C завтраками| Bed and breakfast'!#REF!</f>
        <v>#REF!</v>
      </c>
      <c r="AV17" s="17" t="e">
        <f>'C завтраками| Bed and breakfast'!#REF!</f>
        <v>#REF!</v>
      </c>
      <c r="AW17" s="17" t="e">
        <f>'C завтраками| Bed and breakfast'!#REF!</f>
        <v>#REF!</v>
      </c>
      <c r="AX17" s="17" t="e">
        <f>'C завтраками| Bed and breakfast'!#REF!</f>
        <v>#REF!</v>
      </c>
      <c r="AY17" s="17" t="e">
        <f>'C завтраками| Bed and breakfast'!#REF!</f>
        <v>#REF!</v>
      </c>
      <c r="AZ17" s="17" t="e">
        <f>'C завтраками| Bed and breakfast'!#REF!</f>
        <v>#REF!</v>
      </c>
      <c r="BA17" s="17" t="e">
        <f>'C завтраками| Bed and breakfast'!#REF!</f>
        <v>#REF!</v>
      </c>
      <c r="BB17" s="17" t="e">
        <f>'C завтраками| Bed and breakfast'!#REF!</f>
        <v>#REF!</v>
      </c>
      <c r="BC17" s="17" t="e">
        <f>'C завтраками| Bed and breakfast'!#REF!</f>
        <v>#REF!</v>
      </c>
      <c r="BD17" s="17" t="e">
        <f>'C завтраками| Bed and breakfast'!#REF!</f>
        <v>#REF!</v>
      </c>
      <c r="BE17" s="17" t="e">
        <f>'C завтраками| Bed and breakfast'!#REF!</f>
        <v>#REF!</v>
      </c>
      <c r="BF17" s="17" t="e">
        <f>'C завтраками| Bed and breakfast'!#REF!</f>
        <v>#REF!</v>
      </c>
      <c r="BG17" s="17" t="e">
        <f>'C завтраками| Bed and breakfast'!#REF!</f>
        <v>#REF!</v>
      </c>
      <c r="BH17" s="17" t="e">
        <f>'C завтраками| Bed and breakfast'!#REF!</f>
        <v>#REF!</v>
      </c>
      <c r="BI17" s="17" t="e">
        <f>'C завтраками| Bed and breakfast'!#REF!</f>
        <v>#REF!</v>
      </c>
      <c r="BJ17" s="17" t="e">
        <f>'C завтраками| Bed and breakfast'!#REF!</f>
        <v>#REF!</v>
      </c>
      <c r="BK17" s="17" t="e">
        <f>'C завтраками| Bed and breakfast'!#REF!</f>
        <v>#REF!</v>
      </c>
      <c r="BL17" s="17" t="e">
        <f>'C завтраками| Bed and breakfast'!#REF!</f>
        <v>#REF!</v>
      </c>
      <c r="BM17" s="17" t="e">
        <f>'C завтраками| Bed and breakfast'!#REF!</f>
        <v>#REF!</v>
      </c>
      <c r="BN17" s="17" t="e">
        <f>'C завтраками| Bed and breakfast'!#REF!</f>
        <v>#REF!</v>
      </c>
      <c r="BO17" s="17" t="e">
        <f>'C завтраками| Bed and breakfast'!#REF!</f>
        <v>#REF!</v>
      </c>
      <c r="BP17" s="17" t="e">
        <f>'C завтраками| Bed and breakfast'!#REF!</f>
        <v>#REF!</v>
      </c>
      <c r="BQ17" s="17" t="e">
        <f>'C завтраками| Bed and breakfast'!#REF!</f>
        <v>#REF!</v>
      </c>
      <c r="BR17" s="17" t="e">
        <f>'C завтраками| Bed and breakfast'!#REF!</f>
        <v>#REF!</v>
      </c>
      <c r="BS17" s="17" t="e">
        <f>'C завтраками| Bed and breakfast'!#REF!</f>
        <v>#REF!</v>
      </c>
      <c r="BT17" s="17" t="e">
        <f>'C завтраками| Bed and breakfast'!#REF!</f>
        <v>#REF!</v>
      </c>
      <c r="BU17" s="17" t="e">
        <f>'C завтраками| Bed and breakfast'!#REF!</f>
        <v>#REF!</v>
      </c>
      <c r="BV17" s="17" t="e">
        <f>'C завтраками| Bed and breakfast'!#REF!</f>
        <v>#REF!</v>
      </c>
      <c r="BW17" s="17" t="e">
        <f>'C завтраками| Bed and breakfast'!#REF!</f>
        <v>#REF!</v>
      </c>
      <c r="BX17" s="17" t="e">
        <f>'C завтраками| Bed and breakfast'!#REF!</f>
        <v>#REF!</v>
      </c>
      <c r="BY17" s="17" t="e">
        <f>'C завтраками| Bed and breakfast'!#REF!</f>
        <v>#REF!</v>
      </c>
      <c r="BZ17" s="17" t="e">
        <f>'C завтраками| Bed and breakfast'!#REF!</f>
        <v>#REF!</v>
      </c>
    </row>
    <row r="18" spans="1:78" ht="10.7" customHeight="1">
      <c r="A18" s="12">
        <v>2</v>
      </c>
      <c r="B18" s="17" t="e">
        <f>'C завтраками| Bed and breakfast'!#REF!</f>
        <v>#REF!</v>
      </c>
      <c r="C18" s="17" t="e">
        <f>'C завтраками| Bed and breakfast'!#REF!</f>
        <v>#REF!</v>
      </c>
      <c r="D18" s="17" t="e">
        <f>'C завтраками| Bed and breakfast'!#REF!</f>
        <v>#REF!</v>
      </c>
      <c r="E18" s="17" t="e">
        <f>'C завтраками| Bed and breakfast'!#REF!</f>
        <v>#REF!</v>
      </c>
      <c r="F18" s="17" t="e">
        <f>'C завтраками| Bed and breakfast'!#REF!</f>
        <v>#REF!</v>
      </c>
      <c r="G18" s="17" t="e">
        <f>'C завтраками| Bed and breakfast'!#REF!</f>
        <v>#REF!</v>
      </c>
      <c r="H18" s="17" t="e">
        <f>'C завтраками| Bed and breakfast'!#REF!</f>
        <v>#REF!</v>
      </c>
      <c r="I18" s="17" t="e">
        <f>'C завтраками| Bed and breakfast'!#REF!</f>
        <v>#REF!</v>
      </c>
      <c r="J18" s="17" t="e">
        <f>'C завтраками| Bed and breakfast'!#REF!</f>
        <v>#REF!</v>
      </c>
      <c r="K18" s="17" t="e">
        <f>'C завтраками| Bed and breakfast'!#REF!</f>
        <v>#REF!</v>
      </c>
      <c r="L18" s="17" t="e">
        <f>'C завтраками| Bed and breakfast'!#REF!</f>
        <v>#REF!</v>
      </c>
      <c r="M18" s="17" t="e">
        <f>'C завтраками| Bed and breakfast'!#REF!</f>
        <v>#REF!</v>
      </c>
      <c r="N18" s="17" t="e">
        <f>'C завтраками| Bed and breakfast'!#REF!</f>
        <v>#REF!</v>
      </c>
      <c r="O18" s="17" t="e">
        <f>'C завтраками| Bed and breakfast'!#REF!</f>
        <v>#REF!</v>
      </c>
      <c r="P18" s="17" t="e">
        <f>'C завтраками| Bed and breakfast'!#REF!</f>
        <v>#REF!</v>
      </c>
      <c r="Q18" s="17" t="e">
        <f>'C завтраками| Bed and breakfast'!#REF!</f>
        <v>#REF!</v>
      </c>
      <c r="R18" s="17" t="e">
        <f>'C завтраками| Bed and breakfast'!#REF!</f>
        <v>#REF!</v>
      </c>
      <c r="S18" s="17" t="e">
        <f>'C завтраками| Bed and breakfast'!#REF!</f>
        <v>#REF!</v>
      </c>
      <c r="T18" s="17" t="e">
        <f>'C завтраками| Bed and breakfast'!#REF!</f>
        <v>#REF!</v>
      </c>
      <c r="U18" s="17" t="e">
        <f>'C завтраками| Bed and breakfast'!#REF!</f>
        <v>#REF!</v>
      </c>
      <c r="V18" s="17" t="e">
        <f>'C завтраками| Bed and breakfast'!#REF!</f>
        <v>#REF!</v>
      </c>
      <c r="W18" s="17" t="e">
        <f>'C завтраками| Bed and breakfast'!#REF!</f>
        <v>#REF!</v>
      </c>
      <c r="X18" s="17" t="e">
        <f>'C завтраками| Bed and breakfast'!#REF!</f>
        <v>#REF!</v>
      </c>
      <c r="Y18" s="17" t="e">
        <f>'C завтраками| Bed and breakfast'!#REF!</f>
        <v>#REF!</v>
      </c>
      <c r="Z18" s="17" t="e">
        <f>'C завтраками| Bed and breakfast'!#REF!</f>
        <v>#REF!</v>
      </c>
      <c r="AA18" s="17" t="e">
        <f>'C завтраками| Bed and breakfast'!#REF!</f>
        <v>#REF!</v>
      </c>
      <c r="AB18" s="17" t="e">
        <f>'C завтраками| Bed and breakfast'!#REF!</f>
        <v>#REF!</v>
      </c>
      <c r="AC18" s="17" t="e">
        <f>'C завтраками| Bed and breakfast'!#REF!</f>
        <v>#REF!</v>
      </c>
      <c r="AD18" s="17" t="e">
        <f>'C завтраками| Bed and breakfast'!#REF!</f>
        <v>#REF!</v>
      </c>
      <c r="AE18" s="17" t="e">
        <f>'C завтраками| Bed and breakfast'!#REF!</f>
        <v>#REF!</v>
      </c>
      <c r="AF18" s="17" t="e">
        <f>'C завтраками| Bed and breakfast'!#REF!</f>
        <v>#REF!</v>
      </c>
      <c r="AG18" s="17" t="e">
        <f>'C завтраками| Bed and breakfast'!#REF!</f>
        <v>#REF!</v>
      </c>
      <c r="AH18" s="17" t="e">
        <f>'C завтраками| Bed and breakfast'!#REF!</f>
        <v>#REF!</v>
      </c>
      <c r="AI18" s="17" t="e">
        <f>'C завтраками| Bed and breakfast'!#REF!</f>
        <v>#REF!</v>
      </c>
      <c r="AJ18" s="17" t="e">
        <f>'C завтраками| Bed and breakfast'!#REF!</f>
        <v>#REF!</v>
      </c>
      <c r="AK18" s="17" t="e">
        <f>'C завтраками| Bed and breakfast'!#REF!</f>
        <v>#REF!</v>
      </c>
      <c r="AL18" s="17" t="e">
        <f>'C завтраками| Bed and breakfast'!#REF!</f>
        <v>#REF!</v>
      </c>
      <c r="AM18" s="17" t="e">
        <f>'C завтраками| Bed and breakfast'!#REF!</f>
        <v>#REF!</v>
      </c>
      <c r="AN18" s="17" t="e">
        <f>'C завтраками| Bed and breakfast'!#REF!</f>
        <v>#REF!</v>
      </c>
      <c r="AO18" s="17" t="e">
        <f>'C завтраками| Bed and breakfast'!#REF!</f>
        <v>#REF!</v>
      </c>
      <c r="AP18" s="17" t="e">
        <f>'C завтраками| Bed and breakfast'!#REF!</f>
        <v>#REF!</v>
      </c>
      <c r="AQ18" s="17" t="e">
        <f>'C завтраками| Bed and breakfast'!#REF!</f>
        <v>#REF!</v>
      </c>
      <c r="AR18" s="17" t="e">
        <f>'C завтраками| Bed and breakfast'!#REF!</f>
        <v>#REF!</v>
      </c>
      <c r="AS18" s="17" t="e">
        <f>'C завтраками| Bed and breakfast'!#REF!</f>
        <v>#REF!</v>
      </c>
      <c r="AT18" s="17" t="e">
        <f>'C завтраками| Bed and breakfast'!#REF!</f>
        <v>#REF!</v>
      </c>
      <c r="AU18" s="17" t="e">
        <f>'C завтраками| Bed and breakfast'!#REF!</f>
        <v>#REF!</v>
      </c>
      <c r="AV18" s="17" t="e">
        <f>'C завтраками| Bed and breakfast'!#REF!</f>
        <v>#REF!</v>
      </c>
      <c r="AW18" s="17" t="e">
        <f>'C завтраками| Bed and breakfast'!#REF!</f>
        <v>#REF!</v>
      </c>
      <c r="AX18" s="17" t="e">
        <f>'C завтраками| Bed and breakfast'!#REF!</f>
        <v>#REF!</v>
      </c>
      <c r="AY18" s="17" t="e">
        <f>'C завтраками| Bed and breakfast'!#REF!</f>
        <v>#REF!</v>
      </c>
      <c r="AZ18" s="17" t="e">
        <f>'C завтраками| Bed and breakfast'!#REF!</f>
        <v>#REF!</v>
      </c>
      <c r="BA18" s="17" t="e">
        <f>'C завтраками| Bed and breakfast'!#REF!</f>
        <v>#REF!</v>
      </c>
      <c r="BB18" s="17" t="e">
        <f>'C завтраками| Bed and breakfast'!#REF!</f>
        <v>#REF!</v>
      </c>
      <c r="BC18" s="17" t="e">
        <f>'C завтраками| Bed and breakfast'!#REF!</f>
        <v>#REF!</v>
      </c>
      <c r="BD18" s="17" t="e">
        <f>'C завтраками| Bed and breakfast'!#REF!</f>
        <v>#REF!</v>
      </c>
      <c r="BE18" s="17" t="e">
        <f>'C завтраками| Bed and breakfast'!#REF!</f>
        <v>#REF!</v>
      </c>
      <c r="BF18" s="17" t="e">
        <f>'C завтраками| Bed and breakfast'!#REF!</f>
        <v>#REF!</v>
      </c>
      <c r="BG18" s="17" t="e">
        <f>'C завтраками| Bed and breakfast'!#REF!</f>
        <v>#REF!</v>
      </c>
      <c r="BH18" s="17" t="e">
        <f>'C завтраками| Bed and breakfast'!#REF!</f>
        <v>#REF!</v>
      </c>
      <c r="BI18" s="17" t="e">
        <f>'C завтраками| Bed and breakfast'!#REF!</f>
        <v>#REF!</v>
      </c>
      <c r="BJ18" s="17" t="e">
        <f>'C завтраками| Bed and breakfast'!#REF!</f>
        <v>#REF!</v>
      </c>
      <c r="BK18" s="17" t="e">
        <f>'C завтраками| Bed and breakfast'!#REF!</f>
        <v>#REF!</v>
      </c>
      <c r="BL18" s="17" t="e">
        <f>'C завтраками| Bed and breakfast'!#REF!</f>
        <v>#REF!</v>
      </c>
      <c r="BM18" s="17" t="e">
        <f>'C завтраками| Bed and breakfast'!#REF!</f>
        <v>#REF!</v>
      </c>
      <c r="BN18" s="17" t="e">
        <f>'C завтраками| Bed and breakfast'!#REF!</f>
        <v>#REF!</v>
      </c>
      <c r="BO18" s="17" t="e">
        <f>'C завтраками| Bed and breakfast'!#REF!</f>
        <v>#REF!</v>
      </c>
      <c r="BP18" s="17" t="e">
        <f>'C завтраками| Bed and breakfast'!#REF!</f>
        <v>#REF!</v>
      </c>
      <c r="BQ18" s="17" t="e">
        <f>'C завтраками| Bed and breakfast'!#REF!</f>
        <v>#REF!</v>
      </c>
      <c r="BR18" s="17" t="e">
        <f>'C завтраками| Bed and breakfast'!#REF!</f>
        <v>#REF!</v>
      </c>
      <c r="BS18" s="17" t="e">
        <f>'C завтраками| Bed and breakfast'!#REF!</f>
        <v>#REF!</v>
      </c>
      <c r="BT18" s="17" t="e">
        <f>'C завтраками| Bed and breakfast'!#REF!</f>
        <v>#REF!</v>
      </c>
      <c r="BU18" s="17" t="e">
        <f>'C завтраками| Bed and breakfast'!#REF!</f>
        <v>#REF!</v>
      </c>
      <c r="BV18" s="17" t="e">
        <f>'C завтраками| Bed and breakfast'!#REF!</f>
        <v>#REF!</v>
      </c>
      <c r="BW18" s="17" t="e">
        <f>'C завтраками| Bed and breakfast'!#REF!</f>
        <v>#REF!</v>
      </c>
      <c r="BX18" s="17" t="e">
        <f>'C завтраками| Bed and breakfast'!#REF!</f>
        <v>#REF!</v>
      </c>
      <c r="BY18" s="17" t="e">
        <f>'C завтраками| Bed and breakfast'!#REF!</f>
        <v>#REF!</v>
      </c>
      <c r="BZ18" s="17" t="e">
        <f>'C завтраками| Bed and breakfast'!#REF!</f>
        <v>#REF!</v>
      </c>
    </row>
    <row r="19" spans="1:78" ht="10.7"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row>
    <row r="20" spans="1:78" ht="30" customHeight="1">
      <c r="A20" s="117" t="s">
        <v>27</v>
      </c>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row>
    <row r="21" spans="1:78" s="142" customFormat="1" ht="25.5" customHeight="1">
      <c r="A21" s="147" t="s">
        <v>3</v>
      </c>
      <c r="B21" s="99" t="e">
        <f t="shared" ref="B21:BM22" si="0">B5</f>
        <v>#REF!</v>
      </c>
      <c r="C21" s="99" t="e">
        <f t="shared" si="0"/>
        <v>#REF!</v>
      </c>
      <c r="D21" s="99" t="e">
        <f t="shared" si="0"/>
        <v>#REF!</v>
      </c>
      <c r="E21" s="99" t="e">
        <f t="shared" si="0"/>
        <v>#REF!</v>
      </c>
      <c r="F21" s="99" t="e">
        <f t="shared" si="0"/>
        <v>#REF!</v>
      </c>
      <c r="G21" s="99" t="e">
        <f t="shared" si="0"/>
        <v>#REF!</v>
      </c>
      <c r="H21" s="99" t="e">
        <f t="shared" si="0"/>
        <v>#REF!</v>
      </c>
      <c r="I21" s="99" t="e">
        <f t="shared" si="0"/>
        <v>#REF!</v>
      </c>
      <c r="J21" s="99" t="e">
        <f t="shared" si="0"/>
        <v>#REF!</v>
      </c>
      <c r="K21" s="99" t="e">
        <f t="shared" si="0"/>
        <v>#REF!</v>
      </c>
      <c r="L21" s="99" t="e">
        <f t="shared" si="0"/>
        <v>#REF!</v>
      </c>
      <c r="M21" s="99" t="e">
        <f t="shared" si="0"/>
        <v>#REF!</v>
      </c>
      <c r="N21" s="99" t="e">
        <f t="shared" si="0"/>
        <v>#REF!</v>
      </c>
      <c r="O21" s="99" t="e">
        <f t="shared" si="0"/>
        <v>#REF!</v>
      </c>
      <c r="P21" s="99" t="e">
        <f t="shared" si="0"/>
        <v>#REF!</v>
      </c>
      <c r="Q21" s="99" t="e">
        <f t="shared" si="0"/>
        <v>#REF!</v>
      </c>
      <c r="R21" s="99" t="e">
        <f t="shared" si="0"/>
        <v>#REF!</v>
      </c>
      <c r="S21" s="99" t="e">
        <f t="shared" si="0"/>
        <v>#REF!</v>
      </c>
      <c r="T21" s="99" t="e">
        <f t="shared" si="0"/>
        <v>#REF!</v>
      </c>
      <c r="U21" s="99" t="e">
        <f t="shared" si="0"/>
        <v>#REF!</v>
      </c>
      <c r="V21" s="99" t="e">
        <f t="shared" si="0"/>
        <v>#REF!</v>
      </c>
      <c r="W21" s="99" t="e">
        <f t="shared" si="0"/>
        <v>#REF!</v>
      </c>
      <c r="X21" s="99" t="e">
        <f t="shared" si="0"/>
        <v>#REF!</v>
      </c>
      <c r="Y21" s="99" t="e">
        <f t="shared" si="0"/>
        <v>#REF!</v>
      </c>
      <c r="Z21" s="99" t="e">
        <f t="shared" si="0"/>
        <v>#REF!</v>
      </c>
      <c r="AA21" s="99" t="e">
        <f t="shared" si="0"/>
        <v>#REF!</v>
      </c>
      <c r="AB21" s="99" t="e">
        <f t="shared" si="0"/>
        <v>#REF!</v>
      </c>
      <c r="AC21" s="99" t="e">
        <f t="shared" si="0"/>
        <v>#REF!</v>
      </c>
      <c r="AD21" s="99" t="e">
        <f t="shared" si="0"/>
        <v>#REF!</v>
      </c>
      <c r="AE21" s="99" t="e">
        <f t="shared" si="0"/>
        <v>#REF!</v>
      </c>
      <c r="AF21" s="99" t="e">
        <f t="shared" si="0"/>
        <v>#REF!</v>
      </c>
      <c r="AG21" s="99" t="e">
        <f t="shared" si="0"/>
        <v>#REF!</v>
      </c>
      <c r="AH21" s="99" t="e">
        <f t="shared" si="0"/>
        <v>#REF!</v>
      </c>
      <c r="AI21" s="99" t="e">
        <f t="shared" si="0"/>
        <v>#REF!</v>
      </c>
      <c r="AJ21" s="99" t="e">
        <f t="shared" si="0"/>
        <v>#REF!</v>
      </c>
      <c r="AK21" s="99" t="e">
        <f t="shared" si="0"/>
        <v>#REF!</v>
      </c>
      <c r="AL21" s="99" t="e">
        <f t="shared" si="0"/>
        <v>#REF!</v>
      </c>
      <c r="AM21" s="99" t="e">
        <f t="shared" si="0"/>
        <v>#REF!</v>
      </c>
      <c r="AN21" s="99" t="e">
        <f t="shared" si="0"/>
        <v>#REF!</v>
      </c>
      <c r="AO21" s="99" t="e">
        <f t="shared" si="0"/>
        <v>#REF!</v>
      </c>
      <c r="AP21" s="99" t="e">
        <f t="shared" si="0"/>
        <v>#REF!</v>
      </c>
      <c r="AQ21" s="99" t="e">
        <f t="shared" si="0"/>
        <v>#REF!</v>
      </c>
      <c r="AR21" s="99" t="e">
        <f t="shared" si="0"/>
        <v>#REF!</v>
      </c>
      <c r="AS21" s="99" t="e">
        <f t="shared" si="0"/>
        <v>#REF!</v>
      </c>
      <c r="AT21" s="99" t="e">
        <f t="shared" si="0"/>
        <v>#REF!</v>
      </c>
      <c r="AU21" s="99" t="e">
        <f t="shared" si="0"/>
        <v>#REF!</v>
      </c>
      <c r="AV21" s="99" t="e">
        <f t="shared" si="0"/>
        <v>#REF!</v>
      </c>
      <c r="AW21" s="99" t="e">
        <f t="shared" si="0"/>
        <v>#REF!</v>
      </c>
      <c r="AX21" s="99" t="e">
        <f t="shared" si="0"/>
        <v>#REF!</v>
      </c>
      <c r="AY21" s="99" t="e">
        <f t="shared" si="0"/>
        <v>#REF!</v>
      </c>
      <c r="AZ21" s="99" t="e">
        <f t="shared" si="0"/>
        <v>#REF!</v>
      </c>
      <c r="BA21" s="99" t="e">
        <f t="shared" si="0"/>
        <v>#REF!</v>
      </c>
      <c r="BB21" s="99" t="e">
        <f t="shared" si="0"/>
        <v>#REF!</v>
      </c>
      <c r="BC21" s="99" t="e">
        <f t="shared" si="0"/>
        <v>#REF!</v>
      </c>
      <c r="BD21" s="99" t="e">
        <f t="shared" si="0"/>
        <v>#REF!</v>
      </c>
      <c r="BE21" s="99" t="e">
        <f t="shared" si="0"/>
        <v>#REF!</v>
      </c>
      <c r="BF21" s="99" t="e">
        <f t="shared" si="0"/>
        <v>#REF!</v>
      </c>
      <c r="BG21" s="99" t="e">
        <f t="shared" si="0"/>
        <v>#REF!</v>
      </c>
      <c r="BH21" s="99" t="e">
        <f t="shared" si="0"/>
        <v>#REF!</v>
      </c>
      <c r="BI21" s="99" t="e">
        <f t="shared" si="0"/>
        <v>#REF!</v>
      </c>
      <c r="BJ21" s="99" t="e">
        <f t="shared" si="0"/>
        <v>#REF!</v>
      </c>
      <c r="BK21" s="99" t="e">
        <f t="shared" si="0"/>
        <v>#REF!</v>
      </c>
      <c r="BL21" s="99" t="e">
        <f t="shared" si="0"/>
        <v>#REF!</v>
      </c>
      <c r="BM21" s="99" t="e">
        <f t="shared" si="0"/>
        <v>#REF!</v>
      </c>
      <c r="BN21" s="99" t="e">
        <f t="shared" ref="BN21:BZ22" si="1">BN5</f>
        <v>#REF!</v>
      </c>
      <c r="BO21" s="99" t="e">
        <f t="shared" si="1"/>
        <v>#REF!</v>
      </c>
      <c r="BP21" s="99" t="e">
        <f t="shared" si="1"/>
        <v>#REF!</v>
      </c>
      <c r="BQ21" s="99" t="e">
        <f t="shared" si="1"/>
        <v>#REF!</v>
      </c>
      <c r="BR21" s="99" t="e">
        <f t="shared" si="1"/>
        <v>#REF!</v>
      </c>
      <c r="BS21" s="99" t="e">
        <f t="shared" si="1"/>
        <v>#REF!</v>
      </c>
      <c r="BT21" s="99" t="e">
        <f t="shared" si="1"/>
        <v>#REF!</v>
      </c>
      <c r="BU21" s="99" t="e">
        <f t="shared" si="1"/>
        <v>#REF!</v>
      </c>
      <c r="BV21" s="99" t="e">
        <f t="shared" si="1"/>
        <v>#REF!</v>
      </c>
      <c r="BW21" s="99" t="e">
        <f t="shared" si="1"/>
        <v>#REF!</v>
      </c>
      <c r="BX21" s="99" t="e">
        <f t="shared" si="1"/>
        <v>#REF!</v>
      </c>
      <c r="BY21" s="99" t="e">
        <f t="shared" si="1"/>
        <v>#REF!</v>
      </c>
      <c r="BZ21" s="99" t="e">
        <f t="shared" si="1"/>
        <v>#REF!</v>
      </c>
    </row>
    <row r="22" spans="1:78" s="142" customFormat="1" ht="25.5" customHeight="1">
      <c r="A22" s="145"/>
      <c r="B22" s="99" t="e">
        <f t="shared" si="0"/>
        <v>#REF!</v>
      </c>
      <c r="C22" s="99" t="e">
        <f t="shared" si="0"/>
        <v>#REF!</v>
      </c>
      <c r="D22" s="99" t="e">
        <f t="shared" si="0"/>
        <v>#REF!</v>
      </c>
      <c r="E22" s="99" t="e">
        <f t="shared" si="0"/>
        <v>#REF!</v>
      </c>
      <c r="F22" s="99" t="e">
        <f t="shared" si="0"/>
        <v>#REF!</v>
      </c>
      <c r="G22" s="99" t="e">
        <f t="shared" si="0"/>
        <v>#REF!</v>
      </c>
      <c r="H22" s="99" t="e">
        <f t="shared" si="0"/>
        <v>#REF!</v>
      </c>
      <c r="I22" s="99" t="e">
        <f t="shared" si="0"/>
        <v>#REF!</v>
      </c>
      <c r="J22" s="99" t="e">
        <f t="shared" si="0"/>
        <v>#REF!</v>
      </c>
      <c r="K22" s="99" t="e">
        <f t="shared" si="0"/>
        <v>#REF!</v>
      </c>
      <c r="L22" s="99" t="e">
        <f t="shared" si="0"/>
        <v>#REF!</v>
      </c>
      <c r="M22" s="99" t="e">
        <f t="shared" si="0"/>
        <v>#REF!</v>
      </c>
      <c r="N22" s="99" t="e">
        <f t="shared" si="0"/>
        <v>#REF!</v>
      </c>
      <c r="O22" s="99" t="e">
        <f t="shared" si="0"/>
        <v>#REF!</v>
      </c>
      <c r="P22" s="99" t="e">
        <f t="shared" si="0"/>
        <v>#REF!</v>
      </c>
      <c r="Q22" s="99" t="e">
        <f t="shared" si="0"/>
        <v>#REF!</v>
      </c>
      <c r="R22" s="99" t="e">
        <f t="shared" si="0"/>
        <v>#REF!</v>
      </c>
      <c r="S22" s="99" t="e">
        <f t="shared" si="0"/>
        <v>#REF!</v>
      </c>
      <c r="T22" s="99" t="e">
        <f t="shared" si="0"/>
        <v>#REF!</v>
      </c>
      <c r="U22" s="99" t="e">
        <f t="shared" si="0"/>
        <v>#REF!</v>
      </c>
      <c r="V22" s="99" t="e">
        <f t="shared" si="0"/>
        <v>#REF!</v>
      </c>
      <c r="W22" s="99" t="e">
        <f t="shared" si="0"/>
        <v>#REF!</v>
      </c>
      <c r="X22" s="99" t="e">
        <f t="shared" si="0"/>
        <v>#REF!</v>
      </c>
      <c r="Y22" s="99" t="e">
        <f t="shared" si="0"/>
        <v>#REF!</v>
      </c>
      <c r="Z22" s="99" t="e">
        <f t="shared" si="0"/>
        <v>#REF!</v>
      </c>
      <c r="AA22" s="99" t="e">
        <f t="shared" si="0"/>
        <v>#REF!</v>
      </c>
      <c r="AB22" s="99" t="e">
        <f t="shared" si="0"/>
        <v>#REF!</v>
      </c>
      <c r="AC22" s="99" t="e">
        <f t="shared" si="0"/>
        <v>#REF!</v>
      </c>
      <c r="AD22" s="99" t="e">
        <f t="shared" si="0"/>
        <v>#REF!</v>
      </c>
      <c r="AE22" s="99" t="e">
        <f t="shared" si="0"/>
        <v>#REF!</v>
      </c>
      <c r="AF22" s="99" t="e">
        <f t="shared" si="0"/>
        <v>#REF!</v>
      </c>
      <c r="AG22" s="99" t="e">
        <f t="shared" si="0"/>
        <v>#REF!</v>
      </c>
      <c r="AH22" s="99" t="e">
        <f t="shared" si="0"/>
        <v>#REF!</v>
      </c>
      <c r="AI22" s="99" t="e">
        <f t="shared" si="0"/>
        <v>#REF!</v>
      </c>
      <c r="AJ22" s="99" t="e">
        <f t="shared" si="0"/>
        <v>#REF!</v>
      </c>
      <c r="AK22" s="99" t="e">
        <f t="shared" si="0"/>
        <v>#REF!</v>
      </c>
      <c r="AL22" s="99" t="e">
        <f t="shared" si="0"/>
        <v>#REF!</v>
      </c>
      <c r="AM22" s="99" t="e">
        <f t="shared" si="0"/>
        <v>#REF!</v>
      </c>
      <c r="AN22" s="99" t="e">
        <f t="shared" si="0"/>
        <v>#REF!</v>
      </c>
      <c r="AO22" s="99" t="e">
        <f t="shared" si="0"/>
        <v>#REF!</v>
      </c>
      <c r="AP22" s="99" t="e">
        <f t="shared" si="0"/>
        <v>#REF!</v>
      </c>
      <c r="AQ22" s="99" t="e">
        <f t="shared" si="0"/>
        <v>#REF!</v>
      </c>
      <c r="AR22" s="99" t="e">
        <f t="shared" si="0"/>
        <v>#REF!</v>
      </c>
      <c r="AS22" s="99" t="e">
        <f t="shared" si="0"/>
        <v>#REF!</v>
      </c>
      <c r="AT22" s="99" t="e">
        <f t="shared" si="0"/>
        <v>#REF!</v>
      </c>
      <c r="AU22" s="99" t="e">
        <f t="shared" si="0"/>
        <v>#REF!</v>
      </c>
      <c r="AV22" s="99" t="e">
        <f t="shared" si="0"/>
        <v>#REF!</v>
      </c>
      <c r="AW22" s="99" t="e">
        <f t="shared" si="0"/>
        <v>#REF!</v>
      </c>
      <c r="AX22" s="99" t="e">
        <f t="shared" si="0"/>
        <v>#REF!</v>
      </c>
      <c r="AY22" s="99" t="e">
        <f t="shared" si="0"/>
        <v>#REF!</v>
      </c>
      <c r="AZ22" s="99" t="e">
        <f t="shared" si="0"/>
        <v>#REF!</v>
      </c>
      <c r="BA22" s="99" t="e">
        <f t="shared" si="0"/>
        <v>#REF!</v>
      </c>
      <c r="BB22" s="99" t="e">
        <f t="shared" si="0"/>
        <v>#REF!</v>
      </c>
      <c r="BC22" s="99" t="e">
        <f t="shared" si="0"/>
        <v>#REF!</v>
      </c>
      <c r="BD22" s="99" t="e">
        <f t="shared" si="0"/>
        <v>#REF!</v>
      </c>
      <c r="BE22" s="99" t="e">
        <f t="shared" si="0"/>
        <v>#REF!</v>
      </c>
      <c r="BF22" s="99" t="e">
        <f t="shared" si="0"/>
        <v>#REF!</v>
      </c>
      <c r="BG22" s="99" t="e">
        <f t="shared" si="0"/>
        <v>#REF!</v>
      </c>
      <c r="BH22" s="99" t="e">
        <f t="shared" si="0"/>
        <v>#REF!</v>
      </c>
      <c r="BI22" s="99" t="e">
        <f t="shared" si="0"/>
        <v>#REF!</v>
      </c>
      <c r="BJ22" s="99" t="e">
        <f t="shared" si="0"/>
        <v>#REF!</v>
      </c>
      <c r="BK22" s="99" t="e">
        <f t="shared" si="0"/>
        <v>#REF!</v>
      </c>
      <c r="BL22" s="99" t="e">
        <f t="shared" si="0"/>
        <v>#REF!</v>
      </c>
      <c r="BM22" s="99" t="e">
        <f t="shared" si="0"/>
        <v>#REF!</v>
      </c>
      <c r="BN22" s="99" t="e">
        <f t="shared" si="1"/>
        <v>#REF!</v>
      </c>
      <c r="BO22" s="99" t="e">
        <f t="shared" si="1"/>
        <v>#REF!</v>
      </c>
      <c r="BP22" s="99" t="e">
        <f t="shared" si="1"/>
        <v>#REF!</v>
      </c>
      <c r="BQ22" s="99" t="e">
        <f t="shared" si="1"/>
        <v>#REF!</v>
      </c>
      <c r="BR22" s="99" t="e">
        <f t="shared" si="1"/>
        <v>#REF!</v>
      </c>
      <c r="BS22" s="99" t="e">
        <f t="shared" si="1"/>
        <v>#REF!</v>
      </c>
      <c r="BT22" s="99" t="e">
        <f t="shared" si="1"/>
        <v>#REF!</v>
      </c>
      <c r="BU22" s="99" t="e">
        <f t="shared" si="1"/>
        <v>#REF!</v>
      </c>
      <c r="BV22" s="99" t="e">
        <f t="shared" si="1"/>
        <v>#REF!</v>
      </c>
      <c r="BW22" s="99" t="e">
        <f t="shared" si="1"/>
        <v>#REF!</v>
      </c>
      <c r="BX22" s="99" t="e">
        <f t="shared" si="1"/>
        <v>#REF!</v>
      </c>
      <c r="BY22" s="99" t="e">
        <f t="shared" si="1"/>
        <v>#REF!</v>
      </c>
      <c r="BZ22" s="99" t="e">
        <f t="shared" si="1"/>
        <v>#REF!</v>
      </c>
    </row>
    <row r="23" spans="1:78" s="143" customFormat="1" ht="10.7" customHeight="1">
      <c r="A23" s="10" t="s">
        <v>4</v>
      </c>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row>
    <row r="24" spans="1:78" ht="10.7" customHeight="1">
      <c r="A24" s="12">
        <v>1</v>
      </c>
      <c r="B24" s="17" t="e">
        <f>ROUND(B8*0.8,)+25</f>
        <v>#REF!</v>
      </c>
      <c r="C24" s="17" t="e">
        <f t="shared" ref="C24:BN25" si="2">ROUND(C8*0.8,)+25</f>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2"/>
        <v>#REF!</v>
      </c>
      <c r="S24" s="17" t="e">
        <f t="shared" si="2"/>
        <v>#REF!</v>
      </c>
      <c r="T24" s="17" t="e">
        <f t="shared" si="2"/>
        <v>#REF!</v>
      </c>
      <c r="U24" s="17" t="e">
        <f t="shared" si="2"/>
        <v>#REF!</v>
      </c>
      <c r="V24" s="17" t="e">
        <f t="shared" si="2"/>
        <v>#REF!</v>
      </c>
      <c r="W24" s="17" t="e">
        <f t="shared" si="2"/>
        <v>#REF!</v>
      </c>
      <c r="X24" s="17" t="e">
        <f t="shared" si="2"/>
        <v>#REF!</v>
      </c>
      <c r="Y24" s="17" t="e">
        <f t="shared" si="2"/>
        <v>#REF!</v>
      </c>
      <c r="Z24" s="17" t="e">
        <f t="shared" si="2"/>
        <v>#REF!</v>
      </c>
      <c r="AA24" s="17" t="e">
        <f t="shared" si="2"/>
        <v>#REF!</v>
      </c>
      <c r="AB24" s="17" t="e">
        <f t="shared" si="2"/>
        <v>#REF!</v>
      </c>
      <c r="AC24" s="17" t="e">
        <f t="shared" si="2"/>
        <v>#REF!</v>
      </c>
      <c r="AD24" s="17" t="e">
        <f t="shared" si="2"/>
        <v>#REF!</v>
      </c>
      <c r="AE24" s="17" t="e">
        <f t="shared" si="2"/>
        <v>#REF!</v>
      </c>
      <c r="AF24" s="17" t="e">
        <f t="shared" si="2"/>
        <v>#REF!</v>
      </c>
      <c r="AG24" s="17" t="e">
        <f t="shared" si="2"/>
        <v>#REF!</v>
      </c>
      <c r="AH24" s="17" t="e">
        <f t="shared" si="2"/>
        <v>#REF!</v>
      </c>
      <c r="AI24" s="17" t="e">
        <f t="shared" si="2"/>
        <v>#REF!</v>
      </c>
      <c r="AJ24" s="17" t="e">
        <f t="shared" si="2"/>
        <v>#REF!</v>
      </c>
      <c r="AK24" s="17" t="e">
        <f t="shared" si="2"/>
        <v>#REF!</v>
      </c>
      <c r="AL24" s="17" t="e">
        <f t="shared" si="2"/>
        <v>#REF!</v>
      </c>
      <c r="AM24" s="17" t="e">
        <f t="shared" si="2"/>
        <v>#REF!</v>
      </c>
      <c r="AN24" s="17" t="e">
        <f t="shared" si="2"/>
        <v>#REF!</v>
      </c>
      <c r="AO24" s="17" t="e">
        <f t="shared" si="2"/>
        <v>#REF!</v>
      </c>
      <c r="AP24" s="17" t="e">
        <f t="shared" si="2"/>
        <v>#REF!</v>
      </c>
      <c r="AQ24" s="17" t="e">
        <f t="shared" si="2"/>
        <v>#REF!</v>
      </c>
      <c r="AR24" s="17" t="e">
        <f t="shared" si="2"/>
        <v>#REF!</v>
      </c>
      <c r="AS24" s="17" t="e">
        <f t="shared" si="2"/>
        <v>#REF!</v>
      </c>
      <c r="AT24" s="17" t="e">
        <f t="shared" si="2"/>
        <v>#REF!</v>
      </c>
      <c r="AU24" s="17" t="e">
        <f t="shared" si="2"/>
        <v>#REF!</v>
      </c>
      <c r="AV24" s="17" t="e">
        <f t="shared" si="2"/>
        <v>#REF!</v>
      </c>
      <c r="AW24" s="17" t="e">
        <f t="shared" si="2"/>
        <v>#REF!</v>
      </c>
      <c r="AX24" s="17" t="e">
        <f t="shared" si="2"/>
        <v>#REF!</v>
      </c>
      <c r="AY24" s="17" t="e">
        <f t="shared" si="2"/>
        <v>#REF!</v>
      </c>
      <c r="AZ24" s="17" t="e">
        <f t="shared" si="2"/>
        <v>#REF!</v>
      </c>
      <c r="BA24" s="17" t="e">
        <f t="shared" si="2"/>
        <v>#REF!</v>
      </c>
      <c r="BB24" s="17" t="e">
        <f t="shared" si="2"/>
        <v>#REF!</v>
      </c>
      <c r="BC24" s="17" t="e">
        <f t="shared" si="2"/>
        <v>#REF!</v>
      </c>
      <c r="BD24" s="17" t="e">
        <f t="shared" si="2"/>
        <v>#REF!</v>
      </c>
      <c r="BE24" s="17" t="e">
        <f t="shared" si="2"/>
        <v>#REF!</v>
      </c>
      <c r="BF24" s="17" t="e">
        <f t="shared" si="2"/>
        <v>#REF!</v>
      </c>
      <c r="BG24" s="17" t="e">
        <f t="shared" si="2"/>
        <v>#REF!</v>
      </c>
      <c r="BH24" s="17" t="e">
        <f t="shared" si="2"/>
        <v>#REF!</v>
      </c>
      <c r="BI24" s="17" t="e">
        <f t="shared" si="2"/>
        <v>#REF!</v>
      </c>
      <c r="BJ24" s="17" t="e">
        <f t="shared" si="2"/>
        <v>#REF!</v>
      </c>
      <c r="BK24" s="17" t="e">
        <f t="shared" si="2"/>
        <v>#REF!</v>
      </c>
      <c r="BL24" s="17" t="e">
        <f t="shared" si="2"/>
        <v>#REF!</v>
      </c>
      <c r="BM24" s="17" t="e">
        <f t="shared" si="2"/>
        <v>#REF!</v>
      </c>
      <c r="BN24" s="17" t="e">
        <f t="shared" si="2"/>
        <v>#REF!</v>
      </c>
      <c r="BO24" s="17" t="e">
        <f t="shared" ref="BO24:BZ25" si="3">ROUND(BO8*0.8,)+25</f>
        <v>#REF!</v>
      </c>
      <c r="BP24" s="17" t="e">
        <f t="shared" si="3"/>
        <v>#REF!</v>
      </c>
      <c r="BQ24" s="17" t="e">
        <f t="shared" si="3"/>
        <v>#REF!</v>
      </c>
      <c r="BR24" s="17" t="e">
        <f t="shared" si="3"/>
        <v>#REF!</v>
      </c>
      <c r="BS24" s="17" t="e">
        <f t="shared" si="3"/>
        <v>#REF!</v>
      </c>
      <c r="BT24" s="17" t="e">
        <f t="shared" si="3"/>
        <v>#REF!</v>
      </c>
      <c r="BU24" s="17" t="e">
        <f t="shared" si="3"/>
        <v>#REF!</v>
      </c>
      <c r="BV24" s="17" t="e">
        <f t="shared" si="3"/>
        <v>#REF!</v>
      </c>
      <c r="BW24" s="17" t="e">
        <f t="shared" si="3"/>
        <v>#REF!</v>
      </c>
      <c r="BX24" s="17" t="e">
        <f t="shared" si="3"/>
        <v>#REF!</v>
      </c>
      <c r="BY24" s="17" t="e">
        <f t="shared" si="3"/>
        <v>#REF!</v>
      </c>
      <c r="BZ24" s="17" t="e">
        <f t="shared" si="3"/>
        <v>#REF!</v>
      </c>
    </row>
    <row r="25" spans="1:78" ht="10.7" customHeight="1">
      <c r="A25" s="12">
        <v>2</v>
      </c>
      <c r="B25" s="17" t="e">
        <f t="shared" ref="B25:Q34" si="4">ROUND(B9*0.8,)+25</f>
        <v>#REF!</v>
      </c>
      <c r="C25" s="17" t="e">
        <f t="shared" si="4"/>
        <v>#REF!</v>
      </c>
      <c r="D25" s="17" t="e">
        <f t="shared" si="4"/>
        <v>#REF!</v>
      </c>
      <c r="E25" s="17" t="e">
        <f t="shared" si="4"/>
        <v>#REF!</v>
      </c>
      <c r="F25" s="17" t="e">
        <f t="shared" si="4"/>
        <v>#REF!</v>
      </c>
      <c r="G25" s="17" t="e">
        <f t="shared" si="4"/>
        <v>#REF!</v>
      </c>
      <c r="H25" s="17" t="e">
        <f t="shared" si="4"/>
        <v>#REF!</v>
      </c>
      <c r="I25" s="17" t="e">
        <f t="shared" si="4"/>
        <v>#REF!</v>
      </c>
      <c r="J25" s="17" t="e">
        <f t="shared" si="4"/>
        <v>#REF!</v>
      </c>
      <c r="K25" s="17" t="e">
        <f t="shared" si="4"/>
        <v>#REF!</v>
      </c>
      <c r="L25" s="17" t="e">
        <f t="shared" si="4"/>
        <v>#REF!</v>
      </c>
      <c r="M25" s="17" t="e">
        <f t="shared" si="4"/>
        <v>#REF!</v>
      </c>
      <c r="N25" s="17" t="e">
        <f t="shared" si="4"/>
        <v>#REF!</v>
      </c>
      <c r="O25" s="17" t="e">
        <f t="shared" si="4"/>
        <v>#REF!</v>
      </c>
      <c r="P25" s="17" t="e">
        <f t="shared" si="4"/>
        <v>#REF!</v>
      </c>
      <c r="Q25" s="17" t="e">
        <f t="shared" si="4"/>
        <v>#REF!</v>
      </c>
      <c r="R25" s="17" t="e">
        <f t="shared" si="2"/>
        <v>#REF!</v>
      </c>
      <c r="S25" s="17" t="e">
        <f t="shared" si="2"/>
        <v>#REF!</v>
      </c>
      <c r="T25" s="17" t="e">
        <f t="shared" si="2"/>
        <v>#REF!</v>
      </c>
      <c r="U25" s="17" t="e">
        <f t="shared" si="2"/>
        <v>#REF!</v>
      </c>
      <c r="V25" s="17" t="e">
        <f t="shared" si="2"/>
        <v>#REF!</v>
      </c>
      <c r="W25" s="17" t="e">
        <f t="shared" si="2"/>
        <v>#REF!</v>
      </c>
      <c r="X25" s="17" t="e">
        <f t="shared" si="2"/>
        <v>#REF!</v>
      </c>
      <c r="Y25" s="17" t="e">
        <f t="shared" si="2"/>
        <v>#REF!</v>
      </c>
      <c r="Z25" s="17" t="e">
        <f t="shared" si="2"/>
        <v>#REF!</v>
      </c>
      <c r="AA25" s="17" t="e">
        <f t="shared" si="2"/>
        <v>#REF!</v>
      </c>
      <c r="AB25" s="17" t="e">
        <f t="shared" si="2"/>
        <v>#REF!</v>
      </c>
      <c r="AC25" s="17" t="e">
        <f t="shared" si="2"/>
        <v>#REF!</v>
      </c>
      <c r="AD25" s="17" t="e">
        <f t="shared" si="2"/>
        <v>#REF!</v>
      </c>
      <c r="AE25" s="17" t="e">
        <f t="shared" si="2"/>
        <v>#REF!</v>
      </c>
      <c r="AF25" s="17" t="e">
        <f t="shared" si="2"/>
        <v>#REF!</v>
      </c>
      <c r="AG25" s="17" t="e">
        <f t="shared" si="2"/>
        <v>#REF!</v>
      </c>
      <c r="AH25" s="17" t="e">
        <f t="shared" si="2"/>
        <v>#REF!</v>
      </c>
      <c r="AI25" s="17" t="e">
        <f t="shared" si="2"/>
        <v>#REF!</v>
      </c>
      <c r="AJ25" s="17" t="e">
        <f t="shared" si="2"/>
        <v>#REF!</v>
      </c>
      <c r="AK25" s="17" t="e">
        <f t="shared" si="2"/>
        <v>#REF!</v>
      </c>
      <c r="AL25" s="17" t="e">
        <f t="shared" si="2"/>
        <v>#REF!</v>
      </c>
      <c r="AM25" s="17" t="e">
        <f t="shared" si="2"/>
        <v>#REF!</v>
      </c>
      <c r="AN25" s="17" t="e">
        <f t="shared" si="2"/>
        <v>#REF!</v>
      </c>
      <c r="AO25" s="17" t="e">
        <f t="shared" si="2"/>
        <v>#REF!</v>
      </c>
      <c r="AP25" s="17" t="e">
        <f t="shared" si="2"/>
        <v>#REF!</v>
      </c>
      <c r="AQ25" s="17" t="e">
        <f t="shared" si="2"/>
        <v>#REF!</v>
      </c>
      <c r="AR25" s="17" t="e">
        <f t="shared" si="2"/>
        <v>#REF!</v>
      </c>
      <c r="AS25" s="17" t="e">
        <f t="shared" si="2"/>
        <v>#REF!</v>
      </c>
      <c r="AT25" s="17" t="e">
        <f t="shared" si="2"/>
        <v>#REF!</v>
      </c>
      <c r="AU25" s="17" t="e">
        <f t="shared" si="2"/>
        <v>#REF!</v>
      </c>
      <c r="AV25" s="17" t="e">
        <f t="shared" si="2"/>
        <v>#REF!</v>
      </c>
      <c r="AW25" s="17" t="e">
        <f t="shared" si="2"/>
        <v>#REF!</v>
      </c>
      <c r="AX25" s="17" t="e">
        <f t="shared" si="2"/>
        <v>#REF!</v>
      </c>
      <c r="AY25" s="17" t="e">
        <f t="shared" si="2"/>
        <v>#REF!</v>
      </c>
      <c r="AZ25" s="17" t="e">
        <f t="shared" si="2"/>
        <v>#REF!</v>
      </c>
      <c r="BA25" s="17" t="e">
        <f t="shared" si="2"/>
        <v>#REF!</v>
      </c>
      <c r="BB25" s="17" t="e">
        <f t="shared" si="2"/>
        <v>#REF!</v>
      </c>
      <c r="BC25" s="17" t="e">
        <f t="shared" si="2"/>
        <v>#REF!</v>
      </c>
      <c r="BD25" s="17" t="e">
        <f t="shared" si="2"/>
        <v>#REF!</v>
      </c>
      <c r="BE25" s="17" t="e">
        <f t="shared" si="2"/>
        <v>#REF!</v>
      </c>
      <c r="BF25" s="17" t="e">
        <f t="shared" si="2"/>
        <v>#REF!</v>
      </c>
      <c r="BG25" s="17" t="e">
        <f t="shared" si="2"/>
        <v>#REF!</v>
      </c>
      <c r="BH25" s="17" t="e">
        <f t="shared" si="2"/>
        <v>#REF!</v>
      </c>
      <c r="BI25" s="17" t="e">
        <f t="shared" si="2"/>
        <v>#REF!</v>
      </c>
      <c r="BJ25" s="17" t="e">
        <f t="shared" si="2"/>
        <v>#REF!</v>
      </c>
      <c r="BK25" s="17" t="e">
        <f t="shared" si="2"/>
        <v>#REF!</v>
      </c>
      <c r="BL25" s="17" t="e">
        <f t="shared" si="2"/>
        <v>#REF!</v>
      </c>
      <c r="BM25" s="17" t="e">
        <f t="shared" si="2"/>
        <v>#REF!</v>
      </c>
      <c r="BN25" s="17" t="e">
        <f t="shared" si="2"/>
        <v>#REF!</v>
      </c>
      <c r="BO25" s="17" t="e">
        <f t="shared" si="3"/>
        <v>#REF!</v>
      </c>
      <c r="BP25" s="17" t="e">
        <f t="shared" si="3"/>
        <v>#REF!</v>
      </c>
      <c r="BQ25" s="17" t="e">
        <f t="shared" si="3"/>
        <v>#REF!</v>
      </c>
      <c r="BR25" s="17" t="e">
        <f t="shared" si="3"/>
        <v>#REF!</v>
      </c>
      <c r="BS25" s="17" t="e">
        <f t="shared" si="3"/>
        <v>#REF!</v>
      </c>
      <c r="BT25" s="17" t="e">
        <f t="shared" si="3"/>
        <v>#REF!</v>
      </c>
      <c r="BU25" s="17" t="e">
        <f t="shared" si="3"/>
        <v>#REF!</v>
      </c>
      <c r="BV25" s="17" t="e">
        <f t="shared" si="3"/>
        <v>#REF!</v>
      </c>
      <c r="BW25" s="17" t="e">
        <f t="shared" si="3"/>
        <v>#REF!</v>
      </c>
      <c r="BX25" s="17" t="e">
        <f t="shared" si="3"/>
        <v>#REF!</v>
      </c>
      <c r="BY25" s="17" t="e">
        <f t="shared" si="3"/>
        <v>#REF!</v>
      </c>
      <c r="BZ25" s="17" t="e">
        <f t="shared" si="3"/>
        <v>#REF!</v>
      </c>
    </row>
    <row r="26" spans="1:78" ht="10.7" customHeight="1">
      <c r="A26" s="15" t="s">
        <v>136</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row>
    <row r="27" spans="1:78" ht="10.7" customHeight="1">
      <c r="A27" s="12">
        <v>1</v>
      </c>
      <c r="B27" s="17" t="e">
        <f t="shared" si="4"/>
        <v>#REF!</v>
      </c>
      <c r="C27" s="17" t="e">
        <f t="shared" ref="C27:BN28" si="5">ROUND(C11*0.8,)+25</f>
        <v>#REF!</v>
      </c>
      <c r="D27" s="17" t="e">
        <f t="shared" si="5"/>
        <v>#REF!</v>
      </c>
      <c r="E27" s="17" t="e">
        <f t="shared" si="5"/>
        <v>#REF!</v>
      </c>
      <c r="F27" s="17" t="e">
        <f t="shared" si="5"/>
        <v>#REF!</v>
      </c>
      <c r="G27" s="17" t="e">
        <f t="shared" si="5"/>
        <v>#REF!</v>
      </c>
      <c r="H27" s="17" t="e">
        <f t="shared" si="5"/>
        <v>#REF!</v>
      </c>
      <c r="I27" s="17" t="e">
        <f t="shared" si="5"/>
        <v>#REF!</v>
      </c>
      <c r="J27" s="17" t="e">
        <f t="shared" si="5"/>
        <v>#REF!</v>
      </c>
      <c r="K27" s="17" t="e">
        <f t="shared" si="5"/>
        <v>#REF!</v>
      </c>
      <c r="L27" s="17" t="e">
        <f t="shared" si="5"/>
        <v>#REF!</v>
      </c>
      <c r="M27" s="17" t="e">
        <f t="shared" si="5"/>
        <v>#REF!</v>
      </c>
      <c r="N27" s="17" t="e">
        <f t="shared" si="5"/>
        <v>#REF!</v>
      </c>
      <c r="O27" s="17" t="e">
        <f t="shared" si="5"/>
        <v>#REF!</v>
      </c>
      <c r="P27" s="17" t="e">
        <f t="shared" si="5"/>
        <v>#REF!</v>
      </c>
      <c r="Q27" s="17" t="e">
        <f t="shared" si="5"/>
        <v>#REF!</v>
      </c>
      <c r="R27" s="17" t="e">
        <f t="shared" si="5"/>
        <v>#REF!</v>
      </c>
      <c r="S27" s="17" t="e">
        <f t="shared" si="5"/>
        <v>#REF!</v>
      </c>
      <c r="T27" s="17" t="e">
        <f t="shared" si="5"/>
        <v>#REF!</v>
      </c>
      <c r="U27" s="17" t="e">
        <f t="shared" si="5"/>
        <v>#REF!</v>
      </c>
      <c r="V27" s="17" t="e">
        <f t="shared" si="5"/>
        <v>#REF!</v>
      </c>
      <c r="W27" s="17" t="e">
        <f t="shared" si="5"/>
        <v>#REF!</v>
      </c>
      <c r="X27" s="17" t="e">
        <f t="shared" si="5"/>
        <v>#REF!</v>
      </c>
      <c r="Y27" s="17" t="e">
        <f t="shared" si="5"/>
        <v>#REF!</v>
      </c>
      <c r="Z27" s="17" t="e">
        <f t="shared" si="5"/>
        <v>#REF!</v>
      </c>
      <c r="AA27" s="17" t="e">
        <f t="shared" si="5"/>
        <v>#REF!</v>
      </c>
      <c r="AB27" s="17" t="e">
        <f t="shared" si="5"/>
        <v>#REF!</v>
      </c>
      <c r="AC27" s="17" t="e">
        <f t="shared" si="5"/>
        <v>#REF!</v>
      </c>
      <c r="AD27" s="17" t="e">
        <f t="shared" si="5"/>
        <v>#REF!</v>
      </c>
      <c r="AE27" s="17" t="e">
        <f t="shared" si="5"/>
        <v>#REF!</v>
      </c>
      <c r="AF27" s="17" t="e">
        <f t="shared" si="5"/>
        <v>#REF!</v>
      </c>
      <c r="AG27" s="17" t="e">
        <f t="shared" si="5"/>
        <v>#REF!</v>
      </c>
      <c r="AH27" s="17" t="e">
        <f t="shared" si="5"/>
        <v>#REF!</v>
      </c>
      <c r="AI27" s="17" t="e">
        <f t="shared" si="5"/>
        <v>#REF!</v>
      </c>
      <c r="AJ27" s="17" t="e">
        <f t="shared" si="5"/>
        <v>#REF!</v>
      </c>
      <c r="AK27" s="17" t="e">
        <f t="shared" si="5"/>
        <v>#REF!</v>
      </c>
      <c r="AL27" s="17" t="e">
        <f t="shared" si="5"/>
        <v>#REF!</v>
      </c>
      <c r="AM27" s="17" t="e">
        <f t="shared" si="5"/>
        <v>#REF!</v>
      </c>
      <c r="AN27" s="17" t="e">
        <f t="shared" si="5"/>
        <v>#REF!</v>
      </c>
      <c r="AO27" s="17" t="e">
        <f t="shared" si="5"/>
        <v>#REF!</v>
      </c>
      <c r="AP27" s="17" t="e">
        <f t="shared" si="5"/>
        <v>#REF!</v>
      </c>
      <c r="AQ27" s="17" t="e">
        <f t="shared" si="5"/>
        <v>#REF!</v>
      </c>
      <c r="AR27" s="17" t="e">
        <f t="shared" si="5"/>
        <v>#REF!</v>
      </c>
      <c r="AS27" s="17" t="e">
        <f t="shared" si="5"/>
        <v>#REF!</v>
      </c>
      <c r="AT27" s="17" t="e">
        <f t="shared" si="5"/>
        <v>#REF!</v>
      </c>
      <c r="AU27" s="17" t="e">
        <f t="shared" si="5"/>
        <v>#REF!</v>
      </c>
      <c r="AV27" s="17" t="e">
        <f t="shared" si="5"/>
        <v>#REF!</v>
      </c>
      <c r="AW27" s="17" t="e">
        <f t="shared" si="5"/>
        <v>#REF!</v>
      </c>
      <c r="AX27" s="17" t="e">
        <f t="shared" si="5"/>
        <v>#REF!</v>
      </c>
      <c r="AY27" s="17" t="e">
        <f t="shared" si="5"/>
        <v>#REF!</v>
      </c>
      <c r="AZ27" s="17" t="e">
        <f t="shared" si="5"/>
        <v>#REF!</v>
      </c>
      <c r="BA27" s="17" t="e">
        <f t="shared" si="5"/>
        <v>#REF!</v>
      </c>
      <c r="BB27" s="17" t="e">
        <f t="shared" si="5"/>
        <v>#REF!</v>
      </c>
      <c r="BC27" s="17" t="e">
        <f t="shared" si="5"/>
        <v>#REF!</v>
      </c>
      <c r="BD27" s="17" t="e">
        <f t="shared" si="5"/>
        <v>#REF!</v>
      </c>
      <c r="BE27" s="17" t="e">
        <f t="shared" si="5"/>
        <v>#REF!</v>
      </c>
      <c r="BF27" s="17" t="e">
        <f t="shared" si="5"/>
        <v>#REF!</v>
      </c>
      <c r="BG27" s="17" t="e">
        <f t="shared" si="5"/>
        <v>#REF!</v>
      </c>
      <c r="BH27" s="17" t="e">
        <f t="shared" si="5"/>
        <v>#REF!</v>
      </c>
      <c r="BI27" s="17" t="e">
        <f t="shared" si="5"/>
        <v>#REF!</v>
      </c>
      <c r="BJ27" s="17" t="e">
        <f t="shared" si="5"/>
        <v>#REF!</v>
      </c>
      <c r="BK27" s="17" t="e">
        <f t="shared" si="5"/>
        <v>#REF!</v>
      </c>
      <c r="BL27" s="17" t="e">
        <f t="shared" si="5"/>
        <v>#REF!</v>
      </c>
      <c r="BM27" s="17" t="e">
        <f t="shared" si="5"/>
        <v>#REF!</v>
      </c>
      <c r="BN27" s="17" t="e">
        <f t="shared" si="5"/>
        <v>#REF!</v>
      </c>
      <c r="BO27" s="17" t="e">
        <f t="shared" ref="BO27:BZ28" si="6">ROUND(BO11*0.8,)+25</f>
        <v>#REF!</v>
      </c>
      <c r="BP27" s="17" t="e">
        <f t="shared" si="6"/>
        <v>#REF!</v>
      </c>
      <c r="BQ27" s="17" t="e">
        <f t="shared" si="6"/>
        <v>#REF!</v>
      </c>
      <c r="BR27" s="17" t="e">
        <f t="shared" si="6"/>
        <v>#REF!</v>
      </c>
      <c r="BS27" s="17" t="e">
        <f t="shared" si="6"/>
        <v>#REF!</v>
      </c>
      <c r="BT27" s="17" t="e">
        <f t="shared" si="6"/>
        <v>#REF!</v>
      </c>
      <c r="BU27" s="17" t="e">
        <f t="shared" si="6"/>
        <v>#REF!</v>
      </c>
      <c r="BV27" s="17" t="e">
        <f t="shared" si="6"/>
        <v>#REF!</v>
      </c>
      <c r="BW27" s="17" t="e">
        <f t="shared" si="6"/>
        <v>#REF!</v>
      </c>
      <c r="BX27" s="17" t="e">
        <f t="shared" si="6"/>
        <v>#REF!</v>
      </c>
      <c r="BY27" s="17" t="e">
        <f t="shared" si="6"/>
        <v>#REF!</v>
      </c>
      <c r="BZ27" s="17" t="e">
        <f t="shared" si="6"/>
        <v>#REF!</v>
      </c>
    </row>
    <row r="28" spans="1:78" ht="10.7" customHeight="1">
      <c r="A28" s="12">
        <v>2</v>
      </c>
      <c r="B28" s="17" t="e">
        <f t="shared" si="4"/>
        <v>#REF!</v>
      </c>
      <c r="C28" s="17" t="e">
        <f t="shared" si="5"/>
        <v>#REF!</v>
      </c>
      <c r="D28" s="17" t="e">
        <f t="shared" si="5"/>
        <v>#REF!</v>
      </c>
      <c r="E28" s="17" t="e">
        <f t="shared" si="5"/>
        <v>#REF!</v>
      </c>
      <c r="F28" s="17" t="e">
        <f t="shared" si="5"/>
        <v>#REF!</v>
      </c>
      <c r="G28" s="17" t="e">
        <f t="shared" si="5"/>
        <v>#REF!</v>
      </c>
      <c r="H28" s="17" t="e">
        <f t="shared" si="5"/>
        <v>#REF!</v>
      </c>
      <c r="I28" s="17" t="e">
        <f t="shared" si="5"/>
        <v>#REF!</v>
      </c>
      <c r="J28" s="17" t="e">
        <f t="shared" si="5"/>
        <v>#REF!</v>
      </c>
      <c r="K28" s="17" t="e">
        <f t="shared" si="5"/>
        <v>#REF!</v>
      </c>
      <c r="L28" s="17" t="e">
        <f t="shared" si="5"/>
        <v>#REF!</v>
      </c>
      <c r="M28" s="17" t="e">
        <f t="shared" si="5"/>
        <v>#REF!</v>
      </c>
      <c r="N28" s="17" t="e">
        <f t="shared" si="5"/>
        <v>#REF!</v>
      </c>
      <c r="O28" s="17" t="e">
        <f t="shared" si="5"/>
        <v>#REF!</v>
      </c>
      <c r="P28" s="17" t="e">
        <f t="shared" si="5"/>
        <v>#REF!</v>
      </c>
      <c r="Q28" s="17" t="e">
        <f t="shared" si="5"/>
        <v>#REF!</v>
      </c>
      <c r="R28" s="17" t="e">
        <f t="shared" si="5"/>
        <v>#REF!</v>
      </c>
      <c r="S28" s="17" t="e">
        <f t="shared" si="5"/>
        <v>#REF!</v>
      </c>
      <c r="T28" s="17" t="e">
        <f t="shared" si="5"/>
        <v>#REF!</v>
      </c>
      <c r="U28" s="17" t="e">
        <f t="shared" si="5"/>
        <v>#REF!</v>
      </c>
      <c r="V28" s="17" t="e">
        <f t="shared" si="5"/>
        <v>#REF!</v>
      </c>
      <c r="W28" s="17" t="e">
        <f t="shared" si="5"/>
        <v>#REF!</v>
      </c>
      <c r="X28" s="17" t="e">
        <f t="shared" si="5"/>
        <v>#REF!</v>
      </c>
      <c r="Y28" s="17" t="e">
        <f t="shared" si="5"/>
        <v>#REF!</v>
      </c>
      <c r="Z28" s="17" t="e">
        <f t="shared" si="5"/>
        <v>#REF!</v>
      </c>
      <c r="AA28" s="17" t="e">
        <f t="shared" si="5"/>
        <v>#REF!</v>
      </c>
      <c r="AB28" s="17" t="e">
        <f t="shared" si="5"/>
        <v>#REF!</v>
      </c>
      <c r="AC28" s="17" t="e">
        <f t="shared" si="5"/>
        <v>#REF!</v>
      </c>
      <c r="AD28" s="17" t="e">
        <f t="shared" si="5"/>
        <v>#REF!</v>
      </c>
      <c r="AE28" s="17" t="e">
        <f t="shared" si="5"/>
        <v>#REF!</v>
      </c>
      <c r="AF28" s="17" t="e">
        <f t="shared" si="5"/>
        <v>#REF!</v>
      </c>
      <c r="AG28" s="17" t="e">
        <f t="shared" si="5"/>
        <v>#REF!</v>
      </c>
      <c r="AH28" s="17" t="e">
        <f t="shared" si="5"/>
        <v>#REF!</v>
      </c>
      <c r="AI28" s="17" t="e">
        <f t="shared" si="5"/>
        <v>#REF!</v>
      </c>
      <c r="AJ28" s="17" t="e">
        <f t="shared" si="5"/>
        <v>#REF!</v>
      </c>
      <c r="AK28" s="17" t="e">
        <f t="shared" si="5"/>
        <v>#REF!</v>
      </c>
      <c r="AL28" s="17" t="e">
        <f t="shared" si="5"/>
        <v>#REF!</v>
      </c>
      <c r="AM28" s="17" t="e">
        <f t="shared" si="5"/>
        <v>#REF!</v>
      </c>
      <c r="AN28" s="17" t="e">
        <f t="shared" si="5"/>
        <v>#REF!</v>
      </c>
      <c r="AO28" s="17" t="e">
        <f t="shared" si="5"/>
        <v>#REF!</v>
      </c>
      <c r="AP28" s="17" t="e">
        <f t="shared" si="5"/>
        <v>#REF!</v>
      </c>
      <c r="AQ28" s="17" t="e">
        <f t="shared" si="5"/>
        <v>#REF!</v>
      </c>
      <c r="AR28" s="17" t="e">
        <f t="shared" si="5"/>
        <v>#REF!</v>
      </c>
      <c r="AS28" s="17" t="e">
        <f t="shared" si="5"/>
        <v>#REF!</v>
      </c>
      <c r="AT28" s="17" t="e">
        <f t="shared" si="5"/>
        <v>#REF!</v>
      </c>
      <c r="AU28" s="17" t="e">
        <f t="shared" si="5"/>
        <v>#REF!</v>
      </c>
      <c r="AV28" s="17" t="e">
        <f t="shared" si="5"/>
        <v>#REF!</v>
      </c>
      <c r="AW28" s="17" t="e">
        <f t="shared" si="5"/>
        <v>#REF!</v>
      </c>
      <c r="AX28" s="17" t="e">
        <f t="shared" si="5"/>
        <v>#REF!</v>
      </c>
      <c r="AY28" s="17" t="e">
        <f t="shared" si="5"/>
        <v>#REF!</v>
      </c>
      <c r="AZ28" s="17" t="e">
        <f t="shared" si="5"/>
        <v>#REF!</v>
      </c>
      <c r="BA28" s="17" t="e">
        <f t="shared" si="5"/>
        <v>#REF!</v>
      </c>
      <c r="BB28" s="17" t="e">
        <f t="shared" si="5"/>
        <v>#REF!</v>
      </c>
      <c r="BC28" s="17" t="e">
        <f t="shared" si="5"/>
        <v>#REF!</v>
      </c>
      <c r="BD28" s="17" t="e">
        <f t="shared" si="5"/>
        <v>#REF!</v>
      </c>
      <c r="BE28" s="17" t="e">
        <f t="shared" si="5"/>
        <v>#REF!</v>
      </c>
      <c r="BF28" s="17" t="e">
        <f t="shared" si="5"/>
        <v>#REF!</v>
      </c>
      <c r="BG28" s="17" t="e">
        <f t="shared" si="5"/>
        <v>#REF!</v>
      </c>
      <c r="BH28" s="17" t="e">
        <f t="shared" si="5"/>
        <v>#REF!</v>
      </c>
      <c r="BI28" s="17" t="e">
        <f t="shared" si="5"/>
        <v>#REF!</v>
      </c>
      <c r="BJ28" s="17" t="e">
        <f t="shared" si="5"/>
        <v>#REF!</v>
      </c>
      <c r="BK28" s="17" t="e">
        <f t="shared" si="5"/>
        <v>#REF!</v>
      </c>
      <c r="BL28" s="17" t="e">
        <f t="shared" si="5"/>
        <v>#REF!</v>
      </c>
      <c r="BM28" s="17" t="e">
        <f t="shared" si="5"/>
        <v>#REF!</v>
      </c>
      <c r="BN28" s="17" t="e">
        <f t="shared" si="5"/>
        <v>#REF!</v>
      </c>
      <c r="BO28" s="17" t="e">
        <f t="shared" si="6"/>
        <v>#REF!</v>
      </c>
      <c r="BP28" s="17" t="e">
        <f t="shared" si="6"/>
        <v>#REF!</v>
      </c>
      <c r="BQ28" s="17" t="e">
        <f t="shared" si="6"/>
        <v>#REF!</v>
      </c>
      <c r="BR28" s="17" t="e">
        <f t="shared" si="6"/>
        <v>#REF!</v>
      </c>
      <c r="BS28" s="17" t="e">
        <f t="shared" si="6"/>
        <v>#REF!</v>
      </c>
      <c r="BT28" s="17" t="e">
        <f t="shared" si="6"/>
        <v>#REF!</v>
      </c>
      <c r="BU28" s="17" t="e">
        <f t="shared" si="6"/>
        <v>#REF!</v>
      </c>
      <c r="BV28" s="17" t="e">
        <f t="shared" si="6"/>
        <v>#REF!</v>
      </c>
      <c r="BW28" s="17" t="e">
        <f t="shared" si="6"/>
        <v>#REF!</v>
      </c>
      <c r="BX28" s="17" t="e">
        <f t="shared" si="6"/>
        <v>#REF!</v>
      </c>
      <c r="BY28" s="17" t="e">
        <f t="shared" si="6"/>
        <v>#REF!</v>
      </c>
      <c r="BZ28" s="17" t="e">
        <f t="shared" si="6"/>
        <v>#REF!</v>
      </c>
    </row>
    <row r="29" spans="1:78" ht="10.7" customHeight="1">
      <c r="A29" s="16" t="s">
        <v>137</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row>
    <row r="30" spans="1:78" ht="10.7" customHeight="1">
      <c r="A30" s="12">
        <v>1</v>
      </c>
      <c r="B30" s="17" t="e">
        <f t="shared" si="4"/>
        <v>#REF!</v>
      </c>
      <c r="C30" s="17" t="e">
        <f t="shared" ref="C30:BN31" si="7">ROUND(C14*0.8,)+25</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c r="L30" s="17" t="e">
        <f t="shared" si="7"/>
        <v>#REF!</v>
      </c>
      <c r="M30" s="17" t="e">
        <f t="shared" si="7"/>
        <v>#REF!</v>
      </c>
      <c r="N30" s="17" t="e">
        <f t="shared" si="7"/>
        <v>#REF!</v>
      </c>
      <c r="O30" s="17" t="e">
        <f t="shared" si="7"/>
        <v>#REF!</v>
      </c>
      <c r="P30" s="17" t="e">
        <f t="shared" si="7"/>
        <v>#REF!</v>
      </c>
      <c r="Q30" s="17" t="e">
        <f t="shared" si="7"/>
        <v>#REF!</v>
      </c>
      <c r="R30" s="17" t="e">
        <f t="shared" si="7"/>
        <v>#REF!</v>
      </c>
      <c r="S30" s="17" t="e">
        <f t="shared" si="7"/>
        <v>#REF!</v>
      </c>
      <c r="T30" s="17" t="e">
        <f t="shared" si="7"/>
        <v>#REF!</v>
      </c>
      <c r="U30" s="17" t="e">
        <f t="shared" si="7"/>
        <v>#REF!</v>
      </c>
      <c r="V30" s="17" t="e">
        <f t="shared" si="7"/>
        <v>#REF!</v>
      </c>
      <c r="W30" s="17" t="e">
        <f t="shared" si="7"/>
        <v>#REF!</v>
      </c>
      <c r="X30" s="17" t="e">
        <f t="shared" si="7"/>
        <v>#REF!</v>
      </c>
      <c r="Y30" s="17" t="e">
        <f t="shared" si="7"/>
        <v>#REF!</v>
      </c>
      <c r="Z30" s="17" t="e">
        <f t="shared" si="7"/>
        <v>#REF!</v>
      </c>
      <c r="AA30" s="17" t="e">
        <f t="shared" si="7"/>
        <v>#REF!</v>
      </c>
      <c r="AB30" s="17" t="e">
        <f t="shared" si="7"/>
        <v>#REF!</v>
      </c>
      <c r="AC30" s="17" t="e">
        <f t="shared" si="7"/>
        <v>#REF!</v>
      </c>
      <c r="AD30" s="17" t="e">
        <f t="shared" si="7"/>
        <v>#REF!</v>
      </c>
      <c r="AE30" s="17" t="e">
        <f t="shared" si="7"/>
        <v>#REF!</v>
      </c>
      <c r="AF30" s="17" t="e">
        <f t="shared" si="7"/>
        <v>#REF!</v>
      </c>
      <c r="AG30" s="17" t="e">
        <f t="shared" si="7"/>
        <v>#REF!</v>
      </c>
      <c r="AH30" s="17" t="e">
        <f t="shared" si="7"/>
        <v>#REF!</v>
      </c>
      <c r="AI30" s="17" t="e">
        <f t="shared" si="7"/>
        <v>#REF!</v>
      </c>
      <c r="AJ30" s="17" t="e">
        <f t="shared" si="7"/>
        <v>#REF!</v>
      </c>
      <c r="AK30" s="17" t="e">
        <f t="shared" si="7"/>
        <v>#REF!</v>
      </c>
      <c r="AL30" s="17" t="e">
        <f t="shared" si="7"/>
        <v>#REF!</v>
      </c>
      <c r="AM30" s="17" t="e">
        <f t="shared" si="7"/>
        <v>#REF!</v>
      </c>
      <c r="AN30" s="17" t="e">
        <f t="shared" si="7"/>
        <v>#REF!</v>
      </c>
      <c r="AO30" s="17" t="e">
        <f t="shared" si="7"/>
        <v>#REF!</v>
      </c>
      <c r="AP30" s="17" t="e">
        <f t="shared" si="7"/>
        <v>#REF!</v>
      </c>
      <c r="AQ30" s="17" t="e">
        <f t="shared" si="7"/>
        <v>#REF!</v>
      </c>
      <c r="AR30" s="17" t="e">
        <f t="shared" si="7"/>
        <v>#REF!</v>
      </c>
      <c r="AS30" s="17" t="e">
        <f t="shared" si="7"/>
        <v>#REF!</v>
      </c>
      <c r="AT30" s="17" t="e">
        <f t="shared" si="7"/>
        <v>#REF!</v>
      </c>
      <c r="AU30" s="17" t="e">
        <f t="shared" si="7"/>
        <v>#REF!</v>
      </c>
      <c r="AV30" s="17" t="e">
        <f t="shared" si="7"/>
        <v>#REF!</v>
      </c>
      <c r="AW30" s="17" t="e">
        <f t="shared" si="7"/>
        <v>#REF!</v>
      </c>
      <c r="AX30" s="17" t="e">
        <f t="shared" si="7"/>
        <v>#REF!</v>
      </c>
      <c r="AY30" s="17" t="e">
        <f t="shared" si="7"/>
        <v>#REF!</v>
      </c>
      <c r="AZ30" s="17" t="e">
        <f t="shared" si="7"/>
        <v>#REF!</v>
      </c>
      <c r="BA30" s="17" t="e">
        <f t="shared" si="7"/>
        <v>#REF!</v>
      </c>
      <c r="BB30" s="17" t="e">
        <f t="shared" si="7"/>
        <v>#REF!</v>
      </c>
      <c r="BC30" s="17" t="e">
        <f t="shared" si="7"/>
        <v>#REF!</v>
      </c>
      <c r="BD30" s="17" t="e">
        <f t="shared" si="7"/>
        <v>#REF!</v>
      </c>
      <c r="BE30" s="17" t="e">
        <f t="shared" si="7"/>
        <v>#REF!</v>
      </c>
      <c r="BF30" s="17" t="e">
        <f t="shared" si="7"/>
        <v>#REF!</v>
      </c>
      <c r="BG30" s="17" t="e">
        <f t="shared" si="7"/>
        <v>#REF!</v>
      </c>
      <c r="BH30" s="17" t="e">
        <f t="shared" si="7"/>
        <v>#REF!</v>
      </c>
      <c r="BI30" s="17" t="e">
        <f t="shared" si="7"/>
        <v>#REF!</v>
      </c>
      <c r="BJ30" s="17" t="e">
        <f t="shared" si="7"/>
        <v>#REF!</v>
      </c>
      <c r="BK30" s="17" t="e">
        <f t="shared" si="7"/>
        <v>#REF!</v>
      </c>
      <c r="BL30" s="17" t="e">
        <f t="shared" si="7"/>
        <v>#REF!</v>
      </c>
      <c r="BM30" s="17" t="e">
        <f t="shared" si="7"/>
        <v>#REF!</v>
      </c>
      <c r="BN30" s="17" t="e">
        <f t="shared" si="7"/>
        <v>#REF!</v>
      </c>
      <c r="BO30" s="17" t="e">
        <f t="shared" ref="BO30:BZ31" si="8">ROUND(BO14*0.8,)+25</f>
        <v>#REF!</v>
      </c>
      <c r="BP30" s="17" t="e">
        <f t="shared" si="8"/>
        <v>#REF!</v>
      </c>
      <c r="BQ30" s="17" t="e">
        <f t="shared" si="8"/>
        <v>#REF!</v>
      </c>
      <c r="BR30" s="17" t="e">
        <f t="shared" si="8"/>
        <v>#REF!</v>
      </c>
      <c r="BS30" s="17" t="e">
        <f t="shared" si="8"/>
        <v>#REF!</v>
      </c>
      <c r="BT30" s="17" t="e">
        <f t="shared" si="8"/>
        <v>#REF!</v>
      </c>
      <c r="BU30" s="17" t="e">
        <f t="shared" si="8"/>
        <v>#REF!</v>
      </c>
      <c r="BV30" s="17" t="e">
        <f t="shared" si="8"/>
        <v>#REF!</v>
      </c>
      <c r="BW30" s="17" t="e">
        <f t="shared" si="8"/>
        <v>#REF!</v>
      </c>
      <c r="BX30" s="17" t="e">
        <f t="shared" si="8"/>
        <v>#REF!</v>
      </c>
      <c r="BY30" s="17" t="e">
        <f t="shared" si="8"/>
        <v>#REF!</v>
      </c>
      <c r="BZ30" s="17" t="e">
        <f t="shared" si="8"/>
        <v>#REF!</v>
      </c>
    </row>
    <row r="31" spans="1:78" ht="10.7" customHeight="1">
      <c r="A31" s="12">
        <v>2</v>
      </c>
      <c r="B31" s="17" t="e">
        <f t="shared" si="4"/>
        <v>#REF!</v>
      </c>
      <c r="C31" s="17" t="e">
        <f t="shared" si="7"/>
        <v>#REF!</v>
      </c>
      <c r="D31" s="17" t="e">
        <f t="shared" si="7"/>
        <v>#REF!</v>
      </c>
      <c r="E31" s="17" t="e">
        <f t="shared" si="7"/>
        <v>#REF!</v>
      </c>
      <c r="F31" s="17" t="e">
        <f t="shared" si="7"/>
        <v>#REF!</v>
      </c>
      <c r="G31" s="17" t="e">
        <f t="shared" si="7"/>
        <v>#REF!</v>
      </c>
      <c r="H31" s="17" t="e">
        <f t="shared" si="7"/>
        <v>#REF!</v>
      </c>
      <c r="I31" s="17" t="e">
        <f t="shared" si="7"/>
        <v>#REF!</v>
      </c>
      <c r="J31" s="17" t="e">
        <f t="shared" si="7"/>
        <v>#REF!</v>
      </c>
      <c r="K31" s="17" t="e">
        <f t="shared" si="7"/>
        <v>#REF!</v>
      </c>
      <c r="L31" s="17" t="e">
        <f t="shared" si="7"/>
        <v>#REF!</v>
      </c>
      <c r="M31" s="17" t="e">
        <f t="shared" si="7"/>
        <v>#REF!</v>
      </c>
      <c r="N31" s="17" t="e">
        <f t="shared" si="7"/>
        <v>#REF!</v>
      </c>
      <c r="O31" s="17" t="e">
        <f t="shared" si="7"/>
        <v>#REF!</v>
      </c>
      <c r="P31" s="17" t="e">
        <f t="shared" si="7"/>
        <v>#REF!</v>
      </c>
      <c r="Q31" s="17" t="e">
        <f t="shared" si="7"/>
        <v>#REF!</v>
      </c>
      <c r="R31" s="17" t="e">
        <f t="shared" si="7"/>
        <v>#REF!</v>
      </c>
      <c r="S31" s="17" t="e">
        <f t="shared" si="7"/>
        <v>#REF!</v>
      </c>
      <c r="T31" s="17" t="e">
        <f t="shared" si="7"/>
        <v>#REF!</v>
      </c>
      <c r="U31" s="17" t="e">
        <f t="shared" si="7"/>
        <v>#REF!</v>
      </c>
      <c r="V31" s="17" t="e">
        <f t="shared" si="7"/>
        <v>#REF!</v>
      </c>
      <c r="W31" s="17" t="e">
        <f t="shared" si="7"/>
        <v>#REF!</v>
      </c>
      <c r="X31" s="17" t="e">
        <f t="shared" si="7"/>
        <v>#REF!</v>
      </c>
      <c r="Y31" s="17" t="e">
        <f t="shared" si="7"/>
        <v>#REF!</v>
      </c>
      <c r="Z31" s="17" t="e">
        <f t="shared" si="7"/>
        <v>#REF!</v>
      </c>
      <c r="AA31" s="17" t="e">
        <f t="shared" si="7"/>
        <v>#REF!</v>
      </c>
      <c r="AB31" s="17" t="e">
        <f t="shared" si="7"/>
        <v>#REF!</v>
      </c>
      <c r="AC31" s="17" t="e">
        <f t="shared" si="7"/>
        <v>#REF!</v>
      </c>
      <c r="AD31" s="17" t="e">
        <f t="shared" si="7"/>
        <v>#REF!</v>
      </c>
      <c r="AE31" s="17" t="e">
        <f t="shared" si="7"/>
        <v>#REF!</v>
      </c>
      <c r="AF31" s="17" t="e">
        <f t="shared" si="7"/>
        <v>#REF!</v>
      </c>
      <c r="AG31" s="17" t="e">
        <f t="shared" si="7"/>
        <v>#REF!</v>
      </c>
      <c r="AH31" s="17" t="e">
        <f t="shared" si="7"/>
        <v>#REF!</v>
      </c>
      <c r="AI31" s="17" t="e">
        <f t="shared" si="7"/>
        <v>#REF!</v>
      </c>
      <c r="AJ31" s="17" t="e">
        <f t="shared" si="7"/>
        <v>#REF!</v>
      </c>
      <c r="AK31" s="17" t="e">
        <f t="shared" si="7"/>
        <v>#REF!</v>
      </c>
      <c r="AL31" s="17" t="e">
        <f t="shared" si="7"/>
        <v>#REF!</v>
      </c>
      <c r="AM31" s="17" t="e">
        <f t="shared" si="7"/>
        <v>#REF!</v>
      </c>
      <c r="AN31" s="17" t="e">
        <f t="shared" si="7"/>
        <v>#REF!</v>
      </c>
      <c r="AO31" s="17" t="e">
        <f t="shared" si="7"/>
        <v>#REF!</v>
      </c>
      <c r="AP31" s="17" t="e">
        <f t="shared" si="7"/>
        <v>#REF!</v>
      </c>
      <c r="AQ31" s="17" t="e">
        <f t="shared" si="7"/>
        <v>#REF!</v>
      </c>
      <c r="AR31" s="17" t="e">
        <f t="shared" si="7"/>
        <v>#REF!</v>
      </c>
      <c r="AS31" s="17" t="e">
        <f t="shared" si="7"/>
        <v>#REF!</v>
      </c>
      <c r="AT31" s="17" t="e">
        <f t="shared" si="7"/>
        <v>#REF!</v>
      </c>
      <c r="AU31" s="17" t="e">
        <f t="shared" si="7"/>
        <v>#REF!</v>
      </c>
      <c r="AV31" s="17" t="e">
        <f t="shared" si="7"/>
        <v>#REF!</v>
      </c>
      <c r="AW31" s="17" t="e">
        <f t="shared" si="7"/>
        <v>#REF!</v>
      </c>
      <c r="AX31" s="17" t="e">
        <f t="shared" si="7"/>
        <v>#REF!</v>
      </c>
      <c r="AY31" s="17" t="e">
        <f t="shared" si="7"/>
        <v>#REF!</v>
      </c>
      <c r="AZ31" s="17" t="e">
        <f t="shared" si="7"/>
        <v>#REF!</v>
      </c>
      <c r="BA31" s="17" t="e">
        <f t="shared" si="7"/>
        <v>#REF!</v>
      </c>
      <c r="BB31" s="17" t="e">
        <f t="shared" si="7"/>
        <v>#REF!</v>
      </c>
      <c r="BC31" s="17" t="e">
        <f t="shared" si="7"/>
        <v>#REF!</v>
      </c>
      <c r="BD31" s="17" t="e">
        <f t="shared" si="7"/>
        <v>#REF!</v>
      </c>
      <c r="BE31" s="17" t="e">
        <f t="shared" si="7"/>
        <v>#REF!</v>
      </c>
      <c r="BF31" s="17" t="e">
        <f t="shared" si="7"/>
        <v>#REF!</v>
      </c>
      <c r="BG31" s="17" t="e">
        <f t="shared" si="7"/>
        <v>#REF!</v>
      </c>
      <c r="BH31" s="17" t="e">
        <f t="shared" si="7"/>
        <v>#REF!</v>
      </c>
      <c r="BI31" s="17" t="e">
        <f t="shared" si="7"/>
        <v>#REF!</v>
      </c>
      <c r="BJ31" s="17" t="e">
        <f t="shared" si="7"/>
        <v>#REF!</v>
      </c>
      <c r="BK31" s="17" t="e">
        <f t="shared" si="7"/>
        <v>#REF!</v>
      </c>
      <c r="BL31" s="17" t="e">
        <f t="shared" si="7"/>
        <v>#REF!</v>
      </c>
      <c r="BM31" s="17" t="e">
        <f t="shared" si="7"/>
        <v>#REF!</v>
      </c>
      <c r="BN31" s="17" t="e">
        <f t="shared" si="7"/>
        <v>#REF!</v>
      </c>
      <c r="BO31" s="17" t="e">
        <f t="shared" si="8"/>
        <v>#REF!</v>
      </c>
      <c r="BP31" s="17" t="e">
        <f t="shared" si="8"/>
        <v>#REF!</v>
      </c>
      <c r="BQ31" s="17" t="e">
        <f t="shared" si="8"/>
        <v>#REF!</v>
      </c>
      <c r="BR31" s="17" t="e">
        <f t="shared" si="8"/>
        <v>#REF!</v>
      </c>
      <c r="BS31" s="17" t="e">
        <f t="shared" si="8"/>
        <v>#REF!</v>
      </c>
      <c r="BT31" s="17" t="e">
        <f t="shared" si="8"/>
        <v>#REF!</v>
      </c>
      <c r="BU31" s="17" t="e">
        <f t="shared" si="8"/>
        <v>#REF!</v>
      </c>
      <c r="BV31" s="17" t="e">
        <f t="shared" si="8"/>
        <v>#REF!</v>
      </c>
      <c r="BW31" s="17" t="e">
        <f t="shared" si="8"/>
        <v>#REF!</v>
      </c>
      <c r="BX31" s="17" t="e">
        <f t="shared" si="8"/>
        <v>#REF!</v>
      </c>
      <c r="BY31" s="17" t="e">
        <f t="shared" si="8"/>
        <v>#REF!</v>
      </c>
      <c r="BZ31" s="17" t="e">
        <f t="shared" si="8"/>
        <v>#REF!</v>
      </c>
    </row>
    <row r="32" spans="1:78" ht="10.7" customHeight="1">
      <c r="A32" s="17" t="s">
        <v>138</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row>
    <row r="33" spans="1:78" ht="10.7" customHeight="1">
      <c r="A33" s="12">
        <v>1</v>
      </c>
      <c r="B33" s="17" t="e">
        <f t="shared" si="4"/>
        <v>#REF!</v>
      </c>
      <c r="C33" s="17" t="e">
        <f t="shared" ref="C33:BN34" si="9">ROUND(C17*0.8,)+25</f>
        <v>#REF!</v>
      </c>
      <c r="D33" s="17" t="e">
        <f t="shared" si="9"/>
        <v>#REF!</v>
      </c>
      <c r="E33" s="17" t="e">
        <f t="shared" si="9"/>
        <v>#REF!</v>
      </c>
      <c r="F33" s="17" t="e">
        <f t="shared" si="9"/>
        <v>#REF!</v>
      </c>
      <c r="G33" s="17" t="e">
        <f t="shared" si="9"/>
        <v>#REF!</v>
      </c>
      <c r="H33" s="17" t="e">
        <f t="shared" si="9"/>
        <v>#REF!</v>
      </c>
      <c r="I33" s="17" t="e">
        <f t="shared" si="9"/>
        <v>#REF!</v>
      </c>
      <c r="J33" s="17" t="e">
        <f t="shared" si="9"/>
        <v>#REF!</v>
      </c>
      <c r="K33" s="17" t="e">
        <f t="shared" si="9"/>
        <v>#REF!</v>
      </c>
      <c r="L33" s="17" t="e">
        <f t="shared" si="9"/>
        <v>#REF!</v>
      </c>
      <c r="M33" s="17" t="e">
        <f t="shared" si="9"/>
        <v>#REF!</v>
      </c>
      <c r="N33" s="17" t="e">
        <f t="shared" si="9"/>
        <v>#REF!</v>
      </c>
      <c r="O33" s="17" t="e">
        <f t="shared" si="9"/>
        <v>#REF!</v>
      </c>
      <c r="P33" s="17" t="e">
        <f t="shared" si="9"/>
        <v>#REF!</v>
      </c>
      <c r="Q33" s="17" t="e">
        <f t="shared" si="9"/>
        <v>#REF!</v>
      </c>
      <c r="R33" s="17" t="e">
        <f t="shared" si="9"/>
        <v>#REF!</v>
      </c>
      <c r="S33" s="17" t="e">
        <f t="shared" si="9"/>
        <v>#REF!</v>
      </c>
      <c r="T33" s="17" t="e">
        <f t="shared" si="9"/>
        <v>#REF!</v>
      </c>
      <c r="U33" s="17" t="e">
        <f t="shared" si="9"/>
        <v>#REF!</v>
      </c>
      <c r="V33" s="17" t="e">
        <f t="shared" si="9"/>
        <v>#REF!</v>
      </c>
      <c r="W33" s="17" t="e">
        <f t="shared" si="9"/>
        <v>#REF!</v>
      </c>
      <c r="X33" s="17" t="e">
        <f t="shared" si="9"/>
        <v>#REF!</v>
      </c>
      <c r="Y33" s="17" t="e">
        <f t="shared" si="9"/>
        <v>#REF!</v>
      </c>
      <c r="Z33" s="17" t="e">
        <f t="shared" si="9"/>
        <v>#REF!</v>
      </c>
      <c r="AA33" s="17" t="e">
        <f t="shared" si="9"/>
        <v>#REF!</v>
      </c>
      <c r="AB33" s="17" t="e">
        <f t="shared" si="9"/>
        <v>#REF!</v>
      </c>
      <c r="AC33" s="17" t="e">
        <f t="shared" si="9"/>
        <v>#REF!</v>
      </c>
      <c r="AD33" s="17" t="e">
        <f t="shared" si="9"/>
        <v>#REF!</v>
      </c>
      <c r="AE33" s="17" t="e">
        <f t="shared" si="9"/>
        <v>#REF!</v>
      </c>
      <c r="AF33" s="17" t="e">
        <f t="shared" si="9"/>
        <v>#REF!</v>
      </c>
      <c r="AG33" s="17" t="e">
        <f t="shared" si="9"/>
        <v>#REF!</v>
      </c>
      <c r="AH33" s="17" t="e">
        <f t="shared" si="9"/>
        <v>#REF!</v>
      </c>
      <c r="AI33" s="17" t="e">
        <f t="shared" si="9"/>
        <v>#REF!</v>
      </c>
      <c r="AJ33" s="17" t="e">
        <f t="shared" si="9"/>
        <v>#REF!</v>
      </c>
      <c r="AK33" s="17" t="e">
        <f t="shared" si="9"/>
        <v>#REF!</v>
      </c>
      <c r="AL33" s="17" t="e">
        <f t="shared" si="9"/>
        <v>#REF!</v>
      </c>
      <c r="AM33" s="17" t="e">
        <f t="shared" si="9"/>
        <v>#REF!</v>
      </c>
      <c r="AN33" s="17" t="e">
        <f t="shared" si="9"/>
        <v>#REF!</v>
      </c>
      <c r="AO33" s="17" t="e">
        <f t="shared" si="9"/>
        <v>#REF!</v>
      </c>
      <c r="AP33" s="17" t="e">
        <f t="shared" si="9"/>
        <v>#REF!</v>
      </c>
      <c r="AQ33" s="17" t="e">
        <f t="shared" si="9"/>
        <v>#REF!</v>
      </c>
      <c r="AR33" s="17" t="e">
        <f t="shared" si="9"/>
        <v>#REF!</v>
      </c>
      <c r="AS33" s="17" t="e">
        <f t="shared" si="9"/>
        <v>#REF!</v>
      </c>
      <c r="AT33" s="17" t="e">
        <f t="shared" si="9"/>
        <v>#REF!</v>
      </c>
      <c r="AU33" s="17" t="e">
        <f t="shared" si="9"/>
        <v>#REF!</v>
      </c>
      <c r="AV33" s="17" t="e">
        <f t="shared" si="9"/>
        <v>#REF!</v>
      </c>
      <c r="AW33" s="17" t="e">
        <f t="shared" si="9"/>
        <v>#REF!</v>
      </c>
      <c r="AX33" s="17" t="e">
        <f t="shared" si="9"/>
        <v>#REF!</v>
      </c>
      <c r="AY33" s="17" t="e">
        <f t="shared" si="9"/>
        <v>#REF!</v>
      </c>
      <c r="AZ33" s="17" t="e">
        <f t="shared" si="9"/>
        <v>#REF!</v>
      </c>
      <c r="BA33" s="17" t="e">
        <f t="shared" si="9"/>
        <v>#REF!</v>
      </c>
      <c r="BB33" s="17" t="e">
        <f t="shared" si="9"/>
        <v>#REF!</v>
      </c>
      <c r="BC33" s="17" t="e">
        <f t="shared" si="9"/>
        <v>#REF!</v>
      </c>
      <c r="BD33" s="17" t="e">
        <f t="shared" si="9"/>
        <v>#REF!</v>
      </c>
      <c r="BE33" s="17" t="e">
        <f t="shared" si="9"/>
        <v>#REF!</v>
      </c>
      <c r="BF33" s="17" t="e">
        <f t="shared" si="9"/>
        <v>#REF!</v>
      </c>
      <c r="BG33" s="17" t="e">
        <f t="shared" si="9"/>
        <v>#REF!</v>
      </c>
      <c r="BH33" s="17" t="e">
        <f t="shared" si="9"/>
        <v>#REF!</v>
      </c>
      <c r="BI33" s="17" t="e">
        <f t="shared" si="9"/>
        <v>#REF!</v>
      </c>
      <c r="BJ33" s="17" t="e">
        <f t="shared" si="9"/>
        <v>#REF!</v>
      </c>
      <c r="BK33" s="17" t="e">
        <f t="shared" si="9"/>
        <v>#REF!</v>
      </c>
      <c r="BL33" s="17" t="e">
        <f t="shared" si="9"/>
        <v>#REF!</v>
      </c>
      <c r="BM33" s="17" t="e">
        <f t="shared" si="9"/>
        <v>#REF!</v>
      </c>
      <c r="BN33" s="17" t="e">
        <f t="shared" si="9"/>
        <v>#REF!</v>
      </c>
      <c r="BO33" s="17" t="e">
        <f t="shared" ref="BO33:BZ34" si="10">ROUND(BO17*0.8,)+25</f>
        <v>#REF!</v>
      </c>
      <c r="BP33" s="17" t="e">
        <f t="shared" si="10"/>
        <v>#REF!</v>
      </c>
      <c r="BQ33" s="17" t="e">
        <f t="shared" si="10"/>
        <v>#REF!</v>
      </c>
      <c r="BR33" s="17" t="e">
        <f t="shared" si="10"/>
        <v>#REF!</v>
      </c>
      <c r="BS33" s="17" t="e">
        <f t="shared" si="10"/>
        <v>#REF!</v>
      </c>
      <c r="BT33" s="17" t="e">
        <f t="shared" si="10"/>
        <v>#REF!</v>
      </c>
      <c r="BU33" s="17" t="e">
        <f t="shared" si="10"/>
        <v>#REF!</v>
      </c>
      <c r="BV33" s="17" t="e">
        <f t="shared" si="10"/>
        <v>#REF!</v>
      </c>
      <c r="BW33" s="17" t="e">
        <f t="shared" si="10"/>
        <v>#REF!</v>
      </c>
      <c r="BX33" s="17" t="e">
        <f t="shared" si="10"/>
        <v>#REF!</v>
      </c>
      <c r="BY33" s="17" t="e">
        <f t="shared" si="10"/>
        <v>#REF!</v>
      </c>
      <c r="BZ33" s="17" t="e">
        <f t="shared" si="10"/>
        <v>#REF!</v>
      </c>
    </row>
    <row r="34" spans="1:78" ht="10.7" customHeight="1">
      <c r="A34" s="12">
        <v>2</v>
      </c>
      <c r="B34" s="17" t="e">
        <f t="shared" si="4"/>
        <v>#REF!</v>
      </c>
      <c r="C34" s="17" t="e">
        <f t="shared" si="9"/>
        <v>#REF!</v>
      </c>
      <c r="D34" s="17" t="e">
        <f t="shared" si="9"/>
        <v>#REF!</v>
      </c>
      <c r="E34" s="17" t="e">
        <f t="shared" si="9"/>
        <v>#REF!</v>
      </c>
      <c r="F34" s="17" t="e">
        <f t="shared" si="9"/>
        <v>#REF!</v>
      </c>
      <c r="G34" s="17" t="e">
        <f t="shared" si="9"/>
        <v>#REF!</v>
      </c>
      <c r="H34" s="17" t="e">
        <f t="shared" si="9"/>
        <v>#REF!</v>
      </c>
      <c r="I34" s="17" t="e">
        <f t="shared" si="9"/>
        <v>#REF!</v>
      </c>
      <c r="J34" s="17" t="e">
        <f t="shared" si="9"/>
        <v>#REF!</v>
      </c>
      <c r="K34" s="17" t="e">
        <f t="shared" si="9"/>
        <v>#REF!</v>
      </c>
      <c r="L34" s="17" t="e">
        <f t="shared" si="9"/>
        <v>#REF!</v>
      </c>
      <c r="M34" s="17" t="e">
        <f t="shared" si="9"/>
        <v>#REF!</v>
      </c>
      <c r="N34" s="17" t="e">
        <f t="shared" si="9"/>
        <v>#REF!</v>
      </c>
      <c r="O34" s="17" t="e">
        <f t="shared" si="9"/>
        <v>#REF!</v>
      </c>
      <c r="P34" s="17" t="e">
        <f t="shared" si="9"/>
        <v>#REF!</v>
      </c>
      <c r="Q34" s="17" t="e">
        <f t="shared" si="9"/>
        <v>#REF!</v>
      </c>
      <c r="R34" s="17" t="e">
        <f t="shared" si="9"/>
        <v>#REF!</v>
      </c>
      <c r="S34" s="17" t="e">
        <f t="shared" si="9"/>
        <v>#REF!</v>
      </c>
      <c r="T34" s="17" t="e">
        <f t="shared" si="9"/>
        <v>#REF!</v>
      </c>
      <c r="U34" s="17" t="e">
        <f t="shared" si="9"/>
        <v>#REF!</v>
      </c>
      <c r="V34" s="17" t="e">
        <f t="shared" si="9"/>
        <v>#REF!</v>
      </c>
      <c r="W34" s="17" t="e">
        <f t="shared" si="9"/>
        <v>#REF!</v>
      </c>
      <c r="X34" s="17" t="e">
        <f t="shared" si="9"/>
        <v>#REF!</v>
      </c>
      <c r="Y34" s="17" t="e">
        <f t="shared" si="9"/>
        <v>#REF!</v>
      </c>
      <c r="Z34" s="17" t="e">
        <f t="shared" si="9"/>
        <v>#REF!</v>
      </c>
      <c r="AA34" s="17" t="e">
        <f t="shared" si="9"/>
        <v>#REF!</v>
      </c>
      <c r="AB34" s="17" t="e">
        <f t="shared" si="9"/>
        <v>#REF!</v>
      </c>
      <c r="AC34" s="17" t="e">
        <f t="shared" si="9"/>
        <v>#REF!</v>
      </c>
      <c r="AD34" s="17" t="e">
        <f t="shared" si="9"/>
        <v>#REF!</v>
      </c>
      <c r="AE34" s="17" t="e">
        <f t="shared" si="9"/>
        <v>#REF!</v>
      </c>
      <c r="AF34" s="17" t="e">
        <f t="shared" si="9"/>
        <v>#REF!</v>
      </c>
      <c r="AG34" s="17" t="e">
        <f t="shared" si="9"/>
        <v>#REF!</v>
      </c>
      <c r="AH34" s="17" t="e">
        <f t="shared" si="9"/>
        <v>#REF!</v>
      </c>
      <c r="AI34" s="17" t="e">
        <f t="shared" si="9"/>
        <v>#REF!</v>
      </c>
      <c r="AJ34" s="17" t="e">
        <f t="shared" si="9"/>
        <v>#REF!</v>
      </c>
      <c r="AK34" s="17" t="e">
        <f t="shared" si="9"/>
        <v>#REF!</v>
      </c>
      <c r="AL34" s="17" t="e">
        <f t="shared" si="9"/>
        <v>#REF!</v>
      </c>
      <c r="AM34" s="17" t="e">
        <f t="shared" si="9"/>
        <v>#REF!</v>
      </c>
      <c r="AN34" s="17" t="e">
        <f t="shared" si="9"/>
        <v>#REF!</v>
      </c>
      <c r="AO34" s="17" t="e">
        <f t="shared" si="9"/>
        <v>#REF!</v>
      </c>
      <c r="AP34" s="17" t="e">
        <f t="shared" si="9"/>
        <v>#REF!</v>
      </c>
      <c r="AQ34" s="17" t="e">
        <f t="shared" si="9"/>
        <v>#REF!</v>
      </c>
      <c r="AR34" s="17" t="e">
        <f t="shared" si="9"/>
        <v>#REF!</v>
      </c>
      <c r="AS34" s="17" t="e">
        <f t="shared" si="9"/>
        <v>#REF!</v>
      </c>
      <c r="AT34" s="17" t="e">
        <f t="shared" si="9"/>
        <v>#REF!</v>
      </c>
      <c r="AU34" s="17" t="e">
        <f t="shared" si="9"/>
        <v>#REF!</v>
      </c>
      <c r="AV34" s="17" t="e">
        <f t="shared" si="9"/>
        <v>#REF!</v>
      </c>
      <c r="AW34" s="17" t="e">
        <f t="shared" si="9"/>
        <v>#REF!</v>
      </c>
      <c r="AX34" s="17" t="e">
        <f t="shared" si="9"/>
        <v>#REF!</v>
      </c>
      <c r="AY34" s="17" t="e">
        <f t="shared" si="9"/>
        <v>#REF!</v>
      </c>
      <c r="AZ34" s="17" t="e">
        <f t="shared" si="9"/>
        <v>#REF!</v>
      </c>
      <c r="BA34" s="17" t="e">
        <f t="shared" si="9"/>
        <v>#REF!</v>
      </c>
      <c r="BB34" s="17" t="e">
        <f t="shared" si="9"/>
        <v>#REF!</v>
      </c>
      <c r="BC34" s="17" t="e">
        <f t="shared" si="9"/>
        <v>#REF!</v>
      </c>
      <c r="BD34" s="17" t="e">
        <f t="shared" si="9"/>
        <v>#REF!</v>
      </c>
      <c r="BE34" s="17" t="e">
        <f t="shared" si="9"/>
        <v>#REF!</v>
      </c>
      <c r="BF34" s="17" t="e">
        <f t="shared" si="9"/>
        <v>#REF!</v>
      </c>
      <c r="BG34" s="17" t="e">
        <f t="shared" si="9"/>
        <v>#REF!</v>
      </c>
      <c r="BH34" s="17" t="e">
        <f t="shared" si="9"/>
        <v>#REF!</v>
      </c>
      <c r="BI34" s="17" t="e">
        <f t="shared" si="9"/>
        <v>#REF!</v>
      </c>
      <c r="BJ34" s="17" t="e">
        <f t="shared" si="9"/>
        <v>#REF!</v>
      </c>
      <c r="BK34" s="17" t="e">
        <f t="shared" si="9"/>
        <v>#REF!</v>
      </c>
      <c r="BL34" s="17" t="e">
        <f t="shared" si="9"/>
        <v>#REF!</v>
      </c>
      <c r="BM34" s="17" t="e">
        <f t="shared" si="9"/>
        <v>#REF!</v>
      </c>
      <c r="BN34" s="17" t="e">
        <f t="shared" si="9"/>
        <v>#REF!</v>
      </c>
      <c r="BO34" s="17" t="e">
        <f t="shared" si="10"/>
        <v>#REF!</v>
      </c>
      <c r="BP34" s="17" t="e">
        <f t="shared" si="10"/>
        <v>#REF!</v>
      </c>
      <c r="BQ34" s="17" t="e">
        <f t="shared" si="10"/>
        <v>#REF!</v>
      </c>
      <c r="BR34" s="17" t="e">
        <f t="shared" si="10"/>
        <v>#REF!</v>
      </c>
      <c r="BS34" s="17" t="e">
        <f t="shared" si="10"/>
        <v>#REF!</v>
      </c>
      <c r="BT34" s="17" t="e">
        <f t="shared" si="10"/>
        <v>#REF!</v>
      </c>
      <c r="BU34" s="17" t="e">
        <f t="shared" si="10"/>
        <v>#REF!</v>
      </c>
      <c r="BV34" s="17" t="e">
        <f t="shared" si="10"/>
        <v>#REF!</v>
      </c>
      <c r="BW34" s="17" t="e">
        <f t="shared" si="10"/>
        <v>#REF!</v>
      </c>
      <c r="BX34" s="17" t="e">
        <f t="shared" si="10"/>
        <v>#REF!</v>
      </c>
      <c r="BY34" s="17" t="e">
        <f t="shared" si="10"/>
        <v>#REF!</v>
      </c>
      <c r="BZ34" s="17" t="e">
        <f t="shared" si="10"/>
        <v>#REF!</v>
      </c>
    </row>
    <row r="35" spans="1:78" ht="11.45" customHeight="1">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row>
    <row r="36" spans="1:78">
      <c r="A36" s="127" t="s">
        <v>9</v>
      </c>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row>
    <row r="37" spans="1:78">
      <c r="A37" s="47" t="s">
        <v>10</v>
      </c>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row>
    <row r="38" spans="1:78">
      <c r="A38" s="47" t="s">
        <v>11</v>
      </c>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row>
    <row r="39" spans="1:78" ht="12" customHeight="1">
      <c r="A39" s="48" t="s">
        <v>12</v>
      </c>
    </row>
    <row r="40" spans="1:78">
      <c r="A40" s="132" t="s">
        <v>139</v>
      </c>
    </row>
    <row r="41" spans="1:78" ht="10.7" customHeight="1">
      <c r="A41" s="47"/>
    </row>
    <row r="42" spans="1:78" ht="22.5" customHeight="1">
      <c r="A42" s="149" t="s">
        <v>14</v>
      </c>
    </row>
    <row r="43" spans="1:78" ht="144">
      <c r="A43" s="150" t="s">
        <v>140</v>
      </c>
    </row>
  </sheetData>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46"/>
  <sheetViews>
    <sheetView workbookViewId="0">
      <pane xSplit="1" topLeftCell="B1" activePane="topRight" state="frozen"/>
      <selection pane="topRight" activeCell="E9" sqref="E9"/>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28</v>
      </c>
    </row>
    <row r="2" spans="1:3" ht="11.45" customHeight="1">
      <c r="A2" s="4" t="s">
        <v>141</v>
      </c>
    </row>
    <row r="3" spans="1:3" ht="11.45" customHeight="1">
      <c r="A3" s="3"/>
    </row>
    <row r="4" spans="1:3" ht="11.25" customHeight="1">
      <c r="A4" s="5"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breakfast'!#REF!*0.9</f>
        <v>#REF!</v>
      </c>
      <c r="C8" s="30" t="e">
        <f>'C завтраками| Bed and breakfast'!#REF!*0.9</f>
        <v>#REF!</v>
      </c>
    </row>
    <row r="9" spans="1:3" ht="11.45" customHeight="1">
      <c r="A9" s="12">
        <v>2</v>
      </c>
      <c r="B9" s="30" t="e">
        <f>'C завтраками| Bed and breakfast'!#REF!*0.9</f>
        <v>#REF!</v>
      </c>
      <c r="C9" s="30" t="e">
        <f>'C завтраками| Bed and breakfast'!#REF!*0.9</f>
        <v>#REF!</v>
      </c>
    </row>
    <row r="10" spans="1:3" ht="11.45" customHeight="1">
      <c r="A10" s="15" t="s">
        <v>6</v>
      </c>
      <c r="B10" s="30"/>
      <c r="C10" s="30"/>
    </row>
    <row r="11" spans="1:3" ht="11.45" customHeight="1">
      <c r="A11" s="12">
        <v>1</v>
      </c>
      <c r="B11" s="30" t="e">
        <f>'C завтраками| Bed and breakfast'!#REF!*0.9</f>
        <v>#REF!</v>
      </c>
      <c r="C11" s="30" t="e">
        <f>'C завтраками| Bed and breakfast'!#REF!*0.9</f>
        <v>#REF!</v>
      </c>
    </row>
    <row r="12" spans="1:3" ht="11.45" customHeight="1">
      <c r="A12" s="12">
        <v>2</v>
      </c>
      <c r="B12" s="30" t="e">
        <f>'C завтраками| Bed and breakfast'!#REF!*0.9</f>
        <v>#REF!</v>
      </c>
      <c r="C12" s="30" t="e">
        <f>'C завтраками| Bed and breakfast'!#REF!*0.9</f>
        <v>#REF!</v>
      </c>
    </row>
    <row r="13" spans="1:3" ht="11.45" customHeight="1">
      <c r="A13" s="16" t="s">
        <v>7</v>
      </c>
      <c r="B13" s="30"/>
      <c r="C13" s="30"/>
    </row>
    <row r="14" spans="1:3" ht="11.45" customHeight="1">
      <c r="A14" s="12">
        <v>1</v>
      </c>
      <c r="B14" s="30" t="e">
        <f>'C завтраками| Bed and breakfast'!#REF!*0.9</f>
        <v>#REF!</v>
      </c>
      <c r="C14" s="30" t="e">
        <f>'C завтраками| Bed and breakfast'!#REF!*0.9</f>
        <v>#REF!</v>
      </c>
    </row>
    <row r="15" spans="1:3" ht="11.45" customHeight="1">
      <c r="A15" s="12">
        <v>2</v>
      </c>
      <c r="B15" s="30" t="e">
        <f>'C завтраками| Bed and breakfast'!#REF!*0.9</f>
        <v>#REF!</v>
      </c>
      <c r="C15" s="30" t="e">
        <f>'C завтраками| Bed and breakfast'!#REF!*0.9</f>
        <v>#REF!</v>
      </c>
    </row>
    <row r="16" spans="1:3" ht="11.45" customHeight="1">
      <c r="A16" s="17" t="s">
        <v>8</v>
      </c>
      <c r="B16" s="30"/>
      <c r="C16" s="30"/>
    </row>
    <row r="17" spans="1:3" ht="11.45" customHeight="1">
      <c r="A17" s="12">
        <v>1</v>
      </c>
      <c r="B17" s="30" t="e">
        <f>'C завтраками| Bed and breakfast'!#REF!*0.9</f>
        <v>#REF!</v>
      </c>
      <c r="C17" s="30" t="e">
        <f>'C завтраками| Bed and breakfast'!#REF!*0.9</f>
        <v>#REF!</v>
      </c>
    </row>
    <row r="18" spans="1:3" ht="11.45" customHeight="1">
      <c r="A18" s="12">
        <v>2</v>
      </c>
      <c r="B18" s="30" t="e">
        <f>'C завтраками| Bed and breakfast'!#REF!*0.9</f>
        <v>#REF!</v>
      </c>
      <c r="C18" s="30" t="e">
        <f>'C завтраками| Bed and breakfast'!#REF!*0.9</f>
        <v>#REF!</v>
      </c>
    </row>
    <row r="19" spans="1:3" ht="11.45" customHeight="1">
      <c r="A19" s="18"/>
      <c r="B19" s="62"/>
      <c r="C19" s="62"/>
    </row>
    <row r="20" spans="1:3" ht="27.6" customHeight="1">
      <c r="A20" s="29" t="s">
        <v>27</v>
      </c>
      <c r="B20" s="62"/>
      <c r="C20" s="62"/>
    </row>
    <row r="21" spans="1:3" ht="24.6" customHeight="1">
      <c r="A21" s="6" t="s">
        <v>3</v>
      </c>
      <c r="B21" s="99" t="e">
        <f t="shared" ref="B21:C21" si="0">B5</f>
        <v>#REF!</v>
      </c>
      <c r="C21" s="99" t="e">
        <f t="shared" si="0"/>
        <v>#REF!</v>
      </c>
    </row>
    <row r="22" spans="1:3" ht="24.6" customHeight="1">
      <c r="A22" s="9"/>
      <c r="B22" s="99" t="e">
        <f t="shared" ref="B22:C22" si="1">B6</f>
        <v>#REF!</v>
      </c>
      <c r="C22" s="99" t="e">
        <f t="shared" si="1"/>
        <v>#REF!</v>
      </c>
    </row>
    <row r="23" spans="1:3" ht="11.45" customHeight="1">
      <c r="A23" s="10" t="s">
        <v>4</v>
      </c>
    </row>
    <row r="24" spans="1:3" ht="11.45" customHeight="1">
      <c r="A24" s="12">
        <v>1</v>
      </c>
      <c r="B24" s="30" t="e">
        <f t="shared" ref="B24:C24" si="2">ROUNDUP(B8*0.9,)</f>
        <v>#REF!</v>
      </c>
      <c r="C24" s="30" t="e">
        <f t="shared" si="2"/>
        <v>#REF!</v>
      </c>
    </row>
    <row r="25" spans="1:3" ht="11.45" customHeight="1">
      <c r="A25" s="12">
        <v>2</v>
      </c>
      <c r="B25" s="30" t="e">
        <f t="shared" ref="B25:C25" si="3">ROUNDUP(B9*0.9,)</f>
        <v>#REF!</v>
      </c>
      <c r="C25" s="30" t="e">
        <f t="shared" si="3"/>
        <v>#REF!</v>
      </c>
    </row>
    <row r="26" spans="1:3" ht="11.45" customHeight="1">
      <c r="A26" s="15" t="s">
        <v>6</v>
      </c>
      <c r="B26" s="30"/>
      <c r="C26" s="30"/>
    </row>
    <row r="27" spans="1:3" ht="11.45" customHeight="1">
      <c r="A27" s="12">
        <v>1</v>
      </c>
      <c r="B27" s="30" t="e">
        <f t="shared" ref="B27:C27" si="4">ROUNDUP(B11*0.9,)</f>
        <v>#REF!</v>
      </c>
      <c r="C27" s="30" t="e">
        <f t="shared" si="4"/>
        <v>#REF!</v>
      </c>
    </row>
    <row r="28" spans="1:3" ht="11.45" customHeight="1">
      <c r="A28" s="12">
        <v>2</v>
      </c>
      <c r="B28" s="30" t="e">
        <f t="shared" ref="B28:C28" si="5">ROUNDUP(B12*0.9,)</f>
        <v>#REF!</v>
      </c>
      <c r="C28" s="30" t="e">
        <f t="shared" si="5"/>
        <v>#REF!</v>
      </c>
    </row>
    <row r="29" spans="1:3" ht="11.45" customHeight="1">
      <c r="A29" s="16" t="s">
        <v>7</v>
      </c>
      <c r="B29" s="30"/>
      <c r="C29" s="30"/>
    </row>
    <row r="30" spans="1:3" ht="11.45" customHeight="1">
      <c r="A30" s="12">
        <v>1</v>
      </c>
      <c r="B30" s="30" t="e">
        <f t="shared" ref="B30:C30" si="6">ROUNDUP(B14*0.9,)</f>
        <v>#REF!</v>
      </c>
      <c r="C30" s="30" t="e">
        <f t="shared" si="6"/>
        <v>#REF!</v>
      </c>
    </row>
    <row r="31" spans="1:3" ht="11.45" customHeight="1">
      <c r="A31" s="12">
        <v>2</v>
      </c>
      <c r="B31" s="30" t="e">
        <f t="shared" ref="B31:C31" si="7">ROUNDUP(B15*0.9,)</f>
        <v>#REF!</v>
      </c>
      <c r="C31" s="30" t="e">
        <f t="shared" si="7"/>
        <v>#REF!</v>
      </c>
    </row>
    <row r="32" spans="1:3" ht="11.45" customHeight="1">
      <c r="A32" s="17" t="s">
        <v>8</v>
      </c>
      <c r="B32" s="30"/>
      <c r="C32" s="30"/>
    </row>
    <row r="33" spans="1:3" ht="11.45" customHeight="1">
      <c r="A33" s="12">
        <v>1</v>
      </c>
      <c r="B33" s="30" t="e">
        <f t="shared" ref="B33:C33" si="8">ROUNDUP(B17*0.9,)</f>
        <v>#REF!</v>
      </c>
      <c r="C33" s="30" t="e">
        <f t="shared" si="8"/>
        <v>#REF!</v>
      </c>
    </row>
    <row r="34" spans="1:3" ht="11.45" customHeight="1">
      <c r="A34" s="12">
        <v>2</v>
      </c>
      <c r="B34" s="30" t="e">
        <f t="shared" ref="B34:C34" si="9">ROUNDUP(B18*0.9,)</f>
        <v>#REF!</v>
      </c>
      <c r="C34" s="30" t="e">
        <f t="shared" si="9"/>
        <v>#REF!</v>
      </c>
    </row>
    <row r="35" spans="1:3" ht="11.45" customHeight="1">
      <c r="A35" s="18"/>
    </row>
    <row r="36" spans="1:3">
      <c r="A36" s="20" t="s">
        <v>23</v>
      </c>
    </row>
    <row r="37" spans="1:3">
      <c r="A37" s="21" t="s">
        <v>142</v>
      </c>
    </row>
    <row r="38" spans="1:3">
      <c r="A38" s="22"/>
    </row>
    <row r="39" spans="1:3">
      <c r="A39" s="20" t="s">
        <v>9</v>
      </c>
    </row>
    <row r="40" spans="1:3">
      <c r="A40" s="23" t="s">
        <v>10</v>
      </c>
    </row>
    <row r="41" spans="1:3">
      <c r="A41" s="23" t="s">
        <v>11</v>
      </c>
    </row>
    <row r="42" spans="1:3" ht="12.6" customHeight="1">
      <c r="A42" s="24" t="s">
        <v>12</v>
      </c>
    </row>
    <row r="43" spans="1:3">
      <c r="A43" s="23" t="s">
        <v>13</v>
      </c>
    </row>
    <row r="44" spans="1:3">
      <c r="A44" s="22"/>
    </row>
    <row r="45" spans="1:3">
      <c r="A45" s="25" t="s">
        <v>14</v>
      </c>
    </row>
    <row r="46" spans="1:3" ht="48">
      <c r="A46" s="26" t="s">
        <v>143</v>
      </c>
    </row>
  </sheetData>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CQ59"/>
  <sheetViews>
    <sheetView workbookViewId="0">
      <pane xSplit="1" topLeftCell="B1" activePane="topRight" state="frozen"/>
      <selection pane="topRight" activeCell="B10" sqref="B10"/>
    </sheetView>
  </sheetViews>
  <sheetFormatPr defaultColWidth="8.5703125" defaultRowHeight="12"/>
  <cols>
    <col min="1" max="1" width="84.85546875" style="2" customWidth="1"/>
    <col min="2" max="95" width="9.85546875" style="2" customWidth="1"/>
    <col min="96" max="16384" width="8.5703125" style="2"/>
  </cols>
  <sheetData>
    <row r="1" spans="1:95" ht="11.45" customHeight="1">
      <c r="A1" s="3" t="s">
        <v>0</v>
      </c>
    </row>
    <row r="2" spans="1:95" ht="11.45" customHeight="1">
      <c r="A2" s="207" t="s">
        <v>18</v>
      </c>
    </row>
    <row r="3" spans="1:95" ht="11.45" customHeight="1">
      <c r="A3" s="3"/>
    </row>
    <row r="4" spans="1:95" ht="11.25" customHeight="1">
      <c r="A4" s="5" t="s">
        <v>2</v>
      </c>
    </row>
    <row r="5" spans="1:95" s="1" customFormat="1" ht="25.5" customHeight="1">
      <c r="A5" s="6" t="s">
        <v>3</v>
      </c>
      <c r="B5" s="8">
        <f>'Отдыхай и Катай 25 | COMISSION'!B5</f>
        <v>46031</v>
      </c>
      <c r="C5" s="8">
        <f>'Отдыхай и Катай 25 | COMISSION'!C5</f>
        <v>46032</v>
      </c>
      <c r="D5" s="8">
        <f>'Отдыхай и Катай 25 | COMISSION'!D5</f>
        <v>46033</v>
      </c>
      <c r="E5" s="8">
        <f>'Отдыхай и Катай 25 | COMISSION'!E5</f>
        <v>46034</v>
      </c>
      <c r="F5" s="8">
        <f>'Отдыхай и Катай 25 | COMISSION'!F5</f>
        <v>46035</v>
      </c>
      <c r="G5" s="8">
        <f>'Отдыхай и Катай 25 | COMISSION'!G5</f>
        <v>46036</v>
      </c>
      <c r="H5" s="8">
        <f>'Отдыхай и Катай 25 | COMISSION'!H5</f>
        <v>46037</v>
      </c>
      <c r="I5" s="8">
        <f>'Отдыхай и Катай 25 | COMISSION'!I5</f>
        <v>46038</v>
      </c>
      <c r="J5" s="8">
        <f>'Отдыхай и Катай 25 | COMISSION'!J5</f>
        <v>46039</v>
      </c>
      <c r="K5" s="8">
        <f>'Отдыхай и Катай 25 | COMISSION'!K5</f>
        <v>46040</v>
      </c>
      <c r="L5" s="8">
        <f>'Отдыхай и Катай 25 | COMISSION'!L5</f>
        <v>46041</v>
      </c>
      <c r="M5" s="8">
        <f>'Отдыхай и Катай 25 | COMISSION'!M5</f>
        <v>46042</v>
      </c>
      <c r="N5" s="8">
        <f>'Отдыхай и Катай 25 | COMISSION'!N5</f>
        <v>46043</v>
      </c>
      <c r="O5" s="8">
        <f>'Отдыхай и Катай 25 | COMISSION'!O5</f>
        <v>46044</v>
      </c>
      <c r="P5" s="8">
        <f>'Отдыхай и Катай 25 | COMISSION'!P5</f>
        <v>46045</v>
      </c>
      <c r="Q5" s="8">
        <f>'Отдыхай и Катай 25 | COMISSION'!Q5</f>
        <v>46046</v>
      </c>
      <c r="R5" s="8">
        <f>'Отдыхай и Катай 25 | COMISSION'!R5</f>
        <v>46047</v>
      </c>
      <c r="S5" s="8">
        <f>'Отдыхай и Катай 25 | COMISSION'!S5</f>
        <v>46048</v>
      </c>
      <c r="T5" s="8">
        <f>'Отдыхай и Катай 25 | COMISSION'!T5</f>
        <v>46049</v>
      </c>
      <c r="U5" s="8">
        <f>'Отдыхай и Катай 25 | COMISSION'!U5</f>
        <v>46050</v>
      </c>
      <c r="V5" s="8">
        <f>'Отдыхай и Катай 25 | COMISSION'!V5</f>
        <v>46051</v>
      </c>
      <c r="W5" s="8">
        <f>'Отдыхай и Катай 25 | COMISSION'!W5</f>
        <v>46052</v>
      </c>
      <c r="X5" s="8">
        <f>'Отдыхай и Катай 25 | COMISSION'!X5</f>
        <v>46053</v>
      </c>
      <c r="Y5" s="8">
        <f>'Отдыхай и Катай 25 | COMISSION'!Y5</f>
        <v>46054</v>
      </c>
      <c r="Z5" s="8">
        <f>'Отдыхай и Катай 25 | COMISSION'!Z5</f>
        <v>46055</v>
      </c>
      <c r="AA5" s="8">
        <f>'Отдыхай и Катай 25 | COMISSION'!AA5</f>
        <v>46056</v>
      </c>
      <c r="AB5" s="8">
        <f>'Отдыхай и Катай 25 | COMISSION'!AB5</f>
        <v>46057</v>
      </c>
      <c r="AC5" s="8">
        <f>'Отдыхай и Катай 25 | COMISSION'!AC5</f>
        <v>46058</v>
      </c>
      <c r="AD5" s="8">
        <f>'Отдыхай и Катай 25 | COMISSION'!AD5</f>
        <v>46059</v>
      </c>
      <c r="AE5" s="8">
        <f>'Отдыхай и Катай 25 | COMISSION'!AE5</f>
        <v>46060</v>
      </c>
      <c r="AF5" s="8">
        <f>'Отдыхай и Катай 25 | COMISSION'!AF5</f>
        <v>46061</v>
      </c>
      <c r="AG5" s="8">
        <f>'Отдыхай и Катай 25 | COMISSION'!AG5</f>
        <v>46062</v>
      </c>
      <c r="AH5" s="8">
        <f>'Отдыхай и Катай 25 | COMISSION'!AH5</f>
        <v>46063</v>
      </c>
      <c r="AI5" s="8">
        <f>'Отдыхай и Катай 25 | COMISSION'!AI5</f>
        <v>46064</v>
      </c>
      <c r="AJ5" s="8">
        <f>'Отдыхай и Катай 25 | COMISSION'!AJ5</f>
        <v>46065</v>
      </c>
      <c r="AK5" s="8">
        <f>'Отдыхай и Катай 25 | COMISSION'!AK5</f>
        <v>46066</v>
      </c>
      <c r="AL5" s="8">
        <f>'Отдыхай и Катай 25 | COMISSION'!AL5</f>
        <v>46067</v>
      </c>
      <c r="AM5" s="8">
        <f>'Отдыхай и Катай 25 | COMISSION'!AM5</f>
        <v>46068</v>
      </c>
      <c r="AN5" s="8">
        <f>'Отдыхай и Катай 25 | COMISSION'!AN5</f>
        <v>46069</v>
      </c>
      <c r="AO5" s="8">
        <f>'Отдыхай и Катай 25 | COMISSION'!AO5</f>
        <v>46070</v>
      </c>
      <c r="AP5" s="8">
        <f>'Отдыхай и Катай 25 | COMISSION'!AP5</f>
        <v>46071</v>
      </c>
      <c r="AQ5" s="8">
        <f>'Отдыхай и Катай 25 | COMISSION'!AQ5</f>
        <v>46072</v>
      </c>
      <c r="AR5" s="8">
        <f>'Отдыхай и Катай 25 | COMISSION'!AR5</f>
        <v>46073</v>
      </c>
      <c r="AS5" s="8">
        <f>'Отдыхай и Катай 25 | COMISSION'!AS5</f>
        <v>46074</v>
      </c>
      <c r="AT5" s="8">
        <f>'Отдыхай и Катай 25 | COMISSION'!AT5</f>
        <v>46075</v>
      </c>
      <c r="AU5" s="8">
        <f>'Отдыхай и Катай 25 | COMISSION'!AU5</f>
        <v>46076</v>
      </c>
      <c r="AV5" s="8">
        <f>'Отдыхай и Катай 25 | COMISSION'!AV5</f>
        <v>46077</v>
      </c>
      <c r="AW5" s="8">
        <f>'Отдыхай и Катай 25 | COMISSION'!AW5</f>
        <v>46078</v>
      </c>
      <c r="AX5" s="8">
        <f>'Отдыхай и Катай 25 | COMISSION'!AX5</f>
        <v>46079</v>
      </c>
      <c r="AY5" s="8">
        <f>'Отдыхай и Катай 25 | COMISSION'!AY5</f>
        <v>46080</v>
      </c>
      <c r="AZ5" s="8">
        <f>'Отдыхай и Катай 25 | COMISSION'!AZ5</f>
        <v>46081</v>
      </c>
      <c r="BA5" s="8">
        <f>'Отдыхай и Катай 25 | COMISSION'!BA5</f>
        <v>46082</v>
      </c>
      <c r="BB5" s="8">
        <f>'Отдыхай и Катай 25 | COMISSION'!BB5</f>
        <v>46083</v>
      </c>
      <c r="BC5" s="8">
        <f>'Отдыхай и Катай 25 | COMISSION'!BC5</f>
        <v>46084</v>
      </c>
      <c r="BD5" s="8">
        <f>'Отдыхай и Катай 25 | COMISSION'!BD5</f>
        <v>46085</v>
      </c>
      <c r="BE5" s="8">
        <f>'Отдыхай и Катай 25 | COMISSION'!BE5</f>
        <v>46086</v>
      </c>
      <c r="BF5" s="8">
        <f>'Отдыхай и Катай 25 | COMISSION'!BF5</f>
        <v>46087</v>
      </c>
      <c r="BG5" s="8">
        <f>'Отдыхай и Катай 25 | COMISSION'!BG5</f>
        <v>46088</v>
      </c>
      <c r="BH5" s="8">
        <f>'Отдыхай и Катай 25 | COMISSION'!BH5</f>
        <v>46089</v>
      </c>
      <c r="BI5" s="8">
        <f>'Отдыхай и Катай 25 | COMISSION'!BI5</f>
        <v>46090</v>
      </c>
      <c r="BJ5" s="8">
        <f>'Отдыхай и Катай 25 | COMISSION'!BJ5</f>
        <v>46091</v>
      </c>
      <c r="BK5" s="8">
        <f>'Отдыхай и Катай 25 | COMISSION'!BK5</f>
        <v>46092</v>
      </c>
      <c r="BL5" s="8">
        <f>'Отдыхай и Катай 25 | COMISSION'!BL5</f>
        <v>46093</v>
      </c>
      <c r="BM5" s="8">
        <f>'Отдыхай и Катай 25 | COMISSION'!BM5</f>
        <v>46094</v>
      </c>
      <c r="BN5" s="8">
        <f>'Отдыхай и Катай 25 | COMISSION'!BN5</f>
        <v>46095</v>
      </c>
      <c r="BO5" s="8">
        <f>'Отдыхай и Катай 25 | COMISSION'!BO5</f>
        <v>46096</v>
      </c>
      <c r="BP5" s="8">
        <f>'Отдыхай и Катай 25 | COMISSION'!BP5</f>
        <v>46097</v>
      </c>
      <c r="BQ5" s="8">
        <f>'Отдыхай и Катай 25 | COMISSION'!BQ5</f>
        <v>46098</v>
      </c>
      <c r="BR5" s="8">
        <f>'Отдыхай и Катай 25 | COMISSION'!BR5</f>
        <v>46099</v>
      </c>
      <c r="BS5" s="8">
        <f>'Отдыхай и Катай 25 | COMISSION'!BS5</f>
        <v>46100</v>
      </c>
      <c r="BT5" s="8">
        <f>'Отдыхай и Катай 25 | COMISSION'!BT5</f>
        <v>46101</v>
      </c>
      <c r="BU5" s="8">
        <f>'Отдыхай и Катай 25 | COMISSION'!BU5</f>
        <v>46102</v>
      </c>
      <c r="BV5" s="8">
        <f>'Отдыхай и Катай 25 | COMISSION'!BV5</f>
        <v>46103</v>
      </c>
      <c r="BW5" s="8">
        <f>'Отдыхай и Катай 25 | COMISSION'!BW5</f>
        <v>46104</v>
      </c>
      <c r="BX5" s="8">
        <f>'Отдыхай и Катай 25 | COMISSION'!BX5</f>
        <v>46105</v>
      </c>
      <c r="BY5" s="8">
        <f>'Отдыхай и Катай 25 | COMISSION'!BY5</f>
        <v>46106</v>
      </c>
      <c r="BZ5" s="8">
        <f>'Отдыхай и Катай 25 | COMISSION'!BZ5</f>
        <v>46107</v>
      </c>
      <c r="CA5" s="8">
        <f>'Отдыхай и Катай 25 | COMISSION'!CA5</f>
        <v>46108</v>
      </c>
      <c r="CB5" s="8">
        <f>'Отдыхай и Катай 25 | COMISSION'!CB5</f>
        <v>46109</v>
      </c>
      <c r="CC5" s="8">
        <f>'Отдыхай и Катай 25 | COMISSION'!CC5</f>
        <v>46110</v>
      </c>
      <c r="CD5" s="8">
        <f>'Отдыхай и Катай 25 | COMISSION'!CD5</f>
        <v>46111</v>
      </c>
      <c r="CE5" s="8">
        <f>'Отдыхай и Катай 25 | COMISSION'!CE5</f>
        <v>46112</v>
      </c>
      <c r="CF5" s="8">
        <f>'Отдыхай и Катай 25 | COMISSION'!CF5</f>
        <v>46113</v>
      </c>
      <c r="CG5" s="8">
        <f>'Отдыхай и Катай 25 | COMISSION'!CG5</f>
        <v>46114</v>
      </c>
      <c r="CH5" s="8">
        <f>'Отдыхай и Катай 25 | COMISSION'!CH5</f>
        <v>46115</v>
      </c>
      <c r="CI5" s="8">
        <f>'Отдыхай и Катай 25 | COMISSION'!CI5</f>
        <v>46116</v>
      </c>
      <c r="CJ5" s="8">
        <f>'Отдыхай и Катай 25 | COMISSION'!CJ5</f>
        <v>46117</v>
      </c>
      <c r="CK5" s="8">
        <f>'Отдыхай и Катай 25 | COMISSION'!CK5</f>
        <v>46118</v>
      </c>
      <c r="CL5" s="8">
        <f>'Отдыхай и Катай 25 | COMISSION'!CL5</f>
        <v>46119</v>
      </c>
      <c r="CM5" s="8">
        <f>'Отдыхай и Катай 25 | COMISSION'!CM5</f>
        <v>46120</v>
      </c>
      <c r="CN5" s="8">
        <f>'Отдыхай и Катай 25 | COMISSION'!CN5</f>
        <v>46121</v>
      </c>
      <c r="CO5" s="8">
        <f>'Отдыхай и Катай 25 | COMISSION'!CO5</f>
        <v>46122</v>
      </c>
      <c r="CP5" s="8">
        <f>'Отдыхай и Катай 25 | COMISSION'!CP5</f>
        <v>46123</v>
      </c>
      <c r="CQ5" s="8">
        <f>'Отдыхай и Катай 25 | COMISSION'!CQ5</f>
        <v>46124</v>
      </c>
    </row>
    <row r="6" spans="1:95" s="1" customFormat="1" ht="25.5" customHeight="1">
      <c r="A6" s="9"/>
      <c r="B6" s="8">
        <f>'Отдыхай и Катай 25 | COMISSION'!B6</f>
        <v>46031</v>
      </c>
      <c r="C6" s="8">
        <f>'Отдыхай и Катай 25 | COMISSION'!C6</f>
        <v>46032</v>
      </c>
      <c r="D6" s="8">
        <f>'Отдыхай и Катай 25 | COMISSION'!D6</f>
        <v>46033</v>
      </c>
      <c r="E6" s="8">
        <f>'Отдыхай и Катай 25 | COMISSION'!E6</f>
        <v>46034</v>
      </c>
      <c r="F6" s="8">
        <f>'Отдыхай и Катай 25 | COMISSION'!F6</f>
        <v>46035</v>
      </c>
      <c r="G6" s="8">
        <f>'Отдыхай и Катай 25 | COMISSION'!G6</f>
        <v>46036</v>
      </c>
      <c r="H6" s="8">
        <f>'Отдыхай и Катай 25 | COMISSION'!H6</f>
        <v>46037</v>
      </c>
      <c r="I6" s="8">
        <f>'Отдыхай и Катай 25 | COMISSION'!I6</f>
        <v>46038</v>
      </c>
      <c r="J6" s="8">
        <f>'Отдыхай и Катай 25 | COMISSION'!J6</f>
        <v>46039</v>
      </c>
      <c r="K6" s="8">
        <f>'Отдыхай и Катай 25 | COMISSION'!K6</f>
        <v>46040</v>
      </c>
      <c r="L6" s="8">
        <f>'Отдыхай и Катай 25 | COMISSION'!L6</f>
        <v>46041</v>
      </c>
      <c r="M6" s="8">
        <f>'Отдыхай и Катай 25 | COMISSION'!M6</f>
        <v>46042</v>
      </c>
      <c r="N6" s="8">
        <f>'Отдыхай и Катай 25 | COMISSION'!N6</f>
        <v>46043</v>
      </c>
      <c r="O6" s="8">
        <f>'Отдыхай и Катай 25 | COMISSION'!O6</f>
        <v>46044</v>
      </c>
      <c r="P6" s="8">
        <f>'Отдыхай и Катай 25 | COMISSION'!P6</f>
        <v>46045</v>
      </c>
      <c r="Q6" s="8">
        <f>'Отдыхай и Катай 25 | COMISSION'!Q6</f>
        <v>46046</v>
      </c>
      <c r="R6" s="8">
        <f>'Отдыхай и Катай 25 | COMISSION'!R6</f>
        <v>46047</v>
      </c>
      <c r="S6" s="8">
        <f>'Отдыхай и Катай 25 | COMISSION'!S6</f>
        <v>46048</v>
      </c>
      <c r="T6" s="8">
        <f>'Отдыхай и Катай 25 | COMISSION'!T6</f>
        <v>46049</v>
      </c>
      <c r="U6" s="8">
        <f>'Отдыхай и Катай 25 | COMISSION'!U6</f>
        <v>46050</v>
      </c>
      <c r="V6" s="8">
        <f>'Отдыхай и Катай 25 | COMISSION'!V6</f>
        <v>46051</v>
      </c>
      <c r="W6" s="8">
        <f>'Отдыхай и Катай 25 | COMISSION'!W6</f>
        <v>46052</v>
      </c>
      <c r="X6" s="8">
        <f>'Отдыхай и Катай 25 | COMISSION'!X6</f>
        <v>46053</v>
      </c>
      <c r="Y6" s="8">
        <f>'Отдыхай и Катай 25 | COMISSION'!Y6</f>
        <v>46054</v>
      </c>
      <c r="Z6" s="8">
        <f>'Отдыхай и Катай 25 | COMISSION'!Z6</f>
        <v>46055</v>
      </c>
      <c r="AA6" s="8">
        <f>'Отдыхай и Катай 25 | COMISSION'!AA6</f>
        <v>46056</v>
      </c>
      <c r="AB6" s="8">
        <f>'Отдыхай и Катай 25 | COMISSION'!AB6</f>
        <v>46057</v>
      </c>
      <c r="AC6" s="8">
        <f>'Отдыхай и Катай 25 | COMISSION'!AC6</f>
        <v>46058</v>
      </c>
      <c r="AD6" s="8">
        <f>'Отдыхай и Катай 25 | COMISSION'!AD6</f>
        <v>46059</v>
      </c>
      <c r="AE6" s="8">
        <f>'Отдыхай и Катай 25 | COMISSION'!AE6</f>
        <v>46060</v>
      </c>
      <c r="AF6" s="8">
        <f>'Отдыхай и Катай 25 | COMISSION'!AF6</f>
        <v>46061</v>
      </c>
      <c r="AG6" s="8">
        <f>'Отдыхай и Катай 25 | COMISSION'!AG6</f>
        <v>46062</v>
      </c>
      <c r="AH6" s="8">
        <f>'Отдыхай и Катай 25 | COMISSION'!AH6</f>
        <v>46063</v>
      </c>
      <c r="AI6" s="8">
        <f>'Отдыхай и Катай 25 | COMISSION'!AI6</f>
        <v>46064</v>
      </c>
      <c r="AJ6" s="8">
        <f>'Отдыхай и Катай 25 | COMISSION'!AJ6</f>
        <v>46065</v>
      </c>
      <c r="AK6" s="8">
        <f>'Отдыхай и Катай 25 | COMISSION'!AK6</f>
        <v>46066</v>
      </c>
      <c r="AL6" s="8">
        <f>'Отдыхай и Катай 25 | COMISSION'!AL6</f>
        <v>46067</v>
      </c>
      <c r="AM6" s="8">
        <f>'Отдыхай и Катай 25 | COMISSION'!AM6</f>
        <v>46068</v>
      </c>
      <c r="AN6" s="8">
        <f>'Отдыхай и Катай 25 | COMISSION'!AN6</f>
        <v>46069</v>
      </c>
      <c r="AO6" s="8">
        <f>'Отдыхай и Катай 25 | COMISSION'!AO6</f>
        <v>46070</v>
      </c>
      <c r="AP6" s="8">
        <f>'Отдыхай и Катай 25 | COMISSION'!AP6</f>
        <v>46071</v>
      </c>
      <c r="AQ6" s="8">
        <f>'Отдыхай и Катай 25 | COMISSION'!AQ6</f>
        <v>46072</v>
      </c>
      <c r="AR6" s="8">
        <f>'Отдыхай и Катай 25 | COMISSION'!AR6</f>
        <v>46073</v>
      </c>
      <c r="AS6" s="8">
        <f>'Отдыхай и Катай 25 | COMISSION'!AS6</f>
        <v>46074</v>
      </c>
      <c r="AT6" s="8">
        <f>'Отдыхай и Катай 25 | COMISSION'!AT6</f>
        <v>46075</v>
      </c>
      <c r="AU6" s="8">
        <f>'Отдыхай и Катай 25 | COMISSION'!AU6</f>
        <v>46076</v>
      </c>
      <c r="AV6" s="8">
        <f>'Отдыхай и Катай 25 | COMISSION'!AV6</f>
        <v>46077</v>
      </c>
      <c r="AW6" s="8">
        <f>'Отдыхай и Катай 25 | COMISSION'!AW6</f>
        <v>46078</v>
      </c>
      <c r="AX6" s="8">
        <f>'Отдыхай и Катай 25 | COMISSION'!AX6</f>
        <v>46079</v>
      </c>
      <c r="AY6" s="8">
        <f>'Отдыхай и Катай 25 | COMISSION'!AY6</f>
        <v>46080</v>
      </c>
      <c r="AZ6" s="8">
        <f>'Отдыхай и Катай 25 | COMISSION'!AZ6</f>
        <v>46081</v>
      </c>
      <c r="BA6" s="8">
        <f>'Отдыхай и Катай 25 | COMISSION'!BA6</f>
        <v>46082</v>
      </c>
      <c r="BB6" s="8">
        <f>'Отдыхай и Катай 25 | COMISSION'!BB6</f>
        <v>46083</v>
      </c>
      <c r="BC6" s="8">
        <f>'Отдыхай и Катай 25 | COMISSION'!BC6</f>
        <v>46084</v>
      </c>
      <c r="BD6" s="8">
        <f>'Отдыхай и Катай 25 | COMISSION'!BD6</f>
        <v>46085</v>
      </c>
      <c r="BE6" s="8">
        <f>'Отдыхай и Катай 25 | COMISSION'!BE6</f>
        <v>46086</v>
      </c>
      <c r="BF6" s="8">
        <f>'Отдыхай и Катай 25 | COMISSION'!BF6</f>
        <v>46087</v>
      </c>
      <c r="BG6" s="8">
        <f>'Отдыхай и Катай 25 | COMISSION'!BG6</f>
        <v>46088</v>
      </c>
      <c r="BH6" s="8">
        <f>'Отдыхай и Катай 25 | COMISSION'!BH6</f>
        <v>46089</v>
      </c>
      <c r="BI6" s="8">
        <f>'Отдыхай и Катай 25 | COMISSION'!BI6</f>
        <v>46090</v>
      </c>
      <c r="BJ6" s="8">
        <f>'Отдыхай и Катай 25 | COMISSION'!BJ6</f>
        <v>46091</v>
      </c>
      <c r="BK6" s="8">
        <f>'Отдыхай и Катай 25 | COMISSION'!BK6</f>
        <v>46092</v>
      </c>
      <c r="BL6" s="8">
        <f>'Отдыхай и Катай 25 | COMISSION'!BL6</f>
        <v>46093</v>
      </c>
      <c r="BM6" s="8">
        <f>'Отдыхай и Катай 25 | COMISSION'!BM6</f>
        <v>46094</v>
      </c>
      <c r="BN6" s="8">
        <f>'Отдыхай и Катай 25 | COMISSION'!BN6</f>
        <v>46095</v>
      </c>
      <c r="BO6" s="8">
        <f>'Отдыхай и Катай 25 | COMISSION'!BO6</f>
        <v>46096</v>
      </c>
      <c r="BP6" s="8">
        <f>'Отдыхай и Катай 25 | COMISSION'!BP6</f>
        <v>46097</v>
      </c>
      <c r="BQ6" s="8">
        <f>'Отдыхай и Катай 25 | COMISSION'!BQ6</f>
        <v>46098</v>
      </c>
      <c r="BR6" s="8">
        <f>'Отдыхай и Катай 25 | COMISSION'!BR6</f>
        <v>46099</v>
      </c>
      <c r="BS6" s="8">
        <f>'Отдыхай и Катай 25 | COMISSION'!BS6</f>
        <v>46100</v>
      </c>
      <c r="BT6" s="8">
        <f>'Отдыхай и Катай 25 | COMISSION'!BT6</f>
        <v>46101</v>
      </c>
      <c r="BU6" s="8">
        <f>'Отдыхай и Катай 25 | COMISSION'!BU6</f>
        <v>46102</v>
      </c>
      <c r="BV6" s="8">
        <f>'Отдыхай и Катай 25 | COMISSION'!BV6</f>
        <v>46103</v>
      </c>
      <c r="BW6" s="8">
        <f>'Отдыхай и Катай 25 | COMISSION'!BW6</f>
        <v>46104</v>
      </c>
      <c r="BX6" s="8">
        <f>'Отдыхай и Катай 25 | COMISSION'!BX6</f>
        <v>46105</v>
      </c>
      <c r="BY6" s="8">
        <f>'Отдыхай и Катай 25 | COMISSION'!BY6</f>
        <v>46106</v>
      </c>
      <c r="BZ6" s="8">
        <f>'Отдыхай и Катай 25 | COMISSION'!BZ6</f>
        <v>46107</v>
      </c>
      <c r="CA6" s="8">
        <f>'Отдыхай и Катай 25 | COMISSION'!CA6</f>
        <v>46108</v>
      </c>
      <c r="CB6" s="8">
        <f>'Отдыхай и Катай 25 | COMISSION'!CB6</f>
        <v>46109</v>
      </c>
      <c r="CC6" s="8">
        <f>'Отдыхай и Катай 25 | COMISSION'!CC6</f>
        <v>46110</v>
      </c>
      <c r="CD6" s="8">
        <f>'Отдыхай и Катай 25 | COMISSION'!CD6</f>
        <v>46111</v>
      </c>
      <c r="CE6" s="8">
        <f>'Отдыхай и Катай 25 | COMISSION'!CE6</f>
        <v>46112</v>
      </c>
      <c r="CF6" s="8">
        <f>'Отдыхай и Катай 25 | COMISSION'!CF6</f>
        <v>46113</v>
      </c>
      <c r="CG6" s="8">
        <f>'Отдыхай и Катай 25 | COMISSION'!CG6</f>
        <v>46114</v>
      </c>
      <c r="CH6" s="8">
        <f>'Отдыхай и Катай 25 | COMISSION'!CH6</f>
        <v>46115</v>
      </c>
      <c r="CI6" s="8">
        <f>'Отдыхай и Катай 25 | COMISSION'!CI6</f>
        <v>46116</v>
      </c>
      <c r="CJ6" s="8">
        <f>'Отдыхай и Катай 25 | COMISSION'!CJ6</f>
        <v>46117</v>
      </c>
      <c r="CK6" s="8">
        <f>'Отдыхай и Катай 25 | COMISSION'!CK6</f>
        <v>46118</v>
      </c>
      <c r="CL6" s="8">
        <f>'Отдыхай и Катай 25 | COMISSION'!CL6</f>
        <v>46119</v>
      </c>
      <c r="CM6" s="8">
        <f>'Отдыхай и Катай 25 | COMISSION'!CM6</f>
        <v>46120</v>
      </c>
      <c r="CN6" s="8">
        <f>'Отдыхай и Катай 25 | COMISSION'!CN6</f>
        <v>46121</v>
      </c>
      <c r="CO6" s="8">
        <f>'Отдыхай и Катай 25 | COMISSION'!CO6</f>
        <v>46122</v>
      </c>
      <c r="CP6" s="8">
        <f>'Отдыхай и Катай 25 | COMISSION'!CP6</f>
        <v>46123</v>
      </c>
      <c r="CQ6" s="8">
        <f>'Отдыхай и Катай 25 | COMISSION'!CQ6</f>
        <v>46124</v>
      </c>
    </row>
    <row r="7" spans="1:95" s="11" customFormat="1" ht="11.45" customHeight="1">
      <c r="A7" s="34" t="s">
        <v>4</v>
      </c>
    </row>
    <row r="8" spans="1:95" ht="11.45" customHeight="1">
      <c r="A8" s="12">
        <v>1</v>
      </c>
      <c r="B8" s="13">
        <f>'Отдыхай и Катай 25 | COMISSION'!B8</f>
        <v>20115</v>
      </c>
      <c r="C8" s="13">
        <f>'Отдыхай и Катай 25 | COMISSION'!C8</f>
        <v>16875</v>
      </c>
      <c r="D8" s="13">
        <f>'Отдыхай и Катай 25 | COMISSION'!D8</f>
        <v>13095</v>
      </c>
      <c r="E8" s="13">
        <f>'Отдыхай и Катай 25 | COMISSION'!E8</f>
        <v>13095</v>
      </c>
      <c r="F8" s="13">
        <f>'Отдыхай и Катай 25 | COMISSION'!F8</f>
        <v>13095</v>
      </c>
      <c r="G8" s="13">
        <f>'Отдыхай и Катай 25 | COMISSION'!G8</f>
        <v>13905</v>
      </c>
      <c r="H8" s="13">
        <f>'Отдыхай и Катай 25 | COMISSION'!H8</f>
        <v>13905</v>
      </c>
      <c r="I8" s="13">
        <f>'Отдыхай и Катай 25 | COMISSION'!I8</f>
        <v>13905</v>
      </c>
      <c r="J8" s="13">
        <f>'Отдыхай и Катай 25 | COMISSION'!J8</f>
        <v>13905</v>
      </c>
      <c r="K8" s="13">
        <f>'Отдыхай и Катай 25 | COMISSION'!K8</f>
        <v>13905</v>
      </c>
      <c r="L8" s="13">
        <f>'Отдыхай и Катай 25 | COMISSION'!L8</f>
        <v>13905</v>
      </c>
      <c r="M8" s="13">
        <f>'Отдыхай и Катай 25 | COMISSION'!M8</f>
        <v>14715</v>
      </c>
      <c r="N8" s="13">
        <f>'Отдыхай и Катай 25 | COMISSION'!N8</f>
        <v>14715</v>
      </c>
      <c r="O8" s="13">
        <f>'Отдыхай и Катай 25 | COMISSION'!O8</f>
        <v>14715</v>
      </c>
      <c r="P8" s="13">
        <f>'Отдыхай и Катай 25 | COMISSION'!P8</f>
        <v>14715</v>
      </c>
      <c r="Q8" s="13">
        <f>'Отдыхай и Катай 25 | COMISSION'!Q8</f>
        <v>14715</v>
      </c>
      <c r="R8" s="13">
        <f>'Отдыхай и Катай 25 | COMISSION'!R8</f>
        <v>15795</v>
      </c>
      <c r="S8" s="13">
        <f>'Отдыхай и Катай 25 | COMISSION'!S8</f>
        <v>15795</v>
      </c>
      <c r="T8" s="13">
        <f>'Отдыхай и Катай 25 | COMISSION'!T8</f>
        <v>15795</v>
      </c>
      <c r="U8" s="13">
        <f>'Отдыхай и Катай 25 | COMISSION'!U8</f>
        <v>15795</v>
      </c>
      <c r="V8" s="13">
        <f>'Отдыхай и Катай 25 | COMISSION'!V8</f>
        <v>19035</v>
      </c>
      <c r="W8" s="13">
        <f>'Отдыхай и Катай 25 | COMISSION'!W8</f>
        <v>19035</v>
      </c>
      <c r="X8" s="13">
        <f>'Отдыхай и Катай 25 | COMISSION'!X8</f>
        <v>19035</v>
      </c>
      <c r="Y8" s="13">
        <f>'Отдыхай и Катай 25 | COMISSION'!Y8</f>
        <v>17955</v>
      </c>
      <c r="Z8" s="13">
        <f>'Отдыхай и Катай 25 | COMISSION'!Z8</f>
        <v>17955</v>
      </c>
      <c r="AA8" s="13">
        <f>'Отдыхай и Катай 25 | COMISSION'!AA8</f>
        <v>17955</v>
      </c>
      <c r="AB8" s="13">
        <f>'Отдыхай и Катай 25 | COMISSION'!AB8</f>
        <v>17955</v>
      </c>
      <c r="AC8" s="13">
        <f>'Отдыхай и Катай 25 | COMISSION'!AC8</f>
        <v>21195</v>
      </c>
      <c r="AD8" s="13">
        <f>'Отдыхай и Катай 25 | COMISSION'!AD8</f>
        <v>21195</v>
      </c>
      <c r="AE8" s="13">
        <f>'Отдыхай и Катай 25 | COMISSION'!AE8</f>
        <v>21195</v>
      </c>
      <c r="AF8" s="13">
        <f>'Отдыхай и Катай 25 | COMISSION'!AF8</f>
        <v>17955</v>
      </c>
      <c r="AG8" s="13">
        <f>'Отдыхай и Катай 25 | COMISSION'!AG8</f>
        <v>17955</v>
      </c>
      <c r="AH8" s="13">
        <f>'Отдыхай и Катай 25 | COMISSION'!AH8</f>
        <v>17955</v>
      </c>
      <c r="AI8" s="13">
        <f>'Отдыхай и Катай 25 | COMISSION'!AI8</f>
        <v>17955</v>
      </c>
      <c r="AJ8" s="13">
        <f>'Отдыхай и Катай 25 | COMISSION'!AJ8</f>
        <v>17955</v>
      </c>
      <c r="AK8" s="13">
        <f>'Отдыхай и Катай 25 | COMISSION'!AK8</f>
        <v>19035</v>
      </c>
      <c r="AL8" s="13">
        <f>'Отдыхай и Катай 25 | COMISSION'!AL8</f>
        <v>19035</v>
      </c>
      <c r="AM8" s="13">
        <f>'Отдыхай и Катай 25 | COMISSION'!AM8</f>
        <v>19035</v>
      </c>
      <c r="AN8" s="13">
        <f>'Отдыхай и Катай 25 | COMISSION'!AN8</f>
        <v>21195</v>
      </c>
      <c r="AO8" s="13">
        <f>'Отдыхай и Катай 25 | COMISSION'!AO8</f>
        <v>21195</v>
      </c>
      <c r="AP8" s="13">
        <f>'Отдыхай и Катай 25 | COMISSION'!AP8</f>
        <v>21195</v>
      </c>
      <c r="AQ8" s="13">
        <f>'Отдыхай и Катай 25 | COMISSION'!AQ8</f>
        <v>21195</v>
      </c>
      <c r="AR8" s="13">
        <f>'Отдыхай и Катай 25 | COMISSION'!AR8</f>
        <v>23355</v>
      </c>
      <c r="AS8" s="13">
        <f>'Отдыхай и Катай 25 | COMISSION'!AS8</f>
        <v>23355</v>
      </c>
      <c r="AT8" s="13">
        <f>'Отдыхай и Катай 25 | COMISSION'!AT8</f>
        <v>23355</v>
      </c>
      <c r="AU8" s="13">
        <f>'Отдыхай и Катай 25 | COMISSION'!AU8</f>
        <v>23355</v>
      </c>
      <c r="AV8" s="13">
        <f>'Отдыхай и Катай 25 | COMISSION'!AV8</f>
        <v>23355</v>
      </c>
      <c r="AW8" s="13">
        <f>'Отдыхай и Катай 25 | COMISSION'!AW8</f>
        <v>23355</v>
      </c>
      <c r="AX8" s="13">
        <f>'Отдыхай и Катай 25 | COMISSION'!AX8</f>
        <v>23355</v>
      </c>
      <c r="AY8" s="13">
        <f>'Отдыхай и Катай 25 | COMISSION'!AY8</f>
        <v>23355</v>
      </c>
      <c r="AZ8" s="13">
        <f>'Отдыхай и Катай 25 | COMISSION'!AZ8</f>
        <v>21195</v>
      </c>
      <c r="BA8" s="13">
        <f>'Отдыхай и Катай 25 | COMISSION'!BA8</f>
        <v>14715</v>
      </c>
      <c r="BB8" s="13">
        <f>'Отдыхай и Катай 25 | COMISSION'!BB8</f>
        <v>14715</v>
      </c>
      <c r="BC8" s="13">
        <f>'Отдыхай и Катай 25 | COMISSION'!BC8</f>
        <v>14715</v>
      </c>
      <c r="BD8" s="13">
        <f>'Отдыхай и Катай 25 | COMISSION'!BD8</f>
        <v>14715</v>
      </c>
      <c r="BE8" s="13">
        <f>'Отдыхай и Катай 25 | COMISSION'!BE8</f>
        <v>14715</v>
      </c>
      <c r="BF8" s="13">
        <f>'Отдыхай и Катай 25 | COMISSION'!BF8</f>
        <v>14715</v>
      </c>
      <c r="BG8" s="13">
        <f>'Отдыхай и Катай 25 | COMISSION'!BG8</f>
        <v>14715</v>
      </c>
      <c r="BH8" s="13">
        <f>'Отдыхай и Катай 25 | COMISSION'!BH8</f>
        <v>14715</v>
      </c>
      <c r="BI8" s="13">
        <f>'Отдыхай и Катай 25 | COMISSION'!BI8</f>
        <v>14715</v>
      </c>
      <c r="BJ8" s="13">
        <f>'Отдыхай и Катай 25 | COMISSION'!BJ8</f>
        <v>10755</v>
      </c>
      <c r="BK8" s="13">
        <f>'Отдыхай и Катай 25 | COMISSION'!BK8</f>
        <v>10755</v>
      </c>
      <c r="BL8" s="13">
        <f>'Отдыхай и Катай 25 | COMISSION'!BL8</f>
        <v>10755</v>
      </c>
      <c r="BM8" s="13">
        <f>'Отдыхай и Катай 25 | COMISSION'!BM8</f>
        <v>10755</v>
      </c>
      <c r="BN8" s="13">
        <f>'Отдыхай и Катай 25 | COMISSION'!BN8</f>
        <v>10755</v>
      </c>
      <c r="BO8" s="13">
        <f>'Отдыхай и Катай 25 | COMISSION'!BO8</f>
        <v>10755</v>
      </c>
      <c r="BP8" s="13">
        <f>'Отдыхай и Катай 25 | COMISSION'!BP8</f>
        <v>10755</v>
      </c>
      <c r="BQ8" s="13">
        <f>'Отдыхай и Катай 25 | COMISSION'!BQ8</f>
        <v>9495</v>
      </c>
      <c r="BR8" s="13">
        <f>'Отдыхай и Катай 25 | COMISSION'!BR8</f>
        <v>9495</v>
      </c>
      <c r="BS8" s="13">
        <f>'Отдыхай и Катай 25 | COMISSION'!BS8</f>
        <v>9495</v>
      </c>
      <c r="BT8" s="13">
        <f>'Отдыхай и Катай 25 | COMISSION'!BT8</f>
        <v>9495</v>
      </c>
      <c r="BU8" s="13">
        <f>'Отдыхай и Катай 25 | COMISSION'!BU8</f>
        <v>9495</v>
      </c>
      <c r="BV8" s="13">
        <f>'Отдыхай и Катай 25 | COMISSION'!BV8</f>
        <v>8415</v>
      </c>
      <c r="BW8" s="13">
        <f>'Отдыхай и Катай 25 | COMISSION'!BW8</f>
        <v>8415</v>
      </c>
      <c r="BX8" s="13">
        <f>'Отдыхай и Катай 25 | COMISSION'!BX8</f>
        <v>8415</v>
      </c>
      <c r="BY8" s="13">
        <f>'Отдыхай и Катай 25 | COMISSION'!BY8</f>
        <v>8415</v>
      </c>
      <c r="BZ8" s="13">
        <f>'Отдыхай и Катай 25 | COMISSION'!BZ8</f>
        <v>8415</v>
      </c>
      <c r="CA8" s="13">
        <f>'Отдыхай и Катай 25 | COMISSION'!CA8</f>
        <v>9495</v>
      </c>
      <c r="CB8" s="13">
        <f>'Отдыхай и Катай 25 | COMISSION'!CB8</f>
        <v>9495</v>
      </c>
      <c r="CC8" s="13">
        <f>'Отдыхай и Катай 25 | COMISSION'!CC8</f>
        <v>8415</v>
      </c>
      <c r="CD8" s="13">
        <f>'Отдыхай и Катай 25 | COMISSION'!CD8</f>
        <v>8415</v>
      </c>
      <c r="CE8" s="13">
        <f>'Отдыхай и Катай 25 | COMISSION'!CE8</f>
        <v>8415</v>
      </c>
      <c r="CF8" s="13">
        <f>'Отдыхай и Катай 25 | COMISSION'!CF8</f>
        <v>8235</v>
      </c>
      <c r="CG8" s="13">
        <f>'Отдыхай и Катай 25 | COMISSION'!CG8</f>
        <v>8235</v>
      </c>
      <c r="CH8" s="13">
        <f>'Отдыхай и Катай 25 | COMISSION'!CH8</f>
        <v>8235</v>
      </c>
      <c r="CI8" s="13">
        <f>'Отдыхай и Катай 25 | COMISSION'!CI8</f>
        <v>8235</v>
      </c>
      <c r="CJ8" s="13">
        <f>'Отдыхай и Катай 25 | COMISSION'!CJ8</f>
        <v>7335</v>
      </c>
      <c r="CK8" s="13">
        <f>'Отдыхай и Катай 25 | COMISSION'!CK8</f>
        <v>7335</v>
      </c>
      <c r="CL8" s="13">
        <f>'Отдыхай и Катай 25 | COMISSION'!CL8</f>
        <v>7335</v>
      </c>
      <c r="CM8" s="13">
        <f>'Отдыхай и Катай 25 | COMISSION'!CM8</f>
        <v>7335</v>
      </c>
      <c r="CN8" s="13">
        <f>'Отдыхай и Катай 25 | COMISSION'!CN8</f>
        <v>7335</v>
      </c>
      <c r="CO8" s="13">
        <f>'Отдыхай и Катай 25 | COMISSION'!CO8</f>
        <v>7335</v>
      </c>
      <c r="CP8" s="13">
        <f>'Отдыхай и Катай 25 | COMISSION'!CP8</f>
        <v>7335</v>
      </c>
      <c r="CQ8" s="13">
        <f>'Отдыхай и Катай 25 | COMISSION'!CQ8</f>
        <v>5625</v>
      </c>
    </row>
    <row r="9" spans="1:95" ht="11.45" customHeight="1">
      <c r="A9" s="12">
        <v>2</v>
      </c>
      <c r="B9" s="13">
        <f>'Отдыхай и Катай 25 | COMISSION'!B9</f>
        <v>21780</v>
      </c>
      <c r="C9" s="13">
        <f>'Отдыхай и Катай 25 | COMISSION'!C9</f>
        <v>18540</v>
      </c>
      <c r="D9" s="13">
        <f>'Отдыхай и Катай 25 | COMISSION'!D9</f>
        <v>14760</v>
      </c>
      <c r="E9" s="13">
        <f>'Отдыхай и Катай 25 | COMISSION'!E9</f>
        <v>14760</v>
      </c>
      <c r="F9" s="13">
        <f>'Отдыхай и Катай 25 | COMISSION'!F9</f>
        <v>14760</v>
      </c>
      <c r="G9" s="13">
        <f>'Отдыхай и Катай 25 | COMISSION'!G9</f>
        <v>15570</v>
      </c>
      <c r="H9" s="13">
        <f>'Отдыхай и Катай 25 | COMISSION'!H9</f>
        <v>15570</v>
      </c>
      <c r="I9" s="13">
        <f>'Отдыхай и Катай 25 | COMISSION'!I9</f>
        <v>15570</v>
      </c>
      <c r="J9" s="13">
        <f>'Отдыхай и Катай 25 | COMISSION'!J9</f>
        <v>15570</v>
      </c>
      <c r="K9" s="13">
        <f>'Отдыхай и Катай 25 | COMISSION'!K9</f>
        <v>15570</v>
      </c>
      <c r="L9" s="13">
        <f>'Отдыхай и Катай 25 | COMISSION'!L9</f>
        <v>15570</v>
      </c>
      <c r="M9" s="13">
        <f>'Отдыхай и Катай 25 | COMISSION'!M9</f>
        <v>16380</v>
      </c>
      <c r="N9" s="13">
        <f>'Отдыхай и Катай 25 | COMISSION'!N9</f>
        <v>16380</v>
      </c>
      <c r="O9" s="13">
        <f>'Отдыхай и Катай 25 | COMISSION'!O9</f>
        <v>16380</v>
      </c>
      <c r="P9" s="13">
        <f>'Отдыхай и Катай 25 | COMISSION'!P9</f>
        <v>16380</v>
      </c>
      <c r="Q9" s="13">
        <f>'Отдыхай и Катай 25 | COMISSION'!Q9</f>
        <v>16380</v>
      </c>
      <c r="R9" s="13">
        <f>'Отдыхай и Катай 25 | COMISSION'!R9</f>
        <v>17460</v>
      </c>
      <c r="S9" s="13">
        <f>'Отдыхай и Катай 25 | COMISSION'!S9</f>
        <v>17460</v>
      </c>
      <c r="T9" s="13">
        <f>'Отдыхай и Катай 25 | COMISSION'!T9</f>
        <v>17460</v>
      </c>
      <c r="U9" s="13">
        <f>'Отдыхай и Катай 25 | COMISSION'!U9</f>
        <v>17460</v>
      </c>
      <c r="V9" s="13">
        <f>'Отдыхай и Катай 25 | COMISSION'!V9</f>
        <v>20700</v>
      </c>
      <c r="W9" s="13">
        <f>'Отдыхай и Катай 25 | COMISSION'!W9</f>
        <v>20700</v>
      </c>
      <c r="X9" s="13">
        <f>'Отдыхай и Катай 25 | COMISSION'!X9</f>
        <v>20700</v>
      </c>
      <c r="Y9" s="13">
        <f>'Отдыхай и Катай 25 | COMISSION'!Y9</f>
        <v>19620</v>
      </c>
      <c r="Z9" s="13">
        <f>'Отдыхай и Катай 25 | COMISSION'!Z9</f>
        <v>19620</v>
      </c>
      <c r="AA9" s="13">
        <f>'Отдыхай и Катай 25 | COMISSION'!AA9</f>
        <v>19620</v>
      </c>
      <c r="AB9" s="13">
        <f>'Отдыхай и Катай 25 | COMISSION'!AB9</f>
        <v>19620</v>
      </c>
      <c r="AC9" s="13">
        <f>'Отдыхай и Катай 25 | COMISSION'!AC9</f>
        <v>22860</v>
      </c>
      <c r="AD9" s="13">
        <f>'Отдыхай и Катай 25 | COMISSION'!AD9</f>
        <v>22860</v>
      </c>
      <c r="AE9" s="13">
        <f>'Отдыхай и Катай 25 | COMISSION'!AE9</f>
        <v>22860</v>
      </c>
      <c r="AF9" s="13">
        <f>'Отдыхай и Катай 25 | COMISSION'!AF9</f>
        <v>19620</v>
      </c>
      <c r="AG9" s="13">
        <f>'Отдыхай и Катай 25 | COMISSION'!AG9</f>
        <v>19620</v>
      </c>
      <c r="AH9" s="13">
        <f>'Отдыхай и Катай 25 | COMISSION'!AH9</f>
        <v>19620</v>
      </c>
      <c r="AI9" s="13">
        <f>'Отдыхай и Катай 25 | COMISSION'!AI9</f>
        <v>19620</v>
      </c>
      <c r="AJ9" s="13">
        <f>'Отдыхай и Катай 25 | COMISSION'!AJ9</f>
        <v>19620</v>
      </c>
      <c r="AK9" s="13">
        <f>'Отдыхай и Катай 25 | COMISSION'!AK9</f>
        <v>20700</v>
      </c>
      <c r="AL9" s="13">
        <f>'Отдыхай и Катай 25 | COMISSION'!AL9</f>
        <v>20700</v>
      </c>
      <c r="AM9" s="13">
        <f>'Отдыхай и Катай 25 | COMISSION'!AM9</f>
        <v>20700</v>
      </c>
      <c r="AN9" s="13">
        <f>'Отдыхай и Катай 25 | COMISSION'!AN9</f>
        <v>22860</v>
      </c>
      <c r="AO9" s="13">
        <f>'Отдыхай и Катай 25 | COMISSION'!AO9</f>
        <v>22860</v>
      </c>
      <c r="AP9" s="13">
        <f>'Отдыхай и Катай 25 | COMISSION'!AP9</f>
        <v>22860</v>
      </c>
      <c r="AQ9" s="13">
        <f>'Отдыхай и Катай 25 | COMISSION'!AQ9</f>
        <v>22860</v>
      </c>
      <c r="AR9" s="13">
        <f>'Отдыхай и Катай 25 | COMISSION'!AR9</f>
        <v>25020</v>
      </c>
      <c r="AS9" s="13">
        <f>'Отдыхай и Катай 25 | COMISSION'!AS9</f>
        <v>25020</v>
      </c>
      <c r="AT9" s="13">
        <f>'Отдыхай и Катай 25 | COMISSION'!AT9</f>
        <v>25020</v>
      </c>
      <c r="AU9" s="13">
        <f>'Отдыхай и Катай 25 | COMISSION'!AU9</f>
        <v>25020</v>
      </c>
      <c r="AV9" s="13">
        <f>'Отдыхай и Катай 25 | COMISSION'!AV9</f>
        <v>25020</v>
      </c>
      <c r="AW9" s="13">
        <f>'Отдыхай и Катай 25 | COMISSION'!AW9</f>
        <v>25020</v>
      </c>
      <c r="AX9" s="13">
        <f>'Отдыхай и Катай 25 | COMISSION'!AX9</f>
        <v>25020</v>
      </c>
      <c r="AY9" s="13">
        <f>'Отдыхай и Катай 25 | COMISSION'!AY9</f>
        <v>25020</v>
      </c>
      <c r="AZ9" s="13">
        <f>'Отдыхай и Катай 25 | COMISSION'!AZ9</f>
        <v>22860</v>
      </c>
      <c r="BA9" s="13">
        <f>'Отдыхай и Катай 25 | COMISSION'!BA9</f>
        <v>16380</v>
      </c>
      <c r="BB9" s="13">
        <f>'Отдыхай и Катай 25 | COMISSION'!BB9</f>
        <v>16380</v>
      </c>
      <c r="BC9" s="13">
        <f>'Отдыхай и Катай 25 | COMISSION'!BC9</f>
        <v>16380</v>
      </c>
      <c r="BD9" s="13">
        <f>'Отдыхай и Катай 25 | COMISSION'!BD9</f>
        <v>16380</v>
      </c>
      <c r="BE9" s="13">
        <f>'Отдыхай и Катай 25 | COMISSION'!BE9</f>
        <v>16380</v>
      </c>
      <c r="BF9" s="13">
        <f>'Отдыхай и Катай 25 | COMISSION'!BF9</f>
        <v>16380</v>
      </c>
      <c r="BG9" s="13">
        <f>'Отдыхай и Катай 25 | COMISSION'!BG9</f>
        <v>16380</v>
      </c>
      <c r="BH9" s="13">
        <f>'Отдыхай и Катай 25 | COMISSION'!BH9</f>
        <v>16380</v>
      </c>
      <c r="BI9" s="13">
        <f>'Отдыхай и Катай 25 | COMISSION'!BI9</f>
        <v>16380</v>
      </c>
      <c r="BJ9" s="13">
        <f>'Отдыхай и Катай 25 | COMISSION'!BJ9</f>
        <v>12420</v>
      </c>
      <c r="BK9" s="13">
        <f>'Отдыхай и Катай 25 | COMISSION'!BK9</f>
        <v>12420</v>
      </c>
      <c r="BL9" s="13">
        <f>'Отдыхай и Катай 25 | COMISSION'!BL9</f>
        <v>12420</v>
      </c>
      <c r="BM9" s="13">
        <f>'Отдыхай и Катай 25 | COMISSION'!BM9</f>
        <v>12420</v>
      </c>
      <c r="BN9" s="13">
        <f>'Отдыхай и Катай 25 | COMISSION'!BN9</f>
        <v>12420</v>
      </c>
      <c r="BO9" s="13">
        <f>'Отдыхай и Катай 25 | COMISSION'!BO9</f>
        <v>12420</v>
      </c>
      <c r="BP9" s="13">
        <f>'Отдыхай и Катай 25 | COMISSION'!BP9</f>
        <v>12420</v>
      </c>
      <c r="BQ9" s="13">
        <f>'Отдыхай и Катай 25 | COMISSION'!BQ9</f>
        <v>11160</v>
      </c>
      <c r="BR9" s="13">
        <f>'Отдыхай и Катай 25 | COMISSION'!BR9</f>
        <v>11160</v>
      </c>
      <c r="BS9" s="13">
        <f>'Отдыхай и Катай 25 | COMISSION'!BS9</f>
        <v>11160</v>
      </c>
      <c r="BT9" s="13">
        <f>'Отдыхай и Катай 25 | COMISSION'!BT9</f>
        <v>11160</v>
      </c>
      <c r="BU9" s="13">
        <f>'Отдыхай и Катай 25 | COMISSION'!BU9</f>
        <v>11160</v>
      </c>
      <c r="BV9" s="13">
        <f>'Отдыхай и Катай 25 | COMISSION'!BV9</f>
        <v>10080</v>
      </c>
      <c r="BW9" s="13">
        <f>'Отдыхай и Катай 25 | COMISSION'!BW9</f>
        <v>10080</v>
      </c>
      <c r="BX9" s="13">
        <f>'Отдыхай и Катай 25 | COMISSION'!BX9</f>
        <v>10080</v>
      </c>
      <c r="BY9" s="13">
        <f>'Отдыхай и Катай 25 | COMISSION'!BY9</f>
        <v>10080</v>
      </c>
      <c r="BZ9" s="13">
        <f>'Отдыхай и Катай 25 | COMISSION'!BZ9</f>
        <v>10080</v>
      </c>
      <c r="CA9" s="13">
        <f>'Отдыхай и Катай 25 | COMISSION'!CA9</f>
        <v>11160</v>
      </c>
      <c r="CB9" s="13">
        <f>'Отдыхай и Катай 25 | COMISSION'!CB9</f>
        <v>11160</v>
      </c>
      <c r="CC9" s="13">
        <f>'Отдыхай и Катай 25 | COMISSION'!CC9</f>
        <v>10080</v>
      </c>
      <c r="CD9" s="13">
        <f>'Отдыхай и Катай 25 | COMISSION'!CD9</f>
        <v>10080</v>
      </c>
      <c r="CE9" s="13">
        <f>'Отдыхай и Катай 25 | COMISSION'!CE9</f>
        <v>10080</v>
      </c>
      <c r="CF9" s="13">
        <f>'Отдыхай и Катай 25 | COMISSION'!CF9</f>
        <v>9720</v>
      </c>
      <c r="CG9" s="13">
        <f>'Отдыхай и Катай 25 | COMISSION'!CG9</f>
        <v>9720</v>
      </c>
      <c r="CH9" s="13">
        <f>'Отдыхай и Катай 25 | COMISSION'!CH9</f>
        <v>9720</v>
      </c>
      <c r="CI9" s="13">
        <f>'Отдыхай и Катай 25 | COMISSION'!CI9</f>
        <v>9720</v>
      </c>
      <c r="CJ9" s="13">
        <f>'Отдыхай и Катай 25 | COMISSION'!CJ9</f>
        <v>8820</v>
      </c>
      <c r="CK9" s="13">
        <f>'Отдыхай и Катай 25 | COMISSION'!CK9</f>
        <v>8820</v>
      </c>
      <c r="CL9" s="13">
        <f>'Отдыхай и Катай 25 | COMISSION'!CL9</f>
        <v>8820</v>
      </c>
      <c r="CM9" s="13">
        <f>'Отдыхай и Катай 25 | COMISSION'!CM9</f>
        <v>8820</v>
      </c>
      <c r="CN9" s="13">
        <f>'Отдыхай и Катай 25 | COMISSION'!CN9</f>
        <v>8820</v>
      </c>
      <c r="CO9" s="13">
        <f>'Отдыхай и Катай 25 | COMISSION'!CO9</f>
        <v>8820</v>
      </c>
      <c r="CP9" s="13">
        <f>'Отдыхай и Катай 25 | COMISSION'!CP9</f>
        <v>8820</v>
      </c>
      <c r="CQ9" s="13">
        <f>'Отдыхай и Катай 25 | COMISSION'!CQ9</f>
        <v>7110</v>
      </c>
    </row>
    <row r="10" spans="1:95" s="11" customFormat="1" ht="11.45" customHeight="1">
      <c r="A10" s="14"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row>
    <row r="11" spans="1:95" ht="11.45" customHeight="1">
      <c r="A11" s="12">
        <v>1</v>
      </c>
      <c r="B11" s="13">
        <f>'Отдыхай и Катай 25 | COMISSION'!B11</f>
        <v>21735</v>
      </c>
      <c r="C11" s="13">
        <f>'Отдыхай и Катай 25 | COMISSION'!C11</f>
        <v>18495</v>
      </c>
      <c r="D11" s="13">
        <f>'Отдыхай и Катай 25 | COMISSION'!D11</f>
        <v>14715</v>
      </c>
      <c r="E11" s="13">
        <f>'Отдыхай и Катай 25 | COMISSION'!E11</f>
        <v>14715</v>
      </c>
      <c r="F11" s="13">
        <f>'Отдыхай и Катай 25 | COMISSION'!F11</f>
        <v>14715</v>
      </c>
      <c r="G11" s="13">
        <f>'Отдыхай и Катай 25 | COMISSION'!G11</f>
        <v>15525</v>
      </c>
      <c r="H11" s="13">
        <f>'Отдыхай и Катай 25 | COMISSION'!H11</f>
        <v>15525</v>
      </c>
      <c r="I11" s="13">
        <f>'Отдыхай и Катай 25 | COMISSION'!I11</f>
        <v>15525</v>
      </c>
      <c r="J11" s="13">
        <f>'Отдыхай и Катай 25 | COMISSION'!J11</f>
        <v>15525</v>
      </c>
      <c r="K11" s="13">
        <f>'Отдыхай и Катай 25 | COMISSION'!K11</f>
        <v>15525</v>
      </c>
      <c r="L11" s="13">
        <f>'Отдыхай и Катай 25 | COMISSION'!L11</f>
        <v>15525</v>
      </c>
      <c r="M11" s="13">
        <f>'Отдыхай и Катай 25 | COMISSION'!M11</f>
        <v>16335</v>
      </c>
      <c r="N11" s="13">
        <f>'Отдыхай и Катай 25 | COMISSION'!N11</f>
        <v>16335</v>
      </c>
      <c r="O11" s="13">
        <f>'Отдыхай и Катай 25 | COMISSION'!O11</f>
        <v>16335</v>
      </c>
      <c r="P11" s="13">
        <f>'Отдыхай и Катай 25 | COMISSION'!P11</f>
        <v>16335</v>
      </c>
      <c r="Q11" s="13">
        <f>'Отдыхай и Катай 25 | COMISSION'!Q11</f>
        <v>16335</v>
      </c>
      <c r="R11" s="13">
        <f>'Отдыхай и Катай 25 | COMISSION'!R11</f>
        <v>17415</v>
      </c>
      <c r="S11" s="13">
        <f>'Отдыхай и Катай 25 | COMISSION'!S11</f>
        <v>17415</v>
      </c>
      <c r="T11" s="13">
        <f>'Отдыхай и Катай 25 | COMISSION'!T11</f>
        <v>17415</v>
      </c>
      <c r="U11" s="13">
        <f>'Отдыхай и Катай 25 | COMISSION'!U11</f>
        <v>17415</v>
      </c>
      <c r="V11" s="13">
        <f>'Отдыхай и Катай 25 | COMISSION'!V11</f>
        <v>20655</v>
      </c>
      <c r="W11" s="13">
        <f>'Отдыхай и Катай 25 | COMISSION'!W11</f>
        <v>20655</v>
      </c>
      <c r="X11" s="13">
        <f>'Отдыхай и Катай 25 | COMISSION'!X11</f>
        <v>20655</v>
      </c>
      <c r="Y11" s="13">
        <f>'Отдыхай и Катай 25 | COMISSION'!Y11</f>
        <v>19575</v>
      </c>
      <c r="Z11" s="13">
        <f>'Отдыхай и Катай 25 | COMISSION'!Z11</f>
        <v>19575</v>
      </c>
      <c r="AA11" s="13">
        <f>'Отдыхай и Катай 25 | COMISSION'!AA11</f>
        <v>19575</v>
      </c>
      <c r="AB11" s="13">
        <f>'Отдыхай и Катай 25 | COMISSION'!AB11</f>
        <v>19575</v>
      </c>
      <c r="AC11" s="13">
        <f>'Отдыхай и Катай 25 | COMISSION'!AC11</f>
        <v>22815</v>
      </c>
      <c r="AD11" s="13">
        <f>'Отдыхай и Катай 25 | COMISSION'!AD11</f>
        <v>22815</v>
      </c>
      <c r="AE11" s="13">
        <f>'Отдыхай и Катай 25 | COMISSION'!AE11</f>
        <v>22815</v>
      </c>
      <c r="AF11" s="13">
        <f>'Отдыхай и Катай 25 | COMISSION'!AF11</f>
        <v>19575</v>
      </c>
      <c r="AG11" s="13">
        <f>'Отдыхай и Катай 25 | COMISSION'!AG11</f>
        <v>19575</v>
      </c>
      <c r="AH11" s="13">
        <f>'Отдыхай и Катай 25 | COMISSION'!AH11</f>
        <v>19575</v>
      </c>
      <c r="AI11" s="13">
        <f>'Отдыхай и Катай 25 | COMISSION'!AI11</f>
        <v>19575</v>
      </c>
      <c r="AJ11" s="13">
        <f>'Отдыхай и Катай 25 | COMISSION'!AJ11</f>
        <v>19575</v>
      </c>
      <c r="AK11" s="13">
        <f>'Отдыхай и Катай 25 | COMISSION'!AK11</f>
        <v>20655</v>
      </c>
      <c r="AL11" s="13">
        <f>'Отдыхай и Катай 25 | COMISSION'!AL11</f>
        <v>20655</v>
      </c>
      <c r="AM11" s="13">
        <f>'Отдыхай и Катай 25 | COMISSION'!AM11</f>
        <v>20655</v>
      </c>
      <c r="AN11" s="13">
        <f>'Отдыхай и Катай 25 | COMISSION'!AN11</f>
        <v>22815</v>
      </c>
      <c r="AO11" s="13">
        <f>'Отдыхай и Катай 25 | COMISSION'!AO11</f>
        <v>22815</v>
      </c>
      <c r="AP11" s="13">
        <f>'Отдыхай и Катай 25 | COMISSION'!AP11</f>
        <v>22815</v>
      </c>
      <c r="AQ11" s="13">
        <f>'Отдыхай и Катай 25 | COMISSION'!AQ11</f>
        <v>22815</v>
      </c>
      <c r="AR11" s="13">
        <f>'Отдыхай и Катай 25 | COMISSION'!AR11</f>
        <v>24975</v>
      </c>
      <c r="AS11" s="13">
        <f>'Отдыхай и Катай 25 | COMISSION'!AS11</f>
        <v>24975</v>
      </c>
      <c r="AT11" s="13">
        <f>'Отдыхай и Катай 25 | COMISSION'!AT11</f>
        <v>24975</v>
      </c>
      <c r="AU11" s="13">
        <f>'Отдыхай и Катай 25 | COMISSION'!AU11</f>
        <v>24975</v>
      </c>
      <c r="AV11" s="13">
        <f>'Отдыхай и Катай 25 | COMISSION'!AV11</f>
        <v>24975</v>
      </c>
      <c r="AW11" s="13">
        <f>'Отдыхай и Катай 25 | COMISSION'!AW11</f>
        <v>24975</v>
      </c>
      <c r="AX11" s="13">
        <f>'Отдыхай и Катай 25 | COMISSION'!AX11</f>
        <v>24975</v>
      </c>
      <c r="AY11" s="13">
        <f>'Отдыхай и Катай 25 | COMISSION'!AY11</f>
        <v>24975</v>
      </c>
      <c r="AZ11" s="13">
        <f>'Отдыхай и Катай 25 | COMISSION'!AZ11</f>
        <v>22815</v>
      </c>
      <c r="BA11" s="13">
        <f>'Отдыхай и Катай 25 | COMISSION'!BA11</f>
        <v>16335</v>
      </c>
      <c r="BB11" s="13">
        <f>'Отдыхай и Катай 25 | COMISSION'!BB11</f>
        <v>16335</v>
      </c>
      <c r="BC11" s="13">
        <f>'Отдыхай и Катай 25 | COMISSION'!BC11</f>
        <v>16335</v>
      </c>
      <c r="BD11" s="13">
        <f>'Отдыхай и Катай 25 | COMISSION'!BD11</f>
        <v>16335</v>
      </c>
      <c r="BE11" s="13">
        <f>'Отдыхай и Катай 25 | COMISSION'!BE11</f>
        <v>16335</v>
      </c>
      <c r="BF11" s="13">
        <f>'Отдыхай и Катай 25 | COMISSION'!BF11</f>
        <v>16335</v>
      </c>
      <c r="BG11" s="13">
        <f>'Отдыхай и Катай 25 | COMISSION'!BG11</f>
        <v>16335</v>
      </c>
      <c r="BH11" s="13">
        <f>'Отдыхай и Катай 25 | COMISSION'!BH11</f>
        <v>16335</v>
      </c>
      <c r="BI11" s="13">
        <f>'Отдыхай и Катай 25 | COMISSION'!BI11</f>
        <v>16335</v>
      </c>
      <c r="BJ11" s="13">
        <f>'Отдыхай и Катай 25 | COMISSION'!BJ11</f>
        <v>12105</v>
      </c>
      <c r="BK11" s="13">
        <f>'Отдыхай и Катай 25 | COMISSION'!BK11</f>
        <v>12105</v>
      </c>
      <c r="BL11" s="13">
        <f>'Отдыхай и Катай 25 | COMISSION'!BL11</f>
        <v>12105</v>
      </c>
      <c r="BM11" s="13">
        <f>'Отдыхай и Катай 25 | COMISSION'!BM11</f>
        <v>12105</v>
      </c>
      <c r="BN11" s="13">
        <f>'Отдыхай и Катай 25 | COMISSION'!BN11</f>
        <v>12105</v>
      </c>
      <c r="BO11" s="13">
        <f>'Отдыхай и Катай 25 | COMISSION'!BO11</f>
        <v>12105</v>
      </c>
      <c r="BP11" s="13">
        <f>'Отдыхай и Катай 25 | COMISSION'!BP11</f>
        <v>12105</v>
      </c>
      <c r="BQ11" s="13">
        <f>'Отдыхай и Катай 25 | COMISSION'!BQ11</f>
        <v>10845</v>
      </c>
      <c r="BR11" s="13">
        <f>'Отдыхай и Катай 25 | COMISSION'!BR11</f>
        <v>10845</v>
      </c>
      <c r="BS11" s="13">
        <f>'Отдыхай и Катай 25 | COMISSION'!BS11</f>
        <v>10845</v>
      </c>
      <c r="BT11" s="13">
        <f>'Отдыхай и Катай 25 | COMISSION'!BT11</f>
        <v>10845</v>
      </c>
      <c r="BU11" s="13">
        <f>'Отдыхай и Катай 25 | COMISSION'!BU11</f>
        <v>10845</v>
      </c>
      <c r="BV11" s="13">
        <f>'Отдыхай и Катай 25 | COMISSION'!BV11</f>
        <v>9765</v>
      </c>
      <c r="BW11" s="13">
        <f>'Отдыхай и Катай 25 | COMISSION'!BW11</f>
        <v>9765</v>
      </c>
      <c r="BX11" s="13">
        <f>'Отдыхай и Катай 25 | COMISSION'!BX11</f>
        <v>9765</v>
      </c>
      <c r="BY11" s="13">
        <f>'Отдыхай и Катай 25 | COMISSION'!BY11</f>
        <v>9765</v>
      </c>
      <c r="BZ11" s="13">
        <f>'Отдыхай и Катай 25 | COMISSION'!BZ11</f>
        <v>9765</v>
      </c>
      <c r="CA11" s="13">
        <f>'Отдыхай и Катай 25 | COMISSION'!CA11</f>
        <v>10845</v>
      </c>
      <c r="CB11" s="13">
        <f>'Отдыхай и Катай 25 | COMISSION'!CB11</f>
        <v>10845</v>
      </c>
      <c r="CC11" s="13">
        <f>'Отдыхай и Катай 25 | COMISSION'!CC11</f>
        <v>9765</v>
      </c>
      <c r="CD11" s="13">
        <f>'Отдыхай и Катай 25 | COMISSION'!CD11</f>
        <v>9765</v>
      </c>
      <c r="CE11" s="13">
        <f>'Отдыхай и Катай 25 | COMISSION'!CE11</f>
        <v>9765</v>
      </c>
      <c r="CF11" s="13">
        <f>'Отдыхай и Катай 25 | COMISSION'!CF11</f>
        <v>9135</v>
      </c>
      <c r="CG11" s="13">
        <f>'Отдыхай и Катай 25 | COMISSION'!CG11</f>
        <v>9135</v>
      </c>
      <c r="CH11" s="13">
        <f>'Отдыхай и Катай 25 | COMISSION'!CH11</f>
        <v>9135</v>
      </c>
      <c r="CI11" s="13">
        <f>'Отдыхай и Катай 25 | COMISSION'!CI11</f>
        <v>9135</v>
      </c>
      <c r="CJ11" s="13">
        <f>'Отдыхай и Катай 25 | COMISSION'!CJ11</f>
        <v>8235</v>
      </c>
      <c r="CK11" s="13">
        <f>'Отдыхай и Катай 25 | COMISSION'!CK11</f>
        <v>8235</v>
      </c>
      <c r="CL11" s="13">
        <f>'Отдыхай и Катай 25 | COMISSION'!CL11</f>
        <v>8235</v>
      </c>
      <c r="CM11" s="13">
        <f>'Отдыхай и Катай 25 | COMISSION'!CM11</f>
        <v>8235</v>
      </c>
      <c r="CN11" s="13">
        <f>'Отдыхай и Катай 25 | COMISSION'!CN11</f>
        <v>8235</v>
      </c>
      <c r="CO11" s="13">
        <f>'Отдыхай и Катай 25 | COMISSION'!CO11</f>
        <v>8235</v>
      </c>
      <c r="CP11" s="13">
        <f>'Отдыхай и Катай 25 | COMISSION'!CP11</f>
        <v>8235</v>
      </c>
      <c r="CQ11" s="13">
        <f>'Отдыхай и Катай 25 | COMISSION'!CQ11</f>
        <v>6525</v>
      </c>
    </row>
    <row r="12" spans="1:95" ht="11.45" customHeight="1">
      <c r="A12" s="12">
        <v>2</v>
      </c>
      <c r="B12" s="13">
        <f>'Отдыхай и Катай 25 | COMISSION'!B12</f>
        <v>23400</v>
      </c>
      <c r="C12" s="13">
        <f>'Отдыхай и Катай 25 | COMISSION'!C12</f>
        <v>20160</v>
      </c>
      <c r="D12" s="13">
        <f>'Отдыхай и Катай 25 | COMISSION'!D12</f>
        <v>16380</v>
      </c>
      <c r="E12" s="13">
        <f>'Отдыхай и Катай 25 | COMISSION'!E12</f>
        <v>16380</v>
      </c>
      <c r="F12" s="13">
        <f>'Отдыхай и Катай 25 | COMISSION'!F12</f>
        <v>16380</v>
      </c>
      <c r="G12" s="13">
        <f>'Отдыхай и Катай 25 | COMISSION'!G12</f>
        <v>17190</v>
      </c>
      <c r="H12" s="13">
        <f>'Отдыхай и Катай 25 | COMISSION'!H12</f>
        <v>17190</v>
      </c>
      <c r="I12" s="13">
        <f>'Отдыхай и Катай 25 | COMISSION'!I12</f>
        <v>17190</v>
      </c>
      <c r="J12" s="13">
        <f>'Отдыхай и Катай 25 | COMISSION'!J12</f>
        <v>17190</v>
      </c>
      <c r="K12" s="13">
        <f>'Отдыхай и Катай 25 | COMISSION'!K12</f>
        <v>17190</v>
      </c>
      <c r="L12" s="13">
        <f>'Отдыхай и Катай 25 | COMISSION'!L12</f>
        <v>17190</v>
      </c>
      <c r="M12" s="13">
        <f>'Отдыхай и Катай 25 | COMISSION'!M12</f>
        <v>18000</v>
      </c>
      <c r="N12" s="13">
        <f>'Отдыхай и Катай 25 | COMISSION'!N12</f>
        <v>18000</v>
      </c>
      <c r="O12" s="13">
        <f>'Отдыхай и Катай 25 | COMISSION'!O12</f>
        <v>18000</v>
      </c>
      <c r="P12" s="13">
        <f>'Отдыхай и Катай 25 | COMISSION'!P12</f>
        <v>18000</v>
      </c>
      <c r="Q12" s="13">
        <f>'Отдыхай и Катай 25 | COMISSION'!Q12</f>
        <v>18000</v>
      </c>
      <c r="R12" s="13">
        <f>'Отдыхай и Катай 25 | COMISSION'!R12</f>
        <v>19080</v>
      </c>
      <c r="S12" s="13">
        <f>'Отдыхай и Катай 25 | COMISSION'!S12</f>
        <v>19080</v>
      </c>
      <c r="T12" s="13">
        <f>'Отдыхай и Катай 25 | COMISSION'!T12</f>
        <v>19080</v>
      </c>
      <c r="U12" s="13">
        <f>'Отдыхай и Катай 25 | COMISSION'!U12</f>
        <v>19080</v>
      </c>
      <c r="V12" s="13">
        <f>'Отдыхай и Катай 25 | COMISSION'!V12</f>
        <v>22320</v>
      </c>
      <c r="W12" s="13">
        <f>'Отдыхай и Катай 25 | COMISSION'!W12</f>
        <v>22320</v>
      </c>
      <c r="X12" s="13">
        <f>'Отдыхай и Катай 25 | COMISSION'!X12</f>
        <v>22320</v>
      </c>
      <c r="Y12" s="13">
        <f>'Отдыхай и Катай 25 | COMISSION'!Y12</f>
        <v>21240</v>
      </c>
      <c r="Z12" s="13">
        <f>'Отдыхай и Катай 25 | COMISSION'!Z12</f>
        <v>21240</v>
      </c>
      <c r="AA12" s="13">
        <f>'Отдыхай и Катай 25 | COMISSION'!AA12</f>
        <v>21240</v>
      </c>
      <c r="AB12" s="13">
        <f>'Отдыхай и Катай 25 | COMISSION'!AB12</f>
        <v>21240</v>
      </c>
      <c r="AC12" s="13">
        <f>'Отдыхай и Катай 25 | COMISSION'!AC12</f>
        <v>24480</v>
      </c>
      <c r="AD12" s="13">
        <f>'Отдыхай и Катай 25 | COMISSION'!AD12</f>
        <v>24480</v>
      </c>
      <c r="AE12" s="13">
        <f>'Отдыхай и Катай 25 | COMISSION'!AE12</f>
        <v>24480</v>
      </c>
      <c r="AF12" s="13">
        <f>'Отдыхай и Катай 25 | COMISSION'!AF12</f>
        <v>21240</v>
      </c>
      <c r="AG12" s="13">
        <f>'Отдыхай и Катай 25 | COMISSION'!AG12</f>
        <v>21240</v>
      </c>
      <c r="AH12" s="13">
        <f>'Отдыхай и Катай 25 | COMISSION'!AH12</f>
        <v>21240</v>
      </c>
      <c r="AI12" s="13">
        <f>'Отдыхай и Катай 25 | COMISSION'!AI12</f>
        <v>21240</v>
      </c>
      <c r="AJ12" s="13">
        <f>'Отдыхай и Катай 25 | COMISSION'!AJ12</f>
        <v>21240</v>
      </c>
      <c r="AK12" s="13">
        <f>'Отдыхай и Катай 25 | COMISSION'!AK12</f>
        <v>22320</v>
      </c>
      <c r="AL12" s="13">
        <f>'Отдыхай и Катай 25 | COMISSION'!AL12</f>
        <v>22320</v>
      </c>
      <c r="AM12" s="13">
        <f>'Отдыхай и Катай 25 | COMISSION'!AM12</f>
        <v>22320</v>
      </c>
      <c r="AN12" s="13">
        <f>'Отдыхай и Катай 25 | COMISSION'!AN12</f>
        <v>24480</v>
      </c>
      <c r="AO12" s="13">
        <f>'Отдыхай и Катай 25 | COMISSION'!AO12</f>
        <v>24480</v>
      </c>
      <c r="AP12" s="13">
        <f>'Отдыхай и Катай 25 | COMISSION'!AP12</f>
        <v>24480</v>
      </c>
      <c r="AQ12" s="13">
        <f>'Отдыхай и Катай 25 | COMISSION'!AQ12</f>
        <v>24480</v>
      </c>
      <c r="AR12" s="13">
        <f>'Отдыхай и Катай 25 | COMISSION'!AR12</f>
        <v>26640</v>
      </c>
      <c r="AS12" s="13">
        <f>'Отдыхай и Катай 25 | COMISSION'!AS12</f>
        <v>26640</v>
      </c>
      <c r="AT12" s="13">
        <f>'Отдыхай и Катай 25 | COMISSION'!AT12</f>
        <v>26640</v>
      </c>
      <c r="AU12" s="13">
        <f>'Отдыхай и Катай 25 | COMISSION'!AU12</f>
        <v>26640</v>
      </c>
      <c r="AV12" s="13">
        <f>'Отдыхай и Катай 25 | COMISSION'!AV12</f>
        <v>26640</v>
      </c>
      <c r="AW12" s="13">
        <f>'Отдыхай и Катай 25 | COMISSION'!AW12</f>
        <v>26640</v>
      </c>
      <c r="AX12" s="13">
        <f>'Отдыхай и Катай 25 | COMISSION'!AX12</f>
        <v>26640</v>
      </c>
      <c r="AY12" s="13">
        <f>'Отдыхай и Катай 25 | COMISSION'!AY12</f>
        <v>26640</v>
      </c>
      <c r="AZ12" s="13">
        <f>'Отдыхай и Катай 25 | COMISSION'!AZ12</f>
        <v>24480</v>
      </c>
      <c r="BA12" s="13">
        <f>'Отдыхай и Катай 25 | COMISSION'!BA12</f>
        <v>18000</v>
      </c>
      <c r="BB12" s="13">
        <f>'Отдыхай и Катай 25 | COMISSION'!BB12</f>
        <v>18000</v>
      </c>
      <c r="BC12" s="13">
        <f>'Отдыхай и Катай 25 | COMISSION'!BC12</f>
        <v>18000</v>
      </c>
      <c r="BD12" s="13">
        <f>'Отдыхай и Катай 25 | COMISSION'!BD12</f>
        <v>18000</v>
      </c>
      <c r="BE12" s="13">
        <f>'Отдыхай и Катай 25 | COMISSION'!BE12</f>
        <v>18000</v>
      </c>
      <c r="BF12" s="13">
        <f>'Отдыхай и Катай 25 | COMISSION'!BF12</f>
        <v>18000</v>
      </c>
      <c r="BG12" s="13">
        <f>'Отдыхай и Катай 25 | COMISSION'!BG12</f>
        <v>18000</v>
      </c>
      <c r="BH12" s="13">
        <f>'Отдыхай и Катай 25 | COMISSION'!BH12</f>
        <v>18000</v>
      </c>
      <c r="BI12" s="13">
        <f>'Отдыхай и Катай 25 | COMISSION'!BI12</f>
        <v>18000</v>
      </c>
      <c r="BJ12" s="13">
        <f>'Отдыхай и Катай 25 | COMISSION'!BJ12</f>
        <v>13770</v>
      </c>
      <c r="BK12" s="13">
        <f>'Отдыхай и Катай 25 | COMISSION'!BK12</f>
        <v>13770</v>
      </c>
      <c r="BL12" s="13">
        <f>'Отдыхай и Катай 25 | COMISSION'!BL12</f>
        <v>13770</v>
      </c>
      <c r="BM12" s="13">
        <f>'Отдыхай и Катай 25 | COMISSION'!BM12</f>
        <v>13770</v>
      </c>
      <c r="BN12" s="13">
        <f>'Отдыхай и Катай 25 | COMISSION'!BN12</f>
        <v>13770</v>
      </c>
      <c r="BO12" s="13">
        <f>'Отдыхай и Катай 25 | COMISSION'!BO12</f>
        <v>13770</v>
      </c>
      <c r="BP12" s="13">
        <f>'Отдыхай и Катай 25 | COMISSION'!BP12</f>
        <v>13770</v>
      </c>
      <c r="BQ12" s="13">
        <f>'Отдыхай и Катай 25 | COMISSION'!BQ12</f>
        <v>12510</v>
      </c>
      <c r="BR12" s="13">
        <f>'Отдыхай и Катай 25 | COMISSION'!BR12</f>
        <v>12510</v>
      </c>
      <c r="BS12" s="13">
        <f>'Отдыхай и Катай 25 | COMISSION'!BS12</f>
        <v>12510</v>
      </c>
      <c r="BT12" s="13">
        <f>'Отдыхай и Катай 25 | COMISSION'!BT12</f>
        <v>12510</v>
      </c>
      <c r="BU12" s="13">
        <f>'Отдыхай и Катай 25 | COMISSION'!BU12</f>
        <v>12510</v>
      </c>
      <c r="BV12" s="13">
        <f>'Отдыхай и Катай 25 | COMISSION'!BV12</f>
        <v>11430</v>
      </c>
      <c r="BW12" s="13">
        <f>'Отдыхай и Катай 25 | COMISSION'!BW12</f>
        <v>11430</v>
      </c>
      <c r="BX12" s="13">
        <f>'Отдыхай и Катай 25 | COMISSION'!BX12</f>
        <v>11430</v>
      </c>
      <c r="BY12" s="13">
        <f>'Отдыхай и Катай 25 | COMISSION'!BY12</f>
        <v>11430</v>
      </c>
      <c r="BZ12" s="13">
        <f>'Отдыхай и Катай 25 | COMISSION'!BZ12</f>
        <v>11430</v>
      </c>
      <c r="CA12" s="13">
        <f>'Отдыхай и Катай 25 | COMISSION'!CA12</f>
        <v>12510</v>
      </c>
      <c r="CB12" s="13">
        <f>'Отдыхай и Катай 25 | COMISSION'!CB12</f>
        <v>12510</v>
      </c>
      <c r="CC12" s="13">
        <f>'Отдыхай и Катай 25 | COMISSION'!CC12</f>
        <v>11430</v>
      </c>
      <c r="CD12" s="13">
        <f>'Отдыхай и Катай 25 | COMISSION'!CD12</f>
        <v>11430</v>
      </c>
      <c r="CE12" s="13">
        <f>'Отдыхай и Катай 25 | COMISSION'!CE12</f>
        <v>11430</v>
      </c>
      <c r="CF12" s="13">
        <f>'Отдыхай и Катай 25 | COMISSION'!CF12</f>
        <v>10620</v>
      </c>
      <c r="CG12" s="13">
        <f>'Отдыхай и Катай 25 | COMISSION'!CG12</f>
        <v>10620</v>
      </c>
      <c r="CH12" s="13">
        <f>'Отдыхай и Катай 25 | COMISSION'!CH12</f>
        <v>10620</v>
      </c>
      <c r="CI12" s="13">
        <f>'Отдыхай и Катай 25 | COMISSION'!CI12</f>
        <v>10620</v>
      </c>
      <c r="CJ12" s="13">
        <f>'Отдыхай и Катай 25 | COMISSION'!CJ12</f>
        <v>9720</v>
      </c>
      <c r="CK12" s="13">
        <f>'Отдыхай и Катай 25 | COMISSION'!CK12</f>
        <v>9720</v>
      </c>
      <c r="CL12" s="13">
        <f>'Отдыхай и Катай 25 | COMISSION'!CL12</f>
        <v>9720</v>
      </c>
      <c r="CM12" s="13">
        <f>'Отдыхай и Катай 25 | COMISSION'!CM12</f>
        <v>9720</v>
      </c>
      <c r="CN12" s="13">
        <f>'Отдыхай и Катай 25 | COMISSION'!CN12</f>
        <v>9720</v>
      </c>
      <c r="CO12" s="13">
        <f>'Отдыхай и Катай 25 | COMISSION'!CO12</f>
        <v>9720</v>
      </c>
      <c r="CP12" s="13">
        <f>'Отдыхай и Катай 25 | COMISSION'!CP12</f>
        <v>9720</v>
      </c>
      <c r="CQ12" s="13">
        <f>'Отдыхай и Катай 25 | COMISSION'!CQ12</f>
        <v>8010</v>
      </c>
    </row>
    <row r="13" spans="1:95" s="11" customFormat="1" ht="11.45" customHeight="1">
      <c r="A13" s="14"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row>
    <row r="14" spans="1:95" ht="11.45" customHeight="1">
      <c r="A14" s="12">
        <v>1</v>
      </c>
      <c r="B14" s="13">
        <f>'Отдыхай и Катай 25 | COMISSION'!B14</f>
        <v>23715</v>
      </c>
      <c r="C14" s="13">
        <f>'Отдыхай и Катай 25 | COMISSION'!C14</f>
        <v>20475</v>
      </c>
      <c r="D14" s="13">
        <f>'Отдыхай и Катай 25 | COMISSION'!D14</f>
        <v>16695</v>
      </c>
      <c r="E14" s="13">
        <f>'Отдыхай и Катай 25 | COMISSION'!E14</f>
        <v>16695</v>
      </c>
      <c r="F14" s="13">
        <f>'Отдыхай и Катай 25 | COMISSION'!F14</f>
        <v>16695</v>
      </c>
      <c r="G14" s="13">
        <f>'Отдыхай и Катай 25 | COMISSION'!G14</f>
        <v>17505</v>
      </c>
      <c r="H14" s="13">
        <f>'Отдыхай и Катай 25 | COMISSION'!H14</f>
        <v>17505</v>
      </c>
      <c r="I14" s="13">
        <f>'Отдыхай и Катай 25 | COMISSION'!I14</f>
        <v>17505</v>
      </c>
      <c r="J14" s="13">
        <f>'Отдыхай и Катай 25 | COMISSION'!J14</f>
        <v>17505</v>
      </c>
      <c r="K14" s="13">
        <f>'Отдыхай и Катай 25 | COMISSION'!K14</f>
        <v>17505</v>
      </c>
      <c r="L14" s="13">
        <f>'Отдыхай и Катай 25 | COMISSION'!L14</f>
        <v>17505</v>
      </c>
      <c r="M14" s="13">
        <f>'Отдыхай и Катай 25 | COMISSION'!M14</f>
        <v>18315</v>
      </c>
      <c r="N14" s="13">
        <f>'Отдыхай и Катай 25 | COMISSION'!N14</f>
        <v>18315</v>
      </c>
      <c r="O14" s="13">
        <f>'Отдыхай и Катай 25 | COMISSION'!O14</f>
        <v>18315</v>
      </c>
      <c r="P14" s="13">
        <f>'Отдыхай и Катай 25 | COMISSION'!P14</f>
        <v>18315</v>
      </c>
      <c r="Q14" s="13">
        <f>'Отдыхай и Катай 25 | COMISSION'!Q14</f>
        <v>18315</v>
      </c>
      <c r="R14" s="13">
        <f>'Отдыхай и Катай 25 | COMISSION'!R14</f>
        <v>19395</v>
      </c>
      <c r="S14" s="13">
        <f>'Отдыхай и Катай 25 | COMISSION'!S14</f>
        <v>19395</v>
      </c>
      <c r="T14" s="13">
        <f>'Отдыхай и Катай 25 | COMISSION'!T14</f>
        <v>19395</v>
      </c>
      <c r="U14" s="13">
        <f>'Отдыхай и Катай 25 | COMISSION'!U14</f>
        <v>19395</v>
      </c>
      <c r="V14" s="13">
        <f>'Отдыхай и Катай 25 | COMISSION'!V14</f>
        <v>22635</v>
      </c>
      <c r="W14" s="13">
        <f>'Отдыхай и Катай 25 | COMISSION'!W14</f>
        <v>22635</v>
      </c>
      <c r="X14" s="13">
        <f>'Отдыхай и Катай 25 | COMISSION'!X14</f>
        <v>22635</v>
      </c>
      <c r="Y14" s="13">
        <f>'Отдыхай и Катай 25 | COMISSION'!Y14</f>
        <v>21555</v>
      </c>
      <c r="Z14" s="13">
        <f>'Отдыхай и Катай 25 | COMISSION'!Z14</f>
        <v>21555</v>
      </c>
      <c r="AA14" s="13">
        <f>'Отдыхай и Катай 25 | COMISSION'!AA14</f>
        <v>21555</v>
      </c>
      <c r="AB14" s="13">
        <f>'Отдыхай и Катай 25 | COMISSION'!AB14</f>
        <v>21555</v>
      </c>
      <c r="AC14" s="13">
        <f>'Отдыхай и Катай 25 | COMISSION'!AC14</f>
        <v>24795</v>
      </c>
      <c r="AD14" s="13">
        <f>'Отдыхай и Катай 25 | COMISSION'!AD14</f>
        <v>24795</v>
      </c>
      <c r="AE14" s="13">
        <f>'Отдыхай и Катай 25 | COMISSION'!AE14</f>
        <v>24795</v>
      </c>
      <c r="AF14" s="13">
        <f>'Отдыхай и Катай 25 | COMISSION'!AF14</f>
        <v>21555</v>
      </c>
      <c r="AG14" s="13">
        <f>'Отдыхай и Катай 25 | COMISSION'!AG14</f>
        <v>21555</v>
      </c>
      <c r="AH14" s="13">
        <f>'Отдыхай и Катай 25 | COMISSION'!AH14</f>
        <v>21555</v>
      </c>
      <c r="AI14" s="13">
        <f>'Отдыхай и Катай 25 | COMISSION'!AI14</f>
        <v>21555</v>
      </c>
      <c r="AJ14" s="13">
        <f>'Отдыхай и Катай 25 | COMISSION'!AJ14</f>
        <v>21555</v>
      </c>
      <c r="AK14" s="13">
        <f>'Отдыхай и Катай 25 | COMISSION'!AK14</f>
        <v>22635</v>
      </c>
      <c r="AL14" s="13">
        <f>'Отдыхай и Катай 25 | COMISSION'!AL14</f>
        <v>22635</v>
      </c>
      <c r="AM14" s="13">
        <f>'Отдыхай и Катай 25 | COMISSION'!AM14</f>
        <v>22635</v>
      </c>
      <c r="AN14" s="13">
        <f>'Отдыхай и Катай 25 | COMISSION'!AN14</f>
        <v>24795</v>
      </c>
      <c r="AO14" s="13">
        <f>'Отдыхай и Катай 25 | COMISSION'!AO14</f>
        <v>24795</v>
      </c>
      <c r="AP14" s="13">
        <f>'Отдыхай и Катай 25 | COMISSION'!AP14</f>
        <v>24795</v>
      </c>
      <c r="AQ14" s="13">
        <f>'Отдыхай и Катай 25 | COMISSION'!AQ14</f>
        <v>24795</v>
      </c>
      <c r="AR14" s="13">
        <f>'Отдыхай и Катай 25 | COMISSION'!AR14</f>
        <v>26955</v>
      </c>
      <c r="AS14" s="13">
        <f>'Отдыхай и Катай 25 | COMISSION'!AS14</f>
        <v>26955</v>
      </c>
      <c r="AT14" s="13">
        <f>'Отдыхай и Катай 25 | COMISSION'!AT14</f>
        <v>26955</v>
      </c>
      <c r="AU14" s="13">
        <f>'Отдыхай и Катай 25 | COMISSION'!AU14</f>
        <v>26955</v>
      </c>
      <c r="AV14" s="13">
        <f>'Отдыхай и Катай 25 | COMISSION'!AV14</f>
        <v>26955</v>
      </c>
      <c r="AW14" s="13">
        <f>'Отдыхай и Катай 25 | COMISSION'!AW14</f>
        <v>26955</v>
      </c>
      <c r="AX14" s="13">
        <f>'Отдыхай и Катай 25 | COMISSION'!AX14</f>
        <v>26955</v>
      </c>
      <c r="AY14" s="13">
        <f>'Отдыхай и Катай 25 | COMISSION'!AY14</f>
        <v>26955</v>
      </c>
      <c r="AZ14" s="13">
        <f>'Отдыхай и Катай 25 | COMISSION'!AZ14</f>
        <v>24795</v>
      </c>
      <c r="BA14" s="13">
        <f>'Отдыхай и Катай 25 | COMISSION'!BA14</f>
        <v>18315</v>
      </c>
      <c r="BB14" s="13">
        <f>'Отдыхай и Катай 25 | COMISSION'!BB14</f>
        <v>18315</v>
      </c>
      <c r="BC14" s="13">
        <f>'Отдыхай и Катай 25 | COMISSION'!BC14</f>
        <v>18315</v>
      </c>
      <c r="BD14" s="13">
        <f>'Отдыхай и Катай 25 | COMISSION'!BD14</f>
        <v>18315</v>
      </c>
      <c r="BE14" s="13">
        <f>'Отдыхай и Катай 25 | COMISSION'!BE14</f>
        <v>18315</v>
      </c>
      <c r="BF14" s="13">
        <f>'Отдыхай и Катай 25 | COMISSION'!BF14</f>
        <v>18315</v>
      </c>
      <c r="BG14" s="13">
        <f>'Отдыхай и Катай 25 | COMISSION'!BG14</f>
        <v>18315</v>
      </c>
      <c r="BH14" s="13">
        <f>'Отдыхай и Катай 25 | COMISSION'!BH14</f>
        <v>18315</v>
      </c>
      <c r="BI14" s="13">
        <f>'Отдыхай и Катай 25 | COMISSION'!BI14</f>
        <v>18315</v>
      </c>
      <c r="BJ14" s="13">
        <f>'Отдыхай и Катай 25 | COMISSION'!BJ14</f>
        <v>13905</v>
      </c>
      <c r="BK14" s="13">
        <f>'Отдыхай и Катай 25 | COMISSION'!BK14</f>
        <v>13905</v>
      </c>
      <c r="BL14" s="13">
        <f>'Отдыхай и Катай 25 | COMISSION'!BL14</f>
        <v>13905</v>
      </c>
      <c r="BM14" s="13">
        <f>'Отдыхай и Катай 25 | COMISSION'!BM14</f>
        <v>13905</v>
      </c>
      <c r="BN14" s="13">
        <f>'Отдыхай и Катай 25 | COMISSION'!BN14</f>
        <v>13905</v>
      </c>
      <c r="BO14" s="13">
        <f>'Отдыхай и Катай 25 | COMISSION'!BO14</f>
        <v>13905</v>
      </c>
      <c r="BP14" s="13">
        <f>'Отдыхай и Катай 25 | COMISSION'!BP14</f>
        <v>13905</v>
      </c>
      <c r="BQ14" s="13">
        <f>'Отдыхай и Катай 25 | COMISSION'!BQ14</f>
        <v>12645</v>
      </c>
      <c r="BR14" s="13">
        <f>'Отдыхай и Катай 25 | COMISSION'!BR14</f>
        <v>12645</v>
      </c>
      <c r="BS14" s="13">
        <f>'Отдыхай и Катай 25 | COMISSION'!BS14</f>
        <v>12645</v>
      </c>
      <c r="BT14" s="13">
        <f>'Отдыхай и Катай 25 | COMISSION'!BT14</f>
        <v>12645</v>
      </c>
      <c r="BU14" s="13">
        <f>'Отдыхай и Катай 25 | COMISSION'!BU14</f>
        <v>12645</v>
      </c>
      <c r="BV14" s="13">
        <f>'Отдыхай и Катай 25 | COMISSION'!BV14</f>
        <v>11565</v>
      </c>
      <c r="BW14" s="13">
        <f>'Отдыхай и Катай 25 | COMISSION'!BW14</f>
        <v>11565</v>
      </c>
      <c r="BX14" s="13">
        <f>'Отдыхай и Катай 25 | COMISSION'!BX14</f>
        <v>11565</v>
      </c>
      <c r="BY14" s="13">
        <f>'Отдыхай и Катай 25 | COMISSION'!BY14</f>
        <v>11565</v>
      </c>
      <c r="BZ14" s="13">
        <f>'Отдыхай и Катай 25 | COMISSION'!BZ14</f>
        <v>11565</v>
      </c>
      <c r="CA14" s="13">
        <f>'Отдыхай и Катай 25 | COMISSION'!CA14</f>
        <v>12645</v>
      </c>
      <c r="CB14" s="13">
        <f>'Отдыхай и Катай 25 | COMISSION'!CB14</f>
        <v>12645</v>
      </c>
      <c r="CC14" s="13">
        <f>'Отдыхай и Катай 25 | COMISSION'!CC14</f>
        <v>11565</v>
      </c>
      <c r="CD14" s="13">
        <f>'Отдыхай и Катай 25 | COMISSION'!CD14</f>
        <v>11565</v>
      </c>
      <c r="CE14" s="13">
        <f>'Отдыхай и Катай 25 | COMISSION'!CE14</f>
        <v>11565</v>
      </c>
      <c r="CF14" s="13">
        <f>'Отдыхай и Катай 25 | COMISSION'!CF14</f>
        <v>11385</v>
      </c>
      <c r="CG14" s="13">
        <f>'Отдыхай и Катай 25 | COMISSION'!CG14</f>
        <v>11385</v>
      </c>
      <c r="CH14" s="13">
        <f>'Отдыхай и Катай 25 | COMISSION'!CH14</f>
        <v>11385</v>
      </c>
      <c r="CI14" s="13">
        <f>'Отдыхай и Катай 25 | COMISSION'!CI14</f>
        <v>11385</v>
      </c>
      <c r="CJ14" s="13">
        <f>'Отдыхай и Катай 25 | COMISSION'!CJ14</f>
        <v>10485</v>
      </c>
      <c r="CK14" s="13">
        <f>'Отдыхай и Катай 25 | COMISSION'!CK14</f>
        <v>10485</v>
      </c>
      <c r="CL14" s="13">
        <f>'Отдыхай и Катай 25 | COMISSION'!CL14</f>
        <v>10485</v>
      </c>
      <c r="CM14" s="13">
        <f>'Отдыхай и Катай 25 | COMISSION'!CM14</f>
        <v>10485</v>
      </c>
      <c r="CN14" s="13">
        <f>'Отдыхай и Катай 25 | COMISSION'!CN14</f>
        <v>10485</v>
      </c>
      <c r="CO14" s="13">
        <f>'Отдыхай и Катай 25 | COMISSION'!CO14</f>
        <v>10485</v>
      </c>
      <c r="CP14" s="13">
        <f>'Отдыхай и Катай 25 | COMISSION'!CP14</f>
        <v>10485</v>
      </c>
      <c r="CQ14" s="13">
        <f>'Отдыхай и Катай 25 | COMISSION'!CQ14</f>
        <v>8775</v>
      </c>
    </row>
    <row r="15" spans="1:95" ht="11.45" customHeight="1">
      <c r="A15" s="12">
        <v>2</v>
      </c>
      <c r="B15" s="13">
        <f>'Отдыхай и Катай 25 | COMISSION'!B15</f>
        <v>25380</v>
      </c>
      <c r="C15" s="13">
        <f>'Отдыхай и Катай 25 | COMISSION'!C15</f>
        <v>22140</v>
      </c>
      <c r="D15" s="13">
        <f>'Отдыхай и Катай 25 | COMISSION'!D15</f>
        <v>18360</v>
      </c>
      <c r="E15" s="13">
        <f>'Отдыхай и Катай 25 | COMISSION'!E15</f>
        <v>18360</v>
      </c>
      <c r="F15" s="13">
        <f>'Отдыхай и Катай 25 | COMISSION'!F15</f>
        <v>18360</v>
      </c>
      <c r="G15" s="13">
        <f>'Отдыхай и Катай 25 | COMISSION'!G15</f>
        <v>19170</v>
      </c>
      <c r="H15" s="13">
        <f>'Отдыхай и Катай 25 | COMISSION'!H15</f>
        <v>19170</v>
      </c>
      <c r="I15" s="13">
        <f>'Отдыхай и Катай 25 | COMISSION'!I15</f>
        <v>19170</v>
      </c>
      <c r="J15" s="13">
        <f>'Отдыхай и Катай 25 | COMISSION'!J15</f>
        <v>19170</v>
      </c>
      <c r="K15" s="13">
        <f>'Отдыхай и Катай 25 | COMISSION'!K15</f>
        <v>19170</v>
      </c>
      <c r="L15" s="13">
        <f>'Отдыхай и Катай 25 | COMISSION'!L15</f>
        <v>19170</v>
      </c>
      <c r="M15" s="13">
        <f>'Отдыхай и Катай 25 | COMISSION'!M15</f>
        <v>19980</v>
      </c>
      <c r="N15" s="13">
        <f>'Отдыхай и Катай 25 | COMISSION'!N15</f>
        <v>19980</v>
      </c>
      <c r="O15" s="13">
        <f>'Отдыхай и Катай 25 | COMISSION'!O15</f>
        <v>19980</v>
      </c>
      <c r="P15" s="13">
        <f>'Отдыхай и Катай 25 | COMISSION'!P15</f>
        <v>19980</v>
      </c>
      <c r="Q15" s="13">
        <f>'Отдыхай и Катай 25 | COMISSION'!Q15</f>
        <v>19980</v>
      </c>
      <c r="R15" s="13">
        <f>'Отдыхай и Катай 25 | COMISSION'!R15</f>
        <v>21060</v>
      </c>
      <c r="S15" s="13">
        <f>'Отдыхай и Катай 25 | COMISSION'!S15</f>
        <v>21060</v>
      </c>
      <c r="T15" s="13">
        <f>'Отдыхай и Катай 25 | COMISSION'!T15</f>
        <v>21060</v>
      </c>
      <c r="U15" s="13">
        <f>'Отдыхай и Катай 25 | COMISSION'!U15</f>
        <v>21060</v>
      </c>
      <c r="V15" s="13">
        <f>'Отдыхай и Катай 25 | COMISSION'!V15</f>
        <v>24300</v>
      </c>
      <c r="W15" s="13">
        <f>'Отдыхай и Катай 25 | COMISSION'!W15</f>
        <v>24300</v>
      </c>
      <c r="X15" s="13">
        <f>'Отдыхай и Катай 25 | COMISSION'!X15</f>
        <v>24300</v>
      </c>
      <c r="Y15" s="13">
        <f>'Отдыхай и Катай 25 | COMISSION'!Y15</f>
        <v>23220</v>
      </c>
      <c r="Z15" s="13">
        <f>'Отдыхай и Катай 25 | COMISSION'!Z15</f>
        <v>23220</v>
      </c>
      <c r="AA15" s="13">
        <f>'Отдыхай и Катай 25 | COMISSION'!AA15</f>
        <v>23220</v>
      </c>
      <c r="AB15" s="13">
        <f>'Отдыхай и Катай 25 | COMISSION'!AB15</f>
        <v>23220</v>
      </c>
      <c r="AC15" s="13">
        <f>'Отдыхай и Катай 25 | COMISSION'!AC15</f>
        <v>26460</v>
      </c>
      <c r="AD15" s="13">
        <f>'Отдыхай и Катай 25 | COMISSION'!AD15</f>
        <v>26460</v>
      </c>
      <c r="AE15" s="13">
        <f>'Отдыхай и Катай 25 | COMISSION'!AE15</f>
        <v>26460</v>
      </c>
      <c r="AF15" s="13">
        <f>'Отдыхай и Катай 25 | COMISSION'!AF15</f>
        <v>23220</v>
      </c>
      <c r="AG15" s="13">
        <f>'Отдыхай и Катай 25 | COMISSION'!AG15</f>
        <v>23220</v>
      </c>
      <c r="AH15" s="13">
        <f>'Отдыхай и Катай 25 | COMISSION'!AH15</f>
        <v>23220</v>
      </c>
      <c r="AI15" s="13">
        <f>'Отдыхай и Катай 25 | COMISSION'!AI15</f>
        <v>23220</v>
      </c>
      <c r="AJ15" s="13">
        <f>'Отдыхай и Катай 25 | COMISSION'!AJ15</f>
        <v>23220</v>
      </c>
      <c r="AK15" s="13">
        <f>'Отдыхай и Катай 25 | COMISSION'!AK15</f>
        <v>24300</v>
      </c>
      <c r="AL15" s="13">
        <f>'Отдыхай и Катай 25 | COMISSION'!AL15</f>
        <v>24300</v>
      </c>
      <c r="AM15" s="13">
        <f>'Отдыхай и Катай 25 | COMISSION'!AM15</f>
        <v>24300</v>
      </c>
      <c r="AN15" s="13">
        <f>'Отдыхай и Катай 25 | COMISSION'!AN15</f>
        <v>26460</v>
      </c>
      <c r="AO15" s="13">
        <f>'Отдыхай и Катай 25 | COMISSION'!AO15</f>
        <v>26460</v>
      </c>
      <c r="AP15" s="13">
        <f>'Отдыхай и Катай 25 | COMISSION'!AP15</f>
        <v>26460</v>
      </c>
      <c r="AQ15" s="13">
        <f>'Отдыхай и Катай 25 | COMISSION'!AQ15</f>
        <v>26460</v>
      </c>
      <c r="AR15" s="13">
        <f>'Отдыхай и Катай 25 | COMISSION'!AR15</f>
        <v>28620</v>
      </c>
      <c r="AS15" s="13">
        <f>'Отдыхай и Катай 25 | COMISSION'!AS15</f>
        <v>28620</v>
      </c>
      <c r="AT15" s="13">
        <f>'Отдыхай и Катай 25 | COMISSION'!AT15</f>
        <v>28620</v>
      </c>
      <c r="AU15" s="13">
        <f>'Отдыхай и Катай 25 | COMISSION'!AU15</f>
        <v>28620</v>
      </c>
      <c r="AV15" s="13">
        <f>'Отдыхай и Катай 25 | COMISSION'!AV15</f>
        <v>28620</v>
      </c>
      <c r="AW15" s="13">
        <f>'Отдыхай и Катай 25 | COMISSION'!AW15</f>
        <v>28620</v>
      </c>
      <c r="AX15" s="13">
        <f>'Отдыхай и Катай 25 | COMISSION'!AX15</f>
        <v>28620</v>
      </c>
      <c r="AY15" s="13">
        <f>'Отдыхай и Катай 25 | COMISSION'!AY15</f>
        <v>28620</v>
      </c>
      <c r="AZ15" s="13">
        <f>'Отдыхай и Катай 25 | COMISSION'!AZ15</f>
        <v>26460</v>
      </c>
      <c r="BA15" s="13">
        <f>'Отдыхай и Катай 25 | COMISSION'!BA15</f>
        <v>19980</v>
      </c>
      <c r="BB15" s="13">
        <f>'Отдыхай и Катай 25 | COMISSION'!BB15</f>
        <v>19980</v>
      </c>
      <c r="BC15" s="13">
        <f>'Отдыхай и Катай 25 | COMISSION'!BC15</f>
        <v>19980</v>
      </c>
      <c r="BD15" s="13">
        <f>'Отдыхай и Катай 25 | COMISSION'!BD15</f>
        <v>19980</v>
      </c>
      <c r="BE15" s="13">
        <f>'Отдыхай и Катай 25 | COMISSION'!BE15</f>
        <v>19980</v>
      </c>
      <c r="BF15" s="13">
        <f>'Отдыхай и Катай 25 | COMISSION'!BF15</f>
        <v>19980</v>
      </c>
      <c r="BG15" s="13">
        <f>'Отдыхай и Катай 25 | COMISSION'!BG15</f>
        <v>19980</v>
      </c>
      <c r="BH15" s="13">
        <f>'Отдыхай и Катай 25 | COMISSION'!BH15</f>
        <v>19980</v>
      </c>
      <c r="BI15" s="13">
        <f>'Отдыхай и Катай 25 | COMISSION'!BI15</f>
        <v>19980</v>
      </c>
      <c r="BJ15" s="13">
        <f>'Отдыхай и Катай 25 | COMISSION'!BJ15</f>
        <v>15570</v>
      </c>
      <c r="BK15" s="13">
        <f>'Отдыхай и Катай 25 | COMISSION'!BK15</f>
        <v>15570</v>
      </c>
      <c r="BL15" s="13">
        <f>'Отдыхай и Катай 25 | COMISSION'!BL15</f>
        <v>15570</v>
      </c>
      <c r="BM15" s="13">
        <f>'Отдыхай и Катай 25 | COMISSION'!BM15</f>
        <v>15570</v>
      </c>
      <c r="BN15" s="13">
        <f>'Отдыхай и Катай 25 | COMISSION'!BN15</f>
        <v>15570</v>
      </c>
      <c r="BO15" s="13">
        <f>'Отдыхай и Катай 25 | COMISSION'!BO15</f>
        <v>15570</v>
      </c>
      <c r="BP15" s="13">
        <f>'Отдыхай и Катай 25 | COMISSION'!BP15</f>
        <v>15570</v>
      </c>
      <c r="BQ15" s="13">
        <f>'Отдыхай и Катай 25 | COMISSION'!BQ15</f>
        <v>14310</v>
      </c>
      <c r="BR15" s="13">
        <f>'Отдыхай и Катай 25 | COMISSION'!BR15</f>
        <v>14310</v>
      </c>
      <c r="BS15" s="13">
        <f>'Отдыхай и Катай 25 | COMISSION'!BS15</f>
        <v>14310</v>
      </c>
      <c r="BT15" s="13">
        <f>'Отдыхай и Катай 25 | COMISSION'!BT15</f>
        <v>14310</v>
      </c>
      <c r="BU15" s="13">
        <f>'Отдыхай и Катай 25 | COMISSION'!BU15</f>
        <v>14310</v>
      </c>
      <c r="BV15" s="13">
        <f>'Отдыхай и Катай 25 | COMISSION'!BV15</f>
        <v>13230</v>
      </c>
      <c r="BW15" s="13">
        <f>'Отдыхай и Катай 25 | COMISSION'!BW15</f>
        <v>13230</v>
      </c>
      <c r="BX15" s="13">
        <f>'Отдыхай и Катай 25 | COMISSION'!BX15</f>
        <v>13230</v>
      </c>
      <c r="BY15" s="13">
        <f>'Отдыхай и Катай 25 | COMISSION'!BY15</f>
        <v>13230</v>
      </c>
      <c r="BZ15" s="13">
        <f>'Отдыхай и Катай 25 | COMISSION'!BZ15</f>
        <v>13230</v>
      </c>
      <c r="CA15" s="13">
        <f>'Отдыхай и Катай 25 | COMISSION'!CA15</f>
        <v>14310</v>
      </c>
      <c r="CB15" s="13">
        <f>'Отдыхай и Катай 25 | COMISSION'!CB15</f>
        <v>14310</v>
      </c>
      <c r="CC15" s="13">
        <f>'Отдыхай и Катай 25 | COMISSION'!CC15</f>
        <v>13230</v>
      </c>
      <c r="CD15" s="13">
        <f>'Отдыхай и Катай 25 | COMISSION'!CD15</f>
        <v>13230</v>
      </c>
      <c r="CE15" s="13">
        <f>'Отдыхай и Катай 25 | COMISSION'!CE15</f>
        <v>13230</v>
      </c>
      <c r="CF15" s="13">
        <f>'Отдыхай и Катай 25 | COMISSION'!CF15</f>
        <v>12870</v>
      </c>
      <c r="CG15" s="13">
        <f>'Отдыхай и Катай 25 | COMISSION'!CG15</f>
        <v>12870</v>
      </c>
      <c r="CH15" s="13">
        <f>'Отдыхай и Катай 25 | COMISSION'!CH15</f>
        <v>12870</v>
      </c>
      <c r="CI15" s="13">
        <f>'Отдыхай и Катай 25 | COMISSION'!CI15</f>
        <v>12870</v>
      </c>
      <c r="CJ15" s="13">
        <f>'Отдыхай и Катай 25 | COMISSION'!CJ15</f>
        <v>11970</v>
      </c>
      <c r="CK15" s="13">
        <f>'Отдыхай и Катай 25 | COMISSION'!CK15</f>
        <v>11970</v>
      </c>
      <c r="CL15" s="13">
        <f>'Отдыхай и Катай 25 | COMISSION'!CL15</f>
        <v>11970</v>
      </c>
      <c r="CM15" s="13">
        <f>'Отдыхай и Катай 25 | COMISSION'!CM15</f>
        <v>11970</v>
      </c>
      <c r="CN15" s="13">
        <f>'Отдыхай и Катай 25 | COMISSION'!CN15</f>
        <v>11970</v>
      </c>
      <c r="CO15" s="13">
        <f>'Отдыхай и Катай 25 | COMISSION'!CO15</f>
        <v>11970</v>
      </c>
      <c r="CP15" s="13">
        <f>'Отдыхай и Катай 25 | COMISSION'!CP15</f>
        <v>11970</v>
      </c>
      <c r="CQ15" s="13">
        <f>'Отдыхай и Катай 25 | COMISSION'!CQ15</f>
        <v>10260</v>
      </c>
    </row>
    <row r="16" spans="1:95" s="11" customFormat="1" ht="11.45" customHeight="1">
      <c r="A16" s="3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row>
    <row r="17" spans="1:95" ht="11.45" customHeight="1">
      <c r="A17" s="12">
        <v>1</v>
      </c>
      <c r="B17" s="13">
        <f>'Отдыхай и Катай 25 | COMISSION'!B17</f>
        <v>25515</v>
      </c>
      <c r="C17" s="13">
        <f>'Отдыхай и Катай 25 | COMISSION'!C17</f>
        <v>22275</v>
      </c>
      <c r="D17" s="13">
        <f>'Отдыхай и Катай 25 | COMISSION'!D17</f>
        <v>18495</v>
      </c>
      <c r="E17" s="13">
        <f>'Отдыхай и Катай 25 | COMISSION'!E17</f>
        <v>18495</v>
      </c>
      <c r="F17" s="13">
        <f>'Отдыхай и Катай 25 | COMISSION'!F17</f>
        <v>18495</v>
      </c>
      <c r="G17" s="13">
        <f>'Отдыхай и Катай 25 | COMISSION'!G17</f>
        <v>19305</v>
      </c>
      <c r="H17" s="13">
        <f>'Отдыхай и Катай 25 | COMISSION'!H17</f>
        <v>19305</v>
      </c>
      <c r="I17" s="13">
        <f>'Отдыхай и Катай 25 | COMISSION'!I17</f>
        <v>19305</v>
      </c>
      <c r="J17" s="13">
        <f>'Отдыхай и Катай 25 | COMISSION'!J17</f>
        <v>19305</v>
      </c>
      <c r="K17" s="13">
        <f>'Отдыхай и Катай 25 | COMISSION'!K17</f>
        <v>19305</v>
      </c>
      <c r="L17" s="13">
        <f>'Отдыхай и Катай 25 | COMISSION'!L17</f>
        <v>19305</v>
      </c>
      <c r="M17" s="13">
        <f>'Отдыхай и Катай 25 | COMISSION'!M17</f>
        <v>20115</v>
      </c>
      <c r="N17" s="13">
        <f>'Отдыхай и Катай 25 | COMISSION'!N17</f>
        <v>20115</v>
      </c>
      <c r="O17" s="13">
        <f>'Отдыхай и Катай 25 | COMISSION'!O17</f>
        <v>20115</v>
      </c>
      <c r="P17" s="13">
        <f>'Отдыхай и Катай 25 | COMISSION'!P17</f>
        <v>20115</v>
      </c>
      <c r="Q17" s="13">
        <f>'Отдыхай и Катай 25 | COMISSION'!Q17</f>
        <v>20115</v>
      </c>
      <c r="R17" s="13">
        <f>'Отдыхай и Катай 25 | COMISSION'!R17</f>
        <v>21195</v>
      </c>
      <c r="S17" s="13">
        <f>'Отдыхай и Катай 25 | COMISSION'!S17</f>
        <v>21195</v>
      </c>
      <c r="T17" s="13">
        <f>'Отдыхай и Катай 25 | COMISSION'!T17</f>
        <v>21195</v>
      </c>
      <c r="U17" s="13">
        <f>'Отдыхай и Катай 25 | COMISSION'!U17</f>
        <v>21195</v>
      </c>
      <c r="V17" s="13">
        <f>'Отдыхай и Катай 25 | COMISSION'!V17</f>
        <v>24435</v>
      </c>
      <c r="W17" s="13">
        <f>'Отдыхай и Катай 25 | COMISSION'!W17</f>
        <v>24435</v>
      </c>
      <c r="X17" s="13">
        <f>'Отдыхай и Катай 25 | COMISSION'!X17</f>
        <v>24435</v>
      </c>
      <c r="Y17" s="13">
        <f>'Отдыхай и Катай 25 | COMISSION'!Y17</f>
        <v>23355</v>
      </c>
      <c r="Z17" s="13">
        <f>'Отдыхай и Катай 25 | COMISSION'!Z17</f>
        <v>23355</v>
      </c>
      <c r="AA17" s="13">
        <f>'Отдыхай и Катай 25 | COMISSION'!AA17</f>
        <v>23355</v>
      </c>
      <c r="AB17" s="13">
        <f>'Отдыхай и Катай 25 | COMISSION'!AB17</f>
        <v>23355</v>
      </c>
      <c r="AC17" s="13">
        <f>'Отдыхай и Катай 25 | COMISSION'!AC17</f>
        <v>26595</v>
      </c>
      <c r="AD17" s="13">
        <f>'Отдыхай и Катай 25 | COMISSION'!AD17</f>
        <v>26595</v>
      </c>
      <c r="AE17" s="13">
        <f>'Отдыхай и Катай 25 | COMISSION'!AE17</f>
        <v>26595</v>
      </c>
      <c r="AF17" s="13">
        <f>'Отдыхай и Катай 25 | COMISSION'!AF17</f>
        <v>23355</v>
      </c>
      <c r="AG17" s="13">
        <f>'Отдыхай и Катай 25 | COMISSION'!AG17</f>
        <v>23355</v>
      </c>
      <c r="AH17" s="13">
        <f>'Отдыхай и Катай 25 | COMISSION'!AH17</f>
        <v>23355</v>
      </c>
      <c r="AI17" s="13">
        <f>'Отдыхай и Катай 25 | COMISSION'!AI17</f>
        <v>23355</v>
      </c>
      <c r="AJ17" s="13">
        <f>'Отдыхай и Катай 25 | COMISSION'!AJ17</f>
        <v>23355</v>
      </c>
      <c r="AK17" s="13">
        <f>'Отдыхай и Катай 25 | COMISSION'!AK17</f>
        <v>24435</v>
      </c>
      <c r="AL17" s="13">
        <f>'Отдыхай и Катай 25 | COMISSION'!AL17</f>
        <v>24435</v>
      </c>
      <c r="AM17" s="13">
        <f>'Отдыхай и Катай 25 | COMISSION'!AM17</f>
        <v>24435</v>
      </c>
      <c r="AN17" s="13">
        <f>'Отдыхай и Катай 25 | COMISSION'!AN17</f>
        <v>26595</v>
      </c>
      <c r="AO17" s="13">
        <f>'Отдыхай и Катай 25 | COMISSION'!AO17</f>
        <v>26595</v>
      </c>
      <c r="AP17" s="13">
        <f>'Отдыхай и Катай 25 | COMISSION'!AP17</f>
        <v>26595</v>
      </c>
      <c r="AQ17" s="13">
        <f>'Отдыхай и Катай 25 | COMISSION'!AQ17</f>
        <v>26595</v>
      </c>
      <c r="AR17" s="13">
        <f>'Отдыхай и Катай 25 | COMISSION'!AR17</f>
        <v>28755</v>
      </c>
      <c r="AS17" s="13">
        <f>'Отдыхай и Катай 25 | COMISSION'!AS17</f>
        <v>28755</v>
      </c>
      <c r="AT17" s="13">
        <f>'Отдыхай и Катай 25 | COMISSION'!AT17</f>
        <v>28755</v>
      </c>
      <c r="AU17" s="13">
        <f>'Отдыхай и Катай 25 | COMISSION'!AU17</f>
        <v>28755</v>
      </c>
      <c r="AV17" s="13">
        <f>'Отдыхай и Катай 25 | COMISSION'!AV17</f>
        <v>28755</v>
      </c>
      <c r="AW17" s="13">
        <f>'Отдыхай и Катай 25 | COMISSION'!AW17</f>
        <v>28755</v>
      </c>
      <c r="AX17" s="13">
        <f>'Отдыхай и Катай 25 | COMISSION'!AX17</f>
        <v>28755</v>
      </c>
      <c r="AY17" s="13">
        <f>'Отдыхай и Катай 25 | COMISSION'!AY17</f>
        <v>28755</v>
      </c>
      <c r="AZ17" s="13">
        <f>'Отдыхай и Катай 25 | COMISSION'!AZ17</f>
        <v>26595</v>
      </c>
      <c r="BA17" s="13">
        <f>'Отдыхай и Катай 25 | COMISSION'!BA17</f>
        <v>20115</v>
      </c>
      <c r="BB17" s="13">
        <f>'Отдыхай и Катай 25 | COMISSION'!BB17</f>
        <v>20115</v>
      </c>
      <c r="BC17" s="13">
        <f>'Отдыхай и Катай 25 | COMISSION'!BC17</f>
        <v>20115</v>
      </c>
      <c r="BD17" s="13">
        <f>'Отдыхай и Катай 25 | COMISSION'!BD17</f>
        <v>20115</v>
      </c>
      <c r="BE17" s="13">
        <f>'Отдыхай и Катай 25 | COMISSION'!BE17</f>
        <v>20115</v>
      </c>
      <c r="BF17" s="13">
        <f>'Отдыхай и Катай 25 | COMISSION'!BF17</f>
        <v>20115</v>
      </c>
      <c r="BG17" s="13">
        <f>'Отдыхай и Катай 25 | COMISSION'!BG17</f>
        <v>20115</v>
      </c>
      <c r="BH17" s="13">
        <f>'Отдыхай и Катай 25 | COMISSION'!BH17</f>
        <v>20115</v>
      </c>
      <c r="BI17" s="13">
        <f>'Отдыхай и Катай 25 | COMISSION'!BI17</f>
        <v>20115</v>
      </c>
      <c r="BJ17" s="13">
        <f>'Отдыхай и Катай 25 | COMISSION'!BJ17</f>
        <v>15255</v>
      </c>
      <c r="BK17" s="13">
        <f>'Отдыхай и Катай 25 | COMISSION'!BK17</f>
        <v>15255</v>
      </c>
      <c r="BL17" s="13">
        <f>'Отдыхай и Катай 25 | COMISSION'!BL17</f>
        <v>15255</v>
      </c>
      <c r="BM17" s="13">
        <f>'Отдыхай и Катай 25 | COMISSION'!BM17</f>
        <v>15255</v>
      </c>
      <c r="BN17" s="13">
        <f>'Отдыхай и Катай 25 | COMISSION'!BN17</f>
        <v>15255</v>
      </c>
      <c r="BO17" s="13">
        <f>'Отдыхай и Катай 25 | COMISSION'!BO17</f>
        <v>15255</v>
      </c>
      <c r="BP17" s="13">
        <f>'Отдыхай и Катай 25 | COMISSION'!BP17</f>
        <v>15255</v>
      </c>
      <c r="BQ17" s="13">
        <f>'Отдыхай и Катай 25 | COMISSION'!BQ17</f>
        <v>13995</v>
      </c>
      <c r="BR17" s="13">
        <f>'Отдыхай и Катай 25 | COMISSION'!BR17</f>
        <v>13995</v>
      </c>
      <c r="BS17" s="13">
        <f>'Отдыхай и Катай 25 | COMISSION'!BS17</f>
        <v>13995</v>
      </c>
      <c r="BT17" s="13">
        <f>'Отдыхай и Катай 25 | COMISSION'!BT17</f>
        <v>13995</v>
      </c>
      <c r="BU17" s="13">
        <f>'Отдыхай и Катай 25 | COMISSION'!BU17</f>
        <v>13995</v>
      </c>
      <c r="BV17" s="13">
        <f>'Отдыхай и Катай 25 | COMISSION'!BV17</f>
        <v>12915</v>
      </c>
      <c r="BW17" s="13">
        <f>'Отдыхай и Катай 25 | COMISSION'!BW17</f>
        <v>12915</v>
      </c>
      <c r="BX17" s="13">
        <f>'Отдыхай и Катай 25 | COMISSION'!BX17</f>
        <v>12915</v>
      </c>
      <c r="BY17" s="13">
        <f>'Отдыхай и Катай 25 | COMISSION'!BY17</f>
        <v>12915</v>
      </c>
      <c r="BZ17" s="13">
        <f>'Отдыхай и Катай 25 | COMISSION'!BZ17</f>
        <v>12915</v>
      </c>
      <c r="CA17" s="13">
        <f>'Отдыхай и Катай 25 | COMISSION'!CA17</f>
        <v>13995</v>
      </c>
      <c r="CB17" s="13">
        <f>'Отдыхай и Катай 25 | COMISSION'!CB17</f>
        <v>13995</v>
      </c>
      <c r="CC17" s="13">
        <f>'Отдыхай и Катай 25 | COMISSION'!CC17</f>
        <v>12915</v>
      </c>
      <c r="CD17" s="13">
        <f>'Отдыхай и Катай 25 | COMISSION'!CD17</f>
        <v>12915</v>
      </c>
      <c r="CE17" s="13">
        <f>'Отдыхай и Катай 25 | COMISSION'!CE17</f>
        <v>12915</v>
      </c>
      <c r="CF17" s="13">
        <f>'Отдыхай и Катай 25 | COMISSION'!CF17</f>
        <v>12285</v>
      </c>
      <c r="CG17" s="13">
        <f>'Отдыхай и Катай 25 | COMISSION'!CG17</f>
        <v>12285</v>
      </c>
      <c r="CH17" s="13">
        <f>'Отдыхай и Катай 25 | COMISSION'!CH17</f>
        <v>12285</v>
      </c>
      <c r="CI17" s="13">
        <f>'Отдыхай и Катай 25 | COMISSION'!CI17</f>
        <v>12285</v>
      </c>
      <c r="CJ17" s="13">
        <f>'Отдыхай и Катай 25 | COMISSION'!CJ17</f>
        <v>11385</v>
      </c>
      <c r="CK17" s="13">
        <f>'Отдыхай и Катай 25 | COMISSION'!CK17</f>
        <v>11385</v>
      </c>
      <c r="CL17" s="13">
        <f>'Отдыхай и Катай 25 | COMISSION'!CL17</f>
        <v>11385</v>
      </c>
      <c r="CM17" s="13">
        <f>'Отдыхай и Катай 25 | COMISSION'!CM17</f>
        <v>11385</v>
      </c>
      <c r="CN17" s="13">
        <f>'Отдыхай и Катай 25 | COMISSION'!CN17</f>
        <v>11385</v>
      </c>
      <c r="CO17" s="13">
        <f>'Отдыхай и Катай 25 | COMISSION'!CO17</f>
        <v>11385</v>
      </c>
      <c r="CP17" s="13">
        <f>'Отдыхай и Катай 25 | COMISSION'!CP17</f>
        <v>11385</v>
      </c>
      <c r="CQ17" s="13">
        <f>'Отдыхай и Катай 25 | COMISSION'!CQ17</f>
        <v>9675</v>
      </c>
    </row>
    <row r="18" spans="1:95" ht="11.45" customHeight="1">
      <c r="A18" s="12">
        <v>2</v>
      </c>
      <c r="B18" s="13">
        <f>'Отдыхай и Катай 25 | COMISSION'!B18</f>
        <v>27180</v>
      </c>
      <c r="C18" s="13">
        <f>'Отдыхай и Катай 25 | COMISSION'!C18</f>
        <v>23940</v>
      </c>
      <c r="D18" s="13">
        <f>'Отдыхай и Катай 25 | COMISSION'!D18</f>
        <v>20160</v>
      </c>
      <c r="E18" s="13">
        <f>'Отдыхай и Катай 25 | COMISSION'!E18</f>
        <v>20160</v>
      </c>
      <c r="F18" s="13">
        <f>'Отдыхай и Катай 25 | COMISSION'!F18</f>
        <v>20160</v>
      </c>
      <c r="G18" s="13">
        <f>'Отдыхай и Катай 25 | COMISSION'!G18</f>
        <v>20970</v>
      </c>
      <c r="H18" s="13">
        <f>'Отдыхай и Катай 25 | COMISSION'!H18</f>
        <v>20970</v>
      </c>
      <c r="I18" s="13">
        <f>'Отдыхай и Катай 25 | COMISSION'!I18</f>
        <v>20970</v>
      </c>
      <c r="J18" s="13">
        <f>'Отдыхай и Катай 25 | COMISSION'!J18</f>
        <v>20970</v>
      </c>
      <c r="K18" s="13">
        <f>'Отдыхай и Катай 25 | COMISSION'!K18</f>
        <v>20970</v>
      </c>
      <c r="L18" s="13">
        <f>'Отдыхай и Катай 25 | COMISSION'!L18</f>
        <v>20970</v>
      </c>
      <c r="M18" s="13">
        <f>'Отдыхай и Катай 25 | COMISSION'!M18</f>
        <v>21780</v>
      </c>
      <c r="N18" s="13">
        <f>'Отдыхай и Катай 25 | COMISSION'!N18</f>
        <v>21780</v>
      </c>
      <c r="O18" s="13">
        <f>'Отдыхай и Катай 25 | COMISSION'!O18</f>
        <v>21780</v>
      </c>
      <c r="P18" s="13">
        <f>'Отдыхай и Катай 25 | COMISSION'!P18</f>
        <v>21780</v>
      </c>
      <c r="Q18" s="13">
        <f>'Отдыхай и Катай 25 | COMISSION'!Q18</f>
        <v>21780</v>
      </c>
      <c r="R18" s="13">
        <f>'Отдыхай и Катай 25 | COMISSION'!R18</f>
        <v>22860</v>
      </c>
      <c r="S18" s="13">
        <f>'Отдыхай и Катай 25 | COMISSION'!S18</f>
        <v>22860</v>
      </c>
      <c r="T18" s="13">
        <f>'Отдыхай и Катай 25 | COMISSION'!T18</f>
        <v>22860</v>
      </c>
      <c r="U18" s="13">
        <f>'Отдыхай и Катай 25 | COMISSION'!U18</f>
        <v>22860</v>
      </c>
      <c r="V18" s="13">
        <f>'Отдыхай и Катай 25 | COMISSION'!V18</f>
        <v>26100</v>
      </c>
      <c r="W18" s="13">
        <f>'Отдыхай и Катай 25 | COMISSION'!W18</f>
        <v>26100</v>
      </c>
      <c r="X18" s="13">
        <f>'Отдыхай и Катай 25 | COMISSION'!X18</f>
        <v>26100</v>
      </c>
      <c r="Y18" s="13">
        <f>'Отдыхай и Катай 25 | COMISSION'!Y18</f>
        <v>25020</v>
      </c>
      <c r="Z18" s="13">
        <f>'Отдыхай и Катай 25 | COMISSION'!Z18</f>
        <v>25020</v>
      </c>
      <c r="AA18" s="13">
        <f>'Отдыхай и Катай 25 | COMISSION'!AA18</f>
        <v>25020</v>
      </c>
      <c r="AB18" s="13">
        <f>'Отдыхай и Катай 25 | COMISSION'!AB18</f>
        <v>25020</v>
      </c>
      <c r="AC18" s="13">
        <f>'Отдыхай и Катай 25 | COMISSION'!AC18</f>
        <v>28260</v>
      </c>
      <c r="AD18" s="13">
        <f>'Отдыхай и Катай 25 | COMISSION'!AD18</f>
        <v>28260</v>
      </c>
      <c r="AE18" s="13">
        <f>'Отдыхай и Катай 25 | COMISSION'!AE18</f>
        <v>28260</v>
      </c>
      <c r="AF18" s="13">
        <f>'Отдыхай и Катай 25 | COMISSION'!AF18</f>
        <v>25020</v>
      </c>
      <c r="AG18" s="13">
        <f>'Отдыхай и Катай 25 | COMISSION'!AG18</f>
        <v>25020</v>
      </c>
      <c r="AH18" s="13">
        <f>'Отдыхай и Катай 25 | COMISSION'!AH18</f>
        <v>25020</v>
      </c>
      <c r="AI18" s="13">
        <f>'Отдыхай и Катай 25 | COMISSION'!AI18</f>
        <v>25020</v>
      </c>
      <c r="AJ18" s="13">
        <f>'Отдыхай и Катай 25 | COMISSION'!AJ18</f>
        <v>25020</v>
      </c>
      <c r="AK18" s="13">
        <f>'Отдыхай и Катай 25 | COMISSION'!AK18</f>
        <v>26100</v>
      </c>
      <c r="AL18" s="13">
        <f>'Отдыхай и Катай 25 | COMISSION'!AL18</f>
        <v>26100</v>
      </c>
      <c r="AM18" s="13">
        <f>'Отдыхай и Катай 25 | COMISSION'!AM18</f>
        <v>26100</v>
      </c>
      <c r="AN18" s="13">
        <f>'Отдыхай и Катай 25 | COMISSION'!AN18</f>
        <v>28260</v>
      </c>
      <c r="AO18" s="13">
        <f>'Отдыхай и Катай 25 | COMISSION'!AO18</f>
        <v>28260</v>
      </c>
      <c r="AP18" s="13">
        <f>'Отдыхай и Катай 25 | COMISSION'!AP18</f>
        <v>28260</v>
      </c>
      <c r="AQ18" s="13">
        <f>'Отдыхай и Катай 25 | COMISSION'!AQ18</f>
        <v>28260</v>
      </c>
      <c r="AR18" s="13">
        <f>'Отдыхай и Катай 25 | COMISSION'!AR18</f>
        <v>30420</v>
      </c>
      <c r="AS18" s="13">
        <f>'Отдыхай и Катай 25 | COMISSION'!AS18</f>
        <v>30420</v>
      </c>
      <c r="AT18" s="13">
        <f>'Отдыхай и Катай 25 | COMISSION'!AT18</f>
        <v>30420</v>
      </c>
      <c r="AU18" s="13">
        <f>'Отдыхай и Катай 25 | COMISSION'!AU18</f>
        <v>30420</v>
      </c>
      <c r="AV18" s="13">
        <f>'Отдыхай и Катай 25 | COMISSION'!AV18</f>
        <v>30420</v>
      </c>
      <c r="AW18" s="13">
        <f>'Отдыхай и Катай 25 | COMISSION'!AW18</f>
        <v>30420</v>
      </c>
      <c r="AX18" s="13">
        <f>'Отдыхай и Катай 25 | COMISSION'!AX18</f>
        <v>30420</v>
      </c>
      <c r="AY18" s="13">
        <f>'Отдыхай и Катай 25 | COMISSION'!AY18</f>
        <v>30420</v>
      </c>
      <c r="AZ18" s="13">
        <f>'Отдыхай и Катай 25 | COMISSION'!AZ18</f>
        <v>28260</v>
      </c>
      <c r="BA18" s="13">
        <f>'Отдыхай и Катай 25 | COMISSION'!BA18</f>
        <v>21780</v>
      </c>
      <c r="BB18" s="13">
        <f>'Отдыхай и Катай 25 | COMISSION'!BB18</f>
        <v>21780</v>
      </c>
      <c r="BC18" s="13">
        <f>'Отдыхай и Катай 25 | COMISSION'!BC18</f>
        <v>21780</v>
      </c>
      <c r="BD18" s="13">
        <f>'Отдыхай и Катай 25 | COMISSION'!BD18</f>
        <v>21780</v>
      </c>
      <c r="BE18" s="13">
        <f>'Отдыхай и Катай 25 | COMISSION'!BE18</f>
        <v>21780</v>
      </c>
      <c r="BF18" s="13">
        <f>'Отдыхай и Катай 25 | COMISSION'!BF18</f>
        <v>21780</v>
      </c>
      <c r="BG18" s="13">
        <f>'Отдыхай и Катай 25 | COMISSION'!BG18</f>
        <v>21780</v>
      </c>
      <c r="BH18" s="13">
        <f>'Отдыхай и Катай 25 | COMISSION'!BH18</f>
        <v>21780</v>
      </c>
      <c r="BI18" s="13">
        <f>'Отдыхай и Катай 25 | COMISSION'!BI18</f>
        <v>21780</v>
      </c>
      <c r="BJ18" s="13">
        <f>'Отдыхай и Катай 25 | COMISSION'!BJ18</f>
        <v>16920</v>
      </c>
      <c r="BK18" s="13">
        <f>'Отдыхай и Катай 25 | COMISSION'!BK18</f>
        <v>16920</v>
      </c>
      <c r="BL18" s="13">
        <f>'Отдыхай и Катай 25 | COMISSION'!BL18</f>
        <v>16920</v>
      </c>
      <c r="BM18" s="13">
        <f>'Отдыхай и Катай 25 | COMISSION'!BM18</f>
        <v>16920</v>
      </c>
      <c r="BN18" s="13">
        <f>'Отдыхай и Катай 25 | COMISSION'!BN18</f>
        <v>16920</v>
      </c>
      <c r="BO18" s="13">
        <f>'Отдыхай и Катай 25 | COMISSION'!BO18</f>
        <v>16920</v>
      </c>
      <c r="BP18" s="13">
        <f>'Отдыхай и Катай 25 | COMISSION'!BP18</f>
        <v>16920</v>
      </c>
      <c r="BQ18" s="13">
        <f>'Отдыхай и Катай 25 | COMISSION'!BQ18</f>
        <v>15660</v>
      </c>
      <c r="BR18" s="13">
        <f>'Отдыхай и Катай 25 | COMISSION'!BR18</f>
        <v>15660</v>
      </c>
      <c r="BS18" s="13">
        <f>'Отдыхай и Катай 25 | COMISSION'!BS18</f>
        <v>15660</v>
      </c>
      <c r="BT18" s="13">
        <f>'Отдыхай и Катай 25 | COMISSION'!BT18</f>
        <v>15660</v>
      </c>
      <c r="BU18" s="13">
        <f>'Отдыхай и Катай 25 | COMISSION'!BU18</f>
        <v>15660</v>
      </c>
      <c r="BV18" s="13">
        <f>'Отдыхай и Катай 25 | COMISSION'!BV18</f>
        <v>14580</v>
      </c>
      <c r="BW18" s="13">
        <f>'Отдыхай и Катай 25 | COMISSION'!BW18</f>
        <v>14580</v>
      </c>
      <c r="BX18" s="13">
        <f>'Отдыхай и Катай 25 | COMISSION'!BX18</f>
        <v>14580</v>
      </c>
      <c r="BY18" s="13">
        <f>'Отдыхай и Катай 25 | COMISSION'!BY18</f>
        <v>14580</v>
      </c>
      <c r="BZ18" s="13">
        <f>'Отдыхай и Катай 25 | COMISSION'!BZ18</f>
        <v>14580</v>
      </c>
      <c r="CA18" s="13">
        <f>'Отдыхай и Катай 25 | COMISSION'!CA18</f>
        <v>15660</v>
      </c>
      <c r="CB18" s="13">
        <f>'Отдыхай и Катай 25 | COMISSION'!CB18</f>
        <v>15660</v>
      </c>
      <c r="CC18" s="13">
        <f>'Отдыхай и Катай 25 | COMISSION'!CC18</f>
        <v>14580</v>
      </c>
      <c r="CD18" s="13">
        <f>'Отдыхай и Катай 25 | COMISSION'!CD18</f>
        <v>14580</v>
      </c>
      <c r="CE18" s="13">
        <f>'Отдыхай и Катай 25 | COMISSION'!CE18</f>
        <v>14580</v>
      </c>
      <c r="CF18" s="13">
        <f>'Отдыхай и Катай 25 | COMISSION'!CF18</f>
        <v>13770</v>
      </c>
      <c r="CG18" s="13">
        <f>'Отдыхай и Катай 25 | COMISSION'!CG18</f>
        <v>13770</v>
      </c>
      <c r="CH18" s="13">
        <f>'Отдыхай и Катай 25 | COMISSION'!CH18</f>
        <v>13770</v>
      </c>
      <c r="CI18" s="13">
        <f>'Отдыхай и Катай 25 | COMISSION'!CI18</f>
        <v>13770</v>
      </c>
      <c r="CJ18" s="13">
        <f>'Отдыхай и Катай 25 | COMISSION'!CJ18</f>
        <v>12870</v>
      </c>
      <c r="CK18" s="13">
        <f>'Отдыхай и Катай 25 | COMISSION'!CK18</f>
        <v>12870</v>
      </c>
      <c r="CL18" s="13">
        <f>'Отдыхай и Катай 25 | COMISSION'!CL18</f>
        <v>12870</v>
      </c>
      <c r="CM18" s="13">
        <f>'Отдыхай и Катай 25 | COMISSION'!CM18</f>
        <v>12870</v>
      </c>
      <c r="CN18" s="13">
        <f>'Отдыхай и Катай 25 | COMISSION'!CN18</f>
        <v>12870</v>
      </c>
      <c r="CO18" s="13">
        <f>'Отдыхай и Катай 25 | COMISSION'!CO18</f>
        <v>12870</v>
      </c>
      <c r="CP18" s="13">
        <f>'Отдыхай и Катай 25 | COMISSION'!CP18</f>
        <v>12870</v>
      </c>
      <c r="CQ18" s="13">
        <f>'Отдыхай и Катай 25 | COMISSION'!CQ18</f>
        <v>11160</v>
      </c>
    </row>
    <row r="19" spans="1:95" s="11" customFormat="1" ht="11.45" customHeight="1">
      <c r="A19" s="3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row>
    <row r="20" spans="1:95" ht="11.45" customHeight="1">
      <c r="A20" s="12">
        <v>1</v>
      </c>
      <c r="B20" s="13">
        <f>'Отдыхай и Катай 25 | COMISSION'!B20</f>
        <v>27315</v>
      </c>
      <c r="C20" s="13">
        <f>'Отдыхай и Катай 25 | COMISSION'!C20</f>
        <v>24075</v>
      </c>
      <c r="D20" s="13">
        <f>'Отдыхай и Катай 25 | COMISSION'!D20</f>
        <v>20295</v>
      </c>
      <c r="E20" s="13">
        <f>'Отдыхай и Катай 25 | COMISSION'!E20</f>
        <v>20295</v>
      </c>
      <c r="F20" s="13">
        <f>'Отдыхай и Катай 25 | COMISSION'!F20</f>
        <v>20295</v>
      </c>
      <c r="G20" s="13">
        <f>'Отдыхай и Катай 25 | COMISSION'!G20</f>
        <v>21105</v>
      </c>
      <c r="H20" s="13">
        <f>'Отдыхай и Катай 25 | COMISSION'!H20</f>
        <v>21105</v>
      </c>
      <c r="I20" s="13">
        <f>'Отдыхай и Катай 25 | COMISSION'!I20</f>
        <v>21105</v>
      </c>
      <c r="J20" s="13">
        <f>'Отдыхай и Катай 25 | COMISSION'!J20</f>
        <v>21105</v>
      </c>
      <c r="K20" s="13">
        <f>'Отдыхай и Катай 25 | COMISSION'!K20</f>
        <v>21105</v>
      </c>
      <c r="L20" s="13">
        <f>'Отдыхай и Катай 25 | COMISSION'!L20</f>
        <v>21105</v>
      </c>
      <c r="M20" s="13">
        <f>'Отдыхай и Катай 25 | COMISSION'!M20</f>
        <v>21915</v>
      </c>
      <c r="N20" s="13">
        <f>'Отдыхай и Катай 25 | COMISSION'!N20</f>
        <v>21915</v>
      </c>
      <c r="O20" s="13">
        <f>'Отдыхай и Катай 25 | COMISSION'!O20</f>
        <v>21915</v>
      </c>
      <c r="P20" s="13">
        <f>'Отдыхай и Катай 25 | COMISSION'!P20</f>
        <v>21915</v>
      </c>
      <c r="Q20" s="13">
        <f>'Отдыхай и Катай 25 | COMISSION'!Q20</f>
        <v>21915</v>
      </c>
      <c r="R20" s="13">
        <f>'Отдыхай и Катай 25 | COMISSION'!R20</f>
        <v>22995</v>
      </c>
      <c r="S20" s="13">
        <f>'Отдыхай и Катай 25 | COMISSION'!S20</f>
        <v>22995</v>
      </c>
      <c r="T20" s="13">
        <f>'Отдыхай и Катай 25 | COMISSION'!T20</f>
        <v>22995</v>
      </c>
      <c r="U20" s="13">
        <f>'Отдыхай и Катай 25 | COMISSION'!U20</f>
        <v>22995</v>
      </c>
      <c r="V20" s="13">
        <f>'Отдыхай и Катай 25 | COMISSION'!V20</f>
        <v>26235</v>
      </c>
      <c r="W20" s="13">
        <f>'Отдыхай и Катай 25 | COMISSION'!W20</f>
        <v>26235</v>
      </c>
      <c r="X20" s="13">
        <f>'Отдыхай и Катай 25 | COMISSION'!X20</f>
        <v>26235</v>
      </c>
      <c r="Y20" s="13">
        <f>'Отдыхай и Катай 25 | COMISSION'!Y20</f>
        <v>25155</v>
      </c>
      <c r="Z20" s="13">
        <f>'Отдыхай и Катай 25 | COMISSION'!Z20</f>
        <v>25155</v>
      </c>
      <c r="AA20" s="13">
        <f>'Отдыхай и Катай 25 | COMISSION'!AA20</f>
        <v>25155</v>
      </c>
      <c r="AB20" s="13">
        <f>'Отдыхай и Катай 25 | COMISSION'!AB20</f>
        <v>25155</v>
      </c>
      <c r="AC20" s="13">
        <f>'Отдыхай и Катай 25 | COMISSION'!AC20</f>
        <v>28395</v>
      </c>
      <c r="AD20" s="13">
        <f>'Отдыхай и Катай 25 | COMISSION'!AD20</f>
        <v>28395</v>
      </c>
      <c r="AE20" s="13">
        <f>'Отдыхай и Катай 25 | COMISSION'!AE20</f>
        <v>28395</v>
      </c>
      <c r="AF20" s="13">
        <f>'Отдыхай и Катай 25 | COMISSION'!AF20</f>
        <v>25155</v>
      </c>
      <c r="AG20" s="13">
        <f>'Отдыхай и Катай 25 | COMISSION'!AG20</f>
        <v>25155</v>
      </c>
      <c r="AH20" s="13">
        <f>'Отдыхай и Катай 25 | COMISSION'!AH20</f>
        <v>25155</v>
      </c>
      <c r="AI20" s="13">
        <f>'Отдыхай и Катай 25 | COMISSION'!AI20</f>
        <v>25155</v>
      </c>
      <c r="AJ20" s="13">
        <f>'Отдыхай и Катай 25 | COMISSION'!AJ20</f>
        <v>25155</v>
      </c>
      <c r="AK20" s="13">
        <f>'Отдыхай и Катай 25 | COMISSION'!AK20</f>
        <v>26235</v>
      </c>
      <c r="AL20" s="13">
        <f>'Отдыхай и Катай 25 | COMISSION'!AL20</f>
        <v>26235</v>
      </c>
      <c r="AM20" s="13">
        <f>'Отдыхай и Катай 25 | COMISSION'!AM20</f>
        <v>26235</v>
      </c>
      <c r="AN20" s="13">
        <f>'Отдыхай и Катай 25 | COMISSION'!AN20</f>
        <v>28395</v>
      </c>
      <c r="AO20" s="13">
        <f>'Отдыхай и Катай 25 | COMISSION'!AO20</f>
        <v>28395</v>
      </c>
      <c r="AP20" s="13">
        <f>'Отдыхай и Катай 25 | COMISSION'!AP20</f>
        <v>28395</v>
      </c>
      <c r="AQ20" s="13">
        <f>'Отдыхай и Катай 25 | COMISSION'!AQ20</f>
        <v>28395</v>
      </c>
      <c r="AR20" s="13">
        <f>'Отдыхай и Катай 25 | COMISSION'!AR20</f>
        <v>30555</v>
      </c>
      <c r="AS20" s="13">
        <f>'Отдыхай и Катай 25 | COMISSION'!AS20</f>
        <v>30555</v>
      </c>
      <c r="AT20" s="13">
        <f>'Отдыхай и Катай 25 | COMISSION'!AT20</f>
        <v>30555</v>
      </c>
      <c r="AU20" s="13">
        <f>'Отдыхай и Катай 25 | COMISSION'!AU20</f>
        <v>30555</v>
      </c>
      <c r="AV20" s="13">
        <f>'Отдыхай и Катай 25 | COMISSION'!AV20</f>
        <v>30555</v>
      </c>
      <c r="AW20" s="13">
        <f>'Отдыхай и Катай 25 | COMISSION'!AW20</f>
        <v>30555</v>
      </c>
      <c r="AX20" s="13">
        <f>'Отдыхай и Катай 25 | COMISSION'!AX20</f>
        <v>30555</v>
      </c>
      <c r="AY20" s="13">
        <f>'Отдыхай и Катай 25 | COMISSION'!AY20</f>
        <v>30555</v>
      </c>
      <c r="AZ20" s="13">
        <f>'Отдыхай и Катай 25 | COMISSION'!AZ20</f>
        <v>28395</v>
      </c>
      <c r="BA20" s="13">
        <f>'Отдыхай и Катай 25 | COMISSION'!BA20</f>
        <v>21915</v>
      </c>
      <c r="BB20" s="13">
        <f>'Отдыхай и Катай 25 | COMISSION'!BB20</f>
        <v>21915</v>
      </c>
      <c r="BC20" s="13">
        <f>'Отдыхай и Катай 25 | COMISSION'!BC20</f>
        <v>21915</v>
      </c>
      <c r="BD20" s="13">
        <f>'Отдыхай и Катай 25 | COMISSION'!BD20</f>
        <v>21915</v>
      </c>
      <c r="BE20" s="13">
        <f>'Отдыхай и Катай 25 | COMISSION'!BE20</f>
        <v>21915</v>
      </c>
      <c r="BF20" s="13">
        <f>'Отдыхай и Катай 25 | COMISSION'!BF20</f>
        <v>21915</v>
      </c>
      <c r="BG20" s="13">
        <f>'Отдыхай и Катай 25 | COMISSION'!BG20</f>
        <v>21915</v>
      </c>
      <c r="BH20" s="13">
        <f>'Отдыхай и Катай 25 | COMISSION'!BH20</f>
        <v>21915</v>
      </c>
      <c r="BI20" s="13">
        <f>'Отдыхай и Катай 25 | COMISSION'!BI20</f>
        <v>21915</v>
      </c>
      <c r="BJ20" s="13">
        <f>'Отдыхай и Катай 25 | COMISSION'!BJ20</f>
        <v>16155</v>
      </c>
      <c r="BK20" s="13">
        <f>'Отдыхай и Катай 25 | COMISSION'!BK20</f>
        <v>16155</v>
      </c>
      <c r="BL20" s="13">
        <f>'Отдыхай и Катай 25 | COMISSION'!BL20</f>
        <v>16155</v>
      </c>
      <c r="BM20" s="13">
        <f>'Отдыхай и Катай 25 | COMISSION'!BM20</f>
        <v>16155</v>
      </c>
      <c r="BN20" s="13">
        <f>'Отдыхай и Катай 25 | COMISSION'!BN20</f>
        <v>16155</v>
      </c>
      <c r="BO20" s="13">
        <f>'Отдыхай и Катай 25 | COMISSION'!BO20</f>
        <v>16155</v>
      </c>
      <c r="BP20" s="13">
        <f>'Отдыхай и Катай 25 | COMISSION'!BP20</f>
        <v>16155</v>
      </c>
      <c r="BQ20" s="13">
        <f>'Отдыхай и Катай 25 | COMISSION'!BQ20</f>
        <v>14895</v>
      </c>
      <c r="BR20" s="13">
        <f>'Отдыхай и Катай 25 | COMISSION'!BR20</f>
        <v>14895</v>
      </c>
      <c r="BS20" s="13">
        <f>'Отдыхай и Катай 25 | COMISSION'!BS20</f>
        <v>14895</v>
      </c>
      <c r="BT20" s="13">
        <f>'Отдыхай и Катай 25 | COMISSION'!BT20</f>
        <v>14895</v>
      </c>
      <c r="BU20" s="13">
        <f>'Отдыхай и Катай 25 | COMISSION'!BU20</f>
        <v>14895</v>
      </c>
      <c r="BV20" s="13">
        <f>'Отдыхай и Катай 25 | COMISSION'!BV20</f>
        <v>13815</v>
      </c>
      <c r="BW20" s="13">
        <f>'Отдыхай и Катай 25 | COMISSION'!BW20</f>
        <v>13815</v>
      </c>
      <c r="BX20" s="13">
        <f>'Отдыхай и Катай 25 | COMISSION'!BX20</f>
        <v>13815</v>
      </c>
      <c r="BY20" s="13">
        <f>'Отдыхай и Катай 25 | COMISSION'!BY20</f>
        <v>13815</v>
      </c>
      <c r="BZ20" s="13">
        <f>'Отдыхай и Катай 25 | COMISSION'!BZ20</f>
        <v>13815</v>
      </c>
      <c r="CA20" s="13">
        <f>'Отдыхай и Катай 25 | COMISSION'!CA20</f>
        <v>14895</v>
      </c>
      <c r="CB20" s="13">
        <f>'Отдыхай и Катай 25 | COMISSION'!CB20</f>
        <v>14895</v>
      </c>
      <c r="CC20" s="13">
        <f>'Отдыхай и Катай 25 | COMISSION'!CC20</f>
        <v>13815</v>
      </c>
      <c r="CD20" s="13">
        <f>'Отдыхай и Катай 25 | COMISSION'!CD20</f>
        <v>13815</v>
      </c>
      <c r="CE20" s="13">
        <f>'Отдыхай и Катай 25 | COMISSION'!CE20</f>
        <v>13815</v>
      </c>
      <c r="CF20" s="13">
        <f>'Отдыхай и Катай 25 | COMISSION'!CF20</f>
        <v>13635</v>
      </c>
      <c r="CG20" s="13">
        <f>'Отдыхай и Катай 25 | COMISSION'!CG20</f>
        <v>13635</v>
      </c>
      <c r="CH20" s="13">
        <f>'Отдыхай и Катай 25 | COMISSION'!CH20</f>
        <v>13635</v>
      </c>
      <c r="CI20" s="13">
        <f>'Отдыхай и Катай 25 | COMISSION'!CI20</f>
        <v>13635</v>
      </c>
      <c r="CJ20" s="13">
        <f>'Отдыхай и Катай 25 | COMISSION'!CJ20</f>
        <v>12735</v>
      </c>
      <c r="CK20" s="13">
        <f>'Отдыхай и Катай 25 | COMISSION'!CK20</f>
        <v>12735</v>
      </c>
      <c r="CL20" s="13">
        <f>'Отдыхай и Катай 25 | COMISSION'!CL20</f>
        <v>12735</v>
      </c>
      <c r="CM20" s="13">
        <f>'Отдыхай и Катай 25 | COMISSION'!CM20</f>
        <v>12735</v>
      </c>
      <c r="CN20" s="13">
        <f>'Отдыхай и Катай 25 | COMISSION'!CN20</f>
        <v>12735</v>
      </c>
      <c r="CO20" s="13">
        <f>'Отдыхай и Катай 25 | COMISSION'!CO20</f>
        <v>12735</v>
      </c>
      <c r="CP20" s="13">
        <f>'Отдыхай и Катай 25 | COMISSION'!CP20</f>
        <v>12735</v>
      </c>
      <c r="CQ20" s="13">
        <f>'Отдыхай и Катай 25 | COMISSION'!CQ20</f>
        <v>11025</v>
      </c>
    </row>
    <row r="21" spans="1:95" ht="11.45" customHeight="1">
      <c r="A21" s="12">
        <v>2</v>
      </c>
      <c r="B21" s="13">
        <f>'Отдыхай и Катай 25 | COMISSION'!B21</f>
        <v>28980</v>
      </c>
      <c r="C21" s="13">
        <f>'Отдыхай и Катай 25 | COMISSION'!C21</f>
        <v>25740</v>
      </c>
      <c r="D21" s="13">
        <f>'Отдыхай и Катай 25 | COMISSION'!D21</f>
        <v>21960</v>
      </c>
      <c r="E21" s="13">
        <f>'Отдыхай и Катай 25 | COMISSION'!E21</f>
        <v>21960</v>
      </c>
      <c r="F21" s="13">
        <f>'Отдыхай и Катай 25 | COMISSION'!F21</f>
        <v>21960</v>
      </c>
      <c r="G21" s="13">
        <f>'Отдыхай и Катай 25 | COMISSION'!G21</f>
        <v>22770</v>
      </c>
      <c r="H21" s="13">
        <f>'Отдыхай и Катай 25 | COMISSION'!H21</f>
        <v>22770</v>
      </c>
      <c r="I21" s="13">
        <f>'Отдыхай и Катай 25 | COMISSION'!I21</f>
        <v>22770</v>
      </c>
      <c r="J21" s="13">
        <f>'Отдыхай и Катай 25 | COMISSION'!J21</f>
        <v>22770</v>
      </c>
      <c r="K21" s="13">
        <f>'Отдыхай и Катай 25 | COMISSION'!K21</f>
        <v>22770</v>
      </c>
      <c r="L21" s="13">
        <f>'Отдыхай и Катай 25 | COMISSION'!L21</f>
        <v>22770</v>
      </c>
      <c r="M21" s="13">
        <f>'Отдыхай и Катай 25 | COMISSION'!M21</f>
        <v>23580</v>
      </c>
      <c r="N21" s="13">
        <f>'Отдыхай и Катай 25 | COMISSION'!N21</f>
        <v>23580</v>
      </c>
      <c r="O21" s="13">
        <f>'Отдыхай и Катай 25 | COMISSION'!O21</f>
        <v>23580</v>
      </c>
      <c r="P21" s="13">
        <f>'Отдыхай и Катай 25 | COMISSION'!P21</f>
        <v>23580</v>
      </c>
      <c r="Q21" s="13">
        <f>'Отдыхай и Катай 25 | COMISSION'!Q21</f>
        <v>23580</v>
      </c>
      <c r="R21" s="13">
        <f>'Отдыхай и Катай 25 | COMISSION'!R21</f>
        <v>24660</v>
      </c>
      <c r="S21" s="13">
        <f>'Отдыхай и Катай 25 | COMISSION'!S21</f>
        <v>24660</v>
      </c>
      <c r="T21" s="13">
        <f>'Отдыхай и Катай 25 | COMISSION'!T21</f>
        <v>24660</v>
      </c>
      <c r="U21" s="13">
        <f>'Отдыхай и Катай 25 | COMISSION'!U21</f>
        <v>24660</v>
      </c>
      <c r="V21" s="13">
        <f>'Отдыхай и Катай 25 | COMISSION'!V21</f>
        <v>27900</v>
      </c>
      <c r="W21" s="13">
        <f>'Отдыхай и Катай 25 | COMISSION'!W21</f>
        <v>27900</v>
      </c>
      <c r="X21" s="13">
        <f>'Отдыхай и Катай 25 | COMISSION'!X21</f>
        <v>27900</v>
      </c>
      <c r="Y21" s="13">
        <f>'Отдыхай и Катай 25 | COMISSION'!Y21</f>
        <v>26820</v>
      </c>
      <c r="Z21" s="13">
        <f>'Отдыхай и Катай 25 | COMISSION'!Z21</f>
        <v>26820</v>
      </c>
      <c r="AA21" s="13">
        <f>'Отдыхай и Катай 25 | COMISSION'!AA21</f>
        <v>26820</v>
      </c>
      <c r="AB21" s="13">
        <f>'Отдыхай и Катай 25 | COMISSION'!AB21</f>
        <v>26820</v>
      </c>
      <c r="AC21" s="13">
        <f>'Отдыхай и Катай 25 | COMISSION'!AC21</f>
        <v>30060</v>
      </c>
      <c r="AD21" s="13">
        <f>'Отдыхай и Катай 25 | COMISSION'!AD21</f>
        <v>30060</v>
      </c>
      <c r="AE21" s="13">
        <f>'Отдыхай и Катай 25 | COMISSION'!AE21</f>
        <v>30060</v>
      </c>
      <c r="AF21" s="13">
        <f>'Отдыхай и Катай 25 | COMISSION'!AF21</f>
        <v>26820</v>
      </c>
      <c r="AG21" s="13">
        <f>'Отдыхай и Катай 25 | COMISSION'!AG21</f>
        <v>26820</v>
      </c>
      <c r="AH21" s="13">
        <f>'Отдыхай и Катай 25 | COMISSION'!AH21</f>
        <v>26820</v>
      </c>
      <c r="AI21" s="13">
        <f>'Отдыхай и Катай 25 | COMISSION'!AI21</f>
        <v>26820</v>
      </c>
      <c r="AJ21" s="13">
        <f>'Отдыхай и Катай 25 | COMISSION'!AJ21</f>
        <v>26820</v>
      </c>
      <c r="AK21" s="13">
        <f>'Отдыхай и Катай 25 | COMISSION'!AK21</f>
        <v>27900</v>
      </c>
      <c r="AL21" s="13">
        <f>'Отдыхай и Катай 25 | COMISSION'!AL21</f>
        <v>27900</v>
      </c>
      <c r="AM21" s="13">
        <f>'Отдыхай и Катай 25 | COMISSION'!AM21</f>
        <v>27900</v>
      </c>
      <c r="AN21" s="13">
        <f>'Отдыхай и Катай 25 | COMISSION'!AN21</f>
        <v>30060</v>
      </c>
      <c r="AO21" s="13">
        <f>'Отдыхай и Катай 25 | COMISSION'!AO21</f>
        <v>30060</v>
      </c>
      <c r="AP21" s="13">
        <f>'Отдыхай и Катай 25 | COMISSION'!AP21</f>
        <v>30060</v>
      </c>
      <c r="AQ21" s="13">
        <f>'Отдыхай и Катай 25 | COMISSION'!AQ21</f>
        <v>30060</v>
      </c>
      <c r="AR21" s="13">
        <f>'Отдыхай и Катай 25 | COMISSION'!AR21</f>
        <v>32220</v>
      </c>
      <c r="AS21" s="13">
        <f>'Отдыхай и Катай 25 | COMISSION'!AS21</f>
        <v>32220</v>
      </c>
      <c r="AT21" s="13">
        <f>'Отдыхай и Катай 25 | COMISSION'!AT21</f>
        <v>32220</v>
      </c>
      <c r="AU21" s="13">
        <f>'Отдыхай и Катай 25 | COMISSION'!AU21</f>
        <v>32220</v>
      </c>
      <c r="AV21" s="13">
        <f>'Отдыхай и Катай 25 | COMISSION'!AV21</f>
        <v>32220</v>
      </c>
      <c r="AW21" s="13">
        <f>'Отдыхай и Катай 25 | COMISSION'!AW21</f>
        <v>32220</v>
      </c>
      <c r="AX21" s="13">
        <f>'Отдыхай и Катай 25 | COMISSION'!AX21</f>
        <v>32220</v>
      </c>
      <c r="AY21" s="13">
        <f>'Отдыхай и Катай 25 | COMISSION'!AY21</f>
        <v>32220</v>
      </c>
      <c r="AZ21" s="13">
        <f>'Отдыхай и Катай 25 | COMISSION'!AZ21</f>
        <v>30060</v>
      </c>
      <c r="BA21" s="13">
        <f>'Отдыхай и Катай 25 | COMISSION'!BA21</f>
        <v>23580</v>
      </c>
      <c r="BB21" s="13">
        <f>'Отдыхай и Катай 25 | COMISSION'!BB21</f>
        <v>23580</v>
      </c>
      <c r="BC21" s="13">
        <f>'Отдыхай и Катай 25 | COMISSION'!BC21</f>
        <v>23580</v>
      </c>
      <c r="BD21" s="13">
        <f>'Отдыхай и Катай 25 | COMISSION'!BD21</f>
        <v>23580</v>
      </c>
      <c r="BE21" s="13">
        <f>'Отдыхай и Катай 25 | COMISSION'!BE21</f>
        <v>23580</v>
      </c>
      <c r="BF21" s="13">
        <f>'Отдыхай и Катай 25 | COMISSION'!BF21</f>
        <v>23580</v>
      </c>
      <c r="BG21" s="13">
        <f>'Отдыхай и Катай 25 | COMISSION'!BG21</f>
        <v>23580</v>
      </c>
      <c r="BH21" s="13">
        <f>'Отдыхай и Катай 25 | COMISSION'!BH21</f>
        <v>23580</v>
      </c>
      <c r="BI21" s="13">
        <f>'Отдыхай и Катай 25 | COMISSION'!BI21</f>
        <v>23580</v>
      </c>
      <c r="BJ21" s="13">
        <f>'Отдыхай и Катай 25 | COMISSION'!BJ21</f>
        <v>17820</v>
      </c>
      <c r="BK21" s="13">
        <f>'Отдыхай и Катай 25 | COMISSION'!BK21</f>
        <v>17820</v>
      </c>
      <c r="BL21" s="13">
        <f>'Отдыхай и Катай 25 | COMISSION'!BL21</f>
        <v>17820</v>
      </c>
      <c r="BM21" s="13">
        <f>'Отдыхай и Катай 25 | COMISSION'!BM21</f>
        <v>17820</v>
      </c>
      <c r="BN21" s="13">
        <f>'Отдыхай и Катай 25 | COMISSION'!BN21</f>
        <v>17820</v>
      </c>
      <c r="BO21" s="13">
        <f>'Отдыхай и Катай 25 | COMISSION'!BO21</f>
        <v>17820</v>
      </c>
      <c r="BP21" s="13">
        <f>'Отдыхай и Катай 25 | COMISSION'!BP21</f>
        <v>17820</v>
      </c>
      <c r="BQ21" s="13">
        <f>'Отдыхай и Катай 25 | COMISSION'!BQ21</f>
        <v>16560</v>
      </c>
      <c r="BR21" s="13">
        <f>'Отдыхай и Катай 25 | COMISSION'!BR21</f>
        <v>16560</v>
      </c>
      <c r="BS21" s="13">
        <f>'Отдыхай и Катай 25 | COMISSION'!BS21</f>
        <v>16560</v>
      </c>
      <c r="BT21" s="13">
        <f>'Отдыхай и Катай 25 | COMISSION'!BT21</f>
        <v>16560</v>
      </c>
      <c r="BU21" s="13">
        <f>'Отдыхай и Катай 25 | COMISSION'!BU21</f>
        <v>16560</v>
      </c>
      <c r="BV21" s="13">
        <f>'Отдыхай и Катай 25 | COMISSION'!BV21</f>
        <v>15480</v>
      </c>
      <c r="BW21" s="13">
        <f>'Отдыхай и Катай 25 | COMISSION'!BW21</f>
        <v>15480</v>
      </c>
      <c r="BX21" s="13">
        <f>'Отдыхай и Катай 25 | COMISSION'!BX21</f>
        <v>15480</v>
      </c>
      <c r="BY21" s="13">
        <f>'Отдыхай и Катай 25 | COMISSION'!BY21</f>
        <v>15480</v>
      </c>
      <c r="BZ21" s="13">
        <f>'Отдыхай и Катай 25 | COMISSION'!BZ21</f>
        <v>15480</v>
      </c>
      <c r="CA21" s="13">
        <f>'Отдыхай и Катай 25 | COMISSION'!CA21</f>
        <v>16560</v>
      </c>
      <c r="CB21" s="13">
        <f>'Отдыхай и Катай 25 | COMISSION'!CB21</f>
        <v>16560</v>
      </c>
      <c r="CC21" s="13">
        <f>'Отдыхай и Катай 25 | COMISSION'!CC21</f>
        <v>15480</v>
      </c>
      <c r="CD21" s="13">
        <f>'Отдыхай и Катай 25 | COMISSION'!CD21</f>
        <v>15480</v>
      </c>
      <c r="CE21" s="13">
        <f>'Отдыхай и Катай 25 | COMISSION'!CE21</f>
        <v>15480</v>
      </c>
      <c r="CF21" s="13">
        <f>'Отдыхай и Катай 25 | COMISSION'!CF21</f>
        <v>15120</v>
      </c>
      <c r="CG21" s="13">
        <f>'Отдыхай и Катай 25 | COMISSION'!CG21</f>
        <v>15120</v>
      </c>
      <c r="CH21" s="13">
        <f>'Отдыхай и Катай 25 | COMISSION'!CH21</f>
        <v>15120</v>
      </c>
      <c r="CI21" s="13">
        <f>'Отдыхай и Катай 25 | COMISSION'!CI21</f>
        <v>15120</v>
      </c>
      <c r="CJ21" s="13">
        <f>'Отдыхай и Катай 25 | COMISSION'!CJ21</f>
        <v>14220</v>
      </c>
      <c r="CK21" s="13">
        <f>'Отдыхай и Катай 25 | COMISSION'!CK21</f>
        <v>14220</v>
      </c>
      <c r="CL21" s="13">
        <f>'Отдыхай и Катай 25 | COMISSION'!CL21</f>
        <v>14220</v>
      </c>
      <c r="CM21" s="13">
        <f>'Отдыхай и Катай 25 | COMISSION'!CM21</f>
        <v>14220</v>
      </c>
      <c r="CN21" s="13">
        <f>'Отдыхай и Катай 25 | COMISSION'!CN21</f>
        <v>14220</v>
      </c>
      <c r="CO21" s="13">
        <f>'Отдыхай и Катай 25 | COMISSION'!CO21</f>
        <v>14220</v>
      </c>
      <c r="CP21" s="13">
        <f>'Отдыхай и Катай 25 | COMISSION'!CP21</f>
        <v>14220</v>
      </c>
      <c r="CQ21" s="13">
        <f>'Отдыхай и Катай 25 | COMISSION'!CQ21</f>
        <v>12510</v>
      </c>
    </row>
    <row r="22" spans="1:95" s="11" customFormat="1" ht="11.45" customHeight="1">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row>
    <row r="23" spans="1:95" s="11" customFormat="1" ht="11.45" customHeight="1">
      <c r="A23" s="29" t="s">
        <v>27</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row>
    <row r="24" spans="1:95" ht="24.6" customHeight="1">
      <c r="A24" s="6" t="s">
        <v>3</v>
      </c>
      <c r="B24" s="8">
        <f t="shared" ref="B24:AL24" si="0">B5</f>
        <v>46031</v>
      </c>
      <c r="C24" s="8">
        <f t="shared" si="0"/>
        <v>46032</v>
      </c>
      <c r="D24" s="8">
        <f t="shared" si="0"/>
        <v>46033</v>
      </c>
      <c r="E24" s="8">
        <f t="shared" si="0"/>
        <v>46034</v>
      </c>
      <c r="F24" s="8">
        <f t="shared" si="0"/>
        <v>46035</v>
      </c>
      <c r="G24" s="8">
        <f t="shared" si="0"/>
        <v>46036</v>
      </c>
      <c r="H24" s="8">
        <f t="shared" si="0"/>
        <v>46037</v>
      </c>
      <c r="I24" s="8">
        <f t="shared" si="0"/>
        <v>46038</v>
      </c>
      <c r="J24" s="8">
        <f t="shared" si="0"/>
        <v>46039</v>
      </c>
      <c r="K24" s="8">
        <f t="shared" si="0"/>
        <v>46040</v>
      </c>
      <c r="L24" s="8">
        <f t="shared" si="0"/>
        <v>46041</v>
      </c>
      <c r="M24" s="8">
        <f t="shared" si="0"/>
        <v>46042</v>
      </c>
      <c r="N24" s="8">
        <f t="shared" si="0"/>
        <v>46043</v>
      </c>
      <c r="O24" s="8">
        <f t="shared" si="0"/>
        <v>46044</v>
      </c>
      <c r="P24" s="8">
        <f t="shared" si="0"/>
        <v>46045</v>
      </c>
      <c r="Q24" s="8">
        <f t="shared" si="0"/>
        <v>46046</v>
      </c>
      <c r="R24" s="8">
        <f t="shared" si="0"/>
        <v>46047</v>
      </c>
      <c r="S24" s="8">
        <f t="shared" si="0"/>
        <v>46048</v>
      </c>
      <c r="T24" s="8">
        <f t="shared" si="0"/>
        <v>46049</v>
      </c>
      <c r="U24" s="8">
        <f t="shared" si="0"/>
        <v>46050</v>
      </c>
      <c r="V24" s="8">
        <f t="shared" si="0"/>
        <v>46051</v>
      </c>
      <c r="W24" s="8">
        <f t="shared" si="0"/>
        <v>46052</v>
      </c>
      <c r="X24" s="8">
        <f t="shared" si="0"/>
        <v>46053</v>
      </c>
      <c r="Y24" s="8">
        <f t="shared" si="0"/>
        <v>46054</v>
      </c>
      <c r="Z24" s="8">
        <f t="shared" si="0"/>
        <v>46055</v>
      </c>
      <c r="AA24" s="8">
        <f t="shared" si="0"/>
        <v>46056</v>
      </c>
      <c r="AB24" s="8">
        <f t="shared" si="0"/>
        <v>46057</v>
      </c>
      <c r="AC24" s="8">
        <f t="shared" si="0"/>
        <v>46058</v>
      </c>
      <c r="AD24" s="8">
        <f t="shared" si="0"/>
        <v>46059</v>
      </c>
      <c r="AE24" s="8">
        <f t="shared" si="0"/>
        <v>46060</v>
      </c>
      <c r="AF24" s="8">
        <f t="shared" si="0"/>
        <v>46061</v>
      </c>
      <c r="AG24" s="8">
        <f t="shared" si="0"/>
        <v>46062</v>
      </c>
      <c r="AH24" s="8">
        <f t="shared" si="0"/>
        <v>46063</v>
      </c>
      <c r="AI24" s="8">
        <f t="shared" si="0"/>
        <v>46064</v>
      </c>
      <c r="AJ24" s="8">
        <f t="shared" si="0"/>
        <v>46065</v>
      </c>
      <c r="AK24" s="8">
        <f t="shared" si="0"/>
        <v>46066</v>
      </c>
      <c r="AL24" s="8">
        <f t="shared" si="0"/>
        <v>46067</v>
      </c>
      <c r="AM24" s="8">
        <f t="shared" ref="AM24:CQ24" si="1">AM5</f>
        <v>46068</v>
      </c>
      <c r="AN24" s="8">
        <f t="shared" si="1"/>
        <v>46069</v>
      </c>
      <c r="AO24" s="8">
        <f t="shared" si="1"/>
        <v>46070</v>
      </c>
      <c r="AP24" s="8">
        <f t="shared" si="1"/>
        <v>46071</v>
      </c>
      <c r="AQ24" s="8">
        <f t="shared" si="1"/>
        <v>46072</v>
      </c>
      <c r="AR24" s="8">
        <f t="shared" si="1"/>
        <v>46073</v>
      </c>
      <c r="AS24" s="8">
        <f t="shared" si="1"/>
        <v>46074</v>
      </c>
      <c r="AT24" s="8">
        <f t="shared" si="1"/>
        <v>46075</v>
      </c>
      <c r="AU24" s="8">
        <f t="shared" si="1"/>
        <v>46076</v>
      </c>
      <c r="AV24" s="8">
        <f t="shared" si="1"/>
        <v>46077</v>
      </c>
      <c r="AW24" s="8">
        <f t="shared" si="1"/>
        <v>46078</v>
      </c>
      <c r="AX24" s="8">
        <f t="shared" si="1"/>
        <v>46079</v>
      </c>
      <c r="AY24" s="8">
        <f t="shared" si="1"/>
        <v>46080</v>
      </c>
      <c r="AZ24" s="8">
        <f t="shared" si="1"/>
        <v>46081</v>
      </c>
      <c r="BA24" s="8">
        <f t="shared" si="1"/>
        <v>46082</v>
      </c>
      <c r="BB24" s="8">
        <f t="shared" si="1"/>
        <v>46083</v>
      </c>
      <c r="BC24" s="8">
        <f t="shared" si="1"/>
        <v>46084</v>
      </c>
      <c r="BD24" s="8">
        <f t="shared" si="1"/>
        <v>46085</v>
      </c>
      <c r="BE24" s="8">
        <f t="shared" si="1"/>
        <v>46086</v>
      </c>
      <c r="BF24" s="8">
        <f t="shared" si="1"/>
        <v>46087</v>
      </c>
      <c r="BG24" s="8">
        <f t="shared" si="1"/>
        <v>46088</v>
      </c>
      <c r="BH24" s="8">
        <f t="shared" si="1"/>
        <v>46089</v>
      </c>
      <c r="BI24" s="8">
        <f t="shared" si="1"/>
        <v>46090</v>
      </c>
      <c r="BJ24" s="8">
        <f t="shared" si="1"/>
        <v>46091</v>
      </c>
      <c r="BK24" s="8">
        <f t="shared" si="1"/>
        <v>46092</v>
      </c>
      <c r="BL24" s="8">
        <f t="shared" si="1"/>
        <v>46093</v>
      </c>
      <c r="BM24" s="8">
        <f t="shared" si="1"/>
        <v>46094</v>
      </c>
      <c r="BN24" s="8">
        <f t="shared" si="1"/>
        <v>46095</v>
      </c>
      <c r="BO24" s="8">
        <f t="shared" si="1"/>
        <v>46096</v>
      </c>
      <c r="BP24" s="8">
        <f t="shared" si="1"/>
        <v>46097</v>
      </c>
      <c r="BQ24" s="8">
        <f t="shared" si="1"/>
        <v>46098</v>
      </c>
      <c r="BR24" s="8">
        <f t="shared" si="1"/>
        <v>46099</v>
      </c>
      <c r="BS24" s="8">
        <f t="shared" si="1"/>
        <v>46100</v>
      </c>
      <c r="BT24" s="8">
        <f t="shared" si="1"/>
        <v>46101</v>
      </c>
      <c r="BU24" s="8">
        <f t="shared" si="1"/>
        <v>46102</v>
      </c>
      <c r="BV24" s="8">
        <f t="shared" si="1"/>
        <v>46103</v>
      </c>
      <c r="BW24" s="8">
        <f t="shared" si="1"/>
        <v>46104</v>
      </c>
      <c r="BX24" s="8">
        <f t="shared" si="1"/>
        <v>46105</v>
      </c>
      <c r="BY24" s="8">
        <f t="shared" si="1"/>
        <v>46106</v>
      </c>
      <c r="BZ24" s="8">
        <f t="shared" si="1"/>
        <v>46107</v>
      </c>
      <c r="CA24" s="8">
        <f t="shared" si="1"/>
        <v>46108</v>
      </c>
      <c r="CB24" s="8">
        <f t="shared" si="1"/>
        <v>46109</v>
      </c>
      <c r="CC24" s="8">
        <f t="shared" si="1"/>
        <v>46110</v>
      </c>
      <c r="CD24" s="8">
        <f t="shared" si="1"/>
        <v>46111</v>
      </c>
      <c r="CE24" s="8">
        <f t="shared" si="1"/>
        <v>46112</v>
      </c>
      <c r="CF24" s="8">
        <f t="shared" si="1"/>
        <v>46113</v>
      </c>
      <c r="CG24" s="8">
        <f t="shared" si="1"/>
        <v>46114</v>
      </c>
      <c r="CH24" s="8">
        <f t="shared" si="1"/>
        <v>46115</v>
      </c>
      <c r="CI24" s="8">
        <f t="shared" si="1"/>
        <v>46116</v>
      </c>
      <c r="CJ24" s="8">
        <f t="shared" si="1"/>
        <v>46117</v>
      </c>
      <c r="CK24" s="8">
        <f t="shared" si="1"/>
        <v>46118</v>
      </c>
      <c r="CL24" s="8">
        <f t="shared" si="1"/>
        <v>46119</v>
      </c>
      <c r="CM24" s="8">
        <f t="shared" si="1"/>
        <v>46120</v>
      </c>
      <c r="CN24" s="8">
        <f t="shared" si="1"/>
        <v>46121</v>
      </c>
      <c r="CO24" s="8">
        <f t="shared" si="1"/>
        <v>46122</v>
      </c>
      <c r="CP24" s="8">
        <f t="shared" si="1"/>
        <v>46123</v>
      </c>
      <c r="CQ24" s="8">
        <f t="shared" si="1"/>
        <v>46124</v>
      </c>
    </row>
    <row r="25" spans="1:95" ht="24.6" customHeight="1">
      <c r="A25" s="9"/>
      <c r="B25" s="8">
        <f t="shared" ref="B25:AL25" si="2">B6</f>
        <v>46031</v>
      </c>
      <c r="C25" s="8">
        <f t="shared" si="2"/>
        <v>46032</v>
      </c>
      <c r="D25" s="8">
        <f t="shared" si="2"/>
        <v>46033</v>
      </c>
      <c r="E25" s="8">
        <f t="shared" si="2"/>
        <v>46034</v>
      </c>
      <c r="F25" s="8">
        <f t="shared" si="2"/>
        <v>46035</v>
      </c>
      <c r="G25" s="8">
        <f t="shared" si="2"/>
        <v>46036</v>
      </c>
      <c r="H25" s="8">
        <f t="shared" si="2"/>
        <v>46037</v>
      </c>
      <c r="I25" s="8">
        <f t="shared" si="2"/>
        <v>46038</v>
      </c>
      <c r="J25" s="8">
        <f t="shared" si="2"/>
        <v>46039</v>
      </c>
      <c r="K25" s="8">
        <f t="shared" si="2"/>
        <v>46040</v>
      </c>
      <c r="L25" s="8">
        <f t="shared" si="2"/>
        <v>46041</v>
      </c>
      <c r="M25" s="8">
        <f t="shared" si="2"/>
        <v>46042</v>
      </c>
      <c r="N25" s="8">
        <f t="shared" si="2"/>
        <v>46043</v>
      </c>
      <c r="O25" s="8">
        <f t="shared" si="2"/>
        <v>46044</v>
      </c>
      <c r="P25" s="8">
        <f t="shared" si="2"/>
        <v>46045</v>
      </c>
      <c r="Q25" s="8">
        <f t="shared" si="2"/>
        <v>46046</v>
      </c>
      <c r="R25" s="8">
        <f t="shared" si="2"/>
        <v>46047</v>
      </c>
      <c r="S25" s="8">
        <f t="shared" si="2"/>
        <v>46048</v>
      </c>
      <c r="T25" s="8">
        <f t="shared" si="2"/>
        <v>46049</v>
      </c>
      <c r="U25" s="8">
        <f t="shared" si="2"/>
        <v>46050</v>
      </c>
      <c r="V25" s="8">
        <f t="shared" si="2"/>
        <v>46051</v>
      </c>
      <c r="W25" s="8">
        <f t="shared" si="2"/>
        <v>46052</v>
      </c>
      <c r="X25" s="8">
        <f t="shared" si="2"/>
        <v>46053</v>
      </c>
      <c r="Y25" s="8">
        <f t="shared" si="2"/>
        <v>46054</v>
      </c>
      <c r="Z25" s="8">
        <f t="shared" si="2"/>
        <v>46055</v>
      </c>
      <c r="AA25" s="8">
        <f t="shared" si="2"/>
        <v>46056</v>
      </c>
      <c r="AB25" s="8">
        <f t="shared" si="2"/>
        <v>46057</v>
      </c>
      <c r="AC25" s="8">
        <f t="shared" si="2"/>
        <v>46058</v>
      </c>
      <c r="AD25" s="8">
        <f t="shared" si="2"/>
        <v>46059</v>
      </c>
      <c r="AE25" s="8">
        <f t="shared" si="2"/>
        <v>46060</v>
      </c>
      <c r="AF25" s="8">
        <f t="shared" si="2"/>
        <v>46061</v>
      </c>
      <c r="AG25" s="8">
        <f t="shared" si="2"/>
        <v>46062</v>
      </c>
      <c r="AH25" s="8">
        <f t="shared" si="2"/>
        <v>46063</v>
      </c>
      <c r="AI25" s="8">
        <f t="shared" si="2"/>
        <v>46064</v>
      </c>
      <c r="AJ25" s="8">
        <f t="shared" si="2"/>
        <v>46065</v>
      </c>
      <c r="AK25" s="8">
        <f t="shared" si="2"/>
        <v>46066</v>
      </c>
      <c r="AL25" s="8">
        <f t="shared" si="2"/>
        <v>46067</v>
      </c>
      <c r="AM25" s="8">
        <f t="shared" ref="AM25:CQ25" si="3">AM6</f>
        <v>46068</v>
      </c>
      <c r="AN25" s="8">
        <f t="shared" si="3"/>
        <v>46069</v>
      </c>
      <c r="AO25" s="8">
        <f t="shared" si="3"/>
        <v>46070</v>
      </c>
      <c r="AP25" s="8">
        <f t="shared" si="3"/>
        <v>46071</v>
      </c>
      <c r="AQ25" s="8">
        <f t="shared" si="3"/>
        <v>46072</v>
      </c>
      <c r="AR25" s="8">
        <f t="shared" si="3"/>
        <v>46073</v>
      </c>
      <c r="AS25" s="8">
        <f t="shared" si="3"/>
        <v>46074</v>
      </c>
      <c r="AT25" s="8">
        <f t="shared" si="3"/>
        <v>46075</v>
      </c>
      <c r="AU25" s="8">
        <f t="shared" si="3"/>
        <v>46076</v>
      </c>
      <c r="AV25" s="8">
        <f t="shared" si="3"/>
        <v>46077</v>
      </c>
      <c r="AW25" s="8">
        <f t="shared" si="3"/>
        <v>46078</v>
      </c>
      <c r="AX25" s="8">
        <f t="shared" si="3"/>
        <v>46079</v>
      </c>
      <c r="AY25" s="8">
        <f t="shared" si="3"/>
        <v>46080</v>
      </c>
      <c r="AZ25" s="8">
        <f t="shared" si="3"/>
        <v>46081</v>
      </c>
      <c r="BA25" s="8">
        <f t="shared" si="3"/>
        <v>46082</v>
      </c>
      <c r="BB25" s="8">
        <f t="shared" si="3"/>
        <v>46083</v>
      </c>
      <c r="BC25" s="8">
        <f t="shared" si="3"/>
        <v>46084</v>
      </c>
      <c r="BD25" s="8">
        <f t="shared" si="3"/>
        <v>46085</v>
      </c>
      <c r="BE25" s="8">
        <f t="shared" si="3"/>
        <v>46086</v>
      </c>
      <c r="BF25" s="8">
        <f t="shared" si="3"/>
        <v>46087</v>
      </c>
      <c r="BG25" s="8">
        <f t="shared" si="3"/>
        <v>46088</v>
      </c>
      <c r="BH25" s="8">
        <f t="shared" si="3"/>
        <v>46089</v>
      </c>
      <c r="BI25" s="8">
        <f t="shared" si="3"/>
        <v>46090</v>
      </c>
      <c r="BJ25" s="8">
        <f t="shared" si="3"/>
        <v>46091</v>
      </c>
      <c r="BK25" s="8">
        <f t="shared" si="3"/>
        <v>46092</v>
      </c>
      <c r="BL25" s="8">
        <f t="shared" si="3"/>
        <v>46093</v>
      </c>
      <c r="BM25" s="8">
        <f t="shared" si="3"/>
        <v>46094</v>
      </c>
      <c r="BN25" s="8">
        <f t="shared" si="3"/>
        <v>46095</v>
      </c>
      <c r="BO25" s="8">
        <f t="shared" si="3"/>
        <v>46096</v>
      </c>
      <c r="BP25" s="8">
        <f t="shared" si="3"/>
        <v>46097</v>
      </c>
      <c r="BQ25" s="8">
        <f t="shared" si="3"/>
        <v>46098</v>
      </c>
      <c r="BR25" s="8">
        <f t="shared" si="3"/>
        <v>46099</v>
      </c>
      <c r="BS25" s="8">
        <f t="shared" si="3"/>
        <v>46100</v>
      </c>
      <c r="BT25" s="8">
        <f t="shared" si="3"/>
        <v>46101</v>
      </c>
      <c r="BU25" s="8">
        <f t="shared" si="3"/>
        <v>46102</v>
      </c>
      <c r="BV25" s="8">
        <f t="shared" si="3"/>
        <v>46103</v>
      </c>
      <c r="BW25" s="8">
        <f t="shared" si="3"/>
        <v>46104</v>
      </c>
      <c r="BX25" s="8">
        <f t="shared" si="3"/>
        <v>46105</v>
      </c>
      <c r="BY25" s="8">
        <f t="shared" si="3"/>
        <v>46106</v>
      </c>
      <c r="BZ25" s="8">
        <f t="shared" si="3"/>
        <v>46107</v>
      </c>
      <c r="CA25" s="8">
        <f t="shared" si="3"/>
        <v>46108</v>
      </c>
      <c r="CB25" s="8">
        <f t="shared" si="3"/>
        <v>46109</v>
      </c>
      <c r="CC25" s="8">
        <f t="shared" si="3"/>
        <v>46110</v>
      </c>
      <c r="CD25" s="8">
        <f t="shared" si="3"/>
        <v>46111</v>
      </c>
      <c r="CE25" s="8">
        <f t="shared" si="3"/>
        <v>46112</v>
      </c>
      <c r="CF25" s="8">
        <f t="shared" si="3"/>
        <v>46113</v>
      </c>
      <c r="CG25" s="8">
        <f t="shared" si="3"/>
        <v>46114</v>
      </c>
      <c r="CH25" s="8">
        <f t="shared" si="3"/>
        <v>46115</v>
      </c>
      <c r="CI25" s="8">
        <f t="shared" si="3"/>
        <v>46116</v>
      </c>
      <c r="CJ25" s="8">
        <f t="shared" si="3"/>
        <v>46117</v>
      </c>
      <c r="CK25" s="8">
        <f t="shared" si="3"/>
        <v>46118</v>
      </c>
      <c r="CL25" s="8">
        <f t="shared" si="3"/>
        <v>46119</v>
      </c>
      <c r="CM25" s="8">
        <f t="shared" si="3"/>
        <v>46120</v>
      </c>
      <c r="CN25" s="8">
        <f t="shared" si="3"/>
        <v>46121</v>
      </c>
      <c r="CO25" s="8">
        <f t="shared" si="3"/>
        <v>46122</v>
      </c>
      <c r="CP25" s="8">
        <f t="shared" si="3"/>
        <v>46123</v>
      </c>
      <c r="CQ25" s="8">
        <f t="shared" si="3"/>
        <v>46124</v>
      </c>
    </row>
    <row r="26" spans="1:95" s="11" customFormat="1" ht="11.45" customHeight="1">
      <c r="A26" s="34" t="s">
        <v>4</v>
      </c>
    </row>
    <row r="27" spans="1:95" ht="11.45" customHeight="1">
      <c r="A27" s="12">
        <v>1</v>
      </c>
      <c r="B27" s="13">
        <f t="shared" ref="B27:AL27" si="4">ROUND(B8*0.87,)</f>
        <v>17500</v>
      </c>
      <c r="C27" s="13">
        <f t="shared" si="4"/>
        <v>14681</v>
      </c>
      <c r="D27" s="13">
        <f t="shared" si="4"/>
        <v>11393</v>
      </c>
      <c r="E27" s="13">
        <f t="shared" si="4"/>
        <v>11393</v>
      </c>
      <c r="F27" s="13">
        <f t="shared" si="4"/>
        <v>11393</v>
      </c>
      <c r="G27" s="13">
        <f t="shared" si="4"/>
        <v>12097</v>
      </c>
      <c r="H27" s="13">
        <f t="shared" si="4"/>
        <v>12097</v>
      </c>
      <c r="I27" s="13">
        <f t="shared" si="4"/>
        <v>12097</v>
      </c>
      <c r="J27" s="13">
        <f t="shared" si="4"/>
        <v>12097</v>
      </c>
      <c r="K27" s="13">
        <f t="shared" si="4"/>
        <v>12097</v>
      </c>
      <c r="L27" s="13">
        <f t="shared" si="4"/>
        <v>12097</v>
      </c>
      <c r="M27" s="13">
        <f t="shared" si="4"/>
        <v>12802</v>
      </c>
      <c r="N27" s="13">
        <f t="shared" si="4"/>
        <v>12802</v>
      </c>
      <c r="O27" s="13">
        <f t="shared" si="4"/>
        <v>12802</v>
      </c>
      <c r="P27" s="13">
        <f t="shared" si="4"/>
        <v>12802</v>
      </c>
      <c r="Q27" s="13">
        <f t="shared" si="4"/>
        <v>12802</v>
      </c>
      <c r="R27" s="13">
        <f t="shared" si="4"/>
        <v>13742</v>
      </c>
      <c r="S27" s="13">
        <f t="shared" si="4"/>
        <v>13742</v>
      </c>
      <c r="T27" s="13">
        <f t="shared" si="4"/>
        <v>13742</v>
      </c>
      <c r="U27" s="13">
        <f t="shared" si="4"/>
        <v>13742</v>
      </c>
      <c r="V27" s="13">
        <f t="shared" si="4"/>
        <v>16560</v>
      </c>
      <c r="W27" s="13">
        <f t="shared" si="4"/>
        <v>16560</v>
      </c>
      <c r="X27" s="13">
        <f t="shared" si="4"/>
        <v>16560</v>
      </c>
      <c r="Y27" s="13">
        <f t="shared" si="4"/>
        <v>15621</v>
      </c>
      <c r="Z27" s="13">
        <f t="shared" si="4"/>
        <v>15621</v>
      </c>
      <c r="AA27" s="13">
        <f t="shared" si="4"/>
        <v>15621</v>
      </c>
      <c r="AB27" s="13">
        <f t="shared" si="4"/>
        <v>15621</v>
      </c>
      <c r="AC27" s="13">
        <f t="shared" si="4"/>
        <v>18440</v>
      </c>
      <c r="AD27" s="13">
        <f t="shared" si="4"/>
        <v>18440</v>
      </c>
      <c r="AE27" s="13">
        <f t="shared" si="4"/>
        <v>18440</v>
      </c>
      <c r="AF27" s="13">
        <f t="shared" si="4"/>
        <v>15621</v>
      </c>
      <c r="AG27" s="13">
        <f t="shared" si="4"/>
        <v>15621</v>
      </c>
      <c r="AH27" s="13">
        <f t="shared" si="4"/>
        <v>15621</v>
      </c>
      <c r="AI27" s="13">
        <f t="shared" si="4"/>
        <v>15621</v>
      </c>
      <c r="AJ27" s="13">
        <f t="shared" si="4"/>
        <v>15621</v>
      </c>
      <c r="AK27" s="13">
        <f t="shared" si="4"/>
        <v>16560</v>
      </c>
      <c r="AL27" s="13">
        <f t="shared" si="4"/>
        <v>16560</v>
      </c>
      <c r="AM27" s="13">
        <f t="shared" ref="AM27:CQ27" si="5">ROUND(AM8*0.87,)</f>
        <v>16560</v>
      </c>
      <c r="AN27" s="13">
        <f t="shared" si="5"/>
        <v>18440</v>
      </c>
      <c r="AO27" s="13">
        <f t="shared" si="5"/>
        <v>18440</v>
      </c>
      <c r="AP27" s="13">
        <f t="shared" si="5"/>
        <v>18440</v>
      </c>
      <c r="AQ27" s="13">
        <f t="shared" si="5"/>
        <v>18440</v>
      </c>
      <c r="AR27" s="13">
        <f t="shared" si="5"/>
        <v>20319</v>
      </c>
      <c r="AS27" s="13">
        <f t="shared" si="5"/>
        <v>20319</v>
      </c>
      <c r="AT27" s="13">
        <f t="shared" si="5"/>
        <v>20319</v>
      </c>
      <c r="AU27" s="13">
        <f t="shared" si="5"/>
        <v>20319</v>
      </c>
      <c r="AV27" s="13">
        <f t="shared" si="5"/>
        <v>20319</v>
      </c>
      <c r="AW27" s="13">
        <f t="shared" si="5"/>
        <v>20319</v>
      </c>
      <c r="AX27" s="13">
        <f t="shared" si="5"/>
        <v>20319</v>
      </c>
      <c r="AY27" s="13">
        <f t="shared" si="5"/>
        <v>20319</v>
      </c>
      <c r="AZ27" s="13">
        <f t="shared" si="5"/>
        <v>18440</v>
      </c>
      <c r="BA27" s="13">
        <f t="shared" si="5"/>
        <v>12802</v>
      </c>
      <c r="BB27" s="13">
        <f t="shared" si="5"/>
        <v>12802</v>
      </c>
      <c r="BC27" s="13">
        <f t="shared" si="5"/>
        <v>12802</v>
      </c>
      <c r="BD27" s="13">
        <f t="shared" si="5"/>
        <v>12802</v>
      </c>
      <c r="BE27" s="13">
        <f t="shared" si="5"/>
        <v>12802</v>
      </c>
      <c r="BF27" s="13">
        <f t="shared" si="5"/>
        <v>12802</v>
      </c>
      <c r="BG27" s="13">
        <f t="shared" si="5"/>
        <v>12802</v>
      </c>
      <c r="BH27" s="13">
        <f t="shared" si="5"/>
        <v>12802</v>
      </c>
      <c r="BI27" s="13">
        <f t="shared" si="5"/>
        <v>12802</v>
      </c>
      <c r="BJ27" s="13">
        <f t="shared" si="5"/>
        <v>9357</v>
      </c>
      <c r="BK27" s="13">
        <f t="shared" si="5"/>
        <v>9357</v>
      </c>
      <c r="BL27" s="13">
        <f t="shared" si="5"/>
        <v>9357</v>
      </c>
      <c r="BM27" s="13">
        <f t="shared" si="5"/>
        <v>9357</v>
      </c>
      <c r="BN27" s="13">
        <f t="shared" si="5"/>
        <v>9357</v>
      </c>
      <c r="BO27" s="13">
        <f t="shared" si="5"/>
        <v>9357</v>
      </c>
      <c r="BP27" s="13">
        <f t="shared" si="5"/>
        <v>9357</v>
      </c>
      <c r="BQ27" s="13">
        <f t="shared" si="5"/>
        <v>8261</v>
      </c>
      <c r="BR27" s="13">
        <f t="shared" si="5"/>
        <v>8261</v>
      </c>
      <c r="BS27" s="13">
        <f t="shared" si="5"/>
        <v>8261</v>
      </c>
      <c r="BT27" s="13">
        <f t="shared" si="5"/>
        <v>8261</v>
      </c>
      <c r="BU27" s="13">
        <f t="shared" si="5"/>
        <v>8261</v>
      </c>
      <c r="BV27" s="13">
        <f t="shared" si="5"/>
        <v>7321</v>
      </c>
      <c r="BW27" s="13">
        <f t="shared" si="5"/>
        <v>7321</v>
      </c>
      <c r="BX27" s="13">
        <f t="shared" si="5"/>
        <v>7321</v>
      </c>
      <c r="BY27" s="13">
        <f t="shared" si="5"/>
        <v>7321</v>
      </c>
      <c r="BZ27" s="13">
        <f t="shared" si="5"/>
        <v>7321</v>
      </c>
      <c r="CA27" s="13">
        <f t="shared" si="5"/>
        <v>8261</v>
      </c>
      <c r="CB27" s="13">
        <f t="shared" si="5"/>
        <v>8261</v>
      </c>
      <c r="CC27" s="13">
        <f t="shared" si="5"/>
        <v>7321</v>
      </c>
      <c r="CD27" s="13">
        <f t="shared" si="5"/>
        <v>7321</v>
      </c>
      <c r="CE27" s="13">
        <f t="shared" si="5"/>
        <v>7321</v>
      </c>
      <c r="CF27" s="13">
        <f t="shared" si="5"/>
        <v>7164</v>
      </c>
      <c r="CG27" s="13">
        <f t="shared" si="5"/>
        <v>7164</v>
      </c>
      <c r="CH27" s="13">
        <f t="shared" si="5"/>
        <v>7164</v>
      </c>
      <c r="CI27" s="13">
        <f t="shared" si="5"/>
        <v>7164</v>
      </c>
      <c r="CJ27" s="13">
        <f t="shared" si="5"/>
        <v>6381</v>
      </c>
      <c r="CK27" s="13">
        <f t="shared" si="5"/>
        <v>6381</v>
      </c>
      <c r="CL27" s="13">
        <f t="shared" si="5"/>
        <v>6381</v>
      </c>
      <c r="CM27" s="13">
        <f t="shared" si="5"/>
        <v>6381</v>
      </c>
      <c r="CN27" s="13">
        <f t="shared" si="5"/>
        <v>6381</v>
      </c>
      <c r="CO27" s="13">
        <f t="shared" si="5"/>
        <v>6381</v>
      </c>
      <c r="CP27" s="13">
        <f t="shared" si="5"/>
        <v>6381</v>
      </c>
      <c r="CQ27" s="13">
        <f t="shared" si="5"/>
        <v>4894</v>
      </c>
    </row>
    <row r="28" spans="1:95" ht="11.45" customHeight="1">
      <c r="A28" s="12">
        <v>2</v>
      </c>
      <c r="B28" s="13">
        <f t="shared" ref="B28:AL28" si="6">ROUND(B9*0.87,)</f>
        <v>18949</v>
      </c>
      <c r="C28" s="13">
        <f t="shared" si="6"/>
        <v>16130</v>
      </c>
      <c r="D28" s="13">
        <f t="shared" si="6"/>
        <v>12841</v>
      </c>
      <c r="E28" s="13">
        <f t="shared" si="6"/>
        <v>12841</v>
      </c>
      <c r="F28" s="13">
        <f t="shared" si="6"/>
        <v>12841</v>
      </c>
      <c r="G28" s="13">
        <f t="shared" si="6"/>
        <v>13546</v>
      </c>
      <c r="H28" s="13">
        <f t="shared" si="6"/>
        <v>13546</v>
      </c>
      <c r="I28" s="13">
        <f t="shared" si="6"/>
        <v>13546</v>
      </c>
      <c r="J28" s="13">
        <f t="shared" si="6"/>
        <v>13546</v>
      </c>
      <c r="K28" s="13">
        <f t="shared" si="6"/>
        <v>13546</v>
      </c>
      <c r="L28" s="13">
        <f t="shared" si="6"/>
        <v>13546</v>
      </c>
      <c r="M28" s="13">
        <f t="shared" si="6"/>
        <v>14251</v>
      </c>
      <c r="N28" s="13">
        <f t="shared" si="6"/>
        <v>14251</v>
      </c>
      <c r="O28" s="13">
        <f t="shared" si="6"/>
        <v>14251</v>
      </c>
      <c r="P28" s="13">
        <f t="shared" si="6"/>
        <v>14251</v>
      </c>
      <c r="Q28" s="13">
        <f t="shared" si="6"/>
        <v>14251</v>
      </c>
      <c r="R28" s="13">
        <f t="shared" si="6"/>
        <v>15190</v>
      </c>
      <c r="S28" s="13">
        <f t="shared" si="6"/>
        <v>15190</v>
      </c>
      <c r="T28" s="13">
        <f t="shared" si="6"/>
        <v>15190</v>
      </c>
      <c r="U28" s="13">
        <f t="shared" si="6"/>
        <v>15190</v>
      </c>
      <c r="V28" s="13">
        <f t="shared" si="6"/>
        <v>18009</v>
      </c>
      <c r="W28" s="13">
        <f t="shared" si="6"/>
        <v>18009</v>
      </c>
      <c r="X28" s="13">
        <f t="shared" si="6"/>
        <v>18009</v>
      </c>
      <c r="Y28" s="13">
        <f t="shared" si="6"/>
        <v>17069</v>
      </c>
      <c r="Z28" s="13">
        <f t="shared" si="6"/>
        <v>17069</v>
      </c>
      <c r="AA28" s="13">
        <f t="shared" si="6"/>
        <v>17069</v>
      </c>
      <c r="AB28" s="13">
        <f t="shared" si="6"/>
        <v>17069</v>
      </c>
      <c r="AC28" s="13">
        <f t="shared" si="6"/>
        <v>19888</v>
      </c>
      <c r="AD28" s="13">
        <f t="shared" si="6"/>
        <v>19888</v>
      </c>
      <c r="AE28" s="13">
        <f t="shared" si="6"/>
        <v>19888</v>
      </c>
      <c r="AF28" s="13">
        <f t="shared" si="6"/>
        <v>17069</v>
      </c>
      <c r="AG28" s="13">
        <f t="shared" si="6"/>
        <v>17069</v>
      </c>
      <c r="AH28" s="13">
        <f t="shared" si="6"/>
        <v>17069</v>
      </c>
      <c r="AI28" s="13">
        <f t="shared" si="6"/>
        <v>17069</v>
      </c>
      <c r="AJ28" s="13">
        <f t="shared" si="6"/>
        <v>17069</v>
      </c>
      <c r="AK28" s="13">
        <f t="shared" si="6"/>
        <v>18009</v>
      </c>
      <c r="AL28" s="13">
        <f t="shared" si="6"/>
        <v>18009</v>
      </c>
      <c r="AM28" s="13">
        <f t="shared" ref="AM28:CQ28" si="7">ROUND(AM9*0.87,)</f>
        <v>18009</v>
      </c>
      <c r="AN28" s="13">
        <f t="shared" si="7"/>
        <v>19888</v>
      </c>
      <c r="AO28" s="13">
        <f t="shared" si="7"/>
        <v>19888</v>
      </c>
      <c r="AP28" s="13">
        <f t="shared" si="7"/>
        <v>19888</v>
      </c>
      <c r="AQ28" s="13">
        <f t="shared" si="7"/>
        <v>19888</v>
      </c>
      <c r="AR28" s="13">
        <f t="shared" si="7"/>
        <v>21767</v>
      </c>
      <c r="AS28" s="13">
        <f t="shared" si="7"/>
        <v>21767</v>
      </c>
      <c r="AT28" s="13">
        <f t="shared" si="7"/>
        <v>21767</v>
      </c>
      <c r="AU28" s="13">
        <f t="shared" si="7"/>
        <v>21767</v>
      </c>
      <c r="AV28" s="13">
        <f t="shared" si="7"/>
        <v>21767</v>
      </c>
      <c r="AW28" s="13">
        <f t="shared" si="7"/>
        <v>21767</v>
      </c>
      <c r="AX28" s="13">
        <f t="shared" si="7"/>
        <v>21767</v>
      </c>
      <c r="AY28" s="13">
        <f t="shared" si="7"/>
        <v>21767</v>
      </c>
      <c r="AZ28" s="13">
        <f t="shared" si="7"/>
        <v>19888</v>
      </c>
      <c r="BA28" s="13">
        <f t="shared" si="7"/>
        <v>14251</v>
      </c>
      <c r="BB28" s="13">
        <f t="shared" si="7"/>
        <v>14251</v>
      </c>
      <c r="BC28" s="13">
        <f t="shared" si="7"/>
        <v>14251</v>
      </c>
      <c r="BD28" s="13">
        <f t="shared" si="7"/>
        <v>14251</v>
      </c>
      <c r="BE28" s="13">
        <f t="shared" si="7"/>
        <v>14251</v>
      </c>
      <c r="BF28" s="13">
        <f t="shared" si="7"/>
        <v>14251</v>
      </c>
      <c r="BG28" s="13">
        <f t="shared" si="7"/>
        <v>14251</v>
      </c>
      <c r="BH28" s="13">
        <f t="shared" si="7"/>
        <v>14251</v>
      </c>
      <c r="BI28" s="13">
        <f t="shared" si="7"/>
        <v>14251</v>
      </c>
      <c r="BJ28" s="13">
        <f t="shared" si="7"/>
        <v>10805</v>
      </c>
      <c r="BK28" s="13">
        <f t="shared" si="7"/>
        <v>10805</v>
      </c>
      <c r="BL28" s="13">
        <f t="shared" si="7"/>
        <v>10805</v>
      </c>
      <c r="BM28" s="13">
        <f t="shared" si="7"/>
        <v>10805</v>
      </c>
      <c r="BN28" s="13">
        <f t="shared" si="7"/>
        <v>10805</v>
      </c>
      <c r="BO28" s="13">
        <f t="shared" si="7"/>
        <v>10805</v>
      </c>
      <c r="BP28" s="13">
        <f t="shared" si="7"/>
        <v>10805</v>
      </c>
      <c r="BQ28" s="13">
        <f t="shared" si="7"/>
        <v>9709</v>
      </c>
      <c r="BR28" s="13">
        <f t="shared" si="7"/>
        <v>9709</v>
      </c>
      <c r="BS28" s="13">
        <f t="shared" si="7"/>
        <v>9709</v>
      </c>
      <c r="BT28" s="13">
        <f t="shared" si="7"/>
        <v>9709</v>
      </c>
      <c r="BU28" s="13">
        <f t="shared" si="7"/>
        <v>9709</v>
      </c>
      <c r="BV28" s="13">
        <f t="shared" si="7"/>
        <v>8770</v>
      </c>
      <c r="BW28" s="13">
        <f t="shared" si="7"/>
        <v>8770</v>
      </c>
      <c r="BX28" s="13">
        <f t="shared" si="7"/>
        <v>8770</v>
      </c>
      <c r="BY28" s="13">
        <f t="shared" si="7"/>
        <v>8770</v>
      </c>
      <c r="BZ28" s="13">
        <f t="shared" si="7"/>
        <v>8770</v>
      </c>
      <c r="CA28" s="13">
        <f t="shared" si="7"/>
        <v>9709</v>
      </c>
      <c r="CB28" s="13">
        <f t="shared" si="7"/>
        <v>9709</v>
      </c>
      <c r="CC28" s="13">
        <f t="shared" si="7"/>
        <v>8770</v>
      </c>
      <c r="CD28" s="13">
        <f t="shared" si="7"/>
        <v>8770</v>
      </c>
      <c r="CE28" s="13">
        <f t="shared" si="7"/>
        <v>8770</v>
      </c>
      <c r="CF28" s="13">
        <f t="shared" si="7"/>
        <v>8456</v>
      </c>
      <c r="CG28" s="13">
        <f t="shared" si="7"/>
        <v>8456</v>
      </c>
      <c r="CH28" s="13">
        <f t="shared" si="7"/>
        <v>8456</v>
      </c>
      <c r="CI28" s="13">
        <f t="shared" si="7"/>
        <v>8456</v>
      </c>
      <c r="CJ28" s="13">
        <f t="shared" si="7"/>
        <v>7673</v>
      </c>
      <c r="CK28" s="13">
        <f t="shared" si="7"/>
        <v>7673</v>
      </c>
      <c r="CL28" s="13">
        <f t="shared" si="7"/>
        <v>7673</v>
      </c>
      <c r="CM28" s="13">
        <f t="shared" si="7"/>
        <v>7673</v>
      </c>
      <c r="CN28" s="13">
        <f t="shared" si="7"/>
        <v>7673</v>
      </c>
      <c r="CO28" s="13">
        <f t="shared" si="7"/>
        <v>7673</v>
      </c>
      <c r="CP28" s="13">
        <f t="shared" si="7"/>
        <v>7673</v>
      </c>
      <c r="CQ28" s="13">
        <f t="shared" si="7"/>
        <v>6186</v>
      </c>
    </row>
    <row r="29" spans="1:95" s="11" customFormat="1" ht="11.45" customHeight="1">
      <c r="A29" s="14" t="s">
        <v>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row>
    <row r="30" spans="1:95" ht="11.45" customHeight="1">
      <c r="A30" s="12">
        <v>1</v>
      </c>
      <c r="B30" s="13">
        <f t="shared" ref="B30:AL30" si="8">ROUND(B11*0.87,)</f>
        <v>18909</v>
      </c>
      <c r="C30" s="13">
        <f t="shared" si="8"/>
        <v>16091</v>
      </c>
      <c r="D30" s="13">
        <f t="shared" si="8"/>
        <v>12802</v>
      </c>
      <c r="E30" s="13">
        <f t="shared" si="8"/>
        <v>12802</v>
      </c>
      <c r="F30" s="13">
        <f t="shared" si="8"/>
        <v>12802</v>
      </c>
      <c r="G30" s="13">
        <f t="shared" si="8"/>
        <v>13507</v>
      </c>
      <c r="H30" s="13">
        <f t="shared" si="8"/>
        <v>13507</v>
      </c>
      <c r="I30" s="13">
        <f t="shared" si="8"/>
        <v>13507</v>
      </c>
      <c r="J30" s="13">
        <f t="shared" si="8"/>
        <v>13507</v>
      </c>
      <c r="K30" s="13">
        <f t="shared" si="8"/>
        <v>13507</v>
      </c>
      <c r="L30" s="13">
        <f t="shared" si="8"/>
        <v>13507</v>
      </c>
      <c r="M30" s="13">
        <f t="shared" si="8"/>
        <v>14211</v>
      </c>
      <c r="N30" s="13">
        <f t="shared" si="8"/>
        <v>14211</v>
      </c>
      <c r="O30" s="13">
        <f t="shared" si="8"/>
        <v>14211</v>
      </c>
      <c r="P30" s="13">
        <f t="shared" si="8"/>
        <v>14211</v>
      </c>
      <c r="Q30" s="13">
        <f t="shared" si="8"/>
        <v>14211</v>
      </c>
      <c r="R30" s="13">
        <f t="shared" si="8"/>
        <v>15151</v>
      </c>
      <c r="S30" s="13">
        <f t="shared" si="8"/>
        <v>15151</v>
      </c>
      <c r="T30" s="13">
        <f t="shared" si="8"/>
        <v>15151</v>
      </c>
      <c r="U30" s="13">
        <f t="shared" si="8"/>
        <v>15151</v>
      </c>
      <c r="V30" s="13">
        <f t="shared" si="8"/>
        <v>17970</v>
      </c>
      <c r="W30" s="13">
        <f t="shared" si="8"/>
        <v>17970</v>
      </c>
      <c r="X30" s="13">
        <f t="shared" si="8"/>
        <v>17970</v>
      </c>
      <c r="Y30" s="13">
        <f t="shared" si="8"/>
        <v>17030</v>
      </c>
      <c r="Z30" s="13">
        <f t="shared" si="8"/>
        <v>17030</v>
      </c>
      <c r="AA30" s="13">
        <f t="shared" si="8"/>
        <v>17030</v>
      </c>
      <c r="AB30" s="13">
        <f t="shared" si="8"/>
        <v>17030</v>
      </c>
      <c r="AC30" s="13">
        <f t="shared" si="8"/>
        <v>19849</v>
      </c>
      <c r="AD30" s="13">
        <f t="shared" si="8"/>
        <v>19849</v>
      </c>
      <c r="AE30" s="13">
        <f t="shared" si="8"/>
        <v>19849</v>
      </c>
      <c r="AF30" s="13">
        <f t="shared" si="8"/>
        <v>17030</v>
      </c>
      <c r="AG30" s="13">
        <f t="shared" si="8"/>
        <v>17030</v>
      </c>
      <c r="AH30" s="13">
        <f t="shared" si="8"/>
        <v>17030</v>
      </c>
      <c r="AI30" s="13">
        <f t="shared" si="8"/>
        <v>17030</v>
      </c>
      <c r="AJ30" s="13">
        <f t="shared" si="8"/>
        <v>17030</v>
      </c>
      <c r="AK30" s="13">
        <f t="shared" si="8"/>
        <v>17970</v>
      </c>
      <c r="AL30" s="13">
        <f t="shared" si="8"/>
        <v>17970</v>
      </c>
      <c r="AM30" s="13">
        <f t="shared" ref="AM30:CQ30" si="9">ROUND(AM11*0.87,)</f>
        <v>17970</v>
      </c>
      <c r="AN30" s="13">
        <f t="shared" si="9"/>
        <v>19849</v>
      </c>
      <c r="AO30" s="13">
        <f t="shared" si="9"/>
        <v>19849</v>
      </c>
      <c r="AP30" s="13">
        <f t="shared" si="9"/>
        <v>19849</v>
      </c>
      <c r="AQ30" s="13">
        <f t="shared" si="9"/>
        <v>19849</v>
      </c>
      <c r="AR30" s="13">
        <f t="shared" si="9"/>
        <v>21728</v>
      </c>
      <c r="AS30" s="13">
        <f t="shared" si="9"/>
        <v>21728</v>
      </c>
      <c r="AT30" s="13">
        <f t="shared" si="9"/>
        <v>21728</v>
      </c>
      <c r="AU30" s="13">
        <f t="shared" si="9"/>
        <v>21728</v>
      </c>
      <c r="AV30" s="13">
        <f t="shared" si="9"/>
        <v>21728</v>
      </c>
      <c r="AW30" s="13">
        <f t="shared" si="9"/>
        <v>21728</v>
      </c>
      <c r="AX30" s="13">
        <f t="shared" si="9"/>
        <v>21728</v>
      </c>
      <c r="AY30" s="13">
        <f t="shared" si="9"/>
        <v>21728</v>
      </c>
      <c r="AZ30" s="13">
        <f t="shared" si="9"/>
        <v>19849</v>
      </c>
      <c r="BA30" s="13">
        <f t="shared" si="9"/>
        <v>14211</v>
      </c>
      <c r="BB30" s="13">
        <f t="shared" si="9"/>
        <v>14211</v>
      </c>
      <c r="BC30" s="13">
        <f t="shared" si="9"/>
        <v>14211</v>
      </c>
      <c r="BD30" s="13">
        <f t="shared" si="9"/>
        <v>14211</v>
      </c>
      <c r="BE30" s="13">
        <f t="shared" si="9"/>
        <v>14211</v>
      </c>
      <c r="BF30" s="13">
        <f t="shared" si="9"/>
        <v>14211</v>
      </c>
      <c r="BG30" s="13">
        <f t="shared" si="9"/>
        <v>14211</v>
      </c>
      <c r="BH30" s="13">
        <f t="shared" si="9"/>
        <v>14211</v>
      </c>
      <c r="BI30" s="13">
        <f t="shared" si="9"/>
        <v>14211</v>
      </c>
      <c r="BJ30" s="13">
        <f t="shared" si="9"/>
        <v>10531</v>
      </c>
      <c r="BK30" s="13">
        <f t="shared" si="9"/>
        <v>10531</v>
      </c>
      <c r="BL30" s="13">
        <f t="shared" si="9"/>
        <v>10531</v>
      </c>
      <c r="BM30" s="13">
        <f t="shared" si="9"/>
        <v>10531</v>
      </c>
      <c r="BN30" s="13">
        <f t="shared" si="9"/>
        <v>10531</v>
      </c>
      <c r="BO30" s="13">
        <f t="shared" si="9"/>
        <v>10531</v>
      </c>
      <c r="BP30" s="13">
        <f t="shared" si="9"/>
        <v>10531</v>
      </c>
      <c r="BQ30" s="13">
        <f t="shared" si="9"/>
        <v>9435</v>
      </c>
      <c r="BR30" s="13">
        <f t="shared" si="9"/>
        <v>9435</v>
      </c>
      <c r="BS30" s="13">
        <f t="shared" si="9"/>
        <v>9435</v>
      </c>
      <c r="BT30" s="13">
        <f t="shared" si="9"/>
        <v>9435</v>
      </c>
      <c r="BU30" s="13">
        <f t="shared" si="9"/>
        <v>9435</v>
      </c>
      <c r="BV30" s="13">
        <f t="shared" si="9"/>
        <v>8496</v>
      </c>
      <c r="BW30" s="13">
        <f t="shared" si="9"/>
        <v>8496</v>
      </c>
      <c r="BX30" s="13">
        <f t="shared" si="9"/>
        <v>8496</v>
      </c>
      <c r="BY30" s="13">
        <f t="shared" si="9"/>
        <v>8496</v>
      </c>
      <c r="BZ30" s="13">
        <f t="shared" si="9"/>
        <v>8496</v>
      </c>
      <c r="CA30" s="13">
        <f t="shared" si="9"/>
        <v>9435</v>
      </c>
      <c r="CB30" s="13">
        <f t="shared" si="9"/>
        <v>9435</v>
      </c>
      <c r="CC30" s="13">
        <f t="shared" si="9"/>
        <v>8496</v>
      </c>
      <c r="CD30" s="13">
        <f t="shared" si="9"/>
        <v>8496</v>
      </c>
      <c r="CE30" s="13">
        <f t="shared" si="9"/>
        <v>8496</v>
      </c>
      <c r="CF30" s="13">
        <f t="shared" si="9"/>
        <v>7947</v>
      </c>
      <c r="CG30" s="13">
        <f t="shared" si="9"/>
        <v>7947</v>
      </c>
      <c r="CH30" s="13">
        <f t="shared" si="9"/>
        <v>7947</v>
      </c>
      <c r="CI30" s="13">
        <f t="shared" si="9"/>
        <v>7947</v>
      </c>
      <c r="CJ30" s="13">
        <f t="shared" si="9"/>
        <v>7164</v>
      </c>
      <c r="CK30" s="13">
        <f t="shared" si="9"/>
        <v>7164</v>
      </c>
      <c r="CL30" s="13">
        <f t="shared" si="9"/>
        <v>7164</v>
      </c>
      <c r="CM30" s="13">
        <f t="shared" si="9"/>
        <v>7164</v>
      </c>
      <c r="CN30" s="13">
        <f t="shared" si="9"/>
        <v>7164</v>
      </c>
      <c r="CO30" s="13">
        <f t="shared" si="9"/>
        <v>7164</v>
      </c>
      <c r="CP30" s="13">
        <f t="shared" si="9"/>
        <v>7164</v>
      </c>
      <c r="CQ30" s="13">
        <f t="shared" si="9"/>
        <v>5677</v>
      </c>
    </row>
    <row r="31" spans="1:95" ht="11.45" customHeight="1">
      <c r="A31" s="12">
        <v>2</v>
      </c>
      <c r="B31" s="13">
        <f t="shared" ref="B31:AL31" si="10">ROUND(B12*0.87,)</f>
        <v>20358</v>
      </c>
      <c r="C31" s="13">
        <f t="shared" si="10"/>
        <v>17539</v>
      </c>
      <c r="D31" s="13">
        <f t="shared" si="10"/>
        <v>14251</v>
      </c>
      <c r="E31" s="13">
        <f t="shared" si="10"/>
        <v>14251</v>
      </c>
      <c r="F31" s="13">
        <f t="shared" si="10"/>
        <v>14251</v>
      </c>
      <c r="G31" s="13">
        <f t="shared" si="10"/>
        <v>14955</v>
      </c>
      <c r="H31" s="13">
        <f t="shared" si="10"/>
        <v>14955</v>
      </c>
      <c r="I31" s="13">
        <f t="shared" si="10"/>
        <v>14955</v>
      </c>
      <c r="J31" s="13">
        <f t="shared" si="10"/>
        <v>14955</v>
      </c>
      <c r="K31" s="13">
        <f t="shared" si="10"/>
        <v>14955</v>
      </c>
      <c r="L31" s="13">
        <f t="shared" si="10"/>
        <v>14955</v>
      </c>
      <c r="M31" s="13">
        <f t="shared" si="10"/>
        <v>15660</v>
      </c>
      <c r="N31" s="13">
        <f t="shared" si="10"/>
        <v>15660</v>
      </c>
      <c r="O31" s="13">
        <f t="shared" si="10"/>
        <v>15660</v>
      </c>
      <c r="P31" s="13">
        <f t="shared" si="10"/>
        <v>15660</v>
      </c>
      <c r="Q31" s="13">
        <f t="shared" si="10"/>
        <v>15660</v>
      </c>
      <c r="R31" s="13">
        <f t="shared" si="10"/>
        <v>16600</v>
      </c>
      <c r="S31" s="13">
        <f t="shared" si="10"/>
        <v>16600</v>
      </c>
      <c r="T31" s="13">
        <f t="shared" si="10"/>
        <v>16600</v>
      </c>
      <c r="U31" s="13">
        <f t="shared" si="10"/>
        <v>16600</v>
      </c>
      <c r="V31" s="13">
        <f t="shared" si="10"/>
        <v>19418</v>
      </c>
      <c r="W31" s="13">
        <f t="shared" si="10"/>
        <v>19418</v>
      </c>
      <c r="X31" s="13">
        <f t="shared" si="10"/>
        <v>19418</v>
      </c>
      <c r="Y31" s="13">
        <f t="shared" si="10"/>
        <v>18479</v>
      </c>
      <c r="Z31" s="13">
        <f t="shared" si="10"/>
        <v>18479</v>
      </c>
      <c r="AA31" s="13">
        <f t="shared" si="10"/>
        <v>18479</v>
      </c>
      <c r="AB31" s="13">
        <f t="shared" si="10"/>
        <v>18479</v>
      </c>
      <c r="AC31" s="13">
        <f t="shared" si="10"/>
        <v>21298</v>
      </c>
      <c r="AD31" s="13">
        <f t="shared" si="10"/>
        <v>21298</v>
      </c>
      <c r="AE31" s="13">
        <f t="shared" si="10"/>
        <v>21298</v>
      </c>
      <c r="AF31" s="13">
        <f t="shared" si="10"/>
        <v>18479</v>
      </c>
      <c r="AG31" s="13">
        <f t="shared" si="10"/>
        <v>18479</v>
      </c>
      <c r="AH31" s="13">
        <f t="shared" si="10"/>
        <v>18479</v>
      </c>
      <c r="AI31" s="13">
        <f t="shared" si="10"/>
        <v>18479</v>
      </c>
      <c r="AJ31" s="13">
        <f t="shared" si="10"/>
        <v>18479</v>
      </c>
      <c r="AK31" s="13">
        <f t="shared" si="10"/>
        <v>19418</v>
      </c>
      <c r="AL31" s="13">
        <f t="shared" si="10"/>
        <v>19418</v>
      </c>
      <c r="AM31" s="13">
        <f t="shared" ref="AM31:CQ31" si="11">ROUND(AM12*0.87,)</f>
        <v>19418</v>
      </c>
      <c r="AN31" s="13">
        <f t="shared" si="11"/>
        <v>21298</v>
      </c>
      <c r="AO31" s="13">
        <f t="shared" si="11"/>
        <v>21298</v>
      </c>
      <c r="AP31" s="13">
        <f t="shared" si="11"/>
        <v>21298</v>
      </c>
      <c r="AQ31" s="13">
        <f t="shared" si="11"/>
        <v>21298</v>
      </c>
      <c r="AR31" s="13">
        <f t="shared" si="11"/>
        <v>23177</v>
      </c>
      <c r="AS31" s="13">
        <f t="shared" si="11"/>
        <v>23177</v>
      </c>
      <c r="AT31" s="13">
        <f t="shared" si="11"/>
        <v>23177</v>
      </c>
      <c r="AU31" s="13">
        <f t="shared" si="11"/>
        <v>23177</v>
      </c>
      <c r="AV31" s="13">
        <f t="shared" si="11"/>
        <v>23177</v>
      </c>
      <c r="AW31" s="13">
        <f t="shared" si="11"/>
        <v>23177</v>
      </c>
      <c r="AX31" s="13">
        <f t="shared" si="11"/>
        <v>23177</v>
      </c>
      <c r="AY31" s="13">
        <f t="shared" si="11"/>
        <v>23177</v>
      </c>
      <c r="AZ31" s="13">
        <f t="shared" si="11"/>
        <v>21298</v>
      </c>
      <c r="BA31" s="13">
        <f t="shared" si="11"/>
        <v>15660</v>
      </c>
      <c r="BB31" s="13">
        <f t="shared" si="11"/>
        <v>15660</v>
      </c>
      <c r="BC31" s="13">
        <f t="shared" si="11"/>
        <v>15660</v>
      </c>
      <c r="BD31" s="13">
        <f t="shared" si="11"/>
        <v>15660</v>
      </c>
      <c r="BE31" s="13">
        <f t="shared" si="11"/>
        <v>15660</v>
      </c>
      <c r="BF31" s="13">
        <f t="shared" si="11"/>
        <v>15660</v>
      </c>
      <c r="BG31" s="13">
        <f t="shared" si="11"/>
        <v>15660</v>
      </c>
      <c r="BH31" s="13">
        <f t="shared" si="11"/>
        <v>15660</v>
      </c>
      <c r="BI31" s="13">
        <f t="shared" si="11"/>
        <v>15660</v>
      </c>
      <c r="BJ31" s="13">
        <f t="shared" si="11"/>
        <v>11980</v>
      </c>
      <c r="BK31" s="13">
        <f t="shared" si="11"/>
        <v>11980</v>
      </c>
      <c r="BL31" s="13">
        <f t="shared" si="11"/>
        <v>11980</v>
      </c>
      <c r="BM31" s="13">
        <f t="shared" si="11"/>
        <v>11980</v>
      </c>
      <c r="BN31" s="13">
        <f t="shared" si="11"/>
        <v>11980</v>
      </c>
      <c r="BO31" s="13">
        <f t="shared" si="11"/>
        <v>11980</v>
      </c>
      <c r="BP31" s="13">
        <f t="shared" si="11"/>
        <v>11980</v>
      </c>
      <c r="BQ31" s="13">
        <f t="shared" si="11"/>
        <v>10884</v>
      </c>
      <c r="BR31" s="13">
        <f t="shared" si="11"/>
        <v>10884</v>
      </c>
      <c r="BS31" s="13">
        <f t="shared" si="11"/>
        <v>10884</v>
      </c>
      <c r="BT31" s="13">
        <f t="shared" si="11"/>
        <v>10884</v>
      </c>
      <c r="BU31" s="13">
        <f t="shared" si="11"/>
        <v>10884</v>
      </c>
      <c r="BV31" s="13">
        <f t="shared" si="11"/>
        <v>9944</v>
      </c>
      <c r="BW31" s="13">
        <f t="shared" si="11"/>
        <v>9944</v>
      </c>
      <c r="BX31" s="13">
        <f t="shared" si="11"/>
        <v>9944</v>
      </c>
      <c r="BY31" s="13">
        <f t="shared" si="11"/>
        <v>9944</v>
      </c>
      <c r="BZ31" s="13">
        <f t="shared" si="11"/>
        <v>9944</v>
      </c>
      <c r="CA31" s="13">
        <f t="shared" si="11"/>
        <v>10884</v>
      </c>
      <c r="CB31" s="13">
        <f t="shared" si="11"/>
        <v>10884</v>
      </c>
      <c r="CC31" s="13">
        <f t="shared" si="11"/>
        <v>9944</v>
      </c>
      <c r="CD31" s="13">
        <f t="shared" si="11"/>
        <v>9944</v>
      </c>
      <c r="CE31" s="13">
        <f t="shared" si="11"/>
        <v>9944</v>
      </c>
      <c r="CF31" s="13">
        <f t="shared" si="11"/>
        <v>9239</v>
      </c>
      <c r="CG31" s="13">
        <f t="shared" si="11"/>
        <v>9239</v>
      </c>
      <c r="CH31" s="13">
        <f t="shared" si="11"/>
        <v>9239</v>
      </c>
      <c r="CI31" s="13">
        <f t="shared" si="11"/>
        <v>9239</v>
      </c>
      <c r="CJ31" s="13">
        <f t="shared" si="11"/>
        <v>8456</v>
      </c>
      <c r="CK31" s="13">
        <f t="shared" si="11"/>
        <v>8456</v>
      </c>
      <c r="CL31" s="13">
        <f t="shared" si="11"/>
        <v>8456</v>
      </c>
      <c r="CM31" s="13">
        <f t="shared" si="11"/>
        <v>8456</v>
      </c>
      <c r="CN31" s="13">
        <f t="shared" si="11"/>
        <v>8456</v>
      </c>
      <c r="CO31" s="13">
        <f t="shared" si="11"/>
        <v>8456</v>
      </c>
      <c r="CP31" s="13">
        <f t="shared" si="11"/>
        <v>8456</v>
      </c>
      <c r="CQ31" s="13">
        <f t="shared" si="11"/>
        <v>6969</v>
      </c>
    </row>
    <row r="32" spans="1:95" s="11" customFormat="1" ht="11.45" customHeight="1">
      <c r="A32" s="14" t="s">
        <v>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row>
    <row r="33" spans="1:95" ht="11.45" customHeight="1">
      <c r="A33" s="12">
        <v>1</v>
      </c>
      <c r="B33" s="13">
        <f t="shared" ref="B33:AL33" si="12">ROUND(B14*0.87,)</f>
        <v>20632</v>
      </c>
      <c r="C33" s="13">
        <f t="shared" si="12"/>
        <v>17813</v>
      </c>
      <c r="D33" s="13">
        <f t="shared" si="12"/>
        <v>14525</v>
      </c>
      <c r="E33" s="13">
        <f t="shared" si="12"/>
        <v>14525</v>
      </c>
      <c r="F33" s="13">
        <f t="shared" si="12"/>
        <v>14525</v>
      </c>
      <c r="G33" s="13">
        <f t="shared" si="12"/>
        <v>15229</v>
      </c>
      <c r="H33" s="13">
        <f t="shared" si="12"/>
        <v>15229</v>
      </c>
      <c r="I33" s="13">
        <f t="shared" si="12"/>
        <v>15229</v>
      </c>
      <c r="J33" s="13">
        <f t="shared" si="12"/>
        <v>15229</v>
      </c>
      <c r="K33" s="13">
        <f t="shared" si="12"/>
        <v>15229</v>
      </c>
      <c r="L33" s="13">
        <f t="shared" si="12"/>
        <v>15229</v>
      </c>
      <c r="M33" s="13">
        <f t="shared" si="12"/>
        <v>15934</v>
      </c>
      <c r="N33" s="13">
        <f t="shared" si="12"/>
        <v>15934</v>
      </c>
      <c r="O33" s="13">
        <f t="shared" si="12"/>
        <v>15934</v>
      </c>
      <c r="P33" s="13">
        <f t="shared" si="12"/>
        <v>15934</v>
      </c>
      <c r="Q33" s="13">
        <f t="shared" si="12"/>
        <v>15934</v>
      </c>
      <c r="R33" s="13">
        <f t="shared" si="12"/>
        <v>16874</v>
      </c>
      <c r="S33" s="13">
        <f t="shared" si="12"/>
        <v>16874</v>
      </c>
      <c r="T33" s="13">
        <f t="shared" si="12"/>
        <v>16874</v>
      </c>
      <c r="U33" s="13">
        <f t="shared" si="12"/>
        <v>16874</v>
      </c>
      <c r="V33" s="13">
        <f t="shared" si="12"/>
        <v>19692</v>
      </c>
      <c r="W33" s="13">
        <f t="shared" si="12"/>
        <v>19692</v>
      </c>
      <c r="X33" s="13">
        <f t="shared" si="12"/>
        <v>19692</v>
      </c>
      <c r="Y33" s="13">
        <f t="shared" si="12"/>
        <v>18753</v>
      </c>
      <c r="Z33" s="13">
        <f t="shared" si="12"/>
        <v>18753</v>
      </c>
      <c r="AA33" s="13">
        <f t="shared" si="12"/>
        <v>18753</v>
      </c>
      <c r="AB33" s="13">
        <f t="shared" si="12"/>
        <v>18753</v>
      </c>
      <c r="AC33" s="13">
        <f t="shared" si="12"/>
        <v>21572</v>
      </c>
      <c r="AD33" s="13">
        <f t="shared" si="12"/>
        <v>21572</v>
      </c>
      <c r="AE33" s="13">
        <f t="shared" si="12"/>
        <v>21572</v>
      </c>
      <c r="AF33" s="13">
        <f t="shared" si="12"/>
        <v>18753</v>
      </c>
      <c r="AG33" s="13">
        <f t="shared" si="12"/>
        <v>18753</v>
      </c>
      <c r="AH33" s="13">
        <f t="shared" si="12"/>
        <v>18753</v>
      </c>
      <c r="AI33" s="13">
        <f t="shared" si="12"/>
        <v>18753</v>
      </c>
      <c r="AJ33" s="13">
        <f t="shared" si="12"/>
        <v>18753</v>
      </c>
      <c r="AK33" s="13">
        <f t="shared" si="12"/>
        <v>19692</v>
      </c>
      <c r="AL33" s="13">
        <f t="shared" si="12"/>
        <v>19692</v>
      </c>
      <c r="AM33" s="13">
        <f t="shared" ref="AM33:CQ33" si="13">ROUND(AM14*0.87,)</f>
        <v>19692</v>
      </c>
      <c r="AN33" s="13">
        <f t="shared" si="13"/>
        <v>21572</v>
      </c>
      <c r="AO33" s="13">
        <f t="shared" si="13"/>
        <v>21572</v>
      </c>
      <c r="AP33" s="13">
        <f t="shared" si="13"/>
        <v>21572</v>
      </c>
      <c r="AQ33" s="13">
        <f t="shared" si="13"/>
        <v>21572</v>
      </c>
      <c r="AR33" s="13">
        <f t="shared" si="13"/>
        <v>23451</v>
      </c>
      <c r="AS33" s="13">
        <f t="shared" si="13"/>
        <v>23451</v>
      </c>
      <c r="AT33" s="13">
        <f t="shared" si="13"/>
        <v>23451</v>
      </c>
      <c r="AU33" s="13">
        <f t="shared" si="13"/>
        <v>23451</v>
      </c>
      <c r="AV33" s="13">
        <f t="shared" si="13"/>
        <v>23451</v>
      </c>
      <c r="AW33" s="13">
        <f t="shared" si="13"/>
        <v>23451</v>
      </c>
      <c r="AX33" s="13">
        <f t="shared" si="13"/>
        <v>23451</v>
      </c>
      <c r="AY33" s="13">
        <f t="shared" si="13"/>
        <v>23451</v>
      </c>
      <c r="AZ33" s="13">
        <f t="shared" si="13"/>
        <v>21572</v>
      </c>
      <c r="BA33" s="13">
        <f t="shared" si="13"/>
        <v>15934</v>
      </c>
      <c r="BB33" s="13">
        <f t="shared" si="13"/>
        <v>15934</v>
      </c>
      <c r="BC33" s="13">
        <f t="shared" si="13"/>
        <v>15934</v>
      </c>
      <c r="BD33" s="13">
        <f t="shared" si="13"/>
        <v>15934</v>
      </c>
      <c r="BE33" s="13">
        <f t="shared" si="13"/>
        <v>15934</v>
      </c>
      <c r="BF33" s="13">
        <f t="shared" si="13"/>
        <v>15934</v>
      </c>
      <c r="BG33" s="13">
        <f t="shared" si="13"/>
        <v>15934</v>
      </c>
      <c r="BH33" s="13">
        <f t="shared" si="13"/>
        <v>15934</v>
      </c>
      <c r="BI33" s="13">
        <f t="shared" si="13"/>
        <v>15934</v>
      </c>
      <c r="BJ33" s="13">
        <f t="shared" si="13"/>
        <v>12097</v>
      </c>
      <c r="BK33" s="13">
        <f t="shared" si="13"/>
        <v>12097</v>
      </c>
      <c r="BL33" s="13">
        <f t="shared" si="13"/>
        <v>12097</v>
      </c>
      <c r="BM33" s="13">
        <f t="shared" si="13"/>
        <v>12097</v>
      </c>
      <c r="BN33" s="13">
        <f t="shared" si="13"/>
        <v>12097</v>
      </c>
      <c r="BO33" s="13">
        <f t="shared" si="13"/>
        <v>12097</v>
      </c>
      <c r="BP33" s="13">
        <f t="shared" si="13"/>
        <v>12097</v>
      </c>
      <c r="BQ33" s="13">
        <f t="shared" si="13"/>
        <v>11001</v>
      </c>
      <c r="BR33" s="13">
        <f t="shared" si="13"/>
        <v>11001</v>
      </c>
      <c r="BS33" s="13">
        <f t="shared" si="13"/>
        <v>11001</v>
      </c>
      <c r="BT33" s="13">
        <f t="shared" si="13"/>
        <v>11001</v>
      </c>
      <c r="BU33" s="13">
        <f t="shared" si="13"/>
        <v>11001</v>
      </c>
      <c r="BV33" s="13">
        <f t="shared" si="13"/>
        <v>10062</v>
      </c>
      <c r="BW33" s="13">
        <f t="shared" si="13"/>
        <v>10062</v>
      </c>
      <c r="BX33" s="13">
        <f t="shared" si="13"/>
        <v>10062</v>
      </c>
      <c r="BY33" s="13">
        <f t="shared" si="13"/>
        <v>10062</v>
      </c>
      <c r="BZ33" s="13">
        <f t="shared" si="13"/>
        <v>10062</v>
      </c>
      <c r="CA33" s="13">
        <f t="shared" si="13"/>
        <v>11001</v>
      </c>
      <c r="CB33" s="13">
        <f t="shared" si="13"/>
        <v>11001</v>
      </c>
      <c r="CC33" s="13">
        <f t="shared" si="13"/>
        <v>10062</v>
      </c>
      <c r="CD33" s="13">
        <f t="shared" si="13"/>
        <v>10062</v>
      </c>
      <c r="CE33" s="13">
        <f t="shared" si="13"/>
        <v>10062</v>
      </c>
      <c r="CF33" s="13">
        <f t="shared" si="13"/>
        <v>9905</v>
      </c>
      <c r="CG33" s="13">
        <f t="shared" si="13"/>
        <v>9905</v>
      </c>
      <c r="CH33" s="13">
        <f t="shared" si="13"/>
        <v>9905</v>
      </c>
      <c r="CI33" s="13">
        <f t="shared" si="13"/>
        <v>9905</v>
      </c>
      <c r="CJ33" s="13">
        <f t="shared" si="13"/>
        <v>9122</v>
      </c>
      <c r="CK33" s="13">
        <f t="shared" si="13"/>
        <v>9122</v>
      </c>
      <c r="CL33" s="13">
        <f t="shared" si="13"/>
        <v>9122</v>
      </c>
      <c r="CM33" s="13">
        <f t="shared" si="13"/>
        <v>9122</v>
      </c>
      <c r="CN33" s="13">
        <f t="shared" si="13"/>
        <v>9122</v>
      </c>
      <c r="CO33" s="13">
        <f t="shared" si="13"/>
        <v>9122</v>
      </c>
      <c r="CP33" s="13">
        <f t="shared" si="13"/>
        <v>9122</v>
      </c>
      <c r="CQ33" s="13">
        <f t="shared" si="13"/>
        <v>7634</v>
      </c>
    </row>
    <row r="34" spans="1:95" ht="11.45" customHeight="1">
      <c r="A34" s="12">
        <v>2</v>
      </c>
      <c r="B34" s="13">
        <f t="shared" ref="B34:AL34" si="14">ROUND(B15*0.87,)</f>
        <v>22081</v>
      </c>
      <c r="C34" s="13">
        <f t="shared" si="14"/>
        <v>19262</v>
      </c>
      <c r="D34" s="13">
        <f t="shared" si="14"/>
        <v>15973</v>
      </c>
      <c r="E34" s="13">
        <f t="shared" si="14"/>
        <v>15973</v>
      </c>
      <c r="F34" s="13">
        <f t="shared" si="14"/>
        <v>15973</v>
      </c>
      <c r="G34" s="13">
        <f t="shared" si="14"/>
        <v>16678</v>
      </c>
      <c r="H34" s="13">
        <f t="shared" si="14"/>
        <v>16678</v>
      </c>
      <c r="I34" s="13">
        <f t="shared" si="14"/>
        <v>16678</v>
      </c>
      <c r="J34" s="13">
        <f t="shared" si="14"/>
        <v>16678</v>
      </c>
      <c r="K34" s="13">
        <f t="shared" si="14"/>
        <v>16678</v>
      </c>
      <c r="L34" s="13">
        <f t="shared" si="14"/>
        <v>16678</v>
      </c>
      <c r="M34" s="13">
        <f t="shared" si="14"/>
        <v>17383</v>
      </c>
      <c r="N34" s="13">
        <f t="shared" si="14"/>
        <v>17383</v>
      </c>
      <c r="O34" s="13">
        <f t="shared" si="14"/>
        <v>17383</v>
      </c>
      <c r="P34" s="13">
        <f t="shared" si="14"/>
        <v>17383</v>
      </c>
      <c r="Q34" s="13">
        <f t="shared" si="14"/>
        <v>17383</v>
      </c>
      <c r="R34" s="13">
        <f t="shared" si="14"/>
        <v>18322</v>
      </c>
      <c r="S34" s="13">
        <f t="shared" si="14"/>
        <v>18322</v>
      </c>
      <c r="T34" s="13">
        <f t="shared" si="14"/>
        <v>18322</v>
      </c>
      <c r="U34" s="13">
        <f t="shared" si="14"/>
        <v>18322</v>
      </c>
      <c r="V34" s="13">
        <f t="shared" si="14"/>
        <v>21141</v>
      </c>
      <c r="W34" s="13">
        <f t="shared" si="14"/>
        <v>21141</v>
      </c>
      <c r="X34" s="13">
        <f t="shared" si="14"/>
        <v>21141</v>
      </c>
      <c r="Y34" s="13">
        <f t="shared" si="14"/>
        <v>20201</v>
      </c>
      <c r="Z34" s="13">
        <f t="shared" si="14"/>
        <v>20201</v>
      </c>
      <c r="AA34" s="13">
        <f t="shared" si="14"/>
        <v>20201</v>
      </c>
      <c r="AB34" s="13">
        <f t="shared" si="14"/>
        <v>20201</v>
      </c>
      <c r="AC34" s="13">
        <f t="shared" si="14"/>
        <v>23020</v>
      </c>
      <c r="AD34" s="13">
        <f t="shared" si="14"/>
        <v>23020</v>
      </c>
      <c r="AE34" s="13">
        <f t="shared" si="14"/>
        <v>23020</v>
      </c>
      <c r="AF34" s="13">
        <f t="shared" si="14"/>
        <v>20201</v>
      </c>
      <c r="AG34" s="13">
        <f t="shared" si="14"/>
        <v>20201</v>
      </c>
      <c r="AH34" s="13">
        <f t="shared" si="14"/>
        <v>20201</v>
      </c>
      <c r="AI34" s="13">
        <f t="shared" si="14"/>
        <v>20201</v>
      </c>
      <c r="AJ34" s="13">
        <f t="shared" si="14"/>
        <v>20201</v>
      </c>
      <c r="AK34" s="13">
        <f t="shared" si="14"/>
        <v>21141</v>
      </c>
      <c r="AL34" s="13">
        <f t="shared" si="14"/>
        <v>21141</v>
      </c>
      <c r="AM34" s="13">
        <f t="shared" ref="AM34:CQ34" si="15">ROUND(AM15*0.87,)</f>
        <v>21141</v>
      </c>
      <c r="AN34" s="13">
        <f t="shared" si="15"/>
        <v>23020</v>
      </c>
      <c r="AO34" s="13">
        <f t="shared" si="15"/>
        <v>23020</v>
      </c>
      <c r="AP34" s="13">
        <f t="shared" si="15"/>
        <v>23020</v>
      </c>
      <c r="AQ34" s="13">
        <f t="shared" si="15"/>
        <v>23020</v>
      </c>
      <c r="AR34" s="13">
        <f t="shared" si="15"/>
        <v>24899</v>
      </c>
      <c r="AS34" s="13">
        <f t="shared" si="15"/>
        <v>24899</v>
      </c>
      <c r="AT34" s="13">
        <f t="shared" si="15"/>
        <v>24899</v>
      </c>
      <c r="AU34" s="13">
        <f t="shared" si="15"/>
        <v>24899</v>
      </c>
      <c r="AV34" s="13">
        <f t="shared" si="15"/>
        <v>24899</v>
      </c>
      <c r="AW34" s="13">
        <f t="shared" si="15"/>
        <v>24899</v>
      </c>
      <c r="AX34" s="13">
        <f t="shared" si="15"/>
        <v>24899</v>
      </c>
      <c r="AY34" s="13">
        <f t="shared" si="15"/>
        <v>24899</v>
      </c>
      <c r="AZ34" s="13">
        <f t="shared" si="15"/>
        <v>23020</v>
      </c>
      <c r="BA34" s="13">
        <f t="shared" si="15"/>
        <v>17383</v>
      </c>
      <c r="BB34" s="13">
        <f t="shared" si="15"/>
        <v>17383</v>
      </c>
      <c r="BC34" s="13">
        <f t="shared" si="15"/>
        <v>17383</v>
      </c>
      <c r="BD34" s="13">
        <f t="shared" si="15"/>
        <v>17383</v>
      </c>
      <c r="BE34" s="13">
        <f t="shared" si="15"/>
        <v>17383</v>
      </c>
      <c r="BF34" s="13">
        <f t="shared" si="15"/>
        <v>17383</v>
      </c>
      <c r="BG34" s="13">
        <f t="shared" si="15"/>
        <v>17383</v>
      </c>
      <c r="BH34" s="13">
        <f t="shared" si="15"/>
        <v>17383</v>
      </c>
      <c r="BI34" s="13">
        <f t="shared" si="15"/>
        <v>17383</v>
      </c>
      <c r="BJ34" s="13">
        <f t="shared" si="15"/>
        <v>13546</v>
      </c>
      <c r="BK34" s="13">
        <f t="shared" si="15"/>
        <v>13546</v>
      </c>
      <c r="BL34" s="13">
        <f t="shared" si="15"/>
        <v>13546</v>
      </c>
      <c r="BM34" s="13">
        <f t="shared" si="15"/>
        <v>13546</v>
      </c>
      <c r="BN34" s="13">
        <f t="shared" si="15"/>
        <v>13546</v>
      </c>
      <c r="BO34" s="13">
        <f t="shared" si="15"/>
        <v>13546</v>
      </c>
      <c r="BP34" s="13">
        <f t="shared" si="15"/>
        <v>13546</v>
      </c>
      <c r="BQ34" s="13">
        <f t="shared" si="15"/>
        <v>12450</v>
      </c>
      <c r="BR34" s="13">
        <f t="shared" si="15"/>
        <v>12450</v>
      </c>
      <c r="BS34" s="13">
        <f t="shared" si="15"/>
        <v>12450</v>
      </c>
      <c r="BT34" s="13">
        <f t="shared" si="15"/>
        <v>12450</v>
      </c>
      <c r="BU34" s="13">
        <f t="shared" si="15"/>
        <v>12450</v>
      </c>
      <c r="BV34" s="13">
        <f t="shared" si="15"/>
        <v>11510</v>
      </c>
      <c r="BW34" s="13">
        <f t="shared" si="15"/>
        <v>11510</v>
      </c>
      <c r="BX34" s="13">
        <f t="shared" si="15"/>
        <v>11510</v>
      </c>
      <c r="BY34" s="13">
        <f t="shared" si="15"/>
        <v>11510</v>
      </c>
      <c r="BZ34" s="13">
        <f t="shared" si="15"/>
        <v>11510</v>
      </c>
      <c r="CA34" s="13">
        <f t="shared" si="15"/>
        <v>12450</v>
      </c>
      <c r="CB34" s="13">
        <f t="shared" si="15"/>
        <v>12450</v>
      </c>
      <c r="CC34" s="13">
        <f t="shared" si="15"/>
        <v>11510</v>
      </c>
      <c r="CD34" s="13">
        <f t="shared" si="15"/>
        <v>11510</v>
      </c>
      <c r="CE34" s="13">
        <f t="shared" si="15"/>
        <v>11510</v>
      </c>
      <c r="CF34" s="13">
        <f t="shared" si="15"/>
        <v>11197</v>
      </c>
      <c r="CG34" s="13">
        <f t="shared" si="15"/>
        <v>11197</v>
      </c>
      <c r="CH34" s="13">
        <f t="shared" si="15"/>
        <v>11197</v>
      </c>
      <c r="CI34" s="13">
        <f t="shared" si="15"/>
        <v>11197</v>
      </c>
      <c r="CJ34" s="13">
        <f t="shared" si="15"/>
        <v>10414</v>
      </c>
      <c r="CK34" s="13">
        <f t="shared" si="15"/>
        <v>10414</v>
      </c>
      <c r="CL34" s="13">
        <f t="shared" si="15"/>
        <v>10414</v>
      </c>
      <c r="CM34" s="13">
        <f t="shared" si="15"/>
        <v>10414</v>
      </c>
      <c r="CN34" s="13">
        <f t="shared" si="15"/>
        <v>10414</v>
      </c>
      <c r="CO34" s="13">
        <f t="shared" si="15"/>
        <v>10414</v>
      </c>
      <c r="CP34" s="13">
        <f t="shared" si="15"/>
        <v>10414</v>
      </c>
      <c r="CQ34" s="13">
        <f t="shared" si="15"/>
        <v>8926</v>
      </c>
    </row>
    <row r="35" spans="1:95" s="11" customFormat="1" ht="11.45" customHeight="1">
      <c r="A35" s="36" t="s">
        <v>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row>
    <row r="36" spans="1:95" ht="11.45" customHeight="1">
      <c r="A36" s="12">
        <v>1</v>
      </c>
      <c r="B36" s="13">
        <f t="shared" ref="B36:AL36" si="16">ROUND(B17*0.87,)</f>
        <v>22198</v>
      </c>
      <c r="C36" s="13">
        <f t="shared" si="16"/>
        <v>19379</v>
      </c>
      <c r="D36" s="13">
        <f t="shared" si="16"/>
        <v>16091</v>
      </c>
      <c r="E36" s="13">
        <f t="shared" si="16"/>
        <v>16091</v>
      </c>
      <c r="F36" s="13">
        <f t="shared" si="16"/>
        <v>16091</v>
      </c>
      <c r="G36" s="13">
        <f t="shared" si="16"/>
        <v>16795</v>
      </c>
      <c r="H36" s="13">
        <f t="shared" si="16"/>
        <v>16795</v>
      </c>
      <c r="I36" s="13">
        <f t="shared" si="16"/>
        <v>16795</v>
      </c>
      <c r="J36" s="13">
        <f t="shared" si="16"/>
        <v>16795</v>
      </c>
      <c r="K36" s="13">
        <f t="shared" si="16"/>
        <v>16795</v>
      </c>
      <c r="L36" s="13">
        <f t="shared" si="16"/>
        <v>16795</v>
      </c>
      <c r="M36" s="13">
        <f t="shared" si="16"/>
        <v>17500</v>
      </c>
      <c r="N36" s="13">
        <f t="shared" si="16"/>
        <v>17500</v>
      </c>
      <c r="O36" s="13">
        <f t="shared" si="16"/>
        <v>17500</v>
      </c>
      <c r="P36" s="13">
        <f t="shared" si="16"/>
        <v>17500</v>
      </c>
      <c r="Q36" s="13">
        <f t="shared" si="16"/>
        <v>17500</v>
      </c>
      <c r="R36" s="13">
        <f t="shared" si="16"/>
        <v>18440</v>
      </c>
      <c r="S36" s="13">
        <f t="shared" si="16"/>
        <v>18440</v>
      </c>
      <c r="T36" s="13">
        <f t="shared" si="16"/>
        <v>18440</v>
      </c>
      <c r="U36" s="13">
        <f t="shared" si="16"/>
        <v>18440</v>
      </c>
      <c r="V36" s="13">
        <f t="shared" si="16"/>
        <v>21258</v>
      </c>
      <c r="W36" s="13">
        <f t="shared" si="16"/>
        <v>21258</v>
      </c>
      <c r="X36" s="13">
        <f t="shared" si="16"/>
        <v>21258</v>
      </c>
      <c r="Y36" s="13">
        <f t="shared" si="16"/>
        <v>20319</v>
      </c>
      <c r="Z36" s="13">
        <f t="shared" si="16"/>
        <v>20319</v>
      </c>
      <c r="AA36" s="13">
        <f t="shared" si="16"/>
        <v>20319</v>
      </c>
      <c r="AB36" s="13">
        <f t="shared" si="16"/>
        <v>20319</v>
      </c>
      <c r="AC36" s="13">
        <f t="shared" si="16"/>
        <v>23138</v>
      </c>
      <c r="AD36" s="13">
        <f t="shared" si="16"/>
        <v>23138</v>
      </c>
      <c r="AE36" s="13">
        <f t="shared" si="16"/>
        <v>23138</v>
      </c>
      <c r="AF36" s="13">
        <f t="shared" si="16"/>
        <v>20319</v>
      </c>
      <c r="AG36" s="13">
        <f t="shared" si="16"/>
        <v>20319</v>
      </c>
      <c r="AH36" s="13">
        <f t="shared" si="16"/>
        <v>20319</v>
      </c>
      <c r="AI36" s="13">
        <f t="shared" si="16"/>
        <v>20319</v>
      </c>
      <c r="AJ36" s="13">
        <f t="shared" si="16"/>
        <v>20319</v>
      </c>
      <c r="AK36" s="13">
        <f t="shared" si="16"/>
        <v>21258</v>
      </c>
      <c r="AL36" s="13">
        <f t="shared" si="16"/>
        <v>21258</v>
      </c>
      <c r="AM36" s="13">
        <f t="shared" ref="AM36:CQ36" si="17">ROUND(AM17*0.87,)</f>
        <v>21258</v>
      </c>
      <c r="AN36" s="13">
        <f t="shared" si="17"/>
        <v>23138</v>
      </c>
      <c r="AO36" s="13">
        <f t="shared" si="17"/>
        <v>23138</v>
      </c>
      <c r="AP36" s="13">
        <f t="shared" si="17"/>
        <v>23138</v>
      </c>
      <c r="AQ36" s="13">
        <f t="shared" si="17"/>
        <v>23138</v>
      </c>
      <c r="AR36" s="13">
        <f t="shared" si="17"/>
        <v>25017</v>
      </c>
      <c r="AS36" s="13">
        <f t="shared" si="17"/>
        <v>25017</v>
      </c>
      <c r="AT36" s="13">
        <f t="shared" si="17"/>
        <v>25017</v>
      </c>
      <c r="AU36" s="13">
        <f t="shared" si="17"/>
        <v>25017</v>
      </c>
      <c r="AV36" s="13">
        <f t="shared" si="17"/>
        <v>25017</v>
      </c>
      <c r="AW36" s="13">
        <f t="shared" si="17"/>
        <v>25017</v>
      </c>
      <c r="AX36" s="13">
        <f t="shared" si="17"/>
        <v>25017</v>
      </c>
      <c r="AY36" s="13">
        <f t="shared" si="17"/>
        <v>25017</v>
      </c>
      <c r="AZ36" s="13">
        <f t="shared" si="17"/>
        <v>23138</v>
      </c>
      <c r="BA36" s="13">
        <f t="shared" si="17"/>
        <v>17500</v>
      </c>
      <c r="BB36" s="13">
        <f t="shared" si="17"/>
        <v>17500</v>
      </c>
      <c r="BC36" s="13">
        <f t="shared" si="17"/>
        <v>17500</v>
      </c>
      <c r="BD36" s="13">
        <f t="shared" si="17"/>
        <v>17500</v>
      </c>
      <c r="BE36" s="13">
        <f t="shared" si="17"/>
        <v>17500</v>
      </c>
      <c r="BF36" s="13">
        <f t="shared" si="17"/>
        <v>17500</v>
      </c>
      <c r="BG36" s="13">
        <f t="shared" si="17"/>
        <v>17500</v>
      </c>
      <c r="BH36" s="13">
        <f t="shared" si="17"/>
        <v>17500</v>
      </c>
      <c r="BI36" s="13">
        <f t="shared" si="17"/>
        <v>17500</v>
      </c>
      <c r="BJ36" s="13">
        <f t="shared" si="17"/>
        <v>13272</v>
      </c>
      <c r="BK36" s="13">
        <f t="shared" si="17"/>
        <v>13272</v>
      </c>
      <c r="BL36" s="13">
        <f t="shared" si="17"/>
        <v>13272</v>
      </c>
      <c r="BM36" s="13">
        <f t="shared" si="17"/>
        <v>13272</v>
      </c>
      <c r="BN36" s="13">
        <f t="shared" si="17"/>
        <v>13272</v>
      </c>
      <c r="BO36" s="13">
        <f t="shared" si="17"/>
        <v>13272</v>
      </c>
      <c r="BP36" s="13">
        <f t="shared" si="17"/>
        <v>13272</v>
      </c>
      <c r="BQ36" s="13">
        <f t="shared" si="17"/>
        <v>12176</v>
      </c>
      <c r="BR36" s="13">
        <f t="shared" si="17"/>
        <v>12176</v>
      </c>
      <c r="BS36" s="13">
        <f t="shared" si="17"/>
        <v>12176</v>
      </c>
      <c r="BT36" s="13">
        <f t="shared" si="17"/>
        <v>12176</v>
      </c>
      <c r="BU36" s="13">
        <f t="shared" si="17"/>
        <v>12176</v>
      </c>
      <c r="BV36" s="13">
        <f t="shared" si="17"/>
        <v>11236</v>
      </c>
      <c r="BW36" s="13">
        <f t="shared" si="17"/>
        <v>11236</v>
      </c>
      <c r="BX36" s="13">
        <f t="shared" si="17"/>
        <v>11236</v>
      </c>
      <c r="BY36" s="13">
        <f t="shared" si="17"/>
        <v>11236</v>
      </c>
      <c r="BZ36" s="13">
        <f t="shared" si="17"/>
        <v>11236</v>
      </c>
      <c r="CA36" s="13">
        <f t="shared" si="17"/>
        <v>12176</v>
      </c>
      <c r="CB36" s="13">
        <f t="shared" si="17"/>
        <v>12176</v>
      </c>
      <c r="CC36" s="13">
        <f t="shared" si="17"/>
        <v>11236</v>
      </c>
      <c r="CD36" s="13">
        <f t="shared" si="17"/>
        <v>11236</v>
      </c>
      <c r="CE36" s="13">
        <f t="shared" si="17"/>
        <v>11236</v>
      </c>
      <c r="CF36" s="13">
        <f t="shared" si="17"/>
        <v>10688</v>
      </c>
      <c r="CG36" s="13">
        <f t="shared" si="17"/>
        <v>10688</v>
      </c>
      <c r="CH36" s="13">
        <f t="shared" si="17"/>
        <v>10688</v>
      </c>
      <c r="CI36" s="13">
        <f t="shared" si="17"/>
        <v>10688</v>
      </c>
      <c r="CJ36" s="13">
        <f t="shared" si="17"/>
        <v>9905</v>
      </c>
      <c r="CK36" s="13">
        <f t="shared" si="17"/>
        <v>9905</v>
      </c>
      <c r="CL36" s="13">
        <f t="shared" si="17"/>
        <v>9905</v>
      </c>
      <c r="CM36" s="13">
        <f t="shared" si="17"/>
        <v>9905</v>
      </c>
      <c r="CN36" s="13">
        <f t="shared" si="17"/>
        <v>9905</v>
      </c>
      <c r="CO36" s="13">
        <f t="shared" si="17"/>
        <v>9905</v>
      </c>
      <c r="CP36" s="13">
        <f t="shared" si="17"/>
        <v>9905</v>
      </c>
      <c r="CQ36" s="13">
        <f t="shared" si="17"/>
        <v>8417</v>
      </c>
    </row>
    <row r="37" spans="1:95" ht="11.45" customHeight="1">
      <c r="A37" s="12">
        <v>2</v>
      </c>
      <c r="B37" s="13">
        <f t="shared" ref="B37:AL37" si="18">ROUND(B18*0.87,)</f>
        <v>23647</v>
      </c>
      <c r="C37" s="13">
        <f t="shared" si="18"/>
        <v>20828</v>
      </c>
      <c r="D37" s="13">
        <f t="shared" si="18"/>
        <v>17539</v>
      </c>
      <c r="E37" s="13">
        <f t="shared" si="18"/>
        <v>17539</v>
      </c>
      <c r="F37" s="13">
        <f t="shared" si="18"/>
        <v>17539</v>
      </c>
      <c r="G37" s="13">
        <f t="shared" si="18"/>
        <v>18244</v>
      </c>
      <c r="H37" s="13">
        <f t="shared" si="18"/>
        <v>18244</v>
      </c>
      <c r="I37" s="13">
        <f t="shared" si="18"/>
        <v>18244</v>
      </c>
      <c r="J37" s="13">
        <f t="shared" si="18"/>
        <v>18244</v>
      </c>
      <c r="K37" s="13">
        <f t="shared" si="18"/>
        <v>18244</v>
      </c>
      <c r="L37" s="13">
        <f t="shared" si="18"/>
        <v>18244</v>
      </c>
      <c r="M37" s="13">
        <f t="shared" si="18"/>
        <v>18949</v>
      </c>
      <c r="N37" s="13">
        <f t="shared" si="18"/>
        <v>18949</v>
      </c>
      <c r="O37" s="13">
        <f t="shared" si="18"/>
        <v>18949</v>
      </c>
      <c r="P37" s="13">
        <f t="shared" si="18"/>
        <v>18949</v>
      </c>
      <c r="Q37" s="13">
        <f t="shared" si="18"/>
        <v>18949</v>
      </c>
      <c r="R37" s="13">
        <f t="shared" si="18"/>
        <v>19888</v>
      </c>
      <c r="S37" s="13">
        <f t="shared" si="18"/>
        <v>19888</v>
      </c>
      <c r="T37" s="13">
        <f t="shared" si="18"/>
        <v>19888</v>
      </c>
      <c r="U37" s="13">
        <f t="shared" si="18"/>
        <v>19888</v>
      </c>
      <c r="V37" s="13">
        <f t="shared" si="18"/>
        <v>22707</v>
      </c>
      <c r="W37" s="13">
        <f t="shared" si="18"/>
        <v>22707</v>
      </c>
      <c r="X37" s="13">
        <f t="shared" si="18"/>
        <v>22707</v>
      </c>
      <c r="Y37" s="13">
        <f t="shared" si="18"/>
        <v>21767</v>
      </c>
      <c r="Z37" s="13">
        <f t="shared" si="18"/>
        <v>21767</v>
      </c>
      <c r="AA37" s="13">
        <f t="shared" si="18"/>
        <v>21767</v>
      </c>
      <c r="AB37" s="13">
        <f t="shared" si="18"/>
        <v>21767</v>
      </c>
      <c r="AC37" s="13">
        <f t="shared" si="18"/>
        <v>24586</v>
      </c>
      <c r="AD37" s="13">
        <f t="shared" si="18"/>
        <v>24586</v>
      </c>
      <c r="AE37" s="13">
        <f t="shared" si="18"/>
        <v>24586</v>
      </c>
      <c r="AF37" s="13">
        <f t="shared" si="18"/>
        <v>21767</v>
      </c>
      <c r="AG37" s="13">
        <f t="shared" si="18"/>
        <v>21767</v>
      </c>
      <c r="AH37" s="13">
        <f t="shared" si="18"/>
        <v>21767</v>
      </c>
      <c r="AI37" s="13">
        <f t="shared" si="18"/>
        <v>21767</v>
      </c>
      <c r="AJ37" s="13">
        <f t="shared" si="18"/>
        <v>21767</v>
      </c>
      <c r="AK37" s="13">
        <f t="shared" si="18"/>
        <v>22707</v>
      </c>
      <c r="AL37" s="13">
        <f t="shared" si="18"/>
        <v>22707</v>
      </c>
      <c r="AM37" s="13">
        <f t="shared" ref="AM37:CQ37" si="19">ROUND(AM18*0.87,)</f>
        <v>22707</v>
      </c>
      <c r="AN37" s="13">
        <f t="shared" si="19"/>
        <v>24586</v>
      </c>
      <c r="AO37" s="13">
        <f t="shared" si="19"/>
        <v>24586</v>
      </c>
      <c r="AP37" s="13">
        <f t="shared" si="19"/>
        <v>24586</v>
      </c>
      <c r="AQ37" s="13">
        <f t="shared" si="19"/>
        <v>24586</v>
      </c>
      <c r="AR37" s="13">
        <f t="shared" si="19"/>
        <v>26465</v>
      </c>
      <c r="AS37" s="13">
        <f t="shared" si="19"/>
        <v>26465</v>
      </c>
      <c r="AT37" s="13">
        <f t="shared" si="19"/>
        <v>26465</v>
      </c>
      <c r="AU37" s="13">
        <f t="shared" si="19"/>
        <v>26465</v>
      </c>
      <c r="AV37" s="13">
        <f t="shared" si="19"/>
        <v>26465</v>
      </c>
      <c r="AW37" s="13">
        <f t="shared" si="19"/>
        <v>26465</v>
      </c>
      <c r="AX37" s="13">
        <f t="shared" si="19"/>
        <v>26465</v>
      </c>
      <c r="AY37" s="13">
        <f t="shared" si="19"/>
        <v>26465</v>
      </c>
      <c r="AZ37" s="13">
        <f t="shared" si="19"/>
        <v>24586</v>
      </c>
      <c r="BA37" s="13">
        <f t="shared" si="19"/>
        <v>18949</v>
      </c>
      <c r="BB37" s="13">
        <f t="shared" si="19"/>
        <v>18949</v>
      </c>
      <c r="BC37" s="13">
        <f t="shared" si="19"/>
        <v>18949</v>
      </c>
      <c r="BD37" s="13">
        <f t="shared" si="19"/>
        <v>18949</v>
      </c>
      <c r="BE37" s="13">
        <f t="shared" si="19"/>
        <v>18949</v>
      </c>
      <c r="BF37" s="13">
        <f t="shared" si="19"/>
        <v>18949</v>
      </c>
      <c r="BG37" s="13">
        <f t="shared" si="19"/>
        <v>18949</v>
      </c>
      <c r="BH37" s="13">
        <f t="shared" si="19"/>
        <v>18949</v>
      </c>
      <c r="BI37" s="13">
        <f t="shared" si="19"/>
        <v>18949</v>
      </c>
      <c r="BJ37" s="13">
        <f t="shared" si="19"/>
        <v>14720</v>
      </c>
      <c r="BK37" s="13">
        <f t="shared" si="19"/>
        <v>14720</v>
      </c>
      <c r="BL37" s="13">
        <f t="shared" si="19"/>
        <v>14720</v>
      </c>
      <c r="BM37" s="13">
        <f t="shared" si="19"/>
        <v>14720</v>
      </c>
      <c r="BN37" s="13">
        <f t="shared" si="19"/>
        <v>14720</v>
      </c>
      <c r="BO37" s="13">
        <f t="shared" si="19"/>
        <v>14720</v>
      </c>
      <c r="BP37" s="13">
        <f t="shared" si="19"/>
        <v>14720</v>
      </c>
      <c r="BQ37" s="13">
        <f t="shared" si="19"/>
        <v>13624</v>
      </c>
      <c r="BR37" s="13">
        <f t="shared" si="19"/>
        <v>13624</v>
      </c>
      <c r="BS37" s="13">
        <f t="shared" si="19"/>
        <v>13624</v>
      </c>
      <c r="BT37" s="13">
        <f t="shared" si="19"/>
        <v>13624</v>
      </c>
      <c r="BU37" s="13">
        <f t="shared" si="19"/>
        <v>13624</v>
      </c>
      <c r="BV37" s="13">
        <f t="shared" si="19"/>
        <v>12685</v>
      </c>
      <c r="BW37" s="13">
        <f t="shared" si="19"/>
        <v>12685</v>
      </c>
      <c r="BX37" s="13">
        <f t="shared" si="19"/>
        <v>12685</v>
      </c>
      <c r="BY37" s="13">
        <f t="shared" si="19"/>
        <v>12685</v>
      </c>
      <c r="BZ37" s="13">
        <f t="shared" si="19"/>
        <v>12685</v>
      </c>
      <c r="CA37" s="13">
        <f t="shared" si="19"/>
        <v>13624</v>
      </c>
      <c r="CB37" s="13">
        <f t="shared" si="19"/>
        <v>13624</v>
      </c>
      <c r="CC37" s="13">
        <f t="shared" si="19"/>
        <v>12685</v>
      </c>
      <c r="CD37" s="13">
        <f t="shared" si="19"/>
        <v>12685</v>
      </c>
      <c r="CE37" s="13">
        <f t="shared" si="19"/>
        <v>12685</v>
      </c>
      <c r="CF37" s="13">
        <f t="shared" si="19"/>
        <v>11980</v>
      </c>
      <c r="CG37" s="13">
        <f t="shared" si="19"/>
        <v>11980</v>
      </c>
      <c r="CH37" s="13">
        <f t="shared" si="19"/>
        <v>11980</v>
      </c>
      <c r="CI37" s="13">
        <f t="shared" si="19"/>
        <v>11980</v>
      </c>
      <c r="CJ37" s="13">
        <f t="shared" si="19"/>
        <v>11197</v>
      </c>
      <c r="CK37" s="13">
        <f t="shared" si="19"/>
        <v>11197</v>
      </c>
      <c r="CL37" s="13">
        <f t="shared" si="19"/>
        <v>11197</v>
      </c>
      <c r="CM37" s="13">
        <f t="shared" si="19"/>
        <v>11197</v>
      </c>
      <c r="CN37" s="13">
        <f t="shared" si="19"/>
        <v>11197</v>
      </c>
      <c r="CO37" s="13">
        <f t="shared" si="19"/>
        <v>11197</v>
      </c>
      <c r="CP37" s="13">
        <f t="shared" si="19"/>
        <v>11197</v>
      </c>
      <c r="CQ37" s="13">
        <f t="shared" si="19"/>
        <v>9709</v>
      </c>
    </row>
    <row r="38" spans="1:95" s="11" customFormat="1" ht="11.45" customHeight="1">
      <c r="A38" s="37" t="s">
        <v>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row>
    <row r="39" spans="1:95" ht="11.45" customHeight="1">
      <c r="A39" s="12">
        <v>1</v>
      </c>
      <c r="B39" s="13">
        <f t="shared" ref="B39:AL39" si="20">ROUND(B20*0.87,)</f>
        <v>23764</v>
      </c>
      <c r="C39" s="13">
        <f t="shared" si="20"/>
        <v>20945</v>
      </c>
      <c r="D39" s="13">
        <f t="shared" si="20"/>
        <v>17657</v>
      </c>
      <c r="E39" s="13">
        <f t="shared" si="20"/>
        <v>17657</v>
      </c>
      <c r="F39" s="13">
        <f t="shared" si="20"/>
        <v>17657</v>
      </c>
      <c r="G39" s="13">
        <f t="shared" si="20"/>
        <v>18361</v>
      </c>
      <c r="H39" s="13">
        <f t="shared" si="20"/>
        <v>18361</v>
      </c>
      <c r="I39" s="13">
        <f t="shared" si="20"/>
        <v>18361</v>
      </c>
      <c r="J39" s="13">
        <f t="shared" si="20"/>
        <v>18361</v>
      </c>
      <c r="K39" s="13">
        <f t="shared" si="20"/>
        <v>18361</v>
      </c>
      <c r="L39" s="13">
        <f t="shared" si="20"/>
        <v>18361</v>
      </c>
      <c r="M39" s="13">
        <f t="shared" si="20"/>
        <v>19066</v>
      </c>
      <c r="N39" s="13">
        <f t="shared" si="20"/>
        <v>19066</v>
      </c>
      <c r="O39" s="13">
        <f t="shared" si="20"/>
        <v>19066</v>
      </c>
      <c r="P39" s="13">
        <f t="shared" si="20"/>
        <v>19066</v>
      </c>
      <c r="Q39" s="13">
        <f t="shared" si="20"/>
        <v>19066</v>
      </c>
      <c r="R39" s="13">
        <f t="shared" si="20"/>
        <v>20006</v>
      </c>
      <c r="S39" s="13">
        <f t="shared" si="20"/>
        <v>20006</v>
      </c>
      <c r="T39" s="13">
        <f t="shared" si="20"/>
        <v>20006</v>
      </c>
      <c r="U39" s="13">
        <f t="shared" si="20"/>
        <v>20006</v>
      </c>
      <c r="V39" s="13">
        <f t="shared" si="20"/>
        <v>22824</v>
      </c>
      <c r="W39" s="13">
        <f t="shared" si="20"/>
        <v>22824</v>
      </c>
      <c r="X39" s="13">
        <f t="shared" si="20"/>
        <v>22824</v>
      </c>
      <c r="Y39" s="13">
        <f t="shared" si="20"/>
        <v>21885</v>
      </c>
      <c r="Z39" s="13">
        <f t="shared" si="20"/>
        <v>21885</v>
      </c>
      <c r="AA39" s="13">
        <f t="shared" si="20"/>
        <v>21885</v>
      </c>
      <c r="AB39" s="13">
        <f t="shared" si="20"/>
        <v>21885</v>
      </c>
      <c r="AC39" s="13">
        <f t="shared" si="20"/>
        <v>24704</v>
      </c>
      <c r="AD39" s="13">
        <f t="shared" si="20"/>
        <v>24704</v>
      </c>
      <c r="AE39" s="13">
        <f t="shared" si="20"/>
        <v>24704</v>
      </c>
      <c r="AF39" s="13">
        <f t="shared" si="20"/>
        <v>21885</v>
      </c>
      <c r="AG39" s="13">
        <f t="shared" si="20"/>
        <v>21885</v>
      </c>
      <c r="AH39" s="13">
        <f t="shared" si="20"/>
        <v>21885</v>
      </c>
      <c r="AI39" s="13">
        <f t="shared" si="20"/>
        <v>21885</v>
      </c>
      <c r="AJ39" s="13">
        <f t="shared" si="20"/>
        <v>21885</v>
      </c>
      <c r="AK39" s="13">
        <f t="shared" si="20"/>
        <v>22824</v>
      </c>
      <c r="AL39" s="13">
        <f t="shared" si="20"/>
        <v>22824</v>
      </c>
      <c r="AM39" s="13">
        <f t="shared" ref="AM39:CQ39" si="21">ROUND(AM20*0.87,)</f>
        <v>22824</v>
      </c>
      <c r="AN39" s="13">
        <f t="shared" si="21"/>
        <v>24704</v>
      </c>
      <c r="AO39" s="13">
        <f t="shared" si="21"/>
        <v>24704</v>
      </c>
      <c r="AP39" s="13">
        <f t="shared" si="21"/>
        <v>24704</v>
      </c>
      <c r="AQ39" s="13">
        <f t="shared" si="21"/>
        <v>24704</v>
      </c>
      <c r="AR39" s="13">
        <f t="shared" si="21"/>
        <v>26583</v>
      </c>
      <c r="AS39" s="13">
        <f t="shared" si="21"/>
        <v>26583</v>
      </c>
      <c r="AT39" s="13">
        <f t="shared" si="21"/>
        <v>26583</v>
      </c>
      <c r="AU39" s="13">
        <f t="shared" si="21"/>
        <v>26583</v>
      </c>
      <c r="AV39" s="13">
        <f t="shared" si="21"/>
        <v>26583</v>
      </c>
      <c r="AW39" s="13">
        <f t="shared" si="21"/>
        <v>26583</v>
      </c>
      <c r="AX39" s="13">
        <f t="shared" si="21"/>
        <v>26583</v>
      </c>
      <c r="AY39" s="13">
        <f t="shared" si="21"/>
        <v>26583</v>
      </c>
      <c r="AZ39" s="13">
        <f t="shared" si="21"/>
        <v>24704</v>
      </c>
      <c r="BA39" s="13">
        <f t="shared" si="21"/>
        <v>19066</v>
      </c>
      <c r="BB39" s="13">
        <f t="shared" si="21"/>
        <v>19066</v>
      </c>
      <c r="BC39" s="13">
        <f t="shared" si="21"/>
        <v>19066</v>
      </c>
      <c r="BD39" s="13">
        <f t="shared" si="21"/>
        <v>19066</v>
      </c>
      <c r="BE39" s="13">
        <f t="shared" si="21"/>
        <v>19066</v>
      </c>
      <c r="BF39" s="13">
        <f t="shared" si="21"/>
        <v>19066</v>
      </c>
      <c r="BG39" s="13">
        <f t="shared" si="21"/>
        <v>19066</v>
      </c>
      <c r="BH39" s="13">
        <f t="shared" si="21"/>
        <v>19066</v>
      </c>
      <c r="BI39" s="13">
        <f t="shared" si="21"/>
        <v>19066</v>
      </c>
      <c r="BJ39" s="13">
        <f t="shared" si="21"/>
        <v>14055</v>
      </c>
      <c r="BK39" s="13">
        <f t="shared" si="21"/>
        <v>14055</v>
      </c>
      <c r="BL39" s="13">
        <f t="shared" si="21"/>
        <v>14055</v>
      </c>
      <c r="BM39" s="13">
        <f t="shared" si="21"/>
        <v>14055</v>
      </c>
      <c r="BN39" s="13">
        <f t="shared" si="21"/>
        <v>14055</v>
      </c>
      <c r="BO39" s="13">
        <f t="shared" si="21"/>
        <v>14055</v>
      </c>
      <c r="BP39" s="13">
        <f t="shared" si="21"/>
        <v>14055</v>
      </c>
      <c r="BQ39" s="13">
        <f t="shared" si="21"/>
        <v>12959</v>
      </c>
      <c r="BR39" s="13">
        <f t="shared" si="21"/>
        <v>12959</v>
      </c>
      <c r="BS39" s="13">
        <f t="shared" si="21"/>
        <v>12959</v>
      </c>
      <c r="BT39" s="13">
        <f t="shared" si="21"/>
        <v>12959</v>
      </c>
      <c r="BU39" s="13">
        <f t="shared" si="21"/>
        <v>12959</v>
      </c>
      <c r="BV39" s="13">
        <f t="shared" si="21"/>
        <v>12019</v>
      </c>
      <c r="BW39" s="13">
        <f t="shared" si="21"/>
        <v>12019</v>
      </c>
      <c r="BX39" s="13">
        <f t="shared" si="21"/>
        <v>12019</v>
      </c>
      <c r="BY39" s="13">
        <f t="shared" si="21"/>
        <v>12019</v>
      </c>
      <c r="BZ39" s="13">
        <f t="shared" si="21"/>
        <v>12019</v>
      </c>
      <c r="CA39" s="13">
        <f t="shared" si="21"/>
        <v>12959</v>
      </c>
      <c r="CB39" s="13">
        <f t="shared" si="21"/>
        <v>12959</v>
      </c>
      <c r="CC39" s="13">
        <f t="shared" si="21"/>
        <v>12019</v>
      </c>
      <c r="CD39" s="13">
        <f t="shared" si="21"/>
        <v>12019</v>
      </c>
      <c r="CE39" s="13">
        <f t="shared" si="21"/>
        <v>12019</v>
      </c>
      <c r="CF39" s="13">
        <f t="shared" si="21"/>
        <v>11862</v>
      </c>
      <c r="CG39" s="13">
        <f t="shared" si="21"/>
        <v>11862</v>
      </c>
      <c r="CH39" s="13">
        <f t="shared" si="21"/>
        <v>11862</v>
      </c>
      <c r="CI39" s="13">
        <f t="shared" si="21"/>
        <v>11862</v>
      </c>
      <c r="CJ39" s="13">
        <f t="shared" si="21"/>
        <v>11079</v>
      </c>
      <c r="CK39" s="13">
        <f t="shared" si="21"/>
        <v>11079</v>
      </c>
      <c r="CL39" s="13">
        <f t="shared" si="21"/>
        <v>11079</v>
      </c>
      <c r="CM39" s="13">
        <f t="shared" si="21"/>
        <v>11079</v>
      </c>
      <c r="CN39" s="13">
        <f t="shared" si="21"/>
        <v>11079</v>
      </c>
      <c r="CO39" s="13">
        <f t="shared" si="21"/>
        <v>11079</v>
      </c>
      <c r="CP39" s="13">
        <f t="shared" si="21"/>
        <v>11079</v>
      </c>
      <c r="CQ39" s="13">
        <f t="shared" si="21"/>
        <v>9592</v>
      </c>
    </row>
    <row r="40" spans="1:95" ht="11.45" customHeight="1">
      <c r="A40" s="12">
        <v>2</v>
      </c>
      <c r="B40" s="13">
        <f t="shared" ref="B40:AL40" si="22">ROUND(B21*0.87,)</f>
        <v>25213</v>
      </c>
      <c r="C40" s="13">
        <f t="shared" si="22"/>
        <v>22394</v>
      </c>
      <c r="D40" s="13">
        <f t="shared" si="22"/>
        <v>19105</v>
      </c>
      <c r="E40" s="13">
        <f t="shared" si="22"/>
        <v>19105</v>
      </c>
      <c r="F40" s="13">
        <f t="shared" si="22"/>
        <v>19105</v>
      </c>
      <c r="G40" s="13">
        <f t="shared" si="22"/>
        <v>19810</v>
      </c>
      <c r="H40" s="13">
        <f t="shared" si="22"/>
        <v>19810</v>
      </c>
      <c r="I40" s="13">
        <f t="shared" si="22"/>
        <v>19810</v>
      </c>
      <c r="J40" s="13">
        <f t="shared" si="22"/>
        <v>19810</v>
      </c>
      <c r="K40" s="13">
        <f t="shared" si="22"/>
        <v>19810</v>
      </c>
      <c r="L40" s="13">
        <f t="shared" si="22"/>
        <v>19810</v>
      </c>
      <c r="M40" s="13">
        <f t="shared" si="22"/>
        <v>20515</v>
      </c>
      <c r="N40" s="13">
        <f t="shared" si="22"/>
        <v>20515</v>
      </c>
      <c r="O40" s="13">
        <f t="shared" si="22"/>
        <v>20515</v>
      </c>
      <c r="P40" s="13">
        <f t="shared" si="22"/>
        <v>20515</v>
      </c>
      <c r="Q40" s="13">
        <f t="shared" si="22"/>
        <v>20515</v>
      </c>
      <c r="R40" s="13">
        <f t="shared" si="22"/>
        <v>21454</v>
      </c>
      <c r="S40" s="13">
        <f t="shared" si="22"/>
        <v>21454</v>
      </c>
      <c r="T40" s="13">
        <f t="shared" si="22"/>
        <v>21454</v>
      </c>
      <c r="U40" s="13">
        <f t="shared" si="22"/>
        <v>21454</v>
      </c>
      <c r="V40" s="13">
        <f t="shared" si="22"/>
        <v>24273</v>
      </c>
      <c r="W40" s="13">
        <f t="shared" si="22"/>
        <v>24273</v>
      </c>
      <c r="X40" s="13">
        <f t="shared" si="22"/>
        <v>24273</v>
      </c>
      <c r="Y40" s="13">
        <f t="shared" si="22"/>
        <v>23333</v>
      </c>
      <c r="Z40" s="13">
        <f t="shared" si="22"/>
        <v>23333</v>
      </c>
      <c r="AA40" s="13">
        <f t="shared" si="22"/>
        <v>23333</v>
      </c>
      <c r="AB40" s="13">
        <f t="shared" si="22"/>
        <v>23333</v>
      </c>
      <c r="AC40" s="13">
        <f t="shared" si="22"/>
        <v>26152</v>
      </c>
      <c r="AD40" s="13">
        <f t="shared" si="22"/>
        <v>26152</v>
      </c>
      <c r="AE40" s="13">
        <f t="shared" si="22"/>
        <v>26152</v>
      </c>
      <c r="AF40" s="13">
        <f t="shared" si="22"/>
        <v>23333</v>
      </c>
      <c r="AG40" s="13">
        <f t="shared" si="22"/>
        <v>23333</v>
      </c>
      <c r="AH40" s="13">
        <f t="shared" si="22"/>
        <v>23333</v>
      </c>
      <c r="AI40" s="13">
        <f t="shared" si="22"/>
        <v>23333</v>
      </c>
      <c r="AJ40" s="13">
        <f t="shared" si="22"/>
        <v>23333</v>
      </c>
      <c r="AK40" s="13">
        <f t="shared" si="22"/>
        <v>24273</v>
      </c>
      <c r="AL40" s="13">
        <f t="shared" si="22"/>
        <v>24273</v>
      </c>
      <c r="AM40" s="13">
        <f t="shared" ref="AM40:CQ40" si="23">ROUND(AM21*0.87,)</f>
        <v>24273</v>
      </c>
      <c r="AN40" s="13">
        <f t="shared" si="23"/>
        <v>26152</v>
      </c>
      <c r="AO40" s="13">
        <f t="shared" si="23"/>
        <v>26152</v>
      </c>
      <c r="AP40" s="13">
        <f t="shared" si="23"/>
        <v>26152</v>
      </c>
      <c r="AQ40" s="13">
        <f t="shared" si="23"/>
        <v>26152</v>
      </c>
      <c r="AR40" s="13">
        <f t="shared" si="23"/>
        <v>28031</v>
      </c>
      <c r="AS40" s="13">
        <f t="shared" si="23"/>
        <v>28031</v>
      </c>
      <c r="AT40" s="13">
        <f t="shared" si="23"/>
        <v>28031</v>
      </c>
      <c r="AU40" s="13">
        <f t="shared" si="23"/>
        <v>28031</v>
      </c>
      <c r="AV40" s="13">
        <f t="shared" si="23"/>
        <v>28031</v>
      </c>
      <c r="AW40" s="13">
        <f t="shared" si="23"/>
        <v>28031</v>
      </c>
      <c r="AX40" s="13">
        <f t="shared" si="23"/>
        <v>28031</v>
      </c>
      <c r="AY40" s="13">
        <f t="shared" si="23"/>
        <v>28031</v>
      </c>
      <c r="AZ40" s="13">
        <f t="shared" si="23"/>
        <v>26152</v>
      </c>
      <c r="BA40" s="13">
        <f t="shared" si="23"/>
        <v>20515</v>
      </c>
      <c r="BB40" s="13">
        <f t="shared" si="23"/>
        <v>20515</v>
      </c>
      <c r="BC40" s="13">
        <f t="shared" si="23"/>
        <v>20515</v>
      </c>
      <c r="BD40" s="13">
        <f t="shared" si="23"/>
        <v>20515</v>
      </c>
      <c r="BE40" s="13">
        <f t="shared" si="23"/>
        <v>20515</v>
      </c>
      <c r="BF40" s="13">
        <f t="shared" si="23"/>
        <v>20515</v>
      </c>
      <c r="BG40" s="13">
        <f t="shared" si="23"/>
        <v>20515</v>
      </c>
      <c r="BH40" s="13">
        <f t="shared" si="23"/>
        <v>20515</v>
      </c>
      <c r="BI40" s="13">
        <f t="shared" si="23"/>
        <v>20515</v>
      </c>
      <c r="BJ40" s="13">
        <f t="shared" si="23"/>
        <v>15503</v>
      </c>
      <c r="BK40" s="13">
        <f t="shared" si="23"/>
        <v>15503</v>
      </c>
      <c r="BL40" s="13">
        <f t="shared" si="23"/>
        <v>15503</v>
      </c>
      <c r="BM40" s="13">
        <f t="shared" si="23"/>
        <v>15503</v>
      </c>
      <c r="BN40" s="13">
        <f t="shared" si="23"/>
        <v>15503</v>
      </c>
      <c r="BO40" s="13">
        <f t="shared" si="23"/>
        <v>15503</v>
      </c>
      <c r="BP40" s="13">
        <f t="shared" si="23"/>
        <v>15503</v>
      </c>
      <c r="BQ40" s="13">
        <f t="shared" si="23"/>
        <v>14407</v>
      </c>
      <c r="BR40" s="13">
        <f t="shared" si="23"/>
        <v>14407</v>
      </c>
      <c r="BS40" s="13">
        <f t="shared" si="23"/>
        <v>14407</v>
      </c>
      <c r="BT40" s="13">
        <f t="shared" si="23"/>
        <v>14407</v>
      </c>
      <c r="BU40" s="13">
        <f t="shared" si="23"/>
        <v>14407</v>
      </c>
      <c r="BV40" s="13">
        <f t="shared" si="23"/>
        <v>13468</v>
      </c>
      <c r="BW40" s="13">
        <f t="shared" si="23"/>
        <v>13468</v>
      </c>
      <c r="BX40" s="13">
        <f t="shared" si="23"/>
        <v>13468</v>
      </c>
      <c r="BY40" s="13">
        <f t="shared" si="23"/>
        <v>13468</v>
      </c>
      <c r="BZ40" s="13">
        <f t="shared" si="23"/>
        <v>13468</v>
      </c>
      <c r="CA40" s="13">
        <f t="shared" si="23"/>
        <v>14407</v>
      </c>
      <c r="CB40" s="13">
        <f t="shared" si="23"/>
        <v>14407</v>
      </c>
      <c r="CC40" s="13">
        <f t="shared" si="23"/>
        <v>13468</v>
      </c>
      <c r="CD40" s="13">
        <f t="shared" si="23"/>
        <v>13468</v>
      </c>
      <c r="CE40" s="13">
        <f t="shared" si="23"/>
        <v>13468</v>
      </c>
      <c r="CF40" s="13">
        <f t="shared" si="23"/>
        <v>13154</v>
      </c>
      <c r="CG40" s="13">
        <f t="shared" si="23"/>
        <v>13154</v>
      </c>
      <c r="CH40" s="13">
        <f t="shared" si="23"/>
        <v>13154</v>
      </c>
      <c r="CI40" s="13">
        <f t="shared" si="23"/>
        <v>13154</v>
      </c>
      <c r="CJ40" s="13">
        <f t="shared" si="23"/>
        <v>12371</v>
      </c>
      <c r="CK40" s="13">
        <f t="shared" si="23"/>
        <v>12371</v>
      </c>
      <c r="CL40" s="13">
        <f t="shared" si="23"/>
        <v>12371</v>
      </c>
      <c r="CM40" s="13">
        <f t="shared" si="23"/>
        <v>12371</v>
      </c>
      <c r="CN40" s="13">
        <f t="shared" si="23"/>
        <v>12371</v>
      </c>
      <c r="CO40" s="13">
        <f t="shared" si="23"/>
        <v>12371</v>
      </c>
      <c r="CP40" s="13">
        <f t="shared" si="23"/>
        <v>12371</v>
      </c>
      <c r="CQ40" s="13">
        <f t="shared" si="23"/>
        <v>10884</v>
      </c>
    </row>
    <row r="41" spans="1:95">
      <c r="A41" s="22"/>
    </row>
    <row r="42" spans="1:95" customFormat="1" ht="189">
      <c r="A42" s="188" t="s">
        <v>19</v>
      </c>
    </row>
    <row r="44" spans="1:95">
      <c r="A44" s="20" t="s">
        <v>9</v>
      </c>
    </row>
    <row r="45" spans="1:95">
      <c r="A45" s="23" t="s">
        <v>10</v>
      </c>
    </row>
    <row r="46" spans="1:95">
      <c r="A46" s="23" t="s">
        <v>11</v>
      </c>
    </row>
    <row r="47" spans="1:95" ht="12.6" customHeight="1">
      <c r="A47" s="24" t="s">
        <v>12</v>
      </c>
    </row>
    <row r="48" spans="1:95">
      <c r="A48" s="23" t="s">
        <v>20</v>
      </c>
    </row>
    <row r="49" spans="1:1">
      <c r="A49" s="23" t="s">
        <v>13</v>
      </c>
    </row>
    <row r="50" spans="1:1" s="60" customFormat="1" ht="12.75">
      <c r="A50" s="101" t="s">
        <v>21</v>
      </c>
    </row>
    <row r="51" spans="1:1" s="60" customFormat="1" ht="24">
      <c r="A51" s="105" t="s">
        <v>22</v>
      </c>
    </row>
    <row r="53" spans="1:1">
      <c r="A53" s="180" t="s">
        <v>23</v>
      </c>
    </row>
    <row r="54" spans="1:1">
      <c r="A54" s="181" t="s">
        <v>24</v>
      </c>
    </row>
    <row r="55" spans="1:1" ht="24">
      <c r="A55" s="182" t="s">
        <v>25</v>
      </c>
    </row>
    <row r="56" spans="1:1">
      <c r="A56" s="208"/>
    </row>
    <row r="58" spans="1:1">
      <c r="A58" s="209" t="s">
        <v>14</v>
      </c>
    </row>
    <row r="59" spans="1:1" ht="60">
      <c r="A59" s="210" t="s">
        <v>26</v>
      </c>
    </row>
  </sheetData>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46"/>
  <sheetViews>
    <sheetView workbookViewId="0">
      <pane xSplit="1" topLeftCell="B1" activePane="topRight" state="frozen"/>
      <selection pane="topRight" activeCell="B5" sqref="B5"/>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28</v>
      </c>
    </row>
    <row r="2" spans="1:3" ht="11.45" customHeight="1">
      <c r="A2" s="4" t="s">
        <v>141</v>
      </c>
    </row>
    <row r="3" spans="1:3" ht="11.45" customHeight="1">
      <c r="A3" s="3"/>
    </row>
    <row r="4" spans="1:3" ht="11.25" customHeight="1">
      <c r="A4" s="5"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breakfast'!#REF!*0.9</f>
        <v>#REF!</v>
      </c>
      <c r="C8" s="30" t="e">
        <f>'C завтраками| Bed and breakfast'!#REF!*0.9</f>
        <v>#REF!</v>
      </c>
    </row>
    <row r="9" spans="1:3" ht="11.45" customHeight="1">
      <c r="A9" s="12">
        <v>2</v>
      </c>
      <c r="B9" s="30" t="e">
        <f>'C завтраками| Bed and breakfast'!#REF!*0.9</f>
        <v>#REF!</v>
      </c>
      <c r="C9" s="30" t="e">
        <f>'C завтраками| Bed and breakfast'!#REF!*0.9</f>
        <v>#REF!</v>
      </c>
    </row>
    <row r="10" spans="1:3" ht="11.45" customHeight="1">
      <c r="A10" s="15" t="s">
        <v>6</v>
      </c>
      <c r="B10" s="30"/>
      <c r="C10" s="30"/>
    </row>
    <row r="11" spans="1:3" ht="11.45" customHeight="1">
      <c r="A11" s="12">
        <v>1</v>
      </c>
      <c r="B11" s="30" t="e">
        <f>'C завтраками| Bed and breakfast'!#REF!*0.9</f>
        <v>#REF!</v>
      </c>
      <c r="C11" s="30" t="e">
        <f>'C завтраками| Bed and breakfast'!#REF!*0.9</f>
        <v>#REF!</v>
      </c>
    </row>
    <row r="12" spans="1:3" ht="11.45" customHeight="1">
      <c r="A12" s="12">
        <v>2</v>
      </c>
      <c r="B12" s="30" t="e">
        <f>'C завтраками| Bed and breakfast'!#REF!*0.9</f>
        <v>#REF!</v>
      </c>
      <c r="C12" s="30" t="e">
        <f>'C завтраками| Bed and breakfast'!#REF!*0.9</f>
        <v>#REF!</v>
      </c>
    </row>
    <row r="13" spans="1:3" ht="11.45" customHeight="1">
      <c r="A13" s="16" t="s">
        <v>7</v>
      </c>
      <c r="B13" s="30"/>
      <c r="C13" s="30"/>
    </row>
    <row r="14" spans="1:3" ht="11.45" customHeight="1">
      <c r="A14" s="12">
        <v>1</v>
      </c>
      <c r="B14" s="30" t="e">
        <f>'C завтраками| Bed and breakfast'!#REF!*0.9</f>
        <v>#REF!</v>
      </c>
      <c r="C14" s="30" t="e">
        <f>'C завтраками| Bed and breakfast'!#REF!*0.9</f>
        <v>#REF!</v>
      </c>
    </row>
    <row r="15" spans="1:3" ht="11.45" customHeight="1">
      <c r="A15" s="12">
        <v>2</v>
      </c>
      <c r="B15" s="30" t="e">
        <f>'C завтраками| Bed and breakfast'!#REF!*0.9</f>
        <v>#REF!</v>
      </c>
      <c r="C15" s="30" t="e">
        <f>'C завтраками| Bed and breakfast'!#REF!*0.9</f>
        <v>#REF!</v>
      </c>
    </row>
    <row r="16" spans="1:3" ht="11.45" customHeight="1">
      <c r="A16" s="17" t="s">
        <v>8</v>
      </c>
      <c r="B16" s="30"/>
      <c r="C16" s="30"/>
    </row>
    <row r="17" spans="1:3" ht="11.45" customHeight="1">
      <c r="A17" s="12">
        <v>1</v>
      </c>
      <c r="B17" s="30" t="e">
        <f>'C завтраками| Bed and breakfast'!#REF!*0.9</f>
        <v>#REF!</v>
      </c>
      <c r="C17" s="30" t="e">
        <f>'C завтраками| Bed and breakfast'!#REF!*0.9</f>
        <v>#REF!</v>
      </c>
    </row>
    <row r="18" spans="1:3" ht="11.45" customHeight="1">
      <c r="A18" s="12">
        <v>2</v>
      </c>
      <c r="B18" s="30" t="e">
        <f>'C завтраками| Bed and breakfast'!#REF!*0.9</f>
        <v>#REF!</v>
      </c>
      <c r="C18" s="30" t="e">
        <f>'C завтраками| Bed and breakfast'!#REF!*0.9</f>
        <v>#REF!</v>
      </c>
    </row>
    <row r="19" spans="1:3" ht="11.45" customHeight="1">
      <c r="A19" s="18"/>
      <c r="B19" s="62"/>
      <c r="C19" s="62"/>
    </row>
    <row r="20" spans="1:3" ht="34.9" customHeight="1">
      <c r="A20" s="29" t="s">
        <v>27</v>
      </c>
      <c r="B20" s="62"/>
      <c r="C20" s="62"/>
    </row>
    <row r="21" spans="1:3" ht="24.6" customHeight="1">
      <c r="A21" s="6" t="s">
        <v>3</v>
      </c>
      <c r="B21" s="99" t="e">
        <f t="shared" ref="B21:C21" si="0">B5</f>
        <v>#REF!</v>
      </c>
      <c r="C21" s="99" t="e">
        <f t="shared" si="0"/>
        <v>#REF!</v>
      </c>
    </row>
    <row r="22" spans="1:3" ht="24.6" customHeight="1">
      <c r="A22" s="9"/>
      <c r="B22" s="99" t="e">
        <f t="shared" ref="B22:C22" si="1">B6</f>
        <v>#REF!</v>
      </c>
      <c r="C22" s="99" t="e">
        <f t="shared" si="1"/>
        <v>#REF!</v>
      </c>
    </row>
    <row r="23" spans="1:3" ht="11.45" customHeight="1">
      <c r="A23" s="10" t="s">
        <v>4</v>
      </c>
    </row>
    <row r="24" spans="1:3" ht="11.45" customHeight="1">
      <c r="A24" s="12">
        <v>1</v>
      </c>
      <c r="B24" s="30" t="e">
        <f t="shared" ref="B24:C24" si="2">ROUNDUP(B8*0.87,)</f>
        <v>#REF!</v>
      </c>
      <c r="C24" s="30" t="e">
        <f t="shared" si="2"/>
        <v>#REF!</v>
      </c>
    </row>
    <row r="25" spans="1:3" ht="11.45" customHeight="1">
      <c r="A25" s="12">
        <v>2</v>
      </c>
      <c r="B25" s="30" t="e">
        <f t="shared" ref="B25:C25" si="3">ROUNDUP(B9*0.87,)</f>
        <v>#REF!</v>
      </c>
      <c r="C25" s="30" t="e">
        <f t="shared" si="3"/>
        <v>#REF!</v>
      </c>
    </row>
    <row r="26" spans="1:3" ht="11.45" customHeight="1">
      <c r="A26" s="15" t="s">
        <v>6</v>
      </c>
      <c r="B26" s="30"/>
      <c r="C26" s="30"/>
    </row>
    <row r="27" spans="1:3" ht="11.45" customHeight="1">
      <c r="A27" s="12">
        <v>1</v>
      </c>
      <c r="B27" s="30" t="e">
        <f t="shared" ref="B27:C27" si="4">ROUNDUP(B11*0.87,)</f>
        <v>#REF!</v>
      </c>
      <c r="C27" s="30" t="e">
        <f t="shared" si="4"/>
        <v>#REF!</v>
      </c>
    </row>
    <row r="28" spans="1:3" ht="11.45" customHeight="1">
      <c r="A28" s="12">
        <v>2</v>
      </c>
      <c r="B28" s="30" t="e">
        <f t="shared" ref="B28:C28" si="5">ROUNDUP(B12*0.87,)</f>
        <v>#REF!</v>
      </c>
      <c r="C28" s="30" t="e">
        <f t="shared" si="5"/>
        <v>#REF!</v>
      </c>
    </row>
    <row r="29" spans="1:3" ht="11.45" customHeight="1">
      <c r="A29" s="16" t="s">
        <v>7</v>
      </c>
      <c r="B29" s="30"/>
      <c r="C29" s="30"/>
    </row>
    <row r="30" spans="1:3" ht="11.45" customHeight="1">
      <c r="A30" s="12">
        <v>1</v>
      </c>
      <c r="B30" s="30" t="e">
        <f t="shared" ref="B30:C30" si="6">ROUNDUP(B14*0.87,)</f>
        <v>#REF!</v>
      </c>
      <c r="C30" s="30" t="e">
        <f t="shared" si="6"/>
        <v>#REF!</v>
      </c>
    </row>
    <row r="31" spans="1:3" ht="11.45" customHeight="1">
      <c r="A31" s="12">
        <v>2</v>
      </c>
      <c r="B31" s="30" t="e">
        <f t="shared" ref="B31:C31" si="7">ROUNDUP(B15*0.87,)</f>
        <v>#REF!</v>
      </c>
      <c r="C31" s="30" t="e">
        <f t="shared" si="7"/>
        <v>#REF!</v>
      </c>
    </row>
    <row r="32" spans="1:3" ht="11.45" customHeight="1">
      <c r="A32" s="17" t="s">
        <v>8</v>
      </c>
      <c r="B32" s="30"/>
      <c r="C32" s="30"/>
    </row>
    <row r="33" spans="1:3" ht="11.45" customHeight="1">
      <c r="A33" s="12">
        <v>1</v>
      </c>
      <c r="B33" s="30" t="e">
        <f t="shared" ref="B33:C33" si="8">ROUNDUP(B17*0.87,)</f>
        <v>#REF!</v>
      </c>
      <c r="C33" s="30" t="e">
        <f t="shared" si="8"/>
        <v>#REF!</v>
      </c>
    </row>
    <row r="34" spans="1:3" ht="11.45" customHeight="1">
      <c r="A34" s="12">
        <v>2</v>
      </c>
      <c r="B34" s="30" t="e">
        <f t="shared" ref="B34:C34" si="9">ROUNDUP(B18*0.87,)</f>
        <v>#REF!</v>
      </c>
      <c r="C34" s="30" t="e">
        <f t="shared" si="9"/>
        <v>#REF!</v>
      </c>
    </row>
    <row r="35" spans="1:3" ht="11.45" customHeight="1">
      <c r="A35" s="18"/>
      <c r="B35" s="62"/>
      <c r="C35" s="62"/>
    </row>
    <row r="36" spans="1:3">
      <c r="A36" s="20" t="s">
        <v>23</v>
      </c>
    </row>
    <row r="37" spans="1:3">
      <c r="A37" s="21" t="s">
        <v>142</v>
      </c>
    </row>
    <row r="38" spans="1:3">
      <c r="A38" s="22"/>
    </row>
    <row r="39" spans="1:3">
      <c r="A39" s="20" t="s">
        <v>9</v>
      </c>
    </row>
    <row r="40" spans="1:3">
      <c r="A40" s="23" t="s">
        <v>10</v>
      </c>
    </row>
    <row r="41" spans="1:3">
      <c r="A41" s="23" t="s">
        <v>11</v>
      </c>
    </row>
    <row r="42" spans="1:3" ht="12.6" customHeight="1">
      <c r="A42" s="24" t="s">
        <v>12</v>
      </c>
    </row>
    <row r="43" spans="1:3">
      <c r="A43" s="23" t="s">
        <v>13</v>
      </c>
    </row>
    <row r="44" spans="1:3">
      <c r="A44" s="22"/>
    </row>
    <row r="45" spans="1:3">
      <c r="A45" s="25" t="s">
        <v>14</v>
      </c>
    </row>
    <row r="46" spans="1:3" ht="48">
      <c r="A46" s="26" t="s">
        <v>143</v>
      </c>
    </row>
  </sheetData>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AY46"/>
  <sheetViews>
    <sheetView topLeftCell="A7" workbookViewId="0">
      <pane xSplit="1" topLeftCell="B1" activePane="topRight" state="frozen"/>
      <selection pane="topRight" activeCell="B24" sqref="B24:AY34"/>
    </sheetView>
  </sheetViews>
  <sheetFormatPr defaultColWidth="8.5703125" defaultRowHeight="12"/>
  <cols>
    <col min="1" max="1" width="84.85546875" style="2" customWidth="1"/>
    <col min="2" max="51" width="9.85546875" style="2" customWidth="1"/>
    <col min="52" max="16384" width="8.5703125" style="2"/>
  </cols>
  <sheetData>
    <row r="1" spans="1:51" ht="11.45" customHeight="1">
      <c r="A1" s="3" t="s">
        <v>135</v>
      </c>
    </row>
    <row r="2" spans="1:51" ht="11.45" customHeight="1">
      <c r="A2" s="4" t="s">
        <v>141</v>
      </c>
    </row>
    <row r="3" spans="1:51" ht="11.45" customHeight="1">
      <c r="A3" s="3"/>
    </row>
    <row r="4" spans="1:51" ht="11.25" customHeight="1">
      <c r="A4" s="117" t="s">
        <v>2</v>
      </c>
    </row>
    <row r="5" spans="1:51" s="1" customFormat="1" ht="25.5" customHeight="1">
      <c r="A5" s="6"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c r="H5" s="99" t="e">
        <f>'C завтраками| Bed and breakfast'!#REF!</f>
        <v>#REF!</v>
      </c>
      <c r="I5" s="99" t="e">
        <f>'C завтраками| Bed and breakfast'!#REF!</f>
        <v>#REF!</v>
      </c>
      <c r="J5" s="99" t="e">
        <f>'C завтраками| Bed and breakfast'!#REF!</f>
        <v>#REF!</v>
      </c>
      <c r="K5" s="99" t="e">
        <f>'C завтраками| Bed and breakfast'!#REF!</f>
        <v>#REF!</v>
      </c>
      <c r="L5" s="99" t="e">
        <f>'C завтраками| Bed and breakfast'!#REF!</f>
        <v>#REF!</v>
      </c>
      <c r="M5" s="99" t="e">
        <f>'C завтраками| Bed and breakfast'!#REF!</f>
        <v>#REF!</v>
      </c>
      <c r="N5" s="99" t="e">
        <f>'C завтраками| Bed and breakfast'!#REF!</f>
        <v>#REF!</v>
      </c>
      <c r="O5" s="99" t="e">
        <f>'C завтраками| Bed and breakfast'!#REF!</f>
        <v>#REF!</v>
      </c>
      <c r="P5" s="99" t="e">
        <f>'C завтраками| Bed and breakfast'!#REF!</f>
        <v>#REF!</v>
      </c>
      <c r="Q5" s="99" t="e">
        <f>'C завтраками| Bed and breakfast'!#REF!</f>
        <v>#REF!</v>
      </c>
      <c r="R5" s="99" t="e">
        <f>'C завтраками| Bed and breakfast'!#REF!</f>
        <v>#REF!</v>
      </c>
      <c r="S5" s="99" t="e">
        <f>'C завтраками| Bed and breakfast'!#REF!</f>
        <v>#REF!</v>
      </c>
      <c r="T5" s="99" t="e">
        <f>'C завтраками| Bed and breakfast'!#REF!</f>
        <v>#REF!</v>
      </c>
      <c r="U5" s="99" t="e">
        <f>'C завтраками| Bed and breakfast'!#REF!</f>
        <v>#REF!</v>
      </c>
      <c r="V5" s="99" t="e">
        <f>'C завтраками| Bed and breakfast'!#REF!</f>
        <v>#REF!</v>
      </c>
      <c r="W5" s="99" t="e">
        <f>'C завтраками| Bed and breakfast'!#REF!</f>
        <v>#REF!</v>
      </c>
      <c r="X5" s="99" t="e">
        <f>'C завтраками| Bed and breakfast'!#REF!</f>
        <v>#REF!</v>
      </c>
      <c r="Y5" s="99" t="e">
        <f>'C завтраками| Bed and breakfast'!#REF!</f>
        <v>#REF!</v>
      </c>
      <c r="Z5" s="99" t="e">
        <f>'C завтраками| Bed and breakfast'!#REF!</f>
        <v>#REF!</v>
      </c>
      <c r="AA5" s="99" t="e">
        <f>'C завтраками| Bed and breakfast'!#REF!</f>
        <v>#REF!</v>
      </c>
      <c r="AB5" s="99" t="e">
        <f>'C завтраками| Bed and breakfast'!#REF!</f>
        <v>#REF!</v>
      </c>
      <c r="AC5" s="99" t="e">
        <f>'C завтраками| Bed and breakfast'!#REF!</f>
        <v>#REF!</v>
      </c>
      <c r="AD5" s="99" t="e">
        <f>'C завтраками| Bed and breakfast'!#REF!</f>
        <v>#REF!</v>
      </c>
      <c r="AE5" s="99" t="e">
        <f>'C завтраками| Bed and breakfast'!#REF!</f>
        <v>#REF!</v>
      </c>
      <c r="AF5" s="99" t="e">
        <f>'C завтраками| Bed and breakfast'!#REF!</f>
        <v>#REF!</v>
      </c>
      <c r="AG5" s="99" t="e">
        <f>'C завтраками| Bed and breakfast'!#REF!</f>
        <v>#REF!</v>
      </c>
      <c r="AH5" s="99" t="e">
        <f>'C завтраками| Bed and breakfast'!#REF!</f>
        <v>#REF!</v>
      </c>
      <c r="AI5" s="99" t="e">
        <f>'C завтраками| Bed and breakfast'!#REF!</f>
        <v>#REF!</v>
      </c>
      <c r="AJ5" s="99" t="e">
        <f>'C завтраками| Bed and breakfast'!#REF!</f>
        <v>#REF!</v>
      </c>
      <c r="AK5" s="99" t="e">
        <f>'C завтраками| Bed and breakfast'!#REF!</f>
        <v>#REF!</v>
      </c>
      <c r="AL5" s="99" t="e">
        <f>'C завтраками| Bed and breakfast'!#REF!</f>
        <v>#REF!</v>
      </c>
      <c r="AM5" s="99" t="e">
        <f>'C завтраками| Bed and breakfast'!#REF!</f>
        <v>#REF!</v>
      </c>
      <c r="AN5" s="99" t="e">
        <f>'C завтраками| Bed and breakfast'!#REF!</f>
        <v>#REF!</v>
      </c>
      <c r="AO5" s="99" t="e">
        <f>'C завтраками| Bed and breakfast'!#REF!</f>
        <v>#REF!</v>
      </c>
      <c r="AP5" s="99" t="e">
        <f>'C завтраками| Bed and breakfast'!#REF!</f>
        <v>#REF!</v>
      </c>
      <c r="AQ5" s="99" t="e">
        <f>'C завтраками| Bed and breakfast'!#REF!</f>
        <v>#REF!</v>
      </c>
      <c r="AR5" s="99" t="e">
        <f>'C завтраками| Bed and breakfast'!#REF!</f>
        <v>#REF!</v>
      </c>
      <c r="AS5" s="99" t="e">
        <f>'C завтраками| Bed and breakfast'!#REF!</f>
        <v>#REF!</v>
      </c>
      <c r="AT5" s="99" t="e">
        <f>'C завтраками| Bed and breakfast'!#REF!</f>
        <v>#REF!</v>
      </c>
      <c r="AU5" s="99" t="e">
        <f>'C завтраками| Bed and breakfast'!#REF!</f>
        <v>#REF!</v>
      </c>
      <c r="AV5" s="99" t="e">
        <f>'C завтраками| Bed and breakfast'!#REF!</f>
        <v>#REF!</v>
      </c>
      <c r="AW5" s="99" t="e">
        <f>'C завтраками| Bed and breakfast'!#REF!</f>
        <v>#REF!</v>
      </c>
      <c r="AX5" s="99" t="e">
        <f>'C завтраками| Bed and breakfast'!#REF!</f>
        <v>#REF!</v>
      </c>
      <c r="AY5" s="99" t="e">
        <f>'C завтраками| Bed and breakfast'!#REF!</f>
        <v>#REF!</v>
      </c>
    </row>
    <row r="6" spans="1:51" s="1" customFormat="1" ht="25.5" customHeight="1">
      <c r="A6" s="9"/>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c r="H6" s="99" t="e">
        <f>'C завтраками| Bed and breakfast'!#REF!</f>
        <v>#REF!</v>
      </c>
      <c r="I6" s="99" t="e">
        <f>'C завтраками| Bed and breakfast'!#REF!</f>
        <v>#REF!</v>
      </c>
      <c r="J6" s="99" t="e">
        <f>'C завтраками| Bed and breakfast'!#REF!</f>
        <v>#REF!</v>
      </c>
      <c r="K6" s="99" t="e">
        <f>'C завтраками| Bed and breakfast'!#REF!</f>
        <v>#REF!</v>
      </c>
      <c r="L6" s="99" t="e">
        <f>'C завтраками| Bed and breakfast'!#REF!</f>
        <v>#REF!</v>
      </c>
      <c r="M6" s="99" t="e">
        <f>'C завтраками| Bed and breakfast'!#REF!</f>
        <v>#REF!</v>
      </c>
      <c r="N6" s="99" t="e">
        <f>'C завтраками| Bed and breakfast'!#REF!</f>
        <v>#REF!</v>
      </c>
      <c r="O6" s="99" t="e">
        <f>'C завтраками| Bed and breakfast'!#REF!</f>
        <v>#REF!</v>
      </c>
      <c r="P6" s="99" t="e">
        <f>'C завтраками| Bed and breakfast'!#REF!</f>
        <v>#REF!</v>
      </c>
      <c r="Q6" s="99" t="e">
        <f>'C завтраками| Bed and breakfast'!#REF!</f>
        <v>#REF!</v>
      </c>
      <c r="R6" s="99" t="e">
        <f>'C завтраками| Bed and breakfast'!#REF!</f>
        <v>#REF!</v>
      </c>
      <c r="S6" s="99" t="e">
        <f>'C завтраками| Bed and breakfast'!#REF!</f>
        <v>#REF!</v>
      </c>
      <c r="T6" s="99" t="e">
        <f>'C завтраками| Bed and breakfast'!#REF!</f>
        <v>#REF!</v>
      </c>
      <c r="U6" s="99" t="e">
        <f>'C завтраками| Bed and breakfast'!#REF!</f>
        <v>#REF!</v>
      </c>
      <c r="V6" s="99" t="e">
        <f>'C завтраками| Bed and breakfast'!#REF!</f>
        <v>#REF!</v>
      </c>
      <c r="W6" s="99" t="e">
        <f>'C завтраками| Bed and breakfast'!#REF!</f>
        <v>#REF!</v>
      </c>
      <c r="X6" s="99" t="e">
        <f>'C завтраками| Bed and breakfast'!#REF!</f>
        <v>#REF!</v>
      </c>
      <c r="Y6" s="99" t="e">
        <f>'C завтраками| Bed and breakfast'!#REF!</f>
        <v>#REF!</v>
      </c>
      <c r="Z6" s="99" t="e">
        <f>'C завтраками| Bed and breakfast'!#REF!</f>
        <v>#REF!</v>
      </c>
      <c r="AA6" s="99" t="e">
        <f>'C завтраками| Bed and breakfast'!#REF!</f>
        <v>#REF!</v>
      </c>
      <c r="AB6" s="99" t="e">
        <f>'C завтраками| Bed and breakfast'!#REF!</f>
        <v>#REF!</v>
      </c>
      <c r="AC6" s="99" t="e">
        <f>'C завтраками| Bed and breakfast'!#REF!</f>
        <v>#REF!</v>
      </c>
      <c r="AD6" s="99" t="e">
        <f>'C завтраками| Bed and breakfast'!#REF!</f>
        <v>#REF!</v>
      </c>
      <c r="AE6" s="99" t="e">
        <f>'C завтраками| Bed and breakfast'!#REF!</f>
        <v>#REF!</v>
      </c>
      <c r="AF6" s="99" t="e">
        <f>'C завтраками| Bed and breakfast'!#REF!</f>
        <v>#REF!</v>
      </c>
      <c r="AG6" s="99" t="e">
        <f>'C завтраками| Bed and breakfast'!#REF!</f>
        <v>#REF!</v>
      </c>
      <c r="AH6" s="99" t="e">
        <f>'C завтраками| Bed and breakfast'!#REF!</f>
        <v>#REF!</v>
      </c>
      <c r="AI6" s="99" t="e">
        <f>'C завтраками| Bed and breakfast'!#REF!</f>
        <v>#REF!</v>
      </c>
      <c r="AJ6" s="99" t="e">
        <f>'C завтраками| Bed and breakfast'!#REF!</f>
        <v>#REF!</v>
      </c>
      <c r="AK6" s="99" t="e">
        <f>'C завтраками| Bed and breakfast'!#REF!</f>
        <v>#REF!</v>
      </c>
      <c r="AL6" s="99" t="e">
        <f>'C завтраками| Bed and breakfast'!#REF!</f>
        <v>#REF!</v>
      </c>
      <c r="AM6" s="99" t="e">
        <f>'C завтраками| Bed and breakfast'!#REF!</f>
        <v>#REF!</v>
      </c>
      <c r="AN6" s="99" t="e">
        <f>'C завтраками| Bed and breakfast'!#REF!</f>
        <v>#REF!</v>
      </c>
      <c r="AO6" s="99" t="e">
        <f>'C завтраками| Bed and breakfast'!#REF!</f>
        <v>#REF!</v>
      </c>
      <c r="AP6" s="99" t="e">
        <f>'C завтраками| Bed and breakfast'!#REF!</f>
        <v>#REF!</v>
      </c>
      <c r="AQ6" s="99" t="e">
        <f>'C завтраками| Bed and breakfast'!#REF!</f>
        <v>#REF!</v>
      </c>
      <c r="AR6" s="99" t="e">
        <f>'C завтраками| Bed and breakfast'!#REF!</f>
        <v>#REF!</v>
      </c>
      <c r="AS6" s="99" t="e">
        <f>'C завтраками| Bed and breakfast'!#REF!</f>
        <v>#REF!</v>
      </c>
      <c r="AT6" s="99" t="e">
        <f>'C завтраками| Bed and breakfast'!#REF!</f>
        <v>#REF!</v>
      </c>
      <c r="AU6" s="99" t="e">
        <f>'C завтраками| Bed and breakfast'!#REF!</f>
        <v>#REF!</v>
      </c>
      <c r="AV6" s="99" t="e">
        <f>'C завтраками| Bed and breakfast'!#REF!</f>
        <v>#REF!</v>
      </c>
      <c r="AW6" s="99" t="e">
        <f>'C завтраками| Bed and breakfast'!#REF!</f>
        <v>#REF!</v>
      </c>
      <c r="AX6" s="99" t="e">
        <f>'C завтраками| Bed and breakfast'!#REF!</f>
        <v>#REF!</v>
      </c>
      <c r="AY6" s="99" t="e">
        <f>'C завтраками| Bed and breakfast'!#REF!</f>
        <v>#REF!</v>
      </c>
    </row>
    <row r="7" spans="1:51" ht="11.45" customHeight="1">
      <c r="A7" s="10" t="s">
        <v>4</v>
      </c>
    </row>
    <row r="8" spans="1:51" ht="11.45" customHeight="1">
      <c r="A8" s="12">
        <v>1</v>
      </c>
      <c r="B8" s="30" t="e">
        <f>'C завтраками| Bed and breakfast'!#REF!*0.9</f>
        <v>#REF!</v>
      </c>
      <c r="C8" s="30" t="e">
        <f>'C завтраками| Bed and breakfast'!#REF!*0.9</f>
        <v>#REF!</v>
      </c>
      <c r="D8" s="30" t="e">
        <f>'C завтраками| Bed and breakfast'!#REF!*0.9</f>
        <v>#REF!</v>
      </c>
      <c r="E8" s="30" t="e">
        <f>'C завтраками| Bed and breakfast'!#REF!*0.9</f>
        <v>#REF!</v>
      </c>
      <c r="F8" s="30" t="e">
        <f>'C завтраками| Bed and breakfast'!#REF!*0.9</f>
        <v>#REF!</v>
      </c>
      <c r="G8" s="30" t="e">
        <f>'C завтраками| Bed and breakfast'!#REF!*0.9</f>
        <v>#REF!</v>
      </c>
      <c r="H8" s="30" t="e">
        <f>'C завтраками| Bed and breakfast'!#REF!*0.9</f>
        <v>#REF!</v>
      </c>
      <c r="I8" s="30" t="e">
        <f>'C завтраками| Bed and breakfast'!#REF!*0.9</f>
        <v>#REF!</v>
      </c>
      <c r="J8" s="30" t="e">
        <f>'C завтраками| Bed and breakfast'!#REF!*0.9</f>
        <v>#REF!</v>
      </c>
      <c r="K8" s="30" t="e">
        <f>'C завтраками| Bed and breakfast'!#REF!*0.9</f>
        <v>#REF!</v>
      </c>
      <c r="L8" s="30" t="e">
        <f>'C завтраками| Bed and breakfast'!#REF!*0.9</f>
        <v>#REF!</v>
      </c>
      <c r="M8" s="30" t="e">
        <f>'C завтраками| Bed and breakfast'!#REF!*0.9</f>
        <v>#REF!</v>
      </c>
      <c r="N8" s="30" t="e">
        <f>'C завтраками| Bed and breakfast'!#REF!*0.9</f>
        <v>#REF!</v>
      </c>
      <c r="O8" s="30" t="e">
        <f>'C завтраками| Bed and breakfast'!#REF!*0.9</f>
        <v>#REF!</v>
      </c>
      <c r="P8" s="30" t="e">
        <f>'C завтраками| Bed and breakfast'!#REF!*0.9</f>
        <v>#REF!</v>
      </c>
      <c r="Q8" s="30" t="e">
        <f>'C завтраками| Bed and breakfast'!#REF!*0.9</f>
        <v>#REF!</v>
      </c>
      <c r="R8" s="30" t="e">
        <f>'C завтраками| Bed and breakfast'!#REF!*0.9</f>
        <v>#REF!</v>
      </c>
      <c r="S8" s="30" t="e">
        <f>'C завтраками| Bed and breakfast'!#REF!*0.9</f>
        <v>#REF!</v>
      </c>
      <c r="T8" s="30" t="e">
        <f>'C завтраками| Bed and breakfast'!#REF!*0.9</f>
        <v>#REF!</v>
      </c>
      <c r="U8" s="30" t="e">
        <f>'C завтраками| Bed and breakfast'!#REF!*0.9</f>
        <v>#REF!</v>
      </c>
      <c r="V8" s="30" t="e">
        <f>'C завтраками| Bed and breakfast'!#REF!*0.9</f>
        <v>#REF!</v>
      </c>
      <c r="W8" s="30" t="e">
        <f>'C завтраками| Bed and breakfast'!#REF!*0.9</f>
        <v>#REF!</v>
      </c>
      <c r="X8" s="30" t="e">
        <f>'C завтраками| Bed and breakfast'!#REF!*0.9</f>
        <v>#REF!</v>
      </c>
      <c r="Y8" s="30" t="e">
        <f>'C завтраками| Bed and breakfast'!#REF!*0.9</f>
        <v>#REF!</v>
      </c>
      <c r="Z8" s="30" t="e">
        <f>'C завтраками| Bed and breakfast'!#REF!*0.9</f>
        <v>#REF!</v>
      </c>
      <c r="AA8" s="30" t="e">
        <f>'C завтраками| Bed and breakfast'!#REF!*0.9</f>
        <v>#REF!</v>
      </c>
      <c r="AB8" s="30" t="e">
        <f>'C завтраками| Bed and breakfast'!#REF!*0.9</f>
        <v>#REF!</v>
      </c>
      <c r="AC8" s="30" t="e">
        <f>'C завтраками| Bed and breakfast'!#REF!*0.9</f>
        <v>#REF!</v>
      </c>
      <c r="AD8" s="30" t="e">
        <f>'C завтраками| Bed and breakfast'!#REF!*0.9</f>
        <v>#REF!</v>
      </c>
      <c r="AE8" s="30" t="e">
        <f>'C завтраками| Bed and breakfast'!#REF!*0.9</f>
        <v>#REF!</v>
      </c>
      <c r="AF8" s="30" t="e">
        <f>'C завтраками| Bed and breakfast'!#REF!*0.9</f>
        <v>#REF!</v>
      </c>
      <c r="AG8" s="30" t="e">
        <f>'C завтраками| Bed and breakfast'!#REF!*0.9</f>
        <v>#REF!</v>
      </c>
      <c r="AH8" s="30" t="e">
        <f>'C завтраками| Bed and breakfast'!#REF!*0.9</f>
        <v>#REF!</v>
      </c>
      <c r="AI8" s="30" t="e">
        <f>'C завтраками| Bed and breakfast'!#REF!*0.9</f>
        <v>#REF!</v>
      </c>
      <c r="AJ8" s="30" t="e">
        <f>'C завтраками| Bed and breakfast'!#REF!*0.9</f>
        <v>#REF!</v>
      </c>
      <c r="AK8" s="30" t="e">
        <f>'C завтраками| Bed and breakfast'!#REF!*0.9</f>
        <v>#REF!</v>
      </c>
      <c r="AL8" s="30" t="e">
        <f>'C завтраками| Bed and breakfast'!#REF!*0.9</f>
        <v>#REF!</v>
      </c>
      <c r="AM8" s="30" t="e">
        <f>'C завтраками| Bed and breakfast'!#REF!*0.9</f>
        <v>#REF!</v>
      </c>
      <c r="AN8" s="30" t="e">
        <f>'C завтраками| Bed and breakfast'!#REF!*0.9</f>
        <v>#REF!</v>
      </c>
      <c r="AO8" s="30" t="e">
        <f>'C завтраками| Bed and breakfast'!#REF!*0.9</f>
        <v>#REF!</v>
      </c>
      <c r="AP8" s="30" t="e">
        <f>'C завтраками| Bed and breakfast'!#REF!*0.9</f>
        <v>#REF!</v>
      </c>
      <c r="AQ8" s="30" t="e">
        <f>'C завтраками| Bed and breakfast'!#REF!*0.9</f>
        <v>#REF!</v>
      </c>
      <c r="AR8" s="30" t="e">
        <f>'C завтраками| Bed and breakfast'!#REF!*0.9</f>
        <v>#REF!</v>
      </c>
      <c r="AS8" s="30" t="e">
        <f>'C завтраками| Bed and breakfast'!#REF!*0.9</f>
        <v>#REF!</v>
      </c>
      <c r="AT8" s="30" t="e">
        <f>'C завтраками| Bed and breakfast'!#REF!*0.9</f>
        <v>#REF!</v>
      </c>
      <c r="AU8" s="30" t="e">
        <f>'C завтраками| Bed and breakfast'!#REF!*0.9</f>
        <v>#REF!</v>
      </c>
      <c r="AV8" s="30" t="e">
        <f>'C завтраками| Bed and breakfast'!#REF!*0.9</f>
        <v>#REF!</v>
      </c>
      <c r="AW8" s="30" t="e">
        <f>'C завтраками| Bed and breakfast'!#REF!*0.9</f>
        <v>#REF!</v>
      </c>
      <c r="AX8" s="30" t="e">
        <f>'C завтраками| Bed and breakfast'!#REF!*0.9</f>
        <v>#REF!</v>
      </c>
      <c r="AY8" s="30" t="e">
        <f>'C завтраками| Bed and breakfast'!#REF!*0.9</f>
        <v>#REF!</v>
      </c>
    </row>
    <row r="9" spans="1:51" ht="11.45" customHeight="1">
      <c r="A9" s="12">
        <v>2</v>
      </c>
      <c r="B9" s="30" t="e">
        <f>'C завтраками| Bed and breakfast'!#REF!*0.9</f>
        <v>#REF!</v>
      </c>
      <c r="C9" s="30" t="e">
        <f>'C завтраками| Bed and breakfast'!#REF!*0.9</f>
        <v>#REF!</v>
      </c>
      <c r="D9" s="30" t="e">
        <f>'C завтраками| Bed and breakfast'!#REF!*0.9</f>
        <v>#REF!</v>
      </c>
      <c r="E9" s="30" t="e">
        <f>'C завтраками| Bed and breakfast'!#REF!*0.9</f>
        <v>#REF!</v>
      </c>
      <c r="F9" s="30" t="e">
        <f>'C завтраками| Bed and breakfast'!#REF!*0.9</f>
        <v>#REF!</v>
      </c>
      <c r="G9" s="30" t="e">
        <f>'C завтраками| Bed and breakfast'!#REF!*0.9</f>
        <v>#REF!</v>
      </c>
      <c r="H9" s="30" t="e">
        <f>'C завтраками| Bed and breakfast'!#REF!*0.9</f>
        <v>#REF!</v>
      </c>
      <c r="I9" s="30" t="e">
        <f>'C завтраками| Bed and breakfast'!#REF!*0.9</f>
        <v>#REF!</v>
      </c>
      <c r="J9" s="30" t="e">
        <f>'C завтраками| Bed and breakfast'!#REF!*0.9</f>
        <v>#REF!</v>
      </c>
      <c r="K9" s="30" t="e">
        <f>'C завтраками| Bed and breakfast'!#REF!*0.9</f>
        <v>#REF!</v>
      </c>
      <c r="L9" s="30" t="e">
        <f>'C завтраками| Bed and breakfast'!#REF!*0.9</f>
        <v>#REF!</v>
      </c>
      <c r="M9" s="30" t="e">
        <f>'C завтраками| Bed and breakfast'!#REF!*0.9</f>
        <v>#REF!</v>
      </c>
      <c r="N9" s="30" t="e">
        <f>'C завтраками| Bed and breakfast'!#REF!*0.9</f>
        <v>#REF!</v>
      </c>
      <c r="O9" s="30" t="e">
        <f>'C завтраками| Bed and breakfast'!#REF!*0.9</f>
        <v>#REF!</v>
      </c>
      <c r="P9" s="30" t="e">
        <f>'C завтраками| Bed and breakfast'!#REF!*0.9</f>
        <v>#REF!</v>
      </c>
      <c r="Q9" s="30" t="e">
        <f>'C завтраками| Bed and breakfast'!#REF!*0.9</f>
        <v>#REF!</v>
      </c>
      <c r="R9" s="30" t="e">
        <f>'C завтраками| Bed and breakfast'!#REF!*0.9</f>
        <v>#REF!</v>
      </c>
      <c r="S9" s="30" t="e">
        <f>'C завтраками| Bed and breakfast'!#REF!*0.9</f>
        <v>#REF!</v>
      </c>
      <c r="T9" s="30" t="e">
        <f>'C завтраками| Bed and breakfast'!#REF!*0.9</f>
        <v>#REF!</v>
      </c>
      <c r="U9" s="30" t="e">
        <f>'C завтраками| Bed and breakfast'!#REF!*0.9</f>
        <v>#REF!</v>
      </c>
      <c r="V9" s="30" t="e">
        <f>'C завтраками| Bed and breakfast'!#REF!*0.9</f>
        <v>#REF!</v>
      </c>
      <c r="W9" s="30" t="e">
        <f>'C завтраками| Bed and breakfast'!#REF!*0.9</f>
        <v>#REF!</v>
      </c>
      <c r="X9" s="30" t="e">
        <f>'C завтраками| Bed and breakfast'!#REF!*0.9</f>
        <v>#REF!</v>
      </c>
      <c r="Y9" s="30" t="e">
        <f>'C завтраками| Bed and breakfast'!#REF!*0.9</f>
        <v>#REF!</v>
      </c>
      <c r="Z9" s="30" t="e">
        <f>'C завтраками| Bed and breakfast'!#REF!*0.9</f>
        <v>#REF!</v>
      </c>
      <c r="AA9" s="30" t="e">
        <f>'C завтраками| Bed and breakfast'!#REF!*0.9</f>
        <v>#REF!</v>
      </c>
      <c r="AB9" s="30" t="e">
        <f>'C завтраками| Bed and breakfast'!#REF!*0.9</f>
        <v>#REF!</v>
      </c>
      <c r="AC9" s="30" t="e">
        <f>'C завтраками| Bed and breakfast'!#REF!*0.9</f>
        <v>#REF!</v>
      </c>
      <c r="AD9" s="30" t="e">
        <f>'C завтраками| Bed and breakfast'!#REF!*0.9</f>
        <v>#REF!</v>
      </c>
      <c r="AE9" s="30" t="e">
        <f>'C завтраками| Bed and breakfast'!#REF!*0.9</f>
        <v>#REF!</v>
      </c>
      <c r="AF9" s="30" t="e">
        <f>'C завтраками| Bed and breakfast'!#REF!*0.9</f>
        <v>#REF!</v>
      </c>
      <c r="AG9" s="30" t="e">
        <f>'C завтраками| Bed and breakfast'!#REF!*0.9</f>
        <v>#REF!</v>
      </c>
      <c r="AH9" s="30" t="e">
        <f>'C завтраками| Bed and breakfast'!#REF!*0.9</f>
        <v>#REF!</v>
      </c>
      <c r="AI9" s="30" t="e">
        <f>'C завтраками| Bed and breakfast'!#REF!*0.9</f>
        <v>#REF!</v>
      </c>
      <c r="AJ9" s="30" t="e">
        <f>'C завтраками| Bed and breakfast'!#REF!*0.9</f>
        <v>#REF!</v>
      </c>
      <c r="AK9" s="30" t="e">
        <f>'C завтраками| Bed and breakfast'!#REF!*0.9</f>
        <v>#REF!</v>
      </c>
      <c r="AL9" s="30" t="e">
        <f>'C завтраками| Bed and breakfast'!#REF!*0.9</f>
        <v>#REF!</v>
      </c>
      <c r="AM9" s="30" t="e">
        <f>'C завтраками| Bed and breakfast'!#REF!*0.9</f>
        <v>#REF!</v>
      </c>
      <c r="AN9" s="30" t="e">
        <f>'C завтраками| Bed and breakfast'!#REF!*0.9</f>
        <v>#REF!</v>
      </c>
      <c r="AO9" s="30" t="e">
        <f>'C завтраками| Bed and breakfast'!#REF!*0.9</f>
        <v>#REF!</v>
      </c>
      <c r="AP9" s="30" t="e">
        <f>'C завтраками| Bed and breakfast'!#REF!*0.9</f>
        <v>#REF!</v>
      </c>
      <c r="AQ9" s="30" t="e">
        <f>'C завтраками| Bed and breakfast'!#REF!*0.9</f>
        <v>#REF!</v>
      </c>
      <c r="AR9" s="30" t="e">
        <f>'C завтраками| Bed and breakfast'!#REF!*0.9</f>
        <v>#REF!</v>
      </c>
      <c r="AS9" s="30" t="e">
        <f>'C завтраками| Bed and breakfast'!#REF!*0.9</f>
        <v>#REF!</v>
      </c>
      <c r="AT9" s="30" t="e">
        <f>'C завтраками| Bed and breakfast'!#REF!*0.9</f>
        <v>#REF!</v>
      </c>
      <c r="AU9" s="30" t="e">
        <f>'C завтраками| Bed and breakfast'!#REF!*0.9</f>
        <v>#REF!</v>
      </c>
      <c r="AV9" s="30" t="e">
        <f>'C завтраками| Bed and breakfast'!#REF!*0.9</f>
        <v>#REF!</v>
      </c>
      <c r="AW9" s="30" t="e">
        <f>'C завтраками| Bed and breakfast'!#REF!*0.9</f>
        <v>#REF!</v>
      </c>
      <c r="AX9" s="30" t="e">
        <f>'C завтраками| Bed and breakfast'!#REF!*0.9</f>
        <v>#REF!</v>
      </c>
      <c r="AY9" s="30" t="e">
        <f>'C завтраками| Bed and breakfast'!#REF!*0.9</f>
        <v>#REF!</v>
      </c>
    </row>
    <row r="10" spans="1:51" ht="11.45" customHeight="1">
      <c r="A10" s="15" t="s">
        <v>136</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row>
    <row r="11" spans="1:51" ht="11.45" customHeight="1">
      <c r="A11" s="12">
        <v>1</v>
      </c>
      <c r="B11" s="30" t="e">
        <f>'C завтраками| Bed and breakfast'!#REF!*0.9</f>
        <v>#REF!</v>
      </c>
      <c r="C11" s="30" t="e">
        <f>'C завтраками| Bed and breakfast'!#REF!*0.9</f>
        <v>#REF!</v>
      </c>
      <c r="D11" s="30" t="e">
        <f>'C завтраками| Bed and breakfast'!#REF!*0.9</f>
        <v>#REF!</v>
      </c>
      <c r="E11" s="30" t="e">
        <f>'C завтраками| Bed and breakfast'!#REF!*0.9</f>
        <v>#REF!</v>
      </c>
      <c r="F11" s="30" t="e">
        <f>'C завтраками| Bed and breakfast'!#REF!*0.9</f>
        <v>#REF!</v>
      </c>
      <c r="G11" s="30" t="e">
        <f>'C завтраками| Bed and breakfast'!#REF!*0.9</f>
        <v>#REF!</v>
      </c>
      <c r="H11" s="30" t="e">
        <f>'C завтраками| Bed and breakfast'!#REF!*0.9</f>
        <v>#REF!</v>
      </c>
      <c r="I11" s="30" t="e">
        <f>'C завтраками| Bed and breakfast'!#REF!*0.9</f>
        <v>#REF!</v>
      </c>
      <c r="J11" s="30" t="e">
        <f>'C завтраками| Bed and breakfast'!#REF!*0.9</f>
        <v>#REF!</v>
      </c>
      <c r="K11" s="30" t="e">
        <f>'C завтраками| Bed and breakfast'!#REF!*0.9</f>
        <v>#REF!</v>
      </c>
      <c r="L11" s="30" t="e">
        <f>'C завтраками| Bed and breakfast'!#REF!*0.9</f>
        <v>#REF!</v>
      </c>
      <c r="M11" s="30" t="e">
        <f>'C завтраками| Bed and breakfast'!#REF!*0.9</f>
        <v>#REF!</v>
      </c>
      <c r="N11" s="30" t="e">
        <f>'C завтраками| Bed and breakfast'!#REF!*0.9</f>
        <v>#REF!</v>
      </c>
      <c r="O11" s="30" t="e">
        <f>'C завтраками| Bed and breakfast'!#REF!*0.9</f>
        <v>#REF!</v>
      </c>
      <c r="P11" s="30" t="e">
        <f>'C завтраками| Bed and breakfast'!#REF!*0.9</f>
        <v>#REF!</v>
      </c>
      <c r="Q11" s="30" t="e">
        <f>'C завтраками| Bed and breakfast'!#REF!*0.9</f>
        <v>#REF!</v>
      </c>
      <c r="R11" s="30" t="e">
        <f>'C завтраками| Bed and breakfast'!#REF!*0.9</f>
        <v>#REF!</v>
      </c>
      <c r="S11" s="30" t="e">
        <f>'C завтраками| Bed and breakfast'!#REF!*0.9</f>
        <v>#REF!</v>
      </c>
      <c r="T11" s="30" t="e">
        <f>'C завтраками| Bed and breakfast'!#REF!*0.9</f>
        <v>#REF!</v>
      </c>
      <c r="U11" s="30" t="e">
        <f>'C завтраками| Bed and breakfast'!#REF!*0.9</f>
        <v>#REF!</v>
      </c>
      <c r="V11" s="30" t="e">
        <f>'C завтраками| Bed and breakfast'!#REF!*0.9</f>
        <v>#REF!</v>
      </c>
      <c r="W11" s="30" t="e">
        <f>'C завтраками| Bed and breakfast'!#REF!*0.9</f>
        <v>#REF!</v>
      </c>
      <c r="X11" s="30" t="e">
        <f>'C завтраками| Bed and breakfast'!#REF!*0.9</f>
        <v>#REF!</v>
      </c>
      <c r="Y11" s="30" t="e">
        <f>'C завтраками| Bed and breakfast'!#REF!*0.9</f>
        <v>#REF!</v>
      </c>
      <c r="Z11" s="30" t="e">
        <f>'C завтраками| Bed and breakfast'!#REF!*0.9</f>
        <v>#REF!</v>
      </c>
      <c r="AA11" s="30" t="e">
        <f>'C завтраками| Bed and breakfast'!#REF!*0.9</f>
        <v>#REF!</v>
      </c>
      <c r="AB11" s="30" t="e">
        <f>'C завтраками| Bed and breakfast'!#REF!*0.9</f>
        <v>#REF!</v>
      </c>
      <c r="AC11" s="30" t="e">
        <f>'C завтраками| Bed and breakfast'!#REF!*0.9</f>
        <v>#REF!</v>
      </c>
      <c r="AD11" s="30" t="e">
        <f>'C завтраками| Bed and breakfast'!#REF!*0.9</f>
        <v>#REF!</v>
      </c>
      <c r="AE11" s="30" t="e">
        <f>'C завтраками| Bed and breakfast'!#REF!*0.9</f>
        <v>#REF!</v>
      </c>
      <c r="AF11" s="30" t="e">
        <f>'C завтраками| Bed and breakfast'!#REF!*0.9</f>
        <v>#REF!</v>
      </c>
      <c r="AG11" s="30" t="e">
        <f>'C завтраками| Bed and breakfast'!#REF!*0.9</f>
        <v>#REF!</v>
      </c>
      <c r="AH11" s="30" t="e">
        <f>'C завтраками| Bed and breakfast'!#REF!*0.9</f>
        <v>#REF!</v>
      </c>
      <c r="AI11" s="30" t="e">
        <f>'C завтраками| Bed and breakfast'!#REF!*0.9</f>
        <v>#REF!</v>
      </c>
      <c r="AJ11" s="30" t="e">
        <f>'C завтраками| Bed and breakfast'!#REF!*0.9</f>
        <v>#REF!</v>
      </c>
      <c r="AK11" s="30" t="e">
        <f>'C завтраками| Bed and breakfast'!#REF!*0.9</f>
        <v>#REF!</v>
      </c>
      <c r="AL11" s="30" t="e">
        <f>'C завтраками| Bed and breakfast'!#REF!*0.9</f>
        <v>#REF!</v>
      </c>
      <c r="AM11" s="30" t="e">
        <f>'C завтраками| Bed and breakfast'!#REF!*0.9</f>
        <v>#REF!</v>
      </c>
      <c r="AN11" s="30" t="e">
        <f>'C завтраками| Bed and breakfast'!#REF!*0.9</f>
        <v>#REF!</v>
      </c>
      <c r="AO11" s="30" t="e">
        <f>'C завтраками| Bed and breakfast'!#REF!*0.9</f>
        <v>#REF!</v>
      </c>
      <c r="AP11" s="30" t="e">
        <f>'C завтраками| Bed and breakfast'!#REF!*0.9</f>
        <v>#REF!</v>
      </c>
      <c r="AQ11" s="30" t="e">
        <f>'C завтраками| Bed and breakfast'!#REF!*0.9</f>
        <v>#REF!</v>
      </c>
      <c r="AR11" s="30" t="e">
        <f>'C завтраками| Bed and breakfast'!#REF!*0.9</f>
        <v>#REF!</v>
      </c>
      <c r="AS11" s="30" t="e">
        <f>'C завтраками| Bed and breakfast'!#REF!*0.9</f>
        <v>#REF!</v>
      </c>
      <c r="AT11" s="30" t="e">
        <f>'C завтраками| Bed and breakfast'!#REF!*0.9</f>
        <v>#REF!</v>
      </c>
      <c r="AU11" s="30" t="e">
        <f>'C завтраками| Bed and breakfast'!#REF!*0.9</f>
        <v>#REF!</v>
      </c>
      <c r="AV11" s="30" t="e">
        <f>'C завтраками| Bed and breakfast'!#REF!*0.9</f>
        <v>#REF!</v>
      </c>
      <c r="AW11" s="30" t="e">
        <f>'C завтраками| Bed and breakfast'!#REF!*0.9</f>
        <v>#REF!</v>
      </c>
      <c r="AX11" s="30" t="e">
        <f>'C завтраками| Bed and breakfast'!#REF!*0.9</f>
        <v>#REF!</v>
      </c>
      <c r="AY11" s="30" t="e">
        <f>'C завтраками| Bed and breakfast'!#REF!*0.9</f>
        <v>#REF!</v>
      </c>
    </row>
    <row r="12" spans="1:51" ht="11.45" customHeight="1">
      <c r="A12" s="12">
        <v>2</v>
      </c>
      <c r="B12" s="30" t="e">
        <f>'C завтраками| Bed and breakfast'!#REF!*0.9</f>
        <v>#REF!</v>
      </c>
      <c r="C12" s="30" t="e">
        <f>'C завтраками| Bed and breakfast'!#REF!*0.9</f>
        <v>#REF!</v>
      </c>
      <c r="D12" s="30" t="e">
        <f>'C завтраками| Bed and breakfast'!#REF!*0.9</f>
        <v>#REF!</v>
      </c>
      <c r="E12" s="30" t="e">
        <f>'C завтраками| Bed and breakfast'!#REF!*0.9</f>
        <v>#REF!</v>
      </c>
      <c r="F12" s="30" t="e">
        <f>'C завтраками| Bed and breakfast'!#REF!*0.9</f>
        <v>#REF!</v>
      </c>
      <c r="G12" s="30" t="e">
        <f>'C завтраками| Bed and breakfast'!#REF!*0.9</f>
        <v>#REF!</v>
      </c>
      <c r="H12" s="30" t="e">
        <f>'C завтраками| Bed and breakfast'!#REF!*0.9</f>
        <v>#REF!</v>
      </c>
      <c r="I12" s="30" t="e">
        <f>'C завтраками| Bed and breakfast'!#REF!*0.9</f>
        <v>#REF!</v>
      </c>
      <c r="J12" s="30" t="e">
        <f>'C завтраками| Bed and breakfast'!#REF!*0.9</f>
        <v>#REF!</v>
      </c>
      <c r="K12" s="30" t="e">
        <f>'C завтраками| Bed and breakfast'!#REF!*0.9</f>
        <v>#REF!</v>
      </c>
      <c r="L12" s="30" t="e">
        <f>'C завтраками| Bed and breakfast'!#REF!*0.9</f>
        <v>#REF!</v>
      </c>
      <c r="M12" s="30" t="e">
        <f>'C завтраками| Bed and breakfast'!#REF!*0.9</f>
        <v>#REF!</v>
      </c>
      <c r="N12" s="30" t="e">
        <f>'C завтраками| Bed and breakfast'!#REF!*0.9</f>
        <v>#REF!</v>
      </c>
      <c r="O12" s="30" t="e">
        <f>'C завтраками| Bed and breakfast'!#REF!*0.9</f>
        <v>#REF!</v>
      </c>
      <c r="P12" s="30" t="e">
        <f>'C завтраками| Bed and breakfast'!#REF!*0.9</f>
        <v>#REF!</v>
      </c>
      <c r="Q12" s="30" t="e">
        <f>'C завтраками| Bed and breakfast'!#REF!*0.9</f>
        <v>#REF!</v>
      </c>
      <c r="R12" s="30" t="e">
        <f>'C завтраками| Bed and breakfast'!#REF!*0.9</f>
        <v>#REF!</v>
      </c>
      <c r="S12" s="30" t="e">
        <f>'C завтраками| Bed and breakfast'!#REF!*0.9</f>
        <v>#REF!</v>
      </c>
      <c r="T12" s="30" t="e">
        <f>'C завтраками| Bed and breakfast'!#REF!*0.9</f>
        <v>#REF!</v>
      </c>
      <c r="U12" s="30" t="e">
        <f>'C завтраками| Bed and breakfast'!#REF!*0.9</f>
        <v>#REF!</v>
      </c>
      <c r="V12" s="30" t="e">
        <f>'C завтраками| Bed and breakfast'!#REF!*0.9</f>
        <v>#REF!</v>
      </c>
      <c r="W12" s="30" t="e">
        <f>'C завтраками| Bed and breakfast'!#REF!*0.9</f>
        <v>#REF!</v>
      </c>
      <c r="X12" s="30" t="e">
        <f>'C завтраками| Bed and breakfast'!#REF!*0.9</f>
        <v>#REF!</v>
      </c>
      <c r="Y12" s="30" t="e">
        <f>'C завтраками| Bed and breakfast'!#REF!*0.9</f>
        <v>#REF!</v>
      </c>
      <c r="Z12" s="30" t="e">
        <f>'C завтраками| Bed and breakfast'!#REF!*0.9</f>
        <v>#REF!</v>
      </c>
      <c r="AA12" s="30" t="e">
        <f>'C завтраками| Bed and breakfast'!#REF!*0.9</f>
        <v>#REF!</v>
      </c>
      <c r="AB12" s="30" t="e">
        <f>'C завтраками| Bed and breakfast'!#REF!*0.9</f>
        <v>#REF!</v>
      </c>
      <c r="AC12" s="30" t="e">
        <f>'C завтраками| Bed and breakfast'!#REF!*0.9</f>
        <v>#REF!</v>
      </c>
      <c r="AD12" s="30" t="e">
        <f>'C завтраками| Bed and breakfast'!#REF!*0.9</f>
        <v>#REF!</v>
      </c>
      <c r="AE12" s="30" t="e">
        <f>'C завтраками| Bed and breakfast'!#REF!*0.9</f>
        <v>#REF!</v>
      </c>
      <c r="AF12" s="30" t="e">
        <f>'C завтраками| Bed and breakfast'!#REF!*0.9</f>
        <v>#REF!</v>
      </c>
      <c r="AG12" s="30" t="e">
        <f>'C завтраками| Bed and breakfast'!#REF!*0.9</f>
        <v>#REF!</v>
      </c>
      <c r="AH12" s="30" t="e">
        <f>'C завтраками| Bed and breakfast'!#REF!*0.9</f>
        <v>#REF!</v>
      </c>
      <c r="AI12" s="30" t="e">
        <f>'C завтраками| Bed and breakfast'!#REF!*0.9</f>
        <v>#REF!</v>
      </c>
      <c r="AJ12" s="30" t="e">
        <f>'C завтраками| Bed and breakfast'!#REF!*0.9</f>
        <v>#REF!</v>
      </c>
      <c r="AK12" s="30" t="e">
        <f>'C завтраками| Bed and breakfast'!#REF!*0.9</f>
        <v>#REF!</v>
      </c>
      <c r="AL12" s="30" t="e">
        <f>'C завтраками| Bed and breakfast'!#REF!*0.9</f>
        <v>#REF!</v>
      </c>
      <c r="AM12" s="30" t="e">
        <f>'C завтраками| Bed and breakfast'!#REF!*0.9</f>
        <v>#REF!</v>
      </c>
      <c r="AN12" s="30" t="e">
        <f>'C завтраками| Bed and breakfast'!#REF!*0.9</f>
        <v>#REF!</v>
      </c>
      <c r="AO12" s="30" t="e">
        <f>'C завтраками| Bed and breakfast'!#REF!*0.9</f>
        <v>#REF!</v>
      </c>
      <c r="AP12" s="30" t="e">
        <f>'C завтраками| Bed and breakfast'!#REF!*0.9</f>
        <v>#REF!</v>
      </c>
      <c r="AQ12" s="30" t="e">
        <f>'C завтраками| Bed and breakfast'!#REF!*0.9</f>
        <v>#REF!</v>
      </c>
      <c r="AR12" s="30" t="e">
        <f>'C завтраками| Bed and breakfast'!#REF!*0.9</f>
        <v>#REF!</v>
      </c>
      <c r="AS12" s="30" t="e">
        <f>'C завтраками| Bed and breakfast'!#REF!*0.9</f>
        <v>#REF!</v>
      </c>
      <c r="AT12" s="30" t="e">
        <f>'C завтраками| Bed and breakfast'!#REF!*0.9</f>
        <v>#REF!</v>
      </c>
      <c r="AU12" s="30" t="e">
        <f>'C завтраками| Bed and breakfast'!#REF!*0.9</f>
        <v>#REF!</v>
      </c>
      <c r="AV12" s="30" t="e">
        <f>'C завтраками| Bed and breakfast'!#REF!*0.9</f>
        <v>#REF!</v>
      </c>
      <c r="AW12" s="30" t="e">
        <f>'C завтраками| Bed and breakfast'!#REF!*0.9</f>
        <v>#REF!</v>
      </c>
      <c r="AX12" s="30" t="e">
        <f>'C завтраками| Bed and breakfast'!#REF!*0.9</f>
        <v>#REF!</v>
      </c>
      <c r="AY12" s="30" t="e">
        <f>'C завтраками| Bed and breakfast'!#REF!*0.9</f>
        <v>#REF!</v>
      </c>
    </row>
    <row r="13" spans="1:51" ht="11.45" customHeight="1">
      <c r="A13" s="16" t="s">
        <v>137</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row>
    <row r="14" spans="1:51" ht="11.45" customHeight="1">
      <c r="A14" s="12">
        <v>1</v>
      </c>
      <c r="B14" s="30" t="e">
        <f>'C завтраками| Bed and breakfast'!#REF!*0.9</f>
        <v>#REF!</v>
      </c>
      <c r="C14" s="30" t="e">
        <f>'C завтраками| Bed and breakfast'!#REF!*0.9</f>
        <v>#REF!</v>
      </c>
      <c r="D14" s="30" t="e">
        <f>'C завтраками| Bed and breakfast'!#REF!*0.9</f>
        <v>#REF!</v>
      </c>
      <c r="E14" s="30" t="e">
        <f>'C завтраками| Bed and breakfast'!#REF!*0.9</f>
        <v>#REF!</v>
      </c>
      <c r="F14" s="30" t="e">
        <f>'C завтраками| Bed and breakfast'!#REF!*0.9</f>
        <v>#REF!</v>
      </c>
      <c r="G14" s="30" t="e">
        <f>'C завтраками| Bed and breakfast'!#REF!*0.9</f>
        <v>#REF!</v>
      </c>
      <c r="H14" s="30" t="e">
        <f>'C завтраками| Bed and breakfast'!#REF!*0.9</f>
        <v>#REF!</v>
      </c>
      <c r="I14" s="30" t="e">
        <f>'C завтраками| Bed and breakfast'!#REF!*0.9</f>
        <v>#REF!</v>
      </c>
      <c r="J14" s="30" t="e">
        <f>'C завтраками| Bed and breakfast'!#REF!*0.9</f>
        <v>#REF!</v>
      </c>
      <c r="K14" s="30" t="e">
        <f>'C завтраками| Bed and breakfast'!#REF!*0.9</f>
        <v>#REF!</v>
      </c>
      <c r="L14" s="30" t="e">
        <f>'C завтраками| Bed and breakfast'!#REF!*0.9</f>
        <v>#REF!</v>
      </c>
      <c r="M14" s="30" t="e">
        <f>'C завтраками| Bed and breakfast'!#REF!*0.9</f>
        <v>#REF!</v>
      </c>
      <c r="N14" s="30" t="e">
        <f>'C завтраками| Bed and breakfast'!#REF!*0.9</f>
        <v>#REF!</v>
      </c>
      <c r="O14" s="30" t="e">
        <f>'C завтраками| Bed and breakfast'!#REF!*0.9</f>
        <v>#REF!</v>
      </c>
      <c r="P14" s="30" t="e">
        <f>'C завтраками| Bed and breakfast'!#REF!*0.9</f>
        <v>#REF!</v>
      </c>
      <c r="Q14" s="30" t="e">
        <f>'C завтраками| Bed and breakfast'!#REF!*0.9</f>
        <v>#REF!</v>
      </c>
      <c r="R14" s="30" t="e">
        <f>'C завтраками| Bed and breakfast'!#REF!*0.9</f>
        <v>#REF!</v>
      </c>
      <c r="S14" s="30" t="e">
        <f>'C завтраками| Bed and breakfast'!#REF!*0.9</f>
        <v>#REF!</v>
      </c>
      <c r="T14" s="30" t="e">
        <f>'C завтраками| Bed and breakfast'!#REF!*0.9</f>
        <v>#REF!</v>
      </c>
      <c r="U14" s="30" t="e">
        <f>'C завтраками| Bed and breakfast'!#REF!*0.9</f>
        <v>#REF!</v>
      </c>
      <c r="V14" s="30" t="e">
        <f>'C завтраками| Bed and breakfast'!#REF!*0.9</f>
        <v>#REF!</v>
      </c>
      <c r="W14" s="30" t="e">
        <f>'C завтраками| Bed and breakfast'!#REF!*0.9</f>
        <v>#REF!</v>
      </c>
      <c r="X14" s="30" t="e">
        <f>'C завтраками| Bed and breakfast'!#REF!*0.9</f>
        <v>#REF!</v>
      </c>
      <c r="Y14" s="30" t="e">
        <f>'C завтраками| Bed and breakfast'!#REF!*0.9</f>
        <v>#REF!</v>
      </c>
      <c r="Z14" s="30" t="e">
        <f>'C завтраками| Bed and breakfast'!#REF!*0.9</f>
        <v>#REF!</v>
      </c>
      <c r="AA14" s="30" t="e">
        <f>'C завтраками| Bed and breakfast'!#REF!*0.9</f>
        <v>#REF!</v>
      </c>
      <c r="AB14" s="30" t="e">
        <f>'C завтраками| Bed and breakfast'!#REF!*0.9</f>
        <v>#REF!</v>
      </c>
      <c r="AC14" s="30" t="e">
        <f>'C завтраками| Bed and breakfast'!#REF!*0.9</f>
        <v>#REF!</v>
      </c>
      <c r="AD14" s="30" t="e">
        <f>'C завтраками| Bed and breakfast'!#REF!*0.9</f>
        <v>#REF!</v>
      </c>
      <c r="AE14" s="30" t="e">
        <f>'C завтраками| Bed and breakfast'!#REF!*0.9</f>
        <v>#REF!</v>
      </c>
      <c r="AF14" s="30" t="e">
        <f>'C завтраками| Bed and breakfast'!#REF!*0.9</f>
        <v>#REF!</v>
      </c>
      <c r="AG14" s="30" t="e">
        <f>'C завтраками| Bed and breakfast'!#REF!*0.9</f>
        <v>#REF!</v>
      </c>
      <c r="AH14" s="30" t="e">
        <f>'C завтраками| Bed and breakfast'!#REF!*0.9</f>
        <v>#REF!</v>
      </c>
      <c r="AI14" s="30" t="e">
        <f>'C завтраками| Bed and breakfast'!#REF!*0.9</f>
        <v>#REF!</v>
      </c>
      <c r="AJ14" s="30" t="e">
        <f>'C завтраками| Bed and breakfast'!#REF!*0.9</f>
        <v>#REF!</v>
      </c>
      <c r="AK14" s="30" t="e">
        <f>'C завтраками| Bed and breakfast'!#REF!*0.9</f>
        <v>#REF!</v>
      </c>
      <c r="AL14" s="30" t="e">
        <f>'C завтраками| Bed and breakfast'!#REF!*0.9</f>
        <v>#REF!</v>
      </c>
      <c r="AM14" s="30" t="e">
        <f>'C завтраками| Bed and breakfast'!#REF!*0.9</f>
        <v>#REF!</v>
      </c>
      <c r="AN14" s="30" t="e">
        <f>'C завтраками| Bed and breakfast'!#REF!*0.9</f>
        <v>#REF!</v>
      </c>
      <c r="AO14" s="30" t="e">
        <f>'C завтраками| Bed and breakfast'!#REF!*0.9</f>
        <v>#REF!</v>
      </c>
      <c r="AP14" s="30" t="e">
        <f>'C завтраками| Bed and breakfast'!#REF!*0.9</f>
        <v>#REF!</v>
      </c>
      <c r="AQ14" s="30" t="e">
        <f>'C завтраками| Bed and breakfast'!#REF!*0.9</f>
        <v>#REF!</v>
      </c>
      <c r="AR14" s="30" t="e">
        <f>'C завтраками| Bed and breakfast'!#REF!*0.9</f>
        <v>#REF!</v>
      </c>
      <c r="AS14" s="30" t="e">
        <f>'C завтраками| Bed and breakfast'!#REF!*0.9</f>
        <v>#REF!</v>
      </c>
      <c r="AT14" s="30" t="e">
        <f>'C завтраками| Bed and breakfast'!#REF!*0.9</f>
        <v>#REF!</v>
      </c>
      <c r="AU14" s="30" t="e">
        <f>'C завтраками| Bed and breakfast'!#REF!*0.9</f>
        <v>#REF!</v>
      </c>
      <c r="AV14" s="30" t="e">
        <f>'C завтраками| Bed and breakfast'!#REF!*0.9</f>
        <v>#REF!</v>
      </c>
      <c r="AW14" s="30" t="e">
        <f>'C завтраками| Bed and breakfast'!#REF!*0.9</f>
        <v>#REF!</v>
      </c>
      <c r="AX14" s="30" t="e">
        <f>'C завтраками| Bed and breakfast'!#REF!*0.9</f>
        <v>#REF!</v>
      </c>
      <c r="AY14" s="30" t="e">
        <f>'C завтраками| Bed and breakfast'!#REF!*0.9</f>
        <v>#REF!</v>
      </c>
    </row>
    <row r="15" spans="1:51" ht="11.45" customHeight="1">
      <c r="A15" s="12">
        <v>2</v>
      </c>
      <c r="B15" s="30" t="e">
        <f>'C завтраками| Bed and breakfast'!#REF!*0.9</f>
        <v>#REF!</v>
      </c>
      <c r="C15" s="30" t="e">
        <f>'C завтраками| Bed and breakfast'!#REF!*0.9</f>
        <v>#REF!</v>
      </c>
      <c r="D15" s="30" t="e">
        <f>'C завтраками| Bed and breakfast'!#REF!*0.9</f>
        <v>#REF!</v>
      </c>
      <c r="E15" s="30" t="e">
        <f>'C завтраками| Bed and breakfast'!#REF!*0.9</f>
        <v>#REF!</v>
      </c>
      <c r="F15" s="30" t="e">
        <f>'C завтраками| Bed and breakfast'!#REF!*0.9</f>
        <v>#REF!</v>
      </c>
      <c r="G15" s="30" t="e">
        <f>'C завтраками| Bed and breakfast'!#REF!*0.9</f>
        <v>#REF!</v>
      </c>
      <c r="H15" s="30" t="e">
        <f>'C завтраками| Bed and breakfast'!#REF!*0.9</f>
        <v>#REF!</v>
      </c>
      <c r="I15" s="30" t="e">
        <f>'C завтраками| Bed and breakfast'!#REF!*0.9</f>
        <v>#REF!</v>
      </c>
      <c r="J15" s="30" t="e">
        <f>'C завтраками| Bed and breakfast'!#REF!*0.9</f>
        <v>#REF!</v>
      </c>
      <c r="K15" s="30" t="e">
        <f>'C завтраками| Bed and breakfast'!#REF!*0.9</f>
        <v>#REF!</v>
      </c>
      <c r="L15" s="30" t="e">
        <f>'C завтраками| Bed and breakfast'!#REF!*0.9</f>
        <v>#REF!</v>
      </c>
      <c r="M15" s="30" t="e">
        <f>'C завтраками| Bed and breakfast'!#REF!*0.9</f>
        <v>#REF!</v>
      </c>
      <c r="N15" s="30" t="e">
        <f>'C завтраками| Bed and breakfast'!#REF!*0.9</f>
        <v>#REF!</v>
      </c>
      <c r="O15" s="30" t="e">
        <f>'C завтраками| Bed and breakfast'!#REF!*0.9</f>
        <v>#REF!</v>
      </c>
      <c r="P15" s="30" t="e">
        <f>'C завтраками| Bed and breakfast'!#REF!*0.9</f>
        <v>#REF!</v>
      </c>
      <c r="Q15" s="30" t="e">
        <f>'C завтраками| Bed and breakfast'!#REF!*0.9</f>
        <v>#REF!</v>
      </c>
      <c r="R15" s="30" t="e">
        <f>'C завтраками| Bed and breakfast'!#REF!*0.9</f>
        <v>#REF!</v>
      </c>
      <c r="S15" s="30" t="e">
        <f>'C завтраками| Bed and breakfast'!#REF!*0.9</f>
        <v>#REF!</v>
      </c>
      <c r="T15" s="30" t="e">
        <f>'C завтраками| Bed and breakfast'!#REF!*0.9</f>
        <v>#REF!</v>
      </c>
      <c r="U15" s="30" t="e">
        <f>'C завтраками| Bed and breakfast'!#REF!*0.9</f>
        <v>#REF!</v>
      </c>
      <c r="V15" s="30" t="e">
        <f>'C завтраками| Bed and breakfast'!#REF!*0.9</f>
        <v>#REF!</v>
      </c>
      <c r="W15" s="30" t="e">
        <f>'C завтраками| Bed and breakfast'!#REF!*0.9</f>
        <v>#REF!</v>
      </c>
      <c r="X15" s="30" t="e">
        <f>'C завтраками| Bed and breakfast'!#REF!*0.9</f>
        <v>#REF!</v>
      </c>
      <c r="Y15" s="30" t="e">
        <f>'C завтраками| Bed and breakfast'!#REF!*0.9</f>
        <v>#REF!</v>
      </c>
      <c r="Z15" s="30" t="e">
        <f>'C завтраками| Bed and breakfast'!#REF!*0.9</f>
        <v>#REF!</v>
      </c>
      <c r="AA15" s="30" t="e">
        <f>'C завтраками| Bed and breakfast'!#REF!*0.9</f>
        <v>#REF!</v>
      </c>
      <c r="AB15" s="30" t="e">
        <f>'C завтраками| Bed and breakfast'!#REF!*0.9</f>
        <v>#REF!</v>
      </c>
      <c r="AC15" s="30" t="e">
        <f>'C завтраками| Bed and breakfast'!#REF!*0.9</f>
        <v>#REF!</v>
      </c>
      <c r="AD15" s="30" t="e">
        <f>'C завтраками| Bed and breakfast'!#REF!*0.9</f>
        <v>#REF!</v>
      </c>
      <c r="AE15" s="30" t="e">
        <f>'C завтраками| Bed and breakfast'!#REF!*0.9</f>
        <v>#REF!</v>
      </c>
      <c r="AF15" s="30" t="e">
        <f>'C завтраками| Bed and breakfast'!#REF!*0.9</f>
        <v>#REF!</v>
      </c>
      <c r="AG15" s="30" t="e">
        <f>'C завтраками| Bed and breakfast'!#REF!*0.9</f>
        <v>#REF!</v>
      </c>
      <c r="AH15" s="30" t="e">
        <f>'C завтраками| Bed and breakfast'!#REF!*0.9</f>
        <v>#REF!</v>
      </c>
      <c r="AI15" s="30" t="e">
        <f>'C завтраками| Bed and breakfast'!#REF!*0.9</f>
        <v>#REF!</v>
      </c>
      <c r="AJ15" s="30" t="e">
        <f>'C завтраками| Bed and breakfast'!#REF!*0.9</f>
        <v>#REF!</v>
      </c>
      <c r="AK15" s="30" t="e">
        <f>'C завтраками| Bed and breakfast'!#REF!*0.9</f>
        <v>#REF!</v>
      </c>
      <c r="AL15" s="30" t="e">
        <f>'C завтраками| Bed and breakfast'!#REF!*0.9</f>
        <v>#REF!</v>
      </c>
      <c r="AM15" s="30" t="e">
        <f>'C завтраками| Bed and breakfast'!#REF!*0.9</f>
        <v>#REF!</v>
      </c>
      <c r="AN15" s="30" t="e">
        <f>'C завтраками| Bed and breakfast'!#REF!*0.9</f>
        <v>#REF!</v>
      </c>
      <c r="AO15" s="30" t="e">
        <f>'C завтраками| Bed and breakfast'!#REF!*0.9</f>
        <v>#REF!</v>
      </c>
      <c r="AP15" s="30" t="e">
        <f>'C завтраками| Bed and breakfast'!#REF!*0.9</f>
        <v>#REF!</v>
      </c>
      <c r="AQ15" s="30" t="e">
        <f>'C завтраками| Bed and breakfast'!#REF!*0.9</f>
        <v>#REF!</v>
      </c>
      <c r="AR15" s="30" t="e">
        <f>'C завтраками| Bed and breakfast'!#REF!*0.9</f>
        <v>#REF!</v>
      </c>
      <c r="AS15" s="30" t="e">
        <f>'C завтраками| Bed and breakfast'!#REF!*0.9</f>
        <v>#REF!</v>
      </c>
      <c r="AT15" s="30" t="e">
        <f>'C завтраками| Bed and breakfast'!#REF!*0.9</f>
        <v>#REF!</v>
      </c>
      <c r="AU15" s="30" t="e">
        <f>'C завтраками| Bed and breakfast'!#REF!*0.9</f>
        <v>#REF!</v>
      </c>
      <c r="AV15" s="30" t="e">
        <f>'C завтраками| Bed and breakfast'!#REF!*0.9</f>
        <v>#REF!</v>
      </c>
      <c r="AW15" s="30" t="e">
        <f>'C завтраками| Bed and breakfast'!#REF!*0.9</f>
        <v>#REF!</v>
      </c>
      <c r="AX15" s="30" t="e">
        <f>'C завтраками| Bed and breakfast'!#REF!*0.9</f>
        <v>#REF!</v>
      </c>
      <c r="AY15" s="30" t="e">
        <f>'C завтраками| Bed and breakfast'!#REF!*0.9</f>
        <v>#REF!</v>
      </c>
    </row>
    <row r="16" spans="1:51" ht="11.45" customHeight="1">
      <c r="A16" s="17" t="s">
        <v>138</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row>
    <row r="17" spans="1:51" ht="11.45" customHeight="1">
      <c r="A17" s="12">
        <v>1</v>
      </c>
      <c r="B17" s="30" t="e">
        <f>'C завтраками| Bed and breakfast'!#REF!*0.9</f>
        <v>#REF!</v>
      </c>
      <c r="C17" s="30" t="e">
        <f>'C завтраками| Bed and breakfast'!#REF!*0.9</f>
        <v>#REF!</v>
      </c>
      <c r="D17" s="30" t="e">
        <f>'C завтраками| Bed and breakfast'!#REF!*0.9</f>
        <v>#REF!</v>
      </c>
      <c r="E17" s="30" t="e">
        <f>'C завтраками| Bed and breakfast'!#REF!*0.9</f>
        <v>#REF!</v>
      </c>
      <c r="F17" s="30" t="e">
        <f>'C завтраками| Bed and breakfast'!#REF!*0.9</f>
        <v>#REF!</v>
      </c>
      <c r="G17" s="30" t="e">
        <f>'C завтраками| Bed and breakfast'!#REF!*0.9</f>
        <v>#REF!</v>
      </c>
      <c r="H17" s="30" t="e">
        <f>'C завтраками| Bed and breakfast'!#REF!*0.9</f>
        <v>#REF!</v>
      </c>
      <c r="I17" s="30" t="e">
        <f>'C завтраками| Bed and breakfast'!#REF!*0.9</f>
        <v>#REF!</v>
      </c>
      <c r="J17" s="30" t="e">
        <f>'C завтраками| Bed and breakfast'!#REF!*0.9</f>
        <v>#REF!</v>
      </c>
      <c r="K17" s="30" t="e">
        <f>'C завтраками| Bed and breakfast'!#REF!*0.9</f>
        <v>#REF!</v>
      </c>
      <c r="L17" s="30" t="e">
        <f>'C завтраками| Bed and breakfast'!#REF!*0.9</f>
        <v>#REF!</v>
      </c>
      <c r="M17" s="30" t="e">
        <f>'C завтраками| Bed and breakfast'!#REF!*0.9</f>
        <v>#REF!</v>
      </c>
      <c r="N17" s="30" t="e">
        <f>'C завтраками| Bed and breakfast'!#REF!*0.9</f>
        <v>#REF!</v>
      </c>
      <c r="O17" s="30" t="e">
        <f>'C завтраками| Bed and breakfast'!#REF!*0.9</f>
        <v>#REF!</v>
      </c>
      <c r="P17" s="30" t="e">
        <f>'C завтраками| Bed and breakfast'!#REF!*0.9</f>
        <v>#REF!</v>
      </c>
      <c r="Q17" s="30" t="e">
        <f>'C завтраками| Bed and breakfast'!#REF!*0.9</f>
        <v>#REF!</v>
      </c>
      <c r="R17" s="30" t="e">
        <f>'C завтраками| Bed and breakfast'!#REF!*0.9</f>
        <v>#REF!</v>
      </c>
      <c r="S17" s="30" t="e">
        <f>'C завтраками| Bed and breakfast'!#REF!*0.9</f>
        <v>#REF!</v>
      </c>
      <c r="T17" s="30" t="e">
        <f>'C завтраками| Bed and breakfast'!#REF!*0.9</f>
        <v>#REF!</v>
      </c>
      <c r="U17" s="30" t="e">
        <f>'C завтраками| Bed and breakfast'!#REF!*0.9</f>
        <v>#REF!</v>
      </c>
      <c r="V17" s="30" t="e">
        <f>'C завтраками| Bed and breakfast'!#REF!*0.9</f>
        <v>#REF!</v>
      </c>
      <c r="W17" s="30" t="e">
        <f>'C завтраками| Bed and breakfast'!#REF!*0.9</f>
        <v>#REF!</v>
      </c>
      <c r="X17" s="30" t="e">
        <f>'C завтраками| Bed and breakfast'!#REF!*0.9</f>
        <v>#REF!</v>
      </c>
      <c r="Y17" s="30" t="e">
        <f>'C завтраками| Bed and breakfast'!#REF!*0.9</f>
        <v>#REF!</v>
      </c>
      <c r="Z17" s="30" t="e">
        <f>'C завтраками| Bed and breakfast'!#REF!*0.9</f>
        <v>#REF!</v>
      </c>
      <c r="AA17" s="30" t="e">
        <f>'C завтраками| Bed and breakfast'!#REF!*0.9</f>
        <v>#REF!</v>
      </c>
      <c r="AB17" s="30" t="e">
        <f>'C завтраками| Bed and breakfast'!#REF!*0.9</f>
        <v>#REF!</v>
      </c>
      <c r="AC17" s="30" t="e">
        <f>'C завтраками| Bed and breakfast'!#REF!*0.9</f>
        <v>#REF!</v>
      </c>
      <c r="AD17" s="30" t="e">
        <f>'C завтраками| Bed and breakfast'!#REF!*0.9</f>
        <v>#REF!</v>
      </c>
      <c r="AE17" s="30" t="e">
        <f>'C завтраками| Bed and breakfast'!#REF!*0.9</f>
        <v>#REF!</v>
      </c>
      <c r="AF17" s="30" t="e">
        <f>'C завтраками| Bed and breakfast'!#REF!*0.9</f>
        <v>#REF!</v>
      </c>
      <c r="AG17" s="30" t="e">
        <f>'C завтраками| Bed and breakfast'!#REF!*0.9</f>
        <v>#REF!</v>
      </c>
      <c r="AH17" s="30" t="e">
        <f>'C завтраками| Bed and breakfast'!#REF!*0.9</f>
        <v>#REF!</v>
      </c>
      <c r="AI17" s="30" t="e">
        <f>'C завтраками| Bed and breakfast'!#REF!*0.9</f>
        <v>#REF!</v>
      </c>
      <c r="AJ17" s="30" t="e">
        <f>'C завтраками| Bed and breakfast'!#REF!*0.9</f>
        <v>#REF!</v>
      </c>
      <c r="AK17" s="30" t="e">
        <f>'C завтраками| Bed and breakfast'!#REF!*0.9</f>
        <v>#REF!</v>
      </c>
      <c r="AL17" s="30" t="e">
        <f>'C завтраками| Bed and breakfast'!#REF!*0.9</f>
        <v>#REF!</v>
      </c>
      <c r="AM17" s="30" t="e">
        <f>'C завтраками| Bed and breakfast'!#REF!*0.9</f>
        <v>#REF!</v>
      </c>
      <c r="AN17" s="30" t="e">
        <f>'C завтраками| Bed and breakfast'!#REF!*0.9</f>
        <v>#REF!</v>
      </c>
      <c r="AO17" s="30" t="e">
        <f>'C завтраками| Bed and breakfast'!#REF!*0.9</f>
        <v>#REF!</v>
      </c>
      <c r="AP17" s="30" t="e">
        <f>'C завтраками| Bed and breakfast'!#REF!*0.9</f>
        <v>#REF!</v>
      </c>
      <c r="AQ17" s="30" t="e">
        <f>'C завтраками| Bed and breakfast'!#REF!*0.9</f>
        <v>#REF!</v>
      </c>
      <c r="AR17" s="30" t="e">
        <f>'C завтраками| Bed and breakfast'!#REF!*0.9</f>
        <v>#REF!</v>
      </c>
      <c r="AS17" s="30" t="e">
        <f>'C завтраками| Bed and breakfast'!#REF!*0.9</f>
        <v>#REF!</v>
      </c>
      <c r="AT17" s="30" t="e">
        <f>'C завтраками| Bed and breakfast'!#REF!*0.9</f>
        <v>#REF!</v>
      </c>
      <c r="AU17" s="30" t="e">
        <f>'C завтраками| Bed and breakfast'!#REF!*0.9</f>
        <v>#REF!</v>
      </c>
      <c r="AV17" s="30" t="e">
        <f>'C завтраками| Bed and breakfast'!#REF!*0.9</f>
        <v>#REF!</v>
      </c>
      <c r="AW17" s="30" t="e">
        <f>'C завтраками| Bed and breakfast'!#REF!*0.9</f>
        <v>#REF!</v>
      </c>
      <c r="AX17" s="30" t="e">
        <f>'C завтраками| Bed and breakfast'!#REF!*0.9</f>
        <v>#REF!</v>
      </c>
      <c r="AY17" s="30" t="e">
        <f>'C завтраками| Bed and breakfast'!#REF!*0.9</f>
        <v>#REF!</v>
      </c>
    </row>
    <row r="18" spans="1:51" ht="11.45" customHeight="1">
      <c r="A18" s="12">
        <v>2</v>
      </c>
      <c r="B18" s="30" t="e">
        <f>'C завтраками| Bed and breakfast'!#REF!*0.9</f>
        <v>#REF!</v>
      </c>
      <c r="C18" s="30" t="e">
        <f>'C завтраками| Bed and breakfast'!#REF!*0.9</f>
        <v>#REF!</v>
      </c>
      <c r="D18" s="30" t="e">
        <f>'C завтраками| Bed and breakfast'!#REF!*0.9</f>
        <v>#REF!</v>
      </c>
      <c r="E18" s="30" t="e">
        <f>'C завтраками| Bed and breakfast'!#REF!*0.9</f>
        <v>#REF!</v>
      </c>
      <c r="F18" s="30" t="e">
        <f>'C завтраками| Bed and breakfast'!#REF!*0.9</f>
        <v>#REF!</v>
      </c>
      <c r="G18" s="30" t="e">
        <f>'C завтраками| Bed and breakfast'!#REF!*0.9</f>
        <v>#REF!</v>
      </c>
      <c r="H18" s="30" t="e">
        <f>'C завтраками| Bed and breakfast'!#REF!*0.9</f>
        <v>#REF!</v>
      </c>
      <c r="I18" s="30" t="e">
        <f>'C завтраками| Bed and breakfast'!#REF!*0.9</f>
        <v>#REF!</v>
      </c>
      <c r="J18" s="30" t="e">
        <f>'C завтраками| Bed and breakfast'!#REF!*0.9</f>
        <v>#REF!</v>
      </c>
      <c r="K18" s="30" t="e">
        <f>'C завтраками| Bed and breakfast'!#REF!*0.9</f>
        <v>#REF!</v>
      </c>
      <c r="L18" s="30" t="e">
        <f>'C завтраками| Bed and breakfast'!#REF!*0.9</f>
        <v>#REF!</v>
      </c>
      <c r="M18" s="30" t="e">
        <f>'C завтраками| Bed and breakfast'!#REF!*0.9</f>
        <v>#REF!</v>
      </c>
      <c r="N18" s="30" t="e">
        <f>'C завтраками| Bed and breakfast'!#REF!*0.9</f>
        <v>#REF!</v>
      </c>
      <c r="O18" s="30" t="e">
        <f>'C завтраками| Bed and breakfast'!#REF!*0.9</f>
        <v>#REF!</v>
      </c>
      <c r="P18" s="30" t="e">
        <f>'C завтраками| Bed and breakfast'!#REF!*0.9</f>
        <v>#REF!</v>
      </c>
      <c r="Q18" s="30" t="e">
        <f>'C завтраками| Bed and breakfast'!#REF!*0.9</f>
        <v>#REF!</v>
      </c>
      <c r="R18" s="30" t="e">
        <f>'C завтраками| Bed and breakfast'!#REF!*0.9</f>
        <v>#REF!</v>
      </c>
      <c r="S18" s="30" t="e">
        <f>'C завтраками| Bed and breakfast'!#REF!*0.9</f>
        <v>#REF!</v>
      </c>
      <c r="T18" s="30" t="e">
        <f>'C завтраками| Bed and breakfast'!#REF!*0.9</f>
        <v>#REF!</v>
      </c>
      <c r="U18" s="30" t="e">
        <f>'C завтраками| Bed and breakfast'!#REF!*0.9</f>
        <v>#REF!</v>
      </c>
      <c r="V18" s="30" t="e">
        <f>'C завтраками| Bed and breakfast'!#REF!*0.9</f>
        <v>#REF!</v>
      </c>
      <c r="W18" s="30" t="e">
        <f>'C завтраками| Bed and breakfast'!#REF!*0.9</f>
        <v>#REF!</v>
      </c>
      <c r="X18" s="30" t="e">
        <f>'C завтраками| Bed and breakfast'!#REF!*0.9</f>
        <v>#REF!</v>
      </c>
      <c r="Y18" s="30" t="e">
        <f>'C завтраками| Bed and breakfast'!#REF!*0.9</f>
        <v>#REF!</v>
      </c>
      <c r="Z18" s="30" t="e">
        <f>'C завтраками| Bed and breakfast'!#REF!*0.9</f>
        <v>#REF!</v>
      </c>
      <c r="AA18" s="30" t="e">
        <f>'C завтраками| Bed and breakfast'!#REF!*0.9</f>
        <v>#REF!</v>
      </c>
      <c r="AB18" s="30" t="e">
        <f>'C завтраками| Bed and breakfast'!#REF!*0.9</f>
        <v>#REF!</v>
      </c>
      <c r="AC18" s="30" t="e">
        <f>'C завтраками| Bed and breakfast'!#REF!*0.9</f>
        <v>#REF!</v>
      </c>
      <c r="AD18" s="30" t="e">
        <f>'C завтраками| Bed and breakfast'!#REF!*0.9</f>
        <v>#REF!</v>
      </c>
      <c r="AE18" s="30" t="e">
        <f>'C завтраками| Bed and breakfast'!#REF!*0.9</f>
        <v>#REF!</v>
      </c>
      <c r="AF18" s="30" t="e">
        <f>'C завтраками| Bed and breakfast'!#REF!*0.9</f>
        <v>#REF!</v>
      </c>
      <c r="AG18" s="30" t="e">
        <f>'C завтраками| Bed and breakfast'!#REF!*0.9</f>
        <v>#REF!</v>
      </c>
      <c r="AH18" s="30" t="e">
        <f>'C завтраками| Bed and breakfast'!#REF!*0.9</f>
        <v>#REF!</v>
      </c>
      <c r="AI18" s="30" t="e">
        <f>'C завтраками| Bed and breakfast'!#REF!*0.9</f>
        <v>#REF!</v>
      </c>
      <c r="AJ18" s="30" t="e">
        <f>'C завтраками| Bed and breakfast'!#REF!*0.9</f>
        <v>#REF!</v>
      </c>
      <c r="AK18" s="30" t="e">
        <f>'C завтраками| Bed and breakfast'!#REF!*0.9</f>
        <v>#REF!</v>
      </c>
      <c r="AL18" s="30" t="e">
        <f>'C завтраками| Bed and breakfast'!#REF!*0.9</f>
        <v>#REF!</v>
      </c>
      <c r="AM18" s="30" t="e">
        <f>'C завтраками| Bed and breakfast'!#REF!*0.9</f>
        <v>#REF!</v>
      </c>
      <c r="AN18" s="30" t="e">
        <f>'C завтраками| Bed and breakfast'!#REF!*0.9</f>
        <v>#REF!</v>
      </c>
      <c r="AO18" s="30" t="e">
        <f>'C завтраками| Bed and breakfast'!#REF!*0.9</f>
        <v>#REF!</v>
      </c>
      <c r="AP18" s="30" t="e">
        <f>'C завтраками| Bed and breakfast'!#REF!*0.9</f>
        <v>#REF!</v>
      </c>
      <c r="AQ18" s="30" t="e">
        <f>'C завтраками| Bed and breakfast'!#REF!*0.9</f>
        <v>#REF!</v>
      </c>
      <c r="AR18" s="30" t="e">
        <f>'C завтраками| Bed and breakfast'!#REF!*0.9</f>
        <v>#REF!</v>
      </c>
      <c r="AS18" s="30" t="e">
        <f>'C завтраками| Bed and breakfast'!#REF!*0.9</f>
        <v>#REF!</v>
      </c>
      <c r="AT18" s="30" t="e">
        <f>'C завтраками| Bed and breakfast'!#REF!*0.9</f>
        <v>#REF!</v>
      </c>
      <c r="AU18" s="30" t="e">
        <f>'C завтраками| Bed and breakfast'!#REF!*0.9</f>
        <v>#REF!</v>
      </c>
      <c r="AV18" s="30" t="e">
        <f>'C завтраками| Bed and breakfast'!#REF!*0.9</f>
        <v>#REF!</v>
      </c>
      <c r="AW18" s="30" t="e">
        <f>'C завтраками| Bed and breakfast'!#REF!*0.9</f>
        <v>#REF!</v>
      </c>
      <c r="AX18" s="30" t="e">
        <f>'C завтраками| Bed and breakfast'!#REF!*0.9</f>
        <v>#REF!</v>
      </c>
      <c r="AY18" s="30" t="e">
        <f>'C завтраками| Bed and breakfast'!#REF!*0.9</f>
        <v>#REF!</v>
      </c>
    </row>
    <row r="19" spans="1:51" ht="11.45" customHeight="1">
      <c r="A19" s="18"/>
      <c r="B19" s="62"/>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row>
    <row r="20" spans="1:51" ht="11.45" customHeight="1">
      <c r="A20" s="141" t="s">
        <v>27</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row>
    <row r="21" spans="1:51" ht="24.6" customHeight="1">
      <c r="A21" s="6" t="s">
        <v>3</v>
      </c>
      <c r="B21" s="99" t="e">
        <f t="shared" ref="B21:AY22" si="0">B5</f>
        <v>#REF!</v>
      </c>
      <c r="C21" s="99" t="e">
        <f t="shared" si="0"/>
        <v>#REF!</v>
      </c>
      <c r="D21" s="99" t="e">
        <f t="shared" si="0"/>
        <v>#REF!</v>
      </c>
      <c r="E21" s="99" t="e">
        <f t="shared" si="0"/>
        <v>#REF!</v>
      </c>
      <c r="F21" s="99" t="e">
        <f t="shared" si="0"/>
        <v>#REF!</v>
      </c>
      <c r="G21" s="99" t="e">
        <f t="shared" si="0"/>
        <v>#REF!</v>
      </c>
      <c r="H21" s="99" t="e">
        <f t="shared" si="0"/>
        <v>#REF!</v>
      </c>
      <c r="I21" s="99" t="e">
        <f t="shared" si="0"/>
        <v>#REF!</v>
      </c>
      <c r="J21" s="99" t="e">
        <f t="shared" si="0"/>
        <v>#REF!</v>
      </c>
      <c r="K21" s="99" t="e">
        <f t="shared" si="0"/>
        <v>#REF!</v>
      </c>
      <c r="L21" s="99" t="e">
        <f t="shared" si="0"/>
        <v>#REF!</v>
      </c>
      <c r="M21" s="99" t="e">
        <f t="shared" si="0"/>
        <v>#REF!</v>
      </c>
      <c r="N21" s="99" t="e">
        <f t="shared" si="0"/>
        <v>#REF!</v>
      </c>
      <c r="O21" s="99" t="e">
        <f t="shared" si="0"/>
        <v>#REF!</v>
      </c>
      <c r="P21" s="99" t="e">
        <f t="shared" si="0"/>
        <v>#REF!</v>
      </c>
      <c r="Q21" s="99" t="e">
        <f t="shared" si="0"/>
        <v>#REF!</v>
      </c>
      <c r="R21" s="99" t="e">
        <f t="shared" si="0"/>
        <v>#REF!</v>
      </c>
      <c r="S21" s="99" t="e">
        <f t="shared" si="0"/>
        <v>#REF!</v>
      </c>
      <c r="T21" s="99" t="e">
        <f t="shared" si="0"/>
        <v>#REF!</v>
      </c>
      <c r="U21" s="99" t="e">
        <f t="shared" si="0"/>
        <v>#REF!</v>
      </c>
      <c r="V21" s="99" t="e">
        <f t="shared" si="0"/>
        <v>#REF!</v>
      </c>
      <c r="W21" s="99" t="e">
        <f t="shared" si="0"/>
        <v>#REF!</v>
      </c>
      <c r="X21" s="99" t="e">
        <f t="shared" si="0"/>
        <v>#REF!</v>
      </c>
      <c r="Y21" s="99" t="e">
        <f t="shared" si="0"/>
        <v>#REF!</v>
      </c>
      <c r="Z21" s="99" t="e">
        <f t="shared" si="0"/>
        <v>#REF!</v>
      </c>
      <c r="AA21" s="99" t="e">
        <f t="shared" si="0"/>
        <v>#REF!</v>
      </c>
      <c r="AB21" s="99" t="e">
        <f t="shared" si="0"/>
        <v>#REF!</v>
      </c>
      <c r="AC21" s="99" t="e">
        <f t="shared" si="0"/>
        <v>#REF!</v>
      </c>
      <c r="AD21" s="99" t="e">
        <f t="shared" si="0"/>
        <v>#REF!</v>
      </c>
      <c r="AE21" s="99" t="e">
        <f t="shared" si="0"/>
        <v>#REF!</v>
      </c>
      <c r="AF21" s="99" t="e">
        <f t="shared" si="0"/>
        <v>#REF!</v>
      </c>
      <c r="AG21" s="99" t="e">
        <f t="shared" si="0"/>
        <v>#REF!</v>
      </c>
      <c r="AH21" s="99" t="e">
        <f t="shared" si="0"/>
        <v>#REF!</v>
      </c>
      <c r="AI21" s="99" t="e">
        <f t="shared" si="0"/>
        <v>#REF!</v>
      </c>
      <c r="AJ21" s="99" t="e">
        <f t="shared" si="0"/>
        <v>#REF!</v>
      </c>
      <c r="AK21" s="99" t="e">
        <f t="shared" si="0"/>
        <v>#REF!</v>
      </c>
      <c r="AL21" s="99" t="e">
        <f t="shared" si="0"/>
        <v>#REF!</v>
      </c>
      <c r="AM21" s="99" t="e">
        <f t="shared" si="0"/>
        <v>#REF!</v>
      </c>
      <c r="AN21" s="99" t="e">
        <f t="shared" si="0"/>
        <v>#REF!</v>
      </c>
      <c r="AO21" s="99" t="e">
        <f t="shared" si="0"/>
        <v>#REF!</v>
      </c>
      <c r="AP21" s="99" t="e">
        <f t="shared" si="0"/>
        <v>#REF!</v>
      </c>
      <c r="AQ21" s="99" t="e">
        <f t="shared" si="0"/>
        <v>#REF!</v>
      </c>
      <c r="AR21" s="99" t="e">
        <f t="shared" si="0"/>
        <v>#REF!</v>
      </c>
      <c r="AS21" s="99" t="e">
        <f t="shared" si="0"/>
        <v>#REF!</v>
      </c>
      <c r="AT21" s="99" t="e">
        <f t="shared" si="0"/>
        <v>#REF!</v>
      </c>
      <c r="AU21" s="99" t="e">
        <f t="shared" si="0"/>
        <v>#REF!</v>
      </c>
      <c r="AV21" s="99" t="e">
        <f t="shared" si="0"/>
        <v>#REF!</v>
      </c>
      <c r="AW21" s="99" t="e">
        <f t="shared" si="0"/>
        <v>#REF!</v>
      </c>
      <c r="AX21" s="99" t="e">
        <f t="shared" si="0"/>
        <v>#REF!</v>
      </c>
      <c r="AY21" s="99" t="e">
        <f t="shared" si="0"/>
        <v>#REF!</v>
      </c>
    </row>
    <row r="22" spans="1:51" ht="24.6" customHeight="1">
      <c r="A22" s="9"/>
      <c r="B22" s="99" t="e">
        <f t="shared" si="0"/>
        <v>#REF!</v>
      </c>
      <c r="C22" s="99" t="e">
        <f t="shared" si="0"/>
        <v>#REF!</v>
      </c>
      <c r="D22" s="99" t="e">
        <f t="shared" si="0"/>
        <v>#REF!</v>
      </c>
      <c r="E22" s="99" t="e">
        <f t="shared" si="0"/>
        <v>#REF!</v>
      </c>
      <c r="F22" s="99" t="e">
        <f t="shared" si="0"/>
        <v>#REF!</v>
      </c>
      <c r="G22" s="99" t="e">
        <f t="shared" si="0"/>
        <v>#REF!</v>
      </c>
      <c r="H22" s="99" t="e">
        <f t="shared" si="0"/>
        <v>#REF!</v>
      </c>
      <c r="I22" s="99" t="e">
        <f t="shared" si="0"/>
        <v>#REF!</v>
      </c>
      <c r="J22" s="99" t="e">
        <f t="shared" si="0"/>
        <v>#REF!</v>
      </c>
      <c r="K22" s="99" t="e">
        <f t="shared" si="0"/>
        <v>#REF!</v>
      </c>
      <c r="L22" s="99" t="e">
        <f t="shared" si="0"/>
        <v>#REF!</v>
      </c>
      <c r="M22" s="99" t="e">
        <f t="shared" si="0"/>
        <v>#REF!</v>
      </c>
      <c r="N22" s="99" t="e">
        <f t="shared" si="0"/>
        <v>#REF!</v>
      </c>
      <c r="O22" s="99" t="e">
        <f t="shared" si="0"/>
        <v>#REF!</v>
      </c>
      <c r="P22" s="99" t="e">
        <f t="shared" si="0"/>
        <v>#REF!</v>
      </c>
      <c r="Q22" s="99" t="e">
        <f t="shared" si="0"/>
        <v>#REF!</v>
      </c>
      <c r="R22" s="99" t="e">
        <f t="shared" si="0"/>
        <v>#REF!</v>
      </c>
      <c r="S22" s="99" t="e">
        <f t="shared" si="0"/>
        <v>#REF!</v>
      </c>
      <c r="T22" s="99" t="e">
        <f t="shared" si="0"/>
        <v>#REF!</v>
      </c>
      <c r="U22" s="99" t="e">
        <f t="shared" si="0"/>
        <v>#REF!</v>
      </c>
      <c r="V22" s="99" t="e">
        <f t="shared" si="0"/>
        <v>#REF!</v>
      </c>
      <c r="W22" s="99" t="e">
        <f t="shared" si="0"/>
        <v>#REF!</v>
      </c>
      <c r="X22" s="99" t="e">
        <f t="shared" si="0"/>
        <v>#REF!</v>
      </c>
      <c r="Y22" s="99" t="e">
        <f t="shared" si="0"/>
        <v>#REF!</v>
      </c>
      <c r="Z22" s="99" t="e">
        <f t="shared" si="0"/>
        <v>#REF!</v>
      </c>
      <c r="AA22" s="99" t="e">
        <f t="shared" si="0"/>
        <v>#REF!</v>
      </c>
      <c r="AB22" s="99" t="e">
        <f t="shared" si="0"/>
        <v>#REF!</v>
      </c>
      <c r="AC22" s="99" t="e">
        <f t="shared" si="0"/>
        <v>#REF!</v>
      </c>
      <c r="AD22" s="99" t="e">
        <f t="shared" si="0"/>
        <v>#REF!</v>
      </c>
      <c r="AE22" s="99" t="e">
        <f t="shared" si="0"/>
        <v>#REF!</v>
      </c>
      <c r="AF22" s="99" t="e">
        <f t="shared" si="0"/>
        <v>#REF!</v>
      </c>
      <c r="AG22" s="99" t="e">
        <f t="shared" si="0"/>
        <v>#REF!</v>
      </c>
      <c r="AH22" s="99" t="e">
        <f t="shared" si="0"/>
        <v>#REF!</v>
      </c>
      <c r="AI22" s="99" t="e">
        <f t="shared" si="0"/>
        <v>#REF!</v>
      </c>
      <c r="AJ22" s="99" t="e">
        <f t="shared" si="0"/>
        <v>#REF!</v>
      </c>
      <c r="AK22" s="99" t="e">
        <f t="shared" si="0"/>
        <v>#REF!</v>
      </c>
      <c r="AL22" s="99" t="e">
        <f t="shared" si="0"/>
        <v>#REF!</v>
      </c>
      <c r="AM22" s="99" t="e">
        <f t="shared" si="0"/>
        <v>#REF!</v>
      </c>
      <c r="AN22" s="99" t="e">
        <f t="shared" si="0"/>
        <v>#REF!</v>
      </c>
      <c r="AO22" s="99" t="e">
        <f t="shared" si="0"/>
        <v>#REF!</v>
      </c>
      <c r="AP22" s="99" t="e">
        <f t="shared" si="0"/>
        <v>#REF!</v>
      </c>
      <c r="AQ22" s="99" t="e">
        <f t="shared" si="0"/>
        <v>#REF!</v>
      </c>
      <c r="AR22" s="99" t="e">
        <f t="shared" si="0"/>
        <v>#REF!</v>
      </c>
      <c r="AS22" s="99" t="e">
        <f t="shared" si="0"/>
        <v>#REF!</v>
      </c>
      <c r="AT22" s="99" t="e">
        <f t="shared" si="0"/>
        <v>#REF!</v>
      </c>
      <c r="AU22" s="99" t="e">
        <f t="shared" si="0"/>
        <v>#REF!</v>
      </c>
      <c r="AV22" s="99" t="e">
        <f t="shared" si="0"/>
        <v>#REF!</v>
      </c>
      <c r="AW22" s="99" t="e">
        <f t="shared" si="0"/>
        <v>#REF!</v>
      </c>
      <c r="AX22" s="99" t="e">
        <f t="shared" si="0"/>
        <v>#REF!</v>
      </c>
      <c r="AY22" s="99" t="e">
        <f t="shared" si="0"/>
        <v>#REF!</v>
      </c>
    </row>
    <row r="23" spans="1:51" ht="11.45" customHeight="1">
      <c r="A23" s="10" t="s">
        <v>4</v>
      </c>
    </row>
    <row r="24" spans="1:51" ht="11.45" customHeight="1">
      <c r="A24" s="12">
        <v>1</v>
      </c>
      <c r="B24" s="30" t="e">
        <f>ROUND(B8*0.87,)+25</f>
        <v>#REF!</v>
      </c>
      <c r="C24" s="30" t="e">
        <f t="shared" ref="C24:AY31" si="1">ROUND(C8*0.87,)+25</f>
        <v>#REF!</v>
      </c>
      <c r="D24" s="30" t="e">
        <f t="shared" si="1"/>
        <v>#REF!</v>
      </c>
      <c r="E24" s="30" t="e">
        <f t="shared" si="1"/>
        <v>#REF!</v>
      </c>
      <c r="F24" s="30" t="e">
        <f t="shared" si="1"/>
        <v>#REF!</v>
      </c>
      <c r="G24" s="30" t="e">
        <f t="shared" si="1"/>
        <v>#REF!</v>
      </c>
      <c r="H24" s="30" t="e">
        <f t="shared" si="1"/>
        <v>#REF!</v>
      </c>
      <c r="I24" s="30" t="e">
        <f t="shared" si="1"/>
        <v>#REF!</v>
      </c>
      <c r="J24" s="30" t="e">
        <f t="shared" si="1"/>
        <v>#REF!</v>
      </c>
      <c r="K24" s="30" t="e">
        <f t="shared" si="1"/>
        <v>#REF!</v>
      </c>
      <c r="L24" s="30" t="e">
        <f t="shared" si="1"/>
        <v>#REF!</v>
      </c>
      <c r="M24" s="30" t="e">
        <f t="shared" si="1"/>
        <v>#REF!</v>
      </c>
      <c r="N24" s="30" t="e">
        <f t="shared" si="1"/>
        <v>#REF!</v>
      </c>
      <c r="O24" s="30" t="e">
        <f t="shared" si="1"/>
        <v>#REF!</v>
      </c>
      <c r="P24" s="30" t="e">
        <f t="shared" si="1"/>
        <v>#REF!</v>
      </c>
      <c r="Q24" s="30" t="e">
        <f t="shared" si="1"/>
        <v>#REF!</v>
      </c>
      <c r="R24" s="30" t="e">
        <f t="shared" si="1"/>
        <v>#REF!</v>
      </c>
      <c r="S24" s="30" t="e">
        <f t="shared" si="1"/>
        <v>#REF!</v>
      </c>
      <c r="T24" s="30" t="e">
        <f t="shared" si="1"/>
        <v>#REF!</v>
      </c>
      <c r="U24" s="30" t="e">
        <f t="shared" si="1"/>
        <v>#REF!</v>
      </c>
      <c r="V24" s="30" t="e">
        <f t="shared" si="1"/>
        <v>#REF!</v>
      </c>
      <c r="W24" s="30" t="e">
        <f t="shared" si="1"/>
        <v>#REF!</v>
      </c>
      <c r="X24" s="30" t="e">
        <f t="shared" si="1"/>
        <v>#REF!</v>
      </c>
      <c r="Y24" s="30" t="e">
        <f t="shared" si="1"/>
        <v>#REF!</v>
      </c>
      <c r="Z24" s="30" t="e">
        <f t="shared" si="1"/>
        <v>#REF!</v>
      </c>
      <c r="AA24" s="30" t="e">
        <f t="shared" si="1"/>
        <v>#REF!</v>
      </c>
      <c r="AB24" s="30" t="e">
        <f t="shared" si="1"/>
        <v>#REF!</v>
      </c>
      <c r="AC24" s="30" t="e">
        <f t="shared" si="1"/>
        <v>#REF!</v>
      </c>
      <c r="AD24" s="30" t="e">
        <f t="shared" si="1"/>
        <v>#REF!</v>
      </c>
      <c r="AE24" s="30" t="e">
        <f t="shared" si="1"/>
        <v>#REF!</v>
      </c>
      <c r="AF24" s="30" t="e">
        <f t="shared" si="1"/>
        <v>#REF!</v>
      </c>
      <c r="AG24" s="30" t="e">
        <f t="shared" si="1"/>
        <v>#REF!</v>
      </c>
      <c r="AH24" s="30" t="e">
        <f t="shared" si="1"/>
        <v>#REF!</v>
      </c>
      <c r="AI24" s="30" t="e">
        <f t="shared" si="1"/>
        <v>#REF!</v>
      </c>
      <c r="AJ24" s="30" t="e">
        <f t="shared" si="1"/>
        <v>#REF!</v>
      </c>
      <c r="AK24" s="30" t="e">
        <f t="shared" si="1"/>
        <v>#REF!</v>
      </c>
      <c r="AL24" s="30" t="e">
        <f t="shared" si="1"/>
        <v>#REF!</v>
      </c>
      <c r="AM24" s="30" t="e">
        <f t="shared" si="1"/>
        <v>#REF!</v>
      </c>
      <c r="AN24" s="30" t="e">
        <f t="shared" si="1"/>
        <v>#REF!</v>
      </c>
      <c r="AO24" s="30" t="e">
        <f t="shared" si="1"/>
        <v>#REF!</v>
      </c>
      <c r="AP24" s="30" t="e">
        <f t="shared" si="1"/>
        <v>#REF!</v>
      </c>
      <c r="AQ24" s="30" t="e">
        <f t="shared" si="1"/>
        <v>#REF!</v>
      </c>
      <c r="AR24" s="30" t="e">
        <f t="shared" si="1"/>
        <v>#REF!</v>
      </c>
      <c r="AS24" s="30" t="e">
        <f t="shared" si="1"/>
        <v>#REF!</v>
      </c>
      <c r="AT24" s="30" t="e">
        <f t="shared" si="1"/>
        <v>#REF!</v>
      </c>
      <c r="AU24" s="30" t="e">
        <f t="shared" si="1"/>
        <v>#REF!</v>
      </c>
      <c r="AV24" s="30" t="e">
        <f t="shared" si="1"/>
        <v>#REF!</v>
      </c>
      <c r="AW24" s="30" t="e">
        <f t="shared" si="1"/>
        <v>#REF!</v>
      </c>
      <c r="AX24" s="30" t="e">
        <f t="shared" si="1"/>
        <v>#REF!</v>
      </c>
      <c r="AY24" s="30" t="e">
        <f t="shared" si="1"/>
        <v>#REF!</v>
      </c>
    </row>
    <row r="25" spans="1:51" ht="11.45" customHeight="1">
      <c r="A25" s="12">
        <v>2</v>
      </c>
      <c r="B25" s="30" t="e">
        <f t="shared" ref="B25:Q34" si="2">ROUND(B9*0.87,)+25</f>
        <v>#REF!</v>
      </c>
      <c r="C25" s="30" t="e">
        <f t="shared" si="2"/>
        <v>#REF!</v>
      </c>
      <c r="D25" s="30" t="e">
        <f t="shared" si="2"/>
        <v>#REF!</v>
      </c>
      <c r="E25" s="30" t="e">
        <f t="shared" si="2"/>
        <v>#REF!</v>
      </c>
      <c r="F25" s="30" t="e">
        <f t="shared" si="2"/>
        <v>#REF!</v>
      </c>
      <c r="G25" s="30" t="e">
        <f t="shared" si="2"/>
        <v>#REF!</v>
      </c>
      <c r="H25" s="30" t="e">
        <f t="shared" si="2"/>
        <v>#REF!</v>
      </c>
      <c r="I25" s="30" t="e">
        <f t="shared" si="2"/>
        <v>#REF!</v>
      </c>
      <c r="J25" s="30" t="e">
        <f t="shared" si="2"/>
        <v>#REF!</v>
      </c>
      <c r="K25" s="30" t="e">
        <f t="shared" si="2"/>
        <v>#REF!</v>
      </c>
      <c r="L25" s="30" t="e">
        <f t="shared" si="2"/>
        <v>#REF!</v>
      </c>
      <c r="M25" s="30" t="e">
        <f t="shared" si="2"/>
        <v>#REF!</v>
      </c>
      <c r="N25" s="30" t="e">
        <f t="shared" si="2"/>
        <v>#REF!</v>
      </c>
      <c r="O25" s="30" t="e">
        <f t="shared" si="2"/>
        <v>#REF!</v>
      </c>
      <c r="P25" s="30" t="e">
        <f t="shared" si="2"/>
        <v>#REF!</v>
      </c>
      <c r="Q25" s="30" t="e">
        <f t="shared" si="2"/>
        <v>#REF!</v>
      </c>
      <c r="R25" s="30" t="e">
        <f t="shared" si="1"/>
        <v>#REF!</v>
      </c>
      <c r="S25" s="30" t="e">
        <f t="shared" si="1"/>
        <v>#REF!</v>
      </c>
      <c r="T25" s="30" t="e">
        <f t="shared" si="1"/>
        <v>#REF!</v>
      </c>
      <c r="U25" s="30" t="e">
        <f t="shared" si="1"/>
        <v>#REF!</v>
      </c>
      <c r="V25" s="30" t="e">
        <f t="shared" si="1"/>
        <v>#REF!</v>
      </c>
      <c r="W25" s="30" t="e">
        <f t="shared" si="1"/>
        <v>#REF!</v>
      </c>
      <c r="X25" s="30" t="e">
        <f t="shared" si="1"/>
        <v>#REF!</v>
      </c>
      <c r="Y25" s="30" t="e">
        <f t="shared" si="1"/>
        <v>#REF!</v>
      </c>
      <c r="Z25" s="30" t="e">
        <f t="shared" si="1"/>
        <v>#REF!</v>
      </c>
      <c r="AA25" s="30" t="e">
        <f t="shared" si="1"/>
        <v>#REF!</v>
      </c>
      <c r="AB25" s="30" t="e">
        <f t="shared" si="1"/>
        <v>#REF!</v>
      </c>
      <c r="AC25" s="30" t="e">
        <f t="shared" si="1"/>
        <v>#REF!</v>
      </c>
      <c r="AD25" s="30" t="e">
        <f t="shared" si="1"/>
        <v>#REF!</v>
      </c>
      <c r="AE25" s="30" t="e">
        <f t="shared" si="1"/>
        <v>#REF!</v>
      </c>
      <c r="AF25" s="30" t="e">
        <f t="shared" si="1"/>
        <v>#REF!</v>
      </c>
      <c r="AG25" s="30" t="e">
        <f t="shared" si="1"/>
        <v>#REF!</v>
      </c>
      <c r="AH25" s="30" t="e">
        <f t="shared" si="1"/>
        <v>#REF!</v>
      </c>
      <c r="AI25" s="30" t="e">
        <f t="shared" si="1"/>
        <v>#REF!</v>
      </c>
      <c r="AJ25" s="30" t="e">
        <f t="shared" si="1"/>
        <v>#REF!</v>
      </c>
      <c r="AK25" s="30" t="e">
        <f t="shared" si="1"/>
        <v>#REF!</v>
      </c>
      <c r="AL25" s="30" t="e">
        <f t="shared" si="1"/>
        <v>#REF!</v>
      </c>
      <c r="AM25" s="30" t="e">
        <f t="shared" si="1"/>
        <v>#REF!</v>
      </c>
      <c r="AN25" s="30" t="e">
        <f t="shared" si="1"/>
        <v>#REF!</v>
      </c>
      <c r="AO25" s="30" t="e">
        <f t="shared" si="1"/>
        <v>#REF!</v>
      </c>
      <c r="AP25" s="30" t="e">
        <f t="shared" si="1"/>
        <v>#REF!</v>
      </c>
      <c r="AQ25" s="30" t="e">
        <f t="shared" si="1"/>
        <v>#REF!</v>
      </c>
      <c r="AR25" s="30" t="e">
        <f t="shared" si="1"/>
        <v>#REF!</v>
      </c>
      <c r="AS25" s="30" t="e">
        <f t="shared" si="1"/>
        <v>#REF!</v>
      </c>
      <c r="AT25" s="30" t="e">
        <f t="shared" si="1"/>
        <v>#REF!</v>
      </c>
      <c r="AU25" s="30" t="e">
        <f t="shared" si="1"/>
        <v>#REF!</v>
      </c>
      <c r="AV25" s="30" t="e">
        <f t="shared" si="1"/>
        <v>#REF!</v>
      </c>
      <c r="AW25" s="30" t="e">
        <f t="shared" si="1"/>
        <v>#REF!</v>
      </c>
      <c r="AX25" s="30" t="e">
        <f t="shared" si="1"/>
        <v>#REF!</v>
      </c>
      <c r="AY25" s="30" t="e">
        <f t="shared" si="1"/>
        <v>#REF!</v>
      </c>
    </row>
    <row r="26" spans="1:51" ht="11.45" customHeight="1">
      <c r="A26" s="15" t="s">
        <v>136</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row>
    <row r="27" spans="1:51" ht="11.45" customHeight="1">
      <c r="A27" s="12">
        <v>1</v>
      </c>
      <c r="B27" s="30" t="e">
        <f t="shared" si="2"/>
        <v>#REF!</v>
      </c>
      <c r="C27" s="30" t="e">
        <f t="shared" si="1"/>
        <v>#REF!</v>
      </c>
      <c r="D27" s="30" t="e">
        <f t="shared" si="1"/>
        <v>#REF!</v>
      </c>
      <c r="E27" s="30" t="e">
        <f t="shared" si="1"/>
        <v>#REF!</v>
      </c>
      <c r="F27" s="30" t="e">
        <f t="shared" si="1"/>
        <v>#REF!</v>
      </c>
      <c r="G27" s="30" t="e">
        <f t="shared" si="1"/>
        <v>#REF!</v>
      </c>
      <c r="H27" s="30" t="e">
        <f t="shared" si="1"/>
        <v>#REF!</v>
      </c>
      <c r="I27" s="30" t="e">
        <f t="shared" si="1"/>
        <v>#REF!</v>
      </c>
      <c r="J27" s="30" t="e">
        <f t="shared" si="1"/>
        <v>#REF!</v>
      </c>
      <c r="K27" s="30" t="e">
        <f t="shared" si="1"/>
        <v>#REF!</v>
      </c>
      <c r="L27" s="30" t="e">
        <f t="shared" si="1"/>
        <v>#REF!</v>
      </c>
      <c r="M27" s="30" t="e">
        <f t="shared" si="1"/>
        <v>#REF!</v>
      </c>
      <c r="N27" s="30" t="e">
        <f t="shared" si="1"/>
        <v>#REF!</v>
      </c>
      <c r="O27" s="30" t="e">
        <f t="shared" si="1"/>
        <v>#REF!</v>
      </c>
      <c r="P27" s="30" t="e">
        <f t="shared" si="1"/>
        <v>#REF!</v>
      </c>
      <c r="Q27" s="30" t="e">
        <f t="shared" si="1"/>
        <v>#REF!</v>
      </c>
      <c r="R27" s="30" t="e">
        <f t="shared" si="1"/>
        <v>#REF!</v>
      </c>
      <c r="S27" s="30" t="e">
        <f t="shared" si="1"/>
        <v>#REF!</v>
      </c>
      <c r="T27" s="30" t="e">
        <f t="shared" si="1"/>
        <v>#REF!</v>
      </c>
      <c r="U27" s="30" t="e">
        <f t="shared" si="1"/>
        <v>#REF!</v>
      </c>
      <c r="V27" s="30" t="e">
        <f t="shared" si="1"/>
        <v>#REF!</v>
      </c>
      <c r="W27" s="30" t="e">
        <f t="shared" si="1"/>
        <v>#REF!</v>
      </c>
      <c r="X27" s="30" t="e">
        <f t="shared" si="1"/>
        <v>#REF!</v>
      </c>
      <c r="Y27" s="30" t="e">
        <f t="shared" si="1"/>
        <v>#REF!</v>
      </c>
      <c r="Z27" s="30" t="e">
        <f t="shared" si="1"/>
        <v>#REF!</v>
      </c>
      <c r="AA27" s="30" t="e">
        <f t="shared" si="1"/>
        <v>#REF!</v>
      </c>
      <c r="AB27" s="30" t="e">
        <f t="shared" si="1"/>
        <v>#REF!</v>
      </c>
      <c r="AC27" s="30" t="e">
        <f t="shared" si="1"/>
        <v>#REF!</v>
      </c>
      <c r="AD27" s="30" t="e">
        <f t="shared" si="1"/>
        <v>#REF!</v>
      </c>
      <c r="AE27" s="30" t="e">
        <f t="shared" si="1"/>
        <v>#REF!</v>
      </c>
      <c r="AF27" s="30" t="e">
        <f t="shared" si="1"/>
        <v>#REF!</v>
      </c>
      <c r="AG27" s="30" t="e">
        <f t="shared" si="1"/>
        <v>#REF!</v>
      </c>
      <c r="AH27" s="30" t="e">
        <f t="shared" si="1"/>
        <v>#REF!</v>
      </c>
      <c r="AI27" s="30" t="e">
        <f t="shared" si="1"/>
        <v>#REF!</v>
      </c>
      <c r="AJ27" s="30" t="e">
        <f t="shared" si="1"/>
        <v>#REF!</v>
      </c>
      <c r="AK27" s="30" t="e">
        <f t="shared" si="1"/>
        <v>#REF!</v>
      </c>
      <c r="AL27" s="30" t="e">
        <f t="shared" si="1"/>
        <v>#REF!</v>
      </c>
      <c r="AM27" s="30" t="e">
        <f t="shared" si="1"/>
        <v>#REF!</v>
      </c>
      <c r="AN27" s="30" t="e">
        <f t="shared" si="1"/>
        <v>#REF!</v>
      </c>
      <c r="AO27" s="30" t="e">
        <f t="shared" si="1"/>
        <v>#REF!</v>
      </c>
      <c r="AP27" s="30" t="e">
        <f t="shared" si="1"/>
        <v>#REF!</v>
      </c>
      <c r="AQ27" s="30" t="e">
        <f t="shared" si="1"/>
        <v>#REF!</v>
      </c>
      <c r="AR27" s="30" t="e">
        <f t="shared" si="1"/>
        <v>#REF!</v>
      </c>
      <c r="AS27" s="30" t="e">
        <f t="shared" si="1"/>
        <v>#REF!</v>
      </c>
      <c r="AT27" s="30" t="e">
        <f t="shared" si="1"/>
        <v>#REF!</v>
      </c>
      <c r="AU27" s="30" t="e">
        <f t="shared" si="1"/>
        <v>#REF!</v>
      </c>
      <c r="AV27" s="30" t="e">
        <f t="shared" si="1"/>
        <v>#REF!</v>
      </c>
      <c r="AW27" s="30" t="e">
        <f t="shared" si="1"/>
        <v>#REF!</v>
      </c>
      <c r="AX27" s="30" t="e">
        <f t="shared" si="1"/>
        <v>#REF!</v>
      </c>
      <c r="AY27" s="30" t="e">
        <f t="shared" si="1"/>
        <v>#REF!</v>
      </c>
    </row>
    <row r="28" spans="1:51" ht="11.45" customHeight="1">
      <c r="A28" s="12">
        <v>2</v>
      </c>
      <c r="B28" s="30" t="e">
        <f t="shared" si="2"/>
        <v>#REF!</v>
      </c>
      <c r="C28" s="30" t="e">
        <f t="shared" si="1"/>
        <v>#REF!</v>
      </c>
      <c r="D28" s="30" t="e">
        <f t="shared" si="1"/>
        <v>#REF!</v>
      </c>
      <c r="E28" s="30" t="e">
        <f t="shared" si="1"/>
        <v>#REF!</v>
      </c>
      <c r="F28" s="30" t="e">
        <f t="shared" si="1"/>
        <v>#REF!</v>
      </c>
      <c r="G28" s="30" t="e">
        <f t="shared" si="1"/>
        <v>#REF!</v>
      </c>
      <c r="H28" s="30" t="e">
        <f t="shared" si="1"/>
        <v>#REF!</v>
      </c>
      <c r="I28" s="30" t="e">
        <f t="shared" si="1"/>
        <v>#REF!</v>
      </c>
      <c r="J28" s="30" t="e">
        <f t="shared" si="1"/>
        <v>#REF!</v>
      </c>
      <c r="K28" s="30" t="e">
        <f t="shared" si="1"/>
        <v>#REF!</v>
      </c>
      <c r="L28" s="30" t="e">
        <f t="shared" si="1"/>
        <v>#REF!</v>
      </c>
      <c r="M28" s="30" t="e">
        <f t="shared" si="1"/>
        <v>#REF!</v>
      </c>
      <c r="N28" s="30" t="e">
        <f t="shared" si="1"/>
        <v>#REF!</v>
      </c>
      <c r="O28" s="30" t="e">
        <f t="shared" si="1"/>
        <v>#REF!</v>
      </c>
      <c r="P28" s="30" t="e">
        <f t="shared" si="1"/>
        <v>#REF!</v>
      </c>
      <c r="Q28" s="30" t="e">
        <f t="shared" si="1"/>
        <v>#REF!</v>
      </c>
      <c r="R28" s="30" t="e">
        <f t="shared" si="1"/>
        <v>#REF!</v>
      </c>
      <c r="S28" s="30" t="e">
        <f t="shared" si="1"/>
        <v>#REF!</v>
      </c>
      <c r="T28" s="30" t="e">
        <f t="shared" si="1"/>
        <v>#REF!</v>
      </c>
      <c r="U28" s="30" t="e">
        <f t="shared" si="1"/>
        <v>#REF!</v>
      </c>
      <c r="V28" s="30" t="e">
        <f t="shared" si="1"/>
        <v>#REF!</v>
      </c>
      <c r="W28" s="30" t="e">
        <f t="shared" si="1"/>
        <v>#REF!</v>
      </c>
      <c r="X28" s="30" t="e">
        <f t="shared" si="1"/>
        <v>#REF!</v>
      </c>
      <c r="Y28" s="30" t="e">
        <f t="shared" si="1"/>
        <v>#REF!</v>
      </c>
      <c r="Z28" s="30" t="e">
        <f t="shared" si="1"/>
        <v>#REF!</v>
      </c>
      <c r="AA28" s="30" t="e">
        <f t="shared" si="1"/>
        <v>#REF!</v>
      </c>
      <c r="AB28" s="30" t="e">
        <f t="shared" si="1"/>
        <v>#REF!</v>
      </c>
      <c r="AC28" s="30" t="e">
        <f t="shared" si="1"/>
        <v>#REF!</v>
      </c>
      <c r="AD28" s="30" t="e">
        <f t="shared" si="1"/>
        <v>#REF!</v>
      </c>
      <c r="AE28" s="30" t="e">
        <f t="shared" si="1"/>
        <v>#REF!</v>
      </c>
      <c r="AF28" s="30" t="e">
        <f t="shared" si="1"/>
        <v>#REF!</v>
      </c>
      <c r="AG28" s="30" t="e">
        <f t="shared" si="1"/>
        <v>#REF!</v>
      </c>
      <c r="AH28" s="30" t="e">
        <f t="shared" si="1"/>
        <v>#REF!</v>
      </c>
      <c r="AI28" s="30" t="e">
        <f t="shared" si="1"/>
        <v>#REF!</v>
      </c>
      <c r="AJ28" s="30" t="e">
        <f t="shared" si="1"/>
        <v>#REF!</v>
      </c>
      <c r="AK28" s="30" t="e">
        <f t="shared" si="1"/>
        <v>#REF!</v>
      </c>
      <c r="AL28" s="30" t="e">
        <f t="shared" si="1"/>
        <v>#REF!</v>
      </c>
      <c r="AM28" s="30" t="e">
        <f t="shared" si="1"/>
        <v>#REF!</v>
      </c>
      <c r="AN28" s="30" t="e">
        <f t="shared" si="1"/>
        <v>#REF!</v>
      </c>
      <c r="AO28" s="30" t="e">
        <f t="shared" si="1"/>
        <v>#REF!</v>
      </c>
      <c r="AP28" s="30" t="e">
        <f t="shared" si="1"/>
        <v>#REF!</v>
      </c>
      <c r="AQ28" s="30" t="e">
        <f t="shared" si="1"/>
        <v>#REF!</v>
      </c>
      <c r="AR28" s="30" t="e">
        <f t="shared" si="1"/>
        <v>#REF!</v>
      </c>
      <c r="AS28" s="30" t="e">
        <f t="shared" si="1"/>
        <v>#REF!</v>
      </c>
      <c r="AT28" s="30" t="e">
        <f t="shared" si="1"/>
        <v>#REF!</v>
      </c>
      <c r="AU28" s="30" t="e">
        <f t="shared" si="1"/>
        <v>#REF!</v>
      </c>
      <c r="AV28" s="30" t="e">
        <f t="shared" si="1"/>
        <v>#REF!</v>
      </c>
      <c r="AW28" s="30" t="e">
        <f t="shared" si="1"/>
        <v>#REF!</v>
      </c>
      <c r="AX28" s="30" t="e">
        <f t="shared" si="1"/>
        <v>#REF!</v>
      </c>
      <c r="AY28" s="30" t="e">
        <f t="shared" si="1"/>
        <v>#REF!</v>
      </c>
    </row>
    <row r="29" spans="1:51" ht="11.45" customHeight="1">
      <c r="A29" s="16" t="s">
        <v>137</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row>
    <row r="30" spans="1:51" ht="11.45" customHeight="1">
      <c r="A30" s="12">
        <v>1</v>
      </c>
      <c r="B30" s="30" t="e">
        <f t="shared" si="2"/>
        <v>#REF!</v>
      </c>
      <c r="C30" s="30" t="e">
        <f t="shared" si="1"/>
        <v>#REF!</v>
      </c>
      <c r="D30" s="30" t="e">
        <f t="shared" si="1"/>
        <v>#REF!</v>
      </c>
      <c r="E30" s="30" t="e">
        <f t="shared" si="1"/>
        <v>#REF!</v>
      </c>
      <c r="F30" s="30" t="e">
        <f t="shared" si="1"/>
        <v>#REF!</v>
      </c>
      <c r="G30" s="30" t="e">
        <f t="shared" si="1"/>
        <v>#REF!</v>
      </c>
      <c r="H30" s="30" t="e">
        <f t="shared" si="1"/>
        <v>#REF!</v>
      </c>
      <c r="I30" s="30" t="e">
        <f t="shared" si="1"/>
        <v>#REF!</v>
      </c>
      <c r="J30" s="30" t="e">
        <f t="shared" si="1"/>
        <v>#REF!</v>
      </c>
      <c r="K30" s="30" t="e">
        <f t="shared" si="1"/>
        <v>#REF!</v>
      </c>
      <c r="L30" s="30" t="e">
        <f t="shared" si="1"/>
        <v>#REF!</v>
      </c>
      <c r="M30" s="30" t="e">
        <f t="shared" si="1"/>
        <v>#REF!</v>
      </c>
      <c r="N30" s="30" t="e">
        <f t="shared" si="1"/>
        <v>#REF!</v>
      </c>
      <c r="O30" s="30" t="e">
        <f t="shared" si="1"/>
        <v>#REF!</v>
      </c>
      <c r="P30" s="30" t="e">
        <f t="shared" si="1"/>
        <v>#REF!</v>
      </c>
      <c r="Q30" s="30" t="e">
        <f t="shared" si="1"/>
        <v>#REF!</v>
      </c>
      <c r="R30" s="30" t="e">
        <f t="shared" si="1"/>
        <v>#REF!</v>
      </c>
      <c r="S30" s="30" t="e">
        <f t="shared" si="1"/>
        <v>#REF!</v>
      </c>
      <c r="T30" s="30" t="e">
        <f t="shared" si="1"/>
        <v>#REF!</v>
      </c>
      <c r="U30" s="30" t="e">
        <f t="shared" si="1"/>
        <v>#REF!</v>
      </c>
      <c r="V30" s="30" t="e">
        <f t="shared" si="1"/>
        <v>#REF!</v>
      </c>
      <c r="W30" s="30" t="e">
        <f t="shared" si="1"/>
        <v>#REF!</v>
      </c>
      <c r="X30" s="30" t="e">
        <f t="shared" si="1"/>
        <v>#REF!</v>
      </c>
      <c r="Y30" s="30" t="e">
        <f t="shared" si="1"/>
        <v>#REF!</v>
      </c>
      <c r="Z30" s="30" t="e">
        <f t="shared" si="1"/>
        <v>#REF!</v>
      </c>
      <c r="AA30" s="30" t="e">
        <f t="shared" si="1"/>
        <v>#REF!</v>
      </c>
      <c r="AB30" s="30" t="e">
        <f t="shared" si="1"/>
        <v>#REF!</v>
      </c>
      <c r="AC30" s="30" t="e">
        <f t="shared" si="1"/>
        <v>#REF!</v>
      </c>
      <c r="AD30" s="30" t="e">
        <f t="shared" si="1"/>
        <v>#REF!</v>
      </c>
      <c r="AE30" s="30" t="e">
        <f t="shared" si="1"/>
        <v>#REF!</v>
      </c>
      <c r="AF30" s="30" t="e">
        <f t="shared" si="1"/>
        <v>#REF!</v>
      </c>
      <c r="AG30" s="30" t="e">
        <f t="shared" si="1"/>
        <v>#REF!</v>
      </c>
      <c r="AH30" s="30" t="e">
        <f t="shared" si="1"/>
        <v>#REF!</v>
      </c>
      <c r="AI30" s="30" t="e">
        <f t="shared" si="1"/>
        <v>#REF!</v>
      </c>
      <c r="AJ30" s="30" t="e">
        <f t="shared" si="1"/>
        <v>#REF!</v>
      </c>
      <c r="AK30" s="30" t="e">
        <f t="shared" si="1"/>
        <v>#REF!</v>
      </c>
      <c r="AL30" s="30" t="e">
        <f t="shared" si="1"/>
        <v>#REF!</v>
      </c>
      <c r="AM30" s="30" t="e">
        <f t="shared" si="1"/>
        <v>#REF!</v>
      </c>
      <c r="AN30" s="30" t="e">
        <f t="shared" si="1"/>
        <v>#REF!</v>
      </c>
      <c r="AO30" s="30" t="e">
        <f t="shared" si="1"/>
        <v>#REF!</v>
      </c>
      <c r="AP30" s="30" t="e">
        <f t="shared" si="1"/>
        <v>#REF!</v>
      </c>
      <c r="AQ30" s="30" t="e">
        <f t="shared" si="1"/>
        <v>#REF!</v>
      </c>
      <c r="AR30" s="30" t="e">
        <f t="shared" si="1"/>
        <v>#REF!</v>
      </c>
      <c r="AS30" s="30" t="e">
        <f t="shared" si="1"/>
        <v>#REF!</v>
      </c>
      <c r="AT30" s="30" t="e">
        <f t="shared" si="1"/>
        <v>#REF!</v>
      </c>
      <c r="AU30" s="30" t="e">
        <f t="shared" si="1"/>
        <v>#REF!</v>
      </c>
      <c r="AV30" s="30" t="e">
        <f t="shared" si="1"/>
        <v>#REF!</v>
      </c>
      <c r="AW30" s="30" t="e">
        <f t="shared" si="1"/>
        <v>#REF!</v>
      </c>
      <c r="AX30" s="30" t="e">
        <f t="shared" si="1"/>
        <v>#REF!</v>
      </c>
      <c r="AY30" s="30" t="e">
        <f t="shared" si="1"/>
        <v>#REF!</v>
      </c>
    </row>
    <row r="31" spans="1:51" ht="11.45" customHeight="1">
      <c r="A31" s="12">
        <v>2</v>
      </c>
      <c r="B31" s="30" t="e">
        <f t="shared" si="2"/>
        <v>#REF!</v>
      </c>
      <c r="C31" s="30" t="e">
        <f t="shared" si="1"/>
        <v>#REF!</v>
      </c>
      <c r="D31" s="30" t="e">
        <f t="shared" si="1"/>
        <v>#REF!</v>
      </c>
      <c r="E31" s="30" t="e">
        <f t="shared" si="1"/>
        <v>#REF!</v>
      </c>
      <c r="F31" s="30" t="e">
        <f t="shared" si="1"/>
        <v>#REF!</v>
      </c>
      <c r="G31" s="30" t="e">
        <f t="shared" si="1"/>
        <v>#REF!</v>
      </c>
      <c r="H31" s="30" t="e">
        <f t="shared" si="1"/>
        <v>#REF!</v>
      </c>
      <c r="I31" s="30" t="e">
        <f t="shared" si="1"/>
        <v>#REF!</v>
      </c>
      <c r="J31" s="30" t="e">
        <f t="shared" si="1"/>
        <v>#REF!</v>
      </c>
      <c r="K31" s="30" t="e">
        <f t="shared" si="1"/>
        <v>#REF!</v>
      </c>
      <c r="L31" s="30" t="e">
        <f t="shared" si="1"/>
        <v>#REF!</v>
      </c>
      <c r="M31" s="30" t="e">
        <f t="shared" si="1"/>
        <v>#REF!</v>
      </c>
      <c r="N31" s="30" t="e">
        <f t="shared" si="1"/>
        <v>#REF!</v>
      </c>
      <c r="O31" s="30" t="e">
        <f t="shared" si="1"/>
        <v>#REF!</v>
      </c>
      <c r="P31" s="30" t="e">
        <f t="shared" si="1"/>
        <v>#REF!</v>
      </c>
      <c r="Q31" s="30" t="e">
        <f t="shared" si="1"/>
        <v>#REF!</v>
      </c>
      <c r="R31" s="30" t="e">
        <f t="shared" si="1"/>
        <v>#REF!</v>
      </c>
      <c r="S31" s="30" t="e">
        <f t="shared" si="1"/>
        <v>#REF!</v>
      </c>
      <c r="T31" s="30" t="e">
        <f t="shared" si="1"/>
        <v>#REF!</v>
      </c>
      <c r="U31" s="30" t="e">
        <f t="shared" si="1"/>
        <v>#REF!</v>
      </c>
      <c r="V31" s="30" t="e">
        <f t="shared" si="1"/>
        <v>#REF!</v>
      </c>
      <c r="W31" s="30" t="e">
        <f t="shared" si="1"/>
        <v>#REF!</v>
      </c>
      <c r="X31" s="30" t="e">
        <f t="shared" si="1"/>
        <v>#REF!</v>
      </c>
      <c r="Y31" s="30" t="e">
        <f t="shared" si="1"/>
        <v>#REF!</v>
      </c>
      <c r="Z31" s="30" t="e">
        <f t="shared" si="1"/>
        <v>#REF!</v>
      </c>
      <c r="AA31" s="30" t="e">
        <f t="shared" si="1"/>
        <v>#REF!</v>
      </c>
      <c r="AB31" s="30" t="e">
        <f t="shared" ref="C31:AY34" si="3">ROUND(AB15*0.87,)+25</f>
        <v>#REF!</v>
      </c>
      <c r="AC31" s="30" t="e">
        <f t="shared" si="3"/>
        <v>#REF!</v>
      </c>
      <c r="AD31" s="30" t="e">
        <f t="shared" si="3"/>
        <v>#REF!</v>
      </c>
      <c r="AE31" s="30" t="e">
        <f t="shared" si="3"/>
        <v>#REF!</v>
      </c>
      <c r="AF31" s="30" t="e">
        <f t="shared" si="3"/>
        <v>#REF!</v>
      </c>
      <c r="AG31" s="30" t="e">
        <f t="shared" si="3"/>
        <v>#REF!</v>
      </c>
      <c r="AH31" s="30" t="e">
        <f t="shared" si="3"/>
        <v>#REF!</v>
      </c>
      <c r="AI31" s="30" t="e">
        <f t="shared" si="3"/>
        <v>#REF!</v>
      </c>
      <c r="AJ31" s="30" t="e">
        <f t="shared" si="3"/>
        <v>#REF!</v>
      </c>
      <c r="AK31" s="30" t="e">
        <f t="shared" si="3"/>
        <v>#REF!</v>
      </c>
      <c r="AL31" s="30" t="e">
        <f t="shared" si="3"/>
        <v>#REF!</v>
      </c>
      <c r="AM31" s="30" t="e">
        <f t="shared" si="3"/>
        <v>#REF!</v>
      </c>
      <c r="AN31" s="30" t="e">
        <f t="shared" si="3"/>
        <v>#REF!</v>
      </c>
      <c r="AO31" s="30" t="e">
        <f t="shared" si="3"/>
        <v>#REF!</v>
      </c>
      <c r="AP31" s="30" t="e">
        <f t="shared" si="3"/>
        <v>#REF!</v>
      </c>
      <c r="AQ31" s="30" t="e">
        <f t="shared" si="3"/>
        <v>#REF!</v>
      </c>
      <c r="AR31" s="30" t="e">
        <f t="shared" si="3"/>
        <v>#REF!</v>
      </c>
      <c r="AS31" s="30" t="e">
        <f t="shared" si="3"/>
        <v>#REF!</v>
      </c>
      <c r="AT31" s="30" t="e">
        <f t="shared" si="3"/>
        <v>#REF!</v>
      </c>
      <c r="AU31" s="30" t="e">
        <f t="shared" si="3"/>
        <v>#REF!</v>
      </c>
      <c r="AV31" s="30" t="e">
        <f t="shared" si="3"/>
        <v>#REF!</v>
      </c>
      <c r="AW31" s="30" t="e">
        <f t="shared" si="3"/>
        <v>#REF!</v>
      </c>
      <c r="AX31" s="30" t="e">
        <f t="shared" si="3"/>
        <v>#REF!</v>
      </c>
      <c r="AY31" s="30" t="e">
        <f t="shared" si="3"/>
        <v>#REF!</v>
      </c>
    </row>
    <row r="32" spans="1:51" ht="11.45" customHeight="1">
      <c r="A32" s="17" t="s">
        <v>138</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row>
    <row r="33" spans="1:51" ht="11.45" customHeight="1">
      <c r="A33" s="12">
        <v>1</v>
      </c>
      <c r="B33" s="30" t="e">
        <f t="shared" si="2"/>
        <v>#REF!</v>
      </c>
      <c r="C33" s="30" t="e">
        <f t="shared" si="3"/>
        <v>#REF!</v>
      </c>
      <c r="D33" s="30" t="e">
        <f t="shared" si="3"/>
        <v>#REF!</v>
      </c>
      <c r="E33" s="30" t="e">
        <f t="shared" si="3"/>
        <v>#REF!</v>
      </c>
      <c r="F33" s="30" t="e">
        <f t="shared" si="3"/>
        <v>#REF!</v>
      </c>
      <c r="G33" s="30" t="e">
        <f t="shared" si="3"/>
        <v>#REF!</v>
      </c>
      <c r="H33" s="30" t="e">
        <f t="shared" si="3"/>
        <v>#REF!</v>
      </c>
      <c r="I33" s="30" t="e">
        <f t="shared" si="3"/>
        <v>#REF!</v>
      </c>
      <c r="J33" s="30" t="e">
        <f t="shared" si="3"/>
        <v>#REF!</v>
      </c>
      <c r="K33" s="30" t="e">
        <f t="shared" si="3"/>
        <v>#REF!</v>
      </c>
      <c r="L33" s="30" t="e">
        <f t="shared" si="3"/>
        <v>#REF!</v>
      </c>
      <c r="M33" s="30" t="e">
        <f t="shared" si="3"/>
        <v>#REF!</v>
      </c>
      <c r="N33" s="30" t="e">
        <f t="shared" si="3"/>
        <v>#REF!</v>
      </c>
      <c r="O33" s="30" t="e">
        <f t="shared" si="3"/>
        <v>#REF!</v>
      </c>
      <c r="P33" s="30" t="e">
        <f t="shared" si="3"/>
        <v>#REF!</v>
      </c>
      <c r="Q33" s="30" t="e">
        <f t="shared" si="3"/>
        <v>#REF!</v>
      </c>
      <c r="R33" s="30" t="e">
        <f t="shared" si="3"/>
        <v>#REF!</v>
      </c>
      <c r="S33" s="30" t="e">
        <f t="shared" si="3"/>
        <v>#REF!</v>
      </c>
      <c r="T33" s="30" t="e">
        <f t="shared" si="3"/>
        <v>#REF!</v>
      </c>
      <c r="U33" s="30" t="e">
        <f t="shared" si="3"/>
        <v>#REF!</v>
      </c>
      <c r="V33" s="30" t="e">
        <f t="shared" si="3"/>
        <v>#REF!</v>
      </c>
      <c r="W33" s="30" t="e">
        <f t="shared" si="3"/>
        <v>#REF!</v>
      </c>
      <c r="X33" s="30" t="e">
        <f t="shared" si="3"/>
        <v>#REF!</v>
      </c>
      <c r="Y33" s="30" t="e">
        <f t="shared" si="3"/>
        <v>#REF!</v>
      </c>
      <c r="Z33" s="30" t="e">
        <f t="shared" si="3"/>
        <v>#REF!</v>
      </c>
      <c r="AA33" s="30" t="e">
        <f t="shared" si="3"/>
        <v>#REF!</v>
      </c>
      <c r="AB33" s="30" t="e">
        <f t="shared" si="3"/>
        <v>#REF!</v>
      </c>
      <c r="AC33" s="30" t="e">
        <f t="shared" si="3"/>
        <v>#REF!</v>
      </c>
      <c r="AD33" s="30" t="e">
        <f t="shared" si="3"/>
        <v>#REF!</v>
      </c>
      <c r="AE33" s="30" t="e">
        <f t="shared" si="3"/>
        <v>#REF!</v>
      </c>
      <c r="AF33" s="30" t="e">
        <f t="shared" si="3"/>
        <v>#REF!</v>
      </c>
      <c r="AG33" s="30" t="e">
        <f t="shared" si="3"/>
        <v>#REF!</v>
      </c>
      <c r="AH33" s="30" t="e">
        <f t="shared" si="3"/>
        <v>#REF!</v>
      </c>
      <c r="AI33" s="30" t="e">
        <f t="shared" si="3"/>
        <v>#REF!</v>
      </c>
      <c r="AJ33" s="30" t="e">
        <f t="shared" si="3"/>
        <v>#REF!</v>
      </c>
      <c r="AK33" s="30" t="e">
        <f t="shared" si="3"/>
        <v>#REF!</v>
      </c>
      <c r="AL33" s="30" t="e">
        <f t="shared" si="3"/>
        <v>#REF!</v>
      </c>
      <c r="AM33" s="30" t="e">
        <f t="shared" si="3"/>
        <v>#REF!</v>
      </c>
      <c r="AN33" s="30" t="e">
        <f t="shared" si="3"/>
        <v>#REF!</v>
      </c>
      <c r="AO33" s="30" t="e">
        <f t="shared" si="3"/>
        <v>#REF!</v>
      </c>
      <c r="AP33" s="30" t="e">
        <f t="shared" si="3"/>
        <v>#REF!</v>
      </c>
      <c r="AQ33" s="30" t="e">
        <f t="shared" si="3"/>
        <v>#REF!</v>
      </c>
      <c r="AR33" s="30" t="e">
        <f t="shared" si="3"/>
        <v>#REF!</v>
      </c>
      <c r="AS33" s="30" t="e">
        <f t="shared" si="3"/>
        <v>#REF!</v>
      </c>
      <c r="AT33" s="30" t="e">
        <f t="shared" si="3"/>
        <v>#REF!</v>
      </c>
      <c r="AU33" s="30" t="e">
        <f t="shared" si="3"/>
        <v>#REF!</v>
      </c>
      <c r="AV33" s="30" t="e">
        <f t="shared" si="3"/>
        <v>#REF!</v>
      </c>
      <c r="AW33" s="30" t="e">
        <f t="shared" si="3"/>
        <v>#REF!</v>
      </c>
      <c r="AX33" s="30" t="e">
        <f t="shared" si="3"/>
        <v>#REF!</v>
      </c>
      <c r="AY33" s="30" t="e">
        <f t="shared" si="3"/>
        <v>#REF!</v>
      </c>
    </row>
    <row r="34" spans="1:51" ht="11.45" customHeight="1">
      <c r="A34" s="12">
        <v>2</v>
      </c>
      <c r="B34" s="30" t="e">
        <f t="shared" si="2"/>
        <v>#REF!</v>
      </c>
      <c r="C34" s="30" t="e">
        <f t="shared" si="3"/>
        <v>#REF!</v>
      </c>
      <c r="D34" s="30" t="e">
        <f t="shared" si="3"/>
        <v>#REF!</v>
      </c>
      <c r="E34" s="30" t="e">
        <f t="shared" si="3"/>
        <v>#REF!</v>
      </c>
      <c r="F34" s="30" t="e">
        <f t="shared" si="3"/>
        <v>#REF!</v>
      </c>
      <c r="G34" s="30" t="e">
        <f t="shared" si="3"/>
        <v>#REF!</v>
      </c>
      <c r="H34" s="30" t="e">
        <f t="shared" si="3"/>
        <v>#REF!</v>
      </c>
      <c r="I34" s="30" t="e">
        <f t="shared" si="3"/>
        <v>#REF!</v>
      </c>
      <c r="J34" s="30" t="e">
        <f t="shared" si="3"/>
        <v>#REF!</v>
      </c>
      <c r="K34" s="30" t="e">
        <f t="shared" si="3"/>
        <v>#REF!</v>
      </c>
      <c r="L34" s="30" t="e">
        <f t="shared" si="3"/>
        <v>#REF!</v>
      </c>
      <c r="M34" s="30" t="e">
        <f t="shared" si="3"/>
        <v>#REF!</v>
      </c>
      <c r="N34" s="30" t="e">
        <f t="shared" si="3"/>
        <v>#REF!</v>
      </c>
      <c r="O34" s="30" t="e">
        <f t="shared" si="3"/>
        <v>#REF!</v>
      </c>
      <c r="P34" s="30" t="e">
        <f t="shared" si="3"/>
        <v>#REF!</v>
      </c>
      <c r="Q34" s="30" t="e">
        <f t="shared" si="3"/>
        <v>#REF!</v>
      </c>
      <c r="R34" s="30" t="e">
        <f t="shared" si="3"/>
        <v>#REF!</v>
      </c>
      <c r="S34" s="30" t="e">
        <f t="shared" si="3"/>
        <v>#REF!</v>
      </c>
      <c r="T34" s="30" t="e">
        <f t="shared" si="3"/>
        <v>#REF!</v>
      </c>
      <c r="U34" s="30" t="e">
        <f t="shared" si="3"/>
        <v>#REF!</v>
      </c>
      <c r="V34" s="30" t="e">
        <f t="shared" si="3"/>
        <v>#REF!</v>
      </c>
      <c r="W34" s="30" t="e">
        <f t="shared" si="3"/>
        <v>#REF!</v>
      </c>
      <c r="X34" s="30" t="e">
        <f t="shared" si="3"/>
        <v>#REF!</v>
      </c>
      <c r="Y34" s="30" t="e">
        <f t="shared" si="3"/>
        <v>#REF!</v>
      </c>
      <c r="Z34" s="30" t="e">
        <f t="shared" si="3"/>
        <v>#REF!</v>
      </c>
      <c r="AA34" s="30" t="e">
        <f t="shared" si="3"/>
        <v>#REF!</v>
      </c>
      <c r="AB34" s="30" t="e">
        <f t="shared" si="3"/>
        <v>#REF!</v>
      </c>
      <c r="AC34" s="30" t="e">
        <f t="shared" si="3"/>
        <v>#REF!</v>
      </c>
      <c r="AD34" s="30" t="e">
        <f t="shared" si="3"/>
        <v>#REF!</v>
      </c>
      <c r="AE34" s="30" t="e">
        <f t="shared" si="3"/>
        <v>#REF!</v>
      </c>
      <c r="AF34" s="30" t="e">
        <f t="shared" si="3"/>
        <v>#REF!</v>
      </c>
      <c r="AG34" s="30" t="e">
        <f t="shared" si="3"/>
        <v>#REF!</v>
      </c>
      <c r="AH34" s="30" t="e">
        <f t="shared" si="3"/>
        <v>#REF!</v>
      </c>
      <c r="AI34" s="30" t="e">
        <f t="shared" si="3"/>
        <v>#REF!</v>
      </c>
      <c r="AJ34" s="30" t="e">
        <f t="shared" si="3"/>
        <v>#REF!</v>
      </c>
      <c r="AK34" s="30" t="e">
        <f t="shared" si="3"/>
        <v>#REF!</v>
      </c>
      <c r="AL34" s="30" t="e">
        <f t="shared" si="3"/>
        <v>#REF!</v>
      </c>
      <c r="AM34" s="30" t="e">
        <f t="shared" si="3"/>
        <v>#REF!</v>
      </c>
      <c r="AN34" s="30" t="e">
        <f t="shared" si="3"/>
        <v>#REF!</v>
      </c>
      <c r="AO34" s="30" t="e">
        <f t="shared" si="3"/>
        <v>#REF!</v>
      </c>
      <c r="AP34" s="30" t="e">
        <f t="shared" si="3"/>
        <v>#REF!</v>
      </c>
      <c r="AQ34" s="30" t="e">
        <f t="shared" si="3"/>
        <v>#REF!</v>
      </c>
      <c r="AR34" s="30" t="e">
        <f t="shared" si="3"/>
        <v>#REF!</v>
      </c>
      <c r="AS34" s="30" t="e">
        <f t="shared" si="3"/>
        <v>#REF!</v>
      </c>
      <c r="AT34" s="30" t="e">
        <f t="shared" si="3"/>
        <v>#REF!</v>
      </c>
      <c r="AU34" s="30" t="e">
        <f t="shared" si="3"/>
        <v>#REF!</v>
      </c>
      <c r="AV34" s="30" t="e">
        <f t="shared" si="3"/>
        <v>#REF!</v>
      </c>
      <c r="AW34" s="30" t="e">
        <f t="shared" si="3"/>
        <v>#REF!</v>
      </c>
      <c r="AX34" s="30" t="e">
        <f t="shared" si="3"/>
        <v>#REF!</v>
      </c>
      <c r="AY34" s="30" t="e">
        <f t="shared" si="3"/>
        <v>#REF!</v>
      </c>
    </row>
    <row r="35" spans="1:51" ht="11.45" customHeight="1">
      <c r="A35" s="18"/>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row>
    <row r="36" spans="1:51">
      <c r="A36" s="20" t="s">
        <v>23</v>
      </c>
    </row>
    <row r="37" spans="1:51">
      <c r="A37" s="21" t="s">
        <v>142</v>
      </c>
    </row>
    <row r="38" spans="1:51">
      <c r="A38" s="22"/>
    </row>
    <row r="39" spans="1:51">
      <c r="A39" s="20" t="s">
        <v>9</v>
      </c>
    </row>
    <row r="40" spans="1:51">
      <c r="A40" s="23" t="s">
        <v>10</v>
      </c>
    </row>
    <row r="41" spans="1:51">
      <c r="A41" s="23" t="s">
        <v>11</v>
      </c>
    </row>
    <row r="42" spans="1:51" ht="12.6" customHeight="1">
      <c r="A42" s="24" t="s">
        <v>12</v>
      </c>
    </row>
    <row r="43" spans="1:51">
      <c r="A43" s="132" t="s">
        <v>139</v>
      </c>
    </row>
    <row r="44" spans="1:51">
      <c r="A44" s="22"/>
    </row>
    <row r="45" spans="1:51">
      <c r="A45" s="25" t="s">
        <v>14</v>
      </c>
    </row>
    <row r="46" spans="1:51" ht="48">
      <c r="A46" s="26" t="s">
        <v>143</v>
      </c>
    </row>
  </sheetData>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31"/>
  <sheetViews>
    <sheetView workbookViewId="0">
      <pane xSplit="1" topLeftCell="B1" activePane="topRight" state="frozen"/>
      <selection pane="topRight" activeCell="C14" sqref="C14"/>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28</v>
      </c>
    </row>
    <row r="2" spans="1:3" ht="11.45" customHeight="1">
      <c r="A2" s="4" t="s">
        <v>141</v>
      </c>
    </row>
    <row r="3" spans="1:3" ht="11.45" customHeight="1">
      <c r="A3" s="3"/>
    </row>
    <row r="4" spans="1:3" ht="11.25" customHeight="1">
      <c r="A4" s="5"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breakfast'!#REF!*0.9</f>
        <v>#REF!</v>
      </c>
      <c r="C8" s="30" t="e">
        <f>'C завтраками| Bed and breakfast'!#REF!*0.9</f>
        <v>#REF!</v>
      </c>
    </row>
    <row r="9" spans="1:3" ht="11.45" customHeight="1">
      <c r="A9" s="12">
        <v>2</v>
      </c>
      <c r="B9" s="30" t="e">
        <f>'C завтраками| Bed and breakfast'!#REF!*0.9</f>
        <v>#REF!</v>
      </c>
      <c r="C9" s="30" t="e">
        <f>'C завтраками| Bed and breakfast'!#REF!*0.9</f>
        <v>#REF!</v>
      </c>
    </row>
    <row r="10" spans="1:3" ht="11.45" customHeight="1">
      <c r="A10" s="15" t="s">
        <v>6</v>
      </c>
      <c r="B10" s="30"/>
      <c r="C10" s="30"/>
    </row>
    <row r="11" spans="1:3" ht="11.45" customHeight="1">
      <c r="A11" s="12">
        <v>1</v>
      </c>
      <c r="B11" s="30" t="e">
        <f>'C завтраками| Bed and breakfast'!#REF!*0.9</f>
        <v>#REF!</v>
      </c>
      <c r="C11" s="30" t="e">
        <f>'C завтраками| Bed and breakfast'!#REF!*0.9</f>
        <v>#REF!</v>
      </c>
    </row>
    <row r="12" spans="1:3" ht="11.45" customHeight="1">
      <c r="A12" s="12">
        <v>2</v>
      </c>
      <c r="B12" s="30" t="e">
        <f>'C завтраками| Bed and breakfast'!#REF!*0.9</f>
        <v>#REF!</v>
      </c>
      <c r="C12" s="30" t="e">
        <f>'C завтраками| Bed and breakfast'!#REF!*0.9</f>
        <v>#REF!</v>
      </c>
    </row>
    <row r="13" spans="1:3" ht="11.45" customHeight="1">
      <c r="A13" s="16" t="s">
        <v>7</v>
      </c>
      <c r="B13" s="30"/>
      <c r="C13" s="30"/>
    </row>
    <row r="14" spans="1:3" ht="11.45" customHeight="1">
      <c r="A14" s="12">
        <v>1</v>
      </c>
      <c r="B14" s="30" t="e">
        <f>'C завтраками| Bed and breakfast'!#REF!*0.9</f>
        <v>#REF!</v>
      </c>
      <c r="C14" s="30" t="e">
        <f>'C завтраками| Bed and breakfast'!#REF!*0.9</f>
        <v>#REF!</v>
      </c>
    </row>
    <row r="15" spans="1:3" ht="11.45" customHeight="1">
      <c r="A15" s="12">
        <v>2</v>
      </c>
      <c r="B15" s="30" t="e">
        <f>'C завтраками| Bed and breakfast'!#REF!*0.9</f>
        <v>#REF!</v>
      </c>
      <c r="C15" s="30" t="e">
        <f>'C завтраками| Bed and breakfast'!#REF!*0.9</f>
        <v>#REF!</v>
      </c>
    </row>
    <row r="16" spans="1:3" ht="11.45" customHeight="1">
      <c r="A16" s="17" t="s">
        <v>8</v>
      </c>
      <c r="B16" s="30"/>
      <c r="C16" s="30"/>
    </row>
    <row r="17" spans="1:3" ht="11.45" customHeight="1">
      <c r="A17" s="12">
        <v>1</v>
      </c>
      <c r="B17" s="30" t="e">
        <f>'C завтраками| Bed and breakfast'!#REF!*0.9</f>
        <v>#REF!</v>
      </c>
      <c r="C17" s="30" t="e">
        <f>'C завтраками| Bed and breakfast'!#REF!*0.9</f>
        <v>#REF!</v>
      </c>
    </row>
    <row r="18" spans="1:3" ht="11.45" customHeight="1">
      <c r="A18" s="12">
        <v>2</v>
      </c>
      <c r="B18" s="30" t="e">
        <f>'C завтраками| Bed and breakfast'!#REF!*0.9</f>
        <v>#REF!</v>
      </c>
      <c r="C18" s="30" t="e">
        <f>'C завтраками| Bed and breakfast'!#REF!*0.9</f>
        <v>#REF!</v>
      </c>
    </row>
    <row r="19" spans="1:3" ht="11.45" customHeight="1">
      <c r="A19" s="18"/>
    </row>
    <row r="20" spans="1:3" ht="11.45" customHeight="1">
      <c r="A20" s="18"/>
    </row>
    <row r="21" spans="1:3">
      <c r="A21" s="20" t="s">
        <v>23</v>
      </c>
    </row>
    <row r="22" spans="1:3">
      <c r="A22" s="21" t="s">
        <v>142</v>
      </c>
    </row>
    <row r="23" spans="1:3">
      <c r="A23" s="22"/>
    </row>
    <row r="24" spans="1:3">
      <c r="A24" s="20" t="s">
        <v>9</v>
      </c>
    </row>
    <row r="25" spans="1:3">
      <c r="A25" s="23" t="s">
        <v>10</v>
      </c>
    </row>
    <row r="26" spans="1:3">
      <c r="A26" s="23" t="s">
        <v>11</v>
      </c>
    </row>
    <row r="27" spans="1:3" ht="12.6" customHeight="1">
      <c r="A27" s="24" t="s">
        <v>12</v>
      </c>
    </row>
    <row r="28" spans="1:3">
      <c r="A28" s="23" t="s">
        <v>13</v>
      </c>
    </row>
    <row r="29" spans="1:3">
      <c r="A29" s="22"/>
    </row>
    <row r="30" spans="1:3">
      <c r="A30" s="25" t="s">
        <v>14</v>
      </c>
    </row>
    <row r="31" spans="1:3" ht="48">
      <c r="A31" s="26" t="s">
        <v>143</v>
      </c>
    </row>
  </sheetData>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sheetPr>
  <dimension ref="A1:Y46"/>
  <sheetViews>
    <sheetView topLeftCell="A13" workbookViewId="0">
      <pane xSplit="1" topLeftCell="B1" activePane="topRight" state="frozen"/>
      <selection pane="topRight" activeCell="B24" sqref="B24:Y35"/>
    </sheetView>
  </sheetViews>
  <sheetFormatPr defaultColWidth="8.5703125" defaultRowHeight="12"/>
  <cols>
    <col min="1" max="1" width="84.85546875" style="2" customWidth="1"/>
    <col min="2" max="25" width="9.85546875" style="2" customWidth="1"/>
    <col min="26" max="16384" width="8.5703125" style="2"/>
  </cols>
  <sheetData>
    <row r="1" spans="1:25" ht="11.45" customHeight="1">
      <c r="A1" s="3" t="s">
        <v>135</v>
      </c>
    </row>
    <row r="2" spans="1:25" ht="11.45" customHeight="1">
      <c r="A2" s="4" t="s">
        <v>141</v>
      </c>
    </row>
    <row r="3" spans="1:25" ht="11.45" customHeight="1">
      <c r="A3" s="3"/>
    </row>
    <row r="4" spans="1:25" ht="11.25" customHeight="1">
      <c r="A4" s="117" t="s">
        <v>2</v>
      </c>
    </row>
    <row r="5" spans="1:25" s="1" customFormat="1" ht="25.5" customHeight="1">
      <c r="A5" s="6"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c r="H5" s="99" t="e">
        <f>'C завтраками| Bed and breakfast'!#REF!</f>
        <v>#REF!</v>
      </c>
      <c r="I5" s="99" t="e">
        <f>'C завтраками| Bed and breakfast'!#REF!</f>
        <v>#REF!</v>
      </c>
      <c r="J5" s="99" t="e">
        <f>'C завтраками| Bed and breakfast'!#REF!</f>
        <v>#REF!</v>
      </c>
      <c r="K5" s="99" t="e">
        <f>'C завтраками| Bed and breakfast'!#REF!</f>
        <v>#REF!</v>
      </c>
      <c r="L5" s="99" t="e">
        <f>'C завтраками| Bed and breakfast'!#REF!</f>
        <v>#REF!</v>
      </c>
      <c r="M5" s="99" t="e">
        <f>'C завтраками| Bed and breakfast'!#REF!</f>
        <v>#REF!</v>
      </c>
      <c r="N5" s="99" t="e">
        <f>'C завтраками| Bed and breakfast'!#REF!</f>
        <v>#REF!</v>
      </c>
      <c r="O5" s="99" t="e">
        <f>'C завтраками| Bed and breakfast'!#REF!</f>
        <v>#REF!</v>
      </c>
      <c r="P5" s="99" t="e">
        <f>'C завтраками| Bed and breakfast'!#REF!</f>
        <v>#REF!</v>
      </c>
      <c r="Q5" s="99" t="e">
        <f>'C завтраками| Bed and breakfast'!#REF!</f>
        <v>#REF!</v>
      </c>
      <c r="R5" s="99" t="e">
        <f>'C завтраками| Bed and breakfast'!#REF!</f>
        <v>#REF!</v>
      </c>
      <c r="S5" s="99" t="e">
        <f>'C завтраками| Bed and breakfast'!#REF!</f>
        <v>#REF!</v>
      </c>
      <c r="T5" s="99" t="e">
        <f>'C завтраками| Bed and breakfast'!#REF!</f>
        <v>#REF!</v>
      </c>
      <c r="U5" s="99" t="e">
        <f>'C завтраками| Bed and breakfast'!#REF!</f>
        <v>#REF!</v>
      </c>
      <c r="V5" s="99" t="e">
        <f>'C завтраками| Bed and breakfast'!#REF!</f>
        <v>#REF!</v>
      </c>
      <c r="W5" s="99" t="e">
        <f>'C завтраками| Bed and breakfast'!#REF!</f>
        <v>#REF!</v>
      </c>
      <c r="X5" s="99" t="e">
        <f>'C завтраками| Bed and breakfast'!#REF!</f>
        <v>#REF!</v>
      </c>
      <c r="Y5" s="99" t="e">
        <f>'C завтраками| Bed and breakfast'!#REF!</f>
        <v>#REF!</v>
      </c>
    </row>
    <row r="6" spans="1:25" s="1" customFormat="1" ht="25.5" customHeight="1">
      <c r="A6" s="9"/>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c r="H6" s="99" t="e">
        <f>'C завтраками| Bed and breakfast'!#REF!</f>
        <v>#REF!</v>
      </c>
      <c r="I6" s="99" t="e">
        <f>'C завтраками| Bed and breakfast'!#REF!</f>
        <v>#REF!</v>
      </c>
      <c r="J6" s="99" t="e">
        <f>'C завтраками| Bed and breakfast'!#REF!</f>
        <v>#REF!</v>
      </c>
      <c r="K6" s="99" t="e">
        <f>'C завтраками| Bed and breakfast'!#REF!</f>
        <v>#REF!</v>
      </c>
      <c r="L6" s="99" t="e">
        <f>'C завтраками| Bed and breakfast'!#REF!</f>
        <v>#REF!</v>
      </c>
      <c r="M6" s="99" t="e">
        <f>'C завтраками| Bed and breakfast'!#REF!</f>
        <v>#REF!</v>
      </c>
      <c r="N6" s="99" t="e">
        <f>'C завтраками| Bed and breakfast'!#REF!</f>
        <v>#REF!</v>
      </c>
      <c r="O6" s="99" t="e">
        <f>'C завтраками| Bed and breakfast'!#REF!</f>
        <v>#REF!</v>
      </c>
      <c r="P6" s="99" t="e">
        <f>'C завтраками| Bed and breakfast'!#REF!</f>
        <v>#REF!</v>
      </c>
      <c r="Q6" s="99" t="e">
        <f>'C завтраками| Bed and breakfast'!#REF!</f>
        <v>#REF!</v>
      </c>
      <c r="R6" s="99" t="e">
        <f>'C завтраками| Bed and breakfast'!#REF!</f>
        <v>#REF!</v>
      </c>
      <c r="S6" s="99" t="e">
        <f>'C завтраками| Bed and breakfast'!#REF!</f>
        <v>#REF!</v>
      </c>
      <c r="T6" s="99" t="e">
        <f>'C завтраками| Bed and breakfast'!#REF!</f>
        <v>#REF!</v>
      </c>
      <c r="U6" s="99" t="e">
        <f>'C завтраками| Bed and breakfast'!#REF!</f>
        <v>#REF!</v>
      </c>
      <c r="V6" s="99" t="e">
        <f>'C завтраками| Bed and breakfast'!#REF!</f>
        <v>#REF!</v>
      </c>
      <c r="W6" s="99" t="e">
        <f>'C завтраками| Bed and breakfast'!#REF!</f>
        <v>#REF!</v>
      </c>
      <c r="X6" s="99" t="e">
        <f>'C завтраками| Bed and breakfast'!#REF!</f>
        <v>#REF!</v>
      </c>
      <c r="Y6" s="99" t="e">
        <f>'C завтраками| Bed and breakfast'!#REF!</f>
        <v>#REF!</v>
      </c>
    </row>
    <row r="7" spans="1:25" ht="11.45" customHeight="1">
      <c r="A7" s="10" t="s">
        <v>4</v>
      </c>
    </row>
    <row r="8" spans="1:25" ht="11.45" customHeight="1">
      <c r="A8" s="12">
        <v>1</v>
      </c>
      <c r="B8" s="30" t="e">
        <f>'C завтраками| Bed and breakfast'!#REF!*0.9</f>
        <v>#REF!</v>
      </c>
      <c r="C8" s="30" t="e">
        <f>'C завтраками| Bed and breakfast'!#REF!*0.9</f>
        <v>#REF!</v>
      </c>
      <c r="D8" s="30" t="e">
        <f>'C завтраками| Bed and breakfast'!#REF!*0.9</f>
        <v>#REF!</v>
      </c>
      <c r="E8" s="30" t="e">
        <f>'C завтраками| Bed and breakfast'!#REF!*0.9</f>
        <v>#REF!</v>
      </c>
      <c r="F8" s="30" t="e">
        <f>'C завтраками| Bed and breakfast'!#REF!*0.9</f>
        <v>#REF!</v>
      </c>
      <c r="G8" s="30" t="e">
        <f>'C завтраками| Bed and breakfast'!#REF!*0.9</f>
        <v>#REF!</v>
      </c>
      <c r="H8" s="30" t="e">
        <f>'C завтраками| Bed and breakfast'!#REF!*0.9</f>
        <v>#REF!</v>
      </c>
      <c r="I8" s="30" t="e">
        <f>'C завтраками| Bed and breakfast'!#REF!*0.9</f>
        <v>#REF!</v>
      </c>
      <c r="J8" s="30" t="e">
        <f>'C завтраками| Bed and breakfast'!#REF!*0.9</f>
        <v>#REF!</v>
      </c>
      <c r="K8" s="30" t="e">
        <f>'C завтраками| Bed and breakfast'!#REF!*0.9</f>
        <v>#REF!</v>
      </c>
      <c r="L8" s="30" t="e">
        <f>'C завтраками| Bed and breakfast'!#REF!*0.9</f>
        <v>#REF!</v>
      </c>
      <c r="M8" s="30" t="e">
        <f>'C завтраками| Bed and breakfast'!#REF!*0.9</f>
        <v>#REF!</v>
      </c>
      <c r="N8" s="30" t="e">
        <f>'C завтраками| Bed and breakfast'!#REF!*0.9</f>
        <v>#REF!</v>
      </c>
      <c r="O8" s="30" t="e">
        <f>'C завтраками| Bed and breakfast'!#REF!*0.9</f>
        <v>#REF!</v>
      </c>
      <c r="P8" s="30" t="e">
        <f>'C завтраками| Bed and breakfast'!#REF!*0.9</f>
        <v>#REF!</v>
      </c>
      <c r="Q8" s="30" t="e">
        <f>'C завтраками| Bed and breakfast'!#REF!*0.9</f>
        <v>#REF!</v>
      </c>
      <c r="R8" s="30" t="e">
        <f>'C завтраками| Bed and breakfast'!#REF!*0.9</f>
        <v>#REF!</v>
      </c>
      <c r="S8" s="30" t="e">
        <f>'C завтраками| Bed and breakfast'!#REF!*0.9</f>
        <v>#REF!</v>
      </c>
      <c r="T8" s="30" t="e">
        <f>'C завтраками| Bed and breakfast'!#REF!*0.9</f>
        <v>#REF!</v>
      </c>
      <c r="U8" s="30" t="e">
        <f>'C завтраками| Bed and breakfast'!#REF!*0.9</f>
        <v>#REF!</v>
      </c>
      <c r="V8" s="30" t="e">
        <f>'C завтраками| Bed and breakfast'!#REF!*0.9</f>
        <v>#REF!</v>
      </c>
      <c r="W8" s="30" t="e">
        <f>'C завтраками| Bed and breakfast'!#REF!*0.9</f>
        <v>#REF!</v>
      </c>
      <c r="X8" s="30" t="e">
        <f>'C завтраками| Bed and breakfast'!#REF!*0.9</f>
        <v>#REF!</v>
      </c>
      <c r="Y8" s="30" t="e">
        <f>'C завтраками| Bed and breakfast'!#REF!*0.9</f>
        <v>#REF!</v>
      </c>
    </row>
    <row r="9" spans="1:25" ht="11.45" customHeight="1">
      <c r="A9" s="12">
        <v>2</v>
      </c>
      <c r="B9" s="30" t="e">
        <f>'C завтраками| Bed and breakfast'!#REF!*0.9</f>
        <v>#REF!</v>
      </c>
      <c r="C9" s="30" t="e">
        <f>'C завтраками| Bed and breakfast'!#REF!*0.9</f>
        <v>#REF!</v>
      </c>
      <c r="D9" s="30" t="e">
        <f>'C завтраками| Bed and breakfast'!#REF!*0.9</f>
        <v>#REF!</v>
      </c>
      <c r="E9" s="30" t="e">
        <f>'C завтраками| Bed and breakfast'!#REF!*0.9</f>
        <v>#REF!</v>
      </c>
      <c r="F9" s="30" t="e">
        <f>'C завтраками| Bed and breakfast'!#REF!*0.9</f>
        <v>#REF!</v>
      </c>
      <c r="G9" s="30" t="e">
        <f>'C завтраками| Bed and breakfast'!#REF!*0.9</f>
        <v>#REF!</v>
      </c>
      <c r="H9" s="30" t="e">
        <f>'C завтраками| Bed and breakfast'!#REF!*0.9</f>
        <v>#REF!</v>
      </c>
      <c r="I9" s="30" t="e">
        <f>'C завтраками| Bed and breakfast'!#REF!*0.9</f>
        <v>#REF!</v>
      </c>
      <c r="J9" s="30" t="e">
        <f>'C завтраками| Bed and breakfast'!#REF!*0.9</f>
        <v>#REF!</v>
      </c>
      <c r="K9" s="30" t="e">
        <f>'C завтраками| Bed and breakfast'!#REF!*0.9</f>
        <v>#REF!</v>
      </c>
      <c r="L9" s="30" t="e">
        <f>'C завтраками| Bed and breakfast'!#REF!*0.9</f>
        <v>#REF!</v>
      </c>
      <c r="M9" s="30" t="e">
        <f>'C завтраками| Bed and breakfast'!#REF!*0.9</f>
        <v>#REF!</v>
      </c>
      <c r="N9" s="30" t="e">
        <f>'C завтраками| Bed and breakfast'!#REF!*0.9</f>
        <v>#REF!</v>
      </c>
      <c r="O9" s="30" t="e">
        <f>'C завтраками| Bed and breakfast'!#REF!*0.9</f>
        <v>#REF!</v>
      </c>
      <c r="P9" s="30" t="e">
        <f>'C завтраками| Bed and breakfast'!#REF!*0.9</f>
        <v>#REF!</v>
      </c>
      <c r="Q9" s="30" t="e">
        <f>'C завтраками| Bed and breakfast'!#REF!*0.9</f>
        <v>#REF!</v>
      </c>
      <c r="R9" s="30" t="e">
        <f>'C завтраками| Bed and breakfast'!#REF!*0.9</f>
        <v>#REF!</v>
      </c>
      <c r="S9" s="30" t="e">
        <f>'C завтраками| Bed and breakfast'!#REF!*0.9</f>
        <v>#REF!</v>
      </c>
      <c r="T9" s="30" t="e">
        <f>'C завтраками| Bed and breakfast'!#REF!*0.9</f>
        <v>#REF!</v>
      </c>
      <c r="U9" s="30" t="e">
        <f>'C завтраками| Bed and breakfast'!#REF!*0.9</f>
        <v>#REF!</v>
      </c>
      <c r="V9" s="30" t="e">
        <f>'C завтраками| Bed and breakfast'!#REF!*0.9</f>
        <v>#REF!</v>
      </c>
      <c r="W9" s="30" t="e">
        <f>'C завтраками| Bed and breakfast'!#REF!*0.9</f>
        <v>#REF!</v>
      </c>
      <c r="X9" s="30" t="e">
        <f>'C завтраками| Bed and breakfast'!#REF!*0.9</f>
        <v>#REF!</v>
      </c>
      <c r="Y9" s="30" t="e">
        <f>'C завтраками| Bed and breakfast'!#REF!*0.9</f>
        <v>#REF!</v>
      </c>
    </row>
    <row r="10" spans="1:25" ht="11.45" customHeight="1">
      <c r="A10" s="15" t="s">
        <v>136</v>
      </c>
      <c r="B10" s="30"/>
      <c r="C10" s="30"/>
      <c r="D10" s="30"/>
      <c r="E10" s="30"/>
      <c r="F10" s="30"/>
      <c r="G10" s="30"/>
      <c r="H10" s="30"/>
      <c r="I10" s="30"/>
      <c r="J10" s="30"/>
      <c r="K10" s="30"/>
      <c r="L10" s="30"/>
      <c r="M10" s="30"/>
      <c r="N10" s="30"/>
      <c r="O10" s="30"/>
      <c r="P10" s="30"/>
      <c r="Q10" s="30"/>
      <c r="R10" s="30"/>
      <c r="S10" s="30"/>
      <c r="T10" s="30"/>
      <c r="U10" s="30"/>
      <c r="V10" s="30"/>
      <c r="W10" s="30"/>
      <c r="X10" s="30"/>
      <c r="Y10" s="30"/>
    </row>
    <row r="11" spans="1:25" ht="11.45" customHeight="1">
      <c r="A11" s="12">
        <v>1</v>
      </c>
      <c r="B11" s="30" t="e">
        <f>'C завтраками| Bed and breakfast'!#REF!*0.9</f>
        <v>#REF!</v>
      </c>
      <c r="C11" s="30" t="e">
        <f>'C завтраками| Bed and breakfast'!#REF!*0.9</f>
        <v>#REF!</v>
      </c>
      <c r="D11" s="30" t="e">
        <f>'C завтраками| Bed and breakfast'!#REF!*0.9</f>
        <v>#REF!</v>
      </c>
      <c r="E11" s="30" t="e">
        <f>'C завтраками| Bed and breakfast'!#REF!*0.9</f>
        <v>#REF!</v>
      </c>
      <c r="F11" s="30" t="e">
        <f>'C завтраками| Bed and breakfast'!#REF!*0.9</f>
        <v>#REF!</v>
      </c>
      <c r="G11" s="30" t="e">
        <f>'C завтраками| Bed and breakfast'!#REF!*0.9</f>
        <v>#REF!</v>
      </c>
      <c r="H11" s="30" t="e">
        <f>'C завтраками| Bed and breakfast'!#REF!*0.9</f>
        <v>#REF!</v>
      </c>
      <c r="I11" s="30" t="e">
        <f>'C завтраками| Bed and breakfast'!#REF!*0.9</f>
        <v>#REF!</v>
      </c>
      <c r="J11" s="30" t="e">
        <f>'C завтраками| Bed and breakfast'!#REF!*0.9</f>
        <v>#REF!</v>
      </c>
      <c r="K11" s="30" t="e">
        <f>'C завтраками| Bed and breakfast'!#REF!*0.9</f>
        <v>#REF!</v>
      </c>
      <c r="L11" s="30" t="e">
        <f>'C завтраками| Bed and breakfast'!#REF!*0.9</f>
        <v>#REF!</v>
      </c>
      <c r="M11" s="30" t="e">
        <f>'C завтраками| Bed and breakfast'!#REF!*0.9</f>
        <v>#REF!</v>
      </c>
      <c r="N11" s="30" t="e">
        <f>'C завтраками| Bed and breakfast'!#REF!*0.9</f>
        <v>#REF!</v>
      </c>
      <c r="O11" s="30" t="e">
        <f>'C завтраками| Bed and breakfast'!#REF!*0.9</f>
        <v>#REF!</v>
      </c>
      <c r="P11" s="30" t="e">
        <f>'C завтраками| Bed and breakfast'!#REF!*0.9</f>
        <v>#REF!</v>
      </c>
      <c r="Q11" s="30" t="e">
        <f>'C завтраками| Bed and breakfast'!#REF!*0.9</f>
        <v>#REF!</v>
      </c>
      <c r="R11" s="30" t="e">
        <f>'C завтраками| Bed and breakfast'!#REF!*0.9</f>
        <v>#REF!</v>
      </c>
      <c r="S11" s="30" t="e">
        <f>'C завтраками| Bed and breakfast'!#REF!*0.9</f>
        <v>#REF!</v>
      </c>
      <c r="T11" s="30" t="e">
        <f>'C завтраками| Bed and breakfast'!#REF!*0.9</f>
        <v>#REF!</v>
      </c>
      <c r="U11" s="30" t="e">
        <f>'C завтраками| Bed and breakfast'!#REF!*0.9</f>
        <v>#REF!</v>
      </c>
      <c r="V11" s="30" t="e">
        <f>'C завтраками| Bed and breakfast'!#REF!*0.9</f>
        <v>#REF!</v>
      </c>
      <c r="W11" s="30" t="e">
        <f>'C завтраками| Bed and breakfast'!#REF!*0.9</f>
        <v>#REF!</v>
      </c>
      <c r="X11" s="30" t="e">
        <f>'C завтраками| Bed and breakfast'!#REF!*0.9</f>
        <v>#REF!</v>
      </c>
      <c r="Y11" s="30" t="e">
        <f>'C завтраками| Bed and breakfast'!#REF!*0.9</f>
        <v>#REF!</v>
      </c>
    </row>
    <row r="12" spans="1:25" ht="11.45" customHeight="1">
      <c r="A12" s="12">
        <v>2</v>
      </c>
      <c r="B12" s="30" t="e">
        <f>'C завтраками| Bed and breakfast'!#REF!*0.9</f>
        <v>#REF!</v>
      </c>
      <c r="C12" s="30" t="e">
        <f>'C завтраками| Bed and breakfast'!#REF!*0.9</f>
        <v>#REF!</v>
      </c>
      <c r="D12" s="30" t="e">
        <f>'C завтраками| Bed and breakfast'!#REF!*0.9</f>
        <v>#REF!</v>
      </c>
      <c r="E12" s="30" t="e">
        <f>'C завтраками| Bed and breakfast'!#REF!*0.9</f>
        <v>#REF!</v>
      </c>
      <c r="F12" s="30" t="e">
        <f>'C завтраками| Bed and breakfast'!#REF!*0.9</f>
        <v>#REF!</v>
      </c>
      <c r="G12" s="30" t="e">
        <f>'C завтраками| Bed and breakfast'!#REF!*0.9</f>
        <v>#REF!</v>
      </c>
      <c r="H12" s="30" t="e">
        <f>'C завтраками| Bed and breakfast'!#REF!*0.9</f>
        <v>#REF!</v>
      </c>
      <c r="I12" s="30" t="e">
        <f>'C завтраками| Bed and breakfast'!#REF!*0.9</f>
        <v>#REF!</v>
      </c>
      <c r="J12" s="30" t="e">
        <f>'C завтраками| Bed and breakfast'!#REF!*0.9</f>
        <v>#REF!</v>
      </c>
      <c r="K12" s="30" t="e">
        <f>'C завтраками| Bed and breakfast'!#REF!*0.9</f>
        <v>#REF!</v>
      </c>
      <c r="L12" s="30" t="e">
        <f>'C завтраками| Bed and breakfast'!#REF!*0.9</f>
        <v>#REF!</v>
      </c>
      <c r="M12" s="30" t="e">
        <f>'C завтраками| Bed and breakfast'!#REF!*0.9</f>
        <v>#REF!</v>
      </c>
      <c r="N12" s="30" t="e">
        <f>'C завтраками| Bed and breakfast'!#REF!*0.9</f>
        <v>#REF!</v>
      </c>
      <c r="O12" s="30" t="e">
        <f>'C завтраками| Bed and breakfast'!#REF!*0.9</f>
        <v>#REF!</v>
      </c>
      <c r="P12" s="30" t="e">
        <f>'C завтраками| Bed and breakfast'!#REF!*0.9</f>
        <v>#REF!</v>
      </c>
      <c r="Q12" s="30" t="e">
        <f>'C завтраками| Bed and breakfast'!#REF!*0.9</f>
        <v>#REF!</v>
      </c>
      <c r="R12" s="30" t="e">
        <f>'C завтраками| Bed and breakfast'!#REF!*0.9</f>
        <v>#REF!</v>
      </c>
      <c r="S12" s="30" t="e">
        <f>'C завтраками| Bed and breakfast'!#REF!*0.9</f>
        <v>#REF!</v>
      </c>
      <c r="T12" s="30" t="e">
        <f>'C завтраками| Bed and breakfast'!#REF!*0.9</f>
        <v>#REF!</v>
      </c>
      <c r="U12" s="30" t="e">
        <f>'C завтраками| Bed and breakfast'!#REF!*0.9</f>
        <v>#REF!</v>
      </c>
      <c r="V12" s="30" t="e">
        <f>'C завтраками| Bed and breakfast'!#REF!*0.9</f>
        <v>#REF!</v>
      </c>
      <c r="W12" s="30" t="e">
        <f>'C завтраками| Bed and breakfast'!#REF!*0.9</f>
        <v>#REF!</v>
      </c>
      <c r="X12" s="30" t="e">
        <f>'C завтраками| Bed and breakfast'!#REF!*0.9</f>
        <v>#REF!</v>
      </c>
      <c r="Y12" s="30" t="e">
        <f>'C завтраками| Bed and breakfast'!#REF!*0.9</f>
        <v>#REF!</v>
      </c>
    </row>
    <row r="13" spans="1:25" ht="11.45" customHeight="1">
      <c r="A13" s="16" t="s">
        <v>137</v>
      </c>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5" ht="11.45" customHeight="1">
      <c r="A14" s="12">
        <v>1</v>
      </c>
      <c r="B14" s="30" t="e">
        <f>'C завтраками| Bed and breakfast'!#REF!*0.9</f>
        <v>#REF!</v>
      </c>
      <c r="C14" s="30" t="e">
        <f>'C завтраками| Bed and breakfast'!#REF!*0.9</f>
        <v>#REF!</v>
      </c>
      <c r="D14" s="30" t="e">
        <f>'C завтраками| Bed and breakfast'!#REF!*0.9</f>
        <v>#REF!</v>
      </c>
      <c r="E14" s="30" t="e">
        <f>'C завтраками| Bed and breakfast'!#REF!*0.9</f>
        <v>#REF!</v>
      </c>
      <c r="F14" s="30" t="e">
        <f>'C завтраками| Bed and breakfast'!#REF!*0.9</f>
        <v>#REF!</v>
      </c>
      <c r="G14" s="30" t="e">
        <f>'C завтраками| Bed and breakfast'!#REF!*0.9</f>
        <v>#REF!</v>
      </c>
      <c r="H14" s="30" t="e">
        <f>'C завтраками| Bed and breakfast'!#REF!*0.9</f>
        <v>#REF!</v>
      </c>
      <c r="I14" s="30" t="e">
        <f>'C завтраками| Bed and breakfast'!#REF!*0.9</f>
        <v>#REF!</v>
      </c>
      <c r="J14" s="30" t="e">
        <f>'C завтраками| Bed and breakfast'!#REF!*0.9</f>
        <v>#REF!</v>
      </c>
      <c r="K14" s="30" t="e">
        <f>'C завтраками| Bed and breakfast'!#REF!*0.9</f>
        <v>#REF!</v>
      </c>
      <c r="L14" s="30" t="e">
        <f>'C завтраками| Bed and breakfast'!#REF!*0.9</f>
        <v>#REF!</v>
      </c>
      <c r="M14" s="30" t="e">
        <f>'C завтраками| Bed and breakfast'!#REF!*0.9</f>
        <v>#REF!</v>
      </c>
      <c r="N14" s="30" t="e">
        <f>'C завтраками| Bed and breakfast'!#REF!*0.9</f>
        <v>#REF!</v>
      </c>
      <c r="O14" s="30" t="e">
        <f>'C завтраками| Bed and breakfast'!#REF!*0.9</f>
        <v>#REF!</v>
      </c>
      <c r="P14" s="30" t="e">
        <f>'C завтраками| Bed and breakfast'!#REF!*0.9</f>
        <v>#REF!</v>
      </c>
      <c r="Q14" s="30" t="e">
        <f>'C завтраками| Bed and breakfast'!#REF!*0.9</f>
        <v>#REF!</v>
      </c>
      <c r="R14" s="30" t="e">
        <f>'C завтраками| Bed and breakfast'!#REF!*0.9</f>
        <v>#REF!</v>
      </c>
      <c r="S14" s="30" t="e">
        <f>'C завтраками| Bed and breakfast'!#REF!*0.9</f>
        <v>#REF!</v>
      </c>
      <c r="T14" s="30" t="e">
        <f>'C завтраками| Bed and breakfast'!#REF!*0.9</f>
        <v>#REF!</v>
      </c>
      <c r="U14" s="30" t="e">
        <f>'C завтраками| Bed and breakfast'!#REF!*0.9</f>
        <v>#REF!</v>
      </c>
      <c r="V14" s="30" t="e">
        <f>'C завтраками| Bed and breakfast'!#REF!*0.9</f>
        <v>#REF!</v>
      </c>
      <c r="W14" s="30" t="e">
        <f>'C завтраками| Bed and breakfast'!#REF!*0.9</f>
        <v>#REF!</v>
      </c>
      <c r="X14" s="30" t="e">
        <f>'C завтраками| Bed and breakfast'!#REF!*0.9</f>
        <v>#REF!</v>
      </c>
      <c r="Y14" s="30" t="e">
        <f>'C завтраками| Bed and breakfast'!#REF!*0.9</f>
        <v>#REF!</v>
      </c>
    </row>
    <row r="15" spans="1:25" ht="11.45" customHeight="1">
      <c r="A15" s="12">
        <v>2</v>
      </c>
      <c r="B15" s="30" t="e">
        <f>'C завтраками| Bed and breakfast'!#REF!*0.9</f>
        <v>#REF!</v>
      </c>
      <c r="C15" s="30" t="e">
        <f>'C завтраками| Bed and breakfast'!#REF!*0.9</f>
        <v>#REF!</v>
      </c>
      <c r="D15" s="30" t="e">
        <f>'C завтраками| Bed and breakfast'!#REF!*0.9</f>
        <v>#REF!</v>
      </c>
      <c r="E15" s="30" t="e">
        <f>'C завтраками| Bed and breakfast'!#REF!*0.9</f>
        <v>#REF!</v>
      </c>
      <c r="F15" s="30" t="e">
        <f>'C завтраками| Bed and breakfast'!#REF!*0.9</f>
        <v>#REF!</v>
      </c>
      <c r="G15" s="30" t="e">
        <f>'C завтраками| Bed and breakfast'!#REF!*0.9</f>
        <v>#REF!</v>
      </c>
      <c r="H15" s="30" t="e">
        <f>'C завтраками| Bed and breakfast'!#REF!*0.9</f>
        <v>#REF!</v>
      </c>
      <c r="I15" s="30" t="e">
        <f>'C завтраками| Bed and breakfast'!#REF!*0.9</f>
        <v>#REF!</v>
      </c>
      <c r="J15" s="30" t="e">
        <f>'C завтраками| Bed and breakfast'!#REF!*0.9</f>
        <v>#REF!</v>
      </c>
      <c r="K15" s="30" t="e">
        <f>'C завтраками| Bed and breakfast'!#REF!*0.9</f>
        <v>#REF!</v>
      </c>
      <c r="L15" s="30" t="e">
        <f>'C завтраками| Bed and breakfast'!#REF!*0.9</f>
        <v>#REF!</v>
      </c>
      <c r="M15" s="30" t="e">
        <f>'C завтраками| Bed and breakfast'!#REF!*0.9</f>
        <v>#REF!</v>
      </c>
      <c r="N15" s="30" t="e">
        <f>'C завтраками| Bed and breakfast'!#REF!*0.9</f>
        <v>#REF!</v>
      </c>
      <c r="O15" s="30" t="e">
        <f>'C завтраками| Bed and breakfast'!#REF!*0.9</f>
        <v>#REF!</v>
      </c>
      <c r="P15" s="30" t="e">
        <f>'C завтраками| Bed and breakfast'!#REF!*0.9</f>
        <v>#REF!</v>
      </c>
      <c r="Q15" s="30" t="e">
        <f>'C завтраками| Bed and breakfast'!#REF!*0.9</f>
        <v>#REF!</v>
      </c>
      <c r="R15" s="30" t="e">
        <f>'C завтраками| Bed and breakfast'!#REF!*0.9</f>
        <v>#REF!</v>
      </c>
      <c r="S15" s="30" t="e">
        <f>'C завтраками| Bed and breakfast'!#REF!*0.9</f>
        <v>#REF!</v>
      </c>
      <c r="T15" s="30" t="e">
        <f>'C завтраками| Bed and breakfast'!#REF!*0.9</f>
        <v>#REF!</v>
      </c>
      <c r="U15" s="30" t="e">
        <f>'C завтраками| Bed and breakfast'!#REF!*0.9</f>
        <v>#REF!</v>
      </c>
      <c r="V15" s="30" t="e">
        <f>'C завтраками| Bed and breakfast'!#REF!*0.9</f>
        <v>#REF!</v>
      </c>
      <c r="W15" s="30" t="e">
        <f>'C завтраками| Bed and breakfast'!#REF!*0.9</f>
        <v>#REF!</v>
      </c>
      <c r="X15" s="30" t="e">
        <f>'C завтраками| Bed and breakfast'!#REF!*0.9</f>
        <v>#REF!</v>
      </c>
      <c r="Y15" s="30" t="e">
        <f>'C завтраками| Bed and breakfast'!#REF!*0.9</f>
        <v>#REF!</v>
      </c>
    </row>
    <row r="16" spans="1:25" ht="11.45" customHeight="1">
      <c r="A16" s="17" t="s">
        <v>138</v>
      </c>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1.45" customHeight="1">
      <c r="A17" s="12">
        <v>1</v>
      </c>
      <c r="B17" s="30" t="e">
        <f>'C завтраками| Bed and breakfast'!#REF!*0.9</f>
        <v>#REF!</v>
      </c>
      <c r="C17" s="30" t="e">
        <f>'C завтраками| Bed and breakfast'!#REF!*0.9</f>
        <v>#REF!</v>
      </c>
      <c r="D17" s="30" t="e">
        <f>'C завтраками| Bed and breakfast'!#REF!*0.9</f>
        <v>#REF!</v>
      </c>
      <c r="E17" s="30" t="e">
        <f>'C завтраками| Bed and breakfast'!#REF!*0.9</f>
        <v>#REF!</v>
      </c>
      <c r="F17" s="30" t="e">
        <f>'C завтраками| Bed and breakfast'!#REF!*0.9</f>
        <v>#REF!</v>
      </c>
      <c r="G17" s="30" t="e">
        <f>'C завтраками| Bed and breakfast'!#REF!*0.9</f>
        <v>#REF!</v>
      </c>
      <c r="H17" s="30" t="e">
        <f>'C завтраками| Bed and breakfast'!#REF!*0.9</f>
        <v>#REF!</v>
      </c>
      <c r="I17" s="30" t="e">
        <f>'C завтраками| Bed and breakfast'!#REF!*0.9</f>
        <v>#REF!</v>
      </c>
      <c r="J17" s="30" t="e">
        <f>'C завтраками| Bed and breakfast'!#REF!*0.9</f>
        <v>#REF!</v>
      </c>
      <c r="K17" s="30" t="e">
        <f>'C завтраками| Bed and breakfast'!#REF!*0.9</f>
        <v>#REF!</v>
      </c>
      <c r="L17" s="30" t="e">
        <f>'C завтраками| Bed and breakfast'!#REF!*0.9</f>
        <v>#REF!</v>
      </c>
      <c r="M17" s="30" t="e">
        <f>'C завтраками| Bed and breakfast'!#REF!*0.9</f>
        <v>#REF!</v>
      </c>
      <c r="N17" s="30" t="e">
        <f>'C завтраками| Bed and breakfast'!#REF!*0.9</f>
        <v>#REF!</v>
      </c>
      <c r="O17" s="30" t="e">
        <f>'C завтраками| Bed and breakfast'!#REF!*0.9</f>
        <v>#REF!</v>
      </c>
      <c r="P17" s="30" t="e">
        <f>'C завтраками| Bed and breakfast'!#REF!*0.9</f>
        <v>#REF!</v>
      </c>
      <c r="Q17" s="30" t="e">
        <f>'C завтраками| Bed and breakfast'!#REF!*0.9</f>
        <v>#REF!</v>
      </c>
      <c r="R17" s="30" t="e">
        <f>'C завтраками| Bed and breakfast'!#REF!*0.9</f>
        <v>#REF!</v>
      </c>
      <c r="S17" s="30" t="e">
        <f>'C завтраками| Bed and breakfast'!#REF!*0.9</f>
        <v>#REF!</v>
      </c>
      <c r="T17" s="30" t="e">
        <f>'C завтраками| Bed and breakfast'!#REF!*0.9</f>
        <v>#REF!</v>
      </c>
      <c r="U17" s="30" t="e">
        <f>'C завтраками| Bed and breakfast'!#REF!*0.9</f>
        <v>#REF!</v>
      </c>
      <c r="V17" s="30" t="e">
        <f>'C завтраками| Bed and breakfast'!#REF!*0.9</f>
        <v>#REF!</v>
      </c>
      <c r="W17" s="30" t="e">
        <f>'C завтраками| Bed and breakfast'!#REF!*0.9</f>
        <v>#REF!</v>
      </c>
      <c r="X17" s="30" t="e">
        <f>'C завтраками| Bed and breakfast'!#REF!*0.9</f>
        <v>#REF!</v>
      </c>
      <c r="Y17" s="30" t="e">
        <f>'C завтраками| Bed and breakfast'!#REF!*0.9</f>
        <v>#REF!</v>
      </c>
    </row>
    <row r="18" spans="1:25" ht="11.45" customHeight="1">
      <c r="A18" s="12">
        <v>2</v>
      </c>
      <c r="B18" s="30" t="e">
        <f>'C завтраками| Bed and breakfast'!#REF!*0.9</f>
        <v>#REF!</v>
      </c>
      <c r="C18" s="30" t="e">
        <f>'C завтраками| Bed and breakfast'!#REF!*0.9</f>
        <v>#REF!</v>
      </c>
      <c r="D18" s="30" t="e">
        <f>'C завтраками| Bed and breakfast'!#REF!*0.9</f>
        <v>#REF!</v>
      </c>
      <c r="E18" s="30" t="e">
        <f>'C завтраками| Bed and breakfast'!#REF!*0.9</f>
        <v>#REF!</v>
      </c>
      <c r="F18" s="30" t="e">
        <f>'C завтраками| Bed and breakfast'!#REF!*0.9</f>
        <v>#REF!</v>
      </c>
      <c r="G18" s="30" t="e">
        <f>'C завтраками| Bed and breakfast'!#REF!*0.9</f>
        <v>#REF!</v>
      </c>
      <c r="H18" s="30" t="e">
        <f>'C завтраками| Bed and breakfast'!#REF!*0.9</f>
        <v>#REF!</v>
      </c>
      <c r="I18" s="30" t="e">
        <f>'C завтраками| Bed and breakfast'!#REF!*0.9</f>
        <v>#REF!</v>
      </c>
      <c r="J18" s="30" t="e">
        <f>'C завтраками| Bed and breakfast'!#REF!*0.9</f>
        <v>#REF!</v>
      </c>
      <c r="K18" s="30" t="e">
        <f>'C завтраками| Bed and breakfast'!#REF!*0.9</f>
        <v>#REF!</v>
      </c>
      <c r="L18" s="30" t="e">
        <f>'C завтраками| Bed and breakfast'!#REF!*0.9</f>
        <v>#REF!</v>
      </c>
      <c r="M18" s="30" t="e">
        <f>'C завтраками| Bed and breakfast'!#REF!*0.9</f>
        <v>#REF!</v>
      </c>
      <c r="N18" s="30" t="e">
        <f>'C завтраками| Bed and breakfast'!#REF!*0.9</f>
        <v>#REF!</v>
      </c>
      <c r="O18" s="30" t="e">
        <f>'C завтраками| Bed and breakfast'!#REF!*0.9</f>
        <v>#REF!</v>
      </c>
      <c r="P18" s="30" t="e">
        <f>'C завтраками| Bed and breakfast'!#REF!*0.9</f>
        <v>#REF!</v>
      </c>
      <c r="Q18" s="30" t="e">
        <f>'C завтраками| Bed and breakfast'!#REF!*0.9</f>
        <v>#REF!</v>
      </c>
      <c r="R18" s="30" t="e">
        <f>'C завтраками| Bed and breakfast'!#REF!*0.9</f>
        <v>#REF!</v>
      </c>
      <c r="S18" s="30" t="e">
        <f>'C завтраками| Bed and breakfast'!#REF!*0.9</f>
        <v>#REF!</v>
      </c>
      <c r="T18" s="30" t="e">
        <f>'C завтраками| Bed and breakfast'!#REF!*0.9</f>
        <v>#REF!</v>
      </c>
      <c r="U18" s="30" t="e">
        <f>'C завтраками| Bed and breakfast'!#REF!*0.9</f>
        <v>#REF!</v>
      </c>
      <c r="V18" s="30" t="e">
        <f>'C завтраками| Bed and breakfast'!#REF!*0.9</f>
        <v>#REF!</v>
      </c>
      <c r="W18" s="30" t="e">
        <f>'C завтраками| Bed and breakfast'!#REF!*0.9</f>
        <v>#REF!</v>
      </c>
      <c r="X18" s="30" t="e">
        <f>'C завтраками| Bed and breakfast'!#REF!*0.9</f>
        <v>#REF!</v>
      </c>
      <c r="Y18" s="30" t="e">
        <f>'C завтраками| Bed and breakfast'!#REF!*0.9</f>
        <v>#REF!</v>
      </c>
    </row>
    <row r="19" spans="1:25" ht="11.45" customHeight="1">
      <c r="A19" s="18"/>
      <c r="B19" s="62"/>
      <c r="C19" s="62"/>
      <c r="D19" s="62"/>
      <c r="E19" s="62"/>
      <c r="F19" s="62"/>
      <c r="G19" s="62"/>
      <c r="H19" s="62"/>
      <c r="I19" s="62"/>
      <c r="J19" s="62"/>
      <c r="K19" s="62"/>
      <c r="L19" s="62"/>
      <c r="M19" s="62"/>
      <c r="N19" s="62"/>
      <c r="O19" s="62"/>
      <c r="P19" s="62"/>
      <c r="Q19" s="62"/>
      <c r="R19" s="62"/>
      <c r="S19" s="62"/>
      <c r="T19" s="62"/>
      <c r="U19" s="62"/>
      <c r="V19" s="62"/>
      <c r="W19" s="62"/>
      <c r="X19" s="62"/>
      <c r="Y19" s="62"/>
    </row>
    <row r="20" spans="1:25" ht="11.45" customHeight="1">
      <c r="A20" s="141" t="s">
        <v>27</v>
      </c>
      <c r="B20" s="62"/>
      <c r="C20" s="62"/>
      <c r="D20" s="62"/>
      <c r="E20" s="62"/>
      <c r="F20" s="62"/>
      <c r="G20" s="62"/>
      <c r="H20" s="62"/>
      <c r="I20" s="62"/>
      <c r="J20" s="62"/>
      <c r="K20" s="62"/>
      <c r="L20" s="62"/>
      <c r="M20" s="62"/>
      <c r="N20" s="62"/>
      <c r="O20" s="62"/>
      <c r="P20" s="62"/>
      <c r="Q20" s="62"/>
      <c r="R20" s="62"/>
      <c r="S20" s="62"/>
      <c r="T20" s="62"/>
      <c r="U20" s="62"/>
      <c r="V20" s="62"/>
      <c r="W20" s="62"/>
      <c r="X20" s="62"/>
      <c r="Y20" s="62"/>
    </row>
    <row r="21" spans="1:25" ht="24.6" customHeight="1">
      <c r="A21" s="6" t="s">
        <v>3</v>
      </c>
      <c r="B21" s="7" t="e">
        <f t="shared" ref="B21:Y22" si="0">B5</f>
        <v>#REF!</v>
      </c>
      <c r="C21" s="7" t="e">
        <f t="shared" si="0"/>
        <v>#REF!</v>
      </c>
      <c r="D21" s="7" t="e">
        <f t="shared" si="0"/>
        <v>#REF!</v>
      </c>
      <c r="E21" s="7" t="e">
        <f t="shared" si="0"/>
        <v>#REF!</v>
      </c>
      <c r="F21" s="7" t="e">
        <f t="shared" si="0"/>
        <v>#REF!</v>
      </c>
      <c r="G21" s="7" t="e">
        <f t="shared" si="0"/>
        <v>#REF!</v>
      </c>
      <c r="H21" s="7" t="e">
        <f t="shared" si="0"/>
        <v>#REF!</v>
      </c>
      <c r="I21" s="7" t="e">
        <f t="shared" si="0"/>
        <v>#REF!</v>
      </c>
      <c r="J21" s="7" t="e">
        <f t="shared" si="0"/>
        <v>#REF!</v>
      </c>
      <c r="K21" s="7" t="e">
        <f t="shared" si="0"/>
        <v>#REF!</v>
      </c>
      <c r="L21" s="7" t="e">
        <f t="shared" si="0"/>
        <v>#REF!</v>
      </c>
      <c r="M21" s="7" t="e">
        <f t="shared" si="0"/>
        <v>#REF!</v>
      </c>
      <c r="N21" s="7" t="e">
        <f t="shared" si="0"/>
        <v>#REF!</v>
      </c>
      <c r="O21" s="7" t="e">
        <f t="shared" si="0"/>
        <v>#REF!</v>
      </c>
      <c r="P21" s="7" t="e">
        <f t="shared" si="0"/>
        <v>#REF!</v>
      </c>
      <c r="Q21" s="7" t="e">
        <f t="shared" si="0"/>
        <v>#REF!</v>
      </c>
      <c r="R21" s="7" t="e">
        <f t="shared" si="0"/>
        <v>#REF!</v>
      </c>
      <c r="S21" s="7" t="e">
        <f t="shared" si="0"/>
        <v>#REF!</v>
      </c>
      <c r="T21" s="7" t="e">
        <f t="shared" si="0"/>
        <v>#REF!</v>
      </c>
      <c r="U21" s="7" t="e">
        <f t="shared" si="0"/>
        <v>#REF!</v>
      </c>
      <c r="V21" s="7" t="e">
        <f t="shared" si="0"/>
        <v>#REF!</v>
      </c>
      <c r="W21" s="7" t="e">
        <f t="shared" si="0"/>
        <v>#REF!</v>
      </c>
      <c r="X21" s="7" t="e">
        <f t="shared" si="0"/>
        <v>#REF!</v>
      </c>
      <c r="Y21" s="7" t="e">
        <f t="shared" si="0"/>
        <v>#REF!</v>
      </c>
    </row>
    <row r="22" spans="1:25" ht="24.6" customHeight="1">
      <c r="A22" s="9"/>
      <c r="B22" s="7" t="e">
        <f t="shared" si="0"/>
        <v>#REF!</v>
      </c>
      <c r="C22" s="7" t="e">
        <f t="shared" si="0"/>
        <v>#REF!</v>
      </c>
      <c r="D22" s="7" t="e">
        <f t="shared" si="0"/>
        <v>#REF!</v>
      </c>
      <c r="E22" s="7" t="e">
        <f t="shared" si="0"/>
        <v>#REF!</v>
      </c>
      <c r="F22" s="7" t="e">
        <f t="shared" si="0"/>
        <v>#REF!</v>
      </c>
      <c r="G22" s="7" t="e">
        <f t="shared" si="0"/>
        <v>#REF!</v>
      </c>
      <c r="H22" s="7" t="e">
        <f t="shared" si="0"/>
        <v>#REF!</v>
      </c>
      <c r="I22" s="7" t="e">
        <f t="shared" si="0"/>
        <v>#REF!</v>
      </c>
      <c r="J22" s="7" t="e">
        <f t="shared" si="0"/>
        <v>#REF!</v>
      </c>
      <c r="K22" s="7" t="e">
        <f t="shared" si="0"/>
        <v>#REF!</v>
      </c>
      <c r="L22" s="7" t="e">
        <f t="shared" si="0"/>
        <v>#REF!</v>
      </c>
      <c r="M22" s="7" t="e">
        <f t="shared" si="0"/>
        <v>#REF!</v>
      </c>
      <c r="N22" s="7" t="e">
        <f t="shared" si="0"/>
        <v>#REF!</v>
      </c>
      <c r="O22" s="7" t="e">
        <f t="shared" si="0"/>
        <v>#REF!</v>
      </c>
      <c r="P22" s="7" t="e">
        <f t="shared" si="0"/>
        <v>#REF!</v>
      </c>
      <c r="Q22" s="7" t="e">
        <f t="shared" si="0"/>
        <v>#REF!</v>
      </c>
      <c r="R22" s="7" t="e">
        <f t="shared" si="0"/>
        <v>#REF!</v>
      </c>
      <c r="S22" s="7" t="e">
        <f t="shared" si="0"/>
        <v>#REF!</v>
      </c>
      <c r="T22" s="7" t="e">
        <f t="shared" si="0"/>
        <v>#REF!</v>
      </c>
      <c r="U22" s="7" t="e">
        <f t="shared" si="0"/>
        <v>#REF!</v>
      </c>
      <c r="V22" s="7" t="e">
        <f t="shared" si="0"/>
        <v>#REF!</v>
      </c>
      <c r="W22" s="7" t="e">
        <f t="shared" si="0"/>
        <v>#REF!</v>
      </c>
      <c r="X22" s="7" t="e">
        <f t="shared" si="0"/>
        <v>#REF!</v>
      </c>
      <c r="Y22" s="7" t="e">
        <f t="shared" si="0"/>
        <v>#REF!</v>
      </c>
    </row>
    <row r="23" spans="1:25" ht="11.45" customHeight="1">
      <c r="A23" s="10" t="s">
        <v>4</v>
      </c>
    </row>
    <row r="24" spans="1:25" ht="11.45" customHeight="1">
      <c r="A24" s="12">
        <v>1</v>
      </c>
      <c r="B24" s="30" t="e">
        <f>ROUNDUP(B8*0.87,)+25</f>
        <v>#REF!</v>
      </c>
      <c r="C24" s="30" t="e">
        <f t="shared" ref="C24:Y34" si="1">ROUNDUP(C8*0.87,)+25</f>
        <v>#REF!</v>
      </c>
      <c r="D24" s="30" t="e">
        <f t="shared" si="1"/>
        <v>#REF!</v>
      </c>
      <c r="E24" s="30" t="e">
        <f t="shared" si="1"/>
        <v>#REF!</v>
      </c>
      <c r="F24" s="30" t="e">
        <f t="shared" si="1"/>
        <v>#REF!</v>
      </c>
      <c r="G24" s="30" t="e">
        <f t="shared" si="1"/>
        <v>#REF!</v>
      </c>
      <c r="H24" s="30" t="e">
        <f t="shared" si="1"/>
        <v>#REF!</v>
      </c>
      <c r="I24" s="30" t="e">
        <f t="shared" si="1"/>
        <v>#REF!</v>
      </c>
      <c r="J24" s="30" t="e">
        <f t="shared" si="1"/>
        <v>#REF!</v>
      </c>
      <c r="K24" s="30" t="e">
        <f t="shared" si="1"/>
        <v>#REF!</v>
      </c>
      <c r="L24" s="30" t="e">
        <f t="shared" si="1"/>
        <v>#REF!</v>
      </c>
      <c r="M24" s="30" t="e">
        <f t="shared" si="1"/>
        <v>#REF!</v>
      </c>
      <c r="N24" s="30" t="e">
        <f t="shared" si="1"/>
        <v>#REF!</v>
      </c>
      <c r="O24" s="30" t="e">
        <f t="shared" si="1"/>
        <v>#REF!</v>
      </c>
      <c r="P24" s="30" t="e">
        <f t="shared" si="1"/>
        <v>#REF!</v>
      </c>
      <c r="Q24" s="30" t="e">
        <f t="shared" si="1"/>
        <v>#REF!</v>
      </c>
      <c r="R24" s="30" t="e">
        <f t="shared" si="1"/>
        <v>#REF!</v>
      </c>
      <c r="S24" s="30" t="e">
        <f t="shared" si="1"/>
        <v>#REF!</v>
      </c>
      <c r="T24" s="30" t="e">
        <f t="shared" si="1"/>
        <v>#REF!</v>
      </c>
      <c r="U24" s="30" t="e">
        <f t="shared" si="1"/>
        <v>#REF!</v>
      </c>
      <c r="V24" s="30" t="e">
        <f t="shared" si="1"/>
        <v>#REF!</v>
      </c>
      <c r="W24" s="30" t="e">
        <f t="shared" si="1"/>
        <v>#REF!</v>
      </c>
      <c r="X24" s="30" t="e">
        <f t="shared" si="1"/>
        <v>#REF!</v>
      </c>
      <c r="Y24" s="30" t="e">
        <f t="shared" si="1"/>
        <v>#REF!</v>
      </c>
    </row>
    <row r="25" spans="1:25" ht="11.45" customHeight="1">
      <c r="A25" s="12">
        <v>2</v>
      </c>
      <c r="B25" s="30" t="e">
        <f t="shared" ref="B25:Q34" si="2">ROUNDUP(B9*0.87,)+25</f>
        <v>#REF!</v>
      </c>
      <c r="C25" s="30" t="e">
        <f t="shared" si="2"/>
        <v>#REF!</v>
      </c>
      <c r="D25" s="30" t="e">
        <f t="shared" si="2"/>
        <v>#REF!</v>
      </c>
      <c r="E25" s="30" t="e">
        <f t="shared" si="2"/>
        <v>#REF!</v>
      </c>
      <c r="F25" s="30" t="e">
        <f t="shared" si="2"/>
        <v>#REF!</v>
      </c>
      <c r="G25" s="30" t="e">
        <f t="shared" si="2"/>
        <v>#REF!</v>
      </c>
      <c r="H25" s="30" t="e">
        <f t="shared" si="2"/>
        <v>#REF!</v>
      </c>
      <c r="I25" s="30" t="e">
        <f t="shared" si="2"/>
        <v>#REF!</v>
      </c>
      <c r="J25" s="30" t="e">
        <f t="shared" si="2"/>
        <v>#REF!</v>
      </c>
      <c r="K25" s="30" t="e">
        <f t="shared" si="2"/>
        <v>#REF!</v>
      </c>
      <c r="L25" s="30" t="e">
        <f t="shared" si="2"/>
        <v>#REF!</v>
      </c>
      <c r="M25" s="30" t="e">
        <f t="shared" si="2"/>
        <v>#REF!</v>
      </c>
      <c r="N25" s="30" t="e">
        <f t="shared" si="2"/>
        <v>#REF!</v>
      </c>
      <c r="O25" s="30" t="e">
        <f t="shared" si="2"/>
        <v>#REF!</v>
      </c>
      <c r="P25" s="30" t="e">
        <f t="shared" si="2"/>
        <v>#REF!</v>
      </c>
      <c r="Q25" s="30" t="e">
        <f t="shared" si="2"/>
        <v>#REF!</v>
      </c>
      <c r="R25" s="30" t="e">
        <f t="shared" si="1"/>
        <v>#REF!</v>
      </c>
      <c r="S25" s="30" t="e">
        <f t="shared" si="1"/>
        <v>#REF!</v>
      </c>
      <c r="T25" s="30" t="e">
        <f t="shared" si="1"/>
        <v>#REF!</v>
      </c>
      <c r="U25" s="30" t="e">
        <f t="shared" si="1"/>
        <v>#REF!</v>
      </c>
      <c r="V25" s="30" t="e">
        <f t="shared" si="1"/>
        <v>#REF!</v>
      </c>
      <c r="W25" s="30" t="e">
        <f t="shared" si="1"/>
        <v>#REF!</v>
      </c>
      <c r="X25" s="30" t="e">
        <f t="shared" si="1"/>
        <v>#REF!</v>
      </c>
      <c r="Y25" s="30" t="e">
        <f t="shared" si="1"/>
        <v>#REF!</v>
      </c>
    </row>
    <row r="26" spans="1:25" ht="11.45" customHeight="1">
      <c r="A26" s="15" t="s">
        <v>136</v>
      </c>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1.45" customHeight="1">
      <c r="A27" s="12">
        <v>1</v>
      </c>
      <c r="B27" s="30" t="e">
        <f t="shared" si="2"/>
        <v>#REF!</v>
      </c>
      <c r="C27" s="30" t="e">
        <f t="shared" si="1"/>
        <v>#REF!</v>
      </c>
      <c r="D27" s="30" t="e">
        <f t="shared" si="1"/>
        <v>#REF!</v>
      </c>
      <c r="E27" s="30" t="e">
        <f t="shared" si="1"/>
        <v>#REF!</v>
      </c>
      <c r="F27" s="30" t="e">
        <f t="shared" si="1"/>
        <v>#REF!</v>
      </c>
      <c r="G27" s="30" t="e">
        <f t="shared" si="1"/>
        <v>#REF!</v>
      </c>
      <c r="H27" s="30" t="e">
        <f t="shared" si="1"/>
        <v>#REF!</v>
      </c>
      <c r="I27" s="30" t="e">
        <f t="shared" si="1"/>
        <v>#REF!</v>
      </c>
      <c r="J27" s="30" t="e">
        <f t="shared" si="1"/>
        <v>#REF!</v>
      </c>
      <c r="K27" s="30" t="e">
        <f t="shared" si="1"/>
        <v>#REF!</v>
      </c>
      <c r="L27" s="30" t="e">
        <f t="shared" si="1"/>
        <v>#REF!</v>
      </c>
      <c r="M27" s="30" t="e">
        <f t="shared" si="1"/>
        <v>#REF!</v>
      </c>
      <c r="N27" s="30" t="e">
        <f t="shared" si="1"/>
        <v>#REF!</v>
      </c>
      <c r="O27" s="30" t="e">
        <f t="shared" si="1"/>
        <v>#REF!</v>
      </c>
      <c r="P27" s="30" t="e">
        <f t="shared" si="1"/>
        <v>#REF!</v>
      </c>
      <c r="Q27" s="30" t="e">
        <f t="shared" si="1"/>
        <v>#REF!</v>
      </c>
      <c r="R27" s="30" t="e">
        <f t="shared" si="1"/>
        <v>#REF!</v>
      </c>
      <c r="S27" s="30" t="e">
        <f t="shared" si="1"/>
        <v>#REF!</v>
      </c>
      <c r="T27" s="30" t="e">
        <f t="shared" si="1"/>
        <v>#REF!</v>
      </c>
      <c r="U27" s="30" t="e">
        <f t="shared" si="1"/>
        <v>#REF!</v>
      </c>
      <c r="V27" s="30" t="e">
        <f t="shared" si="1"/>
        <v>#REF!</v>
      </c>
      <c r="W27" s="30" t="e">
        <f t="shared" si="1"/>
        <v>#REF!</v>
      </c>
      <c r="X27" s="30" t="e">
        <f t="shared" si="1"/>
        <v>#REF!</v>
      </c>
      <c r="Y27" s="30" t="e">
        <f t="shared" si="1"/>
        <v>#REF!</v>
      </c>
    </row>
    <row r="28" spans="1:25" ht="11.45" customHeight="1">
      <c r="A28" s="12">
        <v>2</v>
      </c>
      <c r="B28" s="30" t="e">
        <f t="shared" si="2"/>
        <v>#REF!</v>
      </c>
      <c r="C28" s="30" t="e">
        <f t="shared" si="1"/>
        <v>#REF!</v>
      </c>
      <c r="D28" s="30" t="e">
        <f t="shared" si="1"/>
        <v>#REF!</v>
      </c>
      <c r="E28" s="30" t="e">
        <f t="shared" si="1"/>
        <v>#REF!</v>
      </c>
      <c r="F28" s="30" t="e">
        <f t="shared" si="1"/>
        <v>#REF!</v>
      </c>
      <c r="G28" s="30" t="e">
        <f t="shared" si="1"/>
        <v>#REF!</v>
      </c>
      <c r="H28" s="30" t="e">
        <f t="shared" si="1"/>
        <v>#REF!</v>
      </c>
      <c r="I28" s="30" t="e">
        <f t="shared" si="1"/>
        <v>#REF!</v>
      </c>
      <c r="J28" s="30" t="e">
        <f t="shared" si="1"/>
        <v>#REF!</v>
      </c>
      <c r="K28" s="30" t="e">
        <f t="shared" si="1"/>
        <v>#REF!</v>
      </c>
      <c r="L28" s="30" t="e">
        <f t="shared" si="1"/>
        <v>#REF!</v>
      </c>
      <c r="M28" s="30" t="e">
        <f t="shared" si="1"/>
        <v>#REF!</v>
      </c>
      <c r="N28" s="30" t="e">
        <f t="shared" si="1"/>
        <v>#REF!</v>
      </c>
      <c r="O28" s="30" t="e">
        <f t="shared" si="1"/>
        <v>#REF!</v>
      </c>
      <c r="P28" s="30" t="e">
        <f t="shared" si="1"/>
        <v>#REF!</v>
      </c>
      <c r="Q28" s="30" t="e">
        <f t="shared" si="1"/>
        <v>#REF!</v>
      </c>
      <c r="R28" s="30" t="e">
        <f t="shared" si="1"/>
        <v>#REF!</v>
      </c>
      <c r="S28" s="30" t="e">
        <f t="shared" si="1"/>
        <v>#REF!</v>
      </c>
      <c r="T28" s="30" t="e">
        <f t="shared" si="1"/>
        <v>#REF!</v>
      </c>
      <c r="U28" s="30" t="e">
        <f t="shared" si="1"/>
        <v>#REF!</v>
      </c>
      <c r="V28" s="30" t="e">
        <f t="shared" si="1"/>
        <v>#REF!</v>
      </c>
      <c r="W28" s="30" t="e">
        <f t="shared" si="1"/>
        <v>#REF!</v>
      </c>
      <c r="X28" s="30" t="e">
        <f t="shared" si="1"/>
        <v>#REF!</v>
      </c>
      <c r="Y28" s="30" t="e">
        <f t="shared" si="1"/>
        <v>#REF!</v>
      </c>
    </row>
    <row r="29" spans="1:25" ht="11.45" customHeight="1">
      <c r="A29" s="16" t="s">
        <v>137</v>
      </c>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1.45" customHeight="1">
      <c r="A30" s="12">
        <v>1</v>
      </c>
      <c r="B30" s="30" t="e">
        <f t="shared" si="2"/>
        <v>#REF!</v>
      </c>
      <c r="C30" s="30" t="e">
        <f t="shared" si="1"/>
        <v>#REF!</v>
      </c>
      <c r="D30" s="30" t="e">
        <f t="shared" si="1"/>
        <v>#REF!</v>
      </c>
      <c r="E30" s="30" t="e">
        <f t="shared" si="1"/>
        <v>#REF!</v>
      </c>
      <c r="F30" s="30" t="e">
        <f t="shared" si="1"/>
        <v>#REF!</v>
      </c>
      <c r="G30" s="30" t="e">
        <f t="shared" si="1"/>
        <v>#REF!</v>
      </c>
      <c r="H30" s="30" t="e">
        <f t="shared" si="1"/>
        <v>#REF!</v>
      </c>
      <c r="I30" s="30" t="e">
        <f t="shared" si="1"/>
        <v>#REF!</v>
      </c>
      <c r="J30" s="30" t="e">
        <f t="shared" si="1"/>
        <v>#REF!</v>
      </c>
      <c r="K30" s="30" t="e">
        <f t="shared" si="1"/>
        <v>#REF!</v>
      </c>
      <c r="L30" s="30" t="e">
        <f t="shared" si="1"/>
        <v>#REF!</v>
      </c>
      <c r="M30" s="30" t="e">
        <f t="shared" si="1"/>
        <v>#REF!</v>
      </c>
      <c r="N30" s="30" t="e">
        <f t="shared" si="1"/>
        <v>#REF!</v>
      </c>
      <c r="O30" s="30" t="e">
        <f t="shared" si="1"/>
        <v>#REF!</v>
      </c>
      <c r="P30" s="30" t="e">
        <f t="shared" si="1"/>
        <v>#REF!</v>
      </c>
      <c r="Q30" s="30" t="e">
        <f t="shared" si="1"/>
        <v>#REF!</v>
      </c>
      <c r="R30" s="30" t="e">
        <f t="shared" si="1"/>
        <v>#REF!</v>
      </c>
      <c r="S30" s="30" t="e">
        <f t="shared" si="1"/>
        <v>#REF!</v>
      </c>
      <c r="T30" s="30" t="e">
        <f t="shared" si="1"/>
        <v>#REF!</v>
      </c>
      <c r="U30" s="30" t="e">
        <f t="shared" si="1"/>
        <v>#REF!</v>
      </c>
      <c r="V30" s="30" t="e">
        <f t="shared" si="1"/>
        <v>#REF!</v>
      </c>
      <c r="W30" s="30" t="e">
        <f t="shared" si="1"/>
        <v>#REF!</v>
      </c>
      <c r="X30" s="30" t="e">
        <f t="shared" si="1"/>
        <v>#REF!</v>
      </c>
      <c r="Y30" s="30" t="e">
        <f t="shared" si="1"/>
        <v>#REF!</v>
      </c>
    </row>
    <row r="31" spans="1:25" ht="11.45" customHeight="1">
      <c r="A31" s="12">
        <v>2</v>
      </c>
      <c r="B31" s="30" t="e">
        <f t="shared" si="2"/>
        <v>#REF!</v>
      </c>
      <c r="C31" s="30" t="e">
        <f t="shared" si="1"/>
        <v>#REF!</v>
      </c>
      <c r="D31" s="30" t="e">
        <f t="shared" si="1"/>
        <v>#REF!</v>
      </c>
      <c r="E31" s="30" t="e">
        <f t="shared" si="1"/>
        <v>#REF!</v>
      </c>
      <c r="F31" s="30" t="e">
        <f t="shared" si="1"/>
        <v>#REF!</v>
      </c>
      <c r="G31" s="30" t="e">
        <f t="shared" si="1"/>
        <v>#REF!</v>
      </c>
      <c r="H31" s="30" t="e">
        <f t="shared" si="1"/>
        <v>#REF!</v>
      </c>
      <c r="I31" s="30" t="e">
        <f t="shared" si="1"/>
        <v>#REF!</v>
      </c>
      <c r="J31" s="30" t="e">
        <f t="shared" si="1"/>
        <v>#REF!</v>
      </c>
      <c r="K31" s="30" t="e">
        <f t="shared" si="1"/>
        <v>#REF!</v>
      </c>
      <c r="L31" s="30" t="e">
        <f t="shared" si="1"/>
        <v>#REF!</v>
      </c>
      <c r="M31" s="30" t="e">
        <f t="shared" si="1"/>
        <v>#REF!</v>
      </c>
      <c r="N31" s="30" t="e">
        <f t="shared" si="1"/>
        <v>#REF!</v>
      </c>
      <c r="O31" s="30" t="e">
        <f t="shared" si="1"/>
        <v>#REF!</v>
      </c>
      <c r="P31" s="30" t="e">
        <f t="shared" si="1"/>
        <v>#REF!</v>
      </c>
      <c r="Q31" s="30" t="e">
        <f t="shared" si="1"/>
        <v>#REF!</v>
      </c>
      <c r="R31" s="30" t="e">
        <f t="shared" si="1"/>
        <v>#REF!</v>
      </c>
      <c r="S31" s="30" t="e">
        <f t="shared" si="1"/>
        <v>#REF!</v>
      </c>
      <c r="T31" s="30" t="e">
        <f t="shared" si="1"/>
        <v>#REF!</v>
      </c>
      <c r="U31" s="30" t="e">
        <f t="shared" si="1"/>
        <v>#REF!</v>
      </c>
      <c r="V31" s="30" t="e">
        <f t="shared" si="1"/>
        <v>#REF!</v>
      </c>
      <c r="W31" s="30" t="e">
        <f t="shared" si="1"/>
        <v>#REF!</v>
      </c>
      <c r="X31" s="30" t="e">
        <f t="shared" si="1"/>
        <v>#REF!</v>
      </c>
      <c r="Y31" s="30" t="e">
        <f t="shared" si="1"/>
        <v>#REF!</v>
      </c>
    </row>
    <row r="32" spans="1:25" ht="11.45" customHeight="1">
      <c r="A32" s="17" t="s">
        <v>138</v>
      </c>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1.45" customHeight="1">
      <c r="A33" s="12">
        <v>1</v>
      </c>
      <c r="B33" s="30" t="e">
        <f t="shared" si="2"/>
        <v>#REF!</v>
      </c>
      <c r="C33" s="30" t="e">
        <f t="shared" si="1"/>
        <v>#REF!</v>
      </c>
      <c r="D33" s="30" t="e">
        <f t="shared" si="1"/>
        <v>#REF!</v>
      </c>
      <c r="E33" s="30" t="e">
        <f t="shared" si="1"/>
        <v>#REF!</v>
      </c>
      <c r="F33" s="30" t="e">
        <f t="shared" si="1"/>
        <v>#REF!</v>
      </c>
      <c r="G33" s="30" t="e">
        <f t="shared" si="1"/>
        <v>#REF!</v>
      </c>
      <c r="H33" s="30" t="e">
        <f t="shared" si="1"/>
        <v>#REF!</v>
      </c>
      <c r="I33" s="30" t="e">
        <f t="shared" si="1"/>
        <v>#REF!</v>
      </c>
      <c r="J33" s="30" t="e">
        <f t="shared" si="1"/>
        <v>#REF!</v>
      </c>
      <c r="K33" s="30" t="e">
        <f t="shared" si="1"/>
        <v>#REF!</v>
      </c>
      <c r="L33" s="30" t="e">
        <f t="shared" si="1"/>
        <v>#REF!</v>
      </c>
      <c r="M33" s="30" t="e">
        <f t="shared" si="1"/>
        <v>#REF!</v>
      </c>
      <c r="N33" s="30" t="e">
        <f t="shared" si="1"/>
        <v>#REF!</v>
      </c>
      <c r="O33" s="30" t="e">
        <f t="shared" si="1"/>
        <v>#REF!</v>
      </c>
      <c r="P33" s="30" t="e">
        <f t="shared" si="1"/>
        <v>#REF!</v>
      </c>
      <c r="Q33" s="30" t="e">
        <f t="shared" si="1"/>
        <v>#REF!</v>
      </c>
      <c r="R33" s="30" t="e">
        <f t="shared" si="1"/>
        <v>#REF!</v>
      </c>
      <c r="S33" s="30" t="e">
        <f t="shared" si="1"/>
        <v>#REF!</v>
      </c>
      <c r="T33" s="30" t="e">
        <f t="shared" si="1"/>
        <v>#REF!</v>
      </c>
      <c r="U33" s="30" t="e">
        <f t="shared" si="1"/>
        <v>#REF!</v>
      </c>
      <c r="V33" s="30" t="e">
        <f t="shared" si="1"/>
        <v>#REF!</v>
      </c>
      <c r="W33" s="30" t="e">
        <f t="shared" si="1"/>
        <v>#REF!</v>
      </c>
      <c r="X33" s="30" t="e">
        <f t="shared" si="1"/>
        <v>#REF!</v>
      </c>
      <c r="Y33" s="30" t="e">
        <f t="shared" si="1"/>
        <v>#REF!</v>
      </c>
    </row>
    <row r="34" spans="1:25" ht="11.45" customHeight="1">
      <c r="A34" s="12">
        <v>2</v>
      </c>
      <c r="B34" s="30" t="e">
        <f t="shared" si="2"/>
        <v>#REF!</v>
      </c>
      <c r="C34" s="30" t="e">
        <f t="shared" si="1"/>
        <v>#REF!</v>
      </c>
      <c r="D34" s="30" t="e">
        <f t="shared" si="1"/>
        <v>#REF!</v>
      </c>
      <c r="E34" s="30" t="e">
        <f t="shared" si="1"/>
        <v>#REF!</v>
      </c>
      <c r="F34" s="30" t="e">
        <f t="shared" si="1"/>
        <v>#REF!</v>
      </c>
      <c r="G34" s="30" t="e">
        <f t="shared" si="1"/>
        <v>#REF!</v>
      </c>
      <c r="H34" s="30" t="e">
        <f t="shared" si="1"/>
        <v>#REF!</v>
      </c>
      <c r="I34" s="30" t="e">
        <f t="shared" si="1"/>
        <v>#REF!</v>
      </c>
      <c r="J34" s="30" t="e">
        <f t="shared" si="1"/>
        <v>#REF!</v>
      </c>
      <c r="K34" s="30" t="e">
        <f t="shared" si="1"/>
        <v>#REF!</v>
      </c>
      <c r="L34" s="30" t="e">
        <f t="shared" si="1"/>
        <v>#REF!</v>
      </c>
      <c r="M34" s="30" t="e">
        <f t="shared" si="1"/>
        <v>#REF!</v>
      </c>
      <c r="N34" s="30" t="e">
        <f t="shared" si="1"/>
        <v>#REF!</v>
      </c>
      <c r="O34" s="30" t="e">
        <f t="shared" si="1"/>
        <v>#REF!</v>
      </c>
      <c r="P34" s="30" t="e">
        <f t="shared" si="1"/>
        <v>#REF!</v>
      </c>
      <c r="Q34" s="30" t="e">
        <f t="shared" si="1"/>
        <v>#REF!</v>
      </c>
      <c r="R34" s="30" t="e">
        <f t="shared" si="1"/>
        <v>#REF!</v>
      </c>
      <c r="S34" s="30" t="e">
        <f t="shared" si="1"/>
        <v>#REF!</v>
      </c>
      <c r="T34" s="30" t="e">
        <f t="shared" si="1"/>
        <v>#REF!</v>
      </c>
      <c r="U34" s="30" t="e">
        <f t="shared" si="1"/>
        <v>#REF!</v>
      </c>
      <c r="V34" s="30" t="e">
        <f t="shared" si="1"/>
        <v>#REF!</v>
      </c>
      <c r="W34" s="30" t="e">
        <f t="shared" si="1"/>
        <v>#REF!</v>
      </c>
      <c r="X34" s="30" t="e">
        <f t="shared" si="1"/>
        <v>#REF!</v>
      </c>
      <c r="Y34" s="30" t="e">
        <f t="shared" si="1"/>
        <v>#REF!</v>
      </c>
    </row>
    <row r="35" spans="1:25" ht="11.45" customHeight="1">
      <c r="A35" s="18"/>
    </row>
    <row r="36" spans="1:25">
      <c r="A36" s="20" t="s">
        <v>23</v>
      </c>
    </row>
    <row r="37" spans="1:25">
      <c r="A37" s="21" t="s">
        <v>142</v>
      </c>
    </row>
    <row r="38" spans="1:25">
      <c r="A38" s="22"/>
    </row>
    <row r="39" spans="1:25">
      <c r="A39" s="20" t="s">
        <v>9</v>
      </c>
    </row>
    <row r="40" spans="1:25">
      <c r="A40" s="23" t="s">
        <v>10</v>
      </c>
    </row>
    <row r="41" spans="1:25">
      <c r="A41" s="23" t="s">
        <v>11</v>
      </c>
    </row>
    <row r="42" spans="1:25" ht="12.6" customHeight="1">
      <c r="A42" s="24" t="s">
        <v>12</v>
      </c>
    </row>
    <row r="43" spans="1:25">
      <c r="A43" s="132" t="s">
        <v>139</v>
      </c>
    </row>
    <row r="44" spans="1:25">
      <c r="A44" s="22"/>
    </row>
    <row r="45" spans="1:25">
      <c r="A45" s="25" t="s">
        <v>14</v>
      </c>
    </row>
    <row r="46" spans="1:25" ht="48">
      <c r="A46" s="26" t="s">
        <v>143</v>
      </c>
    </row>
  </sheetData>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46"/>
  <sheetViews>
    <sheetView workbookViewId="0">
      <pane xSplit="1" topLeftCell="B1" activePane="topRight" state="frozen"/>
      <selection pane="topRight" activeCell="C17" sqref="C17"/>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28</v>
      </c>
    </row>
    <row r="2" spans="1:3" ht="11.45" customHeight="1">
      <c r="A2" s="4" t="s">
        <v>141</v>
      </c>
    </row>
    <row r="3" spans="1:3" ht="11.45" customHeight="1">
      <c r="A3" s="3"/>
    </row>
    <row r="4" spans="1:3" ht="11.25" customHeight="1">
      <c r="A4" s="5"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breakfast'!#REF!*0.85</f>
        <v>#REF!</v>
      </c>
      <c r="C8" s="30" t="e">
        <f>'C завтраками| Bed and breakfast'!#REF!*0.85</f>
        <v>#REF!</v>
      </c>
    </row>
    <row r="9" spans="1:3" ht="11.45" customHeight="1">
      <c r="A9" s="12">
        <v>2</v>
      </c>
      <c r="B9" s="30" t="e">
        <f>'C завтраками| Bed and breakfast'!#REF!*0.85</f>
        <v>#REF!</v>
      </c>
      <c r="C9" s="30" t="e">
        <f>'C завтраками| Bed and breakfast'!#REF!*0.85</f>
        <v>#REF!</v>
      </c>
    </row>
    <row r="10" spans="1:3" ht="11.45" customHeight="1">
      <c r="A10" s="15" t="s">
        <v>6</v>
      </c>
      <c r="B10" s="30"/>
      <c r="C10" s="30"/>
    </row>
    <row r="11" spans="1:3" ht="11.45" customHeight="1">
      <c r="A11" s="12">
        <v>1</v>
      </c>
      <c r="B11" s="30" t="e">
        <f>'C завтраками| Bed and breakfast'!#REF!*0.85</f>
        <v>#REF!</v>
      </c>
      <c r="C11" s="30" t="e">
        <f>'C завтраками| Bed and breakfast'!#REF!*0.85</f>
        <v>#REF!</v>
      </c>
    </row>
    <row r="12" spans="1:3" ht="11.45" customHeight="1">
      <c r="A12" s="12">
        <v>2</v>
      </c>
      <c r="B12" s="30" t="e">
        <f>'C завтраками| Bed and breakfast'!#REF!*0.85</f>
        <v>#REF!</v>
      </c>
      <c r="C12" s="30" t="e">
        <f>'C завтраками| Bed and breakfast'!#REF!*0.85</f>
        <v>#REF!</v>
      </c>
    </row>
    <row r="13" spans="1:3" ht="11.45" customHeight="1">
      <c r="A13" s="16" t="s">
        <v>7</v>
      </c>
      <c r="B13" s="30"/>
      <c r="C13" s="30"/>
    </row>
    <row r="14" spans="1:3" ht="11.45" customHeight="1">
      <c r="A14" s="12">
        <v>1</v>
      </c>
      <c r="B14" s="30" t="e">
        <f>'C завтраками| Bed and breakfast'!#REF!*0.85</f>
        <v>#REF!</v>
      </c>
      <c r="C14" s="30" t="e">
        <f>'C завтраками| Bed and breakfast'!#REF!*0.85</f>
        <v>#REF!</v>
      </c>
    </row>
    <row r="15" spans="1:3" ht="11.45" customHeight="1">
      <c r="A15" s="12">
        <v>2</v>
      </c>
      <c r="B15" s="30" t="e">
        <f>'C завтраками| Bed and breakfast'!#REF!*0.85</f>
        <v>#REF!</v>
      </c>
      <c r="C15" s="30" t="e">
        <f>'C завтраками| Bed and breakfast'!#REF!*0.85</f>
        <v>#REF!</v>
      </c>
    </row>
    <row r="16" spans="1:3" ht="11.45" customHeight="1">
      <c r="A16" s="17" t="s">
        <v>8</v>
      </c>
      <c r="B16" s="30"/>
      <c r="C16" s="30"/>
    </row>
    <row r="17" spans="1:3" ht="11.45" customHeight="1">
      <c r="A17" s="12">
        <v>1</v>
      </c>
      <c r="B17" s="30" t="e">
        <f>'C завтраками| Bed and breakfast'!#REF!*0.85</f>
        <v>#REF!</v>
      </c>
      <c r="C17" s="30" t="e">
        <f>'C завтраками| Bed and breakfast'!#REF!*0.85</f>
        <v>#REF!</v>
      </c>
    </row>
    <row r="18" spans="1:3" ht="11.45" customHeight="1">
      <c r="A18" s="12">
        <v>2</v>
      </c>
      <c r="B18" s="30" t="e">
        <f>'C завтраками| Bed and breakfast'!#REF!*0.85</f>
        <v>#REF!</v>
      </c>
      <c r="C18" s="30" t="e">
        <f>'C завтраками| Bed and breakfast'!#REF!*0.85</f>
        <v>#REF!</v>
      </c>
    </row>
    <row r="19" spans="1:3" ht="11.45" customHeight="1">
      <c r="A19" s="18"/>
      <c r="B19" s="62"/>
      <c r="C19" s="62"/>
    </row>
    <row r="20" spans="1:3" ht="11.45" customHeight="1">
      <c r="A20" s="29" t="s">
        <v>27</v>
      </c>
      <c r="B20" s="62"/>
      <c r="C20" s="62"/>
    </row>
    <row r="21" spans="1:3" ht="24.6" customHeight="1">
      <c r="A21" s="6" t="s">
        <v>3</v>
      </c>
      <c r="B21" s="99" t="e">
        <f t="shared" ref="B21" si="0">B5</f>
        <v>#REF!</v>
      </c>
      <c r="C21" s="99" t="e">
        <f t="shared" ref="C21" si="1">C5</f>
        <v>#REF!</v>
      </c>
    </row>
    <row r="22" spans="1:3" ht="24.6" customHeight="1">
      <c r="A22" s="9"/>
      <c r="B22" s="99" t="e">
        <f t="shared" ref="B22" si="2">B6</f>
        <v>#REF!</v>
      </c>
      <c r="C22" s="99" t="e">
        <f t="shared" ref="C22" si="3">C6</f>
        <v>#REF!</v>
      </c>
    </row>
    <row r="23" spans="1:3" ht="11.45" customHeight="1">
      <c r="A23" s="10" t="s">
        <v>4</v>
      </c>
    </row>
    <row r="24" spans="1:3" ht="11.45" customHeight="1">
      <c r="A24" s="12">
        <v>1</v>
      </c>
      <c r="B24" s="30" t="e">
        <f t="shared" ref="B24" si="4">ROUNDUP(B8*0.9,)</f>
        <v>#REF!</v>
      </c>
      <c r="C24" s="30" t="e">
        <f t="shared" ref="C24" si="5">ROUNDUP(C8*0.9,)</f>
        <v>#REF!</v>
      </c>
    </row>
    <row r="25" spans="1:3" ht="11.45" customHeight="1">
      <c r="A25" s="12">
        <v>2</v>
      </c>
      <c r="B25" s="30" t="e">
        <f t="shared" ref="B25" si="6">ROUNDUP(B9*0.9,)</f>
        <v>#REF!</v>
      </c>
      <c r="C25" s="30" t="e">
        <f t="shared" ref="C25" si="7">ROUNDUP(C9*0.9,)</f>
        <v>#REF!</v>
      </c>
    </row>
    <row r="26" spans="1:3" ht="11.45" customHeight="1">
      <c r="A26" s="15" t="s">
        <v>6</v>
      </c>
      <c r="B26" s="30"/>
      <c r="C26" s="30"/>
    </row>
    <row r="27" spans="1:3" ht="11.45" customHeight="1">
      <c r="A27" s="12">
        <v>1</v>
      </c>
      <c r="B27" s="30" t="e">
        <f t="shared" ref="B27" si="8">ROUNDUP(B11*0.9,)</f>
        <v>#REF!</v>
      </c>
      <c r="C27" s="30" t="e">
        <f t="shared" ref="C27" si="9">ROUNDUP(C11*0.9,)</f>
        <v>#REF!</v>
      </c>
    </row>
    <row r="28" spans="1:3" ht="11.45" customHeight="1">
      <c r="A28" s="12">
        <v>2</v>
      </c>
      <c r="B28" s="30" t="e">
        <f t="shared" ref="B28" si="10">ROUNDUP(B12*0.9,)</f>
        <v>#REF!</v>
      </c>
      <c r="C28" s="30" t="e">
        <f t="shared" ref="C28" si="11">ROUNDUP(C12*0.9,)</f>
        <v>#REF!</v>
      </c>
    </row>
    <row r="29" spans="1:3" ht="11.45" customHeight="1">
      <c r="A29" s="16" t="s">
        <v>7</v>
      </c>
      <c r="B29" s="30"/>
      <c r="C29" s="30"/>
    </row>
    <row r="30" spans="1:3" ht="11.45" customHeight="1">
      <c r="A30" s="12">
        <v>1</v>
      </c>
      <c r="B30" s="30" t="e">
        <f t="shared" ref="B30" si="12">ROUNDUP(B14*0.9,)</f>
        <v>#REF!</v>
      </c>
      <c r="C30" s="30" t="e">
        <f t="shared" ref="C30" si="13">ROUNDUP(C14*0.9,)</f>
        <v>#REF!</v>
      </c>
    </row>
    <row r="31" spans="1:3" ht="11.45" customHeight="1">
      <c r="A31" s="12">
        <v>2</v>
      </c>
      <c r="B31" s="30" t="e">
        <f t="shared" ref="B31" si="14">ROUNDUP(B15*0.9,)</f>
        <v>#REF!</v>
      </c>
      <c r="C31" s="30" t="e">
        <f t="shared" ref="C31" si="15">ROUNDUP(C15*0.9,)</f>
        <v>#REF!</v>
      </c>
    </row>
    <row r="32" spans="1:3" ht="11.45" customHeight="1">
      <c r="A32" s="17" t="s">
        <v>8</v>
      </c>
      <c r="B32" s="30"/>
      <c r="C32" s="30"/>
    </row>
    <row r="33" spans="1:3" ht="11.45" customHeight="1">
      <c r="A33" s="12">
        <v>1</v>
      </c>
      <c r="B33" s="30" t="e">
        <f t="shared" ref="B33" si="16">ROUNDUP(B17*0.9,)</f>
        <v>#REF!</v>
      </c>
      <c r="C33" s="30" t="e">
        <f t="shared" ref="C33" si="17">ROUNDUP(C17*0.9,)</f>
        <v>#REF!</v>
      </c>
    </row>
    <row r="34" spans="1:3" ht="11.45" customHeight="1">
      <c r="A34" s="12">
        <v>2</v>
      </c>
      <c r="B34" s="30" t="e">
        <f t="shared" ref="B34" si="18">ROUNDUP(B18*0.9,)</f>
        <v>#REF!</v>
      </c>
      <c r="C34" s="30" t="e">
        <f t="shared" ref="C34" si="19">ROUNDUP(C18*0.9,)</f>
        <v>#REF!</v>
      </c>
    </row>
    <row r="35" spans="1:3" ht="11.45" customHeight="1">
      <c r="A35" s="18"/>
    </row>
    <row r="36" spans="1:3">
      <c r="A36" s="20" t="s">
        <v>23</v>
      </c>
    </row>
    <row r="37" spans="1:3">
      <c r="A37" s="22" t="s">
        <v>144</v>
      </c>
    </row>
    <row r="38" spans="1:3">
      <c r="A38" s="22"/>
    </row>
    <row r="39" spans="1:3">
      <c r="A39" s="20" t="s">
        <v>9</v>
      </c>
    </row>
    <row r="40" spans="1:3">
      <c r="A40" s="23" t="s">
        <v>10</v>
      </c>
    </row>
    <row r="41" spans="1:3">
      <c r="A41" s="23" t="s">
        <v>11</v>
      </c>
    </row>
    <row r="42" spans="1:3" ht="12.6" customHeight="1">
      <c r="A42" s="24" t="s">
        <v>12</v>
      </c>
    </row>
    <row r="43" spans="1:3">
      <c r="A43" s="23" t="s">
        <v>13</v>
      </c>
    </row>
    <row r="44" spans="1:3">
      <c r="A44" s="22"/>
    </row>
    <row r="45" spans="1:3">
      <c r="A45" s="25" t="s">
        <v>14</v>
      </c>
    </row>
    <row r="46" spans="1:3" ht="48">
      <c r="A46" s="26" t="s">
        <v>143</v>
      </c>
    </row>
  </sheetData>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46"/>
  <sheetViews>
    <sheetView workbookViewId="0">
      <pane xSplit="1" topLeftCell="B1" activePane="topRight" state="frozen"/>
      <selection pane="topRight" activeCell="D9" sqref="D9"/>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28</v>
      </c>
    </row>
    <row r="2" spans="1:3" ht="11.45" customHeight="1">
      <c r="A2" s="4" t="s">
        <v>141</v>
      </c>
    </row>
    <row r="3" spans="1:3" ht="11.45" customHeight="1">
      <c r="A3" s="3"/>
    </row>
    <row r="4" spans="1:3" ht="11.25" customHeight="1">
      <c r="A4" s="5"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breakfast'!#REF!*0.85</f>
        <v>#REF!</v>
      </c>
      <c r="C8" s="30" t="e">
        <f>'C завтраками| Bed and breakfast'!#REF!*0.85</f>
        <v>#REF!</v>
      </c>
    </row>
    <row r="9" spans="1:3" ht="11.45" customHeight="1">
      <c r="A9" s="12">
        <v>2</v>
      </c>
      <c r="B9" s="30" t="e">
        <f>'C завтраками| Bed and breakfast'!#REF!*0.85</f>
        <v>#REF!</v>
      </c>
      <c r="C9" s="30" t="e">
        <f>'C завтраками| Bed and breakfast'!#REF!*0.85</f>
        <v>#REF!</v>
      </c>
    </row>
    <row r="10" spans="1:3" ht="11.45" customHeight="1">
      <c r="A10" s="15" t="s">
        <v>6</v>
      </c>
      <c r="B10" s="30"/>
      <c r="C10" s="30"/>
    </row>
    <row r="11" spans="1:3" ht="11.45" customHeight="1">
      <c r="A11" s="12">
        <v>1</v>
      </c>
      <c r="B11" s="30" t="e">
        <f>'C завтраками| Bed and breakfast'!#REF!*0.85</f>
        <v>#REF!</v>
      </c>
      <c r="C11" s="30" t="e">
        <f>'C завтраками| Bed and breakfast'!#REF!*0.85</f>
        <v>#REF!</v>
      </c>
    </row>
    <row r="12" spans="1:3" ht="11.45" customHeight="1">
      <c r="A12" s="12">
        <v>2</v>
      </c>
      <c r="B12" s="30" t="e">
        <f>'C завтраками| Bed and breakfast'!#REF!*0.85</f>
        <v>#REF!</v>
      </c>
      <c r="C12" s="30" t="e">
        <f>'C завтраками| Bed and breakfast'!#REF!*0.85</f>
        <v>#REF!</v>
      </c>
    </row>
    <row r="13" spans="1:3" ht="11.45" customHeight="1">
      <c r="A13" s="16" t="s">
        <v>7</v>
      </c>
      <c r="B13" s="30"/>
      <c r="C13" s="30"/>
    </row>
    <row r="14" spans="1:3" ht="11.45" customHeight="1">
      <c r="A14" s="12">
        <v>1</v>
      </c>
      <c r="B14" s="30" t="e">
        <f>'C завтраками| Bed and breakfast'!#REF!*0.85</f>
        <v>#REF!</v>
      </c>
      <c r="C14" s="30" t="e">
        <f>'C завтраками| Bed and breakfast'!#REF!*0.85</f>
        <v>#REF!</v>
      </c>
    </row>
    <row r="15" spans="1:3" ht="11.45" customHeight="1">
      <c r="A15" s="12">
        <v>2</v>
      </c>
      <c r="B15" s="30" t="e">
        <f>'C завтраками| Bed and breakfast'!#REF!*0.85</f>
        <v>#REF!</v>
      </c>
      <c r="C15" s="30" t="e">
        <f>'C завтраками| Bed and breakfast'!#REF!*0.85</f>
        <v>#REF!</v>
      </c>
    </row>
    <row r="16" spans="1:3" ht="11.45" customHeight="1">
      <c r="A16" s="17" t="s">
        <v>8</v>
      </c>
      <c r="B16" s="30"/>
      <c r="C16" s="30"/>
    </row>
    <row r="17" spans="1:3" ht="11.45" customHeight="1">
      <c r="A17" s="12">
        <v>1</v>
      </c>
      <c r="B17" s="30" t="e">
        <f>'C завтраками| Bed and breakfast'!#REF!*0.85</f>
        <v>#REF!</v>
      </c>
      <c r="C17" s="30" t="e">
        <f>'C завтраками| Bed and breakfast'!#REF!*0.85</f>
        <v>#REF!</v>
      </c>
    </row>
    <row r="18" spans="1:3" ht="11.45" customHeight="1">
      <c r="A18" s="12">
        <v>2</v>
      </c>
      <c r="B18" s="30" t="e">
        <f>'C завтраками| Bed and breakfast'!#REF!*0.85</f>
        <v>#REF!</v>
      </c>
      <c r="C18" s="30" t="e">
        <f>'C завтраками| Bed and breakfast'!#REF!*0.85</f>
        <v>#REF!</v>
      </c>
    </row>
    <row r="19" spans="1:3" ht="11.45" customHeight="1">
      <c r="A19" s="18"/>
      <c r="B19" s="62"/>
      <c r="C19" s="62"/>
    </row>
    <row r="20" spans="1:3" ht="11.45" customHeight="1">
      <c r="A20" s="29" t="s">
        <v>27</v>
      </c>
      <c r="B20" s="62"/>
      <c r="C20" s="62"/>
    </row>
    <row r="21" spans="1:3" ht="24.6" customHeight="1">
      <c r="A21" s="6" t="s">
        <v>3</v>
      </c>
      <c r="B21" s="99" t="e">
        <f t="shared" ref="B21" si="0">B5</f>
        <v>#REF!</v>
      </c>
      <c r="C21" s="99" t="e">
        <f t="shared" ref="C21" si="1">C5</f>
        <v>#REF!</v>
      </c>
    </row>
    <row r="22" spans="1:3" ht="24.6" customHeight="1">
      <c r="A22" s="9"/>
      <c r="B22" s="99" t="e">
        <f t="shared" ref="B22" si="2">B6</f>
        <v>#REF!</v>
      </c>
      <c r="C22" s="99" t="e">
        <f t="shared" ref="C22" si="3">C6</f>
        <v>#REF!</v>
      </c>
    </row>
    <row r="23" spans="1:3" ht="11.45" customHeight="1">
      <c r="A23" s="10" t="s">
        <v>4</v>
      </c>
    </row>
    <row r="24" spans="1:3" ht="11.45" customHeight="1">
      <c r="A24" s="12">
        <v>1</v>
      </c>
      <c r="B24" s="30" t="e">
        <f t="shared" ref="B24" si="4">ROUNDUP(B8*0.87,)</f>
        <v>#REF!</v>
      </c>
      <c r="C24" s="30" t="e">
        <f t="shared" ref="C24" si="5">ROUNDUP(C8*0.87,)</f>
        <v>#REF!</v>
      </c>
    </row>
    <row r="25" spans="1:3" ht="11.45" customHeight="1">
      <c r="A25" s="12">
        <v>2</v>
      </c>
      <c r="B25" s="30" t="e">
        <f t="shared" ref="B25" si="6">ROUNDUP(B9*0.87,)</f>
        <v>#REF!</v>
      </c>
      <c r="C25" s="30" t="e">
        <f t="shared" ref="C25" si="7">ROUNDUP(C9*0.87,)</f>
        <v>#REF!</v>
      </c>
    </row>
    <row r="26" spans="1:3" ht="11.45" customHeight="1">
      <c r="A26" s="15" t="s">
        <v>6</v>
      </c>
      <c r="B26" s="30"/>
      <c r="C26" s="30"/>
    </row>
    <row r="27" spans="1:3" ht="11.45" customHeight="1">
      <c r="A27" s="12">
        <v>1</v>
      </c>
      <c r="B27" s="30" t="e">
        <f t="shared" ref="B27" si="8">ROUNDUP(B11*0.87,)</f>
        <v>#REF!</v>
      </c>
      <c r="C27" s="30" t="e">
        <f t="shared" ref="C27" si="9">ROUNDUP(C11*0.87,)</f>
        <v>#REF!</v>
      </c>
    </row>
    <row r="28" spans="1:3" ht="11.45" customHeight="1">
      <c r="A28" s="12">
        <v>2</v>
      </c>
      <c r="B28" s="30" t="e">
        <f t="shared" ref="B28" si="10">ROUNDUP(B12*0.87,)</f>
        <v>#REF!</v>
      </c>
      <c r="C28" s="30" t="e">
        <f t="shared" ref="C28" si="11">ROUNDUP(C12*0.87,)</f>
        <v>#REF!</v>
      </c>
    </row>
    <row r="29" spans="1:3" ht="11.45" customHeight="1">
      <c r="A29" s="16" t="s">
        <v>7</v>
      </c>
      <c r="B29" s="30"/>
      <c r="C29" s="30"/>
    </row>
    <row r="30" spans="1:3" ht="11.45" customHeight="1">
      <c r="A30" s="12">
        <v>1</v>
      </c>
      <c r="B30" s="30" t="e">
        <f t="shared" ref="B30" si="12">ROUNDUP(B14*0.87,)</f>
        <v>#REF!</v>
      </c>
      <c r="C30" s="30" t="e">
        <f t="shared" ref="C30" si="13">ROUNDUP(C14*0.87,)</f>
        <v>#REF!</v>
      </c>
    </row>
    <row r="31" spans="1:3" ht="11.45" customHeight="1">
      <c r="A31" s="12">
        <v>2</v>
      </c>
      <c r="B31" s="30" t="e">
        <f t="shared" ref="B31" si="14">ROUNDUP(B15*0.87,)</f>
        <v>#REF!</v>
      </c>
      <c r="C31" s="30" t="e">
        <f t="shared" ref="C31" si="15">ROUNDUP(C15*0.87,)</f>
        <v>#REF!</v>
      </c>
    </row>
    <row r="32" spans="1:3" ht="11.45" customHeight="1">
      <c r="A32" s="17" t="s">
        <v>8</v>
      </c>
      <c r="B32" s="30"/>
      <c r="C32" s="30"/>
    </row>
    <row r="33" spans="1:3" ht="11.45" customHeight="1">
      <c r="A33" s="12">
        <v>1</v>
      </c>
      <c r="B33" s="30" t="e">
        <f t="shared" ref="B33" si="16">ROUNDUP(B17*0.87,)</f>
        <v>#REF!</v>
      </c>
      <c r="C33" s="30" t="e">
        <f t="shared" ref="C33" si="17">ROUNDUP(C17*0.87,)</f>
        <v>#REF!</v>
      </c>
    </row>
    <row r="34" spans="1:3" ht="11.45" customHeight="1">
      <c r="A34" s="12">
        <v>2</v>
      </c>
      <c r="B34" s="30" t="e">
        <f t="shared" ref="B34" si="18">ROUNDUP(B18*0.87,)</f>
        <v>#REF!</v>
      </c>
      <c r="C34" s="30" t="e">
        <f t="shared" ref="C34" si="19">ROUNDUP(C18*0.87,)</f>
        <v>#REF!</v>
      </c>
    </row>
    <row r="35" spans="1:3" ht="11.45" customHeight="1">
      <c r="A35" s="18"/>
      <c r="B35" s="62"/>
      <c r="C35" s="62"/>
    </row>
    <row r="36" spans="1:3">
      <c r="A36" s="20" t="s">
        <v>23</v>
      </c>
    </row>
    <row r="37" spans="1:3">
      <c r="A37" s="22" t="s">
        <v>144</v>
      </c>
    </row>
    <row r="38" spans="1:3">
      <c r="A38" s="22"/>
    </row>
    <row r="39" spans="1:3">
      <c r="A39" s="20" t="s">
        <v>9</v>
      </c>
    </row>
    <row r="40" spans="1:3">
      <c r="A40" s="23" t="s">
        <v>10</v>
      </c>
    </row>
    <row r="41" spans="1:3">
      <c r="A41" s="23" t="s">
        <v>11</v>
      </c>
    </row>
    <row r="42" spans="1:3" ht="12.6" customHeight="1">
      <c r="A42" s="24" t="s">
        <v>12</v>
      </c>
    </row>
    <row r="43" spans="1:3">
      <c r="A43" s="23" t="s">
        <v>13</v>
      </c>
    </row>
    <row r="44" spans="1:3">
      <c r="A44" s="22"/>
    </row>
    <row r="45" spans="1:3">
      <c r="A45" s="25" t="s">
        <v>14</v>
      </c>
    </row>
    <row r="46" spans="1:3" ht="48">
      <c r="A46" s="26" t="s">
        <v>143</v>
      </c>
    </row>
  </sheetData>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AY46"/>
  <sheetViews>
    <sheetView topLeftCell="A10" workbookViewId="0">
      <pane xSplit="1" topLeftCell="B1" activePane="topRight" state="frozen"/>
      <selection pane="topRight" activeCell="A37" sqref="A37"/>
    </sheetView>
  </sheetViews>
  <sheetFormatPr defaultColWidth="8.5703125" defaultRowHeight="12"/>
  <cols>
    <col min="1" max="1" width="84.85546875" style="2" customWidth="1"/>
    <col min="2" max="51" width="9.85546875" style="2" customWidth="1"/>
    <col min="52" max="16384" width="8.5703125" style="2"/>
  </cols>
  <sheetData>
    <row r="1" spans="1:51" ht="11.45" customHeight="1">
      <c r="A1" s="3" t="s">
        <v>135</v>
      </c>
    </row>
    <row r="2" spans="1:51" ht="11.45" customHeight="1">
      <c r="A2" s="4" t="s">
        <v>141</v>
      </c>
    </row>
    <row r="3" spans="1:51" ht="11.45" customHeight="1">
      <c r="A3" s="3"/>
    </row>
    <row r="4" spans="1:51" ht="11.25" customHeight="1">
      <c r="A4" s="117" t="s">
        <v>2</v>
      </c>
    </row>
    <row r="5" spans="1:51" s="1" customFormat="1" ht="25.5" customHeight="1">
      <c r="A5" s="6"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c r="H5" s="99" t="e">
        <f>'C завтраками| Bed and breakfast'!#REF!</f>
        <v>#REF!</v>
      </c>
      <c r="I5" s="99" t="e">
        <f>'C завтраками| Bed and breakfast'!#REF!</f>
        <v>#REF!</v>
      </c>
      <c r="J5" s="99" t="e">
        <f>'C завтраками| Bed and breakfast'!#REF!</f>
        <v>#REF!</v>
      </c>
      <c r="K5" s="99" t="e">
        <f>'C завтраками| Bed and breakfast'!#REF!</f>
        <v>#REF!</v>
      </c>
      <c r="L5" s="99" t="e">
        <f>'C завтраками| Bed and breakfast'!#REF!</f>
        <v>#REF!</v>
      </c>
      <c r="M5" s="99" t="e">
        <f>'C завтраками| Bed and breakfast'!#REF!</f>
        <v>#REF!</v>
      </c>
      <c r="N5" s="99" t="e">
        <f>'C завтраками| Bed and breakfast'!#REF!</f>
        <v>#REF!</v>
      </c>
      <c r="O5" s="99" t="e">
        <f>'C завтраками| Bed and breakfast'!#REF!</f>
        <v>#REF!</v>
      </c>
      <c r="P5" s="99" t="e">
        <f>'C завтраками| Bed and breakfast'!#REF!</f>
        <v>#REF!</v>
      </c>
      <c r="Q5" s="99" t="e">
        <f>'C завтраками| Bed and breakfast'!#REF!</f>
        <v>#REF!</v>
      </c>
      <c r="R5" s="99" t="e">
        <f>'C завтраками| Bed and breakfast'!#REF!</f>
        <v>#REF!</v>
      </c>
      <c r="S5" s="99" t="e">
        <f>'C завтраками| Bed and breakfast'!#REF!</f>
        <v>#REF!</v>
      </c>
      <c r="T5" s="99" t="e">
        <f>'C завтраками| Bed and breakfast'!#REF!</f>
        <v>#REF!</v>
      </c>
      <c r="U5" s="99" t="e">
        <f>'C завтраками| Bed and breakfast'!#REF!</f>
        <v>#REF!</v>
      </c>
      <c r="V5" s="99" t="e">
        <f>'C завтраками| Bed and breakfast'!#REF!</f>
        <v>#REF!</v>
      </c>
      <c r="W5" s="99" t="e">
        <f>'C завтраками| Bed and breakfast'!#REF!</f>
        <v>#REF!</v>
      </c>
      <c r="X5" s="99" t="e">
        <f>'C завтраками| Bed and breakfast'!#REF!</f>
        <v>#REF!</v>
      </c>
      <c r="Y5" s="99" t="e">
        <f>'C завтраками| Bed and breakfast'!#REF!</f>
        <v>#REF!</v>
      </c>
      <c r="Z5" s="99" t="e">
        <f>'C завтраками| Bed and breakfast'!#REF!</f>
        <v>#REF!</v>
      </c>
      <c r="AA5" s="99" t="e">
        <f>'C завтраками| Bed and breakfast'!#REF!</f>
        <v>#REF!</v>
      </c>
      <c r="AB5" s="99" t="e">
        <f>'C завтраками| Bed and breakfast'!#REF!</f>
        <v>#REF!</v>
      </c>
      <c r="AC5" s="99" t="e">
        <f>'C завтраками| Bed and breakfast'!#REF!</f>
        <v>#REF!</v>
      </c>
      <c r="AD5" s="99" t="e">
        <f>'C завтраками| Bed and breakfast'!#REF!</f>
        <v>#REF!</v>
      </c>
      <c r="AE5" s="99" t="e">
        <f>'C завтраками| Bed and breakfast'!#REF!</f>
        <v>#REF!</v>
      </c>
      <c r="AF5" s="99" t="e">
        <f>'C завтраками| Bed and breakfast'!#REF!</f>
        <v>#REF!</v>
      </c>
      <c r="AG5" s="99" t="e">
        <f>'C завтраками| Bed and breakfast'!#REF!</f>
        <v>#REF!</v>
      </c>
      <c r="AH5" s="99" t="e">
        <f>'C завтраками| Bed and breakfast'!#REF!</f>
        <v>#REF!</v>
      </c>
      <c r="AI5" s="99" t="e">
        <f>'C завтраками| Bed and breakfast'!#REF!</f>
        <v>#REF!</v>
      </c>
      <c r="AJ5" s="99" t="e">
        <f>'C завтраками| Bed and breakfast'!#REF!</f>
        <v>#REF!</v>
      </c>
      <c r="AK5" s="99" t="e">
        <f>'C завтраками| Bed and breakfast'!#REF!</f>
        <v>#REF!</v>
      </c>
      <c r="AL5" s="99" t="e">
        <f>'C завтраками| Bed and breakfast'!#REF!</f>
        <v>#REF!</v>
      </c>
      <c r="AM5" s="99" t="e">
        <f>'C завтраками| Bed and breakfast'!#REF!</f>
        <v>#REF!</v>
      </c>
      <c r="AN5" s="99" t="e">
        <f>'C завтраками| Bed and breakfast'!#REF!</f>
        <v>#REF!</v>
      </c>
      <c r="AO5" s="99" t="e">
        <f>'C завтраками| Bed and breakfast'!#REF!</f>
        <v>#REF!</v>
      </c>
      <c r="AP5" s="99" t="e">
        <f>'C завтраками| Bed and breakfast'!#REF!</f>
        <v>#REF!</v>
      </c>
      <c r="AQ5" s="99" t="e">
        <f>'C завтраками| Bed and breakfast'!#REF!</f>
        <v>#REF!</v>
      </c>
      <c r="AR5" s="99" t="e">
        <f>'C завтраками| Bed and breakfast'!#REF!</f>
        <v>#REF!</v>
      </c>
      <c r="AS5" s="99" t="e">
        <f>'C завтраками| Bed and breakfast'!#REF!</f>
        <v>#REF!</v>
      </c>
      <c r="AT5" s="99" t="e">
        <f>'C завтраками| Bed and breakfast'!#REF!</f>
        <v>#REF!</v>
      </c>
      <c r="AU5" s="99" t="e">
        <f>'C завтраками| Bed and breakfast'!#REF!</f>
        <v>#REF!</v>
      </c>
      <c r="AV5" s="99" t="e">
        <f>'C завтраками| Bed and breakfast'!#REF!</f>
        <v>#REF!</v>
      </c>
      <c r="AW5" s="99" t="e">
        <f>'C завтраками| Bed and breakfast'!#REF!</f>
        <v>#REF!</v>
      </c>
      <c r="AX5" s="99" t="e">
        <f>'C завтраками| Bed and breakfast'!#REF!</f>
        <v>#REF!</v>
      </c>
      <c r="AY5" s="99" t="e">
        <f>'C завтраками| Bed and breakfast'!#REF!</f>
        <v>#REF!</v>
      </c>
    </row>
    <row r="6" spans="1:51" s="1" customFormat="1" ht="25.5" customHeight="1">
      <c r="A6" s="9"/>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c r="H6" s="99" t="e">
        <f>'C завтраками| Bed and breakfast'!#REF!</f>
        <v>#REF!</v>
      </c>
      <c r="I6" s="99" t="e">
        <f>'C завтраками| Bed and breakfast'!#REF!</f>
        <v>#REF!</v>
      </c>
      <c r="J6" s="99" t="e">
        <f>'C завтраками| Bed and breakfast'!#REF!</f>
        <v>#REF!</v>
      </c>
      <c r="K6" s="99" t="e">
        <f>'C завтраками| Bed and breakfast'!#REF!</f>
        <v>#REF!</v>
      </c>
      <c r="L6" s="99" t="e">
        <f>'C завтраками| Bed and breakfast'!#REF!</f>
        <v>#REF!</v>
      </c>
      <c r="M6" s="99" t="e">
        <f>'C завтраками| Bed and breakfast'!#REF!</f>
        <v>#REF!</v>
      </c>
      <c r="N6" s="99" t="e">
        <f>'C завтраками| Bed and breakfast'!#REF!</f>
        <v>#REF!</v>
      </c>
      <c r="O6" s="99" t="e">
        <f>'C завтраками| Bed and breakfast'!#REF!</f>
        <v>#REF!</v>
      </c>
      <c r="P6" s="99" t="e">
        <f>'C завтраками| Bed and breakfast'!#REF!</f>
        <v>#REF!</v>
      </c>
      <c r="Q6" s="99" t="e">
        <f>'C завтраками| Bed and breakfast'!#REF!</f>
        <v>#REF!</v>
      </c>
      <c r="R6" s="99" t="e">
        <f>'C завтраками| Bed and breakfast'!#REF!</f>
        <v>#REF!</v>
      </c>
      <c r="S6" s="99" t="e">
        <f>'C завтраками| Bed and breakfast'!#REF!</f>
        <v>#REF!</v>
      </c>
      <c r="T6" s="99" t="e">
        <f>'C завтраками| Bed and breakfast'!#REF!</f>
        <v>#REF!</v>
      </c>
      <c r="U6" s="99" t="e">
        <f>'C завтраками| Bed and breakfast'!#REF!</f>
        <v>#REF!</v>
      </c>
      <c r="V6" s="99" t="e">
        <f>'C завтраками| Bed and breakfast'!#REF!</f>
        <v>#REF!</v>
      </c>
      <c r="W6" s="99" t="e">
        <f>'C завтраками| Bed and breakfast'!#REF!</f>
        <v>#REF!</v>
      </c>
      <c r="X6" s="99" t="e">
        <f>'C завтраками| Bed and breakfast'!#REF!</f>
        <v>#REF!</v>
      </c>
      <c r="Y6" s="99" t="e">
        <f>'C завтраками| Bed and breakfast'!#REF!</f>
        <v>#REF!</v>
      </c>
      <c r="Z6" s="99" t="e">
        <f>'C завтраками| Bed and breakfast'!#REF!</f>
        <v>#REF!</v>
      </c>
      <c r="AA6" s="99" t="e">
        <f>'C завтраками| Bed and breakfast'!#REF!</f>
        <v>#REF!</v>
      </c>
      <c r="AB6" s="99" t="e">
        <f>'C завтраками| Bed and breakfast'!#REF!</f>
        <v>#REF!</v>
      </c>
      <c r="AC6" s="99" t="e">
        <f>'C завтраками| Bed and breakfast'!#REF!</f>
        <v>#REF!</v>
      </c>
      <c r="AD6" s="99" t="e">
        <f>'C завтраками| Bed and breakfast'!#REF!</f>
        <v>#REF!</v>
      </c>
      <c r="AE6" s="99" t="e">
        <f>'C завтраками| Bed and breakfast'!#REF!</f>
        <v>#REF!</v>
      </c>
      <c r="AF6" s="99" t="e">
        <f>'C завтраками| Bed and breakfast'!#REF!</f>
        <v>#REF!</v>
      </c>
      <c r="AG6" s="99" t="e">
        <f>'C завтраками| Bed and breakfast'!#REF!</f>
        <v>#REF!</v>
      </c>
      <c r="AH6" s="99" t="e">
        <f>'C завтраками| Bed and breakfast'!#REF!</f>
        <v>#REF!</v>
      </c>
      <c r="AI6" s="99" t="e">
        <f>'C завтраками| Bed and breakfast'!#REF!</f>
        <v>#REF!</v>
      </c>
      <c r="AJ6" s="99" t="e">
        <f>'C завтраками| Bed and breakfast'!#REF!</f>
        <v>#REF!</v>
      </c>
      <c r="AK6" s="99" t="e">
        <f>'C завтраками| Bed and breakfast'!#REF!</f>
        <v>#REF!</v>
      </c>
      <c r="AL6" s="99" t="e">
        <f>'C завтраками| Bed and breakfast'!#REF!</f>
        <v>#REF!</v>
      </c>
      <c r="AM6" s="99" t="e">
        <f>'C завтраками| Bed and breakfast'!#REF!</f>
        <v>#REF!</v>
      </c>
      <c r="AN6" s="99" t="e">
        <f>'C завтраками| Bed and breakfast'!#REF!</f>
        <v>#REF!</v>
      </c>
      <c r="AO6" s="99" t="e">
        <f>'C завтраками| Bed and breakfast'!#REF!</f>
        <v>#REF!</v>
      </c>
      <c r="AP6" s="99" t="e">
        <f>'C завтраками| Bed and breakfast'!#REF!</f>
        <v>#REF!</v>
      </c>
      <c r="AQ6" s="99" t="e">
        <f>'C завтраками| Bed and breakfast'!#REF!</f>
        <v>#REF!</v>
      </c>
      <c r="AR6" s="99" t="e">
        <f>'C завтраками| Bed and breakfast'!#REF!</f>
        <v>#REF!</v>
      </c>
      <c r="AS6" s="99" t="e">
        <f>'C завтраками| Bed and breakfast'!#REF!</f>
        <v>#REF!</v>
      </c>
      <c r="AT6" s="99" t="e">
        <f>'C завтраками| Bed and breakfast'!#REF!</f>
        <v>#REF!</v>
      </c>
      <c r="AU6" s="99" t="e">
        <f>'C завтраками| Bed and breakfast'!#REF!</f>
        <v>#REF!</v>
      </c>
      <c r="AV6" s="99" t="e">
        <f>'C завтраками| Bed and breakfast'!#REF!</f>
        <v>#REF!</v>
      </c>
      <c r="AW6" s="99" t="e">
        <f>'C завтраками| Bed and breakfast'!#REF!</f>
        <v>#REF!</v>
      </c>
      <c r="AX6" s="99" t="e">
        <f>'C завтраками| Bed and breakfast'!#REF!</f>
        <v>#REF!</v>
      </c>
      <c r="AY6" s="99" t="e">
        <f>'C завтраками| Bed and breakfast'!#REF!</f>
        <v>#REF!</v>
      </c>
    </row>
    <row r="7" spans="1:51" ht="11.45" customHeight="1">
      <c r="A7" s="10" t="s">
        <v>4</v>
      </c>
    </row>
    <row r="8" spans="1:51" ht="11.45" customHeight="1">
      <c r="A8" s="12">
        <v>1</v>
      </c>
      <c r="B8" s="30" t="e">
        <f>'C завтраками| Bed and breakfast'!#REF!*0.85</f>
        <v>#REF!</v>
      </c>
      <c r="C8" s="30" t="e">
        <f>'C завтраками| Bed and breakfast'!#REF!*0.85</f>
        <v>#REF!</v>
      </c>
      <c r="D8" s="30" t="e">
        <f>'C завтраками| Bed and breakfast'!#REF!*0.85</f>
        <v>#REF!</v>
      </c>
      <c r="E8" s="30" t="e">
        <f>'C завтраками| Bed and breakfast'!#REF!*0.85</f>
        <v>#REF!</v>
      </c>
      <c r="F8" s="30" t="e">
        <f>'C завтраками| Bed and breakfast'!#REF!*0.85</f>
        <v>#REF!</v>
      </c>
      <c r="G8" s="30" t="e">
        <f>'C завтраками| Bed and breakfast'!#REF!*0.85</f>
        <v>#REF!</v>
      </c>
      <c r="H8" s="30" t="e">
        <f>'C завтраками| Bed and breakfast'!#REF!*0.85</f>
        <v>#REF!</v>
      </c>
      <c r="I8" s="30" t="e">
        <f>'C завтраками| Bed and breakfast'!#REF!*0.85</f>
        <v>#REF!</v>
      </c>
      <c r="J8" s="30" t="e">
        <f>'C завтраками| Bed and breakfast'!#REF!*0.85</f>
        <v>#REF!</v>
      </c>
      <c r="K8" s="30" t="e">
        <f>'C завтраками| Bed and breakfast'!#REF!*0.85</f>
        <v>#REF!</v>
      </c>
      <c r="L8" s="30" t="e">
        <f>'C завтраками| Bed and breakfast'!#REF!*0.85</f>
        <v>#REF!</v>
      </c>
      <c r="M8" s="30" t="e">
        <f>'C завтраками| Bed and breakfast'!#REF!*0.85</f>
        <v>#REF!</v>
      </c>
      <c r="N8" s="30" t="e">
        <f>'C завтраками| Bed and breakfast'!#REF!*0.85</f>
        <v>#REF!</v>
      </c>
      <c r="O8" s="30" t="e">
        <f>'C завтраками| Bed and breakfast'!#REF!*0.85</f>
        <v>#REF!</v>
      </c>
      <c r="P8" s="30" t="e">
        <f>'C завтраками| Bed and breakfast'!#REF!*0.85</f>
        <v>#REF!</v>
      </c>
      <c r="Q8" s="30" t="e">
        <f>'C завтраками| Bed and breakfast'!#REF!*0.85</f>
        <v>#REF!</v>
      </c>
      <c r="R8" s="30" t="e">
        <f>'C завтраками| Bed and breakfast'!#REF!*0.85</f>
        <v>#REF!</v>
      </c>
      <c r="S8" s="30" t="e">
        <f>'C завтраками| Bed and breakfast'!#REF!*0.85</f>
        <v>#REF!</v>
      </c>
      <c r="T8" s="30" t="e">
        <f>'C завтраками| Bed and breakfast'!#REF!*0.85</f>
        <v>#REF!</v>
      </c>
      <c r="U8" s="30" t="e">
        <f>'C завтраками| Bed and breakfast'!#REF!*0.85</f>
        <v>#REF!</v>
      </c>
      <c r="V8" s="30" t="e">
        <f>'C завтраками| Bed and breakfast'!#REF!*0.85</f>
        <v>#REF!</v>
      </c>
      <c r="W8" s="30" t="e">
        <f>'C завтраками| Bed and breakfast'!#REF!*0.85</f>
        <v>#REF!</v>
      </c>
      <c r="X8" s="30" t="e">
        <f>'C завтраками| Bed and breakfast'!#REF!*0.85</f>
        <v>#REF!</v>
      </c>
      <c r="Y8" s="30" t="e">
        <f>'C завтраками| Bed and breakfast'!#REF!*0.85</f>
        <v>#REF!</v>
      </c>
      <c r="Z8" s="30" t="e">
        <f>'C завтраками| Bed and breakfast'!#REF!*0.85</f>
        <v>#REF!</v>
      </c>
      <c r="AA8" s="30" t="e">
        <f>'C завтраками| Bed and breakfast'!#REF!*0.85</f>
        <v>#REF!</v>
      </c>
      <c r="AB8" s="30" t="e">
        <f>'C завтраками| Bed and breakfast'!#REF!*0.85</f>
        <v>#REF!</v>
      </c>
      <c r="AC8" s="30" t="e">
        <f>'C завтраками| Bed and breakfast'!#REF!*0.85</f>
        <v>#REF!</v>
      </c>
      <c r="AD8" s="30" t="e">
        <f>'C завтраками| Bed and breakfast'!#REF!*0.85</f>
        <v>#REF!</v>
      </c>
      <c r="AE8" s="30" t="e">
        <f>'C завтраками| Bed and breakfast'!#REF!*0.85</f>
        <v>#REF!</v>
      </c>
      <c r="AF8" s="30" t="e">
        <f>'C завтраками| Bed and breakfast'!#REF!*0.85</f>
        <v>#REF!</v>
      </c>
      <c r="AG8" s="30" t="e">
        <f>'C завтраками| Bed and breakfast'!#REF!*0.85</f>
        <v>#REF!</v>
      </c>
      <c r="AH8" s="30" t="e">
        <f>'C завтраками| Bed and breakfast'!#REF!*0.85</f>
        <v>#REF!</v>
      </c>
      <c r="AI8" s="30" t="e">
        <f>'C завтраками| Bed and breakfast'!#REF!*0.85</f>
        <v>#REF!</v>
      </c>
      <c r="AJ8" s="30" t="e">
        <f>'C завтраками| Bed and breakfast'!#REF!*0.85</f>
        <v>#REF!</v>
      </c>
      <c r="AK8" s="30" t="e">
        <f>'C завтраками| Bed and breakfast'!#REF!*0.85</f>
        <v>#REF!</v>
      </c>
      <c r="AL8" s="30" t="e">
        <f>'C завтраками| Bed and breakfast'!#REF!*0.85</f>
        <v>#REF!</v>
      </c>
      <c r="AM8" s="30" t="e">
        <f>'C завтраками| Bed and breakfast'!#REF!*0.85</f>
        <v>#REF!</v>
      </c>
      <c r="AN8" s="30" t="e">
        <f>'C завтраками| Bed and breakfast'!#REF!*0.85</f>
        <v>#REF!</v>
      </c>
      <c r="AO8" s="30" t="e">
        <f>'C завтраками| Bed and breakfast'!#REF!*0.85</f>
        <v>#REF!</v>
      </c>
      <c r="AP8" s="30" t="e">
        <f>'C завтраками| Bed and breakfast'!#REF!*0.85</f>
        <v>#REF!</v>
      </c>
      <c r="AQ8" s="30" t="e">
        <f>'C завтраками| Bed and breakfast'!#REF!*0.85</f>
        <v>#REF!</v>
      </c>
      <c r="AR8" s="30" t="e">
        <f>'C завтраками| Bed and breakfast'!#REF!*0.85</f>
        <v>#REF!</v>
      </c>
      <c r="AS8" s="30" t="e">
        <f>'C завтраками| Bed and breakfast'!#REF!*0.85</f>
        <v>#REF!</v>
      </c>
      <c r="AT8" s="30" t="e">
        <f>'C завтраками| Bed and breakfast'!#REF!*0.85</f>
        <v>#REF!</v>
      </c>
      <c r="AU8" s="30" t="e">
        <f>'C завтраками| Bed and breakfast'!#REF!*0.85</f>
        <v>#REF!</v>
      </c>
      <c r="AV8" s="30" t="e">
        <f>'C завтраками| Bed and breakfast'!#REF!*0.85</f>
        <v>#REF!</v>
      </c>
      <c r="AW8" s="30" t="e">
        <f>'C завтраками| Bed and breakfast'!#REF!*0.85</f>
        <v>#REF!</v>
      </c>
      <c r="AX8" s="30" t="e">
        <f>'C завтраками| Bed and breakfast'!#REF!*0.85</f>
        <v>#REF!</v>
      </c>
      <c r="AY8" s="30" t="e">
        <f>'C завтраками| Bed and breakfast'!#REF!*0.85</f>
        <v>#REF!</v>
      </c>
    </row>
    <row r="9" spans="1:51" ht="11.45" customHeight="1">
      <c r="A9" s="12">
        <v>2</v>
      </c>
      <c r="B9" s="30" t="e">
        <f>'C завтраками| Bed and breakfast'!#REF!*0.85</f>
        <v>#REF!</v>
      </c>
      <c r="C9" s="30" t="e">
        <f>'C завтраками| Bed and breakfast'!#REF!*0.85</f>
        <v>#REF!</v>
      </c>
      <c r="D9" s="30" t="e">
        <f>'C завтраками| Bed and breakfast'!#REF!*0.85</f>
        <v>#REF!</v>
      </c>
      <c r="E9" s="30" t="e">
        <f>'C завтраками| Bed and breakfast'!#REF!*0.85</f>
        <v>#REF!</v>
      </c>
      <c r="F9" s="30" t="e">
        <f>'C завтраками| Bed and breakfast'!#REF!*0.85</f>
        <v>#REF!</v>
      </c>
      <c r="G9" s="30" t="e">
        <f>'C завтраками| Bed and breakfast'!#REF!*0.85</f>
        <v>#REF!</v>
      </c>
      <c r="H9" s="30" t="e">
        <f>'C завтраками| Bed and breakfast'!#REF!*0.85</f>
        <v>#REF!</v>
      </c>
      <c r="I9" s="30" t="e">
        <f>'C завтраками| Bed and breakfast'!#REF!*0.85</f>
        <v>#REF!</v>
      </c>
      <c r="J9" s="30" t="e">
        <f>'C завтраками| Bed and breakfast'!#REF!*0.85</f>
        <v>#REF!</v>
      </c>
      <c r="K9" s="30" t="e">
        <f>'C завтраками| Bed and breakfast'!#REF!*0.85</f>
        <v>#REF!</v>
      </c>
      <c r="L9" s="30" t="e">
        <f>'C завтраками| Bed and breakfast'!#REF!*0.85</f>
        <v>#REF!</v>
      </c>
      <c r="M9" s="30" t="e">
        <f>'C завтраками| Bed and breakfast'!#REF!*0.85</f>
        <v>#REF!</v>
      </c>
      <c r="N9" s="30" t="e">
        <f>'C завтраками| Bed and breakfast'!#REF!*0.85</f>
        <v>#REF!</v>
      </c>
      <c r="O9" s="30" t="e">
        <f>'C завтраками| Bed and breakfast'!#REF!*0.85</f>
        <v>#REF!</v>
      </c>
      <c r="P9" s="30" t="e">
        <f>'C завтраками| Bed and breakfast'!#REF!*0.85</f>
        <v>#REF!</v>
      </c>
      <c r="Q9" s="30" t="e">
        <f>'C завтраками| Bed and breakfast'!#REF!*0.85</f>
        <v>#REF!</v>
      </c>
      <c r="R9" s="30" t="e">
        <f>'C завтраками| Bed and breakfast'!#REF!*0.85</f>
        <v>#REF!</v>
      </c>
      <c r="S9" s="30" t="e">
        <f>'C завтраками| Bed and breakfast'!#REF!*0.85</f>
        <v>#REF!</v>
      </c>
      <c r="T9" s="30" t="e">
        <f>'C завтраками| Bed and breakfast'!#REF!*0.85</f>
        <v>#REF!</v>
      </c>
      <c r="U9" s="30" t="e">
        <f>'C завтраками| Bed and breakfast'!#REF!*0.85</f>
        <v>#REF!</v>
      </c>
      <c r="V9" s="30" t="e">
        <f>'C завтраками| Bed and breakfast'!#REF!*0.85</f>
        <v>#REF!</v>
      </c>
      <c r="W9" s="30" t="e">
        <f>'C завтраками| Bed and breakfast'!#REF!*0.85</f>
        <v>#REF!</v>
      </c>
      <c r="X9" s="30" t="e">
        <f>'C завтраками| Bed and breakfast'!#REF!*0.85</f>
        <v>#REF!</v>
      </c>
      <c r="Y9" s="30" t="e">
        <f>'C завтраками| Bed and breakfast'!#REF!*0.85</f>
        <v>#REF!</v>
      </c>
      <c r="Z9" s="30" t="e">
        <f>'C завтраками| Bed and breakfast'!#REF!*0.85</f>
        <v>#REF!</v>
      </c>
      <c r="AA9" s="30" t="e">
        <f>'C завтраками| Bed and breakfast'!#REF!*0.85</f>
        <v>#REF!</v>
      </c>
      <c r="AB9" s="30" t="e">
        <f>'C завтраками| Bed and breakfast'!#REF!*0.85</f>
        <v>#REF!</v>
      </c>
      <c r="AC9" s="30" t="e">
        <f>'C завтраками| Bed and breakfast'!#REF!*0.85</f>
        <v>#REF!</v>
      </c>
      <c r="AD9" s="30" t="e">
        <f>'C завтраками| Bed and breakfast'!#REF!*0.85</f>
        <v>#REF!</v>
      </c>
      <c r="AE9" s="30" t="e">
        <f>'C завтраками| Bed and breakfast'!#REF!*0.85</f>
        <v>#REF!</v>
      </c>
      <c r="AF9" s="30" t="e">
        <f>'C завтраками| Bed and breakfast'!#REF!*0.85</f>
        <v>#REF!</v>
      </c>
      <c r="AG9" s="30" t="e">
        <f>'C завтраками| Bed and breakfast'!#REF!*0.85</f>
        <v>#REF!</v>
      </c>
      <c r="AH9" s="30" t="e">
        <f>'C завтраками| Bed and breakfast'!#REF!*0.85</f>
        <v>#REF!</v>
      </c>
      <c r="AI9" s="30" t="e">
        <f>'C завтраками| Bed and breakfast'!#REF!*0.85</f>
        <v>#REF!</v>
      </c>
      <c r="AJ9" s="30" t="e">
        <f>'C завтраками| Bed and breakfast'!#REF!*0.85</f>
        <v>#REF!</v>
      </c>
      <c r="AK9" s="30" t="e">
        <f>'C завтраками| Bed and breakfast'!#REF!*0.85</f>
        <v>#REF!</v>
      </c>
      <c r="AL9" s="30" t="e">
        <f>'C завтраками| Bed and breakfast'!#REF!*0.85</f>
        <v>#REF!</v>
      </c>
      <c r="AM9" s="30" t="e">
        <f>'C завтраками| Bed and breakfast'!#REF!*0.85</f>
        <v>#REF!</v>
      </c>
      <c r="AN9" s="30" t="e">
        <f>'C завтраками| Bed and breakfast'!#REF!*0.85</f>
        <v>#REF!</v>
      </c>
      <c r="AO9" s="30" t="e">
        <f>'C завтраками| Bed and breakfast'!#REF!*0.85</f>
        <v>#REF!</v>
      </c>
      <c r="AP9" s="30" t="e">
        <f>'C завтраками| Bed and breakfast'!#REF!*0.85</f>
        <v>#REF!</v>
      </c>
      <c r="AQ9" s="30" t="e">
        <f>'C завтраками| Bed and breakfast'!#REF!*0.85</f>
        <v>#REF!</v>
      </c>
      <c r="AR9" s="30" t="e">
        <f>'C завтраками| Bed and breakfast'!#REF!*0.85</f>
        <v>#REF!</v>
      </c>
      <c r="AS9" s="30" t="e">
        <f>'C завтраками| Bed and breakfast'!#REF!*0.85</f>
        <v>#REF!</v>
      </c>
      <c r="AT9" s="30" t="e">
        <f>'C завтраками| Bed and breakfast'!#REF!*0.85</f>
        <v>#REF!</v>
      </c>
      <c r="AU9" s="30" t="e">
        <f>'C завтраками| Bed and breakfast'!#REF!*0.85</f>
        <v>#REF!</v>
      </c>
      <c r="AV9" s="30" t="e">
        <f>'C завтраками| Bed and breakfast'!#REF!*0.85</f>
        <v>#REF!</v>
      </c>
      <c r="AW9" s="30" t="e">
        <f>'C завтраками| Bed and breakfast'!#REF!*0.85</f>
        <v>#REF!</v>
      </c>
      <c r="AX9" s="30" t="e">
        <f>'C завтраками| Bed and breakfast'!#REF!*0.85</f>
        <v>#REF!</v>
      </c>
      <c r="AY9" s="30" t="e">
        <f>'C завтраками| Bed and breakfast'!#REF!*0.85</f>
        <v>#REF!</v>
      </c>
    </row>
    <row r="10" spans="1:51" ht="11.45" customHeight="1">
      <c r="A10" s="15" t="s">
        <v>136</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row>
    <row r="11" spans="1:51" ht="11.45" customHeight="1">
      <c r="A11" s="12">
        <v>1</v>
      </c>
      <c r="B11" s="30" t="e">
        <f>'C завтраками| Bed and breakfast'!#REF!*0.85</f>
        <v>#REF!</v>
      </c>
      <c r="C11" s="30" t="e">
        <f>'C завтраками| Bed and breakfast'!#REF!*0.85</f>
        <v>#REF!</v>
      </c>
      <c r="D11" s="30" t="e">
        <f>'C завтраками| Bed and breakfast'!#REF!*0.85</f>
        <v>#REF!</v>
      </c>
      <c r="E11" s="30" t="e">
        <f>'C завтраками| Bed and breakfast'!#REF!*0.85</f>
        <v>#REF!</v>
      </c>
      <c r="F11" s="30" t="e">
        <f>'C завтраками| Bed and breakfast'!#REF!*0.85</f>
        <v>#REF!</v>
      </c>
      <c r="G11" s="30" t="e">
        <f>'C завтраками| Bed and breakfast'!#REF!*0.85</f>
        <v>#REF!</v>
      </c>
      <c r="H11" s="30" t="e">
        <f>'C завтраками| Bed and breakfast'!#REF!*0.85</f>
        <v>#REF!</v>
      </c>
      <c r="I11" s="30" t="e">
        <f>'C завтраками| Bed and breakfast'!#REF!*0.85</f>
        <v>#REF!</v>
      </c>
      <c r="J11" s="30" t="e">
        <f>'C завтраками| Bed and breakfast'!#REF!*0.85</f>
        <v>#REF!</v>
      </c>
      <c r="K11" s="30" t="e">
        <f>'C завтраками| Bed and breakfast'!#REF!*0.85</f>
        <v>#REF!</v>
      </c>
      <c r="L11" s="30" t="e">
        <f>'C завтраками| Bed and breakfast'!#REF!*0.85</f>
        <v>#REF!</v>
      </c>
      <c r="M11" s="30" t="e">
        <f>'C завтраками| Bed and breakfast'!#REF!*0.85</f>
        <v>#REF!</v>
      </c>
      <c r="N11" s="30" t="e">
        <f>'C завтраками| Bed and breakfast'!#REF!*0.85</f>
        <v>#REF!</v>
      </c>
      <c r="O11" s="30" t="e">
        <f>'C завтраками| Bed and breakfast'!#REF!*0.85</f>
        <v>#REF!</v>
      </c>
      <c r="P11" s="30" t="e">
        <f>'C завтраками| Bed and breakfast'!#REF!*0.85</f>
        <v>#REF!</v>
      </c>
      <c r="Q11" s="30" t="e">
        <f>'C завтраками| Bed and breakfast'!#REF!*0.85</f>
        <v>#REF!</v>
      </c>
      <c r="R11" s="30" t="e">
        <f>'C завтраками| Bed and breakfast'!#REF!*0.85</f>
        <v>#REF!</v>
      </c>
      <c r="S11" s="30" t="e">
        <f>'C завтраками| Bed and breakfast'!#REF!*0.85</f>
        <v>#REF!</v>
      </c>
      <c r="T11" s="30" t="e">
        <f>'C завтраками| Bed and breakfast'!#REF!*0.85</f>
        <v>#REF!</v>
      </c>
      <c r="U11" s="30" t="e">
        <f>'C завтраками| Bed and breakfast'!#REF!*0.85</f>
        <v>#REF!</v>
      </c>
      <c r="V11" s="30" t="e">
        <f>'C завтраками| Bed and breakfast'!#REF!*0.85</f>
        <v>#REF!</v>
      </c>
      <c r="W11" s="30" t="e">
        <f>'C завтраками| Bed and breakfast'!#REF!*0.85</f>
        <v>#REF!</v>
      </c>
      <c r="X11" s="30" t="e">
        <f>'C завтраками| Bed and breakfast'!#REF!*0.85</f>
        <v>#REF!</v>
      </c>
      <c r="Y11" s="30" t="e">
        <f>'C завтраками| Bed and breakfast'!#REF!*0.85</f>
        <v>#REF!</v>
      </c>
      <c r="Z11" s="30" t="e">
        <f>'C завтраками| Bed and breakfast'!#REF!*0.85</f>
        <v>#REF!</v>
      </c>
      <c r="AA11" s="30" t="e">
        <f>'C завтраками| Bed and breakfast'!#REF!*0.85</f>
        <v>#REF!</v>
      </c>
      <c r="AB11" s="30" t="e">
        <f>'C завтраками| Bed and breakfast'!#REF!*0.85</f>
        <v>#REF!</v>
      </c>
      <c r="AC11" s="30" t="e">
        <f>'C завтраками| Bed and breakfast'!#REF!*0.85</f>
        <v>#REF!</v>
      </c>
      <c r="AD11" s="30" t="e">
        <f>'C завтраками| Bed and breakfast'!#REF!*0.85</f>
        <v>#REF!</v>
      </c>
      <c r="AE11" s="30" t="e">
        <f>'C завтраками| Bed and breakfast'!#REF!*0.85</f>
        <v>#REF!</v>
      </c>
      <c r="AF11" s="30" t="e">
        <f>'C завтраками| Bed and breakfast'!#REF!*0.85</f>
        <v>#REF!</v>
      </c>
      <c r="AG11" s="30" t="e">
        <f>'C завтраками| Bed and breakfast'!#REF!*0.85</f>
        <v>#REF!</v>
      </c>
      <c r="AH11" s="30" t="e">
        <f>'C завтраками| Bed and breakfast'!#REF!*0.85</f>
        <v>#REF!</v>
      </c>
      <c r="AI11" s="30" t="e">
        <f>'C завтраками| Bed and breakfast'!#REF!*0.85</f>
        <v>#REF!</v>
      </c>
      <c r="AJ11" s="30" t="e">
        <f>'C завтраками| Bed and breakfast'!#REF!*0.85</f>
        <v>#REF!</v>
      </c>
      <c r="AK11" s="30" t="e">
        <f>'C завтраками| Bed and breakfast'!#REF!*0.85</f>
        <v>#REF!</v>
      </c>
      <c r="AL11" s="30" t="e">
        <f>'C завтраками| Bed and breakfast'!#REF!*0.85</f>
        <v>#REF!</v>
      </c>
      <c r="AM11" s="30" t="e">
        <f>'C завтраками| Bed and breakfast'!#REF!*0.85</f>
        <v>#REF!</v>
      </c>
      <c r="AN11" s="30" t="e">
        <f>'C завтраками| Bed and breakfast'!#REF!*0.85</f>
        <v>#REF!</v>
      </c>
      <c r="AO11" s="30" t="e">
        <f>'C завтраками| Bed and breakfast'!#REF!*0.85</f>
        <v>#REF!</v>
      </c>
      <c r="AP11" s="30" t="e">
        <f>'C завтраками| Bed and breakfast'!#REF!*0.85</f>
        <v>#REF!</v>
      </c>
      <c r="AQ11" s="30" t="e">
        <f>'C завтраками| Bed and breakfast'!#REF!*0.85</f>
        <v>#REF!</v>
      </c>
      <c r="AR11" s="30" t="e">
        <f>'C завтраками| Bed and breakfast'!#REF!*0.85</f>
        <v>#REF!</v>
      </c>
      <c r="AS11" s="30" t="e">
        <f>'C завтраками| Bed and breakfast'!#REF!*0.85</f>
        <v>#REF!</v>
      </c>
      <c r="AT11" s="30" t="e">
        <f>'C завтраками| Bed and breakfast'!#REF!*0.85</f>
        <v>#REF!</v>
      </c>
      <c r="AU11" s="30" t="e">
        <f>'C завтраками| Bed and breakfast'!#REF!*0.85</f>
        <v>#REF!</v>
      </c>
      <c r="AV11" s="30" t="e">
        <f>'C завтраками| Bed and breakfast'!#REF!*0.85</f>
        <v>#REF!</v>
      </c>
      <c r="AW11" s="30" t="e">
        <f>'C завтраками| Bed and breakfast'!#REF!*0.85</f>
        <v>#REF!</v>
      </c>
      <c r="AX11" s="30" t="e">
        <f>'C завтраками| Bed and breakfast'!#REF!*0.85</f>
        <v>#REF!</v>
      </c>
      <c r="AY11" s="30" t="e">
        <f>'C завтраками| Bed and breakfast'!#REF!*0.85</f>
        <v>#REF!</v>
      </c>
    </row>
    <row r="12" spans="1:51" ht="11.45" customHeight="1">
      <c r="A12" s="12">
        <v>2</v>
      </c>
      <c r="B12" s="30" t="e">
        <f>'C завтраками| Bed and breakfast'!#REF!*0.85</f>
        <v>#REF!</v>
      </c>
      <c r="C12" s="30" t="e">
        <f>'C завтраками| Bed and breakfast'!#REF!*0.85</f>
        <v>#REF!</v>
      </c>
      <c r="D12" s="30" t="e">
        <f>'C завтраками| Bed and breakfast'!#REF!*0.85</f>
        <v>#REF!</v>
      </c>
      <c r="E12" s="30" t="e">
        <f>'C завтраками| Bed and breakfast'!#REF!*0.85</f>
        <v>#REF!</v>
      </c>
      <c r="F12" s="30" t="e">
        <f>'C завтраками| Bed and breakfast'!#REF!*0.85</f>
        <v>#REF!</v>
      </c>
      <c r="G12" s="30" t="e">
        <f>'C завтраками| Bed and breakfast'!#REF!*0.85</f>
        <v>#REF!</v>
      </c>
      <c r="H12" s="30" t="e">
        <f>'C завтраками| Bed and breakfast'!#REF!*0.85</f>
        <v>#REF!</v>
      </c>
      <c r="I12" s="30" t="e">
        <f>'C завтраками| Bed and breakfast'!#REF!*0.85</f>
        <v>#REF!</v>
      </c>
      <c r="J12" s="30" t="e">
        <f>'C завтраками| Bed and breakfast'!#REF!*0.85</f>
        <v>#REF!</v>
      </c>
      <c r="K12" s="30" t="e">
        <f>'C завтраками| Bed and breakfast'!#REF!*0.85</f>
        <v>#REF!</v>
      </c>
      <c r="L12" s="30" t="e">
        <f>'C завтраками| Bed and breakfast'!#REF!*0.85</f>
        <v>#REF!</v>
      </c>
      <c r="M12" s="30" t="e">
        <f>'C завтраками| Bed and breakfast'!#REF!*0.85</f>
        <v>#REF!</v>
      </c>
      <c r="N12" s="30" t="e">
        <f>'C завтраками| Bed and breakfast'!#REF!*0.85</f>
        <v>#REF!</v>
      </c>
      <c r="O12" s="30" t="e">
        <f>'C завтраками| Bed and breakfast'!#REF!*0.85</f>
        <v>#REF!</v>
      </c>
      <c r="P12" s="30" t="e">
        <f>'C завтраками| Bed and breakfast'!#REF!*0.85</f>
        <v>#REF!</v>
      </c>
      <c r="Q12" s="30" t="e">
        <f>'C завтраками| Bed and breakfast'!#REF!*0.85</f>
        <v>#REF!</v>
      </c>
      <c r="R12" s="30" t="e">
        <f>'C завтраками| Bed and breakfast'!#REF!*0.85</f>
        <v>#REF!</v>
      </c>
      <c r="S12" s="30" t="e">
        <f>'C завтраками| Bed and breakfast'!#REF!*0.85</f>
        <v>#REF!</v>
      </c>
      <c r="T12" s="30" t="e">
        <f>'C завтраками| Bed and breakfast'!#REF!*0.85</f>
        <v>#REF!</v>
      </c>
      <c r="U12" s="30" t="e">
        <f>'C завтраками| Bed and breakfast'!#REF!*0.85</f>
        <v>#REF!</v>
      </c>
      <c r="V12" s="30" t="e">
        <f>'C завтраками| Bed and breakfast'!#REF!*0.85</f>
        <v>#REF!</v>
      </c>
      <c r="W12" s="30" t="e">
        <f>'C завтраками| Bed and breakfast'!#REF!*0.85</f>
        <v>#REF!</v>
      </c>
      <c r="X12" s="30" t="e">
        <f>'C завтраками| Bed and breakfast'!#REF!*0.85</f>
        <v>#REF!</v>
      </c>
      <c r="Y12" s="30" t="e">
        <f>'C завтраками| Bed and breakfast'!#REF!*0.85</f>
        <v>#REF!</v>
      </c>
      <c r="Z12" s="30" t="e">
        <f>'C завтраками| Bed and breakfast'!#REF!*0.85</f>
        <v>#REF!</v>
      </c>
      <c r="AA12" s="30" t="e">
        <f>'C завтраками| Bed and breakfast'!#REF!*0.85</f>
        <v>#REF!</v>
      </c>
      <c r="AB12" s="30" t="e">
        <f>'C завтраками| Bed and breakfast'!#REF!*0.85</f>
        <v>#REF!</v>
      </c>
      <c r="AC12" s="30" t="e">
        <f>'C завтраками| Bed and breakfast'!#REF!*0.85</f>
        <v>#REF!</v>
      </c>
      <c r="AD12" s="30" t="e">
        <f>'C завтраками| Bed and breakfast'!#REF!*0.85</f>
        <v>#REF!</v>
      </c>
      <c r="AE12" s="30" t="e">
        <f>'C завтраками| Bed and breakfast'!#REF!*0.85</f>
        <v>#REF!</v>
      </c>
      <c r="AF12" s="30" t="e">
        <f>'C завтраками| Bed and breakfast'!#REF!*0.85</f>
        <v>#REF!</v>
      </c>
      <c r="AG12" s="30" t="e">
        <f>'C завтраками| Bed and breakfast'!#REF!*0.85</f>
        <v>#REF!</v>
      </c>
      <c r="AH12" s="30" t="e">
        <f>'C завтраками| Bed and breakfast'!#REF!*0.85</f>
        <v>#REF!</v>
      </c>
      <c r="AI12" s="30" t="e">
        <f>'C завтраками| Bed and breakfast'!#REF!*0.85</f>
        <v>#REF!</v>
      </c>
      <c r="AJ12" s="30" t="e">
        <f>'C завтраками| Bed and breakfast'!#REF!*0.85</f>
        <v>#REF!</v>
      </c>
      <c r="AK12" s="30" t="e">
        <f>'C завтраками| Bed and breakfast'!#REF!*0.85</f>
        <v>#REF!</v>
      </c>
      <c r="AL12" s="30" t="e">
        <f>'C завтраками| Bed and breakfast'!#REF!*0.85</f>
        <v>#REF!</v>
      </c>
      <c r="AM12" s="30" t="e">
        <f>'C завтраками| Bed and breakfast'!#REF!*0.85</f>
        <v>#REF!</v>
      </c>
      <c r="AN12" s="30" t="e">
        <f>'C завтраками| Bed and breakfast'!#REF!*0.85</f>
        <v>#REF!</v>
      </c>
      <c r="AO12" s="30" t="e">
        <f>'C завтраками| Bed and breakfast'!#REF!*0.85</f>
        <v>#REF!</v>
      </c>
      <c r="AP12" s="30" t="e">
        <f>'C завтраками| Bed and breakfast'!#REF!*0.85</f>
        <v>#REF!</v>
      </c>
      <c r="AQ12" s="30" t="e">
        <f>'C завтраками| Bed and breakfast'!#REF!*0.85</f>
        <v>#REF!</v>
      </c>
      <c r="AR12" s="30" t="e">
        <f>'C завтраками| Bed and breakfast'!#REF!*0.85</f>
        <v>#REF!</v>
      </c>
      <c r="AS12" s="30" t="e">
        <f>'C завтраками| Bed and breakfast'!#REF!*0.85</f>
        <v>#REF!</v>
      </c>
      <c r="AT12" s="30" t="e">
        <f>'C завтраками| Bed and breakfast'!#REF!*0.85</f>
        <v>#REF!</v>
      </c>
      <c r="AU12" s="30" t="e">
        <f>'C завтраками| Bed and breakfast'!#REF!*0.85</f>
        <v>#REF!</v>
      </c>
      <c r="AV12" s="30" t="e">
        <f>'C завтраками| Bed and breakfast'!#REF!*0.85</f>
        <v>#REF!</v>
      </c>
      <c r="AW12" s="30" t="e">
        <f>'C завтраками| Bed and breakfast'!#REF!*0.85</f>
        <v>#REF!</v>
      </c>
      <c r="AX12" s="30" t="e">
        <f>'C завтраками| Bed and breakfast'!#REF!*0.85</f>
        <v>#REF!</v>
      </c>
      <c r="AY12" s="30" t="e">
        <f>'C завтраками| Bed and breakfast'!#REF!*0.85</f>
        <v>#REF!</v>
      </c>
    </row>
    <row r="13" spans="1:51" ht="11.45" customHeight="1">
      <c r="A13" s="16" t="s">
        <v>137</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row>
    <row r="14" spans="1:51" ht="11.45" customHeight="1">
      <c r="A14" s="12">
        <v>1</v>
      </c>
      <c r="B14" s="30" t="e">
        <f>'C завтраками| Bed and breakfast'!#REF!*0.85</f>
        <v>#REF!</v>
      </c>
      <c r="C14" s="30" t="e">
        <f>'C завтраками| Bed and breakfast'!#REF!*0.85</f>
        <v>#REF!</v>
      </c>
      <c r="D14" s="30" t="e">
        <f>'C завтраками| Bed and breakfast'!#REF!*0.85</f>
        <v>#REF!</v>
      </c>
      <c r="E14" s="30" t="e">
        <f>'C завтраками| Bed and breakfast'!#REF!*0.85</f>
        <v>#REF!</v>
      </c>
      <c r="F14" s="30" t="e">
        <f>'C завтраками| Bed and breakfast'!#REF!*0.85</f>
        <v>#REF!</v>
      </c>
      <c r="G14" s="30" t="e">
        <f>'C завтраками| Bed and breakfast'!#REF!*0.85</f>
        <v>#REF!</v>
      </c>
      <c r="H14" s="30" t="e">
        <f>'C завтраками| Bed and breakfast'!#REF!*0.85</f>
        <v>#REF!</v>
      </c>
      <c r="I14" s="30" t="e">
        <f>'C завтраками| Bed and breakfast'!#REF!*0.85</f>
        <v>#REF!</v>
      </c>
      <c r="J14" s="30" t="e">
        <f>'C завтраками| Bed and breakfast'!#REF!*0.85</f>
        <v>#REF!</v>
      </c>
      <c r="K14" s="30" t="e">
        <f>'C завтраками| Bed and breakfast'!#REF!*0.85</f>
        <v>#REF!</v>
      </c>
      <c r="L14" s="30" t="e">
        <f>'C завтраками| Bed and breakfast'!#REF!*0.85</f>
        <v>#REF!</v>
      </c>
      <c r="M14" s="30" t="e">
        <f>'C завтраками| Bed and breakfast'!#REF!*0.85</f>
        <v>#REF!</v>
      </c>
      <c r="N14" s="30" t="e">
        <f>'C завтраками| Bed and breakfast'!#REF!*0.85</f>
        <v>#REF!</v>
      </c>
      <c r="O14" s="30" t="e">
        <f>'C завтраками| Bed and breakfast'!#REF!*0.85</f>
        <v>#REF!</v>
      </c>
      <c r="P14" s="30" t="e">
        <f>'C завтраками| Bed and breakfast'!#REF!*0.85</f>
        <v>#REF!</v>
      </c>
      <c r="Q14" s="30" t="e">
        <f>'C завтраками| Bed and breakfast'!#REF!*0.85</f>
        <v>#REF!</v>
      </c>
      <c r="R14" s="30" t="e">
        <f>'C завтраками| Bed and breakfast'!#REF!*0.85</f>
        <v>#REF!</v>
      </c>
      <c r="S14" s="30" t="e">
        <f>'C завтраками| Bed and breakfast'!#REF!*0.85</f>
        <v>#REF!</v>
      </c>
      <c r="T14" s="30" t="e">
        <f>'C завтраками| Bed and breakfast'!#REF!*0.85</f>
        <v>#REF!</v>
      </c>
      <c r="U14" s="30" t="e">
        <f>'C завтраками| Bed and breakfast'!#REF!*0.85</f>
        <v>#REF!</v>
      </c>
      <c r="V14" s="30" t="e">
        <f>'C завтраками| Bed and breakfast'!#REF!*0.85</f>
        <v>#REF!</v>
      </c>
      <c r="W14" s="30" t="e">
        <f>'C завтраками| Bed and breakfast'!#REF!*0.85</f>
        <v>#REF!</v>
      </c>
      <c r="X14" s="30" t="e">
        <f>'C завтраками| Bed and breakfast'!#REF!*0.85</f>
        <v>#REF!</v>
      </c>
      <c r="Y14" s="30" t="e">
        <f>'C завтраками| Bed and breakfast'!#REF!*0.85</f>
        <v>#REF!</v>
      </c>
      <c r="Z14" s="30" t="e">
        <f>'C завтраками| Bed and breakfast'!#REF!*0.85</f>
        <v>#REF!</v>
      </c>
      <c r="AA14" s="30" t="e">
        <f>'C завтраками| Bed and breakfast'!#REF!*0.85</f>
        <v>#REF!</v>
      </c>
      <c r="AB14" s="30" t="e">
        <f>'C завтраками| Bed and breakfast'!#REF!*0.85</f>
        <v>#REF!</v>
      </c>
      <c r="AC14" s="30" t="e">
        <f>'C завтраками| Bed and breakfast'!#REF!*0.85</f>
        <v>#REF!</v>
      </c>
      <c r="AD14" s="30" t="e">
        <f>'C завтраками| Bed and breakfast'!#REF!*0.85</f>
        <v>#REF!</v>
      </c>
      <c r="AE14" s="30" t="e">
        <f>'C завтраками| Bed and breakfast'!#REF!*0.85</f>
        <v>#REF!</v>
      </c>
      <c r="AF14" s="30" t="e">
        <f>'C завтраками| Bed and breakfast'!#REF!*0.85</f>
        <v>#REF!</v>
      </c>
      <c r="AG14" s="30" t="e">
        <f>'C завтраками| Bed and breakfast'!#REF!*0.85</f>
        <v>#REF!</v>
      </c>
      <c r="AH14" s="30" t="e">
        <f>'C завтраками| Bed and breakfast'!#REF!*0.85</f>
        <v>#REF!</v>
      </c>
      <c r="AI14" s="30" t="e">
        <f>'C завтраками| Bed and breakfast'!#REF!*0.85</f>
        <v>#REF!</v>
      </c>
      <c r="AJ14" s="30" t="e">
        <f>'C завтраками| Bed and breakfast'!#REF!*0.85</f>
        <v>#REF!</v>
      </c>
      <c r="AK14" s="30" t="e">
        <f>'C завтраками| Bed and breakfast'!#REF!*0.85</f>
        <v>#REF!</v>
      </c>
      <c r="AL14" s="30" t="e">
        <f>'C завтраками| Bed and breakfast'!#REF!*0.85</f>
        <v>#REF!</v>
      </c>
      <c r="AM14" s="30" t="e">
        <f>'C завтраками| Bed and breakfast'!#REF!*0.85</f>
        <v>#REF!</v>
      </c>
      <c r="AN14" s="30" t="e">
        <f>'C завтраками| Bed and breakfast'!#REF!*0.85</f>
        <v>#REF!</v>
      </c>
      <c r="AO14" s="30" t="e">
        <f>'C завтраками| Bed and breakfast'!#REF!*0.85</f>
        <v>#REF!</v>
      </c>
      <c r="AP14" s="30" t="e">
        <f>'C завтраками| Bed and breakfast'!#REF!*0.85</f>
        <v>#REF!</v>
      </c>
      <c r="AQ14" s="30" t="e">
        <f>'C завтраками| Bed and breakfast'!#REF!*0.85</f>
        <v>#REF!</v>
      </c>
      <c r="AR14" s="30" t="e">
        <f>'C завтраками| Bed and breakfast'!#REF!*0.85</f>
        <v>#REF!</v>
      </c>
      <c r="AS14" s="30" t="e">
        <f>'C завтраками| Bed and breakfast'!#REF!*0.85</f>
        <v>#REF!</v>
      </c>
      <c r="AT14" s="30" t="e">
        <f>'C завтраками| Bed and breakfast'!#REF!*0.85</f>
        <v>#REF!</v>
      </c>
      <c r="AU14" s="30" t="e">
        <f>'C завтраками| Bed and breakfast'!#REF!*0.85</f>
        <v>#REF!</v>
      </c>
      <c r="AV14" s="30" t="e">
        <f>'C завтраками| Bed and breakfast'!#REF!*0.85</f>
        <v>#REF!</v>
      </c>
      <c r="AW14" s="30" t="e">
        <f>'C завтраками| Bed and breakfast'!#REF!*0.85</f>
        <v>#REF!</v>
      </c>
      <c r="AX14" s="30" t="e">
        <f>'C завтраками| Bed and breakfast'!#REF!*0.85</f>
        <v>#REF!</v>
      </c>
      <c r="AY14" s="30" t="e">
        <f>'C завтраками| Bed and breakfast'!#REF!*0.85</f>
        <v>#REF!</v>
      </c>
    </row>
    <row r="15" spans="1:51" ht="11.45" customHeight="1">
      <c r="A15" s="12">
        <v>2</v>
      </c>
      <c r="B15" s="30" t="e">
        <f>'C завтраками| Bed and breakfast'!#REF!*0.85</f>
        <v>#REF!</v>
      </c>
      <c r="C15" s="30" t="e">
        <f>'C завтраками| Bed and breakfast'!#REF!*0.85</f>
        <v>#REF!</v>
      </c>
      <c r="D15" s="30" t="e">
        <f>'C завтраками| Bed and breakfast'!#REF!*0.85</f>
        <v>#REF!</v>
      </c>
      <c r="E15" s="30" t="e">
        <f>'C завтраками| Bed and breakfast'!#REF!*0.85</f>
        <v>#REF!</v>
      </c>
      <c r="F15" s="30" t="e">
        <f>'C завтраками| Bed and breakfast'!#REF!*0.85</f>
        <v>#REF!</v>
      </c>
      <c r="G15" s="30" t="e">
        <f>'C завтраками| Bed and breakfast'!#REF!*0.85</f>
        <v>#REF!</v>
      </c>
      <c r="H15" s="30" t="e">
        <f>'C завтраками| Bed and breakfast'!#REF!*0.85</f>
        <v>#REF!</v>
      </c>
      <c r="I15" s="30" t="e">
        <f>'C завтраками| Bed and breakfast'!#REF!*0.85</f>
        <v>#REF!</v>
      </c>
      <c r="J15" s="30" t="e">
        <f>'C завтраками| Bed and breakfast'!#REF!*0.85</f>
        <v>#REF!</v>
      </c>
      <c r="K15" s="30" t="e">
        <f>'C завтраками| Bed and breakfast'!#REF!*0.85</f>
        <v>#REF!</v>
      </c>
      <c r="L15" s="30" t="e">
        <f>'C завтраками| Bed and breakfast'!#REF!*0.85</f>
        <v>#REF!</v>
      </c>
      <c r="M15" s="30" t="e">
        <f>'C завтраками| Bed and breakfast'!#REF!*0.85</f>
        <v>#REF!</v>
      </c>
      <c r="N15" s="30" t="e">
        <f>'C завтраками| Bed and breakfast'!#REF!*0.85</f>
        <v>#REF!</v>
      </c>
      <c r="O15" s="30" t="e">
        <f>'C завтраками| Bed and breakfast'!#REF!*0.85</f>
        <v>#REF!</v>
      </c>
      <c r="P15" s="30" t="e">
        <f>'C завтраками| Bed and breakfast'!#REF!*0.85</f>
        <v>#REF!</v>
      </c>
      <c r="Q15" s="30" t="e">
        <f>'C завтраками| Bed and breakfast'!#REF!*0.85</f>
        <v>#REF!</v>
      </c>
      <c r="R15" s="30" t="e">
        <f>'C завтраками| Bed and breakfast'!#REF!*0.85</f>
        <v>#REF!</v>
      </c>
      <c r="S15" s="30" t="e">
        <f>'C завтраками| Bed and breakfast'!#REF!*0.85</f>
        <v>#REF!</v>
      </c>
      <c r="T15" s="30" t="e">
        <f>'C завтраками| Bed and breakfast'!#REF!*0.85</f>
        <v>#REF!</v>
      </c>
      <c r="U15" s="30" t="e">
        <f>'C завтраками| Bed and breakfast'!#REF!*0.85</f>
        <v>#REF!</v>
      </c>
      <c r="V15" s="30" t="e">
        <f>'C завтраками| Bed and breakfast'!#REF!*0.85</f>
        <v>#REF!</v>
      </c>
      <c r="W15" s="30" t="e">
        <f>'C завтраками| Bed and breakfast'!#REF!*0.85</f>
        <v>#REF!</v>
      </c>
      <c r="X15" s="30" t="e">
        <f>'C завтраками| Bed and breakfast'!#REF!*0.85</f>
        <v>#REF!</v>
      </c>
      <c r="Y15" s="30" t="e">
        <f>'C завтраками| Bed and breakfast'!#REF!*0.85</f>
        <v>#REF!</v>
      </c>
      <c r="Z15" s="30" t="e">
        <f>'C завтраками| Bed and breakfast'!#REF!*0.85</f>
        <v>#REF!</v>
      </c>
      <c r="AA15" s="30" t="e">
        <f>'C завтраками| Bed and breakfast'!#REF!*0.85</f>
        <v>#REF!</v>
      </c>
      <c r="AB15" s="30" t="e">
        <f>'C завтраками| Bed and breakfast'!#REF!*0.85</f>
        <v>#REF!</v>
      </c>
      <c r="AC15" s="30" t="e">
        <f>'C завтраками| Bed and breakfast'!#REF!*0.85</f>
        <v>#REF!</v>
      </c>
      <c r="AD15" s="30" t="e">
        <f>'C завтраками| Bed and breakfast'!#REF!*0.85</f>
        <v>#REF!</v>
      </c>
      <c r="AE15" s="30" t="e">
        <f>'C завтраками| Bed and breakfast'!#REF!*0.85</f>
        <v>#REF!</v>
      </c>
      <c r="AF15" s="30" t="e">
        <f>'C завтраками| Bed and breakfast'!#REF!*0.85</f>
        <v>#REF!</v>
      </c>
      <c r="AG15" s="30" t="e">
        <f>'C завтраками| Bed and breakfast'!#REF!*0.85</f>
        <v>#REF!</v>
      </c>
      <c r="AH15" s="30" t="e">
        <f>'C завтраками| Bed and breakfast'!#REF!*0.85</f>
        <v>#REF!</v>
      </c>
      <c r="AI15" s="30" t="e">
        <f>'C завтраками| Bed and breakfast'!#REF!*0.85</f>
        <v>#REF!</v>
      </c>
      <c r="AJ15" s="30" t="e">
        <f>'C завтраками| Bed and breakfast'!#REF!*0.85</f>
        <v>#REF!</v>
      </c>
      <c r="AK15" s="30" t="e">
        <f>'C завтраками| Bed and breakfast'!#REF!*0.85</f>
        <v>#REF!</v>
      </c>
      <c r="AL15" s="30" t="e">
        <f>'C завтраками| Bed and breakfast'!#REF!*0.85</f>
        <v>#REF!</v>
      </c>
      <c r="AM15" s="30" t="e">
        <f>'C завтраками| Bed and breakfast'!#REF!*0.85</f>
        <v>#REF!</v>
      </c>
      <c r="AN15" s="30" t="e">
        <f>'C завтраками| Bed and breakfast'!#REF!*0.85</f>
        <v>#REF!</v>
      </c>
      <c r="AO15" s="30" t="e">
        <f>'C завтраками| Bed and breakfast'!#REF!*0.85</f>
        <v>#REF!</v>
      </c>
      <c r="AP15" s="30" t="e">
        <f>'C завтраками| Bed and breakfast'!#REF!*0.85</f>
        <v>#REF!</v>
      </c>
      <c r="AQ15" s="30" t="e">
        <f>'C завтраками| Bed and breakfast'!#REF!*0.85</f>
        <v>#REF!</v>
      </c>
      <c r="AR15" s="30" t="e">
        <f>'C завтраками| Bed and breakfast'!#REF!*0.85</f>
        <v>#REF!</v>
      </c>
      <c r="AS15" s="30" t="e">
        <f>'C завтраками| Bed and breakfast'!#REF!*0.85</f>
        <v>#REF!</v>
      </c>
      <c r="AT15" s="30" t="e">
        <f>'C завтраками| Bed and breakfast'!#REF!*0.85</f>
        <v>#REF!</v>
      </c>
      <c r="AU15" s="30" t="e">
        <f>'C завтраками| Bed and breakfast'!#REF!*0.85</f>
        <v>#REF!</v>
      </c>
      <c r="AV15" s="30" t="e">
        <f>'C завтраками| Bed and breakfast'!#REF!*0.85</f>
        <v>#REF!</v>
      </c>
      <c r="AW15" s="30" t="e">
        <f>'C завтраками| Bed and breakfast'!#REF!*0.85</f>
        <v>#REF!</v>
      </c>
      <c r="AX15" s="30" t="e">
        <f>'C завтраками| Bed and breakfast'!#REF!*0.85</f>
        <v>#REF!</v>
      </c>
      <c r="AY15" s="30" t="e">
        <f>'C завтраками| Bed and breakfast'!#REF!*0.85</f>
        <v>#REF!</v>
      </c>
    </row>
    <row r="16" spans="1:51" ht="11.45" customHeight="1">
      <c r="A16" s="17" t="s">
        <v>138</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row>
    <row r="17" spans="1:51" ht="11.45" customHeight="1">
      <c r="A17" s="12">
        <v>1</v>
      </c>
      <c r="B17" s="30" t="e">
        <f>'C завтраками| Bed and breakfast'!#REF!*0.85</f>
        <v>#REF!</v>
      </c>
      <c r="C17" s="30" t="e">
        <f>'C завтраками| Bed and breakfast'!#REF!*0.85</f>
        <v>#REF!</v>
      </c>
      <c r="D17" s="30" t="e">
        <f>'C завтраками| Bed and breakfast'!#REF!*0.85</f>
        <v>#REF!</v>
      </c>
      <c r="E17" s="30" t="e">
        <f>'C завтраками| Bed and breakfast'!#REF!*0.85</f>
        <v>#REF!</v>
      </c>
      <c r="F17" s="30" t="e">
        <f>'C завтраками| Bed and breakfast'!#REF!*0.85</f>
        <v>#REF!</v>
      </c>
      <c r="G17" s="30" t="e">
        <f>'C завтраками| Bed and breakfast'!#REF!*0.85</f>
        <v>#REF!</v>
      </c>
      <c r="H17" s="30" t="e">
        <f>'C завтраками| Bed and breakfast'!#REF!*0.85</f>
        <v>#REF!</v>
      </c>
      <c r="I17" s="30" t="e">
        <f>'C завтраками| Bed and breakfast'!#REF!*0.85</f>
        <v>#REF!</v>
      </c>
      <c r="J17" s="30" t="e">
        <f>'C завтраками| Bed and breakfast'!#REF!*0.85</f>
        <v>#REF!</v>
      </c>
      <c r="K17" s="30" t="e">
        <f>'C завтраками| Bed and breakfast'!#REF!*0.85</f>
        <v>#REF!</v>
      </c>
      <c r="L17" s="30" t="e">
        <f>'C завтраками| Bed and breakfast'!#REF!*0.85</f>
        <v>#REF!</v>
      </c>
      <c r="M17" s="30" t="e">
        <f>'C завтраками| Bed and breakfast'!#REF!*0.85</f>
        <v>#REF!</v>
      </c>
      <c r="N17" s="30" t="e">
        <f>'C завтраками| Bed and breakfast'!#REF!*0.85</f>
        <v>#REF!</v>
      </c>
      <c r="O17" s="30" t="e">
        <f>'C завтраками| Bed and breakfast'!#REF!*0.85</f>
        <v>#REF!</v>
      </c>
      <c r="P17" s="30" t="e">
        <f>'C завтраками| Bed and breakfast'!#REF!*0.85</f>
        <v>#REF!</v>
      </c>
      <c r="Q17" s="30" t="e">
        <f>'C завтраками| Bed and breakfast'!#REF!*0.85</f>
        <v>#REF!</v>
      </c>
      <c r="R17" s="30" t="e">
        <f>'C завтраками| Bed and breakfast'!#REF!*0.85</f>
        <v>#REF!</v>
      </c>
      <c r="S17" s="30" t="e">
        <f>'C завтраками| Bed and breakfast'!#REF!*0.85</f>
        <v>#REF!</v>
      </c>
      <c r="T17" s="30" t="e">
        <f>'C завтраками| Bed and breakfast'!#REF!*0.85</f>
        <v>#REF!</v>
      </c>
      <c r="U17" s="30" t="e">
        <f>'C завтраками| Bed and breakfast'!#REF!*0.85</f>
        <v>#REF!</v>
      </c>
      <c r="V17" s="30" t="e">
        <f>'C завтраками| Bed and breakfast'!#REF!*0.85</f>
        <v>#REF!</v>
      </c>
      <c r="W17" s="30" t="e">
        <f>'C завтраками| Bed and breakfast'!#REF!*0.85</f>
        <v>#REF!</v>
      </c>
      <c r="X17" s="30" t="e">
        <f>'C завтраками| Bed and breakfast'!#REF!*0.85</f>
        <v>#REF!</v>
      </c>
      <c r="Y17" s="30" t="e">
        <f>'C завтраками| Bed and breakfast'!#REF!*0.85</f>
        <v>#REF!</v>
      </c>
      <c r="Z17" s="30" t="e">
        <f>'C завтраками| Bed and breakfast'!#REF!*0.85</f>
        <v>#REF!</v>
      </c>
      <c r="AA17" s="30" t="e">
        <f>'C завтраками| Bed and breakfast'!#REF!*0.85</f>
        <v>#REF!</v>
      </c>
      <c r="AB17" s="30" t="e">
        <f>'C завтраками| Bed and breakfast'!#REF!*0.85</f>
        <v>#REF!</v>
      </c>
      <c r="AC17" s="30" t="e">
        <f>'C завтраками| Bed and breakfast'!#REF!*0.85</f>
        <v>#REF!</v>
      </c>
      <c r="AD17" s="30" t="e">
        <f>'C завтраками| Bed and breakfast'!#REF!*0.85</f>
        <v>#REF!</v>
      </c>
      <c r="AE17" s="30" t="e">
        <f>'C завтраками| Bed and breakfast'!#REF!*0.85</f>
        <v>#REF!</v>
      </c>
      <c r="AF17" s="30" t="e">
        <f>'C завтраками| Bed and breakfast'!#REF!*0.85</f>
        <v>#REF!</v>
      </c>
      <c r="AG17" s="30" t="e">
        <f>'C завтраками| Bed and breakfast'!#REF!*0.85</f>
        <v>#REF!</v>
      </c>
      <c r="AH17" s="30" t="e">
        <f>'C завтраками| Bed and breakfast'!#REF!*0.85</f>
        <v>#REF!</v>
      </c>
      <c r="AI17" s="30" t="e">
        <f>'C завтраками| Bed and breakfast'!#REF!*0.85</f>
        <v>#REF!</v>
      </c>
      <c r="AJ17" s="30" t="e">
        <f>'C завтраками| Bed and breakfast'!#REF!*0.85</f>
        <v>#REF!</v>
      </c>
      <c r="AK17" s="30" t="e">
        <f>'C завтраками| Bed and breakfast'!#REF!*0.85</f>
        <v>#REF!</v>
      </c>
      <c r="AL17" s="30" t="e">
        <f>'C завтраками| Bed and breakfast'!#REF!*0.85</f>
        <v>#REF!</v>
      </c>
      <c r="AM17" s="30" t="e">
        <f>'C завтраками| Bed and breakfast'!#REF!*0.85</f>
        <v>#REF!</v>
      </c>
      <c r="AN17" s="30" t="e">
        <f>'C завтраками| Bed and breakfast'!#REF!*0.85</f>
        <v>#REF!</v>
      </c>
      <c r="AO17" s="30" t="e">
        <f>'C завтраками| Bed and breakfast'!#REF!*0.85</f>
        <v>#REF!</v>
      </c>
      <c r="AP17" s="30" t="e">
        <f>'C завтраками| Bed and breakfast'!#REF!*0.85</f>
        <v>#REF!</v>
      </c>
      <c r="AQ17" s="30" t="e">
        <f>'C завтраками| Bed and breakfast'!#REF!*0.85</f>
        <v>#REF!</v>
      </c>
      <c r="AR17" s="30" t="e">
        <f>'C завтраками| Bed and breakfast'!#REF!*0.85</f>
        <v>#REF!</v>
      </c>
      <c r="AS17" s="30" t="e">
        <f>'C завтраками| Bed and breakfast'!#REF!*0.85</f>
        <v>#REF!</v>
      </c>
      <c r="AT17" s="30" t="e">
        <f>'C завтраками| Bed and breakfast'!#REF!*0.85</f>
        <v>#REF!</v>
      </c>
      <c r="AU17" s="30" t="e">
        <f>'C завтраками| Bed and breakfast'!#REF!*0.85</f>
        <v>#REF!</v>
      </c>
      <c r="AV17" s="30" t="e">
        <f>'C завтраками| Bed and breakfast'!#REF!*0.85</f>
        <v>#REF!</v>
      </c>
      <c r="AW17" s="30" t="e">
        <f>'C завтраками| Bed and breakfast'!#REF!*0.85</f>
        <v>#REF!</v>
      </c>
      <c r="AX17" s="30" t="e">
        <f>'C завтраками| Bed and breakfast'!#REF!*0.85</f>
        <v>#REF!</v>
      </c>
      <c r="AY17" s="30" t="e">
        <f>'C завтраками| Bed and breakfast'!#REF!*0.85</f>
        <v>#REF!</v>
      </c>
    </row>
    <row r="18" spans="1:51" ht="11.45" customHeight="1">
      <c r="A18" s="12">
        <v>2</v>
      </c>
      <c r="B18" s="30" t="e">
        <f>'C завтраками| Bed and breakfast'!#REF!*0.85</f>
        <v>#REF!</v>
      </c>
      <c r="C18" s="30" t="e">
        <f>'C завтраками| Bed and breakfast'!#REF!*0.85</f>
        <v>#REF!</v>
      </c>
      <c r="D18" s="30" t="e">
        <f>'C завтраками| Bed and breakfast'!#REF!*0.85</f>
        <v>#REF!</v>
      </c>
      <c r="E18" s="30" t="e">
        <f>'C завтраками| Bed and breakfast'!#REF!*0.85</f>
        <v>#REF!</v>
      </c>
      <c r="F18" s="30" t="e">
        <f>'C завтраками| Bed and breakfast'!#REF!*0.85</f>
        <v>#REF!</v>
      </c>
      <c r="G18" s="30" t="e">
        <f>'C завтраками| Bed and breakfast'!#REF!*0.85</f>
        <v>#REF!</v>
      </c>
      <c r="H18" s="30" t="e">
        <f>'C завтраками| Bed and breakfast'!#REF!*0.85</f>
        <v>#REF!</v>
      </c>
      <c r="I18" s="30" t="e">
        <f>'C завтраками| Bed and breakfast'!#REF!*0.85</f>
        <v>#REF!</v>
      </c>
      <c r="J18" s="30" t="e">
        <f>'C завтраками| Bed and breakfast'!#REF!*0.85</f>
        <v>#REF!</v>
      </c>
      <c r="K18" s="30" t="e">
        <f>'C завтраками| Bed and breakfast'!#REF!*0.85</f>
        <v>#REF!</v>
      </c>
      <c r="L18" s="30" t="e">
        <f>'C завтраками| Bed and breakfast'!#REF!*0.85</f>
        <v>#REF!</v>
      </c>
      <c r="M18" s="30" t="e">
        <f>'C завтраками| Bed and breakfast'!#REF!*0.85</f>
        <v>#REF!</v>
      </c>
      <c r="N18" s="30" t="e">
        <f>'C завтраками| Bed and breakfast'!#REF!*0.85</f>
        <v>#REF!</v>
      </c>
      <c r="O18" s="30" t="e">
        <f>'C завтраками| Bed and breakfast'!#REF!*0.85</f>
        <v>#REF!</v>
      </c>
      <c r="P18" s="30" t="e">
        <f>'C завтраками| Bed and breakfast'!#REF!*0.85</f>
        <v>#REF!</v>
      </c>
      <c r="Q18" s="30" t="e">
        <f>'C завтраками| Bed and breakfast'!#REF!*0.85</f>
        <v>#REF!</v>
      </c>
      <c r="R18" s="30" t="e">
        <f>'C завтраками| Bed and breakfast'!#REF!*0.85</f>
        <v>#REF!</v>
      </c>
      <c r="S18" s="30" t="e">
        <f>'C завтраками| Bed and breakfast'!#REF!*0.85</f>
        <v>#REF!</v>
      </c>
      <c r="T18" s="30" t="e">
        <f>'C завтраками| Bed and breakfast'!#REF!*0.85</f>
        <v>#REF!</v>
      </c>
      <c r="U18" s="30" t="e">
        <f>'C завтраками| Bed and breakfast'!#REF!*0.85</f>
        <v>#REF!</v>
      </c>
      <c r="V18" s="30" t="e">
        <f>'C завтраками| Bed and breakfast'!#REF!*0.85</f>
        <v>#REF!</v>
      </c>
      <c r="W18" s="30" t="e">
        <f>'C завтраками| Bed and breakfast'!#REF!*0.85</f>
        <v>#REF!</v>
      </c>
      <c r="X18" s="30" t="e">
        <f>'C завтраками| Bed and breakfast'!#REF!*0.85</f>
        <v>#REF!</v>
      </c>
      <c r="Y18" s="30" t="e">
        <f>'C завтраками| Bed and breakfast'!#REF!*0.85</f>
        <v>#REF!</v>
      </c>
      <c r="Z18" s="30" t="e">
        <f>'C завтраками| Bed and breakfast'!#REF!*0.85</f>
        <v>#REF!</v>
      </c>
      <c r="AA18" s="30" t="e">
        <f>'C завтраками| Bed and breakfast'!#REF!*0.85</f>
        <v>#REF!</v>
      </c>
      <c r="AB18" s="30" t="e">
        <f>'C завтраками| Bed and breakfast'!#REF!*0.85</f>
        <v>#REF!</v>
      </c>
      <c r="AC18" s="30" t="e">
        <f>'C завтраками| Bed and breakfast'!#REF!*0.85</f>
        <v>#REF!</v>
      </c>
      <c r="AD18" s="30" t="e">
        <f>'C завтраками| Bed and breakfast'!#REF!*0.85</f>
        <v>#REF!</v>
      </c>
      <c r="AE18" s="30" t="e">
        <f>'C завтраками| Bed and breakfast'!#REF!*0.85</f>
        <v>#REF!</v>
      </c>
      <c r="AF18" s="30" t="e">
        <f>'C завтраками| Bed and breakfast'!#REF!*0.85</f>
        <v>#REF!</v>
      </c>
      <c r="AG18" s="30" t="e">
        <f>'C завтраками| Bed and breakfast'!#REF!*0.85</f>
        <v>#REF!</v>
      </c>
      <c r="AH18" s="30" t="e">
        <f>'C завтраками| Bed and breakfast'!#REF!*0.85</f>
        <v>#REF!</v>
      </c>
      <c r="AI18" s="30" t="e">
        <f>'C завтраками| Bed and breakfast'!#REF!*0.85</f>
        <v>#REF!</v>
      </c>
      <c r="AJ18" s="30" t="e">
        <f>'C завтраками| Bed and breakfast'!#REF!*0.85</f>
        <v>#REF!</v>
      </c>
      <c r="AK18" s="30" t="e">
        <f>'C завтраками| Bed and breakfast'!#REF!*0.85</f>
        <v>#REF!</v>
      </c>
      <c r="AL18" s="30" t="e">
        <f>'C завтраками| Bed and breakfast'!#REF!*0.85</f>
        <v>#REF!</v>
      </c>
      <c r="AM18" s="30" t="e">
        <f>'C завтраками| Bed and breakfast'!#REF!*0.85</f>
        <v>#REF!</v>
      </c>
      <c r="AN18" s="30" t="e">
        <f>'C завтраками| Bed and breakfast'!#REF!*0.85</f>
        <v>#REF!</v>
      </c>
      <c r="AO18" s="30" t="e">
        <f>'C завтраками| Bed and breakfast'!#REF!*0.85</f>
        <v>#REF!</v>
      </c>
      <c r="AP18" s="30" t="e">
        <f>'C завтраками| Bed and breakfast'!#REF!*0.85</f>
        <v>#REF!</v>
      </c>
      <c r="AQ18" s="30" t="e">
        <f>'C завтраками| Bed and breakfast'!#REF!*0.85</f>
        <v>#REF!</v>
      </c>
      <c r="AR18" s="30" t="e">
        <f>'C завтраками| Bed and breakfast'!#REF!*0.85</f>
        <v>#REF!</v>
      </c>
      <c r="AS18" s="30" t="e">
        <f>'C завтраками| Bed and breakfast'!#REF!*0.85</f>
        <v>#REF!</v>
      </c>
      <c r="AT18" s="30" t="e">
        <f>'C завтраками| Bed and breakfast'!#REF!*0.85</f>
        <v>#REF!</v>
      </c>
      <c r="AU18" s="30" t="e">
        <f>'C завтраками| Bed and breakfast'!#REF!*0.85</f>
        <v>#REF!</v>
      </c>
      <c r="AV18" s="30" t="e">
        <f>'C завтраками| Bed and breakfast'!#REF!*0.85</f>
        <v>#REF!</v>
      </c>
      <c r="AW18" s="30" t="e">
        <f>'C завтраками| Bed and breakfast'!#REF!*0.85</f>
        <v>#REF!</v>
      </c>
      <c r="AX18" s="30" t="e">
        <f>'C завтраками| Bed and breakfast'!#REF!*0.85</f>
        <v>#REF!</v>
      </c>
      <c r="AY18" s="30" t="e">
        <f>'C завтраками| Bed and breakfast'!#REF!*0.85</f>
        <v>#REF!</v>
      </c>
    </row>
    <row r="19" spans="1:51" ht="11.45" customHeight="1">
      <c r="A19" s="18"/>
      <c r="B19" s="62"/>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row>
    <row r="20" spans="1:51" ht="11.45" customHeight="1">
      <c r="A20" s="141" t="s">
        <v>27</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row>
    <row r="21" spans="1:51" ht="24.6" customHeight="1">
      <c r="A21" s="6" t="s">
        <v>3</v>
      </c>
      <c r="B21" s="99" t="e">
        <f t="shared" ref="B21:AY22" si="0">B5</f>
        <v>#REF!</v>
      </c>
      <c r="C21" s="99" t="e">
        <f t="shared" si="0"/>
        <v>#REF!</v>
      </c>
      <c r="D21" s="99" t="e">
        <f t="shared" si="0"/>
        <v>#REF!</v>
      </c>
      <c r="E21" s="99" t="e">
        <f t="shared" si="0"/>
        <v>#REF!</v>
      </c>
      <c r="F21" s="99" t="e">
        <f t="shared" si="0"/>
        <v>#REF!</v>
      </c>
      <c r="G21" s="99" t="e">
        <f t="shared" si="0"/>
        <v>#REF!</v>
      </c>
      <c r="H21" s="99" t="e">
        <f t="shared" si="0"/>
        <v>#REF!</v>
      </c>
      <c r="I21" s="99" t="e">
        <f t="shared" si="0"/>
        <v>#REF!</v>
      </c>
      <c r="J21" s="99" t="e">
        <f t="shared" si="0"/>
        <v>#REF!</v>
      </c>
      <c r="K21" s="99" t="e">
        <f t="shared" si="0"/>
        <v>#REF!</v>
      </c>
      <c r="L21" s="99" t="e">
        <f t="shared" si="0"/>
        <v>#REF!</v>
      </c>
      <c r="M21" s="99" t="e">
        <f t="shared" si="0"/>
        <v>#REF!</v>
      </c>
      <c r="N21" s="99" t="e">
        <f t="shared" si="0"/>
        <v>#REF!</v>
      </c>
      <c r="O21" s="99" t="e">
        <f t="shared" si="0"/>
        <v>#REF!</v>
      </c>
      <c r="P21" s="99" t="e">
        <f t="shared" si="0"/>
        <v>#REF!</v>
      </c>
      <c r="Q21" s="99" t="e">
        <f t="shared" si="0"/>
        <v>#REF!</v>
      </c>
      <c r="R21" s="99" t="e">
        <f t="shared" si="0"/>
        <v>#REF!</v>
      </c>
      <c r="S21" s="99" t="e">
        <f t="shared" si="0"/>
        <v>#REF!</v>
      </c>
      <c r="T21" s="99" t="e">
        <f t="shared" si="0"/>
        <v>#REF!</v>
      </c>
      <c r="U21" s="99" t="e">
        <f t="shared" si="0"/>
        <v>#REF!</v>
      </c>
      <c r="V21" s="99" t="e">
        <f t="shared" si="0"/>
        <v>#REF!</v>
      </c>
      <c r="W21" s="99" t="e">
        <f t="shared" si="0"/>
        <v>#REF!</v>
      </c>
      <c r="X21" s="99" t="e">
        <f t="shared" si="0"/>
        <v>#REF!</v>
      </c>
      <c r="Y21" s="99" t="e">
        <f t="shared" si="0"/>
        <v>#REF!</v>
      </c>
      <c r="Z21" s="99" t="e">
        <f t="shared" si="0"/>
        <v>#REF!</v>
      </c>
      <c r="AA21" s="99" t="e">
        <f t="shared" si="0"/>
        <v>#REF!</v>
      </c>
      <c r="AB21" s="99" t="e">
        <f t="shared" si="0"/>
        <v>#REF!</v>
      </c>
      <c r="AC21" s="99" t="e">
        <f t="shared" si="0"/>
        <v>#REF!</v>
      </c>
      <c r="AD21" s="99" t="e">
        <f t="shared" si="0"/>
        <v>#REF!</v>
      </c>
      <c r="AE21" s="99" t="e">
        <f t="shared" si="0"/>
        <v>#REF!</v>
      </c>
      <c r="AF21" s="99" t="e">
        <f t="shared" si="0"/>
        <v>#REF!</v>
      </c>
      <c r="AG21" s="99" t="e">
        <f t="shared" si="0"/>
        <v>#REF!</v>
      </c>
      <c r="AH21" s="99" t="e">
        <f t="shared" si="0"/>
        <v>#REF!</v>
      </c>
      <c r="AI21" s="99" t="e">
        <f t="shared" si="0"/>
        <v>#REF!</v>
      </c>
      <c r="AJ21" s="99" t="e">
        <f t="shared" si="0"/>
        <v>#REF!</v>
      </c>
      <c r="AK21" s="99" t="e">
        <f t="shared" si="0"/>
        <v>#REF!</v>
      </c>
      <c r="AL21" s="99" t="e">
        <f t="shared" si="0"/>
        <v>#REF!</v>
      </c>
      <c r="AM21" s="99" t="e">
        <f t="shared" si="0"/>
        <v>#REF!</v>
      </c>
      <c r="AN21" s="99" t="e">
        <f t="shared" si="0"/>
        <v>#REF!</v>
      </c>
      <c r="AO21" s="99" t="e">
        <f t="shared" si="0"/>
        <v>#REF!</v>
      </c>
      <c r="AP21" s="99" t="e">
        <f t="shared" si="0"/>
        <v>#REF!</v>
      </c>
      <c r="AQ21" s="99" t="e">
        <f t="shared" si="0"/>
        <v>#REF!</v>
      </c>
      <c r="AR21" s="99" t="e">
        <f t="shared" si="0"/>
        <v>#REF!</v>
      </c>
      <c r="AS21" s="99" t="e">
        <f t="shared" si="0"/>
        <v>#REF!</v>
      </c>
      <c r="AT21" s="99" t="e">
        <f t="shared" si="0"/>
        <v>#REF!</v>
      </c>
      <c r="AU21" s="99" t="e">
        <f t="shared" si="0"/>
        <v>#REF!</v>
      </c>
      <c r="AV21" s="99" t="e">
        <f t="shared" si="0"/>
        <v>#REF!</v>
      </c>
      <c r="AW21" s="99" t="e">
        <f t="shared" si="0"/>
        <v>#REF!</v>
      </c>
      <c r="AX21" s="99" t="e">
        <f t="shared" si="0"/>
        <v>#REF!</v>
      </c>
      <c r="AY21" s="99" t="e">
        <f t="shared" si="0"/>
        <v>#REF!</v>
      </c>
    </row>
    <row r="22" spans="1:51" ht="24.6" customHeight="1">
      <c r="A22" s="9"/>
      <c r="B22" s="99" t="e">
        <f t="shared" si="0"/>
        <v>#REF!</v>
      </c>
      <c r="C22" s="99" t="e">
        <f t="shared" si="0"/>
        <v>#REF!</v>
      </c>
      <c r="D22" s="99" t="e">
        <f t="shared" si="0"/>
        <v>#REF!</v>
      </c>
      <c r="E22" s="99" t="e">
        <f t="shared" si="0"/>
        <v>#REF!</v>
      </c>
      <c r="F22" s="99" t="e">
        <f t="shared" si="0"/>
        <v>#REF!</v>
      </c>
      <c r="G22" s="99" t="e">
        <f t="shared" si="0"/>
        <v>#REF!</v>
      </c>
      <c r="H22" s="99" t="e">
        <f t="shared" si="0"/>
        <v>#REF!</v>
      </c>
      <c r="I22" s="99" t="e">
        <f t="shared" si="0"/>
        <v>#REF!</v>
      </c>
      <c r="J22" s="99" t="e">
        <f t="shared" si="0"/>
        <v>#REF!</v>
      </c>
      <c r="K22" s="99" t="e">
        <f t="shared" si="0"/>
        <v>#REF!</v>
      </c>
      <c r="L22" s="99" t="e">
        <f t="shared" si="0"/>
        <v>#REF!</v>
      </c>
      <c r="M22" s="99" t="e">
        <f t="shared" si="0"/>
        <v>#REF!</v>
      </c>
      <c r="N22" s="99" t="e">
        <f t="shared" si="0"/>
        <v>#REF!</v>
      </c>
      <c r="O22" s="99" t="e">
        <f t="shared" si="0"/>
        <v>#REF!</v>
      </c>
      <c r="P22" s="99" t="e">
        <f t="shared" si="0"/>
        <v>#REF!</v>
      </c>
      <c r="Q22" s="99" t="e">
        <f t="shared" si="0"/>
        <v>#REF!</v>
      </c>
      <c r="R22" s="99" t="e">
        <f t="shared" si="0"/>
        <v>#REF!</v>
      </c>
      <c r="S22" s="99" t="e">
        <f t="shared" si="0"/>
        <v>#REF!</v>
      </c>
      <c r="T22" s="99" t="e">
        <f t="shared" si="0"/>
        <v>#REF!</v>
      </c>
      <c r="U22" s="99" t="e">
        <f t="shared" si="0"/>
        <v>#REF!</v>
      </c>
      <c r="V22" s="99" t="e">
        <f t="shared" si="0"/>
        <v>#REF!</v>
      </c>
      <c r="W22" s="99" t="e">
        <f t="shared" si="0"/>
        <v>#REF!</v>
      </c>
      <c r="X22" s="99" t="e">
        <f t="shared" si="0"/>
        <v>#REF!</v>
      </c>
      <c r="Y22" s="99" t="e">
        <f t="shared" si="0"/>
        <v>#REF!</v>
      </c>
      <c r="Z22" s="99" t="e">
        <f t="shared" si="0"/>
        <v>#REF!</v>
      </c>
      <c r="AA22" s="99" t="e">
        <f t="shared" si="0"/>
        <v>#REF!</v>
      </c>
      <c r="AB22" s="99" t="e">
        <f t="shared" si="0"/>
        <v>#REF!</v>
      </c>
      <c r="AC22" s="99" t="e">
        <f t="shared" si="0"/>
        <v>#REF!</v>
      </c>
      <c r="AD22" s="99" t="e">
        <f t="shared" si="0"/>
        <v>#REF!</v>
      </c>
      <c r="AE22" s="99" t="e">
        <f t="shared" si="0"/>
        <v>#REF!</v>
      </c>
      <c r="AF22" s="99" t="e">
        <f t="shared" si="0"/>
        <v>#REF!</v>
      </c>
      <c r="AG22" s="99" t="e">
        <f t="shared" si="0"/>
        <v>#REF!</v>
      </c>
      <c r="AH22" s="99" t="e">
        <f t="shared" si="0"/>
        <v>#REF!</v>
      </c>
      <c r="AI22" s="99" t="e">
        <f t="shared" si="0"/>
        <v>#REF!</v>
      </c>
      <c r="AJ22" s="99" t="e">
        <f t="shared" si="0"/>
        <v>#REF!</v>
      </c>
      <c r="AK22" s="99" t="e">
        <f t="shared" si="0"/>
        <v>#REF!</v>
      </c>
      <c r="AL22" s="99" t="e">
        <f t="shared" si="0"/>
        <v>#REF!</v>
      </c>
      <c r="AM22" s="99" t="e">
        <f t="shared" si="0"/>
        <v>#REF!</v>
      </c>
      <c r="AN22" s="99" t="e">
        <f t="shared" si="0"/>
        <v>#REF!</v>
      </c>
      <c r="AO22" s="99" t="e">
        <f t="shared" si="0"/>
        <v>#REF!</v>
      </c>
      <c r="AP22" s="99" t="e">
        <f t="shared" si="0"/>
        <v>#REF!</v>
      </c>
      <c r="AQ22" s="99" t="e">
        <f t="shared" si="0"/>
        <v>#REF!</v>
      </c>
      <c r="AR22" s="99" t="e">
        <f t="shared" si="0"/>
        <v>#REF!</v>
      </c>
      <c r="AS22" s="99" t="e">
        <f t="shared" si="0"/>
        <v>#REF!</v>
      </c>
      <c r="AT22" s="99" t="e">
        <f t="shared" si="0"/>
        <v>#REF!</v>
      </c>
      <c r="AU22" s="99" t="e">
        <f t="shared" si="0"/>
        <v>#REF!</v>
      </c>
      <c r="AV22" s="99" t="e">
        <f t="shared" si="0"/>
        <v>#REF!</v>
      </c>
      <c r="AW22" s="99" t="e">
        <f t="shared" si="0"/>
        <v>#REF!</v>
      </c>
      <c r="AX22" s="99" t="e">
        <f t="shared" si="0"/>
        <v>#REF!</v>
      </c>
      <c r="AY22" s="99" t="e">
        <f t="shared" si="0"/>
        <v>#REF!</v>
      </c>
    </row>
    <row r="23" spans="1:51" ht="11.45" customHeight="1">
      <c r="A23" s="10" t="s">
        <v>4</v>
      </c>
    </row>
    <row r="24" spans="1:51" ht="11.45" customHeight="1">
      <c r="A24" s="12">
        <v>1</v>
      </c>
      <c r="B24" s="30" t="e">
        <f t="shared" ref="B24:AY25" si="1">ROUNDUP(B8*0.87,)</f>
        <v>#REF!</v>
      </c>
      <c r="C24" s="30" t="e">
        <f t="shared" si="1"/>
        <v>#REF!</v>
      </c>
      <c r="D24" s="30" t="e">
        <f t="shared" si="1"/>
        <v>#REF!</v>
      </c>
      <c r="E24" s="30" t="e">
        <f t="shared" si="1"/>
        <v>#REF!</v>
      </c>
      <c r="F24" s="30" t="e">
        <f t="shared" si="1"/>
        <v>#REF!</v>
      </c>
      <c r="G24" s="30" t="e">
        <f t="shared" si="1"/>
        <v>#REF!</v>
      </c>
      <c r="H24" s="30" t="e">
        <f t="shared" si="1"/>
        <v>#REF!</v>
      </c>
      <c r="I24" s="30" t="e">
        <f t="shared" si="1"/>
        <v>#REF!</v>
      </c>
      <c r="J24" s="30" t="e">
        <f t="shared" si="1"/>
        <v>#REF!</v>
      </c>
      <c r="K24" s="30" t="e">
        <f t="shared" si="1"/>
        <v>#REF!</v>
      </c>
      <c r="L24" s="30" t="e">
        <f t="shared" si="1"/>
        <v>#REF!</v>
      </c>
      <c r="M24" s="30" t="e">
        <f t="shared" si="1"/>
        <v>#REF!</v>
      </c>
      <c r="N24" s="30" t="e">
        <f t="shared" si="1"/>
        <v>#REF!</v>
      </c>
      <c r="O24" s="30" t="e">
        <f t="shared" si="1"/>
        <v>#REF!</v>
      </c>
      <c r="P24" s="30" t="e">
        <f t="shared" si="1"/>
        <v>#REF!</v>
      </c>
      <c r="Q24" s="30" t="e">
        <f t="shared" si="1"/>
        <v>#REF!</v>
      </c>
      <c r="R24" s="30" t="e">
        <f t="shared" si="1"/>
        <v>#REF!</v>
      </c>
      <c r="S24" s="30" t="e">
        <f t="shared" si="1"/>
        <v>#REF!</v>
      </c>
      <c r="T24" s="30" t="e">
        <f t="shared" si="1"/>
        <v>#REF!</v>
      </c>
      <c r="U24" s="30" t="e">
        <f t="shared" si="1"/>
        <v>#REF!</v>
      </c>
      <c r="V24" s="30" t="e">
        <f t="shared" si="1"/>
        <v>#REF!</v>
      </c>
      <c r="W24" s="30" t="e">
        <f t="shared" si="1"/>
        <v>#REF!</v>
      </c>
      <c r="X24" s="30" t="e">
        <f t="shared" si="1"/>
        <v>#REF!</v>
      </c>
      <c r="Y24" s="30" t="e">
        <f t="shared" si="1"/>
        <v>#REF!</v>
      </c>
      <c r="Z24" s="30" t="e">
        <f t="shared" si="1"/>
        <v>#REF!</v>
      </c>
      <c r="AA24" s="30" t="e">
        <f t="shared" si="1"/>
        <v>#REF!</v>
      </c>
      <c r="AB24" s="30" t="e">
        <f t="shared" si="1"/>
        <v>#REF!</v>
      </c>
      <c r="AC24" s="30" t="e">
        <f t="shared" si="1"/>
        <v>#REF!</v>
      </c>
      <c r="AD24" s="30" t="e">
        <f t="shared" si="1"/>
        <v>#REF!</v>
      </c>
      <c r="AE24" s="30" t="e">
        <f t="shared" si="1"/>
        <v>#REF!</v>
      </c>
      <c r="AF24" s="30" t="e">
        <f t="shared" si="1"/>
        <v>#REF!</v>
      </c>
      <c r="AG24" s="30" t="e">
        <f t="shared" si="1"/>
        <v>#REF!</v>
      </c>
      <c r="AH24" s="30" t="e">
        <f t="shared" si="1"/>
        <v>#REF!</v>
      </c>
      <c r="AI24" s="30" t="e">
        <f t="shared" si="1"/>
        <v>#REF!</v>
      </c>
      <c r="AJ24" s="30" t="e">
        <f t="shared" si="1"/>
        <v>#REF!</v>
      </c>
      <c r="AK24" s="30" t="e">
        <f t="shared" si="1"/>
        <v>#REF!</v>
      </c>
      <c r="AL24" s="30" t="e">
        <f t="shared" si="1"/>
        <v>#REF!</v>
      </c>
      <c r="AM24" s="30" t="e">
        <f t="shared" si="1"/>
        <v>#REF!</v>
      </c>
      <c r="AN24" s="30" t="e">
        <f t="shared" si="1"/>
        <v>#REF!</v>
      </c>
      <c r="AO24" s="30" t="e">
        <f t="shared" si="1"/>
        <v>#REF!</v>
      </c>
      <c r="AP24" s="30" t="e">
        <f t="shared" si="1"/>
        <v>#REF!</v>
      </c>
      <c r="AQ24" s="30" t="e">
        <f t="shared" si="1"/>
        <v>#REF!</v>
      </c>
      <c r="AR24" s="30" t="e">
        <f t="shared" si="1"/>
        <v>#REF!</v>
      </c>
      <c r="AS24" s="30" t="e">
        <f t="shared" si="1"/>
        <v>#REF!</v>
      </c>
      <c r="AT24" s="30" t="e">
        <f t="shared" si="1"/>
        <v>#REF!</v>
      </c>
      <c r="AU24" s="30" t="e">
        <f t="shared" si="1"/>
        <v>#REF!</v>
      </c>
      <c r="AV24" s="30" t="e">
        <f t="shared" si="1"/>
        <v>#REF!</v>
      </c>
      <c r="AW24" s="30" t="e">
        <f t="shared" si="1"/>
        <v>#REF!</v>
      </c>
      <c r="AX24" s="30" t="e">
        <f t="shared" si="1"/>
        <v>#REF!</v>
      </c>
      <c r="AY24" s="30" t="e">
        <f t="shared" si="1"/>
        <v>#REF!</v>
      </c>
    </row>
    <row r="25" spans="1:51" ht="11.45" customHeight="1">
      <c r="A25" s="12">
        <v>2</v>
      </c>
      <c r="B25" s="30" t="e">
        <f t="shared" si="1"/>
        <v>#REF!</v>
      </c>
      <c r="C25" s="30" t="e">
        <f t="shared" si="1"/>
        <v>#REF!</v>
      </c>
      <c r="D25" s="30" t="e">
        <f t="shared" si="1"/>
        <v>#REF!</v>
      </c>
      <c r="E25" s="30" t="e">
        <f t="shared" si="1"/>
        <v>#REF!</v>
      </c>
      <c r="F25" s="30" t="e">
        <f t="shared" si="1"/>
        <v>#REF!</v>
      </c>
      <c r="G25" s="30" t="e">
        <f t="shared" si="1"/>
        <v>#REF!</v>
      </c>
      <c r="H25" s="30" t="e">
        <f t="shared" si="1"/>
        <v>#REF!</v>
      </c>
      <c r="I25" s="30" t="e">
        <f t="shared" si="1"/>
        <v>#REF!</v>
      </c>
      <c r="J25" s="30" t="e">
        <f t="shared" si="1"/>
        <v>#REF!</v>
      </c>
      <c r="K25" s="30" t="e">
        <f t="shared" si="1"/>
        <v>#REF!</v>
      </c>
      <c r="L25" s="30" t="e">
        <f t="shared" si="1"/>
        <v>#REF!</v>
      </c>
      <c r="M25" s="30" t="e">
        <f t="shared" si="1"/>
        <v>#REF!</v>
      </c>
      <c r="N25" s="30" t="e">
        <f t="shared" si="1"/>
        <v>#REF!</v>
      </c>
      <c r="O25" s="30" t="e">
        <f t="shared" si="1"/>
        <v>#REF!</v>
      </c>
      <c r="P25" s="30" t="e">
        <f t="shared" si="1"/>
        <v>#REF!</v>
      </c>
      <c r="Q25" s="30" t="e">
        <f t="shared" si="1"/>
        <v>#REF!</v>
      </c>
      <c r="R25" s="30" t="e">
        <f t="shared" si="1"/>
        <v>#REF!</v>
      </c>
      <c r="S25" s="30" t="e">
        <f t="shared" si="1"/>
        <v>#REF!</v>
      </c>
      <c r="T25" s="30" t="e">
        <f t="shared" si="1"/>
        <v>#REF!</v>
      </c>
      <c r="U25" s="30" t="e">
        <f t="shared" si="1"/>
        <v>#REF!</v>
      </c>
      <c r="V25" s="30" t="e">
        <f t="shared" si="1"/>
        <v>#REF!</v>
      </c>
      <c r="W25" s="30" t="e">
        <f t="shared" si="1"/>
        <v>#REF!</v>
      </c>
      <c r="X25" s="30" t="e">
        <f t="shared" si="1"/>
        <v>#REF!</v>
      </c>
      <c r="Y25" s="30" t="e">
        <f t="shared" si="1"/>
        <v>#REF!</v>
      </c>
      <c r="Z25" s="30" t="e">
        <f t="shared" si="1"/>
        <v>#REF!</v>
      </c>
      <c r="AA25" s="30" t="e">
        <f t="shared" si="1"/>
        <v>#REF!</v>
      </c>
      <c r="AB25" s="30" t="e">
        <f t="shared" si="1"/>
        <v>#REF!</v>
      </c>
      <c r="AC25" s="30" t="e">
        <f t="shared" si="1"/>
        <v>#REF!</v>
      </c>
      <c r="AD25" s="30" t="e">
        <f t="shared" si="1"/>
        <v>#REF!</v>
      </c>
      <c r="AE25" s="30" t="e">
        <f t="shared" si="1"/>
        <v>#REF!</v>
      </c>
      <c r="AF25" s="30" t="e">
        <f t="shared" si="1"/>
        <v>#REF!</v>
      </c>
      <c r="AG25" s="30" t="e">
        <f t="shared" si="1"/>
        <v>#REF!</v>
      </c>
      <c r="AH25" s="30" t="e">
        <f t="shared" si="1"/>
        <v>#REF!</v>
      </c>
      <c r="AI25" s="30" t="e">
        <f t="shared" si="1"/>
        <v>#REF!</v>
      </c>
      <c r="AJ25" s="30" t="e">
        <f t="shared" si="1"/>
        <v>#REF!</v>
      </c>
      <c r="AK25" s="30" t="e">
        <f t="shared" si="1"/>
        <v>#REF!</v>
      </c>
      <c r="AL25" s="30" t="e">
        <f t="shared" si="1"/>
        <v>#REF!</v>
      </c>
      <c r="AM25" s="30" t="e">
        <f t="shared" si="1"/>
        <v>#REF!</v>
      </c>
      <c r="AN25" s="30" t="e">
        <f t="shared" si="1"/>
        <v>#REF!</v>
      </c>
      <c r="AO25" s="30" t="e">
        <f t="shared" si="1"/>
        <v>#REF!</v>
      </c>
      <c r="AP25" s="30" t="e">
        <f t="shared" si="1"/>
        <v>#REF!</v>
      </c>
      <c r="AQ25" s="30" t="e">
        <f t="shared" si="1"/>
        <v>#REF!</v>
      </c>
      <c r="AR25" s="30" t="e">
        <f t="shared" si="1"/>
        <v>#REF!</v>
      </c>
      <c r="AS25" s="30" t="e">
        <f t="shared" si="1"/>
        <v>#REF!</v>
      </c>
      <c r="AT25" s="30" t="e">
        <f t="shared" si="1"/>
        <v>#REF!</v>
      </c>
      <c r="AU25" s="30" t="e">
        <f t="shared" si="1"/>
        <v>#REF!</v>
      </c>
      <c r="AV25" s="30" t="e">
        <f t="shared" si="1"/>
        <v>#REF!</v>
      </c>
      <c r="AW25" s="30" t="e">
        <f t="shared" si="1"/>
        <v>#REF!</v>
      </c>
      <c r="AX25" s="30" t="e">
        <f t="shared" si="1"/>
        <v>#REF!</v>
      </c>
      <c r="AY25" s="30" t="e">
        <f t="shared" si="1"/>
        <v>#REF!</v>
      </c>
    </row>
    <row r="26" spans="1:51" ht="11.45" customHeight="1">
      <c r="A26" s="15" t="s">
        <v>136</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row>
    <row r="27" spans="1:51" ht="11.45" customHeight="1">
      <c r="A27" s="12">
        <v>1</v>
      </c>
      <c r="B27" s="30" t="e">
        <f t="shared" ref="B27:AY28" si="2">ROUNDUP(B11*0.87,)</f>
        <v>#REF!</v>
      </c>
      <c r="C27" s="30" t="e">
        <f t="shared" si="2"/>
        <v>#REF!</v>
      </c>
      <c r="D27" s="30" t="e">
        <f t="shared" si="2"/>
        <v>#REF!</v>
      </c>
      <c r="E27" s="30" t="e">
        <f t="shared" si="2"/>
        <v>#REF!</v>
      </c>
      <c r="F27" s="30" t="e">
        <f t="shared" si="2"/>
        <v>#REF!</v>
      </c>
      <c r="G27" s="30" t="e">
        <f t="shared" si="2"/>
        <v>#REF!</v>
      </c>
      <c r="H27" s="30" t="e">
        <f t="shared" si="2"/>
        <v>#REF!</v>
      </c>
      <c r="I27" s="30" t="e">
        <f t="shared" si="2"/>
        <v>#REF!</v>
      </c>
      <c r="J27" s="30" t="e">
        <f t="shared" si="2"/>
        <v>#REF!</v>
      </c>
      <c r="K27" s="30" t="e">
        <f t="shared" si="2"/>
        <v>#REF!</v>
      </c>
      <c r="L27" s="30" t="e">
        <f t="shared" si="2"/>
        <v>#REF!</v>
      </c>
      <c r="M27" s="30" t="e">
        <f t="shared" si="2"/>
        <v>#REF!</v>
      </c>
      <c r="N27" s="30" t="e">
        <f t="shared" si="2"/>
        <v>#REF!</v>
      </c>
      <c r="O27" s="30" t="e">
        <f t="shared" si="2"/>
        <v>#REF!</v>
      </c>
      <c r="P27" s="30" t="e">
        <f t="shared" si="2"/>
        <v>#REF!</v>
      </c>
      <c r="Q27" s="30" t="e">
        <f t="shared" si="2"/>
        <v>#REF!</v>
      </c>
      <c r="R27" s="30" t="e">
        <f t="shared" si="2"/>
        <v>#REF!</v>
      </c>
      <c r="S27" s="30" t="e">
        <f t="shared" si="2"/>
        <v>#REF!</v>
      </c>
      <c r="T27" s="30" t="e">
        <f t="shared" si="2"/>
        <v>#REF!</v>
      </c>
      <c r="U27" s="30" t="e">
        <f t="shared" si="2"/>
        <v>#REF!</v>
      </c>
      <c r="V27" s="30" t="e">
        <f t="shared" si="2"/>
        <v>#REF!</v>
      </c>
      <c r="W27" s="30" t="e">
        <f t="shared" si="2"/>
        <v>#REF!</v>
      </c>
      <c r="X27" s="30" t="e">
        <f t="shared" si="2"/>
        <v>#REF!</v>
      </c>
      <c r="Y27" s="30" t="e">
        <f t="shared" si="2"/>
        <v>#REF!</v>
      </c>
      <c r="Z27" s="30" t="e">
        <f t="shared" si="2"/>
        <v>#REF!</v>
      </c>
      <c r="AA27" s="30" t="e">
        <f t="shared" si="2"/>
        <v>#REF!</v>
      </c>
      <c r="AB27" s="30" t="e">
        <f t="shared" si="2"/>
        <v>#REF!</v>
      </c>
      <c r="AC27" s="30" t="e">
        <f t="shared" si="2"/>
        <v>#REF!</v>
      </c>
      <c r="AD27" s="30" t="e">
        <f t="shared" si="2"/>
        <v>#REF!</v>
      </c>
      <c r="AE27" s="30" t="e">
        <f t="shared" si="2"/>
        <v>#REF!</v>
      </c>
      <c r="AF27" s="30" t="e">
        <f t="shared" si="2"/>
        <v>#REF!</v>
      </c>
      <c r="AG27" s="30" t="e">
        <f t="shared" si="2"/>
        <v>#REF!</v>
      </c>
      <c r="AH27" s="30" t="e">
        <f t="shared" si="2"/>
        <v>#REF!</v>
      </c>
      <c r="AI27" s="30" t="e">
        <f t="shared" si="2"/>
        <v>#REF!</v>
      </c>
      <c r="AJ27" s="30" t="e">
        <f t="shared" si="2"/>
        <v>#REF!</v>
      </c>
      <c r="AK27" s="30" t="e">
        <f t="shared" si="2"/>
        <v>#REF!</v>
      </c>
      <c r="AL27" s="30" t="e">
        <f t="shared" si="2"/>
        <v>#REF!</v>
      </c>
      <c r="AM27" s="30" t="e">
        <f t="shared" si="2"/>
        <v>#REF!</v>
      </c>
      <c r="AN27" s="30" t="e">
        <f t="shared" si="2"/>
        <v>#REF!</v>
      </c>
      <c r="AO27" s="30" t="e">
        <f t="shared" si="2"/>
        <v>#REF!</v>
      </c>
      <c r="AP27" s="30" t="e">
        <f t="shared" si="2"/>
        <v>#REF!</v>
      </c>
      <c r="AQ27" s="30" t="e">
        <f t="shared" si="2"/>
        <v>#REF!</v>
      </c>
      <c r="AR27" s="30" t="e">
        <f t="shared" si="2"/>
        <v>#REF!</v>
      </c>
      <c r="AS27" s="30" t="e">
        <f t="shared" si="2"/>
        <v>#REF!</v>
      </c>
      <c r="AT27" s="30" t="e">
        <f t="shared" si="2"/>
        <v>#REF!</v>
      </c>
      <c r="AU27" s="30" t="e">
        <f t="shared" si="2"/>
        <v>#REF!</v>
      </c>
      <c r="AV27" s="30" t="e">
        <f t="shared" si="2"/>
        <v>#REF!</v>
      </c>
      <c r="AW27" s="30" t="e">
        <f t="shared" si="2"/>
        <v>#REF!</v>
      </c>
      <c r="AX27" s="30" t="e">
        <f t="shared" si="2"/>
        <v>#REF!</v>
      </c>
      <c r="AY27" s="30" t="e">
        <f t="shared" si="2"/>
        <v>#REF!</v>
      </c>
    </row>
    <row r="28" spans="1:51" ht="11.45" customHeight="1">
      <c r="A28" s="12">
        <v>2</v>
      </c>
      <c r="B28" s="30" t="e">
        <f t="shared" si="2"/>
        <v>#REF!</v>
      </c>
      <c r="C28" s="30" t="e">
        <f t="shared" si="2"/>
        <v>#REF!</v>
      </c>
      <c r="D28" s="30" t="e">
        <f t="shared" si="2"/>
        <v>#REF!</v>
      </c>
      <c r="E28" s="30" t="e">
        <f t="shared" si="2"/>
        <v>#REF!</v>
      </c>
      <c r="F28" s="30" t="e">
        <f t="shared" si="2"/>
        <v>#REF!</v>
      </c>
      <c r="G28" s="30" t="e">
        <f t="shared" si="2"/>
        <v>#REF!</v>
      </c>
      <c r="H28" s="30" t="e">
        <f t="shared" si="2"/>
        <v>#REF!</v>
      </c>
      <c r="I28" s="30" t="e">
        <f t="shared" si="2"/>
        <v>#REF!</v>
      </c>
      <c r="J28" s="30" t="e">
        <f t="shared" si="2"/>
        <v>#REF!</v>
      </c>
      <c r="K28" s="30" t="e">
        <f t="shared" si="2"/>
        <v>#REF!</v>
      </c>
      <c r="L28" s="30" t="e">
        <f t="shared" si="2"/>
        <v>#REF!</v>
      </c>
      <c r="M28" s="30" t="e">
        <f t="shared" si="2"/>
        <v>#REF!</v>
      </c>
      <c r="N28" s="30" t="e">
        <f t="shared" si="2"/>
        <v>#REF!</v>
      </c>
      <c r="O28" s="30" t="e">
        <f t="shared" si="2"/>
        <v>#REF!</v>
      </c>
      <c r="P28" s="30" t="e">
        <f t="shared" si="2"/>
        <v>#REF!</v>
      </c>
      <c r="Q28" s="30" t="e">
        <f t="shared" si="2"/>
        <v>#REF!</v>
      </c>
      <c r="R28" s="30" t="e">
        <f t="shared" si="2"/>
        <v>#REF!</v>
      </c>
      <c r="S28" s="30" t="e">
        <f t="shared" si="2"/>
        <v>#REF!</v>
      </c>
      <c r="T28" s="30" t="e">
        <f t="shared" si="2"/>
        <v>#REF!</v>
      </c>
      <c r="U28" s="30" t="e">
        <f t="shared" si="2"/>
        <v>#REF!</v>
      </c>
      <c r="V28" s="30" t="e">
        <f t="shared" si="2"/>
        <v>#REF!</v>
      </c>
      <c r="W28" s="30" t="e">
        <f t="shared" si="2"/>
        <v>#REF!</v>
      </c>
      <c r="X28" s="30" t="e">
        <f t="shared" si="2"/>
        <v>#REF!</v>
      </c>
      <c r="Y28" s="30" t="e">
        <f t="shared" si="2"/>
        <v>#REF!</v>
      </c>
      <c r="Z28" s="30" t="e">
        <f t="shared" si="2"/>
        <v>#REF!</v>
      </c>
      <c r="AA28" s="30" t="e">
        <f t="shared" si="2"/>
        <v>#REF!</v>
      </c>
      <c r="AB28" s="30" t="e">
        <f t="shared" si="2"/>
        <v>#REF!</v>
      </c>
      <c r="AC28" s="30" t="e">
        <f t="shared" si="2"/>
        <v>#REF!</v>
      </c>
      <c r="AD28" s="30" t="e">
        <f t="shared" si="2"/>
        <v>#REF!</v>
      </c>
      <c r="AE28" s="30" t="e">
        <f t="shared" si="2"/>
        <v>#REF!</v>
      </c>
      <c r="AF28" s="30" t="e">
        <f t="shared" si="2"/>
        <v>#REF!</v>
      </c>
      <c r="AG28" s="30" t="e">
        <f t="shared" si="2"/>
        <v>#REF!</v>
      </c>
      <c r="AH28" s="30" t="e">
        <f t="shared" si="2"/>
        <v>#REF!</v>
      </c>
      <c r="AI28" s="30" t="e">
        <f t="shared" si="2"/>
        <v>#REF!</v>
      </c>
      <c r="AJ28" s="30" t="e">
        <f t="shared" si="2"/>
        <v>#REF!</v>
      </c>
      <c r="AK28" s="30" t="e">
        <f t="shared" si="2"/>
        <v>#REF!</v>
      </c>
      <c r="AL28" s="30" t="e">
        <f t="shared" si="2"/>
        <v>#REF!</v>
      </c>
      <c r="AM28" s="30" t="e">
        <f t="shared" si="2"/>
        <v>#REF!</v>
      </c>
      <c r="AN28" s="30" t="e">
        <f t="shared" si="2"/>
        <v>#REF!</v>
      </c>
      <c r="AO28" s="30" t="e">
        <f t="shared" si="2"/>
        <v>#REF!</v>
      </c>
      <c r="AP28" s="30" t="e">
        <f t="shared" si="2"/>
        <v>#REF!</v>
      </c>
      <c r="AQ28" s="30" t="e">
        <f t="shared" si="2"/>
        <v>#REF!</v>
      </c>
      <c r="AR28" s="30" t="e">
        <f t="shared" si="2"/>
        <v>#REF!</v>
      </c>
      <c r="AS28" s="30" t="e">
        <f t="shared" si="2"/>
        <v>#REF!</v>
      </c>
      <c r="AT28" s="30" t="e">
        <f t="shared" si="2"/>
        <v>#REF!</v>
      </c>
      <c r="AU28" s="30" t="e">
        <f t="shared" si="2"/>
        <v>#REF!</v>
      </c>
      <c r="AV28" s="30" t="e">
        <f t="shared" si="2"/>
        <v>#REF!</v>
      </c>
      <c r="AW28" s="30" t="e">
        <f t="shared" si="2"/>
        <v>#REF!</v>
      </c>
      <c r="AX28" s="30" t="e">
        <f t="shared" si="2"/>
        <v>#REF!</v>
      </c>
      <c r="AY28" s="30" t="e">
        <f t="shared" si="2"/>
        <v>#REF!</v>
      </c>
    </row>
    <row r="29" spans="1:51" ht="11.45" customHeight="1">
      <c r="A29" s="16" t="s">
        <v>137</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row>
    <row r="30" spans="1:51" ht="11.45" customHeight="1">
      <c r="A30" s="12">
        <v>1</v>
      </c>
      <c r="B30" s="30" t="e">
        <f t="shared" ref="B30:AY31" si="3">ROUNDUP(B14*0.87,)</f>
        <v>#REF!</v>
      </c>
      <c r="C30" s="30" t="e">
        <f t="shared" si="3"/>
        <v>#REF!</v>
      </c>
      <c r="D30" s="30" t="e">
        <f t="shared" si="3"/>
        <v>#REF!</v>
      </c>
      <c r="E30" s="30" t="e">
        <f t="shared" si="3"/>
        <v>#REF!</v>
      </c>
      <c r="F30" s="30" t="e">
        <f t="shared" si="3"/>
        <v>#REF!</v>
      </c>
      <c r="G30" s="30" t="e">
        <f t="shared" si="3"/>
        <v>#REF!</v>
      </c>
      <c r="H30" s="30" t="e">
        <f t="shared" si="3"/>
        <v>#REF!</v>
      </c>
      <c r="I30" s="30" t="e">
        <f t="shared" si="3"/>
        <v>#REF!</v>
      </c>
      <c r="J30" s="30" t="e">
        <f t="shared" si="3"/>
        <v>#REF!</v>
      </c>
      <c r="K30" s="30" t="e">
        <f t="shared" si="3"/>
        <v>#REF!</v>
      </c>
      <c r="L30" s="30" t="e">
        <f t="shared" si="3"/>
        <v>#REF!</v>
      </c>
      <c r="M30" s="30" t="e">
        <f t="shared" si="3"/>
        <v>#REF!</v>
      </c>
      <c r="N30" s="30" t="e">
        <f t="shared" si="3"/>
        <v>#REF!</v>
      </c>
      <c r="O30" s="30" t="e">
        <f t="shared" si="3"/>
        <v>#REF!</v>
      </c>
      <c r="P30" s="30" t="e">
        <f t="shared" si="3"/>
        <v>#REF!</v>
      </c>
      <c r="Q30" s="30" t="e">
        <f t="shared" si="3"/>
        <v>#REF!</v>
      </c>
      <c r="R30" s="30" t="e">
        <f t="shared" si="3"/>
        <v>#REF!</v>
      </c>
      <c r="S30" s="30" t="e">
        <f t="shared" si="3"/>
        <v>#REF!</v>
      </c>
      <c r="T30" s="30" t="e">
        <f t="shared" si="3"/>
        <v>#REF!</v>
      </c>
      <c r="U30" s="30" t="e">
        <f t="shared" si="3"/>
        <v>#REF!</v>
      </c>
      <c r="V30" s="30" t="e">
        <f t="shared" si="3"/>
        <v>#REF!</v>
      </c>
      <c r="W30" s="30" t="e">
        <f t="shared" si="3"/>
        <v>#REF!</v>
      </c>
      <c r="X30" s="30" t="e">
        <f t="shared" si="3"/>
        <v>#REF!</v>
      </c>
      <c r="Y30" s="30" t="e">
        <f t="shared" si="3"/>
        <v>#REF!</v>
      </c>
      <c r="Z30" s="30" t="e">
        <f t="shared" si="3"/>
        <v>#REF!</v>
      </c>
      <c r="AA30" s="30" t="e">
        <f t="shared" si="3"/>
        <v>#REF!</v>
      </c>
      <c r="AB30" s="30" t="e">
        <f t="shared" si="3"/>
        <v>#REF!</v>
      </c>
      <c r="AC30" s="30" t="e">
        <f t="shared" si="3"/>
        <v>#REF!</v>
      </c>
      <c r="AD30" s="30" t="e">
        <f t="shared" si="3"/>
        <v>#REF!</v>
      </c>
      <c r="AE30" s="30" t="e">
        <f t="shared" si="3"/>
        <v>#REF!</v>
      </c>
      <c r="AF30" s="30" t="e">
        <f t="shared" si="3"/>
        <v>#REF!</v>
      </c>
      <c r="AG30" s="30" t="e">
        <f t="shared" si="3"/>
        <v>#REF!</v>
      </c>
      <c r="AH30" s="30" t="e">
        <f t="shared" si="3"/>
        <v>#REF!</v>
      </c>
      <c r="AI30" s="30" t="e">
        <f t="shared" si="3"/>
        <v>#REF!</v>
      </c>
      <c r="AJ30" s="30" t="e">
        <f t="shared" si="3"/>
        <v>#REF!</v>
      </c>
      <c r="AK30" s="30" t="e">
        <f t="shared" si="3"/>
        <v>#REF!</v>
      </c>
      <c r="AL30" s="30" t="e">
        <f t="shared" si="3"/>
        <v>#REF!</v>
      </c>
      <c r="AM30" s="30" t="e">
        <f t="shared" si="3"/>
        <v>#REF!</v>
      </c>
      <c r="AN30" s="30" t="e">
        <f t="shared" si="3"/>
        <v>#REF!</v>
      </c>
      <c r="AO30" s="30" t="e">
        <f t="shared" si="3"/>
        <v>#REF!</v>
      </c>
      <c r="AP30" s="30" t="e">
        <f t="shared" si="3"/>
        <v>#REF!</v>
      </c>
      <c r="AQ30" s="30" t="e">
        <f t="shared" si="3"/>
        <v>#REF!</v>
      </c>
      <c r="AR30" s="30" t="e">
        <f t="shared" si="3"/>
        <v>#REF!</v>
      </c>
      <c r="AS30" s="30" t="e">
        <f t="shared" si="3"/>
        <v>#REF!</v>
      </c>
      <c r="AT30" s="30" t="e">
        <f t="shared" si="3"/>
        <v>#REF!</v>
      </c>
      <c r="AU30" s="30" t="e">
        <f t="shared" si="3"/>
        <v>#REF!</v>
      </c>
      <c r="AV30" s="30" t="e">
        <f t="shared" si="3"/>
        <v>#REF!</v>
      </c>
      <c r="AW30" s="30" t="e">
        <f t="shared" si="3"/>
        <v>#REF!</v>
      </c>
      <c r="AX30" s="30" t="e">
        <f t="shared" si="3"/>
        <v>#REF!</v>
      </c>
      <c r="AY30" s="30" t="e">
        <f t="shared" si="3"/>
        <v>#REF!</v>
      </c>
    </row>
    <row r="31" spans="1:51" ht="11.45" customHeight="1">
      <c r="A31" s="12">
        <v>2</v>
      </c>
      <c r="B31" s="30" t="e">
        <f t="shared" si="3"/>
        <v>#REF!</v>
      </c>
      <c r="C31" s="30" t="e">
        <f t="shared" si="3"/>
        <v>#REF!</v>
      </c>
      <c r="D31" s="30" t="e">
        <f t="shared" si="3"/>
        <v>#REF!</v>
      </c>
      <c r="E31" s="30" t="e">
        <f t="shared" si="3"/>
        <v>#REF!</v>
      </c>
      <c r="F31" s="30" t="e">
        <f t="shared" si="3"/>
        <v>#REF!</v>
      </c>
      <c r="G31" s="30" t="e">
        <f t="shared" si="3"/>
        <v>#REF!</v>
      </c>
      <c r="H31" s="30" t="e">
        <f t="shared" si="3"/>
        <v>#REF!</v>
      </c>
      <c r="I31" s="30" t="e">
        <f t="shared" si="3"/>
        <v>#REF!</v>
      </c>
      <c r="J31" s="30" t="e">
        <f t="shared" si="3"/>
        <v>#REF!</v>
      </c>
      <c r="K31" s="30" t="e">
        <f t="shared" si="3"/>
        <v>#REF!</v>
      </c>
      <c r="L31" s="30" t="e">
        <f t="shared" si="3"/>
        <v>#REF!</v>
      </c>
      <c r="M31" s="30" t="e">
        <f t="shared" si="3"/>
        <v>#REF!</v>
      </c>
      <c r="N31" s="30" t="e">
        <f t="shared" si="3"/>
        <v>#REF!</v>
      </c>
      <c r="O31" s="30" t="e">
        <f t="shared" si="3"/>
        <v>#REF!</v>
      </c>
      <c r="P31" s="30" t="e">
        <f t="shared" si="3"/>
        <v>#REF!</v>
      </c>
      <c r="Q31" s="30" t="e">
        <f t="shared" si="3"/>
        <v>#REF!</v>
      </c>
      <c r="R31" s="30" t="e">
        <f t="shared" si="3"/>
        <v>#REF!</v>
      </c>
      <c r="S31" s="30" t="e">
        <f t="shared" si="3"/>
        <v>#REF!</v>
      </c>
      <c r="T31" s="30" t="e">
        <f t="shared" si="3"/>
        <v>#REF!</v>
      </c>
      <c r="U31" s="30" t="e">
        <f t="shared" si="3"/>
        <v>#REF!</v>
      </c>
      <c r="V31" s="30" t="e">
        <f t="shared" si="3"/>
        <v>#REF!</v>
      </c>
      <c r="W31" s="30" t="e">
        <f t="shared" si="3"/>
        <v>#REF!</v>
      </c>
      <c r="X31" s="30" t="e">
        <f t="shared" si="3"/>
        <v>#REF!</v>
      </c>
      <c r="Y31" s="30" t="e">
        <f t="shared" si="3"/>
        <v>#REF!</v>
      </c>
      <c r="Z31" s="30" t="e">
        <f t="shared" si="3"/>
        <v>#REF!</v>
      </c>
      <c r="AA31" s="30" t="e">
        <f t="shared" si="3"/>
        <v>#REF!</v>
      </c>
      <c r="AB31" s="30" t="e">
        <f t="shared" si="3"/>
        <v>#REF!</v>
      </c>
      <c r="AC31" s="30" t="e">
        <f t="shared" si="3"/>
        <v>#REF!</v>
      </c>
      <c r="AD31" s="30" t="e">
        <f t="shared" si="3"/>
        <v>#REF!</v>
      </c>
      <c r="AE31" s="30" t="e">
        <f t="shared" si="3"/>
        <v>#REF!</v>
      </c>
      <c r="AF31" s="30" t="e">
        <f t="shared" si="3"/>
        <v>#REF!</v>
      </c>
      <c r="AG31" s="30" t="e">
        <f t="shared" si="3"/>
        <v>#REF!</v>
      </c>
      <c r="AH31" s="30" t="e">
        <f t="shared" si="3"/>
        <v>#REF!</v>
      </c>
      <c r="AI31" s="30" t="e">
        <f t="shared" si="3"/>
        <v>#REF!</v>
      </c>
      <c r="AJ31" s="30" t="e">
        <f t="shared" si="3"/>
        <v>#REF!</v>
      </c>
      <c r="AK31" s="30" t="e">
        <f t="shared" si="3"/>
        <v>#REF!</v>
      </c>
      <c r="AL31" s="30" t="e">
        <f t="shared" si="3"/>
        <v>#REF!</v>
      </c>
      <c r="AM31" s="30" t="e">
        <f t="shared" si="3"/>
        <v>#REF!</v>
      </c>
      <c r="AN31" s="30" t="e">
        <f t="shared" si="3"/>
        <v>#REF!</v>
      </c>
      <c r="AO31" s="30" t="e">
        <f t="shared" si="3"/>
        <v>#REF!</v>
      </c>
      <c r="AP31" s="30" t="e">
        <f t="shared" si="3"/>
        <v>#REF!</v>
      </c>
      <c r="AQ31" s="30" t="e">
        <f t="shared" si="3"/>
        <v>#REF!</v>
      </c>
      <c r="AR31" s="30" t="e">
        <f t="shared" si="3"/>
        <v>#REF!</v>
      </c>
      <c r="AS31" s="30" t="e">
        <f t="shared" si="3"/>
        <v>#REF!</v>
      </c>
      <c r="AT31" s="30" t="e">
        <f t="shared" si="3"/>
        <v>#REF!</v>
      </c>
      <c r="AU31" s="30" t="e">
        <f t="shared" si="3"/>
        <v>#REF!</v>
      </c>
      <c r="AV31" s="30" t="e">
        <f t="shared" si="3"/>
        <v>#REF!</v>
      </c>
      <c r="AW31" s="30" t="e">
        <f t="shared" si="3"/>
        <v>#REF!</v>
      </c>
      <c r="AX31" s="30" t="e">
        <f t="shared" si="3"/>
        <v>#REF!</v>
      </c>
      <c r="AY31" s="30" t="e">
        <f t="shared" si="3"/>
        <v>#REF!</v>
      </c>
    </row>
    <row r="32" spans="1:51" ht="11.45" customHeight="1">
      <c r="A32" s="17" t="s">
        <v>138</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row>
    <row r="33" spans="1:51" ht="11.45" customHeight="1">
      <c r="A33" s="12">
        <v>1</v>
      </c>
      <c r="B33" s="30" t="e">
        <f t="shared" ref="B33:AY34" si="4">ROUNDUP(B17*0.87,)</f>
        <v>#REF!</v>
      </c>
      <c r="C33" s="30" t="e">
        <f t="shared" si="4"/>
        <v>#REF!</v>
      </c>
      <c r="D33" s="30" t="e">
        <f t="shared" si="4"/>
        <v>#REF!</v>
      </c>
      <c r="E33" s="30" t="e">
        <f t="shared" si="4"/>
        <v>#REF!</v>
      </c>
      <c r="F33" s="30" t="e">
        <f t="shared" si="4"/>
        <v>#REF!</v>
      </c>
      <c r="G33" s="30" t="e">
        <f t="shared" si="4"/>
        <v>#REF!</v>
      </c>
      <c r="H33" s="30" t="e">
        <f t="shared" si="4"/>
        <v>#REF!</v>
      </c>
      <c r="I33" s="30" t="e">
        <f t="shared" si="4"/>
        <v>#REF!</v>
      </c>
      <c r="J33" s="30" t="e">
        <f t="shared" si="4"/>
        <v>#REF!</v>
      </c>
      <c r="K33" s="30" t="e">
        <f t="shared" si="4"/>
        <v>#REF!</v>
      </c>
      <c r="L33" s="30" t="e">
        <f t="shared" si="4"/>
        <v>#REF!</v>
      </c>
      <c r="M33" s="30" t="e">
        <f t="shared" si="4"/>
        <v>#REF!</v>
      </c>
      <c r="N33" s="30" t="e">
        <f t="shared" si="4"/>
        <v>#REF!</v>
      </c>
      <c r="O33" s="30" t="e">
        <f t="shared" si="4"/>
        <v>#REF!</v>
      </c>
      <c r="P33" s="30" t="e">
        <f t="shared" si="4"/>
        <v>#REF!</v>
      </c>
      <c r="Q33" s="30" t="e">
        <f t="shared" si="4"/>
        <v>#REF!</v>
      </c>
      <c r="R33" s="30" t="e">
        <f t="shared" si="4"/>
        <v>#REF!</v>
      </c>
      <c r="S33" s="30" t="e">
        <f t="shared" si="4"/>
        <v>#REF!</v>
      </c>
      <c r="T33" s="30" t="e">
        <f t="shared" si="4"/>
        <v>#REF!</v>
      </c>
      <c r="U33" s="30" t="e">
        <f t="shared" si="4"/>
        <v>#REF!</v>
      </c>
      <c r="V33" s="30" t="e">
        <f t="shared" si="4"/>
        <v>#REF!</v>
      </c>
      <c r="W33" s="30" t="e">
        <f t="shared" si="4"/>
        <v>#REF!</v>
      </c>
      <c r="X33" s="30" t="e">
        <f t="shared" si="4"/>
        <v>#REF!</v>
      </c>
      <c r="Y33" s="30" t="e">
        <f t="shared" si="4"/>
        <v>#REF!</v>
      </c>
      <c r="Z33" s="30" t="e">
        <f t="shared" si="4"/>
        <v>#REF!</v>
      </c>
      <c r="AA33" s="30" t="e">
        <f t="shared" si="4"/>
        <v>#REF!</v>
      </c>
      <c r="AB33" s="30" t="e">
        <f t="shared" si="4"/>
        <v>#REF!</v>
      </c>
      <c r="AC33" s="30" t="e">
        <f t="shared" si="4"/>
        <v>#REF!</v>
      </c>
      <c r="AD33" s="30" t="e">
        <f t="shared" si="4"/>
        <v>#REF!</v>
      </c>
      <c r="AE33" s="30" t="e">
        <f t="shared" si="4"/>
        <v>#REF!</v>
      </c>
      <c r="AF33" s="30" t="e">
        <f t="shared" si="4"/>
        <v>#REF!</v>
      </c>
      <c r="AG33" s="30" t="e">
        <f t="shared" si="4"/>
        <v>#REF!</v>
      </c>
      <c r="AH33" s="30" t="e">
        <f t="shared" si="4"/>
        <v>#REF!</v>
      </c>
      <c r="AI33" s="30" t="e">
        <f t="shared" si="4"/>
        <v>#REF!</v>
      </c>
      <c r="AJ33" s="30" t="e">
        <f t="shared" si="4"/>
        <v>#REF!</v>
      </c>
      <c r="AK33" s="30" t="e">
        <f t="shared" si="4"/>
        <v>#REF!</v>
      </c>
      <c r="AL33" s="30" t="e">
        <f t="shared" si="4"/>
        <v>#REF!</v>
      </c>
      <c r="AM33" s="30" t="e">
        <f t="shared" si="4"/>
        <v>#REF!</v>
      </c>
      <c r="AN33" s="30" t="e">
        <f t="shared" si="4"/>
        <v>#REF!</v>
      </c>
      <c r="AO33" s="30" t="e">
        <f t="shared" si="4"/>
        <v>#REF!</v>
      </c>
      <c r="AP33" s="30" t="e">
        <f t="shared" si="4"/>
        <v>#REF!</v>
      </c>
      <c r="AQ33" s="30" t="e">
        <f t="shared" si="4"/>
        <v>#REF!</v>
      </c>
      <c r="AR33" s="30" t="e">
        <f t="shared" si="4"/>
        <v>#REF!</v>
      </c>
      <c r="AS33" s="30" t="e">
        <f t="shared" si="4"/>
        <v>#REF!</v>
      </c>
      <c r="AT33" s="30" t="e">
        <f t="shared" si="4"/>
        <v>#REF!</v>
      </c>
      <c r="AU33" s="30" t="e">
        <f t="shared" si="4"/>
        <v>#REF!</v>
      </c>
      <c r="AV33" s="30" t="e">
        <f t="shared" si="4"/>
        <v>#REF!</v>
      </c>
      <c r="AW33" s="30" t="e">
        <f t="shared" si="4"/>
        <v>#REF!</v>
      </c>
      <c r="AX33" s="30" t="e">
        <f t="shared" si="4"/>
        <v>#REF!</v>
      </c>
      <c r="AY33" s="30" t="e">
        <f t="shared" si="4"/>
        <v>#REF!</v>
      </c>
    </row>
    <row r="34" spans="1:51" ht="11.45" customHeight="1">
      <c r="A34" s="12">
        <v>2</v>
      </c>
      <c r="B34" s="30" t="e">
        <f t="shared" si="4"/>
        <v>#REF!</v>
      </c>
      <c r="C34" s="30" t="e">
        <f t="shared" si="4"/>
        <v>#REF!</v>
      </c>
      <c r="D34" s="30" t="e">
        <f t="shared" si="4"/>
        <v>#REF!</v>
      </c>
      <c r="E34" s="30" t="e">
        <f t="shared" si="4"/>
        <v>#REF!</v>
      </c>
      <c r="F34" s="30" t="e">
        <f t="shared" si="4"/>
        <v>#REF!</v>
      </c>
      <c r="G34" s="30" t="e">
        <f t="shared" si="4"/>
        <v>#REF!</v>
      </c>
      <c r="H34" s="30" t="e">
        <f t="shared" si="4"/>
        <v>#REF!</v>
      </c>
      <c r="I34" s="30" t="e">
        <f t="shared" si="4"/>
        <v>#REF!</v>
      </c>
      <c r="J34" s="30" t="e">
        <f t="shared" si="4"/>
        <v>#REF!</v>
      </c>
      <c r="K34" s="30" t="e">
        <f t="shared" si="4"/>
        <v>#REF!</v>
      </c>
      <c r="L34" s="30" t="e">
        <f t="shared" si="4"/>
        <v>#REF!</v>
      </c>
      <c r="M34" s="30" t="e">
        <f t="shared" si="4"/>
        <v>#REF!</v>
      </c>
      <c r="N34" s="30" t="e">
        <f t="shared" si="4"/>
        <v>#REF!</v>
      </c>
      <c r="O34" s="30" t="e">
        <f t="shared" si="4"/>
        <v>#REF!</v>
      </c>
      <c r="P34" s="30" t="e">
        <f t="shared" si="4"/>
        <v>#REF!</v>
      </c>
      <c r="Q34" s="30" t="e">
        <f t="shared" si="4"/>
        <v>#REF!</v>
      </c>
      <c r="R34" s="30" t="e">
        <f t="shared" si="4"/>
        <v>#REF!</v>
      </c>
      <c r="S34" s="30" t="e">
        <f t="shared" si="4"/>
        <v>#REF!</v>
      </c>
      <c r="T34" s="30" t="e">
        <f t="shared" si="4"/>
        <v>#REF!</v>
      </c>
      <c r="U34" s="30" t="e">
        <f t="shared" si="4"/>
        <v>#REF!</v>
      </c>
      <c r="V34" s="30" t="e">
        <f t="shared" si="4"/>
        <v>#REF!</v>
      </c>
      <c r="W34" s="30" t="e">
        <f t="shared" si="4"/>
        <v>#REF!</v>
      </c>
      <c r="X34" s="30" t="e">
        <f t="shared" si="4"/>
        <v>#REF!</v>
      </c>
      <c r="Y34" s="30" t="e">
        <f t="shared" si="4"/>
        <v>#REF!</v>
      </c>
      <c r="Z34" s="30" t="e">
        <f t="shared" si="4"/>
        <v>#REF!</v>
      </c>
      <c r="AA34" s="30" t="e">
        <f t="shared" si="4"/>
        <v>#REF!</v>
      </c>
      <c r="AB34" s="30" t="e">
        <f t="shared" si="4"/>
        <v>#REF!</v>
      </c>
      <c r="AC34" s="30" t="e">
        <f t="shared" si="4"/>
        <v>#REF!</v>
      </c>
      <c r="AD34" s="30" t="e">
        <f t="shared" si="4"/>
        <v>#REF!</v>
      </c>
      <c r="AE34" s="30" t="e">
        <f t="shared" si="4"/>
        <v>#REF!</v>
      </c>
      <c r="AF34" s="30" t="e">
        <f t="shared" si="4"/>
        <v>#REF!</v>
      </c>
      <c r="AG34" s="30" t="e">
        <f t="shared" si="4"/>
        <v>#REF!</v>
      </c>
      <c r="AH34" s="30" t="e">
        <f t="shared" si="4"/>
        <v>#REF!</v>
      </c>
      <c r="AI34" s="30" t="e">
        <f t="shared" si="4"/>
        <v>#REF!</v>
      </c>
      <c r="AJ34" s="30" t="e">
        <f t="shared" si="4"/>
        <v>#REF!</v>
      </c>
      <c r="AK34" s="30" t="e">
        <f t="shared" si="4"/>
        <v>#REF!</v>
      </c>
      <c r="AL34" s="30" t="e">
        <f t="shared" si="4"/>
        <v>#REF!</v>
      </c>
      <c r="AM34" s="30" t="e">
        <f t="shared" si="4"/>
        <v>#REF!</v>
      </c>
      <c r="AN34" s="30" t="e">
        <f t="shared" si="4"/>
        <v>#REF!</v>
      </c>
      <c r="AO34" s="30" t="e">
        <f t="shared" si="4"/>
        <v>#REF!</v>
      </c>
      <c r="AP34" s="30" t="e">
        <f t="shared" si="4"/>
        <v>#REF!</v>
      </c>
      <c r="AQ34" s="30" t="e">
        <f t="shared" si="4"/>
        <v>#REF!</v>
      </c>
      <c r="AR34" s="30" t="e">
        <f t="shared" si="4"/>
        <v>#REF!</v>
      </c>
      <c r="AS34" s="30" t="e">
        <f t="shared" si="4"/>
        <v>#REF!</v>
      </c>
      <c r="AT34" s="30" t="e">
        <f t="shared" si="4"/>
        <v>#REF!</v>
      </c>
      <c r="AU34" s="30" t="e">
        <f t="shared" si="4"/>
        <v>#REF!</v>
      </c>
      <c r="AV34" s="30" t="e">
        <f t="shared" si="4"/>
        <v>#REF!</v>
      </c>
      <c r="AW34" s="30" t="e">
        <f t="shared" si="4"/>
        <v>#REF!</v>
      </c>
      <c r="AX34" s="30" t="e">
        <f t="shared" si="4"/>
        <v>#REF!</v>
      </c>
      <c r="AY34" s="30" t="e">
        <f t="shared" si="4"/>
        <v>#REF!</v>
      </c>
    </row>
    <row r="35" spans="1:51" ht="11.45" customHeight="1">
      <c r="A35" s="18"/>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row>
    <row r="36" spans="1:51">
      <c r="A36" s="20" t="s">
        <v>23</v>
      </c>
    </row>
    <row r="37" spans="1:51">
      <c r="A37" s="22" t="s">
        <v>144</v>
      </c>
    </row>
    <row r="38" spans="1:51">
      <c r="A38" s="22"/>
    </row>
    <row r="39" spans="1:51">
      <c r="A39" s="20" t="s">
        <v>9</v>
      </c>
    </row>
    <row r="40" spans="1:51">
      <c r="A40" s="23" t="s">
        <v>10</v>
      </c>
    </row>
    <row r="41" spans="1:51">
      <c r="A41" s="23" t="s">
        <v>11</v>
      </c>
    </row>
    <row r="42" spans="1:51" ht="12.6" customHeight="1">
      <c r="A42" s="24" t="s">
        <v>12</v>
      </c>
    </row>
    <row r="43" spans="1:51">
      <c r="A43" s="132" t="s">
        <v>139</v>
      </c>
    </row>
    <row r="44" spans="1:51">
      <c r="A44" s="22"/>
    </row>
    <row r="45" spans="1:51">
      <c r="A45" s="25" t="s">
        <v>14</v>
      </c>
    </row>
    <row r="46" spans="1:51" ht="48">
      <c r="A46" s="26" t="s">
        <v>143</v>
      </c>
    </row>
  </sheetData>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C31"/>
  <sheetViews>
    <sheetView workbookViewId="0">
      <pane xSplit="1" topLeftCell="B1" activePane="topRight" state="frozen"/>
      <selection pane="topRight" activeCell="E12" sqref="E12"/>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28</v>
      </c>
    </row>
    <row r="2" spans="1:3" ht="11.45" customHeight="1">
      <c r="A2" s="4" t="s">
        <v>141</v>
      </c>
    </row>
    <row r="3" spans="1:3" ht="11.45" customHeight="1">
      <c r="A3" s="3"/>
    </row>
    <row r="4" spans="1:3" ht="11.25" customHeight="1">
      <c r="A4" s="5"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breakfast'!#REF!*0.85</f>
        <v>#REF!</v>
      </c>
      <c r="C8" s="30" t="e">
        <f>'C завтраками| Bed and breakfast'!#REF!*0.85</f>
        <v>#REF!</v>
      </c>
    </row>
    <row r="9" spans="1:3" ht="11.45" customHeight="1">
      <c r="A9" s="12">
        <v>2</v>
      </c>
      <c r="B9" s="30" t="e">
        <f>'C завтраками| Bed and breakfast'!#REF!*0.85</f>
        <v>#REF!</v>
      </c>
      <c r="C9" s="30" t="e">
        <f>'C завтраками| Bed and breakfast'!#REF!*0.85</f>
        <v>#REF!</v>
      </c>
    </row>
    <row r="10" spans="1:3" ht="11.45" customHeight="1">
      <c r="A10" s="15" t="s">
        <v>6</v>
      </c>
      <c r="B10" s="30"/>
      <c r="C10" s="30"/>
    </row>
    <row r="11" spans="1:3" ht="11.45" customHeight="1">
      <c r="A11" s="12">
        <v>1</v>
      </c>
      <c r="B11" s="30" t="e">
        <f>'C завтраками| Bed and breakfast'!#REF!*0.85</f>
        <v>#REF!</v>
      </c>
      <c r="C11" s="30" t="e">
        <f>'C завтраками| Bed and breakfast'!#REF!*0.85</f>
        <v>#REF!</v>
      </c>
    </row>
    <row r="12" spans="1:3" ht="11.45" customHeight="1">
      <c r="A12" s="12">
        <v>2</v>
      </c>
      <c r="B12" s="30" t="e">
        <f>'C завтраками| Bed and breakfast'!#REF!*0.85</f>
        <v>#REF!</v>
      </c>
      <c r="C12" s="30" t="e">
        <f>'C завтраками| Bed and breakfast'!#REF!*0.85</f>
        <v>#REF!</v>
      </c>
    </row>
    <row r="13" spans="1:3" ht="11.45" customHeight="1">
      <c r="A13" s="16" t="s">
        <v>7</v>
      </c>
      <c r="B13" s="30"/>
      <c r="C13" s="30"/>
    </row>
    <row r="14" spans="1:3" ht="11.45" customHeight="1">
      <c r="A14" s="12">
        <v>1</v>
      </c>
      <c r="B14" s="30" t="e">
        <f>'C завтраками| Bed and breakfast'!#REF!*0.85</f>
        <v>#REF!</v>
      </c>
      <c r="C14" s="30" t="e">
        <f>'C завтраками| Bed and breakfast'!#REF!*0.85</f>
        <v>#REF!</v>
      </c>
    </row>
    <row r="15" spans="1:3" ht="11.45" customHeight="1">
      <c r="A15" s="12">
        <v>2</v>
      </c>
      <c r="B15" s="30" t="e">
        <f>'C завтраками| Bed and breakfast'!#REF!*0.85</f>
        <v>#REF!</v>
      </c>
      <c r="C15" s="30" t="e">
        <f>'C завтраками| Bed and breakfast'!#REF!*0.85</f>
        <v>#REF!</v>
      </c>
    </row>
    <row r="16" spans="1:3" ht="11.45" customHeight="1">
      <c r="A16" s="17" t="s">
        <v>8</v>
      </c>
      <c r="B16" s="30"/>
      <c r="C16" s="30"/>
    </row>
    <row r="17" spans="1:3" ht="11.45" customHeight="1">
      <c r="A17" s="12">
        <v>1</v>
      </c>
      <c r="B17" s="30" t="e">
        <f>'C завтраками| Bed and breakfast'!#REF!*0.85</f>
        <v>#REF!</v>
      </c>
      <c r="C17" s="30" t="e">
        <f>'C завтраками| Bed and breakfast'!#REF!*0.85</f>
        <v>#REF!</v>
      </c>
    </row>
    <row r="18" spans="1:3" ht="11.45" customHeight="1">
      <c r="A18" s="12">
        <v>2</v>
      </c>
      <c r="B18" s="30" t="e">
        <f>'C завтраками| Bed and breakfast'!#REF!*0.85</f>
        <v>#REF!</v>
      </c>
      <c r="C18" s="30" t="e">
        <f>'C завтраками| Bed and breakfast'!#REF!*0.85</f>
        <v>#REF!</v>
      </c>
    </row>
    <row r="19" spans="1:3" ht="11.45" customHeight="1">
      <c r="A19" s="18"/>
    </row>
    <row r="20" spans="1:3" ht="11.45" customHeight="1">
      <c r="A20" s="18"/>
    </row>
    <row r="21" spans="1:3">
      <c r="A21" s="20" t="s">
        <v>23</v>
      </c>
    </row>
    <row r="22" spans="1:3">
      <c r="A22" s="22" t="s">
        <v>144</v>
      </c>
    </row>
    <row r="23" spans="1:3">
      <c r="A23" s="22"/>
    </row>
    <row r="24" spans="1:3">
      <c r="A24" s="20" t="s">
        <v>9</v>
      </c>
    </row>
    <row r="25" spans="1:3">
      <c r="A25" s="23" t="s">
        <v>10</v>
      </c>
    </row>
    <row r="26" spans="1:3">
      <c r="A26" s="23" t="s">
        <v>11</v>
      </c>
    </row>
    <row r="27" spans="1:3" ht="12.6" customHeight="1">
      <c r="A27" s="24" t="s">
        <v>12</v>
      </c>
    </row>
    <row r="28" spans="1:3">
      <c r="A28" s="23" t="s">
        <v>13</v>
      </c>
    </row>
    <row r="29" spans="1:3">
      <c r="A29" s="22"/>
    </row>
    <row r="30" spans="1:3">
      <c r="A30" s="25" t="s">
        <v>14</v>
      </c>
    </row>
    <row r="31" spans="1:3" ht="48">
      <c r="A31" s="26" t="s">
        <v>143</v>
      </c>
    </row>
  </sheetData>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36"/>
  <sheetViews>
    <sheetView workbookViewId="0">
      <pane xSplit="1" topLeftCell="B1" activePane="topRight" state="frozen"/>
      <selection pane="topRight" activeCell="C6" sqref="C6"/>
    </sheetView>
  </sheetViews>
  <sheetFormatPr defaultColWidth="8.7109375" defaultRowHeight="12.75"/>
  <cols>
    <col min="1" max="1" width="82.85546875" style="60" customWidth="1"/>
    <col min="2" max="3" width="9.85546875" style="60" customWidth="1"/>
    <col min="4" max="16384" width="8.7109375" style="60"/>
  </cols>
  <sheetData>
    <row r="1" spans="1:3">
      <c r="A1" s="3" t="s">
        <v>28</v>
      </c>
    </row>
    <row r="2" spans="1:3">
      <c r="A2" s="73" t="s">
        <v>145</v>
      </c>
    </row>
    <row r="3" spans="1:3">
      <c r="A3" s="2"/>
    </row>
    <row r="4" spans="1:3">
      <c r="A4" s="5" t="s">
        <v>2</v>
      </c>
    </row>
    <row r="5" spans="1:3" ht="21" customHeight="1">
      <c r="A5" s="74"/>
      <c r="B5" s="99" t="e">
        <f>'C завтраками| Bed and breakfast'!#REF!</f>
        <v>#REF!</v>
      </c>
      <c r="C5" s="99" t="e">
        <f>'C завтраками| Bed and breakfast'!#REF!</f>
        <v>#REF!</v>
      </c>
    </row>
    <row r="6" spans="1:3" ht="24" customHeight="1">
      <c r="A6" s="74"/>
      <c r="B6" s="99" t="e">
        <f>'C завтраками| Bed and breakfast'!#REF!</f>
        <v>#REF!</v>
      </c>
      <c r="C6" s="99" t="e">
        <f>'C завтраками| Bed and breakfast'!#REF!</f>
        <v>#REF!</v>
      </c>
    </row>
    <row r="7" spans="1:3">
      <c r="A7" s="74" t="s">
        <v>4</v>
      </c>
    </row>
    <row r="8" spans="1:3">
      <c r="A8" s="74">
        <v>1</v>
      </c>
      <c r="B8" s="137" t="e">
        <f>'C завтраками| Bed and breakfast'!#REF!-1050</f>
        <v>#REF!</v>
      </c>
      <c r="C8" s="137" t="e">
        <f>'C завтраками| Bed and breakfast'!#REF!-1050</f>
        <v>#REF!</v>
      </c>
    </row>
    <row r="9" spans="1:3">
      <c r="A9" s="15" t="s">
        <v>6</v>
      </c>
      <c r="B9" s="138"/>
      <c r="C9" s="138"/>
    </row>
    <row r="10" spans="1:3">
      <c r="A10" s="74">
        <v>1</v>
      </c>
      <c r="B10" s="137" t="e">
        <f>'C завтраками| Bed and breakfast'!#REF!-1050</f>
        <v>#REF!</v>
      </c>
      <c r="C10" s="137" t="e">
        <f>'C завтраками| Bed and breakfast'!#REF!-1050</f>
        <v>#REF!</v>
      </c>
    </row>
    <row r="11" spans="1:3">
      <c r="A11" s="16" t="s">
        <v>7</v>
      </c>
      <c r="B11" s="138"/>
      <c r="C11" s="138"/>
    </row>
    <row r="12" spans="1:3">
      <c r="A12" s="74">
        <v>1</v>
      </c>
      <c r="B12" s="137" t="e">
        <f>'C завтраками| Bed and breakfast'!#REF!-1050</f>
        <v>#REF!</v>
      </c>
      <c r="C12" s="137" t="e">
        <f>'C завтраками| Bed and breakfast'!#REF!-1050</f>
        <v>#REF!</v>
      </c>
    </row>
    <row r="13" spans="1:3">
      <c r="A13" s="17" t="s">
        <v>8</v>
      </c>
      <c r="B13" s="138"/>
      <c r="C13" s="138"/>
    </row>
    <row r="14" spans="1:3">
      <c r="A14" s="74">
        <v>1</v>
      </c>
      <c r="B14" s="137" t="e">
        <f>'C завтраками| Bed and breakfast'!#REF!-1050</f>
        <v>#REF!</v>
      </c>
      <c r="C14" s="137" t="e">
        <f>'C завтраками| Bed and breakfast'!#REF!-1050</f>
        <v>#REF!</v>
      </c>
    </row>
    <row r="15" spans="1:3">
      <c r="A15" s="77"/>
      <c r="B15" s="77"/>
      <c r="C15" s="77"/>
    </row>
    <row r="16" spans="1:3">
      <c r="A16" s="79" t="s">
        <v>27</v>
      </c>
      <c r="B16" s="77"/>
      <c r="C16" s="77"/>
    </row>
    <row r="17" spans="1:3" ht="23.25" customHeight="1">
      <c r="A17" s="74"/>
      <c r="B17" s="99" t="e">
        <f t="shared" ref="B17" si="0">B5</f>
        <v>#REF!</v>
      </c>
      <c r="C17" s="99" t="e">
        <f t="shared" ref="C17" si="1">C5</f>
        <v>#REF!</v>
      </c>
    </row>
    <row r="18" spans="1:3" ht="23.25" customHeight="1">
      <c r="A18" s="74"/>
      <c r="B18" s="99" t="e">
        <f t="shared" ref="B18" si="2">B6</f>
        <v>#REF!</v>
      </c>
      <c r="C18" s="99" t="e">
        <f t="shared" ref="C18" si="3">C6</f>
        <v>#REF!</v>
      </c>
    </row>
    <row r="19" spans="1:3">
      <c r="A19" s="74" t="s">
        <v>4</v>
      </c>
    </row>
    <row r="20" spans="1:3">
      <c r="A20" s="74">
        <v>1</v>
      </c>
      <c r="B20" s="91" t="e">
        <f t="shared" ref="B20" si="4">ROUNDUP(B8*0.87,)</f>
        <v>#REF!</v>
      </c>
      <c r="C20" s="91" t="e">
        <f t="shared" ref="C20" si="5">ROUNDUP(C8*0.87,)</f>
        <v>#REF!</v>
      </c>
    </row>
    <row r="21" spans="1:3">
      <c r="A21" s="15" t="s">
        <v>6</v>
      </c>
      <c r="B21" s="91"/>
      <c r="C21" s="91"/>
    </row>
    <row r="22" spans="1:3">
      <c r="A22" s="74">
        <v>1</v>
      </c>
      <c r="B22" s="91" t="e">
        <f t="shared" ref="B22" si="6">ROUNDUP(B10*0.87,)</f>
        <v>#REF!</v>
      </c>
      <c r="C22" s="91" t="e">
        <f t="shared" ref="C22" si="7">ROUNDUP(C10*0.87,)</f>
        <v>#REF!</v>
      </c>
    </row>
    <row r="23" spans="1:3">
      <c r="A23" s="16" t="s">
        <v>7</v>
      </c>
      <c r="B23" s="91"/>
      <c r="C23" s="91"/>
    </row>
    <row r="24" spans="1:3">
      <c r="A24" s="74">
        <v>1</v>
      </c>
      <c r="B24" s="91" t="e">
        <f t="shared" ref="B24" si="8">ROUNDUP(B12*0.87,)</f>
        <v>#REF!</v>
      </c>
      <c r="C24" s="91" t="e">
        <f t="shared" ref="C24" si="9">ROUNDUP(C12*0.87,)</f>
        <v>#REF!</v>
      </c>
    </row>
    <row r="25" spans="1:3">
      <c r="A25" s="17" t="s">
        <v>8</v>
      </c>
      <c r="B25" s="91"/>
      <c r="C25" s="91"/>
    </row>
    <row r="26" spans="1:3">
      <c r="A26" s="74">
        <v>1</v>
      </c>
      <c r="B26" s="91" t="e">
        <f t="shared" ref="B26" si="10">ROUNDUP(B14*0.87,)</f>
        <v>#REF!</v>
      </c>
      <c r="C26" s="91" t="e">
        <f t="shared" ref="C26" si="11">ROUNDUP(C14*0.87,)</f>
        <v>#REF!</v>
      </c>
    </row>
    <row r="27" spans="1:3">
      <c r="A27" s="2"/>
    </row>
    <row r="28" spans="1:3">
      <c r="A28" s="81" t="s">
        <v>9</v>
      </c>
    </row>
    <row r="29" spans="1:3">
      <c r="A29" s="82" t="s">
        <v>10</v>
      </c>
    </row>
    <row r="30" spans="1:3">
      <c r="A30" s="82" t="s">
        <v>11</v>
      </c>
    </row>
    <row r="31" spans="1:3">
      <c r="A31" s="82" t="s">
        <v>12</v>
      </c>
    </row>
    <row r="32" spans="1:3">
      <c r="A32" s="23" t="s">
        <v>13</v>
      </c>
    </row>
    <row r="33" spans="1:1">
      <c r="A33" s="82"/>
    </row>
    <row r="34" spans="1:1">
      <c r="A34" s="83" t="s">
        <v>14</v>
      </c>
    </row>
    <row r="35" spans="1:1" ht="73.5" customHeight="1">
      <c r="A35" s="84" t="s">
        <v>146</v>
      </c>
    </row>
    <row r="36" spans="1:1" ht="14.25">
      <c r="A36" s="139"/>
    </row>
  </sheetData>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36"/>
  <sheetViews>
    <sheetView workbookViewId="0">
      <pane xSplit="1" topLeftCell="B1" activePane="topRight" state="frozen"/>
      <selection pane="topRight" activeCell="C6" sqref="B6:C6"/>
    </sheetView>
  </sheetViews>
  <sheetFormatPr defaultColWidth="8.7109375" defaultRowHeight="12.75"/>
  <cols>
    <col min="1" max="1" width="82.85546875" style="60" customWidth="1"/>
    <col min="2" max="3" width="9.85546875" style="60" customWidth="1"/>
    <col min="4" max="16384" width="8.7109375" style="60"/>
  </cols>
  <sheetData>
    <row r="1" spans="1:3">
      <c r="A1" s="3" t="s">
        <v>28</v>
      </c>
    </row>
    <row r="2" spans="1:3">
      <c r="A2" s="73" t="s">
        <v>145</v>
      </c>
    </row>
    <row r="3" spans="1:3">
      <c r="A3" s="2"/>
    </row>
    <row r="4" spans="1:3">
      <c r="A4" s="5" t="s">
        <v>2</v>
      </c>
    </row>
    <row r="5" spans="1:3" ht="21" customHeight="1">
      <c r="A5" s="74"/>
      <c r="B5" s="99" t="e">
        <f>'C завтраками| Bed and breakfast'!#REF!</f>
        <v>#REF!</v>
      </c>
      <c r="C5" s="99" t="e">
        <f>'C завтраками| Bed and breakfast'!#REF!</f>
        <v>#REF!</v>
      </c>
    </row>
    <row r="6" spans="1:3" ht="24" customHeight="1">
      <c r="A6" s="74"/>
      <c r="B6" s="99" t="e">
        <f>'C завтраками| Bed and breakfast'!#REF!</f>
        <v>#REF!</v>
      </c>
      <c r="C6" s="99" t="e">
        <f>'C завтраками| Bed and breakfast'!#REF!</f>
        <v>#REF!</v>
      </c>
    </row>
    <row r="7" spans="1:3">
      <c r="A7" s="74" t="s">
        <v>4</v>
      </c>
    </row>
    <row r="8" spans="1:3">
      <c r="A8" s="74">
        <v>1</v>
      </c>
      <c r="B8" s="137" t="e">
        <f>'C завтраками| Bed and breakfast'!#REF!-1050</f>
        <v>#REF!</v>
      </c>
      <c r="C8" s="137" t="e">
        <f>'C завтраками| Bed and breakfast'!#REF!-1050</f>
        <v>#REF!</v>
      </c>
    </row>
    <row r="9" spans="1:3">
      <c r="A9" s="15" t="s">
        <v>6</v>
      </c>
      <c r="B9" s="138"/>
      <c r="C9" s="138"/>
    </row>
    <row r="10" spans="1:3">
      <c r="A10" s="74">
        <v>1</v>
      </c>
      <c r="B10" s="137" t="e">
        <f>'C завтраками| Bed and breakfast'!#REF!-1050</f>
        <v>#REF!</v>
      </c>
      <c r="C10" s="137" t="e">
        <f>'C завтраками| Bed and breakfast'!#REF!-1050</f>
        <v>#REF!</v>
      </c>
    </row>
    <row r="11" spans="1:3">
      <c r="A11" s="16" t="s">
        <v>7</v>
      </c>
      <c r="B11" s="138"/>
      <c r="C11" s="138"/>
    </row>
    <row r="12" spans="1:3">
      <c r="A12" s="74">
        <v>1</v>
      </c>
      <c r="B12" s="137" t="e">
        <f>'C завтраками| Bed and breakfast'!#REF!-1050</f>
        <v>#REF!</v>
      </c>
      <c r="C12" s="137" t="e">
        <f>'C завтраками| Bed and breakfast'!#REF!-1050</f>
        <v>#REF!</v>
      </c>
    </row>
    <row r="13" spans="1:3">
      <c r="A13" s="17" t="s">
        <v>8</v>
      </c>
      <c r="B13" s="138"/>
      <c r="C13" s="138"/>
    </row>
    <row r="14" spans="1:3">
      <c r="A14" s="74">
        <v>1</v>
      </c>
      <c r="B14" s="137" t="e">
        <f>'C завтраками| Bed and breakfast'!#REF!-1050</f>
        <v>#REF!</v>
      </c>
      <c r="C14" s="137" t="e">
        <f>'C завтраками| Bed and breakfast'!#REF!-1050</f>
        <v>#REF!</v>
      </c>
    </row>
    <row r="15" spans="1:3">
      <c r="A15" s="77"/>
      <c r="B15" s="77"/>
      <c r="C15" s="77"/>
    </row>
    <row r="16" spans="1:3">
      <c r="A16" s="79" t="s">
        <v>27</v>
      </c>
      <c r="B16" s="77"/>
      <c r="C16" s="77"/>
    </row>
    <row r="17" spans="1:3" ht="23.25" customHeight="1">
      <c r="A17" s="74"/>
      <c r="B17" s="99" t="e">
        <f t="shared" ref="B17" si="0">B5</f>
        <v>#REF!</v>
      </c>
      <c r="C17" s="99" t="e">
        <f t="shared" ref="C17" si="1">C5</f>
        <v>#REF!</v>
      </c>
    </row>
    <row r="18" spans="1:3" ht="23.25" customHeight="1">
      <c r="A18" s="74"/>
      <c r="B18" s="99" t="e">
        <f t="shared" ref="B18" si="2">B6</f>
        <v>#REF!</v>
      </c>
      <c r="C18" s="99" t="e">
        <f t="shared" ref="C18" si="3">C6</f>
        <v>#REF!</v>
      </c>
    </row>
    <row r="19" spans="1:3">
      <c r="A19" s="74" t="s">
        <v>4</v>
      </c>
    </row>
    <row r="20" spans="1:3">
      <c r="A20" s="74">
        <v>1</v>
      </c>
      <c r="B20" s="91" t="e">
        <f t="shared" ref="B20" si="4">ROUNDUP(B8*0.85,)</f>
        <v>#REF!</v>
      </c>
      <c r="C20" s="91" t="e">
        <f t="shared" ref="C20" si="5">ROUNDUP(C8*0.85,)</f>
        <v>#REF!</v>
      </c>
    </row>
    <row r="21" spans="1:3">
      <c r="A21" s="15" t="s">
        <v>6</v>
      </c>
      <c r="B21" s="91"/>
      <c r="C21" s="91"/>
    </row>
    <row r="22" spans="1:3">
      <c r="A22" s="74">
        <v>1</v>
      </c>
      <c r="B22" s="91" t="e">
        <f t="shared" ref="B22" si="6">ROUNDUP(B10*0.85,)</f>
        <v>#REF!</v>
      </c>
      <c r="C22" s="91" t="e">
        <f t="shared" ref="C22" si="7">ROUNDUP(C10*0.85,)</f>
        <v>#REF!</v>
      </c>
    </row>
    <row r="23" spans="1:3">
      <c r="A23" s="16" t="s">
        <v>7</v>
      </c>
      <c r="B23" s="91"/>
      <c r="C23" s="91"/>
    </row>
    <row r="24" spans="1:3">
      <c r="A24" s="74">
        <v>1</v>
      </c>
      <c r="B24" s="91" t="e">
        <f t="shared" ref="B24" si="8">ROUNDUP(B12*0.85,)</f>
        <v>#REF!</v>
      </c>
      <c r="C24" s="91" t="e">
        <f t="shared" ref="C24" si="9">ROUNDUP(C12*0.85,)</f>
        <v>#REF!</v>
      </c>
    </row>
    <row r="25" spans="1:3">
      <c r="A25" s="17" t="s">
        <v>8</v>
      </c>
      <c r="B25" s="91"/>
      <c r="C25" s="91"/>
    </row>
    <row r="26" spans="1:3">
      <c r="A26" s="74">
        <v>1</v>
      </c>
      <c r="B26" s="91" t="e">
        <f t="shared" ref="B26" si="10">ROUNDUP(B14*0.85,)</f>
        <v>#REF!</v>
      </c>
      <c r="C26" s="91" t="e">
        <f t="shared" ref="C26" si="11">ROUNDUP(C14*0.85,)</f>
        <v>#REF!</v>
      </c>
    </row>
    <row r="27" spans="1:3">
      <c r="A27" s="2"/>
    </row>
    <row r="28" spans="1:3">
      <c r="A28" s="81" t="s">
        <v>9</v>
      </c>
    </row>
    <row r="29" spans="1:3">
      <c r="A29" s="82" t="s">
        <v>10</v>
      </c>
    </row>
    <row r="30" spans="1:3">
      <c r="A30" s="82" t="s">
        <v>11</v>
      </c>
    </row>
    <row r="31" spans="1:3">
      <c r="A31" s="82" t="s">
        <v>12</v>
      </c>
    </row>
    <row r="32" spans="1:3">
      <c r="A32" s="23" t="s">
        <v>13</v>
      </c>
    </row>
    <row r="33" spans="1:1">
      <c r="A33" s="82"/>
    </row>
    <row r="34" spans="1:1">
      <c r="A34" s="83" t="s">
        <v>14</v>
      </c>
    </row>
    <row r="35" spans="1:1" ht="73.5" customHeight="1">
      <c r="A35" s="84" t="s">
        <v>146</v>
      </c>
    </row>
    <row r="36" spans="1:1" ht="14.25">
      <c r="A36" s="139"/>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CQ59"/>
  <sheetViews>
    <sheetView workbookViewId="0">
      <pane xSplit="1" topLeftCell="B1" activePane="topRight" state="frozen"/>
      <selection pane="topRight" activeCell="B10" sqref="B10"/>
    </sheetView>
  </sheetViews>
  <sheetFormatPr defaultColWidth="8.5703125" defaultRowHeight="12"/>
  <cols>
    <col min="1" max="1" width="84.85546875" style="2" customWidth="1"/>
    <col min="2" max="95" width="9.85546875" style="2" customWidth="1"/>
    <col min="96" max="16384" width="8.5703125" style="2"/>
  </cols>
  <sheetData>
    <row r="1" spans="1:95" ht="11.45" customHeight="1">
      <c r="A1" s="3" t="s">
        <v>0</v>
      </c>
    </row>
    <row r="2" spans="1:95" ht="11.45" customHeight="1">
      <c r="A2" s="207" t="s">
        <v>18</v>
      </c>
    </row>
    <row r="3" spans="1:95" ht="11.45" customHeight="1">
      <c r="A3" s="3"/>
    </row>
    <row r="4" spans="1:95" ht="11.25" customHeight="1">
      <c r="A4" s="5" t="s">
        <v>2</v>
      </c>
    </row>
    <row r="5" spans="1:95" s="1" customFormat="1" ht="25.5" customHeight="1">
      <c r="A5" s="6" t="s">
        <v>3</v>
      </c>
      <c r="B5" s="8">
        <f>'Отдыхай и Катай 25 | COMISSION'!B5</f>
        <v>46031</v>
      </c>
      <c r="C5" s="8">
        <f>'Отдыхай и Катай 25 | COMISSION'!C5</f>
        <v>46032</v>
      </c>
      <c r="D5" s="8">
        <f>'Отдыхай и Катай 25 | COMISSION'!D5</f>
        <v>46033</v>
      </c>
      <c r="E5" s="8">
        <f>'Отдыхай и Катай 25 | COMISSION'!E5</f>
        <v>46034</v>
      </c>
      <c r="F5" s="8">
        <f>'Отдыхай и Катай 25 | COMISSION'!F5</f>
        <v>46035</v>
      </c>
      <c r="G5" s="8">
        <f>'Отдыхай и Катай 25 | COMISSION'!G5</f>
        <v>46036</v>
      </c>
      <c r="H5" s="8">
        <f>'Отдыхай и Катай 25 | COMISSION'!H5</f>
        <v>46037</v>
      </c>
      <c r="I5" s="8">
        <f>'Отдыхай и Катай 25 | COMISSION'!I5</f>
        <v>46038</v>
      </c>
      <c r="J5" s="8">
        <f>'Отдыхай и Катай 25 | COMISSION'!J5</f>
        <v>46039</v>
      </c>
      <c r="K5" s="8">
        <f>'Отдыхай и Катай 25 | COMISSION'!K5</f>
        <v>46040</v>
      </c>
      <c r="L5" s="8">
        <f>'Отдыхай и Катай 25 | COMISSION'!L5</f>
        <v>46041</v>
      </c>
      <c r="M5" s="8">
        <f>'Отдыхай и Катай 25 | COMISSION'!M5</f>
        <v>46042</v>
      </c>
      <c r="N5" s="8">
        <f>'Отдыхай и Катай 25 | COMISSION'!N5</f>
        <v>46043</v>
      </c>
      <c r="O5" s="8">
        <f>'Отдыхай и Катай 25 | COMISSION'!O5</f>
        <v>46044</v>
      </c>
      <c r="P5" s="8">
        <f>'Отдыхай и Катай 25 | COMISSION'!P5</f>
        <v>46045</v>
      </c>
      <c r="Q5" s="8">
        <f>'Отдыхай и Катай 25 | COMISSION'!Q5</f>
        <v>46046</v>
      </c>
      <c r="R5" s="8">
        <f>'Отдыхай и Катай 25 | COMISSION'!R5</f>
        <v>46047</v>
      </c>
      <c r="S5" s="8">
        <f>'Отдыхай и Катай 25 | COMISSION'!S5</f>
        <v>46048</v>
      </c>
      <c r="T5" s="8">
        <f>'Отдыхай и Катай 25 | COMISSION'!T5</f>
        <v>46049</v>
      </c>
      <c r="U5" s="8">
        <f>'Отдыхай и Катай 25 | COMISSION'!U5</f>
        <v>46050</v>
      </c>
      <c r="V5" s="8">
        <f>'Отдыхай и Катай 25 | COMISSION'!V5</f>
        <v>46051</v>
      </c>
      <c r="W5" s="8">
        <f>'Отдыхай и Катай 25 | COMISSION'!W5</f>
        <v>46052</v>
      </c>
      <c r="X5" s="8">
        <f>'Отдыхай и Катай 25 | COMISSION'!X5</f>
        <v>46053</v>
      </c>
      <c r="Y5" s="8">
        <f>'Отдыхай и Катай 25 | COMISSION'!Y5</f>
        <v>46054</v>
      </c>
      <c r="Z5" s="8">
        <f>'Отдыхай и Катай 25 | COMISSION'!Z5</f>
        <v>46055</v>
      </c>
      <c r="AA5" s="8">
        <f>'Отдыхай и Катай 25 | COMISSION'!AA5</f>
        <v>46056</v>
      </c>
      <c r="AB5" s="8">
        <f>'Отдыхай и Катай 25 | COMISSION'!AB5</f>
        <v>46057</v>
      </c>
      <c r="AC5" s="8">
        <f>'Отдыхай и Катай 25 | COMISSION'!AC5</f>
        <v>46058</v>
      </c>
      <c r="AD5" s="8">
        <f>'Отдыхай и Катай 25 | COMISSION'!AD5</f>
        <v>46059</v>
      </c>
      <c r="AE5" s="8">
        <f>'Отдыхай и Катай 25 | COMISSION'!AE5</f>
        <v>46060</v>
      </c>
      <c r="AF5" s="8">
        <f>'Отдыхай и Катай 25 | COMISSION'!AF5</f>
        <v>46061</v>
      </c>
      <c r="AG5" s="8">
        <f>'Отдыхай и Катай 25 | COMISSION'!AG5</f>
        <v>46062</v>
      </c>
      <c r="AH5" s="8">
        <f>'Отдыхай и Катай 25 | COMISSION'!AH5</f>
        <v>46063</v>
      </c>
      <c r="AI5" s="8">
        <f>'Отдыхай и Катай 25 | COMISSION'!AI5</f>
        <v>46064</v>
      </c>
      <c r="AJ5" s="8">
        <f>'Отдыхай и Катай 25 | COMISSION'!AJ5</f>
        <v>46065</v>
      </c>
      <c r="AK5" s="8">
        <f>'Отдыхай и Катай 25 | COMISSION'!AK5</f>
        <v>46066</v>
      </c>
      <c r="AL5" s="8">
        <f>'Отдыхай и Катай 25 | COMISSION'!AL5</f>
        <v>46067</v>
      </c>
      <c r="AM5" s="8">
        <f>'Отдыхай и Катай 25 | COMISSION'!AM5</f>
        <v>46068</v>
      </c>
      <c r="AN5" s="8">
        <f>'Отдыхай и Катай 25 | COMISSION'!AN5</f>
        <v>46069</v>
      </c>
      <c r="AO5" s="8">
        <f>'Отдыхай и Катай 25 | COMISSION'!AO5</f>
        <v>46070</v>
      </c>
      <c r="AP5" s="8">
        <f>'Отдыхай и Катай 25 | COMISSION'!AP5</f>
        <v>46071</v>
      </c>
      <c r="AQ5" s="8">
        <f>'Отдыхай и Катай 25 | COMISSION'!AQ5</f>
        <v>46072</v>
      </c>
      <c r="AR5" s="8">
        <f>'Отдыхай и Катай 25 | COMISSION'!AR5</f>
        <v>46073</v>
      </c>
      <c r="AS5" s="8">
        <f>'Отдыхай и Катай 25 | COMISSION'!AS5</f>
        <v>46074</v>
      </c>
      <c r="AT5" s="8">
        <f>'Отдыхай и Катай 25 | COMISSION'!AT5</f>
        <v>46075</v>
      </c>
      <c r="AU5" s="8">
        <f>'Отдыхай и Катай 25 | COMISSION'!AU5</f>
        <v>46076</v>
      </c>
      <c r="AV5" s="8">
        <f>'Отдыхай и Катай 25 | COMISSION'!AV5</f>
        <v>46077</v>
      </c>
      <c r="AW5" s="8">
        <f>'Отдыхай и Катай 25 | COMISSION'!AW5</f>
        <v>46078</v>
      </c>
      <c r="AX5" s="8">
        <f>'Отдыхай и Катай 25 | COMISSION'!AX5</f>
        <v>46079</v>
      </c>
      <c r="AY5" s="8">
        <f>'Отдыхай и Катай 25 | COMISSION'!AY5</f>
        <v>46080</v>
      </c>
      <c r="AZ5" s="8">
        <f>'Отдыхай и Катай 25 | COMISSION'!AZ5</f>
        <v>46081</v>
      </c>
      <c r="BA5" s="8">
        <f>'Отдыхай и Катай 25 | COMISSION'!BA5</f>
        <v>46082</v>
      </c>
      <c r="BB5" s="8">
        <f>'Отдыхай и Катай 25 | COMISSION'!BB5</f>
        <v>46083</v>
      </c>
      <c r="BC5" s="8">
        <f>'Отдыхай и Катай 25 | COMISSION'!BC5</f>
        <v>46084</v>
      </c>
      <c r="BD5" s="8">
        <f>'Отдыхай и Катай 25 | COMISSION'!BD5</f>
        <v>46085</v>
      </c>
      <c r="BE5" s="8">
        <f>'Отдыхай и Катай 25 | COMISSION'!BE5</f>
        <v>46086</v>
      </c>
      <c r="BF5" s="8">
        <f>'Отдыхай и Катай 25 | COMISSION'!BF5</f>
        <v>46087</v>
      </c>
      <c r="BG5" s="8">
        <f>'Отдыхай и Катай 25 | COMISSION'!BG5</f>
        <v>46088</v>
      </c>
      <c r="BH5" s="8">
        <f>'Отдыхай и Катай 25 | COMISSION'!BH5</f>
        <v>46089</v>
      </c>
      <c r="BI5" s="8">
        <f>'Отдыхай и Катай 25 | COMISSION'!BI5</f>
        <v>46090</v>
      </c>
      <c r="BJ5" s="8">
        <f>'Отдыхай и Катай 25 | COMISSION'!BJ5</f>
        <v>46091</v>
      </c>
      <c r="BK5" s="8">
        <f>'Отдыхай и Катай 25 | COMISSION'!BK5</f>
        <v>46092</v>
      </c>
      <c r="BL5" s="8">
        <f>'Отдыхай и Катай 25 | COMISSION'!BL5</f>
        <v>46093</v>
      </c>
      <c r="BM5" s="8">
        <f>'Отдыхай и Катай 25 | COMISSION'!BM5</f>
        <v>46094</v>
      </c>
      <c r="BN5" s="8">
        <f>'Отдыхай и Катай 25 | COMISSION'!BN5</f>
        <v>46095</v>
      </c>
      <c r="BO5" s="8">
        <f>'Отдыхай и Катай 25 | COMISSION'!BO5</f>
        <v>46096</v>
      </c>
      <c r="BP5" s="8">
        <f>'Отдыхай и Катай 25 | COMISSION'!BP5</f>
        <v>46097</v>
      </c>
      <c r="BQ5" s="8">
        <f>'Отдыхай и Катай 25 | COMISSION'!BQ5</f>
        <v>46098</v>
      </c>
      <c r="BR5" s="8">
        <f>'Отдыхай и Катай 25 | COMISSION'!BR5</f>
        <v>46099</v>
      </c>
      <c r="BS5" s="8">
        <f>'Отдыхай и Катай 25 | COMISSION'!BS5</f>
        <v>46100</v>
      </c>
      <c r="BT5" s="8">
        <f>'Отдыхай и Катай 25 | COMISSION'!BT5</f>
        <v>46101</v>
      </c>
      <c r="BU5" s="8">
        <f>'Отдыхай и Катай 25 | COMISSION'!BU5</f>
        <v>46102</v>
      </c>
      <c r="BV5" s="8">
        <f>'Отдыхай и Катай 25 | COMISSION'!BV5</f>
        <v>46103</v>
      </c>
      <c r="BW5" s="8">
        <f>'Отдыхай и Катай 25 | COMISSION'!BW5</f>
        <v>46104</v>
      </c>
      <c r="BX5" s="8">
        <f>'Отдыхай и Катай 25 | COMISSION'!BX5</f>
        <v>46105</v>
      </c>
      <c r="BY5" s="8">
        <f>'Отдыхай и Катай 25 | COMISSION'!BY5</f>
        <v>46106</v>
      </c>
      <c r="BZ5" s="8">
        <f>'Отдыхай и Катай 25 | COMISSION'!BZ5</f>
        <v>46107</v>
      </c>
      <c r="CA5" s="8">
        <f>'Отдыхай и Катай 25 | COMISSION'!CA5</f>
        <v>46108</v>
      </c>
      <c r="CB5" s="8">
        <f>'Отдыхай и Катай 25 | COMISSION'!CB5</f>
        <v>46109</v>
      </c>
      <c r="CC5" s="8">
        <f>'Отдыхай и Катай 25 | COMISSION'!CC5</f>
        <v>46110</v>
      </c>
      <c r="CD5" s="8">
        <f>'Отдыхай и Катай 25 | COMISSION'!CD5</f>
        <v>46111</v>
      </c>
      <c r="CE5" s="8">
        <f>'Отдыхай и Катай 25 | COMISSION'!CE5</f>
        <v>46112</v>
      </c>
      <c r="CF5" s="8">
        <f>'Отдыхай и Катай 25 | COMISSION'!CF5</f>
        <v>46113</v>
      </c>
      <c r="CG5" s="8">
        <f>'Отдыхай и Катай 25 | COMISSION'!CG5</f>
        <v>46114</v>
      </c>
      <c r="CH5" s="8">
        <f>'Отдыхай и Катай 25 | COMISSION'!CH5</f>
        <v>46115</v>
      </c>
      <c r="CI5" s="8">
        <f>'Отдыхай и Катай 25 | COMISSION'!CI5</f>
        <v>46116</v>
      </c>
      <c r="CJ5" s="8">
        <f>'Отдыхай и Катай 25 | COMISSION'!CJ5</f>
        <v>46117</v>
      </c>
      <c r="CK5" s="8">
        <f>'Отдыхай и Катай 25 | COMISSION'!CK5</f>
        <v>46118</v>
      </c>
      <c r="CL5" s="8">
        <f>'Отдыхай и Катай 25 | COMISSION'!CL5</f>
        <v>46119</v>
      </c>
      <c r="CM5" s="8">
        <f>'Отдыхай и Катай 25 | COMISSION'!CM5</f>
        <v>46120</v>
      </c>
      <c r="CN5" s="8">
        <f>'Отдыхай и Катай 25 | COMISSION'!CN5</f>
        <v>46121</v>
      </c>
      <c r="CO5" s="8">
        <f>'Отдыхай и Катай 25 | COMISSION'!CO5</f>
        <v>46122</v>
      </c>
      <c r="CP5" s="8">
        <f>'Отдыхай и Катай 25 | COMISSION'!CP5</f>
        <v>46123</v>
      </c>
      <c r="CQ5" s="8">
        <f>'Отдыхай и Катай 25 | COMISSION'!CQ5</f>
        <v>46124</v>
      </c>
    </row>
    <row r="6" spans="1:95" s="1" customFormat="1" ht="25.5" customHeight="1">
      <c r="A6" s="9"/>
      <c r="B6" s="8">
        <f>'Отдыхай и Катай 25 | COMISSION'!B6</f>
        <v>46031</v>
      </c>
      <c r="C6" s="8">
        <f>'Отдыхай и Катай 25 | COMISSION'!C6</f>
        <v>46032</v>
      </c>
      <c r="D6" s="8">
        <f>'Отдыхай и Катай 25 | COMISSION'!D6</f>
        <v>46033</v>
      </c>
      <c r="E6" s="8">
        <f>'Отдыхай и Катай 25 | COMISSION'!E6</f>
        <v>46034</v>
      </c>
      <c r="F6" s="8">
        <f>'Отдыхай и Катай 25 | COMISSION'!F6</f>
        <v>46035</v>
      </c>
      <c r="G6" s="8">
        <f>'Отдыхай и Катай 25 | COMISSION'!G6</f>
        <v>46036</v>
      </c>
      <c r="H6" s="8">
        <f>'Отдыхай и Катай 25 | COMISSION'!H6</f>
        <v>46037</v>
      </c>
      <c r="I6" s="8">
        <f>'Отдыхай и Катай 25 | COMISSION'!I6</f>
        <v>46038</v>
      </c>
      <c r="J6" s="8">
        <f>'Отдыхай и Катай 25 | COMISSION'!J6</f>
        <v>46039</v>
      </c>
      <c r="K6" s="8">
        <f>'Отдыхай и Катай 25 | COMISSION'!K6</f>
        <v>46040</v>
      </c>
      <c r="L6" s="8">
        <f>'Отдыхай и Катай 25 | COMISSION'!L6</f>
        <v>46041</v>
      </c>
      <c r="M6" s="8">
        <f>'Отдыхай и Катай 25 | COMISSION'!M6</f>
        <v>46042</v>
      </c>
      <c r="N6" s="8">
        <f>'Отдыхай и Катай 25 | COMISSION'!N6</f>
        <v>46043</v>
      </c>
      <c r="O6" s="8">
        <f>'Отдыхай и Катай 25 | COMISSION'!O6</f>
        <v>46044</v>
      </c>
      <c r="P6" s="8">
        <f>'Отдыхай и Катай 25 | COMISSION'!P6</f>
        <v>46045</v>
      </c>
      <c r="Q6" s="8">
        <f>'Отдыхай и Катай 25 | COMISSION'!Q6</f>
        <v>46046</v>
      </c>
      <c r="R6" s="8">
        <f>'Отдыхай и Катай 25 | COMISSION'!R6</f>
        <v>46047</v>
      </c>
      <c r="S6" s="8">
        <f>'Отдыхай и Катай 25 | COMISSION'!S6</f>
        <v>46048</v>
      </c>
      <c r="T6" s="8">
        <f>'Отдыхай и Катай 25 | COMISSION'!T6</f>
        <v>46049</v>
      </c>
      <c r="U6" s="8">
        <f>'Отдыхай и Катай 25 | COMISSION'!U6</f>
        <v>46050</v>
      </c>
      <c r="V6" s="8">
        <f>'Отдыхай и Катай 25 | COMISSION'!V6</f>
        <v>46051</v>
      </c>
      <c r="W6" s="8">
        <f>'Отдыхай и Катай 25 | COMISSION'!W6</f>
        <v>46052</v>
      </c>
      <c r="X6" s="8">
        <f>'Отдыхай и Катай 25 | COMISSION'!X6</f>
        <v>46053</v>
      </c>
      <c r="Y6" s="8">
        <f>'Отдыхай и Катай 25 | COMISSION'!Y6</f>
        <v>46054</v>
      </c>
      <c r="Z6" s="8">
        <f>'Отдыхай и Катай 25 | COMISSION'!Z6</f>
        <v>46055</v>
      </c>
      <c r="AA6" s="8">
        <f>'Отдыхай и Катай 25 | COMISSION'!AA6</f>
        <v>46056</v>
      </c>
      <c r="AB6" s="8">
        <f>'Отдыхай и Катай 25 | COMISSION'!AB6</f>
        <v>46057</v>
      </c>
      <c r="AC6" s="8">
        <f>'Отдыхай и Катай 25 | COMISSION'!AC6</f>
        <v>46058</v>
      </c>
      <c r="AD6" s="8">
        <f>'Отдыхай и Катай 25 | COMISSION'!AD6</f>
        <v>46059</v>
      </c>
      <c r="AE6" s="8">
        <f>'Отдыхай и Катай 25 | COMISSION'!AE6</f>
        <v>46060</v>
      </c>
      <c r="AF6" s="8">
        <f>'Отдыхай и Катай 25 | COMISSION'!AF6</f>
        <v>46061</v>
      </c>
      <c r="AG6" s="8">
        <f>'Отдыхай и Катай 25 | COMISSION'!AG6</f>
        <v>46062</v>
      </c>
      <c r="AH6" s="8">
        <f>'Отдыхай и Катай 25 | COMISSION'!AH6</f>
        <v>46063</v>
      </c>
      <c r="AI6" s="8">
        <f>'Отдыхай и Катай 25 | COMISSION'!AI6</f>
        <v>46064</v>
      </c>
      <c r="AJ6" s="8">
        <f>'Отдыхай и Катай 25 | COMISSION'!AJ6</f>
        <v>46065</v>
      </c>
      <c r="AK6" s="8">
        <f>'Отдыхай и Катай 25 | COMISSION'!AK6</f>
        <v>46066</v>
      </c>
      <c r="AL6" s="8">
        <f>'Отдыхай и Катай 25 | COMISSION'!AL6</f>
        <v>46067</v>
      </c>
      <c r="AM6" s="8">
        <f>'Отдыхай и Катай 25 | COMISSION'!AM6</f>
        <v>46068</v>
      </c>
      <c r="AN6" s="8">
        <f>'Отдыхай и Катай 25 | COMISSION'!AN6</f>
        <v>46069</v>
      </c>
      <c r="AO6" s="8">
        <f>'Отдыхай и Катай 25 | COMISSION'!AO6</f>
        <v>46070</v>
      </c>
      <c r="AP6" s="8">
        <f>'Отдыхай и Катай 25 | COMISSION'!AP6</f>
        <v>46071</v>
      </c>
      <c r="AQ6" s="8">
        <f>'Отдыхай и Катай 25 | COMISSION'!AQ6</f>
        <v>46072</v>
      </c>
      <c r="AR6" s="8">
        <f>'Отдыхай и Катай 25 | COMISSION'!AR6</f>
        <v>46073</v>
      </c>
      <c r="AS6" s="8">
        <f>'Отдыхай и Катай 25 | COMISSION'!AS6</f>
        <v>46074</v>
      </c>
      <c r="AT6" s="8">
        <f>'Отдыхай и Катай 25 | COMISSION'!AT6</f>
        <v>46075</v>
      </c>
      <c r="AU6" s="8">
        <f>'Отдыхай и Катай 25 | COMISSION'!AU6</f>
        <v>46076</v>
      </c>
      <c r="AV6" s="8">
        <f>'Отдыхай и Катай 25 | COMISSION'!AV6</f>
        <v>46077</v>
      </c>
      <c r="AW6" s="8">
        <f>'Отдыхай и Катай 25 | COMISSION'!AW6</f>
        <v>46078</v>
      </c>
      <c r="AX6" s="8">
        <f>'Отдыхай и Катай 25 | COMISSION'!AX6</f>
        <v>46079</v>
      </c>
      <c r="AY6" s="8">
        <f>'Отдыхай и Катай 25 | COMISSION'!AY6</f>
        <v>46080</v>
      </c>
      <c r="AZ6" s="8">
        <f>'Отдыхай и Катай 25 | COMISSION'!AZ6</f>
        <v>46081</v>
      </c>
      <c r="BA6" s="8">
        <f>'Отдыхай и Катай 25 | COMISSION'!BA6</f>
        <v>46082</v>
      </c>
      <c r="BB6" s="8">
        <f>'Отдыхай и Катай 25 | COMISSION'!BB6</f>
        <v>46083</v>
      </c>
      <c r="BC6" s="8">
        <f>'Отдыхай и Катай 25 | COMISSION'!BC6</f>
        <v>46084</v>
      </c>
      <c r="BD6" s="8">
        <f>'Отдыхай и Катай 25 | COMISSION'!BD6</f>
        <v>46085</v>
      </c>
      <c r="BE6" s="8">
        <f>'Отдыхай и Катай 25 | COMISSION'!BE6</f>
        <v>46086</v>
      </c>
      <c r="BF6" s="8">
        <f>'Отдыхай и Катай 25 | COMISSION'!BF6</f>
        <v>46087</v>
      </c>
      <c r="BG6" s="8">
        <f>'Отдыхай и Катай 25 | COMISSION'!BG6</f>
        <v>46088</v>
      </c>
      <c r="BH6" s="8">
        <f>'Отдыхай и Катай 25 | COMISSION'!BH6</f>
        <v>46089</v>
      </c>
      <c r="BI6" s="8">
        <f>'Отдыхай и Катай 25 | COMISSION'!BI6</f>
        <v>46090</v>
      </c>
      <c r="BJ6" s="8">
        <f>'Отдыхай и Катай 25 | COMISSION'!BJ6</f>
        <v>46091</v>
      </c>
      <c r="BK6" s="8">
        <f>'Отдыхай и Катай 25 | COMISSION'!BK6</f>
        <v>46092</v>
      </c>
      <c r="BL6" s="8">
        <f>'Отдыхай и Катай 25 | COMISSION'!BL6</f>
        <v>46093</v>
      </c>
      <c r="BM6" s="8">
        <f>'Отдыхай и Катай 25 | COMISSION'!BM6</f>
        <v>46094</v>
      </c>
      <c r="BN6" s="8">
        <f>'Отдыхай и Катай 25 | COMISSION'!BN6</f>
        <v>46095</v>
      </c>
      <c r="BO6" s="8">
        <f>'Отдыхай и Катай 25 | COMISSION'!BO6</f>
        <v>46096</v>
      </c>
      <c r="BP6" s="8">
        <f>'Отдыхай и Катай 25 | COMISSION'!BP6</f>
        <v>46097</v>
      </c>
      <c r="BQ6" s="8">
        <f>'Отдыхай и Катай 25 | COMISSION'!BQ6</f>
        <v>46098</v>
      </c>
      <c r="BR6" s="8">
        <f>'Отдыхай и Катай 25 | COMISSION'!BR6</f>
        <v>46099</v>
      </c>
      <c r="BS6" s="8">
        <f>'Отдыхай и Катай 25 | COMISSION'!BS6</f>
        <v>46100</v>
      </c>
      <c r="BT6" s="8">
        <f>'Отдыхай и Катай 25 | COMISSION'!BT6</f>
        <v>46101</v>
      </c>
      <c r="BU6" s="8">
        <f>'Отдыхай и Катай 25 | COMISSION'!BU6</f>
        <v>46102</v>
      </c>
      <c r="BV6" s="8">
        <f>'Отдыхай и Катай 25 | COMISSION'!BV6</f>
        <v>46103</v>
      </c>
      <c r="BW6" s="8">
        <f>'Отдыхай и Катай 25 | COMISSION'!BW6</f>
        <v>46104</v>
      </c>
      <c r="BX6" s="8">
        <f>'Отдыхай и Катай 25 | COMISSION'!BX6</f>
        <v>46105</v>
      </c>
      <c r="BY6" s="8">
        <f>'Отдыхай и Катай 25 | COMISSION'!BY6</f>
        <v>46106</v>
      </c>
      <c r="BZ6" s="8">
        <f>'Отдыхай и Катай 25 | COMISSION'!BZ6</f>
        <v>46107</v>
      </c>
      <c r="CA6" s="8">
        <f>'Отдыхай и Катай 25 | COMISSION'!CA6</f>
        <v>46108</v>
      </c>
      <c r="CB6" s="8">
        <f>'Отдыхай и Катай 25 | COMISSION'!CB6</f>
        <v>46109</v>
      </c>
      <c r="CC6" s="8">
        <f>'Отдыхай и Катай 25 | COMISSION'!CC6</f>
        <v>46110</v>
      </c>
      <c r="CD6" s="8">
        <f>'Отдыхай и Катай 25 | COMISSION'!CD6</f>
        <v>46111</v>
      </c>
      <c r="CE6" s="8">
        <f>'Отдыхай и Катай 25 | COMISSION'!CE6</f>
        <v>46112</v>
      </c>
      <c r="CF6" s="8">
        <f>'Отдыхай и Катай 25 | COMISSION'!CF6</f>
        <v>46113</v>
      </c>
      <c r="CG6" s="8">
        <f>'Отдыхай и Катай 25 | COMISSION'!CG6</f>
        <v>46114</v>
      </c>
      <c r="CH6" s="8">
        <f>'Отдыхай и Катай 25 | COMISSION'!CH6</f>
        <v>46115</v>
      </c>
      <c r="CI6" s="8">
        <f>'Отдыхай и Катай 25 | COMISSION'!CI6</f>
        <v>46116</v>
      </c>
      <c r="CJ6" s="8">
        <f>'Отдыхай и Катай 25 | COMISSION'!CJ6</f>
        <v>46117</v>
      </c>
      <c r="CK6" s="8">
        <f>'Отдыхай и Катай 25 | COMISSION'!CK6</f>
        <v>46118</v>
      </c>
      <c r="CL6" s="8">
        <f>'Отдыхай и Катай 25 | COMISSION'!CL6</f>
        <v>46119</v>
      </c>
      <c r="CM6" s="8">
        <f>'Отдыхай и Катай 25 | COMISSION'!CM6</f>
        <v>46120</v>
      </c>
      <c r="CN6" s="8">
        <f>'Отдыхай и Катай 25 | COMISSION'!CN6</f>
        <v>46121</v>
      </c>
      <c r="CO6" s="8">
        <f>'Отдыхай и Катай 25 | COMISSION'!CO6</f>
        <v>46122</v>
      </c>
      <c r="CP6" s="8">
        <f>'Отдыхай и Катай 25 | COMISSION'!CP6</f>
        <v>46123</v>
      </c>
      <c r="CQ6" s="8">
        <f>'Отдыхай и Катай 25 | COMISSION'!CQ6</f>
        <v>46124</v>
      </c>
    </row>
    <row r="7" spans="1:95" s="11" customFormat="1" ht="11.45" customHeight="1">
      <c r="A7" s="34" t="s">
        <v>4</v>
      </c>
    </row>
    <row r="8" spans="1:95" ht="11.45" customHeight="1">
      <c r="A8" s="12">
        <v>1</v>
      </c>
      <c r="B8" s="13">
        <f>'Отдыхай и Катай 25 | COMISSION'!B8</f>
        <v>20115</v>
      </c>
      <c r="C8" s="13">
        <f>'Отдыхай и Катай 25 | COMISSION'!C8</f>
        <v>16875</v>
      </c>
      <c r="D8" s="13">
        <f>'Отдыхай и Катай 25 | COMISSION'!D8</f>
        <v>13095</v>
      </c>
      <c r="E8" s="13">
        <f>'Отдыхай и Катай 25 | COMISSION'!E8</f>
        <v>13095</v>
      </c>
      <c r="F8" s="13">
        <f>'Отдыхай и Катай 25 | COMISSION'!F8</f>
        <v>13095</v>
      </c>
      <c r="G8" s="13">
        <f>'Отдыхай и Катай 25 | COMISSION'!G8</f>
        <v>13905</v>
      </c>
      <c r="H8" s="13">
        <f>'Отдыхай и Катай 25 | COMISSION'!H8</f>
        <v>13905</v>
      </c>
      <c r="I8" s="13">
        <f>'Отдыхай и Катай 25 | COMISSION'!I8</f>
        <v>13905</v>
      </c>
      <c r="J8" s="13">
        <f>'Отдыхай и Катай 25 | COMISSION'!J8</f>
        <v>13905</v>
      </c>
      <c r="K8" s="13">
        <f>'Отдыхай и Катай 25 | COMISSION'!K8</f>
        <v>13905</v>
      </c>
      <c r="L8" s="13">
        <f>'Отдыхай и Катай 25 | COMISSION'!L8</f>
        <v>13905</v>
      </c>
      <c r="M8" s="13">
        <f>'Отдыхай и Катай 25 | COMISSION'!M8</f>
        <v>14715</v>
      </c>
      <c r="N8" s="13">
        <f>'Отдыхай и Катай 25 | COMISSION'!N8</f>
        <v>14715</v>
      </c>
      <c r="O8" s="13">
        <f>'Отдыхай и Катай 25 | COMISSION'!O8</f>
        <v>14715</v>
      </c>
      <c r="P8" s="13">
        <f>'Отдыхай и Катай 25 | COMISSION'!P8</f>
        <v>14715</v>
      </c>
      <c r="Q8" s="13">
        <f>'Отдыхай и Катай 25 | COMISSION'!Q8</f>
        <v>14715</v>
      </c>
      <c r="R8" s="13">
        <f>'Отдыхай и Катай 25 | COMISSION'!R8</f>
        <v>15795</v>
      </c>
      <c r="S8" s="13">
        <f>'Отдыхай и Катай 25 | COMISSION'!S8</f>
        <v>15795</v>
      </c>
      <c r="T8" s="13">
        <f>'Отдыхай и Катай 25 | COMISSION'!T8</f>
        <v>15795</v>
      </c>
      <c r="U8" s="13">
        <f>'Отдыхай и Катай 25 | COMISSION'!U8</f>
        <v>15795</v>
      </c>
      <c r="V8" s="13">
        <f>'Отдыхай и Катай 25 | COMISSION'!V8</f>
        <v>19035</v>
      </c>
      <c r="W8" s="13">
        <f>'Отдыхай и Катай 25 | COMISSION'!W8</f>
        <v>19035</v>
      </c>
      <c r="X8" s="13">
        <f>'Отдыхай и Катай 25 | COMISSION'!X8</f>
        <v>19035</v>
      </c>
      <c r="Y8" s="13">
        <f>'Отдыхай и Катай 25 | COMISSION'!Y8</f>
        <v>17955</v>
      </c>
      <c r="Z8" s="13">
        <f>'Отдыхай и Катай 25 | COMISSION'!Z8</f>
        <v>17955</v>
      </c>
      <c r="AA8" s="13">
        <f>'Отдыхай и Катай 25 | COMISSION'!AA8</f>
        <v>17955</v>
      </c>
      <c r="AB8" s="13">
        <f>'Отдыхай и Катай 25 | COMISSION'!AB8</f>
        <v>17955</v>
      </c>
      <c r="AC8" s="13">
        <f>'Отдыхай и Катай 25 | COMISSION'!AC8</f>
        <v>21195</v>
      </c>
      <c r="AD8" s="13">
        <f>'Отдыхай и Катай 25 | COMISSION'!AD8</f>
        <v>21195</v>
      </c>
      <c r="AE8" s="13">
        <f>'Отдыхай и Катай 25 | COMISSION'!AE8</f>
        <v>21195</v>
      </c>
      <c r="AF8" s="13">
        <f>'Отдыхай и Катай 25 | COMISSION'!AF8</f>
        <v>17955</v>
      </c>
      <c r="AG8" s="13">
        <f>'Отдыхай и Катай 25 | COMISSION'!AG8</f>
        <v>17955</v>
      </c>
      <c r="AH8" s="13">
        <f>'Отдыхай и Катай 25 | COMISSION'!AH8</f>
        <v>17955</v>
      </c>
      <c r="AI8" s="13">
        <f>'Отдыхай и Катай 25 | COMISSION'!AI8</f>
        <v>17955</v>
      </c>
      <c r="AJ8" s="13">
        <f>'Отдыхай и Катай 25 | COMISSION'!AJ8</f>
        <v>17955</v>
      </c>
      <c r="AK8" s="13">
        <f>'Отдыхай и Катай 25 | COMISSION'!AK8</f>
        <v>19035</v>
      </c>
      <c r="AL8" s="13">
        <f>'Отдыхай и Катай 25 | COMISSION'!AL8</f>
        <v>19035</v>
      </c>
      <c r="AM8" s="13">
        <f>'Отдыхай и Катай 25 | COMISSION'!AM8</f>
        <v>19035</v>
      </c>
      <c r="AN8" s="13">
        <f>'Отдыхай и Катай 25 | COMISSION'!AN8</f>
        <v>21195</v>
      </c>
      <c r="AO8" s="13">
        <f>'Отдыхай и Катай 25 | COMISSION'!AO8</f>
        <v>21195</v>
      </c>
      <c r="AP8" s="13">
        <f>'Отдыхай и Катай 25 | COMISSION'!AP8</f>
        <v>21195</v>
      </c>
      <c r="AQ8" s="13">
        <f>'Отдыхай и Катай 25 | COMISSION'!AQ8</f>
        <v>21195</v>
      </c>
      <c r="AR8" s="13">
        <f>'Отдыхай и Катай 25 | COMISSION'!AR8</f>
        <v>23355</v>
      </c>
      <c r="AS8" s="13">
        <f>'Отдыхай и Катай 25 | COMISSION'!AS8</f>
        <v>23355</v>
      </c>
      <c r="AT8" s="13">
        <f>'Отдыхай и Катай 25 | COMISSION'!AT8</f>
        <v>23355</v>
      </c>
      <c r="AU8" s="13">
        <f>'Отдыхай и Катай 25 | COMISSION'!AU8</f>
        <v>23355</v>
      </c>
      <c r="AV8" s="13">
        <f>'Отдыхай и Катай 25 | COMISSION'!AV8</f>
        <v>23355</v>
      </c>
      <c r="AW8" s="13">
        <f>'Отдыхай и Катай 25 | COMISSION'!AW8</f>
        <v>23355</v>
      </c>
      <c r="AX8" s="13">
        <f>'Отдыхай и Катай 25 | COMISSION'!AX8</f>
        <v>23355</v>
      </c>
      <c r="AY8" s="13">
        <f>'Отдыхай и Катай 25 | COMISSION'!AY8</f>
        <v>23355</v>
      </c>
      <c r="AZ8" s="13">
        <f>'Отдыхай и Катай 25 | COMISSION'!AZ8</f>
        <v>21195</v>
      </c>
      <c r="BA8" s="13">
        <f>'Отдыхай и Катай 25 | COMISSION'!BA8</f>
        <v>14715</v>
      </c>
      <c r="BB8" s="13">
        <f>'Отдыхай и Катай 25 | COMISSION'!BB8</f>
        <v>14715</v>
      </c>
      <c r="BC8" s="13">
        <f>'Отдыхай и Катай 25 | COMISSION'!BC8</f>
        <v>14715</v>
      </c>
      <c r="BD8" s="13">
        <f>'Отдыхай и Катай 25 | COMISSION'!BD8</f>
        <v>14715</v>
      </c>
      <c r="BE8" s="13">
        <f>'Отдыхай и Катай 25 | COMISSION'!BE8</f>
        <v>14715</v>
      </c>
      <c r="BF8" s="13">
        <f>'Отдыхай и Катай 25 | COMISSION'!BF8</f>
        <v>14715</v>
      </c>
      <c r="BG8" s="13">
        <f>'Отдыхай и Катай 25 | COMISSION'!BG8</f>
        <v>14715</v>
      </c>
      <c r="BH8" s="13">
        <f>'Отдыхай и Катай 25 | COMISSION'!BH8</f>
        <v>14715</v>
      </c>
      <c r="BI8" s="13">
        <f>'Отдыхай и Катай 25 | COMISSION'!BI8</f>
        <v>14715</v>
      </c>
      <c r="BJ8" s="13">
        <f>'Отдыхай и Катай 25 | COMISSION'!BJ8</f>
        <v>10755</v>
      </c>
      <c r="BK8" s="13">
        <f>'Отдыхай и Катай 25 | COMISSION'!BK8</f>
        <v>10755</v>
      </c>
      <c r="BL8" s="13">
        <f>'Отдыхай и Катай 25 | COMISSION'!BL8</f>
        <v>10755</v>
      </c>
      <c r="BM8" s="13">
        <f>'Отдыхай и Катай 25 | COMISSION'!BM8</f>
        <v>10755</v>
      </c>
      <c r="BN8" s="13">
        <f>'Отдыхай и Катай 25 | COMISSION'!BN8</f>
        <v>10755</v>
      </c>
      <c r="BO8" s="13">
        <f>'Отдыхай и Катай 25 | COMISSION'!BO8</f>
        <v>10755</v>
      </c>
      <c r="BP8" s="13">
        <f>'Отдыхай и Катай 25 | COMISSION'!BP8</f>
        <v>10755</v>
      </c>
      <c r="BQ8" s="13">
        <f>'Отдыхай и Катай 25 | COMISSION'!BQ8</f>
        <v>9495</v>
      </c>
      <c r="BR8" s="13">
        <f>'Отдыхай и Катай 25 | COMISSION'!BR8</f>
        <v>9495</v>
      </c>
      <c r="BS8" s="13">
        <f>'Отдыхай и Катай 25 | COMISSION'!BS8</f>
        <v>9495</v>
      </c>
      <c r="BT8" s="13">
        <f>'Отдыхай и Катай 25 | COMISSION'!BT8</f>
        <v>9495</v>
      </c>
      <c r="BU8" s="13">
        <f>'Отдыхай и Катай 25 | COMISSION'!BU8</f>
        <v>9495</v>
      </c>
      <c r="BV8" s="13">
        <f>'Отдыхай и Катай 25 | COMISSION'!BV8</f>
        <v>8415</v>
      </c>
      <c r="BW8" s="13">
        <f>'Отдыхай и Катай 25 | COMISSION'!BW8</f>
        <v>8415</v>
      </c>
      <c r="BX8" s="13">
        <f>'Отдыхай и Катай 25 | COMISSION'!BX8</f>
        <v>8415</v>
      </c>
      <c r="BY8" s="13">
        <f>'Отдыхай и Катай 25 | COMISSION'!BY8</f>
        <v>8415</v>
      </c>
      <c r="BZ8" s="13">
        <f>'Отдыхай и Катай 25 | COMISSION'!BZ8</f>
        <v>8415</v>
      </c>
      <c r="CA8" s="13">
        <f>'Отдыхай и Катай 25 | COMISSION'!CA8</f>
        <v>9495</v>
      </c>
      <c r="CB8" s="13">
        <f>'Отдыхай и Катай 25 | COMISSION'!CB8</f>
        <v>9495</v>
      </c>
      <c r="CC8" s="13">
        <f>'Отдыхай и Катай 25 | COMISSION'!CC8</f>
        <v>8415</v>
      </c>
      <c r="CD8" s="13">
        <f>'Отдыхай и Катай 25 | COMISSION'!CD8</f>
        <v>8415</v>
      </c>
      <c r="CE8" s="13">
        <f>'Отдыхай и Катай 25 | COMISSION'!CE8</f>
        <v>8415</v>
      </c>
      <c r="CF8" s="13">
        <f>'Отдыхай и Катай 25 | COMISSION'!CF8</f>
        <v>8235</v>
      </c>
      <c r="CG8" s="13">
        <f>'Отдыхай и Катай 25 | COMISSION'!CG8</f>
        <v>8235</v>
      </c>
      <c r="CH8" s="13">
        <f>'Отдыхай и Катай 25 | COMISSION'!CH8</f>
        <v>8235</v>
      </c>
      <c r="CI8" s="13">
        <f>'Отдыхай и Катай 25 | COMISSION'!CI8</f>
        <v>8235</v>
      </c>
      <c r="CJ8" s="13">
        <f>'Отдыхай и Катай 25 | COMISSION'!CJ8</f>
        <v>7335</v>
      </c>
      <c r="CK8" s="13">
        <f>'Отдыхай и Катай 25 | COMISSION'!CK8</f>
        <v>7335</v>
      </c>
      <c r="CL8" s="13">
        <f>'Отдыхай и Катай 25 | COMISSION'!CL8</f>
        <v>7335</v>
      </c>
      <c r="CM8" s="13">
        <f>'Отдыхай и Катай 25 | COMISSION'!CM8</f>
        <v>7335</v>
      </c>
      <c r="CN8" s="13">
        <f>'Отдыхай и Катай 25 | COMISSION'!CN8</f>
        <v>7335</v>
      </c>
      <c r="CO8" s="13">
        <f>'Отдыхай и Катай 25 | COMISSION'!CO8</f>
        <v>7335</v>
      </c>
      <c r="CP8" s="13">
        <f>'Отдыхай и Катай 25 | COMISSION'!CP8</f>
        <v>7335</v>
      </c>
      <c r="CQ8" s="13">
        <f>'Отдыхай и Катай 25 | COMISSION'!CQ8</f>
        <v>5625</v>
      </c>
    </row>
    <row r="9" spans="1:95" ht="11.45" customHeight="1">
      <c r="A9" s="12">
        <v>2</v>
      </c>
      <c r="B9" s="13">
        <f>'Отдыхай и Катай 25 | COMISSION'!B9</f>
        <v>21780</v>
      </c>
      <c r="C9" s="13">
        <f>'Отдыхай и Катай 25 | COMISSION'!C9</f>
        <v>18540</v>
      </c>
      <c r="D9" s="13">
        <f>'Отдыхай и Катай 25 | COMISSION'!D9</f>
        <v>14760</v>
      </c>
      <c r="E9" s="13">
        <f>'Отдыхай и Катай 25 | COMISSION'!E9</f>
        <v>14760</v>
      </c>
      <c r="F9" s="13">
        <f>'Отдыхай и Катай 25 | COMISSION'!F9</f>
        <v>14760</v>
      </c>
      <c r="G9" s="13">
        <f>'Отдыхай и Катай 25 | COMISSION'!G9</f>
        <v>15570</v>
      </c>
      <c r="H9" s="13">
        <f>'Отдыхай и Катай 25 | COMISSION'!H9</f>
        <v>15570</v>
      </c>
      <c r="I9" s="13">
        <f>'Отдыхай и Катай 25 | COMISSION'!I9</f>
        <v>15570</v>
      </c>
      <c r="J9" s="13">
        <f>'Отдыхай и Катай 25 | COMISSION'!J9</f>
        <v>15570</v>
      </c>
      <c r="K9" s="13">
        <f>'Отдыхай и Катай 25 | COMISSION'!K9</f>
        <v>15570</v>
      </c>
      <c r="L9" s="13">
        <f>'Отдыхай и Катай 25 | COMISSION'!L9</f>
        <v>15570</v>
      </c>
      <c r="M9" s="13">
        <f>'Отдыхай и Катай 25 | COMISSION'!M9</f>
        <v>16380</v>
      </c>
      <c r="N9" s="13">
        <f>'Отдыхай и Катай 25 | COMISSION'!N9</f>
        <v>16380</v>
      </c>
      <c r="O9" s="13">
        <f>'Отдыхай и Катай 25 | COMISSION'!O9</f>
        <v>16380</v>
      </c>
      <c r="P9" s="13">
        <f>'Отдыхай и Катай 25 | COMISSION'!P9</f>
        <v>16380</v>
      </c>
      <c r="Q9" s="13">
        <f>'Отдыхай и Катай 25 | COMISSION'!Q9</f>
        <v>16380</v>
      </c>
      <c r="R9" s="13">
        <f>'Отдыхай и Катай 25 | COMISSION'!R9</f>
        <v>17460</v>
      </c>
      <c r="S9" s="13">
        <f>'Отдыхай и Катай 25 | COMISSION'!S9</f>
        <v>17460</v>
      </c>
      <c r="T9" s="13">
        <f>'Отдыхай и Катай 25 | COMISSION'!T9</f>
        <v>17460</v>
      </c>
      <c r="U9" s="13">
        <f>'Отдыхай и Катай 25 | COMISSION'!U9</f>
        <v>17460</v>
      </c>
      <c r="V9" s="13">
        <f>'Отдыхай и Катай 25 | COMISSION'!V9</f>
        <v>20700</v>
      </c>
      <c r="W9" s="13">
        <f>'Отдыхай и Катай 25 | COMISSION'!W9</f>
        <v>20700</v>
      </c>
      <c r="X9" s="13">
        <f>'Отдыхай и Катай 25 | COMISSION'!X9</f>
        <v>20700</v>
      </c>
      <c r="Y9" s="13">
        <f>'Отдыхай и Катай 25 | COMISSION'!Y9</f>
        <v>19620</v>
      </c>
      <c r="Z9" s="13">
        <f>'Отдыхай и Катай 25 | COMISSION'!Z9</f>
        <v>19620</v>
      </c>
      <c r="AA9" s="13">
        <f>'Отдыхай и Катай 25 | COMISSION'!AA9</f>
        <v>19620</v>
      </c>
      <c r="AB9" s="13">
        <f>'Отдыхай и Катай 25 | COMISSION'!AB9</f>
        <v>19620</v>
      </c>
      <c r="AC9" s="13">
        <f>'Отдыхай и Катай 25 | COMISSION'!AC9</f>
        <v>22860</v>
      </c>
      <c r="AD9" s="13">
        <f>'Отдыхай и Катай 25 | COMISSION'!AD9</f>
        <v>22860</v>
      </c>
      <c r="AE9" s="13">
        <f>'Отдыхай и Катай 25 | COMISSION'!AE9</f>
        <v>22860</v>
      </c>
      <c r="AF9" s="13">
        <f>'Отдыхай и Катай 25 | COMISSION'!AF9</f>
        <v>19620</v>
      </c>
      <c r="AG9" s="13">
        <f>'Отдыхай и Катай 25 | COMISSION'!AG9</f>
        <v>19620</v>
      </c>
      <c r="AH9" s="13">
        <f>'Отдыхай и Катай 25 | COMISSION'!AH9</f>
        <v>19620</v>
      </c>
      <c r="AI9" s="13">
        <f>'Отдыхай и Катай 25 | COMISSION'!AI9</f>
        <v>19620</v>
      </c>
      <c r="AJ9" s="13">
        <f>'Отдыхай и Катай 25 | COMISSION'!AJ9</f>
        <v>19620</v>
      </c>
      <c r="AK9" s="13">
        <f>'Отдыхай и Катай 25 | COMISSION'!AK9</f>
        <v>20700</v>
      </c>
      <c r="AL9" s="13">
        <f>'Отдыхай и Катай 25 | COMISSION'!AL9</f>
        <v>20700</v>
      </c>
      <c r="AM9" s="13">
        <f>'Отдыхай и Катай 25 | COMISSION'!AM9</f>
        <v>20700</v>
      </c>
      <c r="AN9" s="13">
        <f>'Отдыхай и Катай 25 | COMISSION'!AN9</f>
        <v>22860</v>
      </c>
      <c r="AO9" s="13">
        <f>'Отдыхай и Катай 25 | COMISSION'!AO9</f>
        <v>22860</v>
      </c>
      <c r="AP9" s="13">
        <f>'Отдыхай и Катай 25 | COMISSION'!AP9</f>
        <v>22860</v>
      </c>
      <c r="AQ9" s="13">
        <f>'Отдыхай и Катай 25 | COMISSION'!AQ9</f>
        <v>22860</v>
      </c>
      <c r="AR9" s="13">
        <f>'Отдыхай и Катай 25 | COMISSION'!AR9</f>
        <v>25020</v>
      </c>
      <c r="AS9" s="13">
        <f>'Отдыхай и Катай 25 | COMISSION'!AS9</f>
        <v>25020</v>
      </c>
      <c r="AT9" s="13">
        <f>'Отдыхай и Катай 25 | COMISSION'!AT9</f>
        <v>25020</v>
      </c>
      <c r="AU9" s="13">
        <f>'Отдыхай и Катай 25 | COMISSION'!AU9</f>
        <v>25020</v>
      </c>
      <c r="AV9" s="13">
        <f>'Отдыхай и Катай 25 | COMISSION'!AV9</f>
        <v>25020</v>
      </c>
      <c r="AW9" s="13">
        <f>'Отдыхай и Катай 25 | COMISSION'!AW9</f>
        <v>25020</v>
      </c>
      <c r="AX9" s="13">
        <f>'Отдыхай и Катай 25 | COMISSION'!AX9</f>
        <v>25020</v>
      </c>
      <c r="AY9" s="13">
        <f>'Отдыхай и Катай 25 | COMISSION'!AY9</f>
        <v>25020</v>
      </c>
      <c r="AZ9" s="13">
        <f>'Отдыхай и Катай 25 | COMISSION'!AZ9</f>
        <v>22860</v>
      </c>
      <c r="BA9" s="13">
        <f>'Отдыхай и Катай 25 | COMISSION'!BA9</f>
        <v>16380</v>
      </c>
      <c r="BB9" s="13">
        <f>'Отдыхай и Катай 25 | COMISSION'!BB9</f>
        <v>16380</v>
      </c>
      <c r="BC9" s="13">
        <f>'Отдыхай и Катай 25 | COMISSION'!BC9</f>
        <v>16380</v>
      </c>
      <c r="BD9" s="13">
        <f>'Отдыхай и Катай 25 | COMISSION'!BD9</f>
        <v>16380</v>
      </c>
      <c r="BE9" s="13">
        <f>'Отдыхай и Катай 25 | COMISSION'!BE9</f>
        <v>16380</v>
      </c>
      <c r="BF9" s="13">
        <f>'Отдыхай и Катай 25 | COMISSION'!BF9</f>
        <v>16380</v>
      </c>
      <c r="BG9" s="13">
        <f>'Отдыхай и Катай 25 | COMISSION'!BG9</f>
        <v>16380</v>
      </c>
      <c r="BH9" s="13">
        <f>'Отдыхай и Катай 25 | COMISSION'!BH9</f>
        <v>16380</v>
      </c>
      <c r="BI9" s="13">
        <f>'Отдыхай и Катай 25 | COMISSION'!BI9</f>
        <v>16380</v>
      </c>
      <c r="BJ9" s="13">
        <f>'Отдыхай и Катай 25 | COMISSION'!BJ9</f>
        <v>12420</v>
      </c>
      <c r="BK9" s="13">
        <f>'Отдыхай и Катай 25 | COMISSION'!BK9</f>
        <v>12420</v>
      </c>
      <c r="BL9" s="13">
        <f>'Отдыхай и Катай 25 | COMISSION'!BL9</f>
        <v>12420</v>
      </c>
      <c r="BM9" s="13">
        <f>'Отдыхай и Катай 25 | COMISSION'!BM9</f>
        <v>12420</v>
      </c>
      <c r="BN9" s="13">
        <f>'Отдыхай и Катай 25 | COMISSION'!BN9</f>
        <v>12420</v>
      </c>
      <c r="BO9" s="13">
        <f>'Отдыхай и Катай 25 | COMISSION'!BO9</f>
        <v>12420</v>
      </c>
      <c r="BP9" s="13">
        <f>'Отдыхай и Катай 25 | COMISSION'!BP9</f>
        <v>12420</v>
      </c>
      <c r="BQ9" s="13">
        <f>'Отдыхай и Катай 25 | COMISSION'!BQ9</f>
        <v>11160</v>
      </c>
      <c r="BR9" s="13">
        <f>'Отдыхай и Катай 25 | COMISSION'!BR9</f>
        <v>11160</v>
      </c>
      <c r="BS9" s="13">
        <f>'Отдыхай и Катай 25 | COMISSION'!BS9</f>
        <v>11160</v>
      </c>
      <c r="BT9" s="13">
        <f>'Отдыхай и Катай 25 | COMISSION'!BT9</f>
        <v>11160</v>
      </c>
      <c r="BU9" s="13">
        <f>'Отдыхай и Катай 25 | COMISSION'!BU9</f>
        <v>11160</v>
      </c>
      <c r="BV9" s="13">
        <f>'Отдыхай и Катай 25 | COMISSION'!BV9</f>
        <v>10080</v>
      </c>
      <c r="BW9" s="13">
        <f>'Отдыхай и Катай 25 | COMISSION'!BW9</f>
        <v>10080</v>
      </c>
      <c r="BX9" s="13">
        <f>'Отдыхай и Катай 25 | COMISSION'!BX9</f>
        <v>10080</v>
      </c>
      <c r="BY9" s="13">
        <f>'Отдыхай и Катай 25 | COMISSION'!BY9</f>
        <v>10080</v>
      </c>
      <c r="BZ9" s="13">
        <f>'Отдыхай и Катай 25 | COMISSION'!BZ9</f>
        <v>10080</v>
      </c>
      <c r="CA9" s="13">
        <f>'Отдыхай и Катай 25 | COMISSION'!CA9</f>
        <v>11160</v>
      </c>
      <c r="CB9" s="13">
        <f>'Отдыхай и Катай 25 | COMISSION'!CB9</f>
        <v>11160</v>
      </c>
      <c r="CC9" s="13">
        <f>'Отдыхай и Катай 25 | COMISSION'!CC9</f>
        <v>10080</v>
      </c>
      <c r="CD9" s="13">
        <f>'Отдыхай и Катай 25 | COMISSION'!CD9</f>
        <v>10080</v>
      </c>
      <c r="CE9" s="13">
        <f>'Отдыхай и Катай 25 | COMISSION'!CE9</f>
        <v>10080</v>
      </c>
      <c r="CF9" s="13">
        <f>'Отдыхай и Катай 25 | COMISSION'!CF9</f>
        <v>9720</v>
      </c>
      <c r="CG9" s="13">
        <f>'Отдыхай и Катай 25 | COMISSION'!CG9</f>
        <v>9720</v>
      </c>
      <c r="CH9" s="13">
        <f>'Отдыхай и Катай 25 | COMISSION'!CH9</f>
        <v>9720</v>
      </c>
      <c r="CI9" s="13">
        <f>'Отдыхай и Катай 25 | COMISSION'!CI9</f>
        <v>9720</v>
      </c>
      <c r="CJ9" s="13">
        <f>'Отдыхай и Катай 25 | COMISSION'!CJ9</f>
        <v>8820</v>
      </c>
      <c r="CK9" s="13">
        <f>'Отдыхай и Катай 25 | COMISSION'!CK9</f>
        <v>8820</v>
      </c>
      <c r="CL9" s="13">
        <f>'Отдыхай и Катай 25 | COMISSION'!CL9</f>
        <v>8820</v>
      </c>
      <c r="CM9" s="13">
        <f>'Отдыхай и Катай 25 | COMISSION'!CM9</f>
        <v>8820</v>
      </c>
      <c r="CN9" s="13">
        <f>'Отдыхай и Катай 25 | COMISSION'!CN9</f>
        <v>8820</v>
      </c>
      <c r="CO9" s="13">
        <f>'Отдыхай и Катай 25 | COMISSION'!CO9</f>
        <v>8820</v>
      </c>
      <c r="CP9" s="13">
        <f>'Отдыхай и Катай 25 | COMISSION'!CP9</f>
        <v>8820</v>
      </c>
      <c r="CQ9" s="13">
        <f>'Отдыхай и Катай 25 | COMISSION'!CQ9</f>
        <v>7110</v>
      </c>
    </row>
    <row r="10" spans="1:95" s="11" customFormat="1" ht="11.45" customHeight="1">
      <c r="A10" s="14"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row>
    <row r="11" spans="1:95" ht="11.45" customHeight="1">
      <c r="A11" s="12">
        <v>1</v>
      </c>
      <c r="B11" s="13">
        <f>'Отдыхай и Катай 25 | COMISSION'!B11</f>
        <v>21735</v>
      </c>
      <c r="C11" s="13">
        <f>'Отдыхай и Катай 25 | COMISSION'!C11</f>
        <v>18495</v>
      </c>
      <c r="D11" s="13">
        <f>'Отдыхай и Катай 25 | COMISSION'!D11</f>
        <v>14715</v>
      </c>
      <c r="E11" s="13">
        <f>'Отдыхай и Катай 25 | COMISSION'!E11</f>
        <v>14715</v>
      </c>
      <c r="F11" s="13">
        <f>'Отдыхай и Катай 25 | COMISSION'!F11</f>
        <v>14715</v>
      </c>
      <c r="G11" s="13">
        <f>'Отдыхай и Катай 25 | COMISSION'!G11</f>
        <v>15525</v>
      </c>
      <c r="H11" s="13">
        <f>'Отдыхай и Катай 25 | COMISSION'!H11</f>
        <v>15525</v>
      </c>
      <c r="I11" s="13">
        <f>'Отдыхай и Катай 25 | COMISSION'!I11</f>
        <v>15525</v>
      </c>
      <c r="J11" s="13">
        <f>'Отдыхай и Катай 25 | COMISSION'!J11</f>
        <v>15525</v>
      </c>
      <c r="K11" s="13">
        <f>'Отдыхай и Катай 25 | COMISSION'!K11</f>
        <v>15525</v>
      </c>
      <c r="L11" s="13">
        <f>'Отдыхай и Катай 25 | COMISSION'!L11</f>
        <v>15525</v>
      </c>
      <c r="M11" s="13">
        <f>'Отдыхай и Катай 25 | COMISSION'!M11</f>
        <v>16335</v>
      </c>
      <c r="N11" s="13">
        <f>'Отдыхай и Катай 25 | COMISSION'!N11</f>
        <v>16335</v>
      </c>
      <c r="O11" s="13">
        <f>'Отдыхай и Катай 25 | COMISSION'!O11</f>
        <v>16335</v>
      </c>
      <c r="P11" s="13">
        <f>'Отдыхай и Катай 25 | COMISSION'!P11</f>
        <v>16335</v>
      </c>
      <c r="Q11" s="13">
        <f>'Отдыхай и Катай 25 | COMISSION'!Q11</f>
        <v>16335</v>
      </c>
      <c r="R11" s="13">
        <f>'Отдыхай и Катай 25 | COMISSION'!R11</f>
        <v>17415</v>
      </c>
      <c r="S11" s="13">
        <f>'Отдыхай и Катай 25 | COMISSION'!S11</f>
        <v>17415</v>
      </c>
      <c r="T11" s="13">
        <f>'Отдыхай и Катай 25 | COMISSION'!T11</f>
        <v>17415</v>
      </c>
      <c r="U11" s="13">
        <f>'Отдыхай и Катай 25 | COMISSION'!U11</f>
        <v>17415</v>
      </c>
      <c r="V11" s="13">
        <f>'Отдыхай и Катай 25 | COMISSION'!V11</f>
        <v>20655</v>
      </c>
      <c r="W11" s="13">
        <f>'Отдыхай и Катай 25 | COMISSION'!W11</f>
        <v>20655</v>
      </c>
      <c r="X11" s="13">
        <f>'Отдыхай и Катай 25 | COMISSION'!X11</f>
        <v>20655</v>
      </c>
      <c r="Y11" s="13">
        <f>'Отдыхай и Катай 25 | COMISSION'!Y11</f>
        <v>19575</v>
      </c>
      <c r="Z11" s="13">
        <f>'Отдыхай и Катай 25 | COMISSION'!Z11</f>
        <v>19575</v>
      </c>
      <c r="AA11" s="13">
        <f>'Отдыхай и Катай 25 | COMISSION'!AA11</f>
        <v>19575</v>
      </c>
      <c r="AB11" s="13">
        <f>'Отдыхай и Катай 25 | COMISSION'!AB11</f>
        <v>19575</v>
      </c>
      <c r="AC11" s="13">
        <f>'Отдыхай и Катай 25 | COMISSION'!AC11</f>
        <v>22815</v>
      </c>
      <c r="AD11" s="13">
        <f>'Отдыхай и Катай 25 | COMISSION'!AD11</f>
        <v>22815</v>
      </c>
      <c r="AE11" s="13">
        <f>'Отдыхай и Катай 25 | COMISSION'!AE11</f>
        <v>22815</v>
      </c>
      <c r="AF11" s="13">
        <f>'Отдыхай и Катай 25 | COMISSION'!AF11</f>
        <v>19575</v>
      </c>
      <c r="AG11" s="13">
        <f>'Отдыхай и Катай 25 | COMISSION'!AG11</f>
        <v>19575</v>
      </c>
      <c r="AH11" s="13">
        <f>'Отдыхай и Катай 25 | COMISSION'!AH11</f>
        <v>19575</v>
      </c>
      <c r="AI11" s="13">
        <f>'Отдыхай и Катай 25 | COMISSION'!AI11</f>
        <v>19575</v>
      </c>
      <c r="AJ11" s="13">
        <f>'Отдыхай и Катай 25 | COMISSION'!AJ11</f>
        <v>19575</v>
      </c>
      <c r="AK11" s="13">
        <f>'Отдыхай и Катай 25 | COMISSION'!AK11</f>
        <v>20655</v>
      </c>
      <c r="AL11" s="13">
        <f>'Отдыхай и Катай 25 | COMISSION'!AL11</f>
        <v>20655</v>
      </c>
      <c r="AM11" s="13">
        <f>'Отдыхай и Катай 25 | COMISSION'!AM11</f>
        <v>20655</v>
      </c>
      <c r="AN11" s="13">
        <f>'Отдыхай и Катай 25 | COMISSION'!AN11</f>
        <v>22815</v>
      </c>
      <c r="AO11" s="13">
        <f>'Отдыхай и Катай 25 | COMISSION'!AO11</f>
        <v>22815</v>
      </c>
      <c r="AP11" s="13">
        <f>'Отдыхай и Катай 25 | COMISSION'!AP11</f>
        <v>22815</v>
      </c>
      <c r="AQ11" s="13">
        <f>'Отдыхай и Катай 25 | COMISSION'!AQ11</f>
        <v>22815</v>
      </c>
      <c r="AR11" s="13">
        <f>'Отдыхай и Катай 25 | COMISSION'!AR11</f>
        <v>24975</v>
      </c>
      <c r="AS11" s="13">
        <f>'Отдыхай и Катай 25 | COMISSION'!AS11</f>
        <v>24975</v>
      </c>
      <c r="AT11" s="13">
        <f>'Отдыхай и Катай 25 | COMISSION'!AT11</f>
        <v>24975</v>
      </c>
      <c r="AU11" s="13">
        <f>'Отдыхай и Катай 25 | COMISSION'!AU11</f>
        <v>24975</v>
      </c>
      <c r="AV11" s="13">
        <f>'Отдыхай и Катай 25 | COMISSION'!AV11</f>
        <v>24975</v>
      </c>
      <c r="AW11" s="13">
        <f>'Отдыхай и Катай 25 | COMISSION'!AW11</f>
        <v>24975</v>
      </c>
      <c r="AX11" s="13">
        <f>'Отдыхай и Катай 25 | COMISSION'!AX11</f>
        <v>24975</v>
      </c>
      <c r="AY11" s="13">
        <f>'Отдыхай и Катай 25 | COMISSION'!AY11</f>
        <v>24975</v>
      </c>
      <c r="AZ11" s="13">
        <f>'Отдыхай и Катай 25 | COMISSION'!AZ11</f>
        <v>22815</v>
      </c>
      <c r="BA11" s="13">
        <f>'Отдыхай и Катай 25 | COMISSION'!BA11</f>
        <v>16335</v>
      </c>
      <c r="BB11" s="13">
        <f>'Отдыхай и Катай 25 | COMISSION'!BB11</f>
        <v>16335</v>
      </c>
      <c r="BC11" s="13">
        <f>'Отдыхай и Катай 25 | COMISSION'!BC11</f>
        <v>16335</v>
      </c>
      <c r="BD11" s="13">
        <f>'Отдыхай и Катай 25 | COMISSION'!BD11</f>
        <v>16335</v>
      </c>
      <c r="BE11" s="13">
        <f>'Отдыхай и Катай 25 | COMISSION'!BE11</f>
        <v>16335</v>
      </c>
      <c r="BF11" s="13">
        <f>'Отдыхай и Катай 25 | COMISSION'!BF11</f>
        <v>16335</v>
      </c>
      <c r="BG11" s="13">
        <f>'Отдыхай и Катай 25 | COMISSION'!BG11</f>
        <v>16335</v>
      </c>
      <c r="BH11" s="13">
        <f>'Отдыхай и Катай 25 | COMISSION'!BH11</f>
        <v>16335</v>
      </c>
      <c r="BI11" s="13">
        <f>'Отдыхай и Катай 25 | COMISSION'!BI11</f>
        <v>16335</v>
      </c>
      <c r="BJ11" s="13">
        <f>'Отдыхай и Катай 25 | COMISSION'!BJ11</f>
        <v>12105</v>
      </c>
      <c r="BK11" s="13">
        <f>'Отдыхай и Катай 25 | COMISSION'!BK11</f>
        <v>12105</v>
      </c>
      <c r="BL11" s="13">
        <f>'Отдыхай и Катай 25 | COMISSION'!BL11</f>
        <v>12105</v>
      </c>
      <c r="BM11" s="13">
        <f>'Отдыхай и Катай 25 | COMISSION'!BM11</f>
        <v>12105</v>
      </c>
      <c r="BN11" s="13">
        <f>'Отдыхай и Катай 25 | COMISSION'!BN11</f>
        <v>12105</v>
      </c>
      <c r="BO11" s="13">
        <f>'Отдыхай и Катай 25 | COMISSION'!BO11</f>
        <v>12105</v>
      </c>
      <c r="BP11" s="13">
        <f>'Отдыхай и Катай 25 | COMISSION'!BP11</f>
        <v>12105</v>
      </c>
      <c r="BQ11" s="13">
        <f>'Отдыхай и Катай 25 | COMISSION'!BQ11</f>
        <v>10845</v>
      </c>
      <c r="BR11" s="13">
        <f>'Отдыхай и Катай 25 | COMISSION'!BR11</f>
        <v>10845</v>
      </c>
      <c r="BS11" s="13">
        <f>'Отдыхай и Катай 25 | COMISSION'!BS11</f>
        <v>10845</v>
      </c>
      <c r="BT11" s="13">
        <f>'Отдыхай и Катай 25 | COMISSION'!BT11</f>
        <v>10845</v>
      </c>
      <c r="BU11" s="13">
        <f>'Отдыхай и Катай 25 | COMISSION'!BU11</f>
        <v>10845</v>
      </c>
      <c r="BV11" s="13">
        <f>'Отдыхай и Катай 25 | COMISSION'!BV11</f>
        <v>9765</v>
      </c>
      <c r="BW11" s="13">
        <f>'Отдыхай и Катай 25 | COMISSION'!BW11</f>
        <v>9765</v>
      </c>
      <c r="BX11" s="13">
        <f>'Отдыхай и Катай 25 | COMISSION'!BX11</f>
        <v>9765</v>
      </c>
      <c r="BY11" s="13">
        <f>'Отдыхай и Катай 25 | COMISSION'!BY11</f>
        <v>9765</v>
      </c>
      <c r="BZ11" s="13">
        <f>'Отдыхай и Катай 25 | COMISSION'!BZ11</f>
        <v>9765</v>
      </c>
      <c r="CA11" s="13">
        <f>'Отдыхай и Катай 25 | COMISSION'!CA11</f>
        <v>10845</v>
      </c>
      <c r="CB11" s="13">
        <f>'Отдыхай и Катай 25 | COMISSION'!CB11</f>
        <v>10845</v>
      </c>
      <c r="CC11" s="13">
        <f>'Отдыхай и Катай 25 | COMISSION'!CC11</f>
        <v>9765</v>
      </c>
      <c r="CD11" s="13">
        <f>'Отдыхай и Катай 25 | COMISSION'!CD11</f>
        <v>9765</v>
      </c>
      <c r="CE11" s="13">
        <f>'Отдыхай и Катай 25 | COMISSION'!CE11</f>
        <v>9765</v>
      </c>
      <c r="CF11" s="13">
        <f>'Отдыхай и Катай 25 | COMISSION'!CF11</f>
        <v>9135</v>
      </c>
      <c r="CG11" s="13">
        <f>'Отдыхай и Катай 25 | COMISSION'!CG11</f>
        <v>9135</v>
      </c>
      <c r="CH11" s="13">
        <f>'Отдыхай и Катай 25 | COMISSION'!CH11</f>
        <v>9135</v>
      </c>
      <c r="CI11" s="13">
        <f>'Отдыхай и Катай 25 | COMISSION'!CI11</f>
        <v>9135</v>
      </c>
      <c r="CJ11" s="13">
        <f>'Отдыхай и Катай 25 | COMISSION'!CJ11</f>
        <v>8235</v>
      </c>
      <c r="CK11" s="13">
        <f>'Отдыхай и Катай 25 | COMISSION'!CK11</f>
        <v>8235</v>
      </c>
      <c r="CL11" s="13">
        <f>'Отдыхай и Катай 25 | COMISSION'!CL11</f>
        <v>8235</v>
      </c>
      <c r="CM11" s="13">
        <f>'Отдыхай и Катай 25 | COMISSION'!CM11</f>
        <v>8235</v>
      </c>
      <c r="CN11" s="13">
        <f>'Отдыхай и Катай 25 | COMISSION'!CN11</f>
        <v>8235</v>
      </c>
      <c r="CO11" s="13">
        <f>'Отдыхай и Катай 25 | COMISSION'!CO11</f>
        <v>8235</v>
      </c>
      <c r="CP11" s="13">
        <f>'Отдыхай и Катай 25 | COMISSION'!CP11</f>
        <v>8235</v>
      </c>
      <c r="CQ11" s="13">
        <f>'Отдыхай и Катай 25 | COMISSION'!CQ11</f>
        <v>6525</v>
      </c>
    </row>
    <row r="12" spans="1:95" ht="11.45" customHeight="1">
      <c r="A12" s="12">
        <v>2</v>
      </c>
      <c r="B12" s="13">
        <f>'Отдыхай и Катай 25 | COMISSION'!B12</f>
        <v>23400</v>
      </c>
      <c r="C12" s="13">
        <f>'Отдыхай и Катай 25 | COMISSION'!C12</f>
        <v>20160</v>
      </c>
      <c r="D12" s="13">
        <f>'Отдыхай и Катай 25 | COMISSION'!D12</f>
        <v>16380</v>
      </c>
      <c r="E12" s="13">
        <f>'Отдыхай и Катай 25 | COMISSION'!E12</f>
        <v>16380</v>
      </c>
      <c r="F12" s="13">
        <f>'Отдыхай и Катай 25 | COMISSION'!F12</f>
        <v>16380</v>
      </c>
      <c r="G12" s="13">
        <f>'Отдыхай и Катай 25 | COMISSION'!G12</f>
        <v>17190</v>
      </c>
      <c r="H12" s="13">
        <f>'Отдыхай и Катай 25 | COMISSION'!H12</f>
        <v>17190</v>
      </c>
      <c r="I12" s="13">
        <f>'Отдыхай и Катай 25 | COMISSION'!I12</f>
        <v>17190</v>
      </c>
      <c r="J12" s="13">
        <f>'Отдыхай и Катай 25 | COMISSION'!J12</f>
        <v>17190</v>
      </c>
      <c r="K12" s="13">
        <f>'Отдыхай и Катай 25 | COMISSION'!K12</f>
        <v>17190</v>
      </c>
      <c r="L12" s="13">
        <f>'Отдыхай и Катай 25 | COMISSION'!L12</f>
        <v>17190</v>
      </c>
      <c r="M12" s="13">
        <f>'Отдыхай и Катай 25 | COMISSION'!M12</f>
        <v>18000</v>
      </c>
      <c r="N12" s="13">
        <f>'Отдыхай и Катай 25 | COMISSION'!N12</f>
        <v>18000</v>
      </c>
      <c r="O12" s="13">
        <f>'Отдыхай и Катай 25 | COMISSION'!O12</f>
        <v>18000</v>
      </c>
      <c r="P12" s="13">
        <f>'Отдыхай и Катай 25 | COMISSION'!P12</f>
        <v>18000</v>
      </c>
      <c r="Q12" s="13">
        <f>'Отдыхай и Катай 25 | COMISSION'!Q12</f>
        <v>18000</v>
      </c>
      <c r="R12" s="13">
        <f>'Отдыхай и Катай 25 | COMISSION'!R12</f>
        <v>19080</v>
      </c>
      <c r="S12" s="13">
        <f>'Отдыхай и Катай 25 | COMISSION'!S12</f>
        <v>19080</v>
      </c>
      <c r="T12" s="13">
        <f>'Отдыхай и Катай 25 | COMISSION'!T12</f>
        <v>19080</v>
      </c>
      <c r="U12" s="13">
        <f>'Отдыхай и Катай 25 | COMISSION'!U12</f>
        <v>19080</v>
      </c>
      <c r="V12" s="13">
        <f>'Отдыхай и Катай 25 | COMISSION'!V12</f>
        <v>22320</v>
      </c>
      <c r="W12" s="13">
        <f>'Отдыхай и Катай 25 | COMISSION'!W12</f>
        <v>22320</v>
      </c>
      <c r="X12" s="13">
        <f>'Отдыхай и Катай 25 | COMISSION'!X12</f>
        <v>22320</v>
      </c>
      <c r="Y12" s="13">
        <f>'Отдыхай и Катай 25 | COMISSION'!Y12</f>
        <v>21240</v>
      </c>
      <c r="Z12" s="13">
        <f>'Отдыхай и Катай 25 | COMISSION'!Z12</f>
        <v>21240</v>
      </c>
      <c r="AA12" s="13">
        <f>'Отдыхай и Катай 25 | COMISSION'!AA12</f>
        <v>21240</v>
      </c>
      <c r="AB12" s="13">
        <f>'Отдыхай и Катай 25 | COMISSION'!AB12</f>
        <v>21240</v>
      </c>
      <c r="AC12" s="13">
        <f>'Отдыхай и Катай 25 | COMISSION'!AC12</f>
        <v>24480</v>
      </c>
      <c r="AD12" s="13">
        <f>'Отдыхай и Катай 25 | COMISSION'!AD12</f>
        <v>24480</v>
      </c>
      <c r="AE12" s="13">
        <f>'Отдыхай и Катай 25 | COMISSION'!AE12</f>
        <v>24480</v>
      </c>
      <c r="AF12" s="13">
        <f>'Отдыхай и Катай 25 | COMISSION'!AF12</f>
        <v>21240</v>
      </c>
      <c r="AG12" s="13">
        <f>'Отдыхай и Катай 25 | COMISSION'!AG12</f>
        <v>21240</v>
      </c>
      <c r="AH12" s="13">
        <f>'Отдыхай и Катай 25 | COMISSION'!AH12</f>
        <v>21240</v>
      </c>
      <c r="AI12" s="13">
        <f>'Отдыхай и Катай 25 | COMISSION'!AI12</f>
        <v>21240</v>
      </c>
      <c r="AJ12" s="13">
        <f>'Отдыхай и Катай 25 | COMISSION'!AJ12</f>
        <v>21240</v>
      </c>
      <c r="AK12" s="13">
        <f>'Отдыхай и Катай 25 | COMISSION'!AK12</f>
        <v>22320</v>
      </c>
      <c r="AL12" s="13">
        <f>'Отдыхай и Катай 25 | COMISSION'!AL12</f>
        <v>22320</v>
      </c>
      <c r="AM12" s="13">
        <f>'Отдыхай и Катай 25 | COMISSION'!AM12</f>
        <v>22320</v>
      </c>
      <c r="AN12" s="13">
        <f>'Отдыхай и Катай 25 | COMISSION'!AN12</f>
        <v>24480</v>
      </c>
      <c r="AO12" s="13">
        <f>'Отдыхай и Катай 25 | COMISSION'!AO12</f>
        <v>24480</v>
      </c>
      <c r="AP12" s="13">
        <f>'Отдыхай и Катай 25 | COMISSION'!AP12</f>
        <v>24480</v>
      </c>
      <c r="AQ12" s="13">
        <f>'Отдыхай и Катай 25 | COMISSION'!AQ12</f>
        <v>24480</v>
      </c>
      <c r="AR12" s="13">
        <f>'Отдыхай и Катай 25 | COMISSION'!AR12</f>
        <v>26640</v>
      </c>
      <c r="AS12" s="13">
        <f>'Отдыхай и Катай 25 | COMISSION'!AS12</f>
        <v>26640</v>
      </c>
      <c r="AT12" s="13">
        <f>'Отдыхай и Катай 25 | COMISSION'!AT12</f>
        <v>26640</v>
      </c>
      <c r="AU12" s="13">
        <f>'Отдыхай и Катай 25 | COMISSION'!AU12</f>
        <v>26640</v>
      </c>
      <c r="AV12" s="13">
        <f>'Отдыхай и Катай 25 | COMISSION'!AV12</f>
        <v>26640</v>
      </c>
      <c r="AW12" s="13">
        <f>'Отдыхай и Катай 25 | COMISSION'!AW12</f>
        <v>26640</v>
      </c>
      <c r="AX12" s="13">
        <f>'Отдыхай и Катай 25 | COMISSION'!AX12</f>
        <v>26640</v>
      </c>
      <c r="AY12" s="13">
        <f>'Отдыхай и Катай 25 | COMISSION'!AY12</f>
        <v>26640</v>
      </c>
      <c r="AZ12" s="13">
        <f>'Отдыхай и Катай 25 | COMISSION'!AZ12</f>
        <v>24480</v>
      </c>
      <c r="BA12" s="13">
        <f>'Отдыхай и Катай 25 | COMISSION'!BA12</f>
        <v>18000</v>
      </c>
      <c r="BB12" s="13">
        <f>'Отдыхай и Катай 25 | COMISSION'!BB12</f>
        <v>18000</v>
      </c>
      <c r="BC12" s="13">
        <f>'Отдыхай и Катай 25 | COMISSION'!BC12</f>
        <v>18000</v>
      </c>
      <c r="BD12" s="13">
        <f>'Отдыхай и Катай 25 | COMISSION'!BD12</f>
        <v>18000</v>
      </c>
      <c r="BE12" s="13">
        <f>'Отдыхай и Катай 25 | COMISSION'!BE12</f>
        <v>18000</v>
      </c>
      <c r="BF12" s="13">
        <f>'Отдыхай и Катай 25 | COMISSION'!BF12</f>
        <v>18000</v>
      </c>
      <c r="BG12" s="13">
        <f>'Отдыхай и Катай 25 | COMISSION'!BG12</f>
        <v>18000</v>
      </c>
      <c r="BH12" s="13">
        <f>'Отдыхай и Катай 25 | COMISSION'!BH12</f>
        <v>18000</v>
      </c>
      <c r="BI12" s="13">
        <f>'Отдыхай и Катай 25 | COMISSION'!BI12</f>
        <v>18000</v>
      </c>
      <c r="BJ12" s="13">
        <f>'Отдыхай и Катай 25 | COMISSION'!BJ12</f>
        <v>13770</v>
      </c>
      <c r="BK12" s="13">
        <f>'Отдыхай и Катай 25 | COMISSION'!BK12</f>
        <v>13770</v>
      </c>
      <c r="BL12" s="13">
        <f>'Отдыхай и Катай 25 | COMISSION'!BL12</f>
        <v>13770</v>
      </c>
      <c r="BM12" s="13">
        <f>'Отдыхай и Катай 25 | COMISSION'!BM12</f>
        <v>13770</v>
      </c>
      <c r="BN12" s="13">
        <f>'Отдыхай и Катай 25 | COMISSION'!BN12</f>
        <v>13770</v>
      </c>
      <c r="BO12" s="13">
        <f>'Отдыхай и Катай 25 | COMISSION'!BO12</f>
        <v>13770</v>
      </c>
      <c r="BP12" s="13">
        <f>'Отдыхай и Катай 25 | COMISSION'!BP12</f>
        <v>13770</v>
      </c>
      <c r="BQ12" s="13">
        <f>'Отдыхай и Катай 25 | COMISSION'!BQ12</f>
        <v>12510</v>
      </c>
      <c r="BR12" s="13">
        <f>'Отдыхай и Катай 25 | COMISSION'!BR12</f>
        <v>12510</v>
      </c>
      <c r="BS12" s="13">
        <f>'Отдыхай и Катай 25 | COMISSION'!BS12</f>
        <v>12510</v>
      </c>
      <c r="BT12" s="13">
        <f>'Отдыхай и Катай 25 | COMISSION'!BT12</f>
        <v>12510</v>
      </c>
      <c r="BU12" s="13">
        <f>'Отдыхай и Катай 25 | COMISSION'!BU12</f>
        <v>12510</v>
      </c>
      <c r="BV12" s="13">
        <f>'Отдыхай и Катай 25 | COMISSION'!BV12</f>
        <v>11430</v>
      </c>
      <c r="BW12" s="13">
        <f>'Отдыхай и Катай 25 | COMISSION'!BW12</f>
        <v>11430</v>
      </c>
      <c r="BX12" s="13">
        <f>'Отдыхай и Катай 25 | COMISSION'!BX12</f>
        <v>11430</v>
      </c>
      <c r="BY12" s="13">
        <f>'Отдыхай и Катай 25 | COMISSION'!BY12</f>
        <v>11430</v>
      </c>
      <c r="BZ12" s="13">
        <f>'Отдыхай и Катай 25 | COMISSION'!BZ12</f>
        <v>11430</v>
      </c>
      <c r="CA12" s="13">
        <f>'Отдыхай и Катай 25 | COMISSION'!CA12</f>
        <v>12510</v>
      </c>
      <c r="CB12" s="13">
        <f>'Отдыхай и Катай 25 | COMISSION'!CB12</f>
        <v>12510</v>
      </c>
      <c r="CC12" s="13">
        <f>'Отдыхай и Катай 25 | COMISSION'!CC12</f>
        <v>11430</v>
      </c>
      <c r="CD12" s="13">
        <f>'Отдыхай и Катай 25 | COMISSION'!CD12</f>
        <v>11430</v>
      </c>
      <c r="CE12" s="13">
        <f>'Отдыхай и Катай 25 | COMISSION'!CE12</f>
        <v>11430</v>
      </c>
      <c r="CF12" s="13">
        <f>'Отдыхай и Катай 25 | COMISSION'!CF12</f>
        <v>10620</v>
      </c>
      <c r="CG12" s="13">
        <f>'Отдыхай и Катай 25 | COMISSION'!CG12</f>
        <v>10620</v>
      </c>
      <c r="CH12" s="13">
        <f>'Отдыхай и Катай 25 | COMISSION'!CH12</f>
        <v>10620</v>
      </c>
      <c r="CI12" s="13">
        <f>'Отдыхай и Катай 25 | COMISSION'!CI12</f>
        <v>10620</v>
      </c>
      <c r="CJ12" s="13">
        <f>'Отдыхай и Катай 25 | COMISSION'!CJ12</f>
        <v>9720</v>
      </c>
      <c r="CK12" s="13">
        <f>'Отдыхай и Катай 25 | COMISSION'!CK12</f>
        <v>9720</v>
      </c>
      <c r="CL12" s="13">
        <f>'Отдыхай и Катай 25 | COMISSION'!CL12</f>
        <v>9720</v>
      </c>
      <c r="CM12" s="13">
        <f>'Отдыхай и Катай 25 | COMISSION'!CM12</f>
        <v>9720</v>
      </c>
      <c r="CN12" s="13">
        <f>'Отдыхай и Катай 25 | COMISSION'!CN12</f>
        <v>9720</v>
      </c>
      <c r="CO12" s="13">
        <f>'Отдыхай и Катай 25 | COMISSION'!CO12</f>
        <v>9720</v>
      </c>
      <c r="CP12" s="13">
        <f>'Отдыхай и Катай 25 | COMISSION'!CP12</f>
        <v>9720</v>
      </c>
      <c r="CQ12" s="13">
        <f>'Отдыхай и Катай 25 | COMISSION'!CQ12</f>
        <v>8010</v>
      </c>
    </row>
    <row r="13" spans="1:95" s="11" customFormat="1" ht="11.45" customHeight="1">
      <c r="A13" s="14"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row>
    <row r="14" spans="1:95" ht="11.45" customHeight="1">
      <c r="A14" s="12">
        <v>1</v>
      </c>
      <c r="B14" s="13">
        <f>'Отдыхай и Катай 25 | COMISSION'!B14</f>
        <v>23715</v>
      </c>
      <c r="C14" s="13">
        <f>'Отдыхай и Катай 25 | COMISSION'!C14</f>
        <v>20475</v>
      </c>
      <c r="D14" s="13">
        <f>'Отдыхай и Катай 25 | COMISSION'!D14</f>
        <v>16695</v>
      </c>
      <c r="E14" s="13">
        <f>'Отдыхай и Катай 25 | COMISSION'!E14</f>
        <v>16695</v>
      </c>
      <c r="F14" s="13">
        <f>'Отдыхай и Катай 25 | COMISSION'!F14</f>
        <v>16695</v>
      </c>
      <c r="G14" s="13">
        <f>'Отдыхай и Катай 25 | COMISSION'!G14</f>
        <v>17505</v>
      </c>
      <c r="H14" s="13">
        <f>'Отдыхай и Катай 25 | COMISSION'!H14</f>
        <v>17505</v>
      </c>
      <c r="I14" s="13">
        <f>'Отдыхай и Катай 25 | COMISSION'!I14</f>
        <v>17505</v>
      </c>
      <c r="J14" s="13">
        <f>'Отдыхай и Катай 25 | COMISSION'!J14</f>
        <v>17505</v>
      </c>
      <c r="K14" s="13">
        <f>'Отдыхай и Катай 25 | COMISSION'!K14</f>
        <v>17505</v>
      </c>
      <c r="L14" s="13">
        <f>'Отдыхай и Катай 25 | COMISSION'!L14</f>
        <v>17505</v>
      </c>
      <c r="M14" s="13">
        <f>'Отдыхай и Катай 25 | COMISSION'!M14</f>
        <v>18315</v>
      </c>
      <c r="N14" s="13">
        <f>'Отдыхай и Катай 25 | COMISSION'!N14</f>
        <v>18315</v>
      </c>
      <c r="O14" s="13">
        <f>'Отдыхай и Катай 25 | COMISSION'!O14</f>
        <v>18315</v>
      </c>
      <c r="P14" s="13">
        <f>'Отдыхай и Катай 25 | COMISSION'!P14</f>
        <v>18315</v>
      </c>
      <c r="Q14" s="13">
        <f>'Отдыхай и Катай 25 | COMISSION'!Q14</f>
        <v>18315</v>
      </c>
      <c r="R14" s="13">
        <f>'Отдыхай и Катай 25 | COMISSION'!R14</f>
        <v>19395</v>
      </c>
      <c r="S14" s="13">
        <f>'Отдыхай и Катай 25 | COMISSION'!S14</f>
        <v>19395</v>
      </c>
      <c r="T14" s="13">
        <f>'Отдыхай и Катай 25 | COMISSION'!T14</f>
        <v>19395</v>
      </c>
      <c r="U14" s="13">
        <f>'Отдыхай и Катай 25 | COMISSION'!U14</f>
        <v>19395</v>
      </c>
      <c r="V14" s="13">
        <f>'Отдыхай и Катай 25 | COMISSION'!V14</f>
        <v>22635</v>
      </c>
      <c r="W14" s="13">
        <f>'Отдыхай и Катай 25 | COMISSION'!W14</f>
        <v>22635</v>
      </c>
      <c r="X14" s="13">
        <f>'Отдыхай и Катай 25 | COMISSION'!X14</f>
        <v>22635</v>
      </c>
      <c r="Y14" s="13">
        <f>'Отдыхай и Катай 25 | COMISSION'!Y14</f>
        <v>21555</v>
      </c>
      <c r="Z14" s="13">
        <f>'Отдыхай и Катай 25 | COMISSION'!Z14</f>
        <v>21555</v>
      </c>
      <c r="AA14" s="13">
        <f>'Отдыхай и Катай 25 | COMISSION'!AA14</f>
        <v>21555</v>
      </c>
      <c r="AB14" s="13">
        <f>'Отдыхай и Катай 25 | COMISSION'!AB14</f>
        <v>21555</v>
      </c>
      <c r="AC14" s="13">
        <f>'Отдыхай и Катай 25 | COMISSION'!AC14</f>
        <v>24795</v>
      </c>
      <c r="AD14" s="13">
        <f>'Отдыхай и Катай 25 | COMISSION'!AD14</f>
        <v>24795</v>
      </c>
      <c r="AE14" s="13">
        <f>'Отдыхай и Катай 25 | COMISSION'!AE14</f>
        <v>24795</v>
      </c>
      <c r="AF14" s="13">
        <f>'Отдыхай и Катай 25 | COMISSION'!AF14</f>
        <v>21555</v>
      </c>
      <c r="AG14" s="13">
        <f>'Отдыхай и Катай 25 | COMISSION'!AG14</f>
        <v>21555</v>
      </c>
      <c r="AH14" s="13">
        <f>'Отдыхай и Катай 25 | COMISSION'!AH14</f>
        <v>21555</v>
      </c>
      <c r="AI14" s="13">
        <f>'Отдыхай и Катай 25 | COMISSION'!AI14</f>
        <v>21555</v>
      </c>
      <c r="AJ14" s="13">
        <f>'Отдыхай и Катай 25 | COMISSION'!AJ14</f>
        <v>21555</v>
      </c>
      <c r="AK14" s="13">
        <f>'Отдыхай и Катай 25 | COMISSION'!AK14</f>
        <v>22635</v>
      </c>
      <c r="AL14" s="13">
        <f>'Отдыхай и Катай 25 | COMISSION'!AL14</f>
        <v>22635</v>
      </c>
      <c r="AM14" s="13">
        <f>'Отдыхай и Катай 25 | COMISSION'!AM14</f>
        <v>22635</v>
      </c>
      <c r="AN14" s="13">
        <f>'Отдыхай и Катай 25 | COMISSION'!AN14</f>
        <v>24795</v>
      </c>
      <c r="AO14" s="13">
        <f>'Отдыхай и Катай 25 | COMISSION'!AO14</f>
        <v>24795</v>
      </c>
      <c r="AP14" s="13">
        <f>'Отдыхай и Катай 25 | COMISSION'!AP14</f>
        <v>24795</v>
      </c>
      <c r="AQ14" s="13">
        <f>'Отдыхай и Катай 25 | COMISSION'!AQ14</f>
        <v>24795</v>
      </c>
      <c r="AR14" s="13">
        <f>'Отдыхай и Катай 25 | COMISSION'!AR14</f>
        <v>26955</v>
      </c>
      <c r="AS14" s="13">
        <f>'Отдыхай и Катай 25 | COMISSION'!AS14</f>
        <v>26955</v>
      </c>
      <c r="AT14" s="13">
        <f>'Отдыхай и Катай 25 | COMISSION'!AT14</f>
        <v>26955</v>
      </c>
      <c r="AU14" s="13">
        <f>'Отдыхай и Катай 25 | COMISSION'!AU14</f>
        <v>26955</v>
      </c>
      <c r="AV14" s="13">
        <f>'Отдыхай и Катай 25 | COMISSION'!AV14</f>
        <v>26955</v>
      </c>
      <c r="AW14" s="13">
        <f>'Отдыхай и Катай 25 | COMISSION'!AW14</f>
        <v>26955</v>
      </c>
      <c r="AX14" s="13">
        <f>'Отдыхай и Катай 25 | COMISSION'!AX14</f>
        <v>26955</v>
      </c>
      <c r="AY14" s="13">
        <f>'Отдыхай и Катай 25 | COMISSION'!AY14</f>
        <v>26955</v>
      </c>
      <c r="AZ14" s="13">
        <f>'Отдыхай и Катай 25 | COMISSION'!AZ14</f>
        <v>24795</v>
      </c>
      <c r="BA14" s="13">
        <f>'Отдыхай и Катай 25 | COMISSION'!BA14</f>
        <v>18315</v>
      </c>
      <c r="BB14" s="13">
        <f>'Отдыхай и Катай 25 | COMISSION'!BB14</f>
        <v>18315</v>
      </c>
      <c r="BC14" s="13">
        <f>'Отдыхай и Катай 25 | COMISSION'!BC14</f>
        <v>18315</v>
      </c>
      <c r="BD14" s="13">
        <f>'Отдыхай и Катай 25 | COMISSION'!BD14</f>
        <v>18315</v>
      </c>
      <c r="BE14" s="13">
        <f>'Отдыхай и Катай 25 | COMISSION'!BE14</f>
        <v>18315</v>
      </c>
      <c r="BF14" s="13">
        <f>'Отдыхай и Катай 25 | COMISSION'!BF14</f>
        <v>18315</v>
      </c>
      <c r="BG14" s="13">
        <f>'Отдыхай и Катай 25 | COMISSION'!BG14</f>
        <v>18315</v>
      </c>
      <c r="BH14" s="13">
        <f>'Отдыхай и Катай 25 | COMISSION'!BH14</f>
        <v>18315</v>
      </c>
      <c r="BI14" s="13">
        <f>'Отдыхай и Катай 25 | COMISSION'!BI14</f>
        <v>18315</v>
      </c>
      <c r="BJ14" s="13">
        <f>'Отдыхай и Катай 25 | COMISSION'!BJ14</f>
        <v>13905</v>
      </c>
      <c r="BK14" s="13">
        <f>'Отдыхай и Катай 25 | COMISSION'!BK14</f>
        <v>13905</v>
      </c>
      <c r="BL14" s="13">
        <f>'Отдыхай и Катай 25 | COMISSION'!BL14</f>
        <v>13905</v>
      </c>
      <c r="BM14" s="13">
        <f>'Отдыхай и Катай 25 | COMISSION'!BM14</f>
        <v>13905</v>
      </c>
      <c r="BN14" s="13">
        <f>'Отдыхай и Катай 25 | COMISSION'!BN14</f>
        <v>13905</v>
      </c>
      <c r="BO14" s="13">
        <f>'Отдыхай и Катай 25 | COMISSION'!BO14</f>
        <v>13905</v>
      </c>
      <c r="BP14" s="13">
        <f>'Отдыхай и Катай 25 | COMISSION'!BP14</f>
        <v>13905</v>
      </c>
      <c r="BQ14" s="13">
        <f>'Отдыхай и Катай 25 | COMISSION'!BQ14</f>
        <v>12645</v>
      </c>
      <c r="BR14" s="13">
        <f>'Отдыхай и Катай 25 | COMISSION'!BR14</f>
        <v>12645</v>
      </c>
      <c r="BS14" s="13">
        <f>'Отдыхай и Катай 25 | COMISSION'!BS14</f>
        <v>12645</v>
      </c>
      <c r="BT14" s="13">
        <f>'Отдыхай и Катай 25 | COMISSION'!BT14</f>
        <v>12645</v>
      </c>
      <c r="BU14" s="13">
        <f>'Отдыхай и Катай 25 | COMISSION'!BU14</f>
        <v>12645</v>
      </c>
      <c r="BV14" s="13">
        <f>'Отдыхай и Катай 25 | COMISSION'!BV14</f>
        <v>11565</v>
      </c>
      <c r="BW14" s="13">
        <f>'Отдыхай и Катай 25 | COMISSION'!BW14</f>
        <v>11565</v>
      </c>
      <c r="BX14" s="13">
        <f>'Отдыхай и Катай 25 | COMISSION'!BX14</f>
        <v>11565</v>
      </c>
      <c r="BY14" s="13">
        <f>'Отдыхай и Катай 25 | COMISSION'!BY14</f>
        <v>11565</v>
      </c>
      <c r="BZ14" s="13">
        <f>'Отдыхай и Катай 25 | COMISSION'!BZ14</f>
        <v>11565</v>
      </c>
      <c r="CA14" s="13">
        <f>'Отдыхай и Катай 25 | COMISSION'!CA14</f>
        <v>12645</v>
      </c>
      <c r="CB14" s="13">
        <f>'Отдыхай и Катай 25 | COMISSION'!CB14</f>
        <v>12645</v>
      </c>
      <c r="CC14" s="13">
        <f>'Отдыхай и Катай 25 | COMISSION'!CC14</f>
        <v>11565</v>
      </c>
      <c r="CD14" s="13">
        <f>'Отдыхай и Катай 25 | COMISSION'!CD14</f>
        <v>11565</v>
      </c>
      <c r="CE14" s="13">
        <f>'Отдыхай и Катай 25 | COMISSION'!CE14</f>
        <v>11565</v>
      </c>
      <c r="CF14" s="13">
        <f>'Отдыхай и Катай 25 | COMISSION'!CF14</f>
        <v>11385</v>
      </c>
      <c r="CG14" s="13">
        <f>'Отдыхай и Катай 25 | COMISSION'!CG14</f>
        <v>11385</v>
      </c>
      <c r="CH14" s="13">
        <f>'Отдыхай и Катай 25 | COMISSION'!CH14</f>
        <v>11385</v>
      </c>
      <c r="CI14" s="13">
        <f>'Отдыхай и Катай 25 | COMISSION'!CI14</f>
        <v>11385</v>
      </c>
      <c r="CJ14" s="13">
        <f>'Отдыхай и Катай 25 | COMISSION'!CJ14</f>
        <v>10485</v>
      </c>
      <c r="CK14" s="13">
        <f>'Отдыхай и Катай 25 | COMISSION'!CK14</f>
        <v>10485</v>
      </c>
      <c r="CL14" s="13">
        <f>'Отдыхай и Катай 25 | COMISSION'!CL14</f>
        <v>10485</v>
      </c>
      <c r="CM14" s="13">
        <f>'Отдыхай и Катай 25 | COMISSION'!CM14</f>
        <v>10485</v>
      </c>
      <c r="CN14" s="13">
        <f>'Отдыхай и Катай 25 | COMISSION'!CN14</f>
        <v>10485</v>
      </c>
      <c r="CO14" s="13">
        <f>'Отдыхай и Катай 25 | COMISSION'!CO14</f>
        <v>10485</v>
      </c>
      <c r="CP14" s="13">
        <f>'Отдыхай и Катай 25 | COMISSION'!CP14</f>
        <v>10485</v>
      </c>
      <c r="CQ14" s="13">
        <f>'Отдыхай и Катай 25 | COMISSION'!CQ14</f>
        <v>8775</v>
      </c>
    </row>
    <row r="15" spans="1:95" ht="11.45" customHeight="1">
      <c r="A15" s="12">
        <v>2</v>
      </c>
      <c r="B15" s="13">
        <f>'Отдыхай и Катай 25 | COMISSION'!B15</f>
        <v>25380</v>
      </c>
      <c r="C15" s="13">
        <f>'Отдыхай и Катай 25 | COMISSION'!C15</f>
        <v>22140</v>
      </c>
      <c r="D15" s="13">
        <f>'Отдыхай и Катай 25 | COMISSION'!D15</f>
        <v>18360</v>
      </c>
      <c r="E15" s="13">
        <f>'Отдыхай и Катай 25 | COMISSION'!E15</f>
        <v>18360</v>
      </c>
      <c r="F15" s="13">
        <f>'Отдыхай и Катай 25 | COMISSION'!F15</f>
        <v>18360</v>
      </c>
      <c r="G15" s="13">
        <f>'Отдыхай и Катай 25 | COMISSION'!G15</f>
        <v>19170</v>
      </c>
      <c r="H15" s="13">
        <f>'Отдыхай и Катай 25 | COMISSION'!H15</f>
        <v>19170</v>
      </c>
      <c r="I15" s="13">
        <f>'Отдыхай и Катай 25 | COMISSION'!I15</f>
        <v>19170</v>
      </c>
      <c r="J15" s="13">
        <f>'Отдыхай и Катай 25 | COMISSION'!J15</f>
        <v>19170</v>
      </c>
      <c r="K15" s="13">
        <f>'Отдыхай и Катай 25 | COMISSION'!K15</f>
        <v>19170</v>
      </c>
      <c r="L15" s="13">
        <f>'Отдыхай и Катай 25 | COMISSION'!L15</f>
        <v>19170</v>
      </c>
      <c r="M15" s="13">
        <f>'Отдыхай и Катай 25 | COMISSION'!M15</f>
        <v>19980</v>
      </c>
      <c r="N15" s="13">
        <f>'Отдыхай и Катай 25 | COMISSION'!N15</f>
        <v>19980</v>
      </c>
      <c r="O15" s="13">
        <f>'Отдыхай и Катай 25 | COMISSION'!O15</f>
        <v>19980</v>
      </c>
      <c r="P15" s="13">
        <f>'Отдыхай и Катай 25 | COMISSION'!P15</f>
        <v>19980</v>
      </c>
      <c r="Q15" s="13">
        <f>'Отдыхай и Катай 25 | COMISSION'!Q15</f>
        <v>19980</v>
      </c>
      <c r="R15" s="13">
        <f>'Отдыхай и Катай 25 | COMISSION'!R15</f>
        <v>21060</v>
      </c>
      <c r="S15" s="13">
        <f>'Отдыхай и Катай 25 | COMISSION'!S15</f>
        <v>21060</v>
      </c>
      <c r="T15" s="13">
        <f>'Отдыхай и Катай 25 | COMISSION'!T15</f>
        <v>21060</v>
      </c>
      <c r="U15" s="13">
        <f>'Отдыхай и Катай 25 | COMISSION'!U15</f>
        <v>21060</v>
      </c>
      <c r="V15" s="13">
        <f>'Отдыхай и Катай 25 | COMISSION'!V15</f>
        <v>24300</v>
      </c>
      <c r="W15" s="13">
        <f>'Отдыхай и Катай 25 | COMISSION'!W15</f>
        <v>24300</v>
      </c>
      <c r="X15" s="13">
        <f>'Отдыхай и Катай 25 | COMISSION'!X15</f>
        <v>24300</v>
      </c>
      <c r="Y15" s="13">
        <f>'Отдыхай и Катай 25 | COMISSION'!Y15</f>
        <v>23220</v>
      </c>
      <c r="Z15" s="13">
        <f>'Отдыхай и Катай 25 | COMISSION'!Z15</f>
        <v>23220</v>
      </c>
      <c r="AA15" s="13">
        <f>'Отдыхай и Катай 25 | COMISSION'!AA15</f>
        <v>23220</v>
      </c>
      <c r="AB15" s="13">
        <f>'Отдыхай и Катай 25 | COMISSION'!AB15</f>
        <v>23220</v>
      </c>
      <c r="AC15" s="13">
        <f>'Отдыхай и Катай 25 | COMISSION'!AC15</f>
        <v>26460</v>
      </c>
      <c r="AD15" s="13">
        <f>'Отдыхай и Катай 25 | COMISSION'!AD15</f>
        <v>26460</v>
      </c>
      <c r="AE15" s="13">
        <f>'Отдыхай и Катай 25 | COMISSION'!AE15</f>
        <v>26460</v>
      </c>
      <c r="AF15" s="13">
        <f>'Отдыхай и Катай 25 | COMISSION'!AF15</f>
        <v>23220</v>
      </c>
      <c r="AG15" s="13">
        <f>'Отдыхай и Катай 25 | COMISSION'!AG15</f>
        <v>23220</v>
      </c>
      <c r="AH15" s="13">
        <f>'Отдыхай и Катай 25 | COMISSION'!AH15</f>
        <v>23220</v>
      </c>
      <c r="AI15" s="13">
        <f>'Отдыхай и Катай 25 | COMISSION'!AI15</f>
        <v>23220</v>
      </c>
      <c r="AJ15" s="13">
        <f>'Отдыхай и Катай 25 | COMISSION'!AJ15</f>
        <v>23220</v>
      </c>
      <c r="AK15" s="13">
        <f>'Отдыхай и Катай 25 | COMISSION'!AK15</f>
        <v>24300</v>
      </c>
      <c r="AL15" s="13">
        <f>'Отдыхай и Катай 25 | COMISSION'!AL15</f>
        <v>24300</v>
      </c>
      <c r="AM15" s="13">
        <f>'Отдыхай и Катай 25 | COMISSION'!AM15</f>
        <v>24300</v>
      </c>
      <c r="AN15" s="13">
        <f>'Отдыхай и Катай 25 | COMISSION'!AN15</f>
        <v>26460</v>
      </c>
      <c r="AO15" s="13">
        <f>'Отдыхай и Катай 25 | COMISSION'!AO15</f>
        <v>26460</v>
      </c>
      <c r="AP15" s="13">
        <f>'Отдыхай и Катай 25 | COMISSION'!AP15</f>
        <v>26460</v>
      </c>
      <c r="AQ15" s="13">
        <f>'Отдыхай и Катай 25 | COMISSION'!AQ15</f>
        <v>26460</v>
      </c>
      <c r="AR15" s="13">
        <f>'Отдыхай и Катай 25 | COMISSION'!AR15</f>
        <v>28620</v>
      </c>
      <c r="AS15" s="13">
        <f>'Отдыхай и Катай 25 | COMISSION'!AS15</f>
        <v>28620</v>
      </c>
      <c r="AT15" s="13">
        <f>'Отдыхай и Катай 25 | COMISSION'!AT15</f>
        <v>28620</v>
      </c>
      <c r="AU15" s="13">
        <f>'Отдыхай и Катай 25 | COMISSION'!AU15</f>
        <v>28620</v>
      </c>
      <c r="AV15" s="13">
        <f>'Отдыхай и Катай 25 | COMISSION'!AV15</f>
        <v>28620</v>
      </c>
      <c r="AW15" s="13">
        <f>'Отдыхай и Катай 25 | COMISSION'!AW15</f>
        <v>28620</v>
      </c>
      <c r="AX15" s="13">
        <f>'Отдыхай и Катай 25 | COMISSION'!AX15</f>
        <v>28620</v>
      </c>
      <c r="AY15" s="13">
        <f>'Отдыхай и Катай 25 | COMISSION'!AY15</f>
        <v>28620</v>
      </c>
      <c r="AZ15" s="13">
        <f>'Отдыхай и Катай 25 | COMISSION'!AZ15</f>
        <v>26460</v>
      </c>
      <c r="BA15" s="13">
        <f>'Отдыхай и Катай 25 | COMISSION'!BA15</f>
        <v>19980</v>
      </c>
      <c r="BB15" s="13">
        <f>'Отдыхай и Катай 25 | COMISSION'!BB15</f>
        <v>19980</v>
      </c>
      <c r="BC15" s="13">
        <f>'Отдыхай и Катай 25 | COMISSION'!BC15</f>
        <v>19980</v>
      </c>
      <c r="BD15" s="13">
        <f>'Отдыхай и Катай 25 | COMISSION'!BD15</f>
        <v>19980</v>
      </c>
      <c r="BE15" s="13">
        <f>'Отдыхай и Катай 25 | COMISSION'!BE15</f>
        <v>19980</v>
      </c>
      <c r="BF15" s="13">
        <f>'Отдыхай и Катай 25 | COMISSION'!BF15</f>
        <v>19980</v>
      </c>
      <c r="BG15" s="13">
        <f>'Отдыхай и Катай 25 | COMISSION'!BG15</f>
        <v>19980</v>
      </c>
      <c r="BH15" s="13">
        <f>'Отдыхай и Катай 25 | COMISSION'!BH15</f>
        <v>19980</v>
      </c>
      <c r="BI15" s="13">
        <f>'Отдыхай и Катай 25 | COMISSION'!BI15</f>
        <v>19980</v>
      </c>
      <c r="BJ15" s="13">
        <f>'Отдыхай и Катай 25 | COMISSION'!BJ15</f>
        <v>15570</v>
      </c>
      <c r="BK15" s="13">
        <f>'Отдыхай и Катай 25 | COMISSION'!BK15</f>
        <v>15570</v>
      </c>
      <c r="BL15" s="13">
        <f>'Отдыхай и Катай 25 | COMISSION'!BL15</f>
        <v>15570</v>
      </c>
      <c r="BM15" s="13">
        <f>'Отдыхай и Катай 25 | COMISSION'!BM15</f>
        <v>15570</v>
      </c>
      <c r="BN15" s="13">
        <f>'Отдыхай и Катай 25 | COMISSION'!BN15</f>
        <v>15570</v>
      </c>
      <c r="BO15" s="13">
        <f>'Отдыхай и Катай 25 | COMISSION'!BO15</f>
        <v>15570</v>
      </c>
      <c r="BP15" s="13">
        <f>'Отдыхай и Катай 25 | COMISSION'!BP15</f>
        <v>15570</v>
      </c>
      <c r="BQ15" s="13">
        <f>'Отдыхай и Катай 25 | COMISSION'!BQ15</f>
        <v>14310</v>
      </c>
      <c r="BR15" s="13">
        <f>'Отдыхай и Катай 25 | COMISSION'!BR15</f>
        <v>14310</v>
      </c>
      <c r="BS15" s="13">
        <f>'Отдыхай и Катай 25 | COMISSION'!BS15</f>
        <v>14310</v>
      </c>
      <c r="BT15" s="13">
        <f>'Отдыхай и Катай 25 | COMISSION'!BT15</f>
        <v>14310</v>
      </c>
      <c r="BU15" s="13">
        <f>'Отдыхай и Катай 25 | COMISSION'!BU15</f>
        <v>14310</v>
      </c>
      <c r="BV15" s="13">
        <f>'Отдыхай и Катай 25 | COMISSION'!BV15</f>
        <v>13230</v>
      </c>
      <c r="BW15" s="13">
        <f>'Отдыхай и Катай 25 | COMISSION'!BW15</f>
        <v>13230</v>
      </c>
      <c r="BX15" s="13">
        <f>'Отдыхай и Катай 25 | COMISSION'!BX15</f>
        <v>13230</v>
      </c>
      <c r="BY15" s="13">
        <f>'Отдыхай и Катай 25 | COMISSION'!BY15</f>
        <v>13230</v>
      </c>
      <c r="BZ15" s="13">
        <f>'Отдыхай и Катай 25 | COMISSION'!BZ15</f>
        <v>13230</v>
      </c>
      <c r="CA15" s="13">
        <f>'Отдыхай и Катай 25 | COMISSION'!CA15</f>
        <v>14310</v>
      </c>
      <c r="CB15" s="13">
        <f>'Отдыхай и Катай 25 | COMISSION'!CB15</f>
        <v>14310</v>
      </c>
      <c r="CC15" s="13">
        <f>'Отдыхай и Катай 25 | COMISSION'!CC15</f>
        <v>13230</v>
      </c>
      <c r="CD15" s="13">
        <f>'Отдыхай и Катай 25 | COMISSION'!CD15</f>
        <v>13230</v>
      </c>
      <c r="CE15" s="13">
        <f>'Отдыхай и Катай 25 | COMISSION'!CE15</f>
        <v>13230</v>
      </c>
      <c r="CF15" s="13">
        <f>'Отдыхай и Катай 25 | COMISSION'!CF15</f>
        <v>12870</v>
      </c>
      <c r="CG15" s="13">
        <f>'Отдыхай и Катай 25 | COMISSION'!CG15</f>
        <v>12870</v>
      </c>
      <c r="CH15" s="13">
        <f>'Отдыхай и Катай 25 | COMISSION'!CH15</f>
        <v>12870</v>
      </c>
      <c r="CI15" s="13">
        <f>'Отдыхай и Катай 25 | COMISSION'!CI15</f>
        <v>12870</v>
      </c>
      <c r="CJ15" s="13">
        <f>'Отдыхай и Катай 25 | COMISSION'!CJ15</f>
        <v>11970</v>
      </c>
      <c r="CK15" s="13">
        <f>'Отдыхай и Катай 25 | COMISSION'!CK15</f>
        <v>11970</v>
      </c>
      <c r="CL15" s="13">
        <f>'Отдыхай и Катай 25 | COMISSION'!CL15</f>
        <v>11970</v>
      </c>
      <c r="CM15" s="13">
        <f>'Отдыхай и Катай 25 | COMISSION'!CM15</f>
        <v>11970</v>
      </c>
      <c r="CN15" s="13">
        <f>'Отдыхай и Катай 25 | COMISSION'!CN15</f>
        <v>11970</v>
      </c>
      <c r="CO15" s="13">
        <f>'Отдыхай и Катай 25 | COMISSION'!CO15</f>
        <v>11970</v>
      </c>
      <c r="CP15" s="13">
        <f>'Отдыхай и Катай 25 | COMISSION'!CP15</f>
        <v>11970</v>
      </c>
      <c r="CQ15" s="13">
        <f>'Отдыхай и Катай 25 | COMISSION'!CQ15</f>
        <v>10260</v>
      </c>
    </row>
    <row r="16" spans="1:95" s="11" customFormat="1" ht="11.45" customHeight="1">
      <c r="A16" s="3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row>
    <row r="17" spans="1:95" ht="11.45" customHeight="1">
      <c r="A17" s="12">
        <v>1</v>
      </c>
      <c r="B17" s="13">
        <f>'Отдыхай и Катай 25 | COMISSION'!B17</f>
        <v>25515</v>
      </c>
      <c r="C17" s="13">
        <f>'Отдыхай и Катай 25 | COMISSION'!C17</f>
        <v>22275</v>
      </c>
      <c r="D17" s="13">
        <f>'Отдыхай и Катай 25 | COMISSION'!D17</f>
        <v>18495</v>
      </c>
      <c r="E17" s="13">
        <f>'Отдыхай и Катай 25 | COMISSION'!E17</f>
        <v>18495</v>
      </c>
      <c r="F17" s="13">
        <f>'Отдыхай и Катай 25 | COMISSION'!F17</f>
        <v>18495</v>
      </c>
      <c r="G17" s="13">
        <f>'Отдыхай и Катай 25 | COMISSION'!G17</f>
        <v>19305</v>
      </c>
      <c r="H17" s="13">
        <f>'Отдыхай и Катай 25 | COMISSION'!H17</f>
        <v>19305</v>
      </c>
      <c r="I17" s="13">
        <f>'Отдыхай и Катай 25 | COMISSION'!I17</f>
        <v>19305</v>
      </c>
      <c r="J17" s="13">
        <f>'Отдыхай и Катай 25 | COMISSION'!J17</f>
        <v>19305</v>
      </c>
      <c r="K17" s="13">
        <f>'Отдыхай и Катай 25 | COMISSION'!K17</f>
        <v>19305</v>
      </c>
      <c r="L17" s="13">
        <f>'Отдыхай и Катай 25 | COMISSION'!L17</f>
        <v>19305</v>
      </c>
      <c r="M17" s="13">
        <f>'Отдыхай и Катай 25 | COMISSION'!M17</f>
        <v>20115</v>
      </c>
      <c r="N17" s="13">
        <f>'Отдыхай и Катай 25 | COMISSION'!N17</f>
        <v>20115</v>
      </c>
      <c r="O17" s="13">
        <f>'Отдыхай и Катай 25 | COMISSION'!O17</f>
        <v>20115</v>
      </c>
      <c r="P17" s="13">
        <f>'Отдыхай и Катай 25 | COMISSION'!P17</f>
        <v>20115</v>
      </c>
      <c r="Q17" s="13">
        <f>'Отдыхай и Катай 25 | COMISSION'!Q17</f>
        <v>20115</v>
      </c>
      <c r="R17" s="13">
        <f>'Отдыхай и Катай 25 | COMISSION'!R17</f>
        <v>21195</v>
      </c>
      <c r="S17" s="13">
        <f>'Отдыхай и Катай 25 | COMISSION'!S17</f>
        <v>21195</v>
      </c>
      <c r="T17" s="13">
        <f>'Отдыхай и Катай 25 | COMISSION'!T17</f>
        <v>21195</v>
      </c>
      <c r="U17" s="13">
        <f>'Отдыхай и Катай 25 | COMISSION'!U17</f>
        <v>21195</v>
      </c>
      <c r="V17" s="13">
        <f>'Отдыхай и Катай 25 | COMISSION'!V17</f>
        <v>24435</v>
      </c>
      <c r="W17" s="13">
        <f>'Отдыхай и Катай 25 | COMISSION'!W17</f>
        <v>24435</v>
      </c>
      <c r="X17" s="13">
        <f>'Отдыхай и Катай 25 | COMISSION'!X17</f>
        <v>24435</v>
      </c>
      <c r="Y17" s="13">
        <f>'Отдыхай и Катай 25 | COMISSION'!Y17</f>
        <v>23355</v>
      </c>
      <c r="Z17" s="13">
        <f>'Отдыхай и Катай 25 | COMISSION'!Z17</f>
        <v>23355</v>
      </c>
      <c r="AA17" s="13">
        <f>'Отдыхай и Катай 25 | COMISSION'!AA17</f>
        <v>23355</v>
      </c>
      <c r="AB17" s="13">
        <f>'Отдыхай и Катай 25 | COMISSION'!AB17</f>
        <v>23355</v>
      </c>
      <c r="AC17" s="13">
        <f>'Отдыхай и Катай 25 | COMISSION'!AC17</f>
        <v>26595</v>
      </c>
      <c r="AD17" s="13">
        <f>'Отдыхай и Катай 25 | COMISSION'!AD17</f>
        <v>26595</v>
      </c>
      <c r="AE17" s="13">
        <f>'Отдыхай и Катай 25 | COMISSION'!AE17</f>
        <v>26595</v>
      </c>
      <c r="AF17" s="13">
        <f>'Отдыхай и Катай 25 | COMISSION'!AF17</f>
        <v>23355</v>
      </c>
      <c r="AG17" s="13">
        <f>'Отдыхай и Катай 25 | COMISSION'!AG17</f>
        <v>23355</v>
      </c>
      <c r="AH17" s="13">
        <f>'Отдыхай и Катай 25 | COMISSION'!AH17</f>
        <v>23355</v>
      </c>
      <c r="AI17" s="13">
        <f>'Отдыхай и Катай 25 | COMISSION'!AI17</f>
        <v>23355</v>
      </c>
      <c r="AJ17" s="13">
        <f>'Отдыхай и Катай 25 | COMISSION'!AJ17</f>
        <v>23355</v>
      </c>
      <c r="AK17" s="13">
        <f>'Отдыхай и Катай 25 | COMISSION'!AK17</f>
        <v>24435</v>
      </c>
      <c r="AL17" s="13">
        <f>'Отдыхай и Катай 25 | COMISSION'!AL17</f>
        <v>24435</v>
      </c>
      <c r="AM17" s="13">
        <f>'Отдыхай и Катай 25 | COMISSION'!AM17</f>
        <v>24435</v>
      </c>
      <c r="AN17" s="13">
        <f>'Отдыхай и Катай 25 | COMISSION'!AN17</f>
        <v>26595</v>
      </c>
      <c r="AO17" s="13">
        <f>'Отдыхай и Катай 25 | COMISSION'!AO17</f>
        <v>26595</v>
      </c>
      <c r="AP17" s="13">
        <f>'Отдыхай и Катай 25 | COMISSION'!AP17</f>
        <v>26595</v>
      </c>
      <c r="AQ17" s="13">
        <f>'Отдыхай и Катай 25 | COMISSION'!AQ17</f>
        <v>26595</v>
      </c>
      <c r="AR17" s="13">
        <f>'Отдыхай и Катай 25 | COMISSION'!AR17</f>
        <v>28755</v>
      </c>
      <c r="AS17" s="13">
        <f>'Отдыхай и Катай 25 | COMISSION'!AS17</f>
        <v>28755</v>
      </c>
      <c r="AT17" s="13">
        <f>'Отдыхай и Катай 25 | COMISSION'!AT17</f>
        <v>28755</v>
      </c>
      <c r="AU17" s="13">
        <f>'Отдыхай и Катай 25 | COMISSION'!AU17</f>
        <v>28755</v>
      </c>
      <c r="AV17" s="13">
        <f>'Отдыхай и Катай 25 | COMISSION'!AV17</f>
        <v>28755</v>
      </c>
      <c r="AW17" s="13">
        <f>'Отдыхай и Катай 25 | COMISSION'!AW17</f>
        <v>28755</v>
      </c>
      <c r="AX17" s="13">
        <f>'Отдыхай и Катай 25 | COMISSION'!AX17</f>
        <v>28755</v>
      </c>
      <c r="AY17" s="13">
        <f>'Отдыхай и Катай 25 | COMISSION'!AY17</f>
        <v>28755</v>
      </c>
      <c r="AZ17" s="13">
        <f>'Отдыхай и Катай 25 | COMISSION'!AZ17</f>
        <v>26595</v>
      </c>
      <c r="BA17" s="13">
        <f>'Отдыхай и Катай 25 | COMISSION'!BA17</f>
        <v>20115</v>
      </c>
      <c r="BB17" s="13">
        <f>'Отдыхай и Катай 25 | COMISSION'!BB17</f>
        <v>20115</v>
      </c>
      <c r="BC17" s="13">
        <f>'Отдыхай и Катай 25 | COMISSION'!BC17</f>
        <v>20115</v>
      </c>
      <c r="BD17" s="13">
        <f>'Отдыхай и Катай 25 | COMISSION'!BD17</f>
        <v>20115</v>
      </c>
      <c r="BE17" s="13">
        <f>'Отдыхай и Катай 25 | COMISSION'!BE17</f>
        <v>20115</v>
      </c>
      <c r="BF17" s="13">
        <f>'Отдыхай и Катай 25 | COMISSION'!BF17</f>
        <v>20115</v>
      </c>
      <c r="BG17" s="13">
        <f>'Отдыхай и Катай 25 | COMISSION'!BG17</f>
        <v>20115</v>
      </c>
      <c r="BH17" s="13">
        <f>'Отдыхай и Катай 25 | COMISSION'!BH17</f>
        <v>20115</v>
      </c>
      <c r="BI17" s="13">
        <f>'Отдыхай и Катай 25 | COMISSION'!BI17</f>
        <v>20115</v>
      </c>
      <c r="BJ17" s="13">
        <f>'Отдыхай и Катай 25 | COMISSION'!BJ17</f>
        <v>15255</v>
      </c>
      <c r="BK17" s="13">
        <f>'Отдыхай и Катай 25 | COMISSION'!BK17</f>
        <v>15255</v>
      </c>
      <c r="BL17" s="13">
        <f>'Отдыхай и Катай 25 | COMISSION'!BL17</f>
        <v>15255</v>
      </c>
      <c r="BM17" s="13">
        <f>'Отдыхай и Катай 25 | COMISSION'!BM17</f>
        <v>15255</v>
      </c>
      <c r="BN17" s="13">
        <f>'Отдыхай и Катай 25 | COMISSION'!BN17</f>
        <v>15255</v>
      </c>
      <c r="BO17" s="13">
        <f>'Отдыхай и Катай 25 | COMISSION'!BO17</f>
        <v>15255</v>
      </c>
      <c r="BP17" s="13">
        <f>'Отдыхай и Катай 25 | COMISSION'!BP17</f>
        <v>15255</v>
      </c>
      <c r="BQ17" s="13">
        <f>'Отдыхай и Катай 25 | COMISSION'!BQ17</f>
        <v>13995</v>
      </c>
      <c r="BR17" s="13">
        <f>'Отдыхай и Катай 25 | COMISSION'!BR17</f>
        <v>13995</v>
      </c>
      <c r="BS17" s="13">
        <f>'Отдыхай и Катай 25 | COMISSION'!BS17</f>
        <v>13995</v>
      </c>
      <c r="BT17" s="13">
        <f>'Отдыхай и Катай 25 | COMISSION'!BT17</f>
        <v>13995</v>
      </c>
      <c r="BU17" s="13">
        <f>'Отдыхай и Катай 25 | COMISSION'!BU17</f>
        <v>13995</v>
      </c>
      <c r="BV17" s="13">
        <f>'Отдыхай и Катай 25 | COMISSION'!BV17</f>
        <v>12915</v>
      </c>
      <c r="BW17" s="13">
        <f>'Отдыхай и Катай 25 | COMISSION'!BW17</f>
        <v>12915</v>
      </c>
      <c r="BX17" s="13">
        <f>'Отдыхай и Катай 25 | COMISSION'!BX17</f>
        <v>12915</v>
      </c>
      <c r="BY17" s="13">
        <f>'Отдыхай и Катай 25 | COMISSION'!BY17</f>
        <v>12915</v>
      </c>
      <c r="BZ17" s="13">
        <f>'Отдыхай и Катай 25 | COMISSION'!BZ17</f>
        <v>12915</v>
      </c>
      <c r="CA17" s="13">
        <f>'Отдыхай и Катай 25 | COMISSION'!CA17</f>
        <v>13995</v>
      </c>
      <c r="CB17" s="13">
        <f>'Отдыхай и Катай 25 | COMISSION'!CB17</f>
        <v>13995</v>
      </c>
      <c r="CC17" s="13">
        <f>'Отдыхай и Катай 25 | COMISSION'!CC17</f>
        <v>12915</v>
      </c>
      <c r="CD17" s="13">
        <f>'Отдыхай и Катай 25 | COMISSION'!CD17</f>
        <v>12915</v>
      </c>
      <c r="CE17" s="13">
        <f>'Отдыхай и Катай 25 | COMISSION'!CE17</f>
        <v>12915</v>
      </c>
      <c r="CF17" s="13">
        <f>'Отдыхай и Катай 25 | COMISSION'!CF17</f>
        <v>12285</v>
      </c>
      <c r="CG17" s="13">
        <f>'Отдыхай и Катай 25 | COMISSION'!CG17</f>
        <v>12285</v>
      </c>
      <c r="CH17" s="13">
        <f>'Отдыхай и Катай 25 | COMISSION'!CH17</f>
        <v>12285</v>
      </c>
      <c r="CI17" s="13">
        <f>'Отдыхай и Катай 25 | COMISSION'!CI17</f>
        <v>12285</v>
      </c>
      <c r="CJ17" s="13">
        <f>'Отдыхай и Катай 25 | COMISSION'!CJ17</f>
        <v>11385</v>
      </c>
      <c r="CK17" s="13">
        <f>'Отдыхай и Катай 25 | COMISSION'!CK17</f>
        <v>11385</v>
      </c>
      <c r="CL17" s="13">
        <f>'Отдыхай и Катай 25 | COMISSION'!CL17</f>
        <v>11385</v>
      </c>
      <c r="CM17" s="13">
        <f>'Отдыхай и Катай 25 | COMISSION'!CM17</f>
        <v>11385</v>
      </c>
      <c r="CN17" s="13">
        <f>'Отдыхай и Катай 25 | COMISSION'!CN17</f>
        <v>11385</v>
      </c>
      <c r="CO17" s="13">
        <f>'Отдыхай и Катай 25 | COMISSION'!CO17</f>
        <v>11385</v>
      </c>
      <c r="CP17" s="13">
        <f>'Отдыхай и Катай 25 | COMISSION'!CP17</f>
        <v>11385</v>
      </c>
      <c r="CQ17" s="13">
        <f>'Отдыхай и Катай 25 | COMISSION'!CQ17</f>
        <v>9675</v>
      </c>
    </row>
    <row r="18" spans="1:95" ht="11.45" customHeight="1">
      <c r="A18" s="12">
        <v>2</v>
      </c>
      <c r="B18" s="13">
        <f>'Отдыхай и Катай 25 | COMISSION'!B18</f>
        <v>27180</v>
      </c>
      <c r="C18" s="13">
        <f>'Отдыхай и Катай 25 | COMISSION'!C18</f>
        <v>23940</v>
      </c>
      <c r="D18" s="13">
        <f>'Отдыхай и Катай 25 | COMISSION'!D18</f>
        <v>20160</v>
      </c>
      <c r="E18" s="13">
        <f>'Отдыхай и Катай 25 | COMISSION'!E18</f>
        <v>20160</v>
      </c>
      <c r="F18" s="13">
        <f>'Отдыхай и Катай 25 | COMISSION'!F18</f>
        <v>20160</v>
      </c>
      <c r="G18" s="13">
        <f>'Отдыхай и Катай 25 | COMISSION'!G18</f>
        <v>20970</v>
      </c>
      <c r="H18" s="13">
        <f>'Отдыхай и Катай 25 | COMISSION'!H18</f>
        <v>20970</v>
      </c>
      <c r="I18" s="13">
        <f>'Отдыхай и Катай 25 | COMISSION'!I18</f>
        <v>20970</v>
      </c>
      <c r="J18" s="13">
        <f>'Отдыхай и Катай 25 | COMISSION'!J18</f>
        <v>20970</v>
      </c>
      <c r="K18" s="13">
        <f>'Отдыхай и Катай 25 | COMISSION'!K18</f>
        <v>20970</v>
      </c>
      <c r="L18" s="13">
        <f>'Отдыхай и Катай 25 | COMISSION'!L18</f>
        <v>20970</v>
      </c>
      <c r="M18" s="13">
        <f>'Отдыхай и Катай 25 | COMISSION'!M18</f>
        <v>21780</v>
      </c>
      <c r="N18" s="13">
        <f>'Отдыхай и Катай 25 | COMISSION'!N18</f>
        <v>21780</v>
      </c>
      <c r="O18" s="13">
        <f>'Отдыхай и Катай 25 | COMISSION'!O18</f>
        <v>21780</v>
      </c>
      <c r="P18" s="13">
        <f>'Отдыхай и Катай 25 | COMISSION'!P18</f>
        <v>21780</v>
      </c>
      <c r="Q18" s="13">
        <f>'Отдыхай и Катай 25 | COMISSION'!Q18</f>
        <v>21780</v>
      </c>
      <c r="R18" s="13">
        <f>'Отдыхай и Катай 25 | COMISSION'!R18</f>
        <v>22860</v>
      </c>
      <c r="S18" s="13">
        <f>'Отдыхай и Катай 25 | COMISSION'!S18</f>
        <v>22860</v>
      </c>
      <c r="T18" s="13">
        <f>'Отдыхай и Катай 25 | COMISSION'!T18</f>
        <v>22860</v>
      </c>
      <c r="U18" s="13">
        <f>'Отдыхай и Катай 25 | COMISSION'!U18</f>
        <v>22860</v>
      </c>
      <c r="V18" s="13">
        <f>'Отдыхай и Катай 25 | COMISSION'!V18</f>
        <v>26100</v>
      </c>
      <c r="W18" s="13">
        <f>'Отдыхай и Катай 25 | COMISSION'!W18</f>
        <v>26100</v>
      </c>
      <c r="X18" s="13">
        <f>'Отдыхай и Катай 25 | COMISSION'!X18</f>
        <v>26100</v>
      </c>
      <c r="Y18" s="13">
        <f>'Отдыхай и Катай 25 | COMISSION'!Y18</f>
        <v>25020</v>
      </c>
      <c r="Z18" s="13">
        <f>'Отдыхай и Катай 25 | COMISSION'!Z18</f>
        <v>25020</v>
      </c>
      <c r="AA18" s="13">
        <f>'Отдыхай и Катай 25 | COMISSION'!AA18</f>
        <v>25020</v>
      </c>
      <c r="AB18" s="13">
        <f>'Отдыхай и Катай 25 | COMISSION'!AB18</f>
        <v>25020</v>
      </c>
      <c r="AC18" s="13">
        <f>'Отдыхай и Катай 25 | COMISSION'!AC18</f>
        <v>28260</v>
      </c>
      <c r="AD18" s="13">
        <f>'Отдыхай и Катай 25 | COMISSION'!AD18</f>
        <v>28260</v>
      </c>
      <c r="AE18" s="13">
        <f>'Отдыхай и Катай 25 | COMISSION'!AE18</f>
        <v>28260</v>
      </c>
      <c r="AF18" s="13">
        <f>'Отдыхай и Катай 25 | COMISSION'!AF18</f>
        <v>25020</v>
      </c>
      <c r="AG18" s="13">
        <f>'Отдыхай и Катай 25 | COMISSION'!AG18</f>
        <v>25020</v>
      </c>
      <c r="AH18" s="13">
        <f>'Отдыхай и Катай 25 | COMISSION'!AH18</f>
        <v>25020</v>
      </c>
      <c r="AI18" s="13">
        <f>'Отдыхай и Катай 25 | COMISSION'!AI18</f>
        <v>25020</v>
      </c>
      <c r="AJ18" s="13">
        <f>'Отдыхай и Катай 25 | COMISSION'!AJ18</f>
        <v>25020</v>
      </c>
      <c r="AK18" s="13">
        <f>'Отдыхай и Катай 25 | COMISSION'!AK18</f>
        <v>26100</v>
      </c>
      <c r="AL18" s="13">
        <f>'Отдыхай и Катай 25 | COMISSION'!AL18</f>
        <v>26100</v>
      </c>
      <c r="AM18" s="13">
        <f>'Отдыхай и Катай 25 | COMISSION'!AM18</f>
        <v>26100</v>
      </c>
      <c r="AN18" s="13">
        <f>'Отдыхай и Катай 25 | COMISSION'!AN18</f>
        <v>28260</v>
      </c>
      <c r="AO18" s="13">
        <f>'Отдыхай и Катай 25 | COMISSION'!AO18</f>
        <v>28260</v>
      </c>
      <c r="AP18" s="13">
        <f>'Отдыхай и Катай 25 | COMISSION'!AP18</f>
        <v>28260</v>
      </c>
      <c r="AQ18" s="13">
        <f>'Отдыхай и Катай 25 | COMISSION'!AQ18</f>
        <v>28260</v>
      </c>
      <c r="AR18" s="13">
        <f>'Отдыхай и Катай 25 | COMISSION'!AR18</f>
        <v>30420</v>
      </c>
      <c r="AS18" s="13">
        <f>'Отдыхай и Катай 25 | COMISSION'!AS18</f>
        <v>30420</v>
      </c>
      <c r="AT18" s="13">
        <f>'Отдыхай и Катай 25 | COMISSION'!AT18</f>
        <v>30420</v>
      </c>
      <c r="AU18" s="13">
        <f>'Отдыхай и Катай 25 | COMISSION'!AU18</f>
        <v>30420</v>
      </c>
      <c r="AV18" s="13">
        <f>'Отдыхай и Катай 25 | COMISSION'!AV18</f>
        <v>30420</v>
      </c>
      <c r="AW18" s="13">
        <f>'Отдыхай и Катай 25 | COMISSION'!AW18</f>
        <v>30420</v>
      </c>
      <c r="AX18" s="13">
        <f>'Отдыхай и Катай 25 | COMISSION'!AX18</f>
        <v>30420</v>
      </c>
      <c r="AY18" s="13">
        <f>'Отдыхай и Катай 25 | COMISSION'!AY18</f>
        <v>30420</v>
      </c>
      <c r="AZ18" s="13">
        <f>'Отдыхай и Катай 25 | COMISSION'!AZ18</f>
        <v>28260</v>
      </c>
      <c r="BA18" s="13">
        <f>'Отдыхай и Катай 25 | COMISSION'!BA18</f>
        <v>21780</v>
      </c>
      <c r="BB18" s="13">
        <f>'Отдыхай и Катай 25 | COMISSION'!BB18</f>
        <v>21780</v>
      </c>
      <c r="BC18" s="13">
        <f>'Отдыхай и Катай 25 | COMISSION'!BC18</f>
        <v>21780</v>
      </c>
      <c r="BD18" s="13">
        <f>'Отдыхай и Катай 25 | COMISSION'!BD18</f>
        <v>21780</v>
      </c>
      <c r="BE18" s="13">
        <f>'Отдыхай и Катай 25 | COMISSION'!BE18</f>
        <v>21780</v>
      </c>
      <c r="BF18" s="13">
        <f>'Отдыхай и Катай 25 | COMISSION'!BF18</f>
        <v>21780</v>
      </c>
      <c r="BG18" s="13">
        <f>'Отдыхай и Катай 25 | COMISSION'!BG18</f>
        <v>21780</v>
      </c>
      <c r="BH18" s="13">
        <f>'Отдыхай и Катай 25 | COMISSION'!BH18</f>
        <v>21780</v>
      </c>
      <c r="BI18" s="13">
        <f>'Отдыхай и Катай 25 | COMISSION'!BI18</f>
        <v>21780</v>
      </c>
      <c r="BJ18" s="13">
        <f>'Отдыхай и Катай 25 | COMISSION'!BJ18</f>
        <v>16920</v>
      </c>
      <c r="BK18" s="13">
        <f>'Отдыхай и Катай 25 | COMISSION'!BK18</f>
        <v>16920</v>
      </c>
      <c r="BL18" s="13">
        <f>'Отдыхай и Катай 25 | COMISSION'!BL18</f>
        <v>16920</v>
      </c>
      <c r="BM18" s="13">
        <f>'Отдыхай и Катай 25 | COMISSION'!BM18</f>
        <v>16920</v>
      </c>
      <c r="BN18" s="13">
        <f>'Отдыхай и Катай 25 | COMISSION'!BN18</f>
        <v>16920</v>
      </c>
      <c r="BO18" s="13">
        <f>'Отдыхай и Катай 25 | COMISSION'!BO18</f>
        <v>16920</v>
      </c>
      <c r="BP18" s="13">
        <f>'Отдыхай и Катай 25 | COMISSION'!BP18</f>
        <v>16920</v>
      </c>
      <c r="BQ18" s="13">
        <f>'Отдыхай и Катай 25 | COMISSION'!BQ18</f>
        <v>15660</v>
      </c>
      <c r="BR18" s="13">
        <f>'Отдыхай и Катай 25 | COMISSION'!BR18</f>
        <v>15660</v>
      </c>
      <c r="BS18" s="13">
        <f>'Отдыхай и Катай 25 | COMISSION'!BS18</f>
        <v>15660</v>
      </c>
      <c r="BT18" s="13">
        <f>'Отдыхай и Катай 25 | COMISSION'!BT18</f>
        <v>15660</v>
      </c>
      <c r="BU18" s="13">
        <f>'Отдыхай и Катай 25 | COMISSION'!BU18</f>
        <v>15660</v>
      </c>
      <c r="BV18" s="13">
        <f>'Отдыхай и Катай 25 | COMISSION'!BV18</f>
        <v>14580</v>
      </c>
      <c r="BW18" s="13">
        <f>'Отдыхай и Катай 25 | COMISSION'!BW18</f>
        <v>14580</v>
      </c>
      <c r="BX18" s="13">
        <f>'Отдыхай и Катай 25 | COMISSION'!BX18</f>
        <v>14580</v>
      </c>
      <c r="BY18" s="13">
        <f>'Отдыхай и Катай 25 | COMISSION'!BY18</f>
        <v>14580</v>
      </c>
      <c r="BZ18" s="13">
        <f>'Отдыхай и Катай 25 | COMISSION'!BZ18</f>
        <v>14580</v>
      </c>
      <c r="CA18" s="13">
        <f>'Отдыхай и Катай 25 | COMISSION'!CA18</f>
        <v>15660</v>
      </c>
      <c r="CB18" s="13">
        <f>'Отдыхай и Катай 25 | COMISSION'!CB18</f>
        <v>15660</v>
      </c>
      <c r="CC18" s="13">
        <f>'Отдыхай и Катай 25 | COMISSION'!CC18</f>
        <v>14580</v>
      </c>
      <c r="CD18" s="13">
        <f>'Отдыхай и Катай 25 | COMISSION'!CD18</f>
        <v>14580</v>
      </c>
      <c r="CE18" s="13">
        <f>'Отдыхай и Катай 25 | COMISSION'!CE18</f>
        <v>14580</v>
      </c>
      <c r="CF18" s="13">
        <f>'Отдыхай и Катай 25 | COMISSION'!CF18</f>
        <v>13770</v>
      </c>
      <c r="CG18" s="13">
        <f>'Отдыхай и Катай 25 | COMISSION'!CG18</f>
        <v>13770</v>
      </c>
      <c r="CH18" s="13">
        <f>'Отдыхай и Катай 25 | COMISSION'!CH18</f>
        <v>13770</v>
      </c>
      <c r="CI18" s="13">
        <f>'Отдыхай и Катай 25 | COMISSION'!CI18</f>
        <v>13770</v>
      </c>
      <c r="CJ18" s="13">
        <f>'Отдыхай и Катай 25 | COMISSION'!CJ18</f>
        <v>12870</v>
      </c>
      <c r="CK18" s="13">
        <f>'Отдыхай и Катай 25 | COMISSION'!CK18</f>
        <v>12870</v>
      </c>
      <c r="CL18" s="13">
        <f>'Отдыхай и Катай 25 | COMISSION'!CL18</f>
        <v>12870</v>
      </c>
      <c r="CM18" s="13">
        <f>'Отдыхай и Катай 25 | COMISSION'!CM18</f>
        <v>12870</v>
      </c>
      <c r="CN18" s="13">
        <f>'Отдыхай и Катай 25 | COMISSION'!CN18</f>
        <v>12870</v>
      </c>
      <c r="CO18" s="13">
        <f>'Отдыхай и Катай 25 | COMISSION'!CO18</f>
        <v>12870</v>
      </c>
      <c r="CP18" s="13">
        <f>'Отдыхай и Катай 25 | COMISSION'!CP18</f>
        <v>12870</v>
      </c>
      <c r="CQ18" s="13">
        <f>'Отдыхай и Катай 25 | COMISSION'!CQ18</f>
        <v>11160</v>
      </c>
    </row>
    <row r="19" spans="1:95" s="11" customFormat="1" ht="11.45" customHeight="1">
      <c r="A19" s="3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row>
    <row r="20" spans="1:95" ht="11.45" customHeight="1">
      <c r="A20" s="12">
        <v>1</v>
      </c>
      <c r="B20" s="13">
        <f>'Отдыхай и Катай 25 | COMISSION'!B20</f>
        <v>27315</v>
      </c>
      <c r="C20" s="13">
        <f>'Отдыхай и Катай 25 | COMISSION'!C20</f>
        <v>24075</v>
      </c>
      <c r="D20" s="13">
        <f>'Отдыхай и Катай 25 | COMISSION'!D20</f>
        <v>20295</v>
      </c>
      <c r="E20" s="13">
        <f>'Отдыхай и Катай 25 | COMISSION'!E20</f>
        <v>20295</v>
      </c>
      <c r="F20" s="13">
        <f>'Отдыхай и Катай 25 | COMISSION'!F20</f>
        <v>20295</v>
      </c>
      <c r="G20" s="13">
        <f>'Отдыхай и Катай 25 | COMISSION'!G20</f>
        <v>21105</v>
      </c>
      <c r="H20" s="13">
        <f>'Отдыхай и Катай 25 | COMISSION'!H20</f>
        <v>21105</v>
      </c>
      <c r="I20" s="13">
        <f>'Отдыхай и Катай 25 | COMISSION'!I20</f>
        <v>21105</v>
      </c>
      <c r="J20" s="13">
        <f>'Отдыхай и Катай 25 | COMISSION'!J20</f>
        <v>21105</v>
      </c>
      <c r="K20" s="13">
        <f>'Отдыхай и Катай 25 | COMISSION'!K20</f>
        <v>21105</v>
      </c>
      <c r="L20" s="13">
        <f>'Отдыхай и Катай 25 | COMISSION'!L20</f>
        <v>21105</v>
      </c>
      <c r="M20" s="13">
        <f>'Отдыхай и Катай 25 | COMISSION'!M20</f>
        <v>21915</v>
      </c>
      <c r="N20" s="13">
        <f>'Отдыхай и Катай 25 | COMISSION'!N20</f>
        <v>21915</v>
      </c>
      <c r="O20" s="13">
        <f>'Отдыхай и Катай 25 | COMISSION'!O20</f>
        <v>21915</v>
      </c>
      <c r="P20" s="13">
        <f>'Отдыхай и Катай 25 | COMISSION'!P20</f>
        <v>21915</v>
      </c>
      <c r="Q20" s="13">
        <f>'Отдыхай и Катай 25 | COMISSION'!Q20</f>
        <v>21915</v>
      </c>
      <c r="R20" s="13">
        <f>'Отдыхай и Катай 25 | COMISSION'!R20</f>
        <v>22995</v>
      </c>
      <c r="S20" s="13">
        <f>'Отдыхай и Катай 25 | COMISSION'!S20</f>
        <v>22995</v>
      </c>
      <c r="T20" s="13">
        <f>'Отдыхай и Катай 25 | COMISSION'!T20</f>
        <v>22995</v>
      </c>
      <c r="U20" s="13">
        <f>'Отдыхай и Катай 25 | COMISSION'!U20</f>
        <v>22995</v>
      </c>
      <c r="V20" s="13">
        <f>'Отдыхай и Катай 25 | COMISSION'!V20</f>
        <v>26235</v>
      </c>
      <c r="W20" s="13">
        <f>'Отдыхай и Катай 25 | COMISSION'!W20</f>
        <v>26235</v>
      </c>
      <c r="X20" s="13">
        <f>'Отдыхай и Катай 25 | COMISSION'!X20</f>
        <v>26235</v>
      </c>
      <c r="Y20" s="13">
        <f>'Отдыхай и Катай 25 | COMISSION'!Y20</f>
        <v>25155</v>
      </c>
      <c r="Z20" s="13">
        <f>'Отдыхай и Катай 25 | COMISSION'!Z20</f>
        <v>25155</v>
      </c>
      <c r="AA20" s="13">
        <f>'Отдыхай и Катай 25 | COMISSION'!AA20</f>
        <v>25155</v>
      </c>
      <c r="AB20" s="13">
        <f>'Отдыхай и Катай 25 | COMISSION'!AB20</f>
        <v>25155</v>
      </c>
      <c r="AC20" s="13">
        <f>'Отдыхай и Катай 25 | COMISSION'!AC20</f>
        <v>28395</v>
      </c>
      <c r="AD20" s="13">
        <f>'Отдыхай и Катай 25 | COMISSION'!AD20</f>
        <v>28395</v>
      </c>
      <c r="AE20" s="13">
        <f>'Отдыхай и Катай 25 | COMISSION'!AE20</f>
        <v>28395</v>
      </c>
      <c r="AF20" s="13">
        <f>'Отдыхай и Катай 25 | COMISSION'!AF20</f>
        <v>25155</v>
      </c>
      <c r="AG20" s="13">
        <f>'Отдыхай и Катай 25 | COMISSION'!AG20</f>
        <v>25155</v>
      </c>
      <c r="AH20" s="13">
        <f>'Отдыхай и Катай 25 | COMISSION'!AH20</f>
        <v>25155</v>
      </c>
      <c r="AI20" s="13">
        <f>'Отдыхай и Катай 25 | COMISSION'!AI20</f>
        <v>25155</v>
      </c>
      <c r="AJ20" s="13">
        <f>'Отдыхай и Катай 25 | COMISSION'!AJ20</f>
        <v>25155</v>
      </c>
      <c r="AK20" s="13">
        <f>'Отдыхай и Катай 25 | COMISSION'!AK20</f>
        <v>26235</v>
      </c>
      <c r="AL20" s="13">
        <f>'Отдыхай и Катай 25 | COMISSION'!AL20</f>
        <v>26235</v>
      </c>
      <c r="AM20" s="13">
        <f>'Отдыхай и Катай 25 | COMISSION'!AM20</f>
        <v>26235</v>
      </c>
      <c r="AN20" s="13">
        <f>'Отдыхай и Катай 25 | COMISSION'!AN20</f>
        <v>28395</v>
      </c>
      <c r="AO20" s="13">
        <f>'Отдыхай и Катай 25 | COMISSION'!AO20</f>
        <v>28395</v>
      </c>
      <c r="AP20" s="13">
        <f>'Отдыхай и Катай 25 | COMISSION'!AP20</f>
        <v>28395</v>
      </c>
      <c r="AQ20" s="13">
        <f>'Отдыхай и Катай 25 | COMISSION'!AQ20</f>
        <v>28395</v>
      </c>
      <c r="AR20" s="13">
        <f>'Отдыхай и Катай 25 | COMISSION'!AR20</f>
        <v>30555</v>
      </c>
      <c r="AS20" s="13">
        <f>'Отдыхай и Катай 25 | COMISSION'!AS20</f>
        <v>30555</v>
      </c>
      <c r="AT20" s="13">
        <f>'Отдыхай и Катай 25 | COMISSION'!AT20</f>
        <v>30555</v>
      </c>
      <c r="AU20" s="13">
        <f>'Отдыхай и Катай 25 | COMISSION'!AU20</f>
        <v>30555</v>
      </c>
      <c r="AV20" s="13">
        <f>'Отдыхай и Катай 25 | COMISSION'!AV20</f>
        <v>30555</v>
      </c>
      <c r="AW20" s="13">
        <f>'Отдыхай и Катай 25 | COMISSION'!AW20</f>
        <v>30555</v>
      </c>
      <c r="AX20" s="13">
        <f>'Отдыхай и Катай 25 | COMISSION'!AX20</f>
        <v>30555</v>
      </c>
      <c r="AY20" s="13">
        <f>'Отдыхай и Катай 25 | COMISSION'!AY20</f>
        <v>30555</v>
      </c>
      <c r="AZ20" s="13">
        <f>'Отдыхай и Катай 25 | COMISSION'!AZ20</f>
        <v>28395</v>
      </c>
      <c r="BA20" s="13">
        <f>'Отдыхай и Катай 25 | COMISSION'!BA20</f>
        <v>21915</v>
      </c>
      <c r="BB20" s="13">
        <f>'Отдыхай и Катай 25 | COMISSION'!BB20</f>
        <v>21915</v>
      </c>
      <c r="BC20" s="13">
        <f>'Отдыхай и Катай 25 | COMISSION'!BC20</f>
        <v>21915</v>
      </c>
      <c r="BD20" s="13">
        <f>'Отдыхай и Катай 25 | COMISSION'!BD20</f>
        <v>21915</v>
      </c>
      <c r="BE20" s="13">
        <f>'Отдыхай и Катай 25 | COMISSION'!BE20</f>
        <v>21915</v>
      </c>
      <c r="BF20" s="13">
        <f>'Отдыхай и Катай 25 | COMISSION'!BF20</f>
        <v>21915</v>
      </c>
      <c r="BG20" s="13">
        <f>'Отдыхай и Катай 25 | COMISSION'!BG20</f>
        <v>21915</v>
      </c>
      <c r="BH20" s="13">
        <f>'Отдыхай и Катай 25 | COMISSION'!BH20</f>
        <v>21915</v>
      </c>
      <c r="BI20" s="13">
        <f>'Отдыхай и Катай 25 | COMISSION'!BI20</f>
        <v>21915</v>
      </c>
      <c r="BJ20" s="13">
        <f>'Отдыхай и Катай 25 | COMISSION'!BJ20</f>
        <v>16155</v>
      </c>
      <c r="BK20" s="13">
        <f>'Отдыхай и Катай 25 | COMISSION'!BK20</f>
        <v>16155</v>
      </c>
      <c r="BL20" s="13">
        <f>'Отдыхай и Катай 25 | COMISSION'!BL20</f>
        <v>16155</v>
      </c>
      <c r="BM20" s="13">
        <f>'Отдыхай и Катай 25 | COMISSION'!BM20</f>
        <v>16155</v>
      </c>
      <c r="BN20" s="13">
        <f>'Отдыхай и Катай 25 | COMISSION'!BN20</f>
        <v>16155</v>
      </c>
      <c r="BO20" s="13">
        <f>'Отдыхай и Катай 25 | COMISSION'!BO20</f>
        <v>16155</v>
      </c>
      <c r="BP20" s="13">
        <f>'Отдыхай и Катай 25 | COMISSION'!BP20</f>
        <v>16155</v>
      </c>
      <c r="BQ20" s="13">
        <f>'Отдыхай и Катай 25 | COMISSION'!BQ20</f>
        <v>14895</v>
      </c>
      <c r="BR20" s="13">
        <f>'Отдыхай и Катай 25 | COMISSION'!BR20</f>
        <v>14895</v>
      </c>
      <c r="BS20" s="13">
        <f>'Отдыхай и Катай 25 | COMISSION'!BS20</f>
        <v>14895</v>
      </c>
      <c r="BT20" s="13">
        <f>'Отдыхай и Катай 25 | COMISSION'!BT20</f>
        <v>14895</v>
      </c>
      <c r="BU20" s="13">
        <f>'Отдыхай и Катай 25 | COMISSION'!BU20</f>
        <v>14895</v>
      </c>
      <c r="BV20" s="13">
        <f>'Отдыхай и Катай 25 | COMISSION'!BV20</f>
        <v>13815</v>
      </c>
      <c r="BW20" s="13">
        <f>'Отдыхай и Катай 25 | COMISSION'!BW20</f>
        <v>13815</v>
      </c>
      <c r="BX20" s="13">
        <f>'Отдыхай и Катай 25 | COMISSION'!BX20</f>
        <v>13815</v>
      </c>
      <c r="BY20" s="13">
        <f>'Отдыхай и Катай 25 | COMISSION'!BY20</f>
        <v>13815</v>
      </c>
      <c r="BZ20" s="13">
        <f>'Отдыхай и Катай 25 | COMISSION'!BZ20</f>
        <v>13815</v>
      </c>
      <c r="CA20" s="13">
        <f>'Отдыхай и Катай 25 | COMISSION'!CA20</f>
        <v>14895</v>
      </c>
      <c r="CB20" s="13">
        <f>'Отдыхай и Катай 25 | COMISSION'!CB20</f>
        <v>14895</v>
      </c>
      <c r="CC20" s="13">
        <f>'Отдыхай и Катай 25 | COMISSION'!CC20</f>
        <v>13815</v>
      </c>
      <c r="CD20" s="13">
        <f>'Отдыхай и Катай 25 | COMISSION'!CD20</f>
        <v>13815</v>
      </c>
      <c r="CE20" s="13">
        <f>'Отдыхай и Катай 25 | COMISSION'!CE20</f>
        <v>13815</v>
      </c>
      <c r="CF20" s="13">
        <f>'Отдыхай и Катай 25 | COMISSION'!CF20</f>
        <v>13635</v>
      </c>
      <c r="CG20" s="13">
        <f>'Отдыхай и Катай 25 | COMISSION'!CG20</f>
        <v>13635</v>
      </c>
      <c r="CH20" s="13">
        <f>'Отдыхай и Катай 25 | COMISSION'!CH20</f>
        <v>13635</v>
      </c>
      <c r="CI20" s="13">
        <f>'Отдыхай и Катай 25 | COMISSION'!CI20</f>
        <v>13635</v>
      </c>
      <c r="CJ20" s="13">
        <f>'Отдыхай и Катай 25 | COMISSION'!CJ20</f>
        <v>12735</v>
      </c>
      <c r="CK20" s="13">
        <f>'Отдыхай и Катай 25 | COMISSION'!CK20</f>
        <v>12735</v>
      </c>
      <c r="CL20" s="13">
        <f>'Отдыхай и Катай 25 | COMISSION'!CL20</f>
        <v>12735</v>
      </c>
      <c r="CM20" s="13">
        <f>'Отдыхай и Катай 25 | COMISSION'!CM20</f>
        <v>12735</v>
      </c>
      <c r="CN20" s="13">
        <f>'Отдыхай и Катай 25 | COMISSION'!CN20</f>
        <v>12735</v>
      </c>
      <c r="CO20" s="13">
        <f>'Отдыхай и Катай 25 | COMISSION'!CO20</f>
        <v>12735</v>
      </c>
      <c r="CP20" s="13">
        <f>'Отдыхай и Катай 25 | COMISSION'!CP20</f>
        <v>12735</v>
      </c>
      <c r="CQ20" s="13">
        <f>'Отдыхай и Катай 25 | COMISSION'!CQ20</f>
        <v>11025</v>
      </c>
    </row>
    <row r="21" spans="1:95" ht="11.45" customHeight="1">
      <c r="A21" s="12">
        <v>2</v>
      </c>
      <c r="B21" s="13">
        <f>'Отдыхай и Катай 25 | COMISSION'!B21</f>
        <v>28980</v>
      </c>
      <c r="C21" s="13">
        <f>'Отдыхай и Катай 25 | COMISSION'!C21</f>
        <v>25740</v>
      </c>
      <c r="D21" s="13">
        <f>'Отдыхай и Катай 25 | COMISSION'!D21</f>
        <v>21960</v>
      </c>
      <c r="E21" s="13">
        <f>'Отдыхай и Катай 25 | COMISSION'!E21</f>
        <v>21960</v>
      </c>
      <c r="F21" s="13">
        <f>'Отдыхай и Катай 25 | COMISSION'!F21</f>
        <v>21960</v>
      </c>
      <c r="G21" s="13">
        <f>'Отдыхай и Катай 25 | COMISSION'!G21</f>
        <v>22770</v>
      </c>
      <c r="H21" s="13">
        <f>'Отдыхай и Катай 25 | COMISSION'!H21</f>
        <v>22770</v>
      </c>
      <c r="I21" s="13">
        <f>'Отдыхай и Катай 25 | COMISSION'!I21</f>
        <v>22770</v>
      </c>
      <c r="J21" s="13">
        <f>'Отдыхай и Катай 25 | COMISSION'!J21</f>
        <v>22770</v>
      </c>
      <c r="K21" s="13">
        <f>'Отдыхай и Катай 25 | COMISSION'!K21</f>
        <v>22770</v>
      </c>
      <c r="L21" s="13">
        <f>'Отдыхай и Катай 25 | COMISSION'!L21</f>
        <v>22770</v>
      </c>
      <c r="M21" s="13">
        <f>'Отдыхай и Катай 25 | COMISSION'!M21</f>
        <v>23580</v>
      </c>
      <c r="N21" s="13">
        <f>'Отдыхай и Катай 25 | COMISSION'!N21</f>
        <v>23580</v>
      </c>
      <c r="O21" s="13">
        <f>'Отдыхай и Катай 25 | COMISSION'!O21</f>
        <v>23580</v>
      </c>
      <c r="P21" s="13">
        <f>'Отдыхай и Катай 25 | COMISSION'!P21</f>
        <v>23580</v>
      </c>
      <c r="Q21" s="13">
        <f>'Отдыхай и Катай 25 | COMISSION'!Q21</f>
        <v>23580</v>
      </c>
      <c r="R21" s="13">
        <f>'Отдыхай и Катай 25 | COMISSION'!R21</f>
        <v>24660</v>
      </c>
      <c r="S21" s="13">
        <f>'Отдыхай и Катай 25 | COMISSION'!S21</f>
        <v>24660</v>
      </c>
      <c r="T21" s="13">
        <f>'Отдыхай и Катай 25 | COMISSION'!T21</f>
        <v>24660</v>
      </c>
      <c r="U21" s="13">
        <f>'Отдыхай и Катай 25 | COMISSION'!U21</f>
        <v>24660</v>
      </c>
      <c r="V21" s="13">
        <f>'Отдыхай и Катай 25 | COMISSION'!V21</f>
        <v>27900</v>
      </c>
      <c r="W21" s="13">
        <f>'Отдыхай и Катай 25 | COMISSION'!W21</f>
        <v>27900</v>
      </c>
      <c r="X21" s="13">
        <f>'Отдыхай и Катай 25 | COMISSION'!X21</f>
        <v>27900</v>
      </c>
      <c r="Y21" s="13">
        <f>'Отдыхай и Катай 25 | COMISSION'!Y21</f>
        <v>26820</v>
      </c>
      <c r="Z21" s="13">
        <f>'Отдыхай и Катай 25 | COMISSION'!Z21</f>
        <v>26820</v>
      </c>
      <c r="AA21" s="13">
        <f>'Отдыхай и Катай 25 | COMISSION'!AA21</f>
        <v>26820</v>
      </c>
      <c r="AB21" s="13">
        <f>'Отдыхай и Катай 25 | COMISSION'!AB21</f>
        <v>26820</v>
      </c>
      <c r="AC21" s="13">
        <f>'Отдыхай и Катай 25 | COMISSION'!AC21</f>
        <v>30060</v>
      </c>
      <c r="AD21" s="13">
        <f>'Отдыхай и Катай 25 | COMISSION'!AD21</f>
        <v>30060</v>
      </c>
      <c r="AE21" s="13">
        <f>'Отдыхай и Катай 25 | COMISSION'!AE21</f>
        <v>30060</v>
      </c>
      <c r="AF21" s="13">
        <f>'Отдыхай и Катай 25 | COMISSION'!AF21</f>
        <v>26820</v>
      </c>
      <c r="AG21" s="13">
        <f>'Отдыхай и Катай 25 | COMISSION'!AG21</f>
        <v>26820</v>
      </c>
      <c r="AH21" s="13">
        <f>'Отдыхай и Катай 25 | COMISSION'!AH21</f>
        <v>26820</v>
      </c>
      <c r="AI21" s="13">
        <f>'Отдыхай и Катай 25 | COMISSION'!AI21</f>
        <v>26820</v>
      </c>
      <c r="AJ21" s="13">
        <f>'Отдыхай и Катай 25 | COMISSION'!AJ21</f>
        <v>26820</v>
      </c>
      <c r="AK21" s="13">
        <f>'Отдыхай и Катай 25 | COMISSION'!AK21</f>
        <v>27900</v>
      </c>
      <c r="AL21" s="13">
        <f>'Отдыхай и Катай 25 | COMISSION'!AL21</f>
        <v>27900</v>
      </c>
      <c r="AM21" s="13">
        <f>'Отдыхай и Катай 25 | COMISSION'!AM21</f>
        <v>27900</v>
      </c>
      <c r="AN21" s="13">
        <f>'Отдыхай и Катай 25 | COMISSION'!AN21</f>
        <v>30060</v>
      </c>
      <c r="AO21" s="13">
        <f>'Отдыхай и Катай 25 | COMISSION'!AO21</f>
        <v>30060</v>
      </c>
      <c r="AP21" s="13">
        <f>'Отдыхай и Катай 25 | COMISSION'!AP21</f>
        <v>30060</v>
      </c>
      <c r="AQ21" s="13">
        <f>'Отдыхай и Катай 25 | COMISSION'!AQ21</f>
        <v>30060</v>
      </c>
      <c r="AR21" s="13">
        <f>'Отдыхай и Катай 25 | COMISSION'!AR21</f>
        <v>32220</v>
      </c>
      <c r="AS21" s="13">
        <f>'Отдыхай и Катай 25 | COMISSION'!AS21</f>
        <v>32220</v>
      </c>
      <c r="AT21" s="13">
        <f>'Отдыхай и Катай 25 | COMISSION'!AT21</f>
        <v>32220</v>
      </c>
      <c r="AU21" s="13">
        <f>'Отдыхай и Катай 25 | COMISSION'!AU21</f>
        <v>32220</v>
      </c>
      <c r="AV21" s="13">
        <f>'Отдыхай и Катай 25 | COMISSION'!AV21</f>
        <v>32220</v>
      </c>
      <c r="AW21" s="13">
        <f>'Отдыхай и Катай 25 | COMISSION'!AW21</f>
        <v>32220</v>
      </c>
      <c r="AX21" s="13">
        <f>'Отдыхай и Катай 25 | COMISSION'!AX21</f>
        <v>32220</v>
      </c>
      <c r="AY21" s="13">
        <f>'Отдыхай и Катай 25 | COMISSION'!AY21</f>
        <v>32220</v>
      </c>
      <c r="AZ21" s="13">
        <f>'Отдыхай и Катай 25 | COMISSION'!AZ21</f>
        <v>30060</v>
      </c>
      <c r="BA21" s="13">
        <f>'Отдыхай и Катай 25 | COMISSION'!BA21</f>
        <v>23580</v>
      </c>
      <c r="BB21" s="13">
        <f>'Отдыхай и Катай 25 | COMISSION'!BB21</f>
        <v>23580</v>
      </c>
      <c r="BC21" s="13">
        <f>'Отдыхай и Катай 25 | COMISSION'!BC21</f>
        <v>23580</v>
      </c>
      <c r="BD21" s="13">
        <f>'Отдыхай и Катай 25 | COMISSION'!BD21</f>
        <v>23580</v>
      </c>
      <c r="BE21" s="13">
        <f>'Отдыхай и Катай 25 | COMISSION'!BE21</f>
        <v>23580</v>
      </c>
      <c r="BF21" s="13">
        <f>'Отдыхай и Катай 25 | COMISSION'!BF21</f>
        <v>23580</v>
      </c>
      <c r="BG21" s="13">
        <f>'Отдыхай и Катай 25 | COMISSION'!BG21</f>
        <v>23580</v>
      </c>
      <c r="BH21" s="13">
        <f>'Отдыхай и Катай 25 | COMISSION'!BH21</f>
        <v>23580</v>
      </c>
      <c r="BI21" s="13">
        <f>'Отдыхай и Катай 25 | COMISSION'!BI21</f>
        <v>23580</v>
      </c>
      <c r="BJ21" s="13">
        <f>'Отдыхай и Катай 25 | COMISSION'!BJ21</f>
        <v>17820</v>
      </c>
      <c r="BK21" s="13">
        <f>'Отдыхай и Катай 25 | COMISSION'!BK21</f>
        <v>17820</v>
      </c>
      <c r="BL21" s="13">
        <f>'Отдыхай и Катай 25 | COMISSION'!BL21</f>
        <v>17820</v>
      </c>
      <c r="BM21" s="13">
        <f>'Отдыхай и Катай 25 | COMISSION'!BM21</f>
        <v>17820</v>
      </c>
      <c r="BN21" s="13">
        <f>'Отдыхай и Катай 25 | COMISSION'!BN21</f>
        <v>17820</v>
      </c>
      <c r="BO21" s="13">
        <f>'Отдыхай и Катай 25 | COMISSION'!BO21</f>
        <v>17820</v>
      </c>
      <c r="BP21" s="13">
        <f>'Отдыхай и Катай 25 | COMISSION'!BP21</f>
        <v>17820</v>
      </c>
      <c r="BQ21" s="13">
        <f>'Отдыхай и Катай 25 | COMISSION'!BQ21</f>
        <v>16560</v>
      </c>
      <c r="BR21" s="13">
        <f>'Отдыхай и Катай 25 | COMISSION'!BR21</f>
        <v>16560</v>
      </c>
      <c r="BS21" s="13">
        <f>'Отдыхай и Катай 25 | COMISSION'!BS21</f>
        <v>16560</v>
      </c>
      <c r="BT21" s="13">
        <f>'Отдыхай и Катай 25 | COMISSION'!BT21</f>
        <v>16560</v>
      </c>
      <c r="BU21" s="13">
        <f>'Отдыхай и Катай 25 | COMISSION'!BU21</f>
        <v>16560</v>
      </c>
      <c r="BV21" s="13">
        <f>'Отдыхай и Катай 25 | COMISSION'!BV21</f>
        <v>15480</v>
      </c>
      <c r="BW21" s="13">
        <f>'Отдыхай и Катай 25 | COMISSION'!BW21</f>
        <v>15480</v>
      </c>
      <c r="BX21" s="13">
        <f>'Отдыхай и Катай 25 | COMISSION'!BX21</f>
        <v>15480</v>
      </c>
      <c r="BY21" s="13">
        <f>'Отдыхай и Катай 25 | COMISSION'!BY21</f>
        <v>15480</v>
      </c>
      <c r="BZ21" s="13">
        <f>'Отдыхай и Катай 25 | COMISSION'!BZ21</f>
        <v>15480</v>
      </c>
      <c r="CA21" s="13">
        <f>'Отдыхай и Катай 25 | COMISSION'!CA21</f>
        <v>16560</v>
      </c>
      <c r="CB21" s="13">
        <f>'Отдыхай и Катай 25 | COMISSION'!CB21</f>
        <v>16560</v>
      </c>
      <c r="CC21" s="13">
        <f>'Отдыхай и Катай 25 | COMISSION'!CC21</f>
        <v>15480</v>
      </c>
      <c r="CD21" s="13">
        <f>'Отдыхай и Катай 25 | COMISSION'!CD21</f>
        <v>15480</v>
      </c>
      <c r="CE21" s="13">
        <f>'Отдыхай и Катай 25 | COMISSION'!CE21</f>
        <v>15480</v>
      </c>
      <c r="CF21" s="13">
        <f>'Отдыхай и Катай 25 | COMISSION'!CF21</f>
        <v>15120</v>
      </c>
      <c r="CG21" s="13">
        <f>'Отдыхай и Катай 25 | COMISSION'!CG21</f>
        <v>15120</v>
      </c>
      <c r="CH21" s="13">
        <f>'Отдыхай и Катай 25 | COMISSION'!CH21</f>
        <v>15120</v>
      </c>
      <c r="CI21" s="13">
        <f>'Отдыхай и Катай 25 | COMISSION'!CI21</f>
        <v>15120</v>
      </c>
      <c r="CJ21" s="13">
        <f>'Отдыхай и Катай 25 | COMISSION'!CJ21</f>
        <v>14220</v>
      </c>
      <c r="CK21" s="13">
        <f>'Отдыхай и Катай 25 | COMISSION'!CK21</f>
        <v>14220</v>
      </c>
      <c r="CL21" s="13">
        <f>'Отдыхай и Катай 25 | COMISSION'!CL21</f>
        <v>14220</v>
      </c>
      <c r="CM21" s="13">
        <f>'Отдыхай и Катай 25 | COMISSION'!CM21</f>
        <v>14220</v>
      </c>
      <c r="CN21" s="13">
        <f>'Отдыхай и Катай 25 | COMISSION'!CN21</f>
        <v>14220</v>
      </c>
      <c r="CO21" s="13">
        <f>'Отдыхай и Катай 25 | COMISSION'!CO21</f>
        <v>14220</v>
      </c>
      <c r="CP21" s="13">
        <f>'Отдыхай и Катай 25 | COMISSION'!CP21</f>
        <v>14220</v>
      </c>
      <c r="CQ21" s="13">
        <f>'Отдыхай и Катай 25 | COMISSION'!CQ21</f>
        <v>12510</v>
      </c>
    </row>
    <row r="22" spans="1:95" s="11" customFormat="1" ht="11.45" customHeight="1">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row>
    <row r="23" spans="1:95" s="11" customFormat="1" ht="11.45" customHeight="1">
      <c r="A23" s="29" t="s">
        <v>27</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row>
    <row r="24" spans="1:95" ht="24.6" customHeight="1">
      <c r="A24" s="6" t="s">
        <v>3</v>
      </c>
      <c r="B24" s="8">
        <f t="shared" ref="B24:AL24" si="0">B5</f>
        <v>46031</v>
      </c>
      <c r="C24" s="8">
        <f t="shared" si="0"/>
        <v>46032</v>
      </c>
      <c r="D24" s="8">
        <f t="shared" si="0"/>
        <v>46033</v>
      </c>
      <c r="E24" s="8">
        <f t="shared" si="0"/>
        <v>46034</v>
      </c>
      <c r="F24" s="8">
        <f t="shared" si="0"/>
        <v>46035</v>
      </c>
      <c r="G24" s="8">
        <f t="shared" si="0"/>
        <v>46036</v>
      </c>
      <c r="H24" s="8">
        <f t="shared" si="0"/>
        <v>46037</v>
      </c>
      <c r="I24" s="8">
        <f t="shared" si="0"/>
        <v>46038</v>
      </c>
      <c r="J24" s="8">
        <f t="shared" si="0"/>
        <v>46039</v>
      </c>
      <c r="K24" s="8">
        <f t="shared" si="0"/>
        <v>46040</v>
      </c>
      <c r="L24" s="8">
        <f t="shared" si="0"/>
        <v>46041</v>
      </c>
      <c r="M24" s="8">
        <f t="shared" si="0"/>
        <v>46042</v>
      </c>
      <c r="N24" s="8">
        <f t="shared" si="0"/>
        <v>46043</v>
      </c>
      <c r="O24" s="8">
        <f t="shared" si="0"/>
        <v>46044</v>
      </c>
      <c r="P24" s="8">
        <f t="shared" si="0"/>
        <v>46045</v>
      </c>
      <c r="Q24" s="8">
        <f t="shared" si="0"/>
        <v>46046</v>
      </c>
      <c r="R24" s="8">
        <f t="shared" si="0"/>
        <v>46047</v>
      </c>
      <c r="S24" s="8">
        <f t="shared" si="0"/>
        <v>46048</v>
      </c>
      <c r="T24" s="8">
        <f t="shared" si="0"/>
        <v>46049</v>
      </c>
      <c r="U24" s="8">
        <f t="shared" si="0"/>
        <v>46050</v>
      </c>
      <c r="V24" s="8">
        <f t="shared" si="0"/>
        <v>46051</v>
      </c>
      <c r="W24" s="8">
        <f t="shared" si="0"/>
        <v>46052</v>
      </c>
      <c r="X24" s="8">
        <f t="shared" si="0"/>
        <v>46053</v>
      </c>
      <c r="Y24" s="8">
        <f t="shared" si="0"/>
        <v>46054</v>
      </c>
      <c r="Z24" s="8">
        <f t="shared" si="0"/>
        <v>46055</v>
      </c>
      <c r="AA24" s="8">
        <f t="shared" si="0"/>
        <v>46056</v>
      </c>
      <c r="AB24" s="8">
        <f t="shared" si="0"/>
        <v>46057</v>
      </c>
      <c r="AC24" s="8">
        <f t="shared" si="0"/>
        <v>46058</v>
      </c>
      <c r="AD24" s="8">
        <f t="shared" si="0"/>
        <v>46059</v>
      </c>
      <c r="AE24" s="8">
        <f t="shared" si="0"/>
        <v>46060</v>
      </c>
      <c r="AF24" s="8">
        <f t="shared" si="0"/>
        <v>46061</v>
      </c>
      <c r="AG24" s="8">
        <f t="shared" si="0"/>
        <v>46062</v>
      </c>
      <c r="AH24" s="8">
        <f t="shared" si="0"/>
        <v>46063</v>
      </c>
      <c r="AI24" s="8">
        <f t="shared" si="0"/>
        <v>46064</v>
      </c>
      <c r="AJ24" s="8">
        <f t="shared" si="0"/>
        <v>46065</v>
      </c>
      <c r="AK24" s="8">
        <f t="shared" si="0"/>
        <v>46066</v>
      </c>
      <c r="AL24" s="8">
        <f t="shared" si="0"/>
        <v>46067</v>
      </c>
      <c r="AM24" s="8">
        <f t="shared" ref="AM24:CQ24" si="1">AM5</f>
        <v>46068</v>
      </c>
      <c r="AN24" s="8">
        <f t="shared" si="1"/>
        <v>46069</v>
      </c>
      <c r="AO24" s="8">
        <f t="shared" si="1"/>
        <v>46070</v>
      </c>
      <c r="AP24" s="8">
        <f t="shared" si="1"/>
        <v>46071</v>
      </c>
      <c r="AQ24" s="8">
        <f t="shared" si="1"/>
        <v>46072</v>
      </c>
      <c r="AR24" s="8">
        <f t="shared" si="1"/>
        <v>46073</v>
      </c>
      <c r="AS24" s="8">
        <f t="shared" si="1"/>
        <v>46074</v>
      </c>
      <c r="AT24" s="8">
        <f t="shared" si="1"/>
        <v>46075</v>
      </c>
      <c r="AU24" s="8">
        <f t="shared" si="1"/>
        <v>46076</v>
      </c>
      <c r="AV24" s="8">
        <f t="shared" si="1"/>
        <v>46077</v>
      </c>
      <c r="AW24" s="8">
        <f t="shared" si="1"/>
        <v>46078</v>
      </c>
      <c r="AX24" s="8">
        <f t="shared" si="1"/>
        <v>46079</v>
      </c>
      <c r="AY24" s="8">
        <f t="shared" si="1"/>
        <v>46080</v>
      </c>
      <c r="AZ24" s="8">
        <f t="shared" si="1"/>
        <v>46081</v>
      </c>
      <c r="BA24" s="8">
        <f t="shared" si="1"/>
        <v>46082</v>
      </c>
      <c r="BB24" s="8">
        <f t="shared" si="1"/>
        <v>46083</v>
      </c>
      <c r="BC24" s="8">
        <f t="shared" si="1"/>
        <v>46084</v>
      </c>
      <c r="BD24" s="8">
        <f t="shared" si="1"/>
        <v>46085</v>
      </c>
      <c r="BE24" s="8">
        <f t="shared" si="1"/>
        <v>46086</v>
      </c>
      <c r="BF24" s="8">
        <f t="shared" si="1"/>
        <v>46087</v>
      </c>
      <c r="BG24" s="8">
        <f t="shared" si="1"/>
        <v>46088</v>
      </c>
      <c r="BH24" s="8">
        <f t="shared" si="1"/>
        <v>46089</v>
      </c>
      <c r="BI24" s="8">
        <f t="shared" si="1"/>
        <v>46090</v>
      </c>
      <c r="BJ24" s="8">
        <f t="shared" si="1"/>
        <v>46091</v>
      </c>
      <c r="BK24" s="8">
        <f t="shared" si="1"/>
        <v>46092</v>
      </c>
      <c r="BL24" s="8">
        <f t="shared" si="1"/>
        <v>46093</v>
      </c>
      <c r="BM24" s="8">
        <f t="shared" si="1"/>
        <v>46094</v>
      </c>
      <c r="BN24" s="8">
        <f t="shared" si="1"/>
        <v>46095</v>
      </c>
      <c r="BO24" s="8">
        <f t="shared" si="1"/>
        <v>46096</v>
      </c>
      <c r="BP24" s="8">
        <f t="shared" si="1"/>
        <v>46097</v>
      </c>
      <c r="BQ24" s="8">
        <f t="shared" si="1"/>
        <v>46098</v>
      </c>
      <c r="BR24" s="8">
        <f t="shared" si="1"/>
        <v>46099</v>
      </c>
      <c r="BS24" s="8">
        <f t="shared" si="1"/>
        <v>46100</v>
      </c>
      <c r="BT24" s="8">
        <f t="shared" si="1"/>
        <v>46101</v>
      </c>
      <c r="BU24" s="8">
        <f t="shared" si="1"/>
        <v>46102</v>
      </c>
      <c r="BV24" s="8">
        <f t="shared" si="1"/>
        <v>46103</v>
      </c>
      <c r="BW24" s="8">
        <f t="shared" si="1"/>
        <v>46104</v>
      </c>
      <c r="BX24" s="8">
        <f t="shared" si="1"/>
        <v>46105</v>
      </c>
      <c r="BY24" s="8">
        <f t="shared" si="1"/>
        <v>46106</v>
      </c>
      <c r="BZ24" s="8">
        <f t="shared" si="1"/>
        <v>46107</v>
      </c>
      <c r="CA24" s="8">
        <f t="shared" si="1"/>
        <v>46108</v>
      </c>
      <c r="CB24" s="8">
        <f t="shared" si="1"/>
        <v>46109</v>
      </c>
      <c r="CC24" s="8">
        <f t="shared" si="1"/>
        <v>46110</v>
      </c>
      <c r="CD24" s="8">
        <f t="shared" si="1"/>
        <v>46111</v>
      </c>
      <c r="CE24" s="8">
        <f t="shared" si="1"/>
        <v>46112</v>
      </c>
      <c r="CF24" s="8">
        <f t="shared" si="1"/>
        <v>46113</v>
      </c>
      <c r="CG24" s="8">
        <f t="shared" si="1"/>
        <v>46114</v>
      </c>
      <c r="CH24" s="8">
        <f t="shared" si="1"/>
        <v>46115</v>
      </c>
      <c r="CI24" s="8">
        <f t="shared" si="1"/>
        <v>46116</v>
      </c>
      <c r="CJ24" s="8">
        <f t="shared" si="1"/>
        <v>46117</v>
      </c>
      <c r="CK24" s="8">
        <f t="shared" si="1"/>
        <v>46118</v>
      </c>
      <c r="CL24" s="8">
        <f t="shared" si="1"/>
        <v>46119</v>
      </c>
      <c r="CM24" s="8">
        <f t="shared" si="1"/>
        <v>46120</v>
      </c>
      <c r="CN24" s="8">
        <f t="shared" si="1"/>
        <v>46121</v>
      </c>
      <c r="CO24" s="8">
        <f t="shared" si="1"/>
        <v>46122</v>
      </c>
      <c r="CP24" s="8">
        <f t="shared" si="1"/>
        <v>46123</v>
      </c>
      <c r="CQ24" s="8">
        <f t="shared" si="1"/>
        <v>46124</v>
      </c>
    </row>
    <row r="25" spans="1:95" ht="24.6" customHeight="1">
      <c r="A25" s="9"/>
      <c r="B25" s="8">
        <f t="shared" ref="B25:AL25" si="2">B6</f>
        <v>46031</v>
      </c>
      <c r="C25" s="8">
        <f t="shared" si="2"/>
        <v>46032</v>
      </c>
      <c r="D25" s="8">
        <f t="shared" si="2"/>
        <v>46033</v>
      </c>
      <c r="E25" s="8">
        <f t="shared" si="2"/>
        <v>46034</v>
      </c>
      <c r="F25" s="8">
        <f t="shared" si="2"/>
        <v>46035</v>
      </c>
      <c r="G25" s="8">
        <f t="shared" si="2"/>
        <v>46036</v>
      </c>
      <c r="H25" s="8">
        <f t="shared" si="2"/>
        <v>46037</v>
      </c>
      <c r="I25" s="8">
        <f t="shared" si="2"/>
        <v>46038</v>
      </c>
      <c r="J25" s="8">
        <f t="shared" si="2"/>
        <v>46039</v>
      </c>
      <c r="K25" s="8">
        <f t="shared" si="2"/>
        <v>46040</v>
      </c>
      <c r="L25" s="8">
        <f t="shared" si="2"/>
        <v>46041</v>
      </c>
      <c r="M25" s="8">
        <f t="shared" si="2"/>
        <v>46042</v>
      </c>
      <c r="N25" s="8">
        <f t="shared" si="2"/>
        <v>46043</v>
      </c>
      <c r="O25" s="8">
        <f t="shared" si="2"/>
        <v>46044</v>
      </c>
      <c r="P25" s="8">
        <f t="shared" si="2"/>
        <v>46045</v>
      </c>
      <c r="Q25" s="8">
        <f t="shared" si="2"/>
        <v>46046</v>
      </c>
      <c r="R25" s="8">
        <f t="shared" si="2"/>
        <v>46047</v>
      </c>
      <c r="S25" s="8">
        <f t="shared" si="2"/>
        <v>46048</v>
      </c>
      <c r="T25" s="8">
        <f t="shared" si="2"/>
        <v>46049</v>
      </c>
      <c r="U25" s="8">
        <f t="shared" si="2"/>
        <v>46050</v>
      </c>
      <c r="V25" s="8">
        <f t="shared" si="2"/>
        <v>46051</v>
      </c>
      <c r="W25" s="8">
        <f t="shared" si="2"/>
        <v>46052</v>
      </c>
      <c r="X25" s="8">
        <f t="shared" si="2"/>
        <v>46053</v>
      </c>
      <c r="Y25" s="8">
        <f t="shared" si="2"/>
        <v>46054</v>
      </c>
      <c r="Z25" s="8">
        <f t="shared" si="2"/>
        <v>46055</v>
      </c>
      <c r="AA25" s="8">
        <f t="shared" si="2"/>
        <v>46056</v>
      </c>
      <c r="AB25" s="8">
        <f t="shared" si="2"/>
        <v>46057</v>
      </c>
      <c r="AC25" s="8">
        <f t="shared" si="2"/>
        <v>46058</v>
      </c>
      <c r="AD25" s="8">
        <f t="shared" si="2"/>
        <v>46059</v>
      </c>
      <c r="AE25" s="8">
        <f t="shared" si="2"/>
        <v>46060</v>
      </c>
      <c r="AF25" s="8">
        <f t="shared" si="2"/>
        <v>46061</v>
      </c>
      <c r="AG25" s="8">
        <f t="shared" si="2"/>
        <v>46062</v>
      </c>
      <c r="AH25" s="8">
        <f t="shared" si="2"/>
        <v>46063</v>
      </c>
      <c r="AI25" s="8">
        <f t="shared" si="2"/>
        <v>46064</v>
      </c>
      <c r="AJ25" s="8">
        <f t="shared" si="2"/>
        <v>46065</v>
      </c>
      <c r="AK25" s="8">
        <f t="shared" si="2"/>
        <v>46066</v>
      </c>
      <c r="AL25" s="8">
        <f t="shared" si="2"/>
        <v>46067</v>
      </c>
      <c r="AM25" s="8">
        <f t="shared" ref="AM25:CQ25" si="3">AM6</f>
        <v>46068</v>
      </c>
      <c r="AN25" s="8">
        <f t="shared" si="3"/>
        <v>46069</v>
      </c>
      <c r="AO25" s="8">
        <f t="shared" si="3"/>
        <v>46070</v>
      </c>
      <c r="AP25" s="8">
        <f t="shared" si="3"/>
        <v>46071</v>
      </c>
      <c r="AQ25" s="8">
        <f t="shared" si="3"/>
        <v>46072</v>
      </c>
      <c r="AR25" s="8">
        <f t="shared" si="3"/>
        <v>46073</v>
      </c>
      <c r="AS25" s="8">
        <f t="shared" si="3"/>
        <v>46074</v>
      </c>
      <c r="AT25" s="8">
        <f t="shared" si="3"/>
        <v>46075</v>
      </c>
      <c r="AU25" s="8">
        <f t="shared" si="3"/>
        <v>46076</v>
      </c>
      <c r="AV25" s="8">
        <f t="shared" si="3"/>
        <v>46077</v>
      </c>
      <c r="AW25" s="8">
        <f t="shared" si="3"/>
        <v>46078</v>
      </c>
      <c r="AX25" s="8">
        <f t="shared" si="3"/>
        <v>46079</v>
      </c>
      <c r="AY25" s="8">
        <f t="shared" si="3"/>
        <v>46080</v>
      </c>
      <c r="AZ25" s="8">
        <f t="shared" si="3"/>
        <v>46081</v>
      </c>
      <c r="BA25" s="8">
        <f t="shared" si="3"/>
        <v>46082</v>
      </c>
      <c r="BB25" s="8">
        <f t="shared" si="3"/>
        <v>46083</v>
      </c>
      <c r="BC25" s="8">
        <f t="shared" si="3"/>
        <v>46084</v>
      </c>
      <c r="BD25" s="8">
        <f t="shared" si="3"/>
        <v>46085</v>
      </c>
      <c r="BE25" s="8">
        <f t="shared" si="3"/>
        <v>46086</v>
      </c>
      <c r="BF25" s="8">
        <f t="shared" si="3"/>
        <v>46087</v>
      </c>
      <c r="BG25" s="8">
        <f t="shared" si="3"/>
        <v>46088</v>
      </c>
      <c r="BH25" s="8">
        <f t="shared" si="3"/>
        <v>46089</v>
      </c>
      <c r="BI25" s="8">
        <f t="shared" si="3"/>
        <v>46090</v>
      </c>
      <c r="BJ25" s="8">
        <f t="shared" si="3"/>
        <v>46091</v>
      </c>
      <c r="BK25" s="8">
        <f t="shared" si="3"/>
        <v>46092</v>
      </c>
      <c r="BL25" s="8">
        <f t="shared" si="3"/>
        <v>46093</v>
      </c>
      <c r="BM25" s="8">
        <f t="shared" si="3"/>
        <v>46094</v>
      </c>
      <c r="BN25" s="8">
        <f t="shared" si="3"/>
        <v>46095</v>
      </c>
      <c r="BO25" s="8">
        <f t="shared" si="3"/>
        <v>46096</v>
      </c>
      <c r="BP25" s="8">
        <f t="shared" si="3"/>
        <v>46097</v>
      </c>
      <c r="BQ25" s="8">
        <f t="shared" si="3"/>
        <v>46098</v>
      </c>
      <c r="BR25" s="8">
        <f t="shared" si="3"/>
        <v>46099</v>
      </c>
      <c r="BS25" s="8">
        <f t="shared" si="3"/>
        <v>46100</v>
      </c>
      <c r="BT25" s="8">
        <f t="shared" si="3"/>
        <v>46101</v>
      </c>
      <c r="BU25" s="8">
        <f t="shared" si="3"/>
        <v>46102</v>
      </c>
      <c r="BV25" s="8">
        <f t="shared" si="3"/>
        <v>46103</v>
      </c>
      <c r="BW25" s="8">
        <f t="shared" si="3"/>
        <v>46104</v>
      </c>
      <c r="BX25" s="8">
        <f t="shared" si="3"/>
        <v>46105</v>
      </c>
      <c r="BY25" s="8">
        <f t="shared" si="3"/>
        <v>46106</v>
      </c>
      <c r="BZ25" s="8">
        <f t="shared" si="3"/>
        <v>46107</v>
      </c>
      <c r="CA25" s="8">
        <f t="shared" si="3"/>
        <v>46108</v>
      </c>
      <c r="CB25" s="8">
        <f t="shared" si="3"/>
        <v>46109</v>
      </c>
      <c r="CC25" s="8">
        <f t="shared" si="3"/>
        <v>46110</v>
      </c>
      <c r="CD25" s="8">
        <f t="shared" si="3"/>
        <v>46111</v>
      </c>
      <c r="CE25" s="8">
        <f t="shared" si="3"/>
        <v>46112</v>
      </c>
      <c r="CF25" s="8">
        <f t="shared" si="3"/>
        <v>46113</v>
      </c>
      <c r="CG25" s="8">
        <f t="shared" si="3"/>
        <v>46114</v>
      </c>
      <c r="CH25" s="8">
        <f t="shared" si="3"/>
        <v>46115</v>
      </c>
      <c r="CI25" s="8">
        <f t="shared" si="3"/>
        <v>46116</v>
      </c>
      <c r="CJ25" s="8">
        <f t="shared" si="3"/>
        <v>46117</v>
      </c>
      <c r="CK25" s="8">
        <f t="shared" si="3"/>
        <v>46118</v>
      </c>
      <c r="CL25" s="8">
        <f t="shared" si="3"/>
        <v>46119</v>
      </c>
      <c r="CM25" s="8">
        <f t="shared" si="3"/>
        <v>46120</v>
      </c>
      <c r="CN25" s="8">
        <f t="shared" si="3"/>
        <v>46121</v>
      </c>
      <c r="CO25" s="8">
        <f t="shared" si="3"/>
        <v>46122</v>
      </c>
      <c r="CP25" s="8">
        <f t="shared" si="3"/>
        <v>46123</v>
      </c>
      <c r="CQ25" s="8">
        <f t="shared" si="3"/>
        <v>46124</v>
      </c>
    </row>
    <row r="26" spans="1:95" s="11" customFormat="1" ht="11.45" customHeight="1">
      <c r="A26" s="34" t="s">
        <v>4</v>
      </c>
    </row>
    <row r="27" spans="1:95" ht="11.45" customHeight="1">
      <c r="A27" s="12">
        <v>1</v>
      </c>
      <c r="B27" s="13">
        <f t="shared" ref="B27:AL27" si="4">ROUND(B8*0.87,)+25</f>
        <v>17525</v>
      </c>
      <c r="C27" s="13">
        <f t="shared" si="4"/>
        <v>14706</v>
      </c>
      <c r="D27" s="13">
        <f t="shared" si="4"/>
        <v>11418</v>
      </c>
      <c r="E27" s="13">
        <f t="shared" si="4"/>
        <v>11418</v>
      </c>
      <c r="F27" s="13">
        <f t="shared" si="4"/>
        <v>11418</v>
      </c>
      <c r="G27" s="13">
        <f t="shared" si="4"/>
        <v>12122</v>
      </c>
      <c r="H27" s="13">
        <f t="shared" si="4"/>
        <v>12122</v>
      </c>
      <c r="I27" s="13">
        <f t="shared" si="4"/>
        <v>12122</v>
      </c>
      <c r="J27" s="13">
        <f t="shared" si="4"/>
        <v>12122</v>
      </c>
      <c r="K27" s="13">
        <f t="shared" si="4"/>
        <v>12122</v>
      </c>
      <c r="L27" s="13">
        <f t="shared" si="4"/>
        <v>12122</v>
      </c>
      <c r="M27" s="13">
        <f t="shared" si="4"/>
        <v>12827</v>
      </c>
      <c r="N27" s="13">
        <f t="shared" si="4"/>
        <v>12827</v>
      </c>
      <c r="O27" s="13">
        <f t="shared" si="4"/>
        <v>12827</v>
      </c>
      <c r="P27" s="13">
        <f t="shared" si="4"/>
        <v>12827</v>
      </c>
      <c r="Q27" s="13">
        <f t="shared" si="4"/>
        <v>12827</v>
      </c>
      <c r="R27" s="13">
        <f t="shared" si="4"/>
        <v>13767</v>
      </c>
      <c r="S27" s="13">
        <f t="shared" si="4"/>
        <v>13767</v>
      </c>
      <c r="T27" s="13">
        <f t="shared" si="4"/>
        <v>13767</v>
      </c>
      <c r="U27" s="13">
        <f t="shared" si="4"/>
        <v>13767</v>
      </c>
      <c r="V27" s="13">
        <f t="shared" si="4"/>
        <v>16585</v>
      </c>
      <c r="W27" s="13">
        <f t="shared" si="4"/>
        <v>16585</v>
      </c>
      <c r="X27" s="13">
        <f t="shared" si="4"/>
        <v>16585</v>
      </c>
      <c r="Y27" s="13">
        <f t="shared" si="4"/>
        <v>15646</v>
      </c>
      <c r="Z27" s="13">
        <f t="shared" si="4"/>
        <v>15646</v>
      </c>
      <c r="AA27" s="13">
        <f t="shared" si="4"/>
        <v>15646</v>
      </c>
      <c r="AB27" s="13">
        <f t="shared" si="4"/>
        <v>15646</v>
      </c>
      <c r="AC27" s="13">
        <f t="shared" si="4"/>
        <v>18465</v>
      </c>
      <c r="AD27" s="13">
        <f t="shared" si="4"/>
        <v>18465</v>
      </c>
      <c r="AE27" s="13">
        <f t="shared" si="4"/>
        <v>18465</v>
      </c>
      <c r="AF27" s="13">
        <f t="shared" si="4"/>
        <v>15646</v>
      </c>
      <c r="AG27" s="13">
        <f t="shared" si="4"/>
        <v>15646</v>
      </c>
      <c r="AH27" s="13">
        <f t="shared" si="4"/>
        <v>15646</v>
      </c>
      <c r="AI27" s="13">
        <f t="shared" si="4"/>
        <v>15646</v>
      </c>
      <c r="AJ27" s="13">
        <f t="shared" si="4"/>
        <v>15646</v>
      </c>
      <c r="AK27" s="13">
        <f t="shared" si="4"/>
        <v>16585</v>
      </c>
      <c r="AL27" s="13">
        <f t="shared" si="4"/>
        <v>16585</v>
      </c>
      <c r="AM27" s="13">
        <f t="shared" ref="AM27:CQ27" si="5">ROUND(AM8*0.87,)+25</f>
        <v>16585</v>
      </c>
      <c r="AN27" s="13">
        <f t="shared" si="5"/>
        <v>18465</v>
      </c>
      <c r="AO27" s="13">
        <f t="shared" si="5"/>
        <v>18465</v>
      </c>
      <c r="AP27" s="13">
        <f t="shared" si="5"/>
        <v>18465</v>
      </c>
      <c r="AQ27" s="13">
        <f t="shared" si="5"/>
        <v>18465</v>
      </c>
      <c r="AR27" s="13">
        <f t="shared" si="5"/>
        <v>20344</v>
      </c>
      <c r="AS27" s="13">
        <f t="shared" si="5"/>
        <v>20344</v>
      </c>
      <c r="AT27" s="13">
        <f t="shared" si="5"/>
        <v>20344</v>
      </c>
      <c r="AU27" s="13">
        <f t="shared" si="5"/>
        <v>20344</v>
      </c>
      <c r="AV27" s="13">
        <f t="shared" si="5"/>
        <v>20344</v>
      </c>
      <c r="AW27" s="13">
        <f t="shared" si="5"/>
        <v>20344</v>
      </c>
      <c r="AX27" s="13">
        <f t="shared" si="5"/>
        <v>20344</v>
      </c>
      <c r="AY27" s="13">
        <f t="shared" si="5"/>
        <v>20344</v>
      </c>
      <c r="AZ27" s="13">
        <f t="shared" si="5"/>
        <v>18465</v>
      </c>
      <c r="BA27" s="13">
        <f t="shared" si="5"/>
        <v>12827</v>
      </c>
      <c r="BB27" s="13">
        <f t="shared" si="5"/>
        <v>12827</v>
      </c>
      <c r="BC27" s="13">
        <f t="shared" si="5"/>
        <v>12827</v>
      </c>
      <c r="BD27" s="13">
        <f t="shared" si="5"/>
        <v>12827</v>
      </c>
      <c r="BE27" s="13">
        <f t="shared" si="5"/>
        <v>12827</v>
      </c>
      <c r="BF27" s="13">
        <f t="shared" si="5"/>
        <v>12827</v>
      </c>
      <c r="BG27" s="13">
        <f t="shared" si="5"/>
        <v>12827</v>
      </c>
      <c r="BH27" s="13">
        <f t="shared" si="5"/>
        <v>12827</v>
      </c>
      <c r="BI27" s="13">
        <f t="shared" si="5"/>
        <v>12827</v>
      </c>
      <c r="BJ27" s="13">
        <f t="shared" si="5"/>
        <v>9382</v>
      </c>
      <c r="BK27" s="13">
        <f t="shared" si="5"/>
        <v>9382</v>
      </c>
      <c r="BL27" s="13">
        <f t="shared" si="5"/>
        <v>9382</v>
      </c>
      <c r="BM27" s="13">
        <f t="shared" si="5"/>
        <v>9382</v>
      </c>
      <c r="BN27" s="13">
        <f t="shared" si="5"/>
        <v>9382</v>
      </c>
      <c r="BO27" s="13">
        <f t="shared" si="5"/>
        <v>9382</v>
      </c>
      <c r="BP27" s="13">
        <f t="shared" si="5"/>
        <v>9382</v>
      </c>
      <c r="BQ27" s="13">
        <f t="shared" si="5"/>
        <v>8286</v>
      </c>
      <c r="BR27" s="13">
        <f t="shared" si="5"/>
        <v>8286</v>
      </c>
      <c r="BS27" s="13">
        <f t="shared" si="5"/>
        <v>8286</v>
      </c>
      <c r="BT27" s="13">
        <f t="shared" si="5"/>
        <v>8286</v>
      </c>
      <c r="BU27" s="13">
        <f t="shared" si="5"/>
        <v>8286</v>
      </c>
      <c r="BV27" s="13">
        <f t="shared" si="5"/>
        <v>7346</v>
      </c>
      <c r="BW27" s="13">
        <f t="shared" si="5"/>
        <v>7346</v>
      </c>
      <c r="BX27" s="13">
        <f t="shared" si="5"/>
        <v>7346</v>
      </c>
      <c r="BY27" s="13">
        <f t="shared" si="5"/>
        <v>7346</v>
      </c>
      <c r="BZ27" s="13">
        <f t="shared" si="5"/>
        <v>7346</v>
      </c>
      <c r="CA27" s="13">
        <f t="shared" si="5"/>
        <v>8286</v>
      </c>
      <c r="CB27" s="13">
        <f t="shared" si="5"/>
        <v>8286</v>
      </c>
      <c r="CC27" s="13">
        <f t="shared" si="5"/>
        <v>7346</v>
      </c>
      <c r="CD27" s="13">
        <f t="shared" si="5"/>
        <v>7346</v>
      </c>
      <c r="CE27" s="13">
        <f t="shared" si="5"/>
        <v>7346</v>
      </c>
      <c r="CF27" s="13">
        <f t="shared" si="5"/>
        <v>7189</v>
      </c>
      <c r="CG27" s="13">
        <f t="shared" si="5"/>
        <v>7189</v>
      </c>
      <c r="CH27" s="13">
        <f t="shared" si="5"/>
        <v>7189</v>
      </c>
      <c r="CI27" s="13">
        <f t="shared" si="5"/>
        <v>7189</v>
      </c>
      <c r="CJ27" s="13">
        <f t="shared" si="5"/>
        <v>6406</v>
      </c>
      <c r="CK27" s="13">
        <f t="shared" si="5"/>
        <v>6406</v>
      </c>
      <c r="CL27" s="13">
        <f t="shared" si="5"/>
        <v>6406</v>
      </c>
      <c r="CM27" s="13">
        <f t="shared" si="5"/>
        <v>6406</v>
      </c>
      <c r="CN27" s="13">
        <f t="shared" si="5"/>
        <v>6406</v>
      </c>
      <c r="CO27" s="13">
        <f t="shared" si="5"/>
        <v>6406</v>
      </c>
      <c r="CP27" s="13">
        <f t="shared" si="5"/>
        <v>6406</v>
      </c>
      <c r="CQ27" s="13">
        <f t="shared" si="5"/>
        <v>4919</v>
      </c>
    </row>
    <row r="28" spans="1:95" ht="11.45" customHeight="1">
      <c r="A28" s="12">
        <v>2</v>
      </c>
      <c r="B28" s="13">
        <f t="shared" ref="B28:AL28" si="6">ROUND(B9*0.87,)+25</f>
        <v>18974</v>
      </c>
      <c r="C28" s="13">
        <f t="shared" si="6"/>
        <v>16155</v>
      </c>
      <c r="D28" s="13">
        <f t="shared" si="6"/>
        <v>12866</v>
      </c>
      <c r="E28" s="13">
        <f t="shared" si="6"/>
        <v>12866</v>
      </c>
      <c r="F28" s="13">
        <f t="shared" si="6"/>
        <v>12866</v>
      </c>
      <c r="G28" s="13">
        <f t="shared" si="6"/>
        <v>13571</v>
      </c>
      <c r="H28" s="13">
        <f t="shared" si="6"/>
        <v>13571</v>
      </c>
      <c r="I28" s="13">
        <f t="shared" si="6"/>
        <v>13571</v>
      </c>
      <c r="J28" s="13">
        <f t="shared" si="6"/>
        <v>13571</v>
      </c>
      <c r="K28" s="13">
        <f t="shared" si="6"/>
        <v>13571</v>
      </c>
      <c r="L28" s="13">
        <f t="shared" si="6"/>
        <v>13571</v>
      </c>
      <c r="M28" s="13">
        <f t="shared" si="6"/>
        <v>14276</v>
      </c>
      <c r="N28" s="13">
        <f t="shared" si="6"/>
        <v>14276</v>
      </c>
      <c r="O28" s="13">
        <f t="shared" si="6"/>
        <v>14276</v>
      </c>
      <c r="P28" s="13">
        <f t="shared" si="6"/>
        <v>14276</v>
      </c>
      <c r="Q28" s="13">
        <f t="shared" si="6"/>
        <v>14276</v>
      </c>
      <c r="R28" s="13">
        <f t="shared" si="6"/>
        <v>15215</v>
      </c>
      <c r="S28" s="13">
        <f t="shared" si="6"/>
        <v>15215</v>
      </c>
      <c r="T28" s="13">
        <f t="shared" si="6"/>
        <v>15215</v>
      </c>
      <c r="U28" s="13">
        <f t="shared" si="6"/>
        <v>15215</v>
      </c>
      <c r="V28" s="13">
        <f t="shared" si="6"/>
        <v>18034</v>
      </c>
      <c r="W28" s="13">
        <f t="shared" si="6"/>
        <v>18034</v>
      </c>
      <c r="X28" s="13">
        <f t="shared" si="6"/>
        <v>18034</v>
      </c>
      <c r="Y28" s="13">
        <f t="shared" si="6"/>
        <v>17094</v>
      </c>
      <c r="Z28" s="13">
        <f t="shared" si="6"/>
        <v>17094</v>
      </c>
      <c r="AA28" s="13">
        <f t="shared" si="6"/>
        <v>17094</v>
      </c>
      <c r="AB28" s="13">
        <f t="shared" si="6"/>
        <v>17094</v>
      </c>
      <c r="AC28" s="13">
        <f t="shared" si="6"/>
        <v>19913</v>
      </c>
      <c r="AD28" s="13">
        <f t="shared" si="6"/>
        <v>19913</v>
      </c>
      <c r="AE28" s="13">
        <f t="shared" si="6"/>
        <v>19913</v>
      </c>
      <c r="AF28" s="13">
        <f t="shared" si="6"/>
        <v>17094</v>
      </c>
      <c r="AG28" s="13">
        <f t="shared" si="6"/>
        <v>17094</v>
      </c>
      <c r="AH28" s="13">
        <f t="shared" si="6"/>
        <v>17094</v>
      </c>
      <c r="AI28" s="13">
        <f t="shared" si="6"/>
        <v>17094</v>
      </c>
      <c r="AJ28" s="13">
        <f t="shared" si="6"/>
        <v>17094</v>
      </c>
      <c r="AK28" s="13">
        <f t="shared" si="6"/>
        <v>18034</v>
      </c>
      <c r="AL28" s="13">
        <f t="shared" si="6"/>
        <v>18034</v>
      </c>
      <c r="AM28" s="13">
        <f t="shared" ref="AM28:CQ28" si="7">ROUND(AM9*0.87,)+25</f>
        <v>18034</v>
      </c>
      <c r="AN28" s="13">
        <f t="shared" si="7"/>
        <v>19913</v>
      </c>
      <c r="AO28" s="13">
        <f t="shared" si="7"/>
        <v>19913</v>
      </c>
      <c r="AP28" s="13">
        <f t="shared" si="7"/>
        <v>19913</v>
      </c>
      <c r="AQ28" s="13">
        <f t="shared" si="7"/>
        <v>19913</v>
      </c>
      <c r="AR28" s="13">
        <f t="shared" si="7"/>
        <v>21792</v>
      </c>
      <c r="AS28" s="13">
        <f t="shared" si="7"/>
        <v>21792</v>
      </c>
      <c r="AT28" s="13">
        <f t="shared" si="7"/>
        <v>21792</v>
      </c>
      <c r="AU28" s="13">
        <f t="shared" si="7"/>
        <v>21792</v>
      </c>
      <c r="AV28" s="13">
        <f t="shared" si="7"/>
        <v>21792</v>
      </c>
      <c r="AW28" s="13">
        <f t="shared" si="7"/>
        <v>21792</v>
      </c>
      <c r="AX28" s="13">
        <f t="shared" si="7"/>
        <v>21792</v>
      </c>
      <c r="AY28" s="13">
        <f t="shared" si="7"/>
        <v>21792</v>
      </c>
      <c r="AZ28" s="13">
        <f t="shared" si="7"/>
        <v>19913</v>
      </c>
      <c r="BA28" s="13">
        <f t="shared" si="7"/>
        <v>14276</v>
      </c>
      <c r="BB28" s="13">
        <f t="shared" si="7"/>
        <v>14276</v>
      </c>
      <c r="BC28" s="13">
        <f t="shared" si="7"/>
        <v>14276</v>
      </c>
      <c r="BD28" s="13">
        <f t="shared" si="7"/>
        <v>14276</v>
      </c>
      <c r="BE28" s="13">
        <f t="shared" si="7"/>
        <v>14276</v>
      </c>
      <c r="BF28" s="13">
        <f t="shared" si="7"/>
        <v>14276</v>
      </c>
      <c r="BG28" s="13">
        <f t="shared" si="7"/>
        <v>14276</v>
      </c>
      <c r="BH28" s="13">
        <f t="shared" si="7"/>
        <v>14276</v>
      </c>
      <c r="BI28" s="13">
        <f t="shared" si="7"/>
        <v>14276</v>
      </c>
      <c r="BJ28" s="13">
        <f t="shared" si="7"/>
        <v>10830</v>
      </c>
      <c r="BK28" s="13">
        <f t="shared" si="7"/>
        <v>10830</v>
      </c>
      <c r="BL28" s="13">
        <f t="shared" si="7"/>
        <v>10830</v>
      </c>
      <c r="BM28" s="13">
        <f t="shared" si="7"/>
        <v>10830</v>
      </c>
      <c r="BN28" s="13">
        <f t="shared" si="7"/>
        <v>10830</v>
      </c>
      <c r="BO28" s="13">
        <f t="shared" si="7"/>
        <v>10830</v>
      </c>
      <c r="BP28" s="13">
        <f t="shared" si="7"/>
        <v>10830</v>
      </c>
      <c r="BQ28" s="13">
        <f t="shared" si="7"/>
        <v>9734</v>
      </c>
      <c r="BR28" s="13">
        <f t="shared" si="7"/>
        <v>9734</v>
      </c>
      <c r="BS28" s="13">
        <f t="shared" si="7"/>
        <v>9734</v>
      </c>
      <c r="BT28" s="13">
        <f t="shared" si="7"/>
        <v>9734</v>
      </c>
      <c r="BU28" s="13">
        <f t="shared" si="7"/>
        <v>9734</v>
      </c>
      <c r="BV28" s="13">
        <f t="shared" si="7"/>
        <v>8795</v>
      </c>
      <c r="BW28" s="13">
        <f t="shared" si="7"/>
        <v>8795</v>
      </c>
      <c r="BX28" s="13">
        <f t="shared" si="7"/>
        <v>8795</v>
      </c>
      <c r="BY28" s="13">
        <f t="shared" si="7"/>
        <v>8795</v>
      </c>
      <c r="BZ28" s="13">
        <f t="shared" si="7"/>
        <v>8795</v>
      </c>
      <c r="CA28" s="13">
        <f t="shared" si="7"/>
        <v>9734</v>
      </c>
      <c r="CB28" s="13">
        <f t="shared" si="7"/>
        <v>9734</v>
      </c>
      <c r="CC28" s="13">
        <f t="shared" si="7"/>
        <v>8795</v>
      </c>
      <c r="CD28" s="13">
        <f t="shared" si="7"/>
        <v>8795</v>
      </c>
      <c r="CE28" s="13">
        <f t="shared" si="7"/>
        <v>8795</v>
      </c>
      <c r="CF28" s="13">
        <f t="shared" si="7"/>
        <v>8481</v>
      </c>
      <c r="CG28" s="13">
        <f t="shared" si="7"/>
        <v>8481</v>
      </c>
      <c r="CH28" s="13">
        <f t="shared" si="7"/>
        <v>8481</v>
      </c>
      <c r="CI28" s="13">
        <f t="shared" si="7"/>
        <v>8481</v>
      </c>
      <c r="CJ28" s="13">
        <f t="shared" si="7"/>
        <v>7698</v>
      </c>
      <c r="CK28" s="13">
        <f t="shared" si="7"/>
        <v>7698</v>
      </c>
      <c r="CL28" s="13">
        <f t="shared" si="7"/>
        <v>7698</v>
      </c>
      <c r="CM28" s="13">
        <f t="shared" si="7"/>
        <v>7698</v>
      </c>
      <c r="CN28" s="13">
        <f t="shared" si="7"/>
        <v>7698</v>
      </c>
      <c r="CO28" s="13">
        <f t="shared" si="7"/>
        <v>7698</v>
      </c>
      <c r="CP28" s="13">
        <f t="shared" si="7"/>
        <v>7698</v>
      </c>
      <c r="CQ28" s="13">
        <f t="shared" si="7"/>
        <v>6211</v>
      </c>
    </row>
    <row r="29" spans="1:95" s="11" customFormat="1" ht="11.45" customHeight="1">
      <c r="A29" s="14" t="s">
        <v>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row>
    <row r="30" spans="1:95" ht="11.45" customHeight="1">
      <c r="A30" s="12">
        <v>1</v>
      </c>
      <c r="B30" s="13">
        <f t="shared" ref="B30:AL30" si="8">ROUND(B11*0.87,)+25</f>
        <v>18934</v>
      </c>
      <c r="C30" s="13">
        <f t="shared" si="8"/>
        <v>16116</v>
      </c>
      <c r="D30" s="13">
        <f t="shared" si="8"/>
        <v>12827</v>
      </c>
      <c r="E30" s="13">
        <f t="shared" si="8"/>
        <v>12827</v>
      </c>
      <c r="F30" s="13">
        <f t="shared" si="8"/>
        <v>12827</v>
      </c>
      <c r="G30" s="13">
        <f t="shared" si="8"/>
        <v>13532</v>
      </c>
      <c r="H30" s="13">
        <f t="shared" si="8"/>
        <v>13532</v>
      </c>
      <c r="I30" s="13">
        <f t="shared" si="8"/>
        <v>13532</v>
      </c>
      <c r="J30" s="13">
        <f t="shared" si="8"/>
        <v>13532</v>
      </c>
      <c r="K30" s="13">
        <f t="shared" si="8"/>
        <v>13532</v>
      </c>
      <c r="L30" s="13">
        <f t="shared" si="8"/>
        <v>13532</v>
      </c>
      <c r="M30" s="13">
        <f t="shared" si="8"/>
        <v>14236</v>
      </c>
      <c r="N30" s="13">
        <f t="shared" si="8"/>
        <v>14236</v>
      </c>
      <c r="O30" s="13">
        <f t="shared" si="8"/>
        <v>14236</v>
      </c>
      <c r="P30" s="13">
        <f t="shared" si="8"/>
        <v>14236</v>
      </c>
      <c r="Q30" s="13">
        <f t="shared" si="8"/>
        <v>14236</v>
      </c>
      <c r="R30" s="13">
        <f t="shared" si="8"/>
        <v>15176</v>
      </c>
      <c r="S30" s="13">
        <f t="shared" si="8"/>
        <v>15176</v>
      </c>
      <c r="T30" s="13">
        <f t="shared" si="8"/>
        <v>15176</v>
      </c>
      <c r="U30" s="13">
        <f t="shared" si="8"/>
        <v>15176</v>
      </c>
      <c r="V30" s="13">
        <f t="shared" si="8"/>
        <v>17995</v>
      </c>
      <c r="W30" s="13">
        <f t="shared" si="8"/>
        <v>17995</v>
      </c>
      <c r="X30" s="13">
        <f t="shared" si="8"/>
        <v>17995</v>
      </c>
      <c r="Y30" s="13">
        <f t="shared" si="8"/>
        <v>17055</v>
      </c>
      <c r="Z30" s="13">
        <f t="shared" si="8"/>
        <v>17055</v>
      </c>
      <c r="AA30" s="13">
        <f t="shared" si="8"/>
        <v>17055</v>
      </c>
      <c r="AB30" s="13">
        <f t="shared" si="8"/>
        <v>17055</v>
      </c>
      <c r="AC30" s="13">
        <f t="shared" si="8"/>
        <v>19874</v>
      </c>
      <c r="AD30" s="13">
        <f t="shared" si="8"/>
        <v>19874</v>
      </c>
      <c r="AE30" s="13">
        <f t="shared" si="8"/>
        <v>19874</v>
      </c>
      <c r="AF30" s="13">
        <f t="shared" si="8"/>
        <v>17055</v>
      </c>
      <c r="AG30" s="13">
        <f t="shared" si="8"/>
        <v>17055</v>
      </c>
      <c r="AH30" s="13">
        <f t="shared" si="8"/>
        <v>17055</v>
      </c>
      <c r="AI30" s="13">
        <f t="shared" si="8"/>
        <v>17055</v>
      </c>
      <c r="AJ30" s="13">
        <f t="shared" si="8"/>
        <v>17055</v>
      </c>
      <c r="AK30" s="13">
        <f t="shared" si="8"/>
        <v>17995</v>
      </c>
      <c r="AL30" s="13">
        <f t="shared" si="8"/>
        <v>17995</v>
      </c>
      <c r="AM30" s="13">
        <f t="shared" ref="AM30:CQ30" si="9">ROUND(AM11*0.87,)+25</f>
        <v>17995</v>
      </c>
      <c r="AN30" s="13">
        <f t="shared" si="9"/>
        <v>19874</v>
      </c>
      <c r="AO30" s="13">
        <f t="shared" si="9"/>
        <v>19874</v>
      </c>
      <c r="AP30" s="13">
        <f t="shared" si="9"/>
        <v>19874</v>
      </c>
      <c r="AQ30" s="13">
        <f t="shared" si="9"/>
        <v>19874</v>
      </c>
      <c r="AR30" s="13">
        <f t="shared" si="9"/>
        <v>21753</v>
      </c>
      <c r="AS30" s="13">
        <f t="shared" si="9"/>
        <v>21753</v>
      </c>
      <c r="AT30" s="13">
        <f t="shared" si="9"/>
        <v>21753</v>
      </c>
      <c r="AU30" s="13">
        <f t="shared" si="9"/>
        <v>21753</v>
      </c>
      <c r="AV30" s="13">
        <f t="shared" si="9"/>
        <v>21753</v>
      </c>
      <c r="AW30" s="13">
        <f t="shared" si="9"/>
        <v>21753</v>
      </c>
      <c r="AX30" s="13">
        <f t="shared" si="9"/>
        <v>21753</v>
      </c>
      <c r="AY30" s="13">
        <f t="shared" si="9"/>
        <v>21753</v>
      </c>
      <c r="AZ30" s="13">
        <f t="shared" si="9"/>
        <v>19874</v>
      </c>
      <c r="BA30" s="13">
        <f t="shared" si="9"/>
        <v>14236</v>
      </c>
      <c r="BB30" s="13">
        <f t="shared" si="9"/>
        <v>14236</v>
      </c>
      <c r="BC30" s="13">
        <f t="shared" si="9"/>
        <v>14236</v>
      </c>
      <c r="BD30" s="13">
        <f t="shared" si="9"/>
        <v>14236</v>
      </c>
      <c r="BE30" s="13">
        <f t="shared" si="9"/>
        <v>14236</v>
      </c>
      <c r="BF30" s="13">
        <f t="shared" si="9"/>
        <v>14236</v>
      </c>
      <c r="BG30" s="13">
        <f t="shared" si="9"/>
        <v>14236</v>
      </c>
      <c r="BH30" s="13">
        <f t="shared" si="9"/>
        <v>14236</v>
      </c>
      <c r="BI30" s="13">
        <f t="shared" si="9"/>
        <v>14236</v>
      </c>
      <c r="BJ30" s="13">
        <f t="shared" si="9"/>
        <v>10556</v>
      </c>
      <c r="BK30" s="13">
        <f t="shared" si="9"/>
        <v>10556</v>
      </c>
      <c r="BL30" s="13">
        <f t="shared" si="9"/>
        <v>10556</v>
      </c>
      <c r="BM30" s="13">
        <f t="shared" si="9"/>
        <v>10556</v>
      </c>
      <c r="BN30" s="13">
        <f t="shared" si="9"/>
        <v>10556</v>
      </c>
      <c r="BO30" s="13">
        <f t="shared" si="9"/>
        <v>10556</v>
      </c>
      <c r="BP30" s="13">
        <f t="shared" si="9"/>
        <v>10556</v>
      </c>
      <c r="BQ30" s="13">
        <f t="shared" si="9"/>
        <v>9460</v>
      </c>
      <c r="BR30" s="13">
        <f t="shared" si="9"/>
        <v>9460</v>
      </c>
      <c r="BS30" s="13">
        <f t="shared" si="9"/>
        <v>9460</v>
      </c>
      <c r="BT30" s="13">
        <f t="shared" si="9"/>
        <v>9460</v>
      </c>
      <c r="BU30" s="13">
        <f t="shared" si="9"/>
        <v>9460</v>
      </c>
      <c r="BV30" s="13">
        <f t="shared" si="9"/>
        <v>8521</v>
      </c>
      <c r="BW30" s="13">
        <f t="shared" si="9"/>
        <v>8521</v>
      </c>
      <c r="BX30" s="13">
        <f t="shared" si="9"/>
        <v>8521</v>
      </c>
      <c r="BY30" s="13">
        <f t="shared" si="9"/>
        <v>8521</v>
      </c>
      <c r="BZ30" s="13">
        <f t="shared" si="9"/>
        <v>8521</v>
      </c>
      <c r="CA30" s="13">
        <f t="shared" si="9"/>
        <v>9460</v>
      </c>
      <c r="CB30" s="13">
        <f t="shared" si="9"/>
        <v>9460</v>
      </c>
      <c r="CC30" s="13">
        <f t="shared" si="9"/>
        <v>8521</v>
      </c>
      <c r="CD30" s="13">
        <f t="shared" si="9"/>
        <v>8521</v>
      </c>
      <c r="CE30" s="13">
        <f t="shared" si="9"/>
        <v>8521</v>
      </c>
      <c r="CF30" s="13">
        <f t="shared" si="9"/>
        <v>7972</v>
      </c>
      <c r="CG30" s="13">
        <f t="shared" si="9"/>
        <v>7972</v>
      </c>
      <c r="CH30" s="13">
        <f t="shared" si="9"/>
        <v>7972</v>
      </c>
      <c r="CI30" s="13">
        <f t="shared" si="9"/>
        <v>7972</v>
      </c>
      <c r="CJ30" s="13">
        <f t="shared" si="9"/>
        <v>7189</v>
      </c>
      <c r="CK30" s="13">
        <f t="shared" si="9"/>
        <v>7189</v>
      </c>
      <c r="CL30" s="13">
        <f t="shared" si="9"/>
        <v>7189</v>
      </c>
      <c r="CM30" s="13">
        <f t="shared" si="9"/>
        <v>7189</v>
      </c>
      <c r="CN30" s="13">
        <f t="shared" si="9"/>
        <v>7189</v>
      </c>
      <c r="CO30" s="13">
        <f t="shared" si="9"/>
        <v>7189</v>
      </c>
      <c r="CP30" s="13">
        <f t="shared" si="9"/>
        <v>7189</v>
      </c>
      <c r="CQ30" s="13">
        <f t="shared" si="9"/>
        <v>5702</v>
      </c>
    </row>
    <row r="31" spans="1:95" ht="11.45" customHeight="1">
      <c r="A31" s="12">
        <v>2</v>
      </c>
      <c r="B31" s="13">
        <f t="shared" ref="B31:AL31" si="10">ROUND(B12*0.87,)+25</f>
        <v>20383</v>
      </c>
      <c r="C31" s="13">
        <f t="shared" si="10"/>
        <v>17564</v>
      </c>
      <c r="D31" s="13">
        <f t="shared" si="10"/>
        <v>14276</v>
      </c>
      <c r="E31" s="13">
        <f t="shared" si="10"/>
        <v>14276</v>
      </c>
      <c r="F31" s="13">
        <f t="shared" si="10"/>
        <v>14276</v>
      </c>
      <c r="G31" s="13">
        <f t="shared" si="10"/>
        <v>14980</v>
      </c>
      <c r="H31" s="13">
        <f t="shared" si="10"/>
        <v>14980</v>
      </c>
      <c r="I31" s="13">
        <f t="shared" si="10"/>
        <v>14980</v>
      </c>
      <c r="J31" s="13">
        <f t="shared" si="10"/>
        <v>14980</v>
      </c>
      <c r="K31" s="13">
        <f t="shared" si="10"/>
        <v>14980</v>
      </c>
      <c r="L31" s="13">
        <f t="shared" si="10"/>
        <v>14980</v>
      </c>
      <c r="M31" s="13">
        <f t="shared" si="10"/>
        <v>15685</v>
      </c>
      <c r="N31" s="13">
        <f t="shared" si="10"/>
        <v>15685</v>
      </c>
      <c r="O31" s="13">
        <f t="shared" si="10"/>
        <v>15685</v>
      </c>
      <c r="P31" s="13">
        <f t="shared" si="10"/>
        <v>15685</v>
      </c>
      <c r="Q31" s="13">
        <f t="shared" si="10"/>
        <v>15685</v>
      </c>
      <c r="R31" s="13">
        <f t="shared" si="10"/>
        <v>16625</v>
      </c>
      <c r="S31" s="13">
        <f t="shared" si="10"/>
        <v>16625</v>
      </c>
      <c r="T31" s="13">
        <f t="shared" si="10"/>
        <v>16625</v>
      </c>
      <c r="U31" s="13">
        <f t="shared" si="10"/>
        <v>16625</v>
      </c>
      <c r="V31" s="13">
        <f t="shared" si="10"/>
        <v>19443</v>
      </c>
      <c r="W31" s="13">
        <f t="shared" si="10"/>
        <v>19443</v>
      </c>
      <c r="X31" s="13">
        <f t="shared" si="10"/>
        <v>19443</v>
      </c>
      <c r="Y31" s="13">
        <f t="shared" si="10"/>
        <v>18504</v>
      </c>
      <c r="Z31" s="13">
        <f t="shared" si="10"/>
        <v>18504</v>
      </c>
      <c r="AA31" s="13">
        <f t="shared" si="10"/>
        <v>18504</v>
      </c>
      <c r="AB31" s="13">
        <f t="shared" si="10"/>
        <v>18504</v>
      </c>
      <c r="AC31" s="13">
        <f t="shared" si="10"/>
        <v>21323</v>
      </c>
      <c r="AD31" s="13">
        <f t="shared" si="10"/>
        <v>21323</v>
      </c>
      <c r="AE31" s="13">
        <f t="shared" si="10"/>
        <v>21323</v>
      </c>
      <c r="AF31" s="13">
        <f t="shared" si="10"/>
        <v>18504</v>
      </c>
      <c r="AG31" s="13">
        <f t="shared" si="10"/>
        <v>18504</v>
      </c>
      <c r="AH31" s="13">
        <f t="shared" si="10"/>
        <v>18504</v>
      </c>
      <c r="AI31" s="13">
        <f t="shared" si="10"/>
        <v>18504</v>
      </c>
      <c r="AJ31" s="13">
        <f t="shared" si="10"/>
        <v>18504</v>
      </c>
      <c r="AK31" s="13">
        <f t="shared" si="10"/>
        <v>19443</v>
      </c>
      <c r="AL31" s="13">
        <f t="shared" si="10"/>
        <v>19443</v>
      </c>
      <c r="AM31" s="13">
        <f t="shared" ref="AM31:CQ31" si="11">ROUND(AM12*0.87,)+25</f>
        <v>19443</v>
      </c>
      <c r="AN31" s="13">
        <f t="shared" si="11"/>
        <v>21323</v>
      </c>
      <c r="AO31" s="13">
        <f t="shared" si="11"/>
        <v>21323</v>
      </c>
      <c r="AP31" s="13">
        <f t="shared" si="11"/>
        <v>21323</v>
      </c>
      <c r="AQ31" s="13">
        <f t="shared" si="11"/>
        <v>21323</v>
      </c>
      <c r="AR31" s="13">
        <f t="shared" si="11"/>
        <v>23202</v>
      </c>
      <c r="AS31" s="13">
        <f t="shared" si="11"/>
        <v>23202</v>
      </c>
      <c r="AT31" s="13">
        <f t="shared" si="11"/>
        <v>23202</v>
      </c>
      <c r="AU31" s="13">
        <f t="shared" si="11"/>
        <v>23202</v>
      </c>
      <c r="AV31" s="13">
        <f t="shared" si="11"/>
        <v>23202</v>
      </c>
      <c r="AW31" s="13">
        <f t="shared" si="11"/>
        <v>23202</v>
      </c>
      <c r="AX31" s="13">
        <f t="shared" si="11"/>
        <v>23202</v>
      </c>
      <c r="AY31" s="13">
        <f t="shared" si="11"/>
        <v>23202</v>
      </c>
      <c r="AZ31" s="13">
        <f t="shared" si="11"/>
        <v>21323</v>
      </c>
      <c r="BA31" s="13">
        <f t="shared" si="11"/>
        <v>15685</v>
      </c>
      <c r="BB31" s="13">
        <f t="shared" si="11"/>
        <v>15685</v>
      </c>
      <c r="BC31" s="13">
        <f t="shared" si="11"/>
        <v>15685</v>
      </c>
      <c r="BD31" s="13">
        <f t="shared" si="11"/>
        <v>15685</v>
      </c>
      <c r="BE31" s="13">
        <f t="shared" si="11"/>
        <v>15685</v>
      </c>
      <c r="BF31" s="13">
        <f t="shared" si="11"/>
        <v>15685</v>
      </c>
      <c r="BG31" s="13">
        <f t="shared" si="11"/>
        <v>15685</v>
      </c>
      <c r="BH31" s="13">
        <f t="shared" si="11"/>
        <v>15685</v>
      </c>
      <c r="BI31" s="13">
        <f t="shared" si="11"/>
        <v>15685</v>
      </c>
      <c r="BJ31" s="13">
        <f t="shared" si="11"/>
        <v>12005</v>
      </c>
      <c r="BK31" s="13">
        <f t="shared" si="11"/>
        <v>12005</v>
      </c>
      <c r="BL31" s="13">
        <f t="shared" si="11"/>
        <v>12005</v>
      </c>
      <c r="BM31" s="13">
        <f t="shared" si="11"/>
        <v>12005</v>
      </c>
      <c r="BN31" s="13">
        <f t="shared" si="11"/>
        <v>12005</v>
      </c>
      <c r="BO31" s="13">
        <f t="shared" si="11"/>
        <v>12005</v>
      </c>
      <c r="BP31" s="13">
        <f t="shared" si="11"/>
        <v>12005</v>
      </c>
      <c r="BQ31" s="13">
        <f t="shared" si="11"/>
        <v>10909</v>
      </c>
      <c r="BR31" s="13">
        <f t="shared" si="11"/>
        <v>10909</v>
      </c>
      <c r="BS31" s="13">
        <f t="shared" si="11"/>
        <v>10909</v>
      </c>
      <c r="BT31" s="13">
        <f t="shared" si="11"/>
        <v>10909</v>
      </c>
      <c r="BU31" s="13">
        <f t="shared" si="11"/>
        <v>10909</v>
      </c>
      <c r="BV31" s="13">
        <f t="shared" si="11"/>
        <v>9969</v>
      </c>
      <c r="BW31" s="13">
        <f t="shared" si="11"/>
        <v>9969</v>
      </c>
      <c r="BX31" s="13">
        <f t="shared" si="11"/>
        <v>9969</v>
      </c>
      <c r="BY31" s="13">
        <f t="shared" si="11"/>
        <v>9969</v>
      </c>
      <c r="BZ31" s="13">
        <f t="shared" si="11"/>
        <v>9969</v>
      </c>
      <c r="CA31" s="13">
        <f t="shared" si="11"/>
        <v>10909</v>
      </c>
      <c r="CB31" s="13">
        <f t="shared" si="11"/>
        <v>10909</v>
      </c>
      <c r="CC31" s="13">
        <f t="shared" si="11"/>
        <v>9969</v>
      </c>
      <c r="CD31" s="13">
        <f t="shared" si="11"/>
        <v>9969</v>
      </c>
      <c r="CE31" s="13">
        <f t="shared" si="11"/>
        <v>9969</v>
      </c>
      <c r="CF31" s="13">
        <f t="shared" si="11"/>
        <v>9264</v>
      </c>
      <c r="CG31" s="13">
        <f t="shared" si="11"/>
        <v>9264</v>
      </c>
      <c r="CH31" s="13">
        <f t="shared" si="11"/>
        <v>9264</v>
      </c>
      <c r="CI31" s="13">
        <f t="shared" si="11"/>
        <v>9264</v>
      </c>
      <c r="CJ31" s="13">
        <f t="shared" si="11"/>
        <v>8481</v>
      </c>
      <c r="CK31" s="13">
        <f t="shared" si="11"/>
        <v>8481</v>
      </c>
      <c r="CL31" s="13">
        <f t="shared" si="11"/>
        <v>8481</v>
      </c>
      <c r="CM31" s="13">
        <f t="shared" si="11"/>
        <v>8481</v>
      </c>
      <c r="CN31" s="13">
        <f t="shared" si="11"/>
        <v>8481</v>
      </c>
      <c r="CO31" s="13">
        <f t="shared" si="11"/>
        <v>8481</v>
      </c>
      <c r="CP31" s="13">
        <f t="shared" si="11"/>
        <v>8481</v>
      </c>
      <c r="CQ31" s="13">
        <f t="shared" si="11"/>
        <v>6994</v>
      </c>
    </row>
    <row r="32" spans="1:95" s="11" customFormat="1" ht="11.45" customHeight="1">
      <c r="A32" s="14" t="s">
        <v>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row>
    <row r="33" spans="1:95" ht="11.45" customHeight="1">
      <c r="A33" s="12">
        <v>1</v>
      </c>
      <c r="B33" s="13">
        <f t="shared" ref="B33:AL33" si="12">ROUND(B14*0.87,)+25</f>
        <v>20657</v>
      </c>
      <c r="C33" s="13">
        <f t="shared" si="12"/>
        <v>17838</v>
      </c>
      <c r="D33" s="13">
        <f t="shared" si="12"/>
        <v>14550</v>
      </c>
      <c r="E33" s="13">
        <f t="shared" si="12"/>
        <v>14550</v>
      </c>
      <c r="F33" s="13">
        <f t="shared" si="12"/>
        <v>14550</v>
      </c>
      <c r="G33" s="13">
        <f t="shared" si="12"/>
        <v>15254</v>
      </c>
      <c r="H33" s="13">
        <f t="shared" si="12"/>
        <v>15254</v>
      </c>
      <c r="I33" s="13">
        <f t="shared" si="12"/>
        <v>15254</v>
      </c>
      <c r="J33" s="13">
        <f t="shared" si="12"/>
        <v>15254</v>
      </c>
      <c r="K33" s="13">
        <f t="shared" si="12"/>
        <v>15254</v>
      </c>
      <c r="L33" s="13">
        <f t="shared" si="12"/>
        <v>15254</v>
      </c>
      <c r="M33" s="13">
        <f t="shared" si="12"/>
        <v>15959</v>
      </c>
      <c r="N33" s="13">
        <f t="shared" si="12"/>
        <v>15959</v>
      </c>
      <c r="O33" s="13">
        <f t="shared" si="12"/>
        <v>15959</v>
      </c>
      <c r="P33" s="13">
        <f t="shared" si="12"/>
        <v>15959</v>
      </c>
      <c r="Q33" s="13">
        <f t="shared" si="12"/>
        <v>15959</v>
      </c>
      <c r="R33" s="13">
        <f t="shared" si="12"/>
        <v>16899</v>
      </c>
      <c r="S33" s="13">
        <f t="shared" si="12"/>
        <v>16899</v>
      </c>
      <c r="T33" s="13">
        <f t="shared" si="12"/>
        <v>16899</v>
      </c>
      <c r="U33" s="13">
        <f t="shared" si="12"/>
        <v>16899</v>
      </c>
      <c r="V33" s="13">
        <f t="shared" si="12"/>
        <v>19717</v>
      </c>
      <c r="W33" s="13">
        <f t="shared" si="12"/>
        <v>19717</v>
      </c>
      <c r="X33" s="13">
        <f t="shared" si="12"/>
        <v>19717</v>
      </c>
      <c r="Y33" s="13">
        <f t="shared" si="12"/>
        <v>18778</v>
      </c>
      <c r="Z33" s="13">
        <f t="shared" si="12"/>
        <v>18778</v>
      </c>
      <c r="AA33" s="13">
        <f t="shared" si="12"/>
        <v>18778</v>
      </c>
      <c r="AB33" s="13">
        <f t="shared" si="12"/>
        <v>18778</v>
      </c>
      <c r="AC33" s="13">
        <f t="shared" si="12"/>
        <v>21597</v>
      </c>
      <c r="AD33" s="13">
        <f t="shared" si="12"/>
        <v>21597</v>
      </c>
      <c r="AE33" s="13">
        <f t="shared" si="12"/>
        <v>21597</v>
      </c>
      <c r="AF33" s="13">
        <f t="shared" si="12"/>
        <v>18778</v>
      </c>
      <c r="AG33" s="13">
        <f t="shared" si="12"/>
        <v>18778</v>
      </c>
      <c r="AH33" s="13">
        <f t="shared" si="12"/>
        <v>18778</v>
      </c>
      <c r="AI33" s="13">
        <f t="shared" si="12"/>
        <v>18778</v>
      </c>
      <c r="AJ33" s="13">
        <f t="shared" si="12"/>
        <v>18778</v>
      </c>
      <c r="AK33" s="13">
        <f t="shared" si="12"/>
        <v>19717</v>
      </c>
      <c r="AL33" s="13">
        <f t="shared" si="12"/>
        <v>19717</v>
      </c>
      <c r="AM33" s="13">
        <f t="shared" ref="AM33:CQ33" si="13">ROUND(AM14*0.87,)+25</f>
        <v>19717</v>
      </c>
      <c r="AN33" s="13">
        <f t="shared" si="13"/>
        <v>21597</v>
      </c>
      <c r="AO33" s="13">
        <f t="shared" si="13"/>
        <v>21597</v>
      </c>
      <c r="AP33" s="13">
        <f t="shared" si="13"/>
        <v>21597</v>
      </c>
      <c r="AQ33" s="13">
        <f t="shared" si="13"/>
        <v>21597</v>
      </c>
      <c r="AR33" s="13">
        <f t="shared" si="13"/>
        <v>23476</v>
      </c>
      <c r="AS33" s="13">
        <f t="shared" si="13"/>
        <v>23476</v>
      </c>
      <c r="AT33" s="13">
        <f t="shared" si="13"/>
        <v>23476</v>
      </c>
      <c r="AU33" s="13">
        <f t="shared" si="13"/>
        <v>23476</v>
      </c>
      <c r="AV33" s="13">
        <f t="shared" si="13"/>
        <v>23476</v>
      </c>
      <c r="AW33" s="13">
        <f t="shared" si="13"/>
        <v>23476</v>
      </c>
      <c r="AX33" s="13">
        <f t="shared" si="13"/>
        <v>23476</v>
      </c>
      <c r="AY33" s="13">
        <f t="shared" si="13"/>
        <v>23476</v>
      </c>
      <c r="AZ33" s="13">
        <f t="shared" si="13"/>
        <v>21597</v>
      </c>
      <c r="BA33" s="13">
        <f t="shared" si="13"/>
        <v>15959</v>
      </c>
      <c r="BB33" s="13">
        <f t="shared" si="13"/>
        <v>15959</v>
      </c>
      <c r="BC33" s="13">
        <f t="shared" si="13"/>
        <v>15959</v>
      </c>
      <c r="BD33" s="13">
        <f t="shared" si="13"/>
        <v>15959</v>
      </c>
      <c r="BE33" s="13">
        <f t="shared" si="13"/>
        <v>15959</v>
      </c>
      <c r="BF33" s="13">
        <f t="shared" si="13"/>
        <v>15959</v>
      </c>
      <c r="BG33" s="13">
        <f t="shared" si="13"/>
        <v>15959</v>
      </c>
      <c r="BH33" s="13">
        <f t="shared" si="13"/>
        <v>15959</v>
      </c>
      <c r="BI33" s="13">
        <f t="shared" si="13"/>
        <v>15959</v>
      </c>
      <c r="BJ33" s="13">
        <f t="shared" si="13"/>
        <v>12122</v>
      </c>
      <c r="BK33" s="13">
        <f t="shared" si="13"/>
        <v>12122</v>
      </c>
      <c r="BL33" s="13">
        <f t="shared" si="13"/>
        <v>12122</v>
      </c>
      <c r="BM33" s="13">
        <f t="shared" si="13"/>
        <v>12122</v>
      </c>
      <c r="BN33" s="13">
        <f t="shared" si="13"/>
        <v>12122</v>
      </c>
      <c r="BO33" s="13">
        <f t="shared" si="13"/>
        <v>12122</v>
      </c>
      <c r="BP33" s="13">
        <f t="shared" si="13"/>
        <v>12122</v>
      </c>
      <c r="BQ33" s="13">
        <f t="shared" si="13"/>
        <v>11026</v>
      </c>
      <c r="BR33" s="13">
        <f t="shared" si="13"/>
        <v>11026</v>
      </c>
      <c r="BS33" s="13">
        <f t="shared" si="13"/>
        <v>11026</v>
      </c>
      <c r="BT33" s="13">
        <f t="shared" si="13"/>
        <v>11026</v>
      </c>
      <c r="BU33" s="13">
        <f t="shared" si="13"/>
        <v>11026</v>
      </c>
      <c r="BV33" s="13">
        <f t="shared" si="13"/>
        <v>10087</v>
      </c>
      <c r="BW33" s="13">
        <f t="shared" si="13"/>
        <v>10087</v>
      </c>
      <c r="BX33" s="13">
        <f t="shared" si="13"/>
        <v>10087</v>
      </c>
      <c r="BY33" s="13">
        <f t="shared" si="13"/>
        <v>10087</v>
      </c>
      <c r="BZ33" s="13">
        <f t="shared" si="13"/>
        <v>10087</v>
      </c>
      <c r="CA33" s="13">
        <f t="shared" si="13"/>
        <v>11026</v>
      </c>
      <c r="CB33" s="13">
        <f t="shared" si="13"/>
        <v>11026</v>
      </c>
      <c r="CC33" s="13">
        <f t="shared" si="13"/>
        <v>10087</v>
      </c>
      <c r="CD33" s="13">
        <f t="shared" si="13"/>
        <v>10087</v>
      </c>
      <c r="CE33" s="13">
        <f t="shared" si="13"/>
        <v>10087</v>
      </c>
      <c r="CF33" s="13">
        <f t="shared" si="13"/>
        <v>9930</v>
      </c>
      <c r="CG33" s="13">
        <f t="shared" si="13"/>
        <v>9930</v>
      </c>
      <c r="CH33" s="13">
        <f t="shared" si="13"/>
        <v>9930</v>
      </c>
      <c r="CI33" s="13">
        <f t="shared" si="13"/>
        <v>9930</v>
      </c>
      <c r="CJ33" s="13">
        <f t="shared" si="13"/>
        <v>9147</v>
      </c>
      <c r="CK33" s="13">
        <f t="shared" si="13"/>
        <v>9147</v>
      </c>
      <c r="CL33" s="13">
        <f t="shared" si="13"/>
        <v>9147</v>
      </c>
      <c r="CM33" s="13">
        <f t="shared" si="13"/>
        <v>9147</v>
      </c>
      <c r="CN33" s="13">
        <f t="shared" si="13"/>
        <v>9147</v>
      </c>
      <c r="CO33" s="13">
        <f t="shared" si="13"/>
        <v>9147</v>
      </c>
      <c r="CP33" s="13">
        <f t="shared" si="13"/>
        <v>9147</v>
      </c>
      <c r="CQ33" s="13">
        <f t="shared" si="13"/>
        <v>7659</v>
      </c>
    </row>
    <row r="34" spans="1:95" ht="11.45" customHeight="1">
      <c r="A34" s="12">
        <v>2</v>
      </c>
      <c r="B34" s="13">
        <f t="shared" ref="B34:AL34" si="14">ROUND(B15*0.87,)+25</f>
        <v>22106</v>
      </c>
      <c r="C34" s="13">
        <f t="shared" si="14"/>
        <v>19287</v>
      </c>
      <c r="D34" s="13">
        <f t="shared" si="14"/>
        <v>15998</v>
      </c>
      <c r="E34" s="13">
        <f t="shared" si="14"/>
        <v>15998</v>
      </c>
      <c r="F34" s="13">
        <f t="shared" si="14"/>
        <v>15998</v>
      </c>
      <c r="G34" s="13">
        <f t="shared" si="14"/>
        <v>16703</v>
      </c>
      <c r="H34" s="13">
        <f t="shared" si="14"/>
        <v>16703</v>
      </c>
      <c r="I34" s="13">
        <f t="shared" si="14"/>
        <v>16703</v>
      </c>
      <c r="J34" s="13">
        <f t="shared" si="14"/>
        <v>16703</v>
      </c>
      <c r="K34" s="13">
        <f t="shared" si="14"/>
        <v>16703</v>
      </c>
      <c r="L34" s="13">
        <f t="shared" si="14"/>
        <v>16703</v>
      </c>
      <c r="M34" s="13">
        <f t="shared" si="14"/>
        <v>17408</v>
      </c>
      <c r="N34" s="13">
        <f t="shared" si="14"/>
        <v>17408</v>
      </c>
      <c r="O34" s="13">
        <f t="shared" si="14"/>
        <v>17408</v>
      </c>
      <c r="P34" s="13">
        <f t="shared" si="14"/>
        <v>17408</v>
      </c>
      <c r="Q34" s="13">
        <f t="shared" si="14"/>
        <v>17408</v>
      </c>
      <c r="R34" s="13">
        <f t="shared" si="14"/>
        <v>18347</v>
      </c>
      <c r="S34" s="13">
        <f t="shared" si="14"/>
        <v>18347</v>
      </c>
      <c r="T34" s="13">
        <f t="shared" si="14"/>
        <v>18347</v>
      </c>
      <c r="U34" s="13">
        <f t="shared" si="14"/>
        <v>18347</v>
      </c>
      <c r="V34" s="13">
        <f t="shared" si="14"/>
        <v>21166</v>
      </c>
      <c r="W34" s="13">
        <f t="shared" si="14"/>
        <v>21166</v>
      </c>
      <c r="X34" s="13">
        <f t="shared" si="14"/>
        <v>21166</v>
      </c>
      <c r="Y34" s="13">
        <f t="shared" si="14"/>
        <v>20226</v>
      </c>
      <c r="Z34" s="13">
        <f t="shared" si="14"/>
        <v>20226</v>
      </c>
      <c r="AA34" s="13">
        <f t="shared" si="14"/>
        <v>20226</v>
      </c>
      <c r="AB34" s="13">
        <f t="shared" si="14"/>
        <v>20226</v>
      </c>
      <c r="AC34" s="13">
        <f t="shared" si="14"/>
        <v>23045</v>
      </c>
      <c r="AD34" s="13">
        <f t="shared" si="14"/>
        <v>23045</v>
      </c>
      <c r="AE34" s="13">
        <f t="shared" si="14"/>
        <v>23045</v>
      </c>
      <c r="AF34" s="13">
        <f t="shared" si="14"/>
        <v>20226</v>
      </c>
      <c r="AG34" s="13">
        <f t="shared" si="14"/>
        <v>20226</v>
      </c>
      <c r="AH34" s="13">
        <f t="shared" si="14"/>
        <v>20226</v>
      </c>
      <c r="AI34" s="13">
        <f t="shared" si="14"/>
        <v>20226</v>
      </c>
      <c r="AJ34" s="13">
        <f t="shared" si="14"/>
        <v>20226</v>
      </c>
      <c r="AK34" s="13">
        <f t="shared" si="14"/>
        <v>21166</v>
      </c>
      <c r="AL34" s="13">
        <f t="shared" si="14"/>
        <v>21166</v>
      </c>
      <c r="AM34" s="13">
        <f t="shared" ref="AM34:CQ34" si="15">ROUND(AM15*0.87,)+25</f>
        <v>21166</v>
      </c>
      <c r="AN34" s="13">
        <f t="shared" si="15"/>
        <v>23045</v>
      </c>
      <c r="AO34" s="13">
        <f t="shared" si="15"/>
        <v>23045</v>
      </c>
      <c r="AP34" s="13">
        <f t="shared" si="15"/>
        <v>23045</v>
      </c>
      <c r="AQ34" s="13">
        <f t="shared" si="15"/>
        <v>23045</v>
      </c>
      <c r="AR34" s="13">
        <f t="shared" si="15"/>
        <v>24924</v>
      </c>
      <c r="AS34" s="13">
        <f t="shared" si="15"/>
        <v>24924</v>
      </c>
      <c r="AT34" s="13">
        <f t="shared" si="15"/>
        <v>24924</v>
      </c>
      <c r="AU34" s="13">
        <f t="shared" si="15"/>
        <v>24924</v>
      </c>
      <c r="AV34" s="13">
        <f t="shared" si="15"/>
        <v>24924</v>
      </c>
      <c r="AW34" s="13">
        <f t="shared" si="15"/>
        <v>24924</v>
      </c>
      <c r="AX34" s="13">
        <f t="shared" si="15"/>
        <v>24924</v>
      </c>
      <c r="AY34" s="13">
        <f t="shared" si="15"/>
        <v>24924</v>
      </c>
      <c r="AZ34" s="13">
        <f t="shared" si="15"/>
        <v>23045</v>
      </c>
      <c r="BA34" s="13">
        <f t="shared" si="15"/>
        <v>17408</v>
      </c>
      <c r="BB34" s="13">
        <f t="shared" si="15"/>
        <v>17408</v>
      </c>
      <c r="BC34" s="13">
        <f t="shared" si="15"/>
        <v>17408</v>
      </c>
      <c r="BD34" s="13">
        <f t="shared" si="15"/>
        <v>17408</v>
      </c>
      <c r="BE34" s="13">
        <f t="shared" si="15"/>
        <v>17408</v>
      </c>
      <c r="BF34" s="13">
        <f t="shared" si="15"/>
        <v>17408</v>
      </c>
      <c r="BG34" s="13">
        <f t="shared" si="15"/>
        <v>17408</v>
      </c>
      <c r="BH34" s="13">
        <f t="shared" si="15"/>
        <v>17408</v>
      </c>
      <c r="BI34" s="13">
        <f t="shared" si="15"/>
        <v>17408</v>
      </c>
      <c r="BJ34" s="13">
        <f t="shared" si="15"/>
        <v>13571</v>
      </c>
      <c r="BK34" s="13">
        <f t="shared" si="15"/>
        <v>13571</v>
      </c>
      <c r="BL34" s="13">
        <f t="shared" si="15"/>
        <v>13571</v>
      </c>
      <c r="BM34" s="13">
        <f t="shared" si="15"/>
        <v>13571</v>
      </c>
      <c r="BN34" s="13">
        <f t="shared" si="15"/>
        <v>13571</v>
      </c>
      <c r="BO34" s="13">
        <f t="shared" si="15"/>
        <v>13571</v>
      </c>
      <c r="BP34" s="13">
        <f t="shared" si="15"/>
        <v>13571</v>
      </c>
      <c r="BQ34" s="13">
        <f t="shared" si="15"/>
        <v>12475</v>
      </c>
      <c r="BR34" s="13">
        <f t="shared" si="15"/>
        <v>12475</v>
      </c>
      <c r="BS34" s="13">
        <f t="shared" si="15"/>
        <v>12475</v>
      </c>
      <c r="BT34" s="13">
        <f t="shared" si="15"/>
        <v>12475</v>
      </c>
      <c r="BU34" s="13">
        <f t="shared" si="15"/>
        <v>12475</v>
      </c>
      <c r="BV34" s="13">
        <f t="shared" si="15"/>
        <v>11535</v>
      </c>
      <c r="BW34" s="13">
        <f t="shared" si="15"/>
        <v>11535</v>
      </c>
      <c r="BX34" s="13">
        <f t="shared" si="15"/>
        <v>11535</v>
      </c>
      <c r="BY34" s="13">
        <f t="shared" si="15"/>
        <v>11535</v>
      </c>
      <c r="BZ34" s="13">
        <f t="shared" si="15"/>
        <v>11535</v>
      </c>
      <c r="CA34" s="13">
        <f t="shared" si="15"/>
        <v>12475</v>
      </c>
      <c r="CB34" s="13">
        <f t="shared" si="15"/>
        <v>12475</v>
      </c>
      <c r="CC34" s="13">
        <f t="shared" si="15"/>
        <v>11535</v>
      </c>
      <c r="CD34" s="13">
        <f t="shared" si="15"/>
        <v>11535</v>
      </c>
      <c r="CE34" s="13">
        <f t="shared" si="15"/>
        <v>11535</v>
      </c>
      <c r="CF34" s="13">
        <f t="shared" si="15"/>
        <v>11222</v>
      </c>
      <c r="CG34" s="13">
        <f t="shared" si="15"/>
        <v>11222</v>
      </c>
      <c r="CH34" s="13">
        <f t="shared" si="15"/>
        <v>11222</v>
      </c>
      <c r="CI34" s="13">
        <f t="shared" si="15"/>
        <v>11222</v>
      </c>
      <c r="CJ34" s="13">
        <f t="shared" si="15"/>
        <v>10439</v>
      </c>
      <c r="CK34" s="13">
        <f t="shared" si="15"/>
        <v>10439</v>
      </c>
      <c r="CL34" s="13">
        <f t="shared" si="15"/>
        <v>10439</v>
      </c>
      <c r="CM34" s="13">
        <f t="shared" si="15"/>
        <v>10439</v>
      </c>
      <c r="CN34" s="13">
        <f t="shared" si="15"/>
        <v>10439</v>
      </c>
      <c r="CO34" s="13">
        <f t="shared" si="15"/>
        <v>10439</v>
      </c>
      <c r="CP34" s="13">
        <f t="shared" si="15"/>
        <v>10439</v>
      </c>
      <c r="CQ34" s="13">
        <f t="shared" si="15"/>
        <v>8951</v>
      </c>
    </row>
    <row r="35" spans="1:95" s="11" customFormat="1" ht="11.45" customHeight="1">
      <c r="A35" s="36" t="s">
        <v>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row>
    <row r="36" spans="1:95" ht="11.45" customHeight="1">
      <c r="A36" s="12">
        <v>1</v>
      </c>
      <c r="B36" s="13">
        <f t="shared" ref="B36:AL36" si="16">ROUND(B17*0.87,)+25</f>
        <v>22223</v>
      </c>
      <c r="C36" s="13">
        <f t="shared" si="16"/>
        <v>19404</v>
      </c>
      <c r="D36" s="13">
        <f t="shared" si="16"/>
        <v>16116</v>
      </c>
      <c r="E36" s="13">
        <f t="shared" si="16"/>
        <v>16116</v>
      </c>
      <c r="F36" s="13">
        <f t="shared" si="16"/>
        <v>16116</v>
      </c>
      <c r="G36" s="13">
        <f t="shared" si="16"/>
        <v>16820</v>
      </c>
      <c r="H36" s="13">
        <f t="shared" si="16"/>
        <v>16820</v>
      </c>
      <c r="I36" s="13">
        <f t="shared" si="16"/>
        <v>16820</v>
      </c>
      <c r="J36" s="13">
        <f t="shared" si="16"/>
        <v>16820</v>
      </c>
      <c r="K36" s="13">
        <f t="shared" si="16"/>
        <v>16820</v>
      </c>
      <c r="L36" s="13">
        <f t="shared" si="16"/>
        <v>16820</v>
      </c>
      <c r="M36" s="13">
        <f t="shared" si="16"/>
        <v>17525</v>
      </c>
      <c r="N36" s="13">
        <f t="shared" si="16"/>
        <v>17525</v>
      </c>
      <c r="O36" s="13">
        <f t="shared" si="16"/>
        <v>17525</v>
      </c>
      <c r="P36" s="13">
        <f t="shared" si="16"/>
        <v>17525</v>
      </c>
      <c r="Q36" s="13">
        <f t="shared" si="16"/>
        <v>17525</v>
      </c>
      <c r="R36" s="13">
        <f t="shared" si="16"/>
        <v>18465</v>
      </c>
      <c r="S36" s="13">
        <f t="shared" si="16"/>
        <v>18465</v>
      </c>
      <c r="T36" s="13">
        <f t="shared" si="16"/>
        <v>18465</v>
      </c>
      <c r="U36" s="13">
        <f t="shared" si="16"/>
        <v>18465</v>
      </c>
      <c r="V36" s="13">
        <f t="shared" si="16"/>
        <v>21283</v>
      </c>
      <c r="W36" s="13">
        <f t="shared" si="16"/>
        <v>21283</v>
      </c>
      <c r="X36" s="13">
        <f t="shared" si="16"/>
        <v>21283</v>
      </c>
      <c r="Y36" s="13">
        <f t="shared" si="16"/>
        <v>20344</v>
      </c>
      <c r="Z36" s="13">
        <f t="shared" si="16"/>
        <v>20344</v>
      </c>
      <c r="AA36" s="13">
        <f t="shared" si="16"/>
        <v>20344</v>
      </c>
      <c r="AB36" s="13">
        <f t="shared" si="16"/>
        <v>20344</v>
      </c>
      <c r="AC36" s="13">
        <f t="shared" si="16"/>
        <v>23163</v>
      </c>
      <c r="AD36" s="13">
        <f t="shared" si="16"/>
        <v>23163</v>
      </c>
      <c r="AE36" s="13">
        <f t="shared" si="16"/>
        <v>23163</v>
      </c>
      <c r="AF36" s="13">
        <f t="shared" si="16"/>
        <v>20344</v>
      </c>
      <c r="AG36" s="13">
        <f t="shared" si="16"/>
        <v>20344</v>
      </c>
      <c r="AH36" s="13">
        <f t="shared" si="16"/>
        <v>20344</v>
      </c>
      <c r="AI36" s="13">
        <f t="shared" si="16"/>
        <v>20344</v>
      </c>
      <c r="AJ36" s="13">
        <f t="shared" si="16"/>
        <v>20344</v>
      </c>
      <c r="AK36" s="13">
        <f t="shared" si="16"/>
        <v>21283</v>
      </c>
      <c r="AL36" s="13">
        <f t="shared" si="16"/>
        <v>21283</v>
      </c>
      <c r="AM36" s="13">
        <f t="shared" ref="AM36:CQ36" si="17">ROUND(AM17*0.87,)+25</f>
        <v>21283</v>
      </c>
      <c r="AN36" s="13">
        <f t="shared" si="17"/>
        <v>23163</v>
      </c>
      <c r="AO36" s="13">
        <f t="shared" si="17"/>
        <v>23163</v>
      </c>
      <c r="AP36" s="13">
        <f t="shared" si="17"/>
        <v>23163</v>
      </c>
      <c r="AQ36" s="13">
        <f t="shared" si="17"/>
        <v>23163</v>
      </c>
      <c r="AR36" s="13">
        <f t="shared" si="17"/>
        <v>25042</v>
      </c>
      <c r="AS36" s="13">
        <f t="shared" si="17"/>
        <v>25042</v>
      </c>
      <c r="AT36" s="13">
        <f t="shared" si="17"/>
        <v>25042</v>
      </c>
      <c r="AU36" s="13">
        <f t="shared" si="17"/>
        <v>25042</v>
      </c>
      <c r="AV36" s="13">
        <f t="shared" si="17"/>
        <v>25042</v>
      </c>
      <c r="AW36" s="13">
        <f t="shared" si="17"/>
        <v>25042</v>
      </c>
      <c r="AX36" s="13">
        <f t="shared" si="17"/>
        <v>25042</v>
      </c>
      <c r="AY36" s="13">
        <f t="shared" si="17"/>
        <v>25042</v>
      </c>
      <c r="AZ36" s="13">
        <f t="shared" si="17"/>
        <v>23163</v>
      </c>
      <c r="BA36" s="13">
        <f t="shared" si="17"/>
        <v>17525</v>
      </c>
      <c r="BB36" s="13">
        <f t="shared" si="17"/>
        <v>17525</v>
      </c>
      <c r="BC36" s="13">
        <f t="shared" si="17"/>
        <v>17525</v>
      </c>
      <c r="BD36" s="13">
        <f t="shared" si="17"/>
        <v>17525</v>
      </c>
      <c r="BE36" s="13">
        <f t="shared" si="17"/>
        <v>17525</v>
      </c>
      <c r="BF36" s="13">
        <f t="shared" si="17"/>
        <v>17525</v>
      </c>
      <c r="BG36" s="13">
        <f t="shared" si="17"/>
        <v>17525</v>
      </c>
      <c r="BH36" s="13">
        <f t="shared" si="17"/>
        <v>17525</v>
      </c>
      <c r="BI36" s="13">
        <f t="shared" si="17"/>
        <v>17525</v>
      </c>
      <c r="BJ36" s="13">
        <f t="shared" si="17"/>
        <v>13297</v>
      </c>
      <c r="BK36" s="13">
        <f t="shared" si="17"/>
        <v>13297</v>
      </c>
      <c r="BL36" s="13">
        <f t="shared" si="17"/>
        <v>13297</v>
      </c>
      <c r="BM36" s="13">
        <f t="shared" si="17"/>
        <v>13297</v>
      </c>
      <c r="BN36" s="13">
        <f t="shared" si="17"/>
        <v>13297</v>
      </c>
      <c r="BO36" s="13">
        <f t="shared" si="17"/>
        <v>13297</v>
      </c>
      <c r="BP36" s="13">
        <f t="shared" si="17"/>
        <v>13297</v>
      </c>
      <c r="BQ36" s="13">
        <f t="shared" si="17"/>
        <v>12201</v>
      </c>
      <c r="BR36" s="13">
        <f t="shared" si="17"/>
        <v>12201</v>
      </c>
      <c r="BS36" s="13">
        <f t="shared" si="17"/>
        <v>12201</v>
      </c>
      <c r="BT36" s="13">
        <f t="shared" si="17"/>
        <v>12201</v>
      </c>
      <c r="BU36" s="13">
        <f t="shared" si="17"/>
        <v>12201</v>
      </c>
      <c r="BV36" s="13">
        <f t="shared" si="17"/>
        <v>11261</v>
      </c>
      <c r="BW36" s="13">
        <f t="shared" si="17"/>
        <v>11261</v>
      </c>
      <c r="BX36" s="13">
        <f t="shared" si="17"/>
        <v>11261</v>
      </c>
      <c r="BY36" s="13">
        <f t="shared" si="17"/>
        <v>11261</v>
      </c>
      <c r="BZ36" s="13">
        <f t="shared" si="17"/>
        <v>11261</v>
      </c>
      <c r="CA36" s="13">
        <f t="shared" si="17"/>
        <v>12201</v>
      </c>
      <c r="CB36" s="13">
        <f t="shared" si="17"/>
        <v>12201</v>
      </c>
      <c r="CC36" s="13">
        <f t="shared" si="17"/>
        <v>11261</v>
      </c>
      <c r="CD36" s="13">
        <f t="shared" si="17"/>
        <v>11261</v>
      </c>
      <c r="CE36" s="13">
        <f t="shared" si="17"/>
        <v>11261</v>
      </c>
      <c r="CF36" s="13">
        <f t="shared" si="17"/>
        <v>10713</v>
      </c>
      <c r="CG36" s="13">
        <f t="shared" si="17"/>
        <v>10713</v>
      </c>
      <c r="CH36" s="13">
        <f t="shared" si="17"/>
        <v>10713</v>
      </c>
      <c r="CI36" s="13">
        <f t="shared" si="17"/>
        <v>10713</v>
      </c>
      <c r="CJ36" s="13">
        <f t="shared" si="17"/>
        <v>9930</v>
      </c>
      <c r="CK36" s="13">
        <f t="shared" si="17"/>
        <v>9930</v>
      </c>
      <c r="CL36" s="13">
        <f t="shared" si="17"/>
        <v>9930</v>
      </c>
      <c r="CM36" s="13">
        <f t="shared" si="17"/>
        <v>9930</v>
      </c>
      <c r="CN36" s="13">
        <f t="shared" si="17"/>
        <v>9930</v>
      </c>
      <c r="CO36" s="13">
        <f t="shared" si="17"/>
        <v>9930</v>
      </c>
      <c r="CP36" s="13">
        <f t="shared" si="17"/>
        <v>9930</v>
      </c>
      <c r="CQ36" s="13">
        <f t="shared" si="17"/>
        <v>8442</v>
      </c>
    </row>
    <row r="37" spans="1:95" ht="11.45" customHeight="1">
      <c r="A37" s="12">
        <v>2</v>
      </c>
      <c r="B37" s="13">
        <f t="shared" ref="B37:AL37" si="18">ROUND(B18*0.87,)+25</f>
        <v>23672</v>
      </c>
      <c r="C37" s="13">
        <f t="shared" si="18"/>
        <v>20853</v>
      </c>
      <c r="D37" s="13">
        <f t="shared" si="18"/>
        <v>17564</v>
      </c>
      <c r="E37" s="13">
        <f t="shared" si="18"/>
        <v>17564</v>
      </c>
      <c r="F37" s="13">
        <f t="shared" si="18"/>
        <v>17564</v>
      </c>
      <c r="G37" s="13">
        <f t="shared" si="18"/>
        <v>18269</v>
      </c>
      <c r="H37" s="13">
        <f t="shared" si="18"/>
        <v>18269</v>
      </c>
      <c r="I37" s="13">
        <f t="shared" si="18"/>
        <v>18269</v>
      </c>
      <c r="J37" s="13">
        <f t="shared" si="18"/>
        <v>18269</v>
      </c>
      <c r="K37" s="13">
        <f t="shared" si="18"/>
        <v>18269</v>
      </c>
      <c r="L37" s="13">
        <f t="shared" si="18"/>
        <v>18269</v>
      </c>
      <c r="M37" s="13">
        <f t="shared" si="18"/>
        <v>18974</v>
      </c>
      <c r="N37" s="13">
        <f t="shared" si="18"/>
        <v>18974</v>
      </c>
      <c r="O37" s="13">
        <f t="shared" si="18"/>
        <v>18974</v>
      </c>
      <c r="P37" s="13">
        <f t="shared" si="18"/>
        <v>18974</v>
      </c>
      <c r="Q37" s="13">
        <f t="shared" si="18"/>
        <v>18974</v>
      </c>
      <c r="R37" s="13">
        <f t="shared" si="18"/>
        <v>19913</v>
      </c>
      <c r="S37" s="13">
        <f t="shared" si="18"/>
        <v>19913</v>
      </c>
      <c r="T37" s="13">
        <f t="shared" si="18"/>
        <v>19913</v>
      </c>
      <c r="U37" s="13">
        <f t="shared" si="18"/>
        <v>19913</v>
      </c>
      <c r="V37" s="13">
        <f t="shared" si="18"/>
        <v>22732</v>
      </c>
      <c r="W37" s="13">
        <f t="shared" si="18"/>
        <v>22732</v>
      </c>
      <c r="X37" s="13">
        <f t="shared" si="18"/>
        <v>22732</v>
      </c>
      <c r="Y37" s="13">
        <f t="shared" si="18"/>
        <v>21792</v>
      </c>
      <c r="Z37" s="13">
        <f t="shared" si="18"/>
        <v>21792</v>
      </c>
      <c r="AA37" s="13">
        <f t="shared" si="18"/>
        <v>21792</v>
      </c>
      <c r="AB37" s="13">
        <f t="shared" si="18"/>
        <v>21792</v>
      </c>
      <c r="AC37" s="13">
        <f t="shared" si="18"/>
        <v>24611</v>
      </c>
      <c r="AD37" s="13">
        <f t="shared" si="18"/>
        <v>24611</v>
      </c>
      <c r="AE37" s="13">
        <f t="shared" si="18"/>
        <v>24611</v>
      </c>
      <c r="AF37" s="13">
        <f t="shared" si="18"/>
        <v>21792</v>
      </c>
      <c r="AG37" s="13">
        <f t="shared" si="18"/>
        <v>21792</v>
      </c>
      <c r="AH37" s="13">
        <f t="shared" si="18"/>
        <v>21792</v>
      </c>
      <c r="AI37" s="13">
        <f t="shared" si="18"/>
        <v>21792</v>
      </c>
      <c r="AJ37" s="13">
        <f t="shared" si="18"/>
        <v>21792</v>
      </c>
      <c r="AK37" s="13">
        <f t="shared" si="18"/>
        <v>22732</v>
      </c>
      <c r="AL37" s="13">
        <f t="shared" si="18"/>
        <v>22732</v>
      </c>
      <c r="AM37" s="13">
        <f t="shared" ref="AM37:CQ37" si="19">ROUND(AM18*0.87,)+25</f>
        <v>22732</v>
      </c>
      <c r="AN37" s="13">
        <f t="shared" si="19"/>
        <v>24611</v>
      </c>
      <c r="AO37" s="13">
        <f t="shared" si="19"/>
        <v>24611</v>
      </c>
      <c r="AP37" s="13">
        <f t="shared" si="19"/>
        <v>24611</v>
      </c>
      <c r="AQ37" s="13">
        <f t="shared" si="19"/>
        <v>24611</v>
      </c>
      <c r="AR37" s="13">
        <f t="shared" si="19"/>
        <v>26490</v>
      </c>
      <c r="AS37" s="13">
        <f t="shared" si="19"/>
        <v>26490</v>
      </c>
      <c r="AT37" s="13">
        <f t="shared" si="19"/>
        <v>26490</v>
      </c>
      <c r="AU37" s="13">
        <f t="shared" si="19"/>
        <v>26490</v>
      </c>
      <c r="AV37" s="13">
        <f t="shared" si="19"/>
        <v>26490</v>
      </c>
      <c r="AW37" s="13">
        <f t="shared" si="19"/>
        <v>26490</v>
      </c>
      <c r="AX37" s="13">
        <f t="shared" si="19"/>
        <v>26490</v>
      </c>
      <c r="AY37" s="13">
        <f t="shared" si="19"/>
        <v>26490</v>
      </c>
      <c r="AZ37" s="13">
        <f t="shared" si="19"/>
        <v>24611</v>
      </c>
      <c r="BA37" s="13">
        <f t="shared" si="19"/>
        <v>18974</v>
      </c>
      <c r="BB37" s="13">
        <f t="shared" si="19"/>
        <v>18974</v>
      </c>
      <c r="BC37" s="13">
        <f t="shared" si="19"/>
        <v>18974</v>
      </c>
      <c r="BD37" s="13">
        <f t="shared" si="19"/>
        <v>18974</v>
      </c>
      <c r="BE37" s="13">
        <f t="shared" si="19"/>
        <v>18974</v>
      </c>
      <c r="BF37" s="13">
        <f t="shared" si="19"/>
        <v>18974</v>
      </c>
      <c r="BG37" s="13">
        <f t="shared" si="19"/>
        <v>18974</v>
      </c>
      <c r="BH37" s="13">
        <f t="shared" si="19"/>
        <v>18974</v>
      </c>
      <c r="BI37" s="13">
        <f t="shared" si="19"/>
        <v>18974</v>
      </c>
      <c r="BJ37" s="13">
        <f t="shared" si="19"/>
        <v>14745</v>
      </c>
      <c r="BK37" s="13">
        <f t="shared" si="19"/>
        <v>14745</v>
      </c>
      <c r="BL37" s="13">
        <f t="shared" si="19"/>
        <v>14745</v>
      </c>
      <c r="BM37" s="13">
        <f t="shared" si="19"/>
        <v>14745</v>
      </c>
      <c r="BN37" s="13">
        <f t="shared" si="19"/>
        <v>14745</v>
      </c>
      <c r="BO37" s="13">
        <f t="shared" si="19"/>
        <v>14745</v>
      </c>
      <c r="BP37" s="13">
        <f t="shared" si="19"/>
        <v>14745</v>
      </c>
      <c r="BQ37" s="13">
        <f t="shared" si="19"/>
        <v>13649</v>
      </c>
      <c r="BR37" s="13">
        <f t="shared" si="19"/>
        <v>13649</v>
      </c>
      <c r="BS37" s="13">
        <f t="shared" si="19"/>
        <v>13649</v>
      </c>
      <c r="BT37" s="13">
        <f t="shared" si="19"/>
        <v>13649</v>
      </c>
      <c r="BU37" s="13">
        <f t="shared" si="19"/>
        <v>13649</v>
      </c>
      <c r="BV37" s="13">
        <f t="shared" si="19"/>
        <v>12710</v>
      </c>
      <c r="BW37" s="13">
        <f t="shared" si="19"/>
        <v>12710</v>
      </c>
      <c r="BX37" s="13">
        <f t="shared" si="19"/>
        <v>12710</v>
      </c>
      <c r="BY37" s="13">
        <f t="shared" si="19"/>
        <v>12710</v>
      </c>
      <c r="BZ37" s="13">
        <f t="shared" si="19"/>
        <v>12710</v>
      </c>
      <c r="CA37" s="13">
        <f t="shared" si="19"/>
        <v>13649</v>
      </c>
      <c r="CB37" s="13">
        <f t="shared" si="19"/>
        <v>13649</v>
      </c>
      <c r="CC37" s="13">
        <f t="shared" si="19"/>
        <v>12710</v>
      </c>
      <c r="CD37" s="13">
        <f t="shared" si="19"/>
        <v>12710</v>
      </c>
      <c r="CE37" s="13">
        <f t="shared" si="19"/>
        <v>12710</v>
      </c>
      <c r="CF37" s="13">
        <f t="shared" si="19"/>
        <v>12005</v>
      </c>
      <c r="CG37" s="13">
        <f t="shared" si="19"/>
        <v>12005</v>
      </c>
      <c r="CH37" s="13">
        <f t="shared" si="19"/>
        <v>12005</v>
      </c>
      <c r="CI37" s="13">
        <f t="shared" si="19"/>
        <v>12005</v>
      </c>
      <c r="CJ37" s="13">
        <f t="shared" si="19"/>
        <v>11222</v>
      </c>
      <c r="CK37" s="13">
        <f t="shared" si="19"/>
        <v>11222</v>
      </c>
      <c r="CL37" s="13">
        <f t="shared" si="19"/>
        <v>11222</v>
      </c>
      <c r="CM37" s="13">
        <f t="shared" si="19"/>
        <v>11222</v>
      </c>
      <c r="CN37" s="13">
        <f t="shared" si="19"/>
        <v>11222</v>
      </c>
      <c r="CO37" s="13">
        <f t="shared" si="19"/>
        <v>11222</v>
      </c>
      <c r="CP37" s="13">
        <f t="shared" si="19"/>
        <v>11222</v>
      </c>
      <c r="CQ37" s="13">
        <f t="shared" si="19"/>
        <v>9734</v>
      </c>
    </row>
    <row r="38" spans="1:95" s="11" customFormat="1" ht="11.45" customHeight="1">
      <c r="A38" s="37" t="s">
        <v>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row>
    <row r="39" spans="1:95" ht="11.45" customHeight="1">
      <c r="A39" s="12">
        <v>1</v>
      </c>
      <c r="B39" s="13">
        <f t="shared" ref="B39:AL39" si="20">ROUND(B20*0.87,)+25</f>
        <v>23789</v>
      </c>
      <c r="C39" s="13">
        <f t="shared" si="20"/>
        <v>20970</v>
      </c>
      <c r="D39" s="13">
        <f t="shared" si="20"/>
        <v>17682</v>
      </c>
      <c r="E39" s="13">
        <f t="shared" si="20"/>
        <v>17682</v>
      </c>
      <c r="F39" s="13">
        <f t="shared" si="20"/>
        <v>17682</v>
      </c>
      <c r="G39" s="13">
        <f t="shared" si="20"/>
        <v>18386</v>
      </c>
      <c r="H39" s="13">
        <f t="shared" si="20"/>
        <v>18386</v>
      </c>
      <c r="I39" s="13">
        <f t="shared" si="20"/>
        <v>18386</v>
      </c>
      <c r="J39" s="13">
        <f t="shared" si="20"/>
        <v>18386</v>
      </c>
      <c r="K39" s="13">
        <f t="shared" si="20"/>
        <v>18386</v>
      </c>
      <c r="L39" s="13">
        <f t="shared" si="20"/>
        <v>18386</v>
      </c>
      <c r="M39" s="13">
        <f t="shared" si="20"/>
        <v>19091</v>
      </c>
      <c r="N39" s="13">
        <f t="shared" si="20"/>
        <v>19091</v>
      </c>
      <c r="O39" s="13">
        <f t="shared" si="20"/>
        <v>19091</v>
      </c>
      <c r="P39" s="13">
        <f t="shared" si="20"/>
        <v>19091</v>
      </c>
      <c r="Q39" s="13">
        <f t="shared" si="20"/>
        <v>19091</v>
      </c>
      <c r="R39" s="13">
        <f t="shared" si="20"/>
        <v>20031</v>
      </c>
      <c r="S39" s="13">
        <f t="shared" si="20"/>
        <v>20031</v>
      </c>
      <c r="T39" s="13">
        <f t="shared" si="20"/>
        <v>20031</v>
      </c>
      <c r="U39" s="13">
        <f t="shared" si="20"/>
        <v>20031</v>
      </c>
      <c r="V39" s="13">
        <f t="shared" si="20"/>
        <v>22849</v>
      </c>
      <c r="W39" s="13">
        <f t="shared" si="20"/>
        <v>22849</v>
      </c>
      <c r="X39" s="13">
        <f t="shared" si="20"/>
        <v>22849</v>
      </c>
      <c r="Y39" s="13">
        <f t="shared" si="20"/>
        <v>21910</v>
      </c>
      <c r="Z39" s="13">
        <f t="shared" si="20"/>
        <v>21910</v>
      </c>
      <c r="AA39" s="13">
        <f t="shared" si="20"/>
        <v>21910</v>
      </c>
      <c r="AB39" s="13">
        <f t="shared" si="20"/>
        <v>21910</v>
      </c>
      <c r="AC39" s="13">
        <f t="shared" si="20"/>
        <v>24729</v>
      </c>
      <c r="AD39" s="13">
        <f t="shared" si="20"/>
        <v>24729</v>
      </c>
      <c r="AE39" s="13">
        <f t="shared" si="20"/>
        <v>24729</v>
      </c>
      <c r="AF39" s="13">
        <f t="shared" si="20"/>
        <v>21910</v>
      </c>
      <c r="AG39" s="13">
        <f t="shared" si="20"/>
        <v>21910</v>
      </c>
      <c r="AH39" s="13">
        <f t="shared" si="20"/>
        <v>21910</v>
      </c>
      <c r="AI39" s="13">
        <f t="shared" si="20"/>
        <v>21910</v>
      </c>
      <c r="AJ39" s="13">
        <f t="shared" si="20"/>
        <v>21910</v>
      </c>
      <c r="AK39" s="13">
        <f t="shared" si="20"/>
        <v>22849</v>
      </c>
      <c r="AL39" s="13">
        <f t="shared" si="20"/>
        <v>22849</v>
      </c>
      <c r="AM39" s="13">
        <f t="shared" ref="AM39:CQ39" si="21">ROUND(AM20*0.87,)+25</f>
        <v>22849</v>
      </c>
      <c r="AN39" s="13">
        <f t="shared" si="21"/>
        <v>24729</v>
      </c>
      <c r="AO39" s="13">
        <f t="shared" si="21"/>
        <v>24729</v>
      </c>
      <c r="AP39" s="13">
        <f t="shared" si="21"/>
        <v>24729</v>
      </c>
      <c r="AQ39" s="13">
        <f t="shared" si="21"/>
        <v>24729</v>
      </c>
      <c r="AR39" s="13">
        <f t="shared" si="21"/>
        <v>26608</v>
      </c>
      <c r="AS39" s="13">
        <f t="shared" si="21"/>
        <v>26608</v>
      </c>
      <c r="AT39" s="13">
        <f t="shared" si="21"/>
        <v>26608</v>
      </c>
      <c r="AU39" s="13">
        <f t="shared" si="21"/>
        <v>26608</v>
      </c>
      <c r="AV39" s="13">
        <f t="shared" si="21"/>
        <v>26608</v>
      </c>
      <c r="AW39" s="13">
        <f t="shared" si="21"/>
        <v>26608</v>
      </c>
      <c r="AX39" s="13">
        <f t="shared" si="21"/>
        <v>26608</v>
      </c>
      <c r="AY39" s="13">
        <f t="shared" si="21"/>
        <v>26608</v>
      </c>
      <c r="AZ39" s="13">
        <f t="shared" si="21"/>
        <v>24729</v>
      </c>
      <c r="BA39" s="13">
        <f t="shared" si="21"/>
        <v>19091</v>
      </c>
      <c r="BB39" s="13">
        <f t="shared" si="21"/>
        <v>19091</v>
      </c>
      <c r="BC39" s="13">
        <f t="shared" si="21"/>
        <v>19091</v>
      </c>
      <c r="BD39" s="13">
        <f t="shared" si="21"/>
        <v>19091</v>
      </c>
      <c r="BE39" s="13">
        <f t="shared" si="21"/>
        <v>19091</v>
      </c>
      <c r="BF39" s="13">
        <f t="shared" si="21"/>
        <v>19091</v>
      </c>
      <c r="BG39" s="13">
        <f t="shared" si="21"/>
        <v>19091</v>
      </c>
      <c r="BH39" s="13">
        <f t="shared" si="21"/>
        <v>19091</v>
      </c>
      <c r="BI39" s="13">
        <f t="shared" si="21"/>
        <v>19091</v>
      </c>
      <c r="BJ39" s="13">
        <f t="shared" si="21"/>
        <v>14080</v>
      </c>
      <c r="BK39" s="13">
        <f t="shared" si="21"/>
        <v>14080</v>
      </c>
      <c r="BL39" s="13">
        <f t="shared" si="21"/>
        <v>14080</v>
      </c>
      <c r="BM39" s="13">
        <f t="shared" si="21"/>
        <v>14080</v>
      </c>
      <c r="BN39" s="13">
        <f t="shared" si="21"/>
        <v>14080</v>
      </c>
      <c r="BO39" s="13">
        <f t="shared" si="21"/>
        <v>14080</v>
      </c>
      <c r="BP39" s="13">
        <f t="shared" si="21"/>
        <v>14080</v>
      </c>
      <c r="BQ39" s="13">
        <f t="shared" si="21"/>
        <v>12984</v>
      </c>
      <c r="BR39" s="13">
        <f t="shared" si="21"/>
        <v>12984</v>
      </c>
      <c r="BS39" s="13">
        <f t="shared" si="21"/>
        <v>12984</v>
      </c>
      <c r="BT39" s="13">
        <f t="shared" si="21"/>
        <v>12984</v>
      </c>
      <c r="BU39" s="13">
        <f t="shared" si="21"/>
        <v>12984</v>
      </c>
      <c r="BV39" s="13">
        <f t="shared" si="21"/>
        <v>12044</v>
      </c>
      <c r="BW39" s="13">
        <f t="shared" si="21"/>
        <v>12044</v>
      </c>
      <c r="BX39" s="13">
        <f t="shared" si="21"/>
        <v>12044</v>
      </c>
      <c r="BY39" s="13">
        <f t="shared" si="21"/>
        <v>12044</v>
      </c>
      <c r="BZ39" s="13">
        <f t="shared" si="21"/>
        <v>12044</v>
      </c>
      <c r="CA39" s="13">
        <f t="shared" si="21"/>
        <v>12984</v>
      </c>
      <c r="CB39" s="13">
        <f t="shared" si="21"/>
        <v>12984</v>
      </c>
      <c r="CC39" s="13">
        <f t="shared" si="21"/>
        <v>12044</v>
      </c>
      <c r="CD39" s="13">
        <f t="shared" si="21"/>
        <v>12044</v>
      </c>
      <c r="CE39" s="13">
        <f t="shared" si="21"/>
        <v>12044</v>
      </c>
      <c r="CF39" s="13">
        <f t="shared" si="21"/>
        <v>11887</v>
      </c>
      <c r="CG39" s="13">
        <f t="shared" si="21"/>
        <v>11887</v>
      </c>
      <c r="CH39" s="13">
        <f t="shared" si="21"/>
        <v>11887</v>
      </c>
      <c r="CI39" s="13">
        <f t="shared" si="21"/>
        <v>11887</v>
      </c>
      <c r="CJ39" s="13">
        <f t="shared" si="21"/>
        <v>11104</v>
      </c>
      <c r="CK39" s="13">
        <f t="shared" si="21"/>
        <v>11104</v>
      </c>
      <c r="CL39" s="13">
        <f t="shared" si="21"/>
        <v>11104</v>
      </c>
      <c r="CM39" s="13">
        <f t="shared" si="21"/>
        <v>11104</v>
      </c>
      <c r="CN39" s="13">
        <f t="shared" si="21"/>
        <v>11104</v>
      </c>
      <c r="CO39" s="13">
        <f t="shared" si="21"/>
        <v>11104</v>
      </c>
      <c r="CP39" s="13">
        <f t="shared" si="21"/>
        <v>11104</v>
      </c>
      <c r="CQ39" s="13">
        <f t="shared" si="21"/>
        <v>9617</v>
      </c>
    </row>
    <row r="40" spans="1:95" ht="11.45" customHeight="1">
      <c r="A40" s="12">
        <v>2</v>
      </c>
      <c r="B40" s="13">
        <f t="shared" ref="B40:AL40" si="22">ROUND(B21*0.87,)+25</f>
        <v>25238</v>
      </c>
      <c r="C40" s="13">
        <f t="shared" si="22"/>
        <v>22419</v>
      </c>
      <c r="D40" s="13">
        <f t="shared" si="22"/>
        <v>19130</v>
      </c>
      <c r="E40" s="13">
        <f t="shared" si="22"/>
        <v>19130</v>
      </c>
      <c r="F40" s="13">
        <f t="shared" si="22"/>
        <v>19130</v>
      </c>
      <c r="G40" s="13">
        <f t="shared" si="22"/>
        <v>19835</v>
      </c>
      <c r="H40" s="13">
        <f t="shared" si="22"/>
        <v>19835</v>
      </c>
      <c r="I40" s="13">
        <f t="shared" si="22"/>
        <v>19835</v>
      </c>
      <c r="J40" s="13">
        <f t="shared" si="22"/>
        <v>19835</v>
      </c>
      <c r="K40" s="13">
        <f t="shared" si="22"/>
        <v>19835</v>
      </c>
      <c r="L40" s="13">
        <f t="shared" si="22"/>
        <v>19835</v>
      </c>
      <c r="M40" s="13">
        <f t="shared" si="22"/>
        <v>20540</v>
      </c>
      <c r="N40" s="13">
        <f t="shared" si="22"/>
        <v>20540</v>
      </c>
      <c r="O40" s="13">
        <f t="shared" si="22"/>
        <v>20540</v>
      </c>
      <c r="P40" s="13">
        <f t="shared" si="22"/>
        <v>20540</v>
      </c>
      <c r="Q40" s="13">
        <f t="shared" si="22"/>
        <v>20540</v>
      </c>
      <c r="R40" s="13">
        <f t="shared" si="22"/>
        <v>21479</v>
      </c>
      <c r="S40" s="13">
        <f t="shared" si="22"/>
        <v>21479</v>
      </c>
      <c r="T40" s="13">
        <f t="shared" si="22"/>
        <v>21479</v>
      </c>
      <c r="U40" s="13">
        <f t="shared" si="22"/>
        <v>21479</v>
      </c>
      <c r="V40" s="13">
        <f t="shared" si="22"/>
        <v>24298</v>
      </c>
      <c r="W40" s="13">
        <f t="shared" si="22"/>
        <v>24298</v>
      </c>
      <c r="X40" s="13">
        <f t="shared" si="22"/>
        <v>24298</v>
      </c>
      <c r="Y40" s="13">
        <f t="shared" si="22"/>
        <v>23358</v>
      </c>
      <c r="Z40" s="13">
        <f t="shared" si="22"/>
        <v>23358</v>
      </c>
      <c r="AA40" s="13">
        <f t="shared" si="22"/>
        <v>23358</v>
      </c>
      <c r="AB40" s="13">
        <f t="shared" si="22"/>
        <v>23358</v>
      </c>
      <c r="AC40" s="13">
        <f t="shared" si="22"/>
        <v>26177</v>
      </c>
      <c r="AD40" s="13">
        <f t="shared" si="22"/>
        <v>26177</v>
      </c>
      <c r="AE40" s="13">
        <f t="shared" si="22"/>
        <v>26177</v>
      </c>
      <c r="AF40" s="13">
        <f t="shared" si="22"/>
        <v>23358</v>
      </c>
      <c r="AG40" s="13">
        <f t="shared" si="22"/>
        <v>23358</v>
      </c>
      <c r="AH40" s="13">
        <f t="shared" si="22"/>
        <v>23358</v>
      </c>
      <c r="AI40" s="13">
        <f t="shared" si="22"/>
        <v>23358</v>
      </c>
      <c r="AJ40" s="13">
        <f t="shared" si="22"/>
        <v>23358</v>
      </c>
      <c r="AK40" s="13">
        <f t="shared" si="22"/>
        <v>24298</v>
      </c>
      <c r="AL40" s="13">
        <f t="shared" si="22"/>
        <v>24298</v>
      </c>
      <c r="AM40" s="13">
        <f t="shared" ref="AM40:CQ40" si="23">ROUND(AM21*0.87,)+25</f>
        <v>24298</v>
      </c>
      <c r="AN40" s="13">
        <f t="shared" si="23"/>
        <v>26177</v>
      </c>
      <c r="AO40" s="13">
        <f t="shared" si="23"/>
        <v>26177</v>
      </c>
      <c r="AP40" s="13">
        <f t="shared" si="23"/>
        <v>26177</v>
      </c>
      <c r="AQ40" s="13">
        <f t="shared" si="23"/>
        <v>26177</v>
      </c>
      <c r="AR40" s="13">
        <f t="shared" si="23"/>
        <v>28056</v>
      </c>
      <c r="AS40" s="13">
        <f t="shared" si="23"/>
        <v>28056</v>
      </c>
      <c r="AT40" s="13">
        <f t="shared" si="23"/>
        <v>28056</v>
      </c>
      <c r="AU40" s="13">
        <f t="shared" si="23"/>
        <v>28056</v>
      </c>
      <c r="AV40" s="13">
        <f t="shared" si="23"/>
        <v>28056</v>
      </c>
      <c r="AW40" s="13">
        <f t="shared" si="23"/>
        <v>28056</v>
      </c>
      <c r="AX40" s="13">
        <f t="shared" si="23"/>
        <v>28056</v>
      </c>
      <c r="AY40" s="13">
        <f t="shared" si="23"/>
        <v>28056</v>
      </c>
      <c r="AZ40" s="13">
        <f t="shared" si="23"/>
        <v>26177</v>
      </c>
      <c r="BA40" s="13">
        <f t="shared" si="23"/>
        <v>20540</v>
      </c>
      <c r="BB40" s="13">
        <f t="shared" si="23"/>
        <v>20540</v>
      </c>
      <c r="BC40" s="13">
        <f t="shared" si="23"/>
        <v>20540</v>
      </c>
      <c r="BD40" s="13">
        <f t="shared" si="23"/>
        <v>20540</v>
      </c>
      <c r="BE40" s="13">
        <f t="shared" si="23"/>
        <v>20540</v>
      </c>
      <c r="BF40" s="13">
        <f t="shared" si="23"/>
        <v>20540</v>
      </c>
      <c r="BG40" s="13">
        <f t="shared" si="23"/>
        <v>20540</v>
      </c>
      <c r="BH40" s="13">
        <f t="shared" si="23"/>
        <v>20540</v>
      </c>
      <c r="BI40" s="13">
        <f t="shared" si="23"/>
        <v>20540</v>
      </c>
      <c r="BJ40" s="13">
        <f t="shared" si="23"/>
        <v>15528</v>
      </c>
      <c r="BK40" s="13">
        <f t="shared" si="23"/>
        <v>15528</v>
      </c>
      <c r="BL40" s="13">
        <f t="shared" si="23"/>
        <v>15528</v>
      </c>
      <c r="BM40" s="13">
        <f t="shared" si="23"/>
        <v>15528</v>
      </c>
      <c r="BN40" s="13">
        <f t="shared" si="23"/>
        <v>15528</v>
      </c>
      <c r="BO40" s="13">
        <f t="shared" si="23"/>
        <v>15528</v>
      </c>
      <c r="BP40" s="13">
        <f t="shared" si="23"/>
        <v>15528</v>
      </c>
      <c r="BQ40" s="13">
        <f t="shared" si="23"/>
        <v>14432</v>
      </c>
      <c r="BR40" s="13">
        <f t="shared" si="23"/>
        <v>14432</v>
      </c>
      <c r="BS40" s="13">
        <f t="shared" si="23"/>
        <v>14432</v>
      </c>
      <c r="BT40" s="13">
        <f t="shared" si="23"/>
        <v>14432</v>
      </c>
      <c r="BU40" s="13">
        <f t="shared" si="23"/>
        <v>14432</v>
      </c>
      <c r="BV40" s="13">
        <f t="shared" si="23"/>
        <v>13493</v>
      </c>
      <c r="BW40" s="13">
        <f t="shared" si="23"/>
        <v>13493</v>
      </c>
      <c r="BX40" s="13">
        <f t="shared" si="23"/>
        <v>13493</v>
      </c>
      <c r="BY40" s="13">
        <f t="shared" si="23"/>
        <v>13493</v>
      </c>
      <c r="BZ40" s="13">
        <f t="shared" si="23"/>
        <v>13493</v>
      </c>
      <c r="CA40" s="13">
        <f t="shared" si="23"/>
        <v>14432</v>
      </c>
      <c r="CB40" s="13">
        <f t="shared" si="23"/>
        <v>14432</v>
      </c>
      <c r="CC40" s="13">
        <f t="shared" si="23"/>
        <v>13493</v>
      </c>
      <c r="CD40" s="13">
        <f t="shared" si="23"/>
        <v>13493</v>
      </c>
      <c r="CE40" s="13">
        <f t="shared" si="23"/>
        <v>13493</v>
      </c>
      <c r="CF40" s="13">
        <f t="shared" si="23"/>
        <v>13179</v>
      </c>
      <c r="CG40" s="13">
        <f t="shared" si="23"/>
        <v>13179</v>
      </c>
      <c r="CH40" s="13">
        <f t="shared" si="23"/>
        <v>13179</v>
      </c>
      <c r="CI40" s="13">
        <f t="shared" si="23"/>
        <v>13179</v>
      </c>
      <c r="CJ40" s="13">
        <f t="shared" si="23"/>
        <v>12396</v>
      </c>
      <c r="CK40" s="13">
        <f t="shared" si="23"/>
        <v>12396</v>
      </c>
      <c r="CL40" s="13">
        <f t="shared" si="23"/>
        <v>12396</v>
      </c>
      <c r="CM40" s="13">
        <f t="shared" si="23"/>
        <v>12396</v>
      </c>
      <c r="CN40" s="13">
        <f t="shared" si="23"/>
        <v>12396</v>
      </c>
      <c r="CO40" s="13">
        <f t="shared" si="23"/>
        <v>12396</v>
      </c>
      <c r="CP40" s="13">
        <f t="shared" si="23"/>
        <v>12396</v>
      </c>
      <c r="CQ40" s="13">
        <f t="shared" si="23"/>
        <v>10909</v>
      </c>
    </row>
    <row r="41" spans="1:95" ht="11.45" customHeight="1">
      <c r="A41" s="18"/>
    </row>
    <row r="42" spans="1:95" customFormat="1" ht="189">
      <c r="A42" s="188" t="s">
        <v>19</v>
      </c>
    </row>
    <row r="44" spans="1:95">
      <c r="A44" s="20" t="s">
        <v>9</v>
      </c>
    </row>
    <row r="45" spans="1:95">
      <c r="A45" s="23" t="s">
        <v>10</v>
      </c>
    </row>
    <row r="46" spans="1:95">
      <c r="A46" s="23" t="s">
        <v>11</v>
      </c>
    </row>
    <row r="47" spans="1:95" ht="12.6" customHeight="1">
      <c r="A47" s="24" t="s">
        <v>12</v>
      </c>
    </row>
    <row r="48" spans="1:95">
      <c r="A48" s="23" t="s">
        <v>20</v>
      </c>
    </row>
    <row r="49" spans="1:1">
      <c r="A49" s="23" t="s">
        <v>13</v>
      </c>
    </row>
    <row r="50" spans="1:1" s="60" customFormat="1" ht="12.75">
      <c r="A50" s="101" t="s">
        <v>21</v>
      </c>
    </row>
    <row r="51" spans="1:1" s="60" customFormat="1" ht="24">
      <c r="A51" s="105" t="s">
        <v>22</v>
      </c>
    </row>
    <row r="53" spans="1:1">
      <c r="A53" s="180" t="s">
        <v>23</v>
      </c>
    </row>
    <row r="54" spans="1:1">
      <c r="A54" s="181" t="s">
        <v>24</v>
      </c>
    </row>
    <row r="55" spans="1:1" ht="24">
      <c r="A55" s="182" t="s">
        <v>25</v>
      </c>
    </row>
    <row r="56" spans="1:1">
      <c r="A56" s="208"/>
    </row>
    <row r="58" spans="1:1">
      <c r="A58" s="209" t="s">
        <v>14</v>
      </c>
    </row>
    <row r="59" spans="1:1" ht="60">
      <c r="A59" s="210" t="s">
        <v>26</v>
      </c>
    </row>
  </sheetData>
  <pageMargins left="0.7" right="0.7" top="0.75" bottom="0.75" header="0.3" footer="0.3"/>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sheetPr>
  <dimension ref="A1:AY36"/>
  <sheetViews>
    <sheetView workbookViewId="0">
      <pane xSplit="1" topLeftCell="B1" activePane="topRight" state="frozen"/>
      <selection pane="topRight" activeCell="B20" sqref="B20"/>
    </sheetView>
  </sheetViews>
  <sheetFormatPr defaultColWidth="8.7109375" defaultRowHeight="12.75"/>
  <cols>
    <col min="1" max="1" width="82.85546875" style="60" customWidth="1"/>
    <col min="2" max="51" width="9.85546875" style="60" customWidth="1"/>
    <col min="52" max="16384" width="8.7109375" style="60"/>
  </cols>
  <sheetData>
    <row r="1" spans="1:51">
      <c r="A1" s="3" t="s">
        <v>135</v>
      </c>
    </row>
    <row r="2" spans="1:51">
      <c r="A2" s="73" t="s">
        <v>145</v>
      </c>
    </row>
    <row r="3" spans="1:51">
      <c r="A3" s="2"/>
    </row>
    <row r="4" spans="1:51">
      <c r="A4" s="117" t="s">
        <v>2</v>
      </c>
    </row>
    <row r="5" spans="1:51" ht="21" customHeight="1">
      <c r="A5" s="74"/>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c r="H5" s="99" t="e">
        <f>'C завтраками| Bed and breakfast'!#REF!</f>
        <v>#REF!</v>
      </c>
      <c r="I5" s="99" t="e">
        <f>'C завтраками| Bed and breakfast'!#REF!</f>
        <v>#REF!</v>
      </c>
      <c r="J5" s="99" t="e">
        <f>'C завтраками| Bed and breakfast'!#REF!</f>
        <v>#REF!</v>
      </c>
      <c r="K5" s="99" t="e">
        <f>'C завтраками| Bed and breakfast'!#REF!</f>
        <v>#REF!</v>
      </c>
      <c r="L5" s="99" t="e">
        <f>'C завтраками| Bed and breakfast'!#REF!</f>
        <v>#REF!</v>
      </c>
      <c r="M5" s="99" t="e">
        <f>'C завтраками| Bed and breakfast'!#REF!</f>
        <v>#REF!</v>
      </c>
      <c r="N5" s="99" t="e">
        <f>'C завтраками| Bed and breakfast'!#REF!</f>
        <v>#REF!</v>
      </c>
      <c r="O5" s="99" t="e">
        <f>'C завтраками| Bed and breakfast'!#REF!</f>
        <v>#REF!</v>
      </c>
      <c r="P5" s="99" t="e">
        <f>'C завтраками| Bed and breakfast'!#REF!</f>
        <v>#REF!</v>
      </c>
      <c r="Q5" s="99" t="e">
        <f>'C завтраками| Bed and breakfast'!#REF!</f>
        <v>#REF!</v>
      </c>
      <c r="R5" s="99" t="e">
        <f>'C завтраками| Bed and breakfast'!#REF!</f>
        <v>#REF!</v>
      </c>
      <c r="S5" s="99" t="e">
        <f>'C завтраками| Bed and breakfast'!#REF!</f>
        <v>#REF!</v>
      </c>
      <c r="T5" s="99" t="e">
        <f>'C завтраками| Bed and breakfast'!#REF!</f>
        <v>#REF!</v>
      </c>
      <c r="U5" s="99" t="e">
        <f>'C завтраками| Bed and breakfast'!#REF!</f>
        <v>#REF!</v>
      </c>
      <c r="V5" s="99" t="e">
        <f>'C завтраками| Bed and breakfast'!#REF!</f>
        <v>#REF!</v>
      </c>
      <c r="W5" s="99" t="e">
        <f>'C завтраками| Bed and breakfast'!#REF!</f>
        <v>#REF!</v>
      </c>
      <c r="X5" s="99" t="e">
        <f>'C завтраками| Bed and breakfast'!#REF!</f>
        <v>#REF!</v>
      </c>
      <c r="Y5" s="99" t="e">
        <f>'C завтраками| Bed and breakfast'!#REF!</f>
        <v>#REF!</v>
      </c>
      <c r="Z5" s="99" t="e">
        <f>'C завтраками| Bed and breakfast'!#REF!</f>
        <v>#REF!</v>
      </c>
      <c r="AA5" s="99" t="e">
        <f>'C завтраками| Bed and breakfast'!#REF!</f>
        <v>#REF!</v>
      </c>
      <c r="AB5" s="99" t="e">
        <f>'C завтраками| Bed and breakfast'!#REF!</f>
        <v>#REF!</v>
      </c>
      <c r="AC5" s="99" t="e">
        <f>'C завтраками| Bed and breakfast'!#REF!</f>
        <v>#REF!</v>
      </c>
      <c r="AD5" s="99" t="e">
        <f>'C завтраками| Bed and breakfast'!#REF!</f>
        <v>#REF!</v>
      </c>
      <c r="AE5" s="99" t="e">
        <f>'C завтраками| Bed and breakfast'!#REF!</f>
        <v>#REF!</v>
      </c>
      <c r="AF5" s="99" t="e">
        <f>'C завтраками| Bed and breakfast'!#REF!</f>
        <v>#REF!</v>
      </c>
      <c r="AG5" s="99" t="e">
        <f>'C завтраками| Bed and breakfast'!#REF!</f>
        <v>#REF!</v>
      </c>
      <c r="AH5" s="99" t="e">
        <f>'C завтраками| Bed and breakfast'!#REF!</f>
        <v>#REF!</v>
      </c>
      <c r="AI5" s="99" t="e">
        <f>'C завтраками| Bed and breakfast'!#REF!</f>
        <v>#REF!</v>
      </c>
      <c r="AJ5" s="99" t="e">
        <f>'C завтраками| Bed and breakfast'!#REF!</f>
        <v>#REF!</v>
      </c>
      <c r="AK5" s="99" t="e">
        <f>'C завтраками| Bed and breakfast'!#REF!</f>
        <v>#REF!</v>
      </c>
      <c r="AL5" s="99" t="e">
        <f>'C завтраками| Bed and breakfast'!#REF!</f>
        <v>#REF!</v>
      </c>
      <c r="AM5" s="99" t="e">
        <f>'C завтраками| Bed and breakfast'!#REF!</f>
        <v>#REF!</v>
      </c>
      <c r="AN5" s="99" t="e">
        <f>'C завтраками| Bed and breakfast'!#REF!</f>
        <v>#REF!</v>
      </c>
      <c r="AO5" s="99" t="e">
        <f>'C завтраками| Bed and breakfast'!#REF!</f>
        <v>#REF!</v>
      </c>
      <c r="AP5" s="99" t="e">
        <f>'C завтраками| Bed and breakfast'!#REF!</f>
        <v>#REF!</v>
      </c>
      <c r="AQ5" s="99" t="e">
        <f>'C завтраками| Bed and breakfast'!#REF!</f>
        <v>#REF!</v>
      </c>
      <c r="AR5" s="99" t="e">
        <f>'C завтраками| Bed and breakfast'!#REF!</f>
        <v>#REF!</v>
      </c>
      <c r="AS5" s="99" t="e">
        <f>'C завтраками| Bed and breakfast'!#REF!</f>
        <v>#REF!</v>
      </c>
      <c r="AT5" s="99" t="e">
        <f>'C завтраками| Bed and breakfast'!#REF!</f>
        <v>#REF!</v>
      </c>
      <c r="AU5" s="99" t="e">
        <f>'C завтраками| Bed and breakfast'!#REF!</f>
        <v>#REF!</v>
      </c>
      <c r="AV5" s="99" t="e">
        <f>'C завтраками| Bed and breakfast'!#REF!</f>
        <v>#REF!</v>
      </c>
      <c r="AW5" s="99" t="e">
        <f>'C завтраками| Bed and breakfast'!#REF!</f>
        <v>#REF!</v>
      </c>
      <c r="AX5" s="99" t="e">
        <f>'C завтраками| Bed and breakfast'!#REF!</f>
        <v>#REF!</v>
      </c>
      <c r="AY5" s="99" t="e">
        <f>'C завтраками| Bed and breakfast'!#REF!</f>
        <v>#REF!</v>
      </c>
    </row>
    <row r="6" spans="1:51" ht="24" customHeight="1">
      <c r="A6" s="74"/>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c r="H6" s="99" t="e">
        <f>'C завтраками| Bed and breakfast'!#REF!</f>
        <v>#REF!</v>
      </c>
      <c r="I6" s="99" t="e">
        <f>'C завтраками| Bed and breakfast'!#REF!</f>
        <v>#REF!</v>
      </c>
      <c r="J6" s="99" t="e">
        <f>'C завтраками| Bed and breakfast'!#REF!</f>
        <v>#REF!</v>
      </c>
      <c r="K6" s="99" t="e">
        <f>'C завтраками| Bed and breakfast'!#REF!</f>
        <v>#REF!</v>
      </c>
      <c r="L6" s="99" t="e">
        <f>'C завтраками| Bed and breakfast'!#REF!</f>
        <v>#REF!</v>
      </c>
      <c r="M6" s="99" t="e">
        <f>'C завтраками| Bed and breakfast'!#REF!</f>
        <v>#REF!</v>
      </c>
      <c r="N6" s="99" t="e">
        <f>'C завтраками| Bed and breakfast'!#REF!</f>
        <v>#REF!</v>
      </c>
      <c r="O6" s="99" t="e">
        <f>'C завтраками| Bed and breakfast'!#REF!</f>
        <v>#REF!</v>
      </c>
      <c r="P6" s="99" t="e">
        <f>'C завтраками| Bed and breakfast'!#REF!</f>
        <v>#REF!</v>
      </c>
      <c r="Q6" s="99" t="e">
        <f>'C завтраками| Bed and breakfast'!#REF!</f>
        <v>#REF!</v>
      </c>
      <c r="R6" s="99" t="e">
        <f>'C завтраками| Bed and breakfast'!#REF!</f>
        <v>#REF!</v>
      </c>
      <c r="S6" s="99" t="e">
        <f>'C завтраками| Bed and breakfast'!#REF!</f>
        <v>#REF!</v>
      </c>
      <c r="T6" s="99" t="e">
        <f>'C завтраками| Bed and breakfast'!#REF!</f>
        <v>#REF!</v>
      </c>
      <c r="U6" s="99" t="e">
        <f>'C завтраками| Bed and breakfast'!#REF!</f>
        <v>#REF!</v>
      </c>
      <c r="V6" s="99" t="e">
        <f>'C завтраками| Bed and breakfast'!#REF!</f>
        <v>#REF!</v>
      </c>
      <c r="W6" s="99" t="e">
        <f>'C завтраками| Bed and breakfast'!#REF!</f>
        <v>#REF!</v>
      </c>
      <c r="X6" s="99" t="e">
        <f>'C завтраками| Bed and breakfast'!#REF!</f>
        <v>#REF!</v>
      </c>
      <c r="Y6" s="99" t="e">
        <f>'C завтраками| Bed and breakfast'!#REF!</f>
        <v>#REF!</v>
      </c>
      <c r="Z6" s="99" t="e">
        <f>'C завтраками| Bed and breakfast'!#REF!</f>
        <v>#REF!</v>
      </c>
      <c r="AA6" s="99" t="e">
        <f>'C завтраками| Bed and breakfast'!#REF!</f>
        <v>#REF!</v>
      </c>
      <c r="AB6" s="99" t="e">
        <f>'C завтраками| Bed and breakfast'!#REF!</f>
        <v>#REF!</v>
      </c>
      <c r="AC6" s="99" t="e">
        <f>'C завтраками| Bed and breakfast'!#REF!</f>
        <v>#REF!</v>
      </c>
      <c r="AD6" s="99" t="e">
        <f>'C завтраками| Bed and breakfast'!#REF!</f>
        <v>#REF!</v>
      </c>
      <c r="AE6" s="99" t="e">
        <f>'C завтраками| Bed and breakfast'!#REF!</f>
        <v>#REF!</v>
      </c>
      <c r="AF6" s="99" t="e">
        <f>'C завтраками| Bed and breakfast'!#REF!</f>
        <v>#REF!</v>
      </c>
      <c r="AG6" s="99" t="e">
        <f>'C завтраками| Bed and breakfast'!#REF!</f>
        <v>#REF!</v>
      </c>
      <c r="AH6" s="99" t="e">
        <f>'C завтраками| Bed and breakfast'!#REF!</f>
        <v>#REF!</v>
      </c>
      <c r="AI6" s="99" t="e">
        <f>'C завтраками| Bed and breakfast'!#REF!</f>
        <v>#REF!</v>
      </c>
      <c r="AJ6" s="99" t="e">
        <f>'C завтраками| Bed and breakfast'!#REF!</f>
        <v>#REF!</v>
      </c>
      <c r="AK6" s="99" t="e">
        <f>'C завтраками| Bed and breakfast'!#REF!</f>
        <v>#REF!</v>
      </c>
      <c r="AL6" s="99" t="e">
        <f>'C завтраками| Bed and breakfast'!#REF!</f>
        <v>#REF!</v>
      </c>
      <c r="AM6" s="99" t="e">
        <f>'C завтраками| Bed and breakfast'!#REF!</f>
        <v>#REF!</v>
      </c>
      <c r="AN6" s="99" t="e">
        <f>'C завтраками| Bed and breakfast'!#REF!</f>
        <v>#REF!</v>
      </c>
      <c r="AO6" s="99" t="e">
        <f>'C завтраками| Bed and breakfast'!#REF!</f>
        <v>#REF!</v>
      </c>
      <c r="AP6" s="99" t="e">
        <f>'C завтраками| Bed and breakfast'!#REF!</f>
        <v>#REF!</v>
      </c>
      <c r="AQ6" s="99" t="e">
        <f>'C завтраками| Bed and breakfast'!#REF!</f>
        <v>#REF!</v>
      </c>
      <c r="AR6" s="99" t="e">
        <f>'C завтраками| Bed and breakfast'!#REF!</f>
        <v>#REF!</v>
      </c>
      <c r="AS6" s="99" t="e">
        <f>'C завтраками| Bed and breakfast'!#REF!</f>
        <v>#REF!</v>
      </c>
      <c r="AT6" s="99" t="e">
        <f>'C завтраками| Bed and breakfast'!#REF!</f>
        <v>#REF!</v>
      </c>
      <c r="AU6" s="99" t="e">
        <f>'C завтраками| Bed and breakfast'!#REF!</f>
        <v>#REF!</v>
      </c>
      <c r="AV6" s="99" t="e">
        <f>'C завтраками| Bed and breakfast'!#REF!</f>
        <v>#REF!</v>
      </c>
      <c r="AW6" s="99" t="e">
        <f>'C завтраками| Bed and breakfast'!#REF!</f>
        <v>#REF!</v>
      </c>
      <c r="AX6" s="99" t="e">
        <f>'C завтраками| Bed and breakfast'!#REF!</f>
        <v>#REF!</v>
      </c>
      <c r="AY6" s="99" t="e">
        <f>'C завтраками| Bed and breakfast'!#REF!</f>
        <v>#REF!</v>
      </c>
    </row>
    <row r="7" spans="1:51">
      <c r="A7" s="74" t="s">
        <v>4</v>
      </c>
    </row>
    <row r="8" spans="1:51">
      <c r="A8" s="74">
        <v>1</v>
      </c>
      <c r="B8" s="137" t="e">
        <f>'C завтраками| Bed and breakfast'!#REF!-900</f>
        <v>#REF!</v>
      </c>
      <c r="C8" s="137" t="e">
        <f>'C завтраками| Bed and breakfast'!#REF!-900</f>
        <v>#REF!</v>
      </c>
      <c r="D8" s="137" t="e">
        <f>'C завтраками| Bed and breakfast'!#REF!-900</f>
        <v>#REF!</v>
      </c>
      <c r="E8" s="137" t="e">
        <f>'C завтраками| Bed and breakfast'!#REF!-900</f>
        <v>#REF!</v>
      </c>
      <c r="F8" s="137" t="e">
        <f>'C завтраками| Bed and breakfast'!#REF!-900</f>
        <v>#REF!</v>
      </c>
      <c r="G8" s="137" t="e">
        <f>'C завтраками| Bed and breakfast'!#REF!-900</f>
        <v>#REF!</v>
      </c>
      <c r="H8" s="137" t="e">
        <f>'C завтраками| Bed and breakfast'!#REF!-900</f>
        <v>#REF!</v>
      </c>
      <c r="I8" s="137" t="e">
        <f>'C завтраками| Bed and breakfast'!#REF!-900</f>
        <v>#REF!</v>
      </c>
      <c r="J8" s="137" t="e">
        <f>'C завтраками| Bed and breakfast'!#REF!-900</f>
        <v>#REF!</v>
      </c>
      <c r="K8" s="137" t="e">
        <f>'C завтраками| Bed and breakfast'!#REF!-900</f>
        <v>#REF!</v>
      </c>
      <c r="L8" s="137" t="e">
        <f>'C завтраками| Bed and breakfast'!#REF!-900</f>
        <v>#REF!</v>
      </c>
      <c r="M8" s="137" t="e">
        <f>'C завтраками| Bed and breakfast'!#REF!-900</f>
        <v>#REF!</v>
      </c>
      <c r="N8" s="137" t="e">
        <f>'C завтраками| Bed and breakfast'!#REF!-900</f>
        <v>#REF!</v>
      </c>
      <c r="O8" s="137" t="e">
        <f>'C завтраками| Bed and breakfast'!#REF!-900</f>
        <v>#REF!</v>
      </c>
      <c r="P8" s="137" t="e">
        <f>'C завтраками| Bed and breakfast'!#REF!-900</f>
        <v>#REF!</v>
      </c>
      <c r="Q8" s="137" t="e">
        <f>'C завтраками| Bed and breakfast'!#REF!-900</f>
        <v>#REF!</v>
      </c>
      <c r="R8" s="137" t="e">
        <f>'C завтраками| Bed and breakfast'!#REF!-900</f>
        <v>#REF!</v>
      </c>
      <c r="S8" s="137" t="e">
        <f>'C завтраками| Bed and breakfast'!#REF!-900</f>
        <v>#REF!</v>
      </c>
      <c r="T8" s="137" t="e">
        <f>'C завтраками| Bed and breakfast'!#REF!-900</f>
        <v>#REF!</v>
      </c>
      <c r="U8" s="137" t="e">
        <f>'C завтраками| Bed and breakfast'!#REF!-900</f>
        <v>#REF!</v>
      </c>
      <c r="V8" s="137" t="e">
        <f>'C завтраками| Bed and breakfast'!#REF!-900</f>
        <v>#REF!</v>
      </c>
      <c r="W8" s="137" t="e">
        <f>'C завтраками| Bed and breakfast'!#REF!-900</f>
        <v>#REF!</v>
      </c>
      <c r="X8" s="137" t="e">
        <f>'C завтраками| Bed and breakfast'!#REF!-900</f>
        <v>#REF!</v>
      </c>
      <c r="Y8" s="137" t="e">
        <f>'C завтраками| Bed and breakfast'!#REF!-900</f>
        <v>#REF!</v>
      </c>
      <c r="Z8" s="137" t="e">
        <f>'C завтраками| Bed and breakfast'!#REF!-900</f>
        <v>#REF!</v>
      </c>
      <c r="AA8" s="137" t="e">
        <f>'C завтраками| Bed and breakfast'!#REF!-900</f>
        <v>#REF!</v>
      </c>
      <c r="AB8" s="137" t="e">
        <f>'C завтраками| Bed and breakfast'!#REF!-900</f>
        <v>#REF!</v>
      </c>
      <c r="AC8" s="137" t="e">
        <f>'C завтраками| Bed and breakfast'!#REF!-900</f>
        <v>#REF!</v>
      </c>
      <c r="AD8" s="137" t="e">
        <f>'C завтраками| Bed and breakfast'!#REF!-900</f>
        <v>#REF!</v>
      </c>
      <c r="AE8" s="137" t="e">
        <f>'C завтраками| Bed and breakfast'!#REF!-900</f>
        <v>#REF!</v>
      </c>
      <c r="AF8" s="137" t="e">
        <f>'C завтраками| Bed and breakfast'!#REF!-900</f>
        <v>#REF!</v>
      </c>
      <c r="AG8" s="137" t="e">
        <f>'C завтраками| Bed and breakfast'!#REF!-900</f>
        <v>#REF!</v>
      </c>
      <c r="AH8" s="137" t="e">
        <f>'C завтраками| Bed and breakfast'!#REF!-900</f>
        <v>#REF!</v>
      </c>
      <c r="AI8" s="137" t="e">
        <f>'C завтраками| Bed and breakfast'!#REF!-900</f>
        <v>#REF!</v>
      </c>
      <c r="AJ8" s="137" t="e">
        <f>'C завтраками| Bed and breakfast'!#REF!-900</f>
        <v>#REF!</v>
      </c>
      <c r="AK8" s="137" t="e">
        <f>'C завтраками| Bed and breakfast'!#REF!-900</f>
        <v>#REF!</v>
      </c>
      <c r="AL8" s="137" t="e">
        <f>'C завтраками| Bed and breakfast'!#REF!-900</f>
        <v>#REF!</v>
      </c>
      <c r="AM8" s="137" t="e">
        <f>'C завтраками| Bed and breakfast'!#REF!-900</f>
        <v>#REF!</v>
      </c>
      <c r="AN8" s="137" t="e">
        <f>'C завтраками| Bed and breakfast'!#REF!-900</f>
        <v>#REF!</v>
      </c>
      <c r="AO8" s="137" t="e">
        <f>'C завтраками| Bed and breakfast'!#REF!-900</f>
        <v>#REF!</v>
      </c>
      <c r="AP8" s="137" t="e">
        <f>'C завтраками| Bed and breakfast'!#REF!-900</f>
        <v>#REF!</v>
      </c>
      <c r="AQ8" s="137" t="e">
        <f>'C завтраками| Bed and breakfast'!#REF!-900</f>
        <v>#REF!</v>
      </c>
      <c r="AR8" s="137" t="e">
        <f>'C завтраками| Bed and breakfast'!#REF!-900</f>
        <v>#REF!</v>
      </c>
      <c r="AS8" s="137" t="e">
        <f>'C завтраками| Bed and breakfast'!#REF!-900</f>
        <v>#REF!</v>
      </c>
      <c r="AT8" s="137" t="e">
        <f>'C завтраками| Bed and breakfast'!#REF!-900</f>
        <v>#REF!</v>
      </c>
      <c r="AU8" s="137" t="e">
        <f>'C завтраками| Bed and breakfast'!#REF!-900</f>
        <v>#REF!</v>
      </c>
      <c r="AV8" s="137" t="e">
        <f>'C завтраками| Bed and breakfast'!#REF!-900</f>
        <v>#REF!</v>
      </c>
      <c r="AW8" s="137" t="e">
        <f>'C завтраками| Bed and breakfast'!#REF!-900</f>
        <v>#REF!</v>
      </c>
      <c r="AX8" s="137" t="e">
        <f>'C завтраками| Bed and breakfast'!#REF!-900</f>
        <v>#REF!</v>
      </c>
      <c r="AY8" s="137" t="e">
        <f>'C завтраками| Bed and breakfast'!#REF!-900</f>
        <v>#REF!</v>
      </c>
    </row>
    <row r="9" spans="1:51">
      <c r="A9" s="74" t="s">
        <v>136</v>
      </c>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row>
    <row r="10" spans="1:51">
      <c r="A10" s="74">
        <v>1</v>
      </c>
      <c r="B10" s="137" t="e">
        <f>'C завтраками| Bed and breakfast'!#REF!-900</f>
        <v>#REF!</v>
      </c>
      <c r="C10" s="137" t="e">
        <f>'C завтраками| Bed and breakfast'!#REF!-900</f>
        <v>#REF!</v>
      </c>
      <c r="D10" s="137" t="e">
        <f>'C завтраками| Bed and breakfast'!#REF!-900</f>
        <v>#REF!</v>
      </c>
      <c r="E10" s="137" t="e">
        <f>'C завтраками| Bed and breakfast'!#REF!-900</f>
        <v>#REF!</v>
      </c>
      <c r="F10" s="137" t="e">
        <f>'C завтраками| Bed and breakfast'!#REF!-900</f>
        <v>#REF!</v>
      </c>
      <c r="G10" s="137" t="e">
        <f>'C завтраками| Bed and breakfast'!#REF!-900</f>
        <v>#REF!</v>
      </c>
      <c r="H10" s="137" t="e">
        <f>'C завтраками| Bed and breakfast'!#REF!-900</f>
        <v>#REF!</v>
      </c>
      <c r="I10" s="137" t="e">
        <f>'C завтраками| Bed and breakfast'!#REF!-900</f>
        <v>#REF!</v>
      </c>
      <c r="J10" s="137" t="e">
        <f>'C завтраками| Bed and breakfast'!#REF!-900</f>
        <v>#REF!</v>
      </c>
      <c r="K10" s="137" t="e">
        <f>'C завтраками| Bed and breakfast'!#REF!-900</f>
        <v>#REF!</v>
      </c>
      <c r="L10" s="137" t="e">
        <f>'C завтраками| Bed and breakfast'!#REF!-900</f>
        <v>#REF!</v>
      </c>
      <c r="M10" s="137" t="e">
        <f>'C завтраками| Bed and breakfast'!#REF!-900</f>
        <v>#REF!</v>
      </c>
      <c r="N10" s="137" t="e">
        <f>'C завтраками| Bed and breakfast'!#REF!-900</f>
        <v>#REF!</v>
      </c>
      <c r="O10" s="137" t="e">
        <f>'C завтраками| Bed and breakfast'!#REF!-900</f>
        <v>#REF!</v>
      </c>
      <c r="P10" s="137" t="e">
        <f>'C завтраками| Bed and breakfast'!#REF!-900</f>
        <v>#REF!</v>
      </c>
      <c r="Q10" s="137" t="e">
        <f>'C завтраками| Bed and breakfast'!#REF!-900</f>
        <v>#REF!</v>
      </c>
      <c r="R10" s="137" t="e">
        <f>'C завтраками| Bed and breakfast'!#REF!-900</f>
        <v>#REF!</v>
      </c>
      <c r="S10" s="137" t="e">
        <f>'C завтраками| Bed and breakfast'!#REF!-900</f>
        <v>#REF!</v>
      </c>
      <c r="T10" s="137" t="e">
        <f>'C завтраками| Bed and breakfast'!#REF!-900</f>
        <v>#REF!</v>
      </c>
      <c r="U10" s="137" t="e">
        <f>'C завтраками| Bed and breakfast'!#REF!-900</f>
        <v>#REF!</v>
      </c>
      <c r="V10" s="137" t="e">
        <f>'C завтраками| Bed and breakfast'!#REF!-900</f>
        <v>#REF!</v>
      </c>
      <c r="W10" s="137" t="e">
        <f>'C завтраками| Bed and breakfast'!#REF!-900</f>
        <v>#REF!</v>
      </c>
      <c r="X10" s="137" t="e">
        <f>'C завтраками| Bed and breakfast'!#REF!-900</f>
        <v>#REF!</v>
      </c>
      <c r="Y10" s="137" t="e">
        <f>'C завтраками| Bed and breakfast'!#REF!-900</f>
        <v>#REF!</v>
      </c>
      <c r="Z10" s="137" t="e">
        <f>'C завтраками| Bed and breakfast'!#REF!-900</f>
        <v>#REF!</v>
      </c>
      <c r="AA10" s="137" t="e">
        <f>'C завтраками| Bed and breakfast'!#REF!-900</f>
        <v>#REF!</v>
      </c>
      <c r="AB10" s="137" t="e">
        <f>'C завтраками| Bed and breakfast'!#REF!-900</f>
        <v>#REF!</v>
      </c>
      <c r="AC10" s="137" t="e">
        <f>'C завтраками| Bed and breakfast'!#REF!-900</f>
        <v>#REF!</v>
      </c>
      <c r="AD10" s="137" t="e">
        <f>'C завтраками| Bed and breakfast'!#REF!-900</f>
        <v>#REF!</v>
      </c>
      <c r="AE10" s="137" t="e">
        <f>'C завтраками| Bed and breakfast'!#REF!-900</f>
        <v>#REF!</v>
      </c>
      <c r="AF10" s="137" t="e">
        <f>'C завтраками| Bed and breakfast'!#REF!-900</f>
        <v>#REF!</v>
      </c>
      <c r="AG10" s="137" t="e">
        <f>'C завтраками| Bed and breakfast'!#REF!-900</f>
        <v>#REF!</v>
      </c>
      <c r="AH10" s="137" t="e">
        <f>'C завтраками| Bed and breakfast'!#REF!-900</f>
        <v>#REF!</v>
      </c>
      <c r="AI10" s="137" t="e">
        <f>'C завтраками| Bed and breakfast'!#REF!-900</f>
        <v>#REF!</v>
      </c>
      <c r="AJ10" s="137" t="e">
        <f>'C завтраками| Bed and breakfast'!#REF!-900</f>
        <v>#REF!</v>
      </c>
      <c r="AK10" s="137" t="e">
        <f>'C завтраками| Bed and breakfast'!#REF!-900</f>
        <v>#REF!</v>
      </c>
      <c r="AL10" s="137" t="e">
        <f>'C завтраками| Bed and breakfast'!#REF!-900</f>
        <v>#REF!</v>
      </c>
      <c r="AM10" s="137" t="e">
        <f>'C завтраками| Bed and breakfast'!#REF!-900</f>
        <v>#REF!</v>
      </c>
      <c r="AN10" s="137" t="e">
        <f>'C завтраками| Bed and breakfast'!#REF!-900</f>
        <v>#REF!</v>
      </c>
      <c r="AO10" s="137" t="e">
        <f>'C завтраками| Bed and breakfast'!#REF!-900</f>
        <v>#REF!</v>
      </c>
      <c r="AP10" s="137" t="e">
        <f>'C завтраками| Bed and breakfast'!#REF!-900</f>
        <v>#REF!</v>
      </c>
      <c r="AQ10" s="137" t="e">
        <f>'C завтраками| Bed and breakfast'!#REF!-900</f>
        <v>#REF!</v>
      </c>
      <c r="AR10" s="137" t="e">
        <f>'C завтраками| Bed and breakfast'!#REF!-900</f>
        <v>#REF!</v>
      </c>
      <c r="AS10" s="137" t="e">
        <f>'C завтраками| Bed and breakfast'!#REF!-900</f>
        <v>#REF!</v>
      </c>
      <c r="AT10" s="137" t="e">
        <f>'C завтраками| Bed and breakfast'!#REF!-900</f>
        <v>#REF!</v>
      </c>
      <c r="AU10" s="137" t="e">
        <f>'C завтраками| Bed and breakfast'!#REF!-900</f>
        <v>#REF!</v>
      </c>
      <c r="AV10" s="137" t="e">
        <f>'C завтраками| Bed and breakfast'!#REF!-900</f>
        <v>#REF!</v>
      </c>
      <c r="AW10" s="137" t="e">
        <f>'C завтраками| Bed and breakfast'!#REF!-900</f>
        <v>#REF!</v>
      </c>
      <c r="AX10" s="137" t="e">
        <f>'C завтраками| Bed and breakfast'!#REF!-900</f>
        <v>#REF!</v>
      </c>
      <c r="AY10" s="137" t="e">
        <f>'C завтраками| Bed and breakfast'!#REF!-900</f>
        <v>#REF!</v>
      </c>
    </row>
    <row r="11" spans="1:51">
      <c r="A11" s="74" t="s">
        <v>137</v>
      </c>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row>
    <row r="12" spans="1:51">
      <c r="A12" s="74">
        <v>1</v>
      </c>
      <c r="B12" s="137" t="e">
        <f>'C завтраками| Bed and breakfast'!#REF!-900</f>
        <v>#REF!</v>
      </c>
      <c r="C12" s="137" t="e">
        <f>'C завтраками| Bed and breakfast'!#REF!-900</f>
        <v>#REF!</v>
      </c>
      <c r="D12" s="137" t="e">
        <f>'C завтраками| Bed and breakfast'!#REF!-900</f>
        <v>#REF!</v>
      </c>
      <c r="E12" s="137" t="e">
        <f>'C завтраками| Bed and breakfast'!#REF!-900</f>
        <v>#REF!</v>
      </c>
      <c r="F12" s="137" t="e">
        <f>'C завтраками| Bed and breakfast'!#REF!-900</f>
        <v>#REF!</v>
      </c>
      <c r="G12" s="137" t="e">
        <f>'C завтраками| Bed and breakfast'!#REF!-900</f>
        <v>#REF!</v>
      </c>
      <c r="H12" s="137" t="e">
        <f>'C завтраками| Bed and breakfast'!#REF!-900</f>
        <v>#REF!</v>
      </c>
      <c r="I12" s="137" t="e">
        <f>'C завтраками| Bed and breakfast'!#REF!-900</f>
        <v>#REF!</v>
      </c>
      <c r="J12" s="137" t="e">
        <f>'C завтраками| Bed and breakfast'!#REF!-900</f>
        <v>#REF!</v>
      </c>
      <c r="K12" s="137" t="e">
        <f>'C завтраками| Bed and breakfast'!#REF!-900</f>
        <v>#REF!</v>
      </c>
      <c r="L12" s="137" t="e">
        <f>'C завтраками| Bed and breakfast'!#REF!-900</f>
        <v>#REF!</v>
      </c>
      <c r="M12" s="137" t="e">
        <f>'C завтраками| Bed and breakfast'!#REF!-900</f>
        <v>#REF!</v>
      </c>
      <c r="N12" s="137" t="e">
        <f>'C завтраками| Bed and breakfast'!#REF!-900</f>
        <v>#REF!</v>
      </c>
      <c r="O12" s="137" t="e">
        <f>'C завтраками| Bed and breakfast'!#REF!-900</f>
        <v>#REF!</v>
      </c>
      <c r="P12" s="137" t="e">
        <f>'C завтраками| Bed and breakfast'!#REF!-900</f>
        <v>#REF!</v>
      </c>
      <c r="Q12" s="137" t="e">
        <f>'C завтраками| Bed and breakfast'!#REF!-900</f>
        <v>#REF!</v>
      </c>
      <c r="R12" s="137" t="e">
        <f>'C завтраками| Bed and breakfast'!#REF!-900</f>
        <v>#REF!</v>
      </c>
      <c r="S12" s="137" t="e">
        <f>'C завтраками| Bed and breakfast'!#REF!-900</f>
        <v>#REF!</v>
      </c>
      <c r="T12" s="137" t="e">
        <f>'C завтраками| Bed and breakfast'!#REF!-900</f>
        <v>#REF!</v>
      </c>
      <c r="U12" s="137" t="e">
        <f>'C завтраками| Bed and breakfast'!#REF!-900</f>
        <v>#REF!</v>
      </c>
      <c r="V12" s="137" t="e">
        <f>'C завтраками| Bed and breakfast'!#REF!-900</f>
        <v>#REF!</v>
      </c>
      <c r="W12" s="137" t="e">
        <f>'C завтраками| Bed and breakfast'!#REF!-900</f>
        <v>#REF!</v>
      </c>
      <c r="X12" s="137" t="e">
        <f>'C завтраками| Bed and breakfast'!#REF!-900</f>
        <v>#REF!</v>
      </c>
      <c r="Y12" s="137" t="e">
        <f>'C завтраками| Bed and breakfast'!#REF!-900</f>
        <v>#REF!</v>
      </c>
      <c r="Z12" s="137" t="e">
        <f>'C завтраками| Bed and breakfast'!#REF!-900</f>
        <v>#REF!</v>
      </c>
      <c r="AA12" s="137" t="e">
        <f>'C завтраками| Bed and breakfast'!#REF!-900</f>
        <v>#REF!</v>
      </c>
      <c r="AB12" s="137" t="e">
        <f>'C завтраками| Bed and breakfast'!#REF!-900</f>
        <v>#REF!</v>
      </c>
      <c r="AC12" s="137" t="e">
        <f>'C завтраками| Bed and breakfast'!#REF!-900</f>
        <v>#REF!</v>
      </c>
      <c r="AD12" s="137" t="e">
        <f>'C завтраками| Bed and breakfast'!#REF!-900</f>
        <v>#REF!</v>
      </c>
      <c r="AE12" s="137" t="e">
        <f>'C завтраками| Bed and breakfast'!#REF!-900</f>
        <v>#REF!</v>
      </c>
      <c r="AF12" s="137" t="e">
        <f>'C завтраками| Bed and breakfast'!#REF!-900</f>
        <v>#REF!</v>
      </c>
      <c r="AG12" s="137" t="e">
        <f>'C завтраками| Bed and breakfast'!#REF!-900</f>
        <v>#REF!</v>
      </c>
      <c r="AH12" s="137" t="e">
        <f>'C завтраками| Bed and breakfast'!#REF!-900</f>
        <v>#REF!</v>
      </c>
      <c r="AI12" s="137" t="e">
        <f>'C завтраками| Bed and breakfast'!#REF!-900</f>
        <v>#REF!</v>
      </c>
      <c r="AJ12" s="137" t="e">
        <f>'C завтраками| Bed and breakfast'!#REF!-900</f>
        <v>#REF!</v>
      </c>
      <c r="AK12" s="137" t="e">
        <f>'C завтраками| Bed and breakfast'!#REF!-900</f>
        <v>#REF!</v>
      </c>
      <c r="AL12" s="137" t="e">
        <f>'C завтраками| Bed and breakfast'!#REF!-900</f>
        <v>#REF!</v>
      </c>
      <c r="AM12" s="137" t="e">
        <f>'C завтраками| Bed and breakfast'!#REF!-900</f>
        <v>#REF!</v>
      </c>
      <c r="AN12" s="137" t="e">
        <f>'C завтраками| Bed and breakfast'!#REF!-900</f>
        <v>#REF!</v>
      </c>
      <c r="AO12" s="137" t="e">
        <f>'C завтраками| Bed and breakfast'!#REF!-900</f>
        <v>#REF!</v>
      </c>
      <c r="AP12" s="137" t="e">
        <f>'C завтраками| Bed and breakfast'!#REF!-900</f>
        <v>#REF!</v>
      </c>
      <c r="AQ12" s="137" t="e">
        <f>'C завтраками| Bed and breakfast'!#REF!-900</f>
        <v>#REF!</v>
      </c>
      <c r="AR12" s="137" t="e">
        <f>'C завтраками| Bed and breakfast'!#REF!-900</f>
        <v>#REF!</v>
      </c>
      <c r="AS12" s="137" t="e">
        <f>'C завтраками| Bed and breakfast'!#REF!-900</f>
        <v>#REF!</v>
      </c>
      <c r="AT12" s="137" t="e">
        <f>'C завтраками| Bed and breakfast'!#REF!-900</f>
        <v>#REF!</v>
      </c>
      <c r="AU12" s="137" t="e">
        <f>'C завтраками| Bed and breakfast'!#REF!-900</f>
        <v>#REF!</v>
      </c>
      <c r="AV12" s="137" t="e">
        <f>'C завтраками| Bed and breakfast'!#REF!-900</f>
        <v>#REF!</v>
      </c>
      <c r="AW12" s="137" t="e">
        <f>'C завтраками| Bed and breakfast'!#REF!-900</f>
        <v>#REF!</v>
      </c>
      <c r="AX12" s="137" t="e">
        <f>'C завтраками| Bed and breakfast'!#REF!-900</f>
        <v>#REF!</v>
      </c>
      <c r="AY12" s="137" t="e">
        <f>'C завтраками| Bed and breakfast'!#REF!-900</f>
        <v>#REF!</v>
      </c>
    </row>
    <row r="13" spans="1:51">
      <c r="A13" s="74" t="s">
        <v>138</v>
      </c>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row>
    <row r="14" spans="1:51">
      <c r="A14" s="74">
        <v>1</v>
      </c>
      <c r="B14" s="137" t="e">
        <f>'C завтраками| Bed and breakfast'!#REF!-900</f>
        <v>#REF!</v>
      </c>
      <c r="C14" s="137" t="e">
        <f>'C завтраками| Bed and breakfast'!#REF!-900</f>
        <v>#REF!</v>
      </c>
      <c r="D14" s="137" t="e">
        <f>'C завтраками| Bed and breakfast'!#REF!-900</f>
        <v>#REF!</v>
      </c>
      <c r="E14" s="137" t="e">
        <f>'C завтраками| Bed and breakfast'!#REF!-900</f>
        <v>#REF!</v>
      </c>
      <c r="F14" s="137" t="e">
        <f>'C завтраками| Bed and breakfast'!#REF!-900</f>
        <v>#REF!</v>
      </c>
      <c r="G14" s="137" t="e">
        <f>'C завтраками| Bed and breakfast'!#REF!-900</f>
        <v>#REF!</v>
      </c>
      <c r="H14" s="137" t="e">
        <f>'C завтраками| Bed and breakfast'!#REF!-900</f>
        <v>#REF!</v>
      </c>
      <c r="I14" s="137" t="e">
        <f>'C завтраками| Bed and breakfast'!#REF!-900</f>
        <v>#REF!</v>
      </c>
      <c r="J14" s="137" t="e">
        <f>'C завтраками| Bed and breakfast'!#REF!-900</f>
        <v>#REF!</v>
      </c>
      <c r="K14" s="137" t="e">
        <f>'C завтраками| Bed and breakfast'!#REF!-900</f>
        <v>#REF!</v>
      </c>
      <c r="L14" s="137" t="e">
        <f>'C завтраками| Bed and breakfast'!#REF!-900</f>
        <v>#REF!</v>
      </c>
      <c r="M14" s="137" t="e">
        <f>'C завтраками| Bed and breakfast'!#REF!-900</f>
        <v>#REF!</v>
      </c>
      <c r="N14" s="137" t="e">
        <f>'C завтраками| Bed and breakfast'!#REF!-900</f>
        <v>#REF!</v>
      </c>
      <c r="O14" s="137" t="e">
        <f>'C завтраками| Bed and breakfast'!#REF!-900</f>
        <v>#REF!</v>
      </c>
      <c r="P14" s="137" t="e">
        <f>'C завтраками| Bed and breakfast'!#REF!-900</f>
        <v>#REF!</v>
      </c>
      <c r="Q14" s="137" t="e">
        <f>'C завтраками| Bed and breakfast'!#REF!-900</f>
        <v>#REF!</v>
      </c>
      <c r="R14" s="137" t="e">
        <f>'C завтраками| Bed and breakfast'!#REF!-900</f>
        <v>#REF!</v>
      </c>
      <c r="S14" s="137" t="e">
        <f>'C завтраками| Bed and breakfast'!#REF!-900</f>
        <v>#REF!</v>
      </c>
      <c r="T14" s="137" t="e">
        <f>'C завтраками| Bed and breakfast'!#REF!-900</f>
        <v>#REF!</v>
      </c>
      <c r="U14" s="137" t="e">
        <f>'C завтраками| Bed and breakfast'!#REF!-900</f>
        <v>#REF!</v>
      </c>
      <c r="V14" s="137" t="e">
        <f>'C завтраками| Bed and breakfast'!#REF!-900</f>
        <v>#REF!</v>
      </c>
      <c r="W14" s="137" t="e">
        <f>'C завтраками| Bed and breakfast'!#REF!-900</f>
        <v>#REF!</v>
      </c>
      <c r="X14" s="137" t="e">
        <f>'C завтраками| Bed and breakfast'!#REF!-900</f>
        <v>#REF!</v>
      </c>
      <c r="Y14" s="137" t="e">
        <f>'C завтраками| Bed and breakfast'!#REF!-900</f>
        <v>#REF!</v>
      </c>
      <c r="Z14" s="137" t="e">
        <f>'C завтраками| Bed and breakfast'!#REF!-900</f>
        <v>#REF!</v>
      </c>
      <c r="AA14" s="137" t="e">
        <f>'C завтраками| Bed and breakfast'!#REF!-900</f>
        <v>#REF!</v>
      </c>
      <c r="AB14" s="137" t="e">
        <f>'C завтраками| Bed and breakfast'!#REF!-900</f>
        <v>#REF!</v>
      </c>
      <c r="AC14" s="137" t="e">
        <f>'C завтраками| Bed and breakfast'!#REF!-900</f>
        <v>#REF!</v>
      </c>
      <c r="AD14" s="137" t="e">
        <f>'C завтраками| Bed and breakfast'!#REF!-900</f>
        <v>#REF!</v>
      </c>
      <c r="AE14" s="137" t="e">
        <f>'C завтраками| Bed and breakfast'!#REF!-900</f>
        <v>#REF!</v>
      </c>
      <c r="AF14" s="137" t="e">
        <f>'C завтраками| Bed and breakfast'!#REF!-900</f>
        <v>#REF!</v>
      </c>
      <c r="AG14" s="137" t="e">
        <f>'C завтраками| Bed and breakfast'!#REF!-900</f>
        <v>#REF!</v>
      </c>
      <c r="AH14" s="137" t="e">
        <f>'C завтраками| Bed and breakfast'!#REF!-900</f>
        <v>#REF!</v>
      </c>
      <c r="AI14" s="137" t="e">
        <f>'C завтраками| Bed and breakfast'!#REF!-900</f>
        <v>#REF!</v>
      </c>
      <c r="AJ14" s="137" t="e">
        <f>'C завтраками| Bed and breakfast'!#REF!-900</f>
        <v>#REF!</v>
      </c>
      <c r="AK14" s="137" t="e">
        <f>'C завтраками| Bed and breakfast'!#REF!-900</f>
        <v>#REF!</v>
      </c>
      <c r="AL14" s="137" t="e">
        <f>'C завтраками| Bed and breakfast'!#REF!-900</f>
        <v>#REF!</v>
      </c>
      <c r="AM14" s="137" t="e">
        <f>'C завтраками| Bed and breakfast'!#REF!-900</f>
        <v>#REF!</v>
      </c>
      <c r="AN14" s="137" t="e">
        <f>'C завтраками| Bed and breakfast'!#REF!-900</f>
        <v>#REF!</v>
      </c>
      <c r="AO14" s="137" t="e">
        <f>'C завтраками| Bed and breakfast'!#REF!-900</f>
        <v>#REF!</v>
      </c>
      <c r="AP14" s="137" t="e">
        <f>'C завтраками| Bed and breakfast'!#REF!-900</f>
        <v>#REF!</v>
      </c>
      <c r="AQ14" s="137" t="e">
        <f>'C завтраками| Bed and breakfast'!#REF!-900</f>
        <v>#REF!</v>
      </c>
      <c r="AR14" s="137" t="e">
        <f>'C завтраками| Bed and breakfast'!#REF!-900</f>
        <v>#REF!</v>
      </c>
      <c r="AS14" s="137" t="e">
        <f>'C завтраками| Bed and breakfast'!#REF!-900</f>
        <v>#REF!</v>
      </c>
      <c r="AT14" s="137" t="e">
        <f>'C завтраками| Bed and breakfast'!#REF!-900</f>
        <v>#REF!</v>
      </c>
      <c r="AU14" s="137" t="e">
        <f>'C завтраками| Bed and breakfast'!#REF!-900</f>
        <v>#REF!</v>
      </c>
      <c r="AV14" s="137" t="e">
        <f>'C завтраками| Bed and breakfast'!#REF!-900</f>
        <v>#REF!</v>
      </c>
      <c r="AW14" s="137" t="e">
        <f>'C завтраками| Bed and breakfast'!#REF!-900</f>
        <v>#REF!</v>
      </c>
      <c r="AX14" s="137" t="e">
        <f>'C завтраками| Bed and breakfast'!#REF!-900</f>
        <v>#REF!</v>
      </c>
      <c r="AY14" s="137" t="e">
        <f>'C завтраками| Bed and breakfast'!#REF!-900</f>
        <v>#REF!</v>
      </c>
    </row>
    <row r="15" spans="1:51">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c r="A16" s="140" t="s">
        <v>27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ht="23.25" customHeight="1">
      <c r="A17" s="74"/>
      <c r="B17" s="99" t="e">
        <f t="shared" ref="B17:AY18" si="0">B5</f>
        <v>#REF!</v>
      </c>
      <c r="C17" s="99" t="e">
        <f t="shared" si="0"/>
        <v>#REF!</v>
      </c>
      <c r="D17" s="99" t="e">
        <f t="shared" si="0"/>
        <v>#REF!</v>
      </c>
      <c r="E17" s="99" t="e">
        <f t="shared" si="0"/>
        <v>#REF!</v>
      </c>
      <c r="F17" s="99" t="e">
        <f t="shared" si="0"/>
        <v>#REF!</v>
      </c>
      <c r="G17" s="99" t="e">
        <f t="shared" si="0"/>
        <v>#REF!</v>
      </c>
      <c r="H17" s="99" t="e">
        <f t="shared" si="0"/>
        <v>#REF!</v>
      </c>
      <c r="I17" s="99" t="e">
        <f t="shared" si="0"/>
        <v>#REF!</v>
      </c>
      <c r="J17" s="99" t="e">
        <f t="shared" si="0"/>
        <v>#REF!</v>
      </c>
      <c r="K17" s="99" t="e">
        <f t="shared" si="0"/>
        <v>#REF!</v>
      </c>
      <c r="L17" s="99" t="e">
        <f t="shared" si="0"/>
        <v>#REF!</v>
      </c>
      <c r="M17" s="99" t="e">
        <f t="shared" si="0"/>
        <v>#REF!</v>
      </c>
      <c r="N17" s="99" t="e">
        <f t="shared" si="0"/>
        <v>#REF!</v>
      </c>
      <c r="O17" s="99" t="e">
        <f t="shared" si="0"/>
        <v>#REF!</v>
      </c>
      <c r="P17" s="99" t="e">
        <f t="shared" si="0"/>
        <v>#REF!</v>
      </c>
      <c r="Q17" s="99" t="e">
        <f t="shared" si="0"/>
        <v>#REF!</v>
      </c>
      <c r="R17" s="99" t="e">
        <f t="shared" si="0"/>
        <v>#REF!</v>
      </c>
      <c r="S17" s="99" t="e">
        <f t="shared" si="0"/>
        <v>#REF!</v>
      </c>
      <c r="T17" s="99" t="e">
        <f t="shared" si="0"/>
        <v>#REF!</v>
      </c>
      <c r="U17" s="99" t="e">
        <f t="shared" si="0"/>
        <v>#REF!</v>
      </c>
      <c r="V17" s="99" t="e">
        <f t="shared" si="0"/>
        <v>#REF!</v>
      </c>
      <c r="W17" s="99" t="e">
        <f t="shared" si="0"/>
        <v>#REF!</v>
      </c>
      <c r="X17" s="99" t="e">
        <f t="shared" si="0"/>
        <v>#REF!</v>
      </c>
      <c r="Y17" s="99" t="e">
        <f t="shared" si="0"/>
        <v>#REF!</v>
      </c>
      <c r="Z17" s="99" t="e">
        <f t="shared" si="0"/>
        <v>#REF!</v>
      </c>
      <c r="AA17" s="99" t="e">
        <f t="shared" si="0"/>
        <v>#REF!</v>
      </c>
      <c r="AB17" s="99" t="e">
        <f t="shared" si="0"/>
        <v>#REF!</v>
      </c>
      <c r="AC17" s="99" t="e">
        <f t="shared" si="0"/>
        <v>#REF!</v>
      </c>
      <c r="AD17" s="99" t="e">
        <f t="shared" si="0"/>
        <v>#REF!</v>
      </c>
      <c r="AE17" s="99" t="e">
        <f t="shared" si="0"/>
        <v>#REF!</v>
      </c>
      <c r="AF17" s="99" t="e">
        <f t="shared" si="0"/>
        <v>#REF!</v>
      </c>
      <c r="AG17" s="99" t="e">
        <f t="shared" si="0"/>
        <v>#REF!</v>
      </c>
      <c r="AH17" s="99" t="e">
        <f t="shared" si="0"/>
        <v>#REF!</v>
      </c>
      <c r="AI17" s="99" t="e">
        <f t="shared" si="0"/>
        <v>#REF!</v>
      </c>
      <c r="AJ17" s="99" t="e">
        <f t="shared" si="0"/>
        <v>#REF!</v>
      </c>
      <c r="AK17" s="99" t="e">
        <f t="shared" si="0"/>
        <v>#REF!</v>
      </c>
      <c r="AL17" s="99" t="e">
        <f t="shared" si="0"/>
        <v>#REF!</v>
      </c>
      <c r="AM17" s="99" t="e">
        <f t="shared" si="0"/>
        <v>#REF!</v>
      </c>
      <c r="AN17" s="99" t="e">
        <f t="shared" si="0"/>
        <v>#REF!</v>
      </c>
      <c r="AO17" s="99" t="e">
        <f t="shared" si="0"/>
        <v>#REF!</v>
      </c>
      <c r="AP17" s="99" t="e">
        <f t="shared" si="0"/>
        <v>#REF!</v>
      </c>
      <c r="AQ17" s="99" t="e">
        <f t="shared" si="0"/>
        <v>#REF!</v>
      </c>
      <c r="AR17" s="99" t="e">
        <f t="shared" si="0"/>
        <v>#REF!</v>
      </c>
      <c r="AS17" s="99" t="e">
        <f t="shared" si="0"/>
        <v>#REF!</v>
      </c>
      <c r="AT17" s="99" t="e">
        <f t="shared" si="0"/>
        <v>#REF!</v>
      </c>
      <c r="AU17" s="99" t="e">
        <f t="shared" si="0"/>
        <v>#REF!</v>
      </c>
      <c r="AV17" s="99" t="e">
        <f t="shared" si="0"/>
        <v>#REF!</v>
      </c>
      <c r="AW17" s="99" t="e">
        <f t="shared" si="0"/>
        <v>#REF!</v>
      </c>
      <c r="AX17" s="99" t="e">
        <f t="shared" si="0"/>
        <v>#REF!</v>
      </c>
      <c r="AY17" s="99" t="e">
        <f t="shared" si="0"/>
        <v>#REF!</v>
      </c>
    </row>
    <row r="18" spans="1:51" ht="23.25" customHeight="1">
      <c r="A18" s="74"/>
      <c r="B18" s="99" t="e">
        <f t="shared" si="0"/>
        <v>#REF!</v>
      </c>
      <c r="C18" s="99" t="e">
        <f t="shared" si="0"/>
        <v>#REF!</v>
      </c>
      <c r="D18" s="99" t="e">
        <f t="shared" si="0"/>
        <v>#REF!</v>
      </c>
      <c r="E18" s="99" t="e">
        <f t="shared" si="0"/>
        <v>#REF!</v>
      </c>
      <c r="F18" s="99" t="e">
        <f t="shared" si="0"/>
        <v>#REF!</v>
      </c>
      <c r="G18" s="99" t="e">
        <f t="shared" si="0"/>
        <v>#REF!</v>
      </c>
      <c r="H18" s="99" t="e">
        <f t="shared" si="0"/>
        <v>#REF!</v>
      </c>
      <c r="I18" s="99" t="e">
        <f t="shared" si="0"/>
        <v>#REF!</v>
      </c>
      <c r="J18" s="99" t="e">
        <f t="shared" si="0"/>
        <v>#REF!</v>
      </c>
      <c r="K18" s="99" t="e">
        <f t="shared" si="0"/>
        <v>#REF!</v>
      </c>
      <c r="L18" s="99" t="e">
        <f t="shared" si="0"/>
        <v>#REF!</v>
      </c>
      <c r="M18" s="99" t="e">
        <f t="shared" si="0"/>
        <v>#REF!</v>
      </c>
      <c r="N18" s="99" t="e">
        <f t="shared" si="0"/>
        <v>#REF!</v>
      </c>
      <c r="O18" s="99" t="e">
        <f t="shared" si="0"/>
        <v>#REF!</v>
      </c>
      <c r="P18" s="99" t="e">
        <f t="shared" si="0"/>
        <v>#REF!</v>
      </c>
      <c r="Q18" s="99" t="e">
        <f t="shared" si="0"/>
        <v>#REF!</v>
      </c>
      <c r="R18" s="99" t="e">
        <f t="shared" si="0"/>
        <v>#REF!</v>
      </c>
      <c r="S18" s="99" t="e">
        <f t="shared" si="0"/>
        <v>#REF!</v>
      </c>
      <c r="T18" s="99" t="e">
        <f t="shared" si="0"/>
        <v>#REF!</v>
      </c>
      <c r="U18" s="99" t="e">
        <f t="shared" si="0"/>
        <v>#REF!</v>
      </c>
      <c r="V18" s="99" t="e">
        <f t="shared" si="0"/>
        <v>#REF!</v>
      </c>
      <c r="W18" s="99" t="e">
        <f t="shared" si="0"/>
        <v>#REF!</v>
      </c>
      <c r="X18" s="99" t="e">
        <f t="shared" si="0"/>
        <v>#REF!</v>
      </c>
      <c r="Y18" s="99" t="e">
        <f t="shared" si="0"/>
        <v>#REF!</v>
      </c>
      <c r="Z18" s="99" t="e">
        <f t="shared" si="0"/>
        <v>#REF!</v>
      </c>
      <c r="AA18" s="99" t="e">
        <f t="shared" si="0"/>
        <v>#REF!</v>
      </c>
      <c r="AB18" s="99" t="e">
        <f t="shared" si="0"/>
        <v>#REF!</v>
      </c>
      <c r="AC18" s="99" t="e">
        <f t="shared" si="0"/>
        <v>#REF!</v>
      </c>
      <c r="AD18" s="99" t="e">
        <f t="shared" si="0"/>
        <v>#REF!</v>
      </c>
      <c r="AE18" s="99" t="e">
        <f t="shared" si="0"/>
        <v>#REF!</v>
      </c>
      <c r="AF18" s="99" t="e">
        <f t="shared" si="0"/>
        <v>#REF!</v>
      </c>
      <c r="AG18" s="99" t="e">
        <f t="shared" si="0"/>
        <v>#REF!</v>
      </c>
      <c r="AH18" s="99" t="e">
        <f t="shared" si="0"/>
        <v>#REF!</v>
      </c>
      <c r="AI18" s="99" t="e">
        <f t="shared" si="0"/>
        <v>#REF!</v>
      </c>
      <c r="AJ18" s="99" t="e">
        <f t="shared" si="0"/>
        <v>#REF!</v>
      </c>
      <c r="AK18" s="99" t="e">
        <f t="shared" si="0"/>
        <v>#REF!</v>
      </c>
      <c r="AL18" s="99" t="e">
        <f t="shared" si="0"/>
        <v>#REF!</v>
      </c>
      <c r="AM18" s="99" t="e">
        <f t="shared" si="0"/>
        <v>#REF!</v>
      </c>
      <c r="AN18" s="99" t="e">
        <f t="shared" si="0"/>
        <v>#REF!</v>
      </c>
      <c r="AO18" s="99" t="e">
        <f t="shared" si="0"/>
        <v>#REF!</v>
      </c>
      <c r="AP18" s="99" t="e">
        <f t="shared" si="0"/>
        <v>#REF!</v>
      </c>
      <c r="AQ18" s="99" t="e">
        <f t="shared" si="0"/>
        <v>#REF!</v>
      </c>
      <c r="AR18" s="99" t="e">
        <f t="shared" si="0"/>
        <v>#REF!</v>
      </c>
      <c r="AS18" s="99" t="e">
        <f t="shared" si="0"/>
        <v>#REF!</v>
      </c>
      <c r="AT18" s="99" t="e">
        <f t="shared" si="0"/>
        <v>#REF!</v>
      </c>
      <c r="AU18" s="99" t="e">
        <f t="shared" si="0"/>
        <v>#REF!</v>
      </c>
      <c r="AV18" s="99" t="e">
        <f t="shared" si="0"/>
        <v>#REF!</v>
      </c>
      <c r="AW18" s="99" t="e">
        <f t="shared" si="0"/>
        <v>#REF!</v>
      </c>
      <c r="AX18" s="99" t="e">
        <f t="shared" si="0"/>
        <v>#REF!</v>
      </c>
      <c r="AY18" s="99" t="e">
        <f t="shared" si="0"/>
        <v>#REF!</v>
      </c>
    </row>
    <row r="19" spans="1:51">
      <c r="A19" s="74" t="s">
        <v>4</v>
      </c>
    </row>
    <row r="20" spans="1:51">
      <c r="A20" s="74">
        <v>1</v>
      </c>
      <c r="B20" s="91" t="e">
        <f>ROUNDUP(B8*0.85,)+25</f>
        <v>#REF!</v>
      </c>
      <c r="C20" s="91" t="e">
        <f t="shared" ref="C20:AY20" si="1">ROUNDUP(C8*0.85,)</f>
        <v>#REF!</v>
      </c>
      <c r="D20" s="91" t="e">
        <f t="shared" si="1"/>
        <v>#REF!</v>
      </c>
      <c r="E20" s="91" t="e">
        <f t="shared" si="1"/>
        <v>#REF!</v>
      </c>
      <c r="F20" s="91" t="e">
        <f t="shared" si="1"/>
        <v>#REF!</v>
      </c>
      <c r="G20" s="91" t="e">
        <f t="shared" si="1"/>
        <v>#REF!</v>
      </c>
      <c r="H20" s="91" t="e">
        <f t="shared" si="1"/>
        <v>#REF!</v>
      </c>
      <c r="I20" s="91" t="e">
        <f t="shared" si="1"/>
        <v>#REF!</v>
      </c>
      <c r="J20" s="91" t="e">
        <f t="shared" si="1"/>
        <v>#REF!</v>
      </c>
      <c r="K20" s="91" t="e">
        <f t="shared" si="1"/>
        <v>#REF!</v>
      </c>
      <c r="L20" s="91" t="e">
        <f t="shared" si="1"/>
        <v>#REF!</v>
      </c>
      <c r="M20" s="91" t="e">
        <f t="shared" si="1"/>
        <v>#REF!</v>
      </c>
      <c r="N20" s="91" t="e">
        <f t="shared" si="1"/>
        <v>#REF!</v>
      </c>
      <c r="O20" s="91" t="e">
        <f t="shared" si="1"/>
        <v>#REF!</v>
      </c>
      <c r="P20" s="91" t="e">
        <f t="shared" si="1"/>
        <v>#REF!</v>
      </c>
      <c r="Q20" s="91" t="e">
        <f t="shared" si="1"/>
        <v>#REF!</v>
      </c>
      <c r="R20" s="91" t="e">
        <f t="shared" si="1"/>
        <v>#REF!</v>
      </c>
      <c r="S20" s="91" t="e">
        <f t="shared" si="1"/>
        <v>#REF!</v>
      </c>
      <c r="T20" s="91" t="e">
        <f t="shared" si="1"/>
        <v>#REF!</v>
      </c>
      <c r="U20" s="91" t="e">
        <f t="shared" si="1"/>
        <v>#REF!</v>
      </c>
      <c r="V20" s="91" t="e">
        <f t="shared" si="1"/>
        <v>#REF!</v>
      </c>
      <c r="W20" s="91" t="e">
        <f t="shared" si="1"/>
        <v>#REF!</v>
      </c>
      <c r="X20" s="91" t="e">
        <f t="shared" si="1"/>
        <v>#REF!</v>
      </c>
      <c r="Y20" s="91" t="e">
        <f t="shared" si="1"/>
        <v>#REF!</v>
      </c>
      <c r="Z20" s="91" t="e">
        <f t="shared" si="1"/>
        <v>#REF!</v>
      </c>
      <c r="AA20" s="91" t="e">
        <f t="shared" si="1"/>
        <v>#REF!</v>
      </c>
      <c r="AB20" s="91" t="e">
        <f t="shared" si="1"/>
        <v>#REF!</v>
      </c>
      <c r="AC20" s="91" t="e">
        <f t="shared" si="1"/>
        <v>#REF!</v>
      </c>
      <c r="AD20" s="91" t="e">
        <f t="shared" si="1"/>
        <v>#REF!</v>
      </c>
      <c r="AE20" s="91" t="e">
        <f t="shared" si="1"/>
        <v>#REF!</v>
      </c>
      <c r="AF20" s="91" t="e">
        <f t="shared" si="1"/>
        <v>#REF!</v>
      </c>
      <c r="AG20" s="91" t="e">
        <f t="shared" si="1"/>
        <v>#REF!</v>
      </c>
      <c r="AH20" s="91" t="e">
        <f t="shared" si="1"/>
        <v>#REF!</v>
      </c>
      <c r="AI20" s="91" t="e">
        <f t="shared" si="1"/>
        <v>#REF!</v>
      </c>
      <c r="AJ20" s="91" t="e">
        <f t="shared" si="1"/>
        <v>#REF!</v>
      </c>
      <c r="AK20" s="91" t="e">
        <f t="shared" si="1"/>
        <v>#REF!</v>
      </c>
      <c r="AL20" s="91" t="e">
        <f t="shared" si="1"/>
        <v>#REF!</v>
      </c>
      <c r="AM20" s="91" t="e">
        <f t="shared" si="1"/>
        <v>#REF!</v>
      </c>
      <c r="AN20" s="91" t="e">
        <f t="shared" si="1"/>
        <v>#REF!</v>
      </c>
      <c r="AO20" s="91" t="e">
        <f t="shared" si="1"/>
        <v>#REF!</v>
      </c>
      <c r="AP20" s="91" t="e">
        <f t="shared" si="1"/>
        <v>#REF!</v>
      </c>
      <c r="AQ20" s="91" t="e">
        <f t="shared" si="1"/>
        <v>#REF!</v>
      </c>
      <c r="AR20" s="91" t="e">
        <f t="shared" si="1"/>
        <v>#REF!</v>
      </c>
      <c r="AS20" s="91" t="e">
        <f t="shared" si="1"/>
        <v>#REF!</v>
      </c>
      <c r="AT20" s="91" t="e">
        <f t="shared" si="1"/>
        <v>#REF!</v>
      </c>
      <c r="AU20" s="91" t="e">
        <f t="shared" si="1"/>
        <v>#REF!</v>
      </c>
      <c r="AV20" s="91" t="e">
        <f t="shared" si="1"/>
        <v>#REF!</v>
      </c>
      <c r="AW20" s="91" t="e">
        <f t="shared" si="1"/>
        <v>#REF!</v>
      </c>
      <c r="AX20" s="91" t="e">
        <f t="shared" si="1"/>
        <v>#REF!</v>
      </c>
      <c r="AY20" s="91" t="e">
        <f t="shared" si="1"/>
        <v>#REF!</v>
      </c>
    </row>
    <row r="21" spans="1:51">
      <c r="A21" s="74" t="s">
        <v>136</v>
      </c>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row>
    <row r="22" spans="1:51">
      <c r="A22" s="74">
        <v>1</v>
      </c>
      <c r="B22" s="91" t="e">
        <f t="shared" ref="B22:B26" si="2">ROUNDUP(B10*0.85,)+25</f>
        <v>#REF!</v>
      </c>
      <c r="C22" s="91" t="e">
        <f t="shared" ref="C22:AY22" si="3">ROUNDUP(C10*0.85,)</f>
        <v>#REF!</v>
      </c>
      <c r="D22" s="91" t="e">
        <f t="shared" si="3"/>
        <v>#REF!</v>
      </c>
      <c r="E22" s="91" t="e">
        <f t="shared" si="3"/>
        <v>#REF!</v>
      </c>
      <c r="F22" s="91" t="e">
        <f t="shared" si="3"/>
        <v>#REF!</v>
      </c>
      <c r="G22" s="91" t="e">
        <f t="shared" si="3"/>
        <v>#REF!</v>
      </c>
      <c r="H22" s="91" t="e">
        <f t="shared" si="3"/>
        <v>#REF!</v>
      </c>
      <c r="I22" s="91" t="e">
        <f t="shared" si="3"/>
        <v>#REF!</v>
      </c>
      <c r="J22" s="91" t="e">
        <f t="shared" si="3"/>
        <v>#REF!</v>
      </c>
      <c r="K22" s="91" t="e">
        <f t="shared" si="3"/>
        <v>#REF!</v>
      </c>
      <c r="L22" s="91" t="e">
        <f t="shared" si="3"/>
        <v>#REF!</v>
      </c>
      <c r="M22" s="91" t="e">
        <f t="shared" si="3"/>
        <v>#REF!</v>
      </c>
      <c r="N22" s="91" t="e">
        <f t="shared" si="3"/>
        <v>#REF!</v>
      </c>
      <c r="O22" s="91" t="e">
        <f t="shared" si="3"/>
        <v>#REF!</v>
      </c>
      <c r="P22" s="91" t="e">
        <f t="shared" si="3"/>
        <v>#REF!</v>
      </c>
      <c r="Q22" s="91" t="e">
        <f t="shared" si="3"/>
        <v>#REF!</v>
      </c>
      <c r="R22" s="91" t="e">
        <f t="shared" si="3"/>
        <v>#REF!</v>
      </c>
      <c r="S22" s="91" t="e">
        <f t="shared" si="3"/>
        <v>#REF!</v>
      </c>
      <c r="T22" s="91" t="e">
        <f t="shared" si="3"/>
        <v>#REF!</v>
      </c>
      <c r="U22" s="91" t="e">
        <f t="shared" si="3"/>
        <v>#REF!</v>
      </c>
      <c r="V22" s="91" t="e">
        <f t="shared" si="3"/>
        <v>#REF!</v>
      </c>
      <c r="W22" s="91" t="e">
        <f t="shared" si="3"/>
        <v>#REF!</v>
      </c>
      <c r="X22" s="91" t="e">
        <f t="shared" si="3"/>
        <v>#REF!</v>
      </c>
      <c r="Y22" s="91" t="e">
        <f t="shared" si="3"/>
        <v>#REF!</v>
      </c>
      <c r="Z22" s="91" t="e">
        <f t="shared" si="3"/>
        <v>#REF!</v>
      </c>
      <c r="AA22" s="91" t="e">
        <f t="shared" si="3"/>
        <v>#REF!</v>
      </c>
      <c r="AB22" s="91" t="e">
        <f t="shared" si="3"/>
        <v>#REF!</v>
      </c>
      <c r="AC22" s="91" t="e">
        <f t="shared" si="3"/>
        <v>#REF!</v>
      </c>
      <c r="AD22" s="91" t="e">
        <f t="shared" si="3"/>
        <v>#REF!</v>
      </c>
      <c r="AE22" s="91" t="e">
        <f t="shared" si="3"/>
        <v>#REF!</v>
      </c>
      <c r="AF22" s="91" t="e">
        <f t="shared" si="3"/>
        <v>#REF!</v>
      </c>
      <c r="AG22" s="91" t="e">
        <f t="shared" si="3"/>
        <v>#REF!</v>
      </c>
      <c r="AH22" s="91" t="e">
        <f t="shared" si="3"/>
        <v>#REF!</v>
      </c>
      <c r="AI22" s="91" t="e">
        <f t="shared" si="3"/>
        <v>#REF!</v>
      </c>
      <c r="AJ22" s="91" t="e">
        <f t="shared" si="3"/>
        <v>#REF!</v>
      </c>
      <c r="AK22" s="91" t="e">
        <f t="shared" si="3"/>
        <v>#REF!</v>
      </c>
      <c r="AL22" s="91" t="e">
        <f t="shared" si="3"/>
        <v>#REF!</v>
      </c>
      <c r="AM22" s="91" t="e">
        <f t="shared" si="3"/>
        <v>#REF!</v>
      </c>
      <c r="AN22" s="91" t="e">
        <f t="shared" si="3"/>
        <v>#REF!</v>
      </c>
      <c r="AO22" s="91" t="e">
        <f t="shared" si="3"/>
        <v>#REF!</v>
      </c>
      <c r="AP22" s="91" t="e">
        <f t="shared" si="3"/>
        <v>#REF!</v>
      </c>
      <c r="AQ22" s="91" t="e">
        <f t="shared" si="3"/>
        <v>#REF!</v>
      </c>
      <c r="AR22" s="91" t="e">
        <f t="shared" si="3"/>
        <v>#REF!</v>
      </c>
      <c r="AS22" s="91" t="e">
        <f t="shared" si="3"/>
        <v>#REF!</v>
      </c>
      <c r="AT22" s="91" t="e">
        <f t="shared" si="3"/>
        <v>#REF!</v>
      </c>
      <c r="AU22" s="91" t="e">
        <f t="shared" si="3"/>
        <v>#REF!</v>
      </c>
      <c r="AV22" s="91" t="e">
        <f t="shared" si="3"/>
        <v>#REF!</v>
      </c>
      <c r="AW22" s="91" t="e">
        <f t="shared" si="3"/>
        <v>#REF!</v>
      </c>
      <c r="AX22" s="91" t="e">
        <f t="shared" si="3"/>
        <v>#REF!</v>
      </c>
      <c r="AY22" s="91" t="e">
        <f t="shared" si="3"/>
        <v>#REF!</v>
      </c>
    </row>
    <row r="23" spans="1:51">
      <c r="A23" s="74" t="s">
        <v>137</v>
      </c>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row>
    <row r="24" spans="1:51">
      <c r="A24" s="74">
        <v>1</v>
      </c>
      <c r="B24" s="91" t="e">
        <f t="shared" si="2"/>
        <v>#REF!</v>
      </c>
      <c r="C24" s="91" t="e">
        <f t="shared" ref="C24:AY24" si="4">ROUNDUP(C12*0.85,)</f>
        <v>#REF!</v>
      </c>
      <c r="D24" s="91" t="e">
        <f t="shared" si="4"/>
        <v>#REF!</v>
      </c>
      <c r="E24" s="91" t="e">
        <f t="shared" si="4"/>
        <v>#REF!</v>
      </c>
      <c r="F24" s="91" t="e">
        <f t="shared" si="4"/>
        <v>#REF!</v>
      </c>
      <c r="G24" s="91" t="e">
        <f t="shared" si="4"/>
        <v>#REF!</v>
      </c>
      <c r="H24" s="91" t="e">
        <f t="shared" si="4"/>
        <v>#REF!</v>
      </c>
      <c r="I24" s="91" t="e">
        <f t="shared" si="4"/>
        <v>#REF!</v>
      </c>
      <c r="J24" s="91" t="e">
        <f t="shared" si="4"/>
        <v>#REF!</v>
      </c>
      <c r="K24" s="91" t="e">
        <f t="shared" si="4"/>
        <v>#REF!</v>
      </c>
      <c r="L24" s="91" t="e">
        <f t="shared" si="4"/>
        <v>#REF!</v>
      </c>
      <c r="M24" s="91" t="e">
        <f t="shared" si="4"/>
        <v>#REF!</v>
      </c>
      <c r="N24" s="91" t="e">
        <f t="shared" si="4"/>
        <v>#REF!</v>
      </c>
      <c r="O24" s="91" t="e">
        <f t="shared" si="4"/>
        <v>#REF!</v>
      </c>
      <c r="P24" s="91" t="e">
        <f t="shared" si="4"/>
        <v>#REF!</v>
      </c>
      <c r="Q24" s="91" t="e">
        <f t="shared" si="4"/>
        <v>#REF!</v>
      </c>
      <c r="R24" s="91" t="e">
        <f t="shared" si="4"/>
        <v>#REF!</v>
      </c>
      <c r="S24" s="91" t="e">
        <f t="shared" si="4"/>
        <v>#REF!</v>
      </c>
      <c r="T24" s="91" t="e">
        <f t="shared" si="4"/>
        <v>#REF!</v>
      </c>
      <c r="U24" s="91" t="e">
        <f t="shared" si="4"/>
        <v>#REF!</v>
      </c>
      <c r="V24" s="91" t="e">
        <f t="shared" si="4"/>
        <v>#REF!</v>
      </c>
      <c r="W24" s="91" t="e">
        <f t="shared" si="4"/>
        <v>#REF!</v>
      </c>
      <c r="X24" s="91" t="e">
        <f t="shared" si="4"/>
        <v>#REF!</v>
      </c>
      <c r="Y24" s="91" t="e">
        <f t="shared" si="4"/>
        <v>#REF!</v>
      </c>
      <c r="Z24" s="91" t="e">
        <f t="shared" si="4"/>
        <v>#REF!</v>
      </c>
      <c r="AA24" s="91" t="e">
        <f t="shared" si="4"/>
        <v>#REF!</v>
      </c>
      <c r="AB24" s="91" t="e">
        <f t="shared" si="4"/>
        <v>#REF!</v>
      </c>
      <c r="AC24" s="91" t="e">
        <f t="shared" si="4"/>
        <v>#REF!</v>
      </c>
      <c r="AD24" s="91" t="e">
        <f t="shared" si="4"/>
        <v>#REF!</v>
      </c>
      <c r="AE24" s="91" t="e">
        <f t="shared" si="4"/>
        <v>#REF!</v>
      </c>
      <c r="AF24" s="91" t="e">
        <f t="shared" si="4"/>
        <v>#REF!</v>
      </c>
      <c r="AG24" s="91" t="e">
        <f t="shared" si="4"/>
        <v>#REF!</v>
      </c>
      <c r="AH24" s="91" t="e">
        <f t="shared" si="4"/>
        <v>#REF!</v>
      </c>
      <c r="AI24" s="91" t="e">
        <f t="shared" si="4"/>
        <v>#REF!</v>
      </c>
      <c r="AJ24" s="91" t="e">
        <f t="shared" si="4"/>
        <v>#REF!</v>
      </c>
      <c r="AK24" s="91" t="e">
        <f t="shared" si="4"/>
        <v>#REF!</v>
      </c>
      <c r="AL24" s="91" t="e">
        <f t="shared" si="4"/>
        <v>#REF!</v>
      </c>
      <c r="AM24" s="91" t="e">
        <f t="shared" si="4"/>
        <v>#REF!</v>
      </c>
      <c r="AN24" s="91" t="e">
        <f t="shared" si="4"/>
        <v>#REF!</v>
      </c>
      <c r="AO24" s="91" t="e">
        <f t="shared" si="4"/>
        <v>#REF!</v>
      </c>
      <c r="AP24" s="91" t="e">
        <f t="shared" si="4"/>
        <v>#REF!</v>
      </c>
      <c r="AQ24" s="91" t="e">
        <f t="shared" si="4"/>
        <v>#REF!</v>
      </c>
      <c r="AR24" s="91" t="e">
        <f t="shared" si="4"/>
        <v>#REF!</v>
      </c>
      <c r="AS24" s="91" t="e">
        <f t="shared" si="4"/>
        <v>#REF!</v>
      </c>
      <c r="AT24" s="91" t="e">
        <f t="shared" si="4"/>
        <v>#REF!</v>
      </c>
      <c r="AU24" s="91" t="e">
        <f t="shared" si="4"/>
        <v>#REF!</v>
      </c>
      <c r="AV24" s="91" t="e">
        <f t="shared" si="4"/>
        <v>#REF!</v>
      </c>
      <c r="AW24" s="91" t="e">
        <f t="shared" si="4"/>
        <v>#REF!</v>
      </c>
      <c r="AX24" s="91" t="e">
        <f t="shared" si="4"/>
        <v>#REF!</v>
      </c>
      <c r="AY24" s="91" t="e">
        <f t="shared" si="4"/>
        <v>#REF!</v>
      </c>
    </row>
    <row r="25" spans="1:51">
      <c r="A25" s="74" t="s">
        <v>138</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row>
    <row r="26" spans="1:51">
      <c r="A26" s="74">
        <v>1</v>
      </c>
      <c r="B26" s="91" t="e">
        <f t="shared" si="2"/>
        <v>#REF!</v>
      </c>
      <c r="C26" s="91" t="e">
        <f t="shared" ref="C26:AY26" si="5">ROUNDUP(C14*0.85,)</f>
        <v>#REF!</v>
      </c>
      <c r="D26" s="91" t="e">
        <f t="shared" si="5"/>
        <v>#REF!</v>
      </c>
      <c r="E26" s="91" t="e">
        <f t="shared" si="5"/>
        <v>#REF!</v>
      </c>
      <c r="F26" s="91" t="e">
        <f t="shared" si="5"/>
        <v>#REF!</v>
      </c>
      <c r="G26" s="91" t="e">
        <f t="shared" si="5"/>
        <v>#REF!</v>
      </c>
      <c r="H26" s="91" t="e">
        <f t="shared" si="5"/>
        <v>#REF!</v>
      </c>
      <c r="I26" s="91" t="e">
        <f t="shared" si="5"/>
        <v>#REF!</v>
      </c>
      <c r="J26" s="91" t="e">
        <f t="shared" si="5"/>
        <v>#REF!</v>
      </c>
      <c r="K26" s="91" t="e">
        <f t="shared" si="5"/>
        <v>#REF!</v>
      </c>
      <c r="L26" s="91" t="e">
        <f t="shared" si="5"/>
        <v>#REF!</v>
      </c>
      <c r="M26" s="91" t="e">
        <f t="shared" si="5"/>
        <v>#REF!</v>
      </c>
      <c r="N26" s="91" t="e">
        <f t="shared" si="5"/>
        <v>#REF!</v>
      </c>
      <c r="O26" s="91" t="e">
        <f t="shared" si="5"/>
        <v>#REF!</v>
      </c>
      <c r="P26" s="91" t="e">
        <f t="shared" si="5"/>
        <v>#REF!</v>
      </c>
      <c r="Q26" s="91" t="e">
        <f t="shared" si="5"/>
        <v>#REF!</v>
      </c>
      <c r="R26" s="91" t="e">
        <f t="shared" si="5"/>
        <v>#REF!</v>
      </c>
      <c r="S26" s="91" t="e">
        <f t="shared" si="5"/>
        <v>#REF!</v>
      </c>
      <c r="T26" s="91" t="e">
        <f t="shared" si="5"/>
        <v>#REF!</v>
      </c>
      <c r="U26" s="91" t="e">
        <f t="shared" si="5"/>
        <v>#REF!</v>
      </c>
      <c r="V26" s="91" t="e">
        <f t="shared" si="5"/>
        <v>#REF!</v>
      </c>
      <c r="W26" s="91" t="e">
        <f t="shared" si="5"/>
        <v>#REF!</v>
      </c>
      <c r="X26" s="91" t="e">
        <f t="shared" si="5"/>
        <v>#REF!</v>
      </c>
      <c r="Y26" s="91" t="e">
        <f t="shared" si="5"/>
        <v>#REF!</v>
      </c>
      <c r="Z26" s="91" t="e">
        <f t="shared" si="5"/>
        <v>#REF!</v>
      </c>
      <c r="AA26" s="91" t="e">
        <f t="shared" si="5"/>
        <v>#REF!</v>
      </c>
      <c r="AB26" s="91" t="e">
        <f t="shared" si="5"/>
        <v>#REF!</v>
      </c>
      <c r="AC26" s="91" t="e">
        <f t="shared" si="5"/>
        <v>#REF!</v>
      </c>
      <c r="AD26" s="91" t="e">
        <f t="shared" si="5"/>
        <v>#REF!</v>
      </c>
      <c r="AE26" s="91" t="e">
        <f t="shared" si="5"/>
        <v>#REF!</v>
      </c>
      <c r="AF26" s="91" t="e">
        <f t="shared" si="5"/>
        <v>#REF!</v>
      </c>
      <c r="AG26" s="91" t="e">
        <f t="shared" si="5"/>
        <v>#REF!</v>
      </c>
      <c r="AH26" s="91" t="e">
        <f t="shared" si="5"/>
        <v>#REF!</v>
      </c>
      <c r="AI26" s="91" t="e">
        <f t="shared" si="5"/>
        <v>#REF!</v>
      </c>
      <c r="AJ26" s="91" t="e">
        <f t="shared" si="5"/>
        <v>#REF!</v>
      </c>
      <c r="AK26" s="91" t="e">
        <f t="shared" si="5"/>
        <v>#REF!</v>
      </c>
      <c r="AL26" s="91" t="e">
        <f t="shared" si="5"/>
        <v>#REF!</v>
      </c>
      <c r="AM26" s="91" t="e">
        <f t="shared" si="5"/>
        <v>#REF!</v>
      </c>
      <c r="AN26" s="91" t="e">
        <f t="shared" si="5"/>
        <v>#REF!</v>
      </c>
      <c r="AO26" s="91" t="e">
        <f t="shared" si="5"/>
        <v>#REF!</v>
      </c>
      <c r="AP26" s="91" t="e">
        <f t="shared" si="5"/>
        <v>#REF!</v>
      </c>
      <c r="AQ26" s="91" t="e">
        <f t="shared" si="5"/>
        <v>#REF!</v>
      </c>
      <c r="AR26" s="91" t="e">
        <f t="shared" si="5"/>
        <v>#REF!</v>
      </c>
      <c r="AS26" s="91" t="e">
        <f t="shared" si="5"/>
        <v>#REF!</v>
      </c>
      <c r="AT26" s="91" t="e">
        <f t="shared" si="5"/>
        <v>#REF!</v>
      </c>
      <c r="AU26" s="91" t="e">
        <f t="shared" si="5"/>
        <v>#REF!</v>
      </c>
      <c r="AV26" s="91" t="e">
        <f t="shared" si="5"/>
        <v>#REF!</v>
      </c>
      <c r="AW26" s="91" t="e">
        <f t="shared" si="5"/>
        <v>#REF!</v>
      </c>
      <c r="AX26" s="91" t="e">
        <f t="shared" si="5"/>
        <v>#REF!</v>
      </c>
      <c r="AY26" s="91" t="e">
        <f t="shared" si="5"/>
        <v>#REF!</v>
      </c>
    </row>
    <row r="27" spans="1:51">
      <c r="A27" s="2"/>
    </row>
    <row r="28" spans="1:51">
      <c r="A28" s="81" t="s">
        <v>9</v>
      </c>
    </row>
    <row r="29" spans="1:51">
      <c r="A29" s="82" t="s">
        <v>10</v>
      </c>
    </row>
    <row r="30" spans="1:51">
      <c r="A30" s="82" t="s">
        <v>11</v>
      </c>
    </row>
    <row r="31" spans="1:51">
      <c r="A31" s="82" t="s">
        <v>12</v>
      </c>
    </row>
    <row r="32" spans="1:51">
      <c r="A32" s="132" t="s">
        <v>139</v>
      </c>
    </row>
    <row r="33" spans="1:1">
      <c r="A33" s="82"/>
    </row>
    <row r="34" spans="1:1">
      <c r="A34" s="83" t="s">
        <v>14</v>
      </c>
    </row>
    <row r="35" spans="1:1" ht="73.5" customHeight="1">
      <c r="A35" s="84" t="s">
        <v>146</v>
      </c>
    </row>
    <row r="36" spans="1:1" ht="14.25">
      <c r="A36" s="139"/>
    </row>
  </sheetData>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24"/>
  <sheetViews>
    <sheetView workbookViewId="0">
      <pane xSplit="1" topLeftCell="B1" activePane="topRight" state="frozen"/>
      <selection pane="topRight" activeCell="C6" sqref="C6"/>
    </sheetView>
  </sheetViews>
  <sheetFormatPr defaultColWidth="8.7109375" defaultRowHeight="12.75"/>
  <cols>
    <col min="1" max="1" width="82.85546875" style="60" customWidth="1"/>
    <col min="2" max="3" width="9.85546875" style="60" customWidth="1"/>
    <col min="4" max="16384" width="8.7109375" style="60"/>
  </cols>
  <sheetData>
    <row r="1" spans="1:3">
      <c r="A1" s="3" t="s">
        <v>28</v>
      </c>
    </row>
    <row r="2" spans="1:3">
      <c r="A2" s="73" t="s">
        <v>145</v>
      </c>
    </row>
    <row r="3" spans="1:3">
      <c r="A3" s="2"/>
    </row>
    <row r="4" spans="1:3">
      <c r="A4" s="5" t="s">
        <v>2</v>
      </c>
    </row>
    <row r="5" spans="1:3" ht="21" customHeight="1">
      <c r="A5" s="74"/>
      <c r="B5" s="99" t="e">
        <f>'C завтраками| Bed and breakfast'!#REF!</f>
        <v>#REF!</v>
      </c>
      <c r="C5" s="99" t="e">
        <f>'C завтраками| Bed and breakfast'!#REF!</f>
        <v>#REF!</v>
      </c>
    </row>
    <row r="6" spans="1:3" ht="24" customHeight="1">
      <c r="A6" s="74"/>
      <c r="B6" s="99" t="e">
        <f>'C завтраками| Bed and breakfast'!#REF!</f>
        <v>#REF!</v>
      </c>
      <c r="C6" s="99" t="e">
        <f>'C завтраками| Bed and breakfast'!#REF!</f>
        <v>#REF!</v>
      </c>
    </row>
    <row r="7" spans="1:3">
      <c r="A7" s="74" t="s">
        <v>4</v>
      </c>
    </row>
    <row r="8" spans="1:3">
      <c r="A8" s="74">
        <v>1</v>
      </c>
      <c r="B8" s="137" t="e">
        <f>'C завтраками| Bed and breakfast'!#REF!-1050</f>
        <v>#REF!</v>
      </c>
      <c r="C8" s="137" t="e">
        <f>'C завтраками| Bed and breakfast'!#REF!-1050</f>
        <v>#REF!</v>
      </c>
    </row>
    <row r="9" spans="1:3">
      <c r="A9" s="15" t="s">
        <v>6</v>
      </c>
      <c r="B9" s="138"/>
      <c r="C9" s="138"/>
    </row>
    <row r="10" spans="1:3">
      <c r="A10" s="74">
        <v>1</v>
      </c>
      <c r="B10" s="137" t="e">
        <f>'C завтраками| Bed and breakfast'!#REF!-1050</f>
        <v>#REF!</v>
      </c>
      <c r="C10" s="137" t="e">
        <f>'C завтраками| Bed and breakfast'!#REF!-1050</f>
        <v>#REF!</v>
      </c>
    </row>
    <row r="11" spans="1:3">
      <c r="A11" s="16" t="s">
        <v>7</v>
      </c>
      <c r="B11" s="138"/>
      <c r="C11" s="138"/>
    </row>
    <row r="12" spans="1:3">
      <c r="A12" s="74">
        <v>1</v>
      </c>
      <c r="B12" s="137" t="e">
        <f>'C завтраками| Bed and breakfast'!#REF!-1050</f>
        <v>#REF!</v>
      </c>
      <c r="C12" s="137" t="e">
        <f>'C завтраками| Bed and breakfast'!#REF!-1050</f>
        <v>#REF!</v>
      </c>
    </row>
    <row r="13" spans="1:3">
      <c r="A13" s="17" t="s">
        <v>8</v>
      </c>
      <c r="B13" s="138"/>
      <c r="C13" s="138"/>
    </row>
    <row r="14" spans="1:3">
      <c r="A14" s="74">
        <v>1</v>
      </c>
      <c r="B14" s="137" t="e">
        <f>'C завтраками| Bed and breakfast'!#REF!-1050</f>
        <v>#REF!</v>
      </c>
      <c r="C14" s="137" t="e">
        <f>'C завтраками| Bed and breakfast'!#REF!-1050</f>
        <v>#REF!</v>
      </c>
    </row>
    <row r="15" spans="1:3">
      <c r="A15" s="2"/>
    </row>
    <row r="16" spans="1:3">
      <c r="A16" s="81" t="s">
        <v>9</v>
      </c>
    </row>
    <row r="17" spans="1:1">
      <c r="A17" s="82" t="s">
        <v>10</v>
      </c>
    </row>
    <row r="18" spans="1:1">
      <c r="A18" s="82" t="s">
        <v>11</v>
      </c>
    </row>
    <row r="19" spans="1:1">
      <c r="A19" s="82" t="s">
        <v>12</v>
      </c>
    </row>
    <row r="20" spans="1:1">
      <c r="A20" s="23" t="s">
        <v>13</v>
      </c>
    </row>
    <row r="21" spans="1:1">
      <c r="A21" s="82"/>
    </row>
    <row r="22" spans="1:1">
      <c r="A22" s="83" t="s">
        <v>14</v>
      </c>
    </row>
    <row r="23" spans="1:1" ht="73.5" customHeight="1">
      <c r="A23" s="84" t="s">
        <v>146</v>
      </c>
    </row>
    <row r="24" spans="1:1" ht="14.25">
      <c r="A24" s="139"/>
    </row>
  </sheetData>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53"/>
  <sheetViews>
    <sheetView workbookViewId="0">
      <pane xSplit="1" topLeftCell="B1" activePane="topRight" state="frozen"/>
      <selection pane="topRight" activeCell="B1" sqref="B1:C1048576"/>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135</v>
      </c>
    </row>
    <row r="2" spans="1:3" ht="11.45" customHeight="1">
      <c r="A2" s="4"/>
    </row>
    <row r="3" spans="1:3" ht="11.45" customHeight="1">
      <c r="A3" s="61" t="s">
        <v>147</v>
      </c>
    </row>
    <row r="4" spans="1:3" ht="11.25" customHeight="1">
      <c r="A4" s="98"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breakfast'!#REF!*0.9</f>
        <v>#REF!</v>
      </c>
      <c r="C8" s="30" t="e">
        <f>'C завтраками| Bed and breakfast'!#REF!*0.9</f>
        <v>#REF!</v>
      </c>
    </row>
    <row r="9" spans="1:3" ht="11.45" customHeight="1">
      <c r="A9" s="12">
        <v>2</v>
      </c>
      <c r="B9" s="30" t="e">
        <f>'C завтраками| Bed and breakfast'!#REF!*0.9</f>
        <v>#REF!</v>
      </c>
      <c r="C9" s="30" t="e">
        <f>'C завтраками| Bed and breakfast'!#REF!*0.9</f>
        <v>#REF!</v>
      </c>
    </row>
    <row r="10" spans="1:3" ht="11.45" customHeight="1">
      <c r="A10" s="15" t="s">
        <v>136</v>
      </c>
      <c r="B10" s="30"/>
      <c r="C10" s="30"/>
    </row>
    <row r="11" spans="1:3" ht="11.45" customHeight="1">
      <c r="A11" s="12">
        <v>1</v>
      </c>
      <c r="B11" s="30" t="e">
        <f>'C завтраками| Bed and breakfast'!#REF!*0.9</f>
        <v>#REF!</v>
      </c>
      <c r="C11" s="30" t="e">
        <f>'C завтраками| Bed and breakfast'!#REF!*0.9</f>
        <v>#REF!</v>
      </c>
    </row>
    <row r="12" spans="1:3" ht="11.45" customHeight="1">
      <c r="A12" s="12">
        <v>2</v>
      </c>
      <c r="B12" s="30" t="e">
        <f>'C завтраками| Bed and breakfast'!#REF!*0.9</f>
        <v>#REF!</v>
      </c>
      <c r="C12" s="30" t="e">
        <f>'C завтраками| Bed and breakfast'!#REF!*0.9</f>
        <v>#REF!</v>
      </c>
    </row>
    <row r="13" spans="1:3" ht="11.45" customHeight="1">
      <c r="A13" s="16" t="s">
        <v>137</v>
      </c>
      <c r="B13" s="30"/>
      <c r="C13" s="30"/>
    </row>
    <row r="14" spans="1:3" ht="11.45" customHeight="1">
      <c r="A14" s="12">
        <v>1</v>
      </c>
      <c r="B14" s="30" t="e">
        <f>'C завтраками| Bed and breakfast'!#REF!*0.9</f>
        <v>#REF!</v>
      </c>
      <c r="C14" s="30" t="e">
        <f>'C завтраками| Bed and breakfast'!#REF!*0.9</f>
        <v>#REF!</v>
      </c>
    </row>
    <row r="15" spans="1:3" ht="11.45" customHeight="1">
      <c r="A15" s="12">
        <v>2</v>
      </c>
      <c r="B15" s="30" t="e">
        <f>'C завтраками| Bed and breakfast'!#REF!*0.9</f>
        <v>#REF!</v>
      </c>
      <c r="C15" s="30" t="e">
        <f>'C завтраками| Bed and breakfast'!#REF!*0.9</f>
        <v>#REF!</v>
      </c>
    </row>
    <row r="16" spans="1:3" ht="11.45" customHeight="1">
      <c r="A16" s="17" t="s">
        <v>138</v>
      </c>
      <c r="B16" s="30"/>
      <c r="C16" s="30"/>
    </row>
    <row r="17" spans="1:3" ht="11.45" customHeight="1">
      <c r="A17" s="12">
        <v>1</v>
      </c>
      <c r="B17" s="30" t="e">
        <f>'C завтраками| Bed and breakfast'!#REF!*0.9</f>
        <v>#REF!</v>
      </c>
      <c r="C17" s="30" t="e">
        <f>'C завтраками| Bed and breakfast'!#REF!*0.9</f>
        <v>#REF!</v>
      </c>
    </row>
    <row r="18" spans="1:3" ht="11.45" customHeight="1">
      <c r="A18" s="12">
        <v>2</v>
      </c>
      <c r="B18" s="30" t="e">
        <f>'C завтраками| Bed and breakfast'!#REF!*0.9</f>
        <v>#REF!</v>
      </c>
      <c r="C18" s="30" t="e">
        <f>'C завтраками| Bed and breakfast'!#REF!*0.9</f>
        <v>#REF!</v>
      </c>
    </row>
    <row r="19" spans="1:3" ht="11.45" customHeight="1">
      <c r="A19" s="18"/>
      <c r="B19" s="62"/>
      <c r="C19" s="62"/>
    </row>
    <row r="20" spans="1:3" ht="11.45" customHeight="1">
      <c r="A20" s="18"/>
      <c r="B20" s="62"/>
      <c r="C20" s="62"/>
    </row>
    <row r="21" spans="1:3" ht="11.45" customHeight="1">
      <c r="A21" s="18"/>
      <c r="B21" s="62"/>
      <c r="C21" s="62"/>
    </row>
    <row r="22" spans="1:3" ht="145.9" customHeight="1">
      <c r="A22" s="44" t="s">
        <v>148</v>
      </c>
    </row>
    <row r="23" spans="1:3" ht="11.45" customHeight="1">
      <c r="A23" s="64" t="s">
        <v>23</v>
      </c>
    </row>
    <row r="24" spans="1:3" ht="11.45" customHeight="1">
      <c r="A24" s="65" t="s">
        <v>149</v>
      </c>
    </row>
    <row r="25" spans="1:3">
      <c r="A25" s="66" t="s">
        <v>150</v>
      </c>
    </row>
    <row r="26" spans="1:3">
      <c r="A26" s="18"/>
    </row>
    <row r="27" spans="1:3">
      <c r="A27" s="127" t="s">
        <v>9</v>
      </c>
    </row>
    <row r="28" spans="1:3">
      <c r="A28" s="47" t="s">
        <v>10</v>
      </c>
    </row>
    <row r="29" spans="1:3">
      <c r="A29" s="47" t="s">
        <v>11</v>
      </c>
    </row>
    <row r="30" spans="1:3" ht="24">
      <c r="A30" s="48" t="s">
        <v>12</v>
      </c>
    </row>
    <row r="31" spans="1:3" ht="12.6" customHeight="1">
      <c r="A31" s="47" t="s">
        <v>151</v>
      </c>
    </row>
    <row r="32" spans="1:3" ht="24">
      <c r="A32" s="63" t="s">
        <v>152</v>
      </c>
    </row>
    <row r="34" spans="1:1" ht="25.5">
      <c r="A34" s="68" t="s">
        <v>153</v>
      </c>
    </row>
    <row r="35" spans="1:1" ht="52.5">
      <c r="A35" s="129" t="s">
        <v>154</v>
      </c>
    </row>
    <row r="36" spans="1:1" ht="31.5">
      <c r="A36" s="129" t="s">
        <v>155</v>
      </c>
    </row>
    <row r="37" spans="1:1" ht="52.5">
      <c r="A37" s="129" t="s">
        <v>156</v>
      </c>
    </row>
    <row r="38" spans="1:1" ht="31.5" hidden="1">
      <c r="A38" s="129" t="s">
        <v>157</v>
      </c>
    </row>
    <row r="39" spans="1:1" ht="63">
      <c r="A39" s="129" t="s">
        <v>158</v>
      </c>
    </row>
    <row r="40" spans="1:1" ht="31.5">
      <c r="A40" s="129" t="s">
        <v>159</v>
      </c>
    </row>
    <row r="41" spans="1:1" ht="31.5">
      <c r="A41" s="129" t="s">
        <v>160</v>
      </c>
    </row>
    <row r="42" spans="1:1" ht="31.5">
      <c r="A42" s="129" t="s">
        <v>161</v>
      </c>
    </row>
    <row r="43" spans="1:1" ht="42">
      <c r="A43" s="129" t="s">
        <v>162</v>
      </c>
    </row>
    <row r="44" spans="1:1" ht="31.5">
      <c r="A44" s="129" t="s">
        <v>163</v>
      </c>
    </row>
    <row r="45" spans="1:1">
      <c r="A45" s="70"/>
    </row>
    <row r="46" spans="1:1" ht="31.5">
      <c r="A46" s="52" t="s">
        <v>53</v>
      </c>
    </row>
    <row r="47" spans="1:1" ht="21">
      <c r="A47" s="53" t="s">
        <v>54</v>
      </c>
    </row>
    <row r="48" spans="1:1" ht="42.75">
      <c r="A48" s="54" t="s">
        <v>107</v>
      </c>
    </row>
    <row r="49" spans="1:1" ht="21">
      <c r="A49" s="55" t="s">
        <v>56</v>
      </c>
    </row>
    <row r="50" spans="1:1">
      <c r="A50" s="56"/>
    </row>
    <row r="51" spans="1:1">
      <c r="A51" s="57" t="s">
        <v>14</v>
      </c>
    </row>
    <row r="52" spans="1:1" ht="24">
      <c r="A52" s="58" t="s">
        <v>57</v>
      </c>
    </row>
    <row r="53" spans="1:1" ht="24">
      <c r="A53" s="58" t="s">
        <v>58</v>
      </c>
    </row>
  </sheetData>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69"/>
  <sheetViews>
    <sheetView workbookViewId="0">
      <pane xSplit="1" topLeftCell="B1" activePane="topRight" state="frozen"/>
      <selection pane="topRight" activeCell="A26" sqref="A26"/>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28</v>
      </c>
    </row>
    <row r="2" spans="1:3" ht="11.45" customHeight="1">
      <c r="A2" s="4"/>
    </row>
    <row r="3" spans="1:3" ht="11.45" customHeight="1">
      <c r="A3" s="131" t="s">
        <v>164</v>
      </c>
    </row>
    <row r="4" spans="1:3" ht="11.25" customHeight="1">
      <c r="A4" s="131"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breakfast'!#REF!*0.85</f>
        <v>#REF!</v>
      </c>
      <c r="C8" s="30" t="e">
        <f>'C завтраками| Bed and breakfast'!#REF!*0.85</f>
        <v>#REF!</v>
      </c>
    </row>
    <row r="9" spans="1:3" ht="11.45" customHeight="1">
      <c r="A9" s="12">
        <v>2</v>
      </c>
      <c r="B9" s="30" t="e">
        <f>'C завтраками| Bed and breakfast'!#REF!*0.85</f>
        <v>#REF!</v>
      </c>
      <c r="C9" s="30" t="e">
        <f>'C завтраками| Bed and breakfast'!#REF!*0.85</f>
        <v>#REF!</v>
      </c>
    </row>
    <row r="10" spans="1:3" ht="11.45" customHeight="1">
      <c r="A10" s="15" t="s">
        <v>6</v>
      </c>
      <c r="B10" s="30"/>
      <c r="C10" s="30"/>
    </row>
    <row r="11" spans="1:3" ht="11.45" customHeight="1">
      <c r="A11" s="12">
        <v>1</v>
      </c>
      <c r="B11" s="30" t="e">
        <f>'C завтраками| Bed and breakfast'!#REF!*0.85</f>
        <v>#REF!</v>
      </c>
      <c r="C11" s="30" t="e">
        <f>'C завтраками| Bed and breakfast'!#REF!*0.85</f>
        <v>#REF!</v>
      </c>
    </row>
    <row r="12" spans="1:3" ht="11.45" customHeight="1">
      <c r="A12" s="12">
        <v>2</v>
      </c>
      <c r="B12" s="30" t="e">
        <f>'C завтраками| Bed and breakfast'!#REF!*0.85</f>
        <v>#REF!</v>
      </c>
      <c r="C12" s="30" t="e">
        <f>'C завтраками| Bed and breakfast'!#REF!*0.85</f>
        <v>#REF!</v>
      </c>
    </row>
    <row r="13" spans="1:3" ht="11.45" customHeight="1">
      <c r="A13" s="16" t="s">
        <v>137</v>
      </c>
      <c r="B13" s="30"/>
      <c r="C13" s="30"/>
    </row>
    <row r="14" spans="1:3" ht="11.45" customHeight="1">
      <c r="A14" s="12">
        <v>1</v>
      </c>
      <c r="B14" s="30" t="e">
        <f>'C завтраками| Bed and breakfast'!#REF!*0.85</f>
        <v>#REF!</v>
      </c>
      <c r="C14" s="30" t="e">
        <f>'C завтраками| Bed and breakfast'!#REF!*0.85</f>
        <v>#REF!</v>
      </c>
    </row>
    <row r="15" spans="1:3" ht="11.45" customHeight="1">
      <c r="A15" s="12">
        <v>2</v>
      </c>
      <c r="B15" s="30" t="e">
        <f>'C завтраками| Bed and breakfast'!#REF!*0.85</f>
        <v>#REF!</v>
      </c>
      <c r="C15" s="30" t="e">
        <f>'C завтраками| Bed and breakfast'!#REF!*0.85</f>
        <v>#REF!</v>
      </c>
    </row>
    <row r="16" spans="1:3" ht="11.45" customHeight="1">
      <c r="A16" s="17" t="s">
        <v>138</v>
      </c>
      <c r="B16" s="30"/>
      <c r="C16" s="30"/>
    </row>
    <row r="17" spans="1:3" ht="11.45" customHeight="1">
      <c r="A17" s="12">
        <v>1</v>
      </c>
      <c r="B17" s="30" t="e">
        <f>'C завтраками| Bed and breakfast'!#REF!*0.85</f>
        <v>#REF!</v>
      </c>
      <c r="C17" s="30" t="e">
        <f>'C завтраками| Bed and breakfast'!#REF!*0.85</f>
        <v>#REF!</v>
      </c>
    </row>
    <row r="18" spans="1:3" ht="11.45" customHeight="1">
      <c r="A18" s="12">
        <v>2</v>
      </c>
      <c r="B18" s="30" t="e">
        <f>'C завтраками| Bed and breakfast'!#REF!*0.85</f>
        <v>#REF!</v>
      </c>
      <c r="C18" s="30" t="e">
        <f>'C завтраками| Bed and breakfast'!#REF!*0.85</f>
        <v>#REF!</v>
      </c>
    </row>
    <row r="19" spans="1:3" ht="11.45" customHeight="1">
      <c r="A19" s="18"/>
      <c r="B19" s="62"/>
      <c r="C19" s="62"/>
    </row>
    <row r="20" spans="1:3" ht="11.45" customHeight="1">
      <c r="A20" s="131" t="s">
        <v>59</v>
      </c>
      <c r="B20" s="62"/>
      <c r="C20" s="62"/>
    </row>
    <row r="21" spans="1:3" ht="24.6" customHeight="1">
      <c r="A21" s="6" t="s">
        <v>3</v>
      </c>
      <c r="B21" s="99" t="e">
        <f t="shared" ref="B21:C21" si="0">B5</f>
        <v>#REF!</v>
      </c>
      <c r="C21" s="99" t="e">
        <f t="shared" si="0"/>
        <v>#REF!</v>
      </c>
    </row>
    <row r="22" spans="1:3" ht="24.6" customHeight="1">
      <c r="A22" s="9"/>
      <c r="B22" s="99" t="e">
        <f t="shared" ref="B22:C22" si="1">B6</f>
        <v>#REF!</v>
      </c>
      <c r="C22" s="99" t="e">
        <f t="shared" si="1"/>
        <v>#REF!</v>
      </c>
    </row>
    <row r="23" spans="1:3" ht="11.45" customHeight="1">
      <c r="A23" s="10" t="s">
        <v>4</v>
      </c>
    </row>
    <row r="24" spans="1:3" ht="11.45" customHeight="1">
      <c r="A24" s="12">
        <v>1</v>
      </c>
      <c r="B24" s="30" t="e">
        <f t="shared" ref="B24:C24" si="2">ROUNDUP(B8*0.85,)</f>
        <v>#REF!</v>
      </c>
      <c r="C24" s="30" t="e">
        <f t="shared" si="2"/>
        <v>#REF!</v>
      </c>
    </row>
    <row r="25" spans="1:3" ht="11.45" customHeight="1">
      <c r="A25" s="12">
        <v>2</v>
      </c>
      <c r="B25" s="30" t="e">
        <f t="shared" ref="B25:C25" si="3">ROUNDUP(B9*0.85,)</f>
        <v>#REF!</v>
      </c>
      <c r="C25" s="30" t="e">
        <f t="shared" si="3"/>
        <v>#REF!</v>
      </c>
    </row>
    <row r="26" spans="1:3" ht="11.45" customHeight="1">
      <c r="A26" s="15" t="s">
        <v>6</v>
      </c>
      <c r="B26" s="30"/>
      <c r="C26" s="30"/>
    </row>
    <row r="27" spans="1:3" ht="11.45" customHeight="1">
      <c r="A27" s="12">
        <v>1</v>
      </c>
      <c r="B27" s="30" t="e">
        <f t="shared" ref="B27:C27" si="4">ROUNDUP(B11*0.85,)</f>
        <v>#REF!</v>
      </c>
      <c r="C27" s="30" t="e">
        <f t="shared" si="4"/>
        <v>#REF!</v>
      </c>
    </row>
    <row r="28" spans="1:3" ht="11.45" customHeight="1">
      <c r="A28" s="12">
        <v>2</v>
      </c>
      <c r="B28" s="30" t="e">
        <f t="shared" ref="B28:C28" si="5">ROUNDUP(B12*0.85,)</f>
        <v>#REF!</v>
      </c>
      <c r="C28" s="30" t="e">
        <f t="shared" si="5"/>
        <v>#REF!</v>
      </c>
    </row>
    <row r="29" spans="1:3" ht="11.45" customHeight="1">
      <c r="A29" s="16" t="s">
        <v>137</v>
      </c>
      <c r="B29" s="30"/>
      <c r="C29" s="30"/>
    </row>
    <row r="30" spans="1:3" ht="11.45" customHeight="1">
      <c r="A30" s="12">
        <v>1</v>
      </c>
      <c r="B30" s="30" t="e">
        <f t="shared" ref="B30:C30" si="6">ROUNDUP(B14*0.85,)</f>
        <v>#REF!</v>
      </c>
      <c r="C30" s="30" t="e">
        <f t="shared" si="6"/>
        <v>#REF!</v>
      </c>
    </row>
    <row r="31" spans="1:3" ht="11.45" customHeight="1">
      <c r="A31" s="12">
        <v>2</v>
      </c>
      <c r="B31" s="30" t="e">
        <f t="shared" ref="B31:C31" si="7">ROUNDUP(B15*0.85,)</f>
        <v>#REF!</v>
      </c>
      <c r="C31" s="30" t="e">
        <f t="shared" si="7"/>
        <v>#REF!</v>
      </c>
    </row>
    <row r="32" spans="1:3" ht="11.45" customHeight="1">
      <c r="A32" s="17" t="s">
        <v>138</v>
      </c>
      <c r="B32" s="30"/>
      <c r="C32" s="30"/>
    </row>
    <row r="33" spans="1:3" ht="11.45" customHeight="1">
      <c r="A33" s="12">
        <v>1</v>
      </c>
      <c r="B33" s="30" t="e">
        <f t="shared" ref="B33:C33" si="8">ROUNDUP(B17*0.85,)</f>
        <v>#REF!</v>
      </c>
      <c r="C33" s="30" t="e">
        <f t="shared" si="8"/>
        <v>#REF!</v>
      </c>
    </row>
    <row r="34" spans="1:3" ht="11.45" customHeight="1">
      <c r="A34" s="12">
        <v>2</v>
      </c>
      <c r="B34" s="30" t="e">
        <f t="shared" ref="B34:C34" si="9">ROUNDUP(B18*0.85,)</f>
        <v>#REF!</v>
      </c>
      <c r="C34" s="30" t="e">
        <f t="shared" si="9"/>
        <v>#REF!</v>
      </c>
    </row>
    <row r="35" spans="1:3" ht="11.45" customHeight="1">
      <c r="A35" s="18"/>
    </row>
    <row r="36" spans="1:3" ht="11.45" customHeight="1">
      <c r="A36" s="18"/>
    </row>
    <row r="37" spans="1:3" ht="145.9" customHeight="1">
      <c r="A37" s="44" t="s">
        <v>165</v>
      </c>
    </row>
    <row r="38" spans="1:3" ht="11.45" customHeight="1">
      <c r="A38" s="45" t="s">
        <v>23</v>
      </c>
    </row>
    <row r="39" spans="1:3" ht="11.45" customHeight="1">
      <c r="A39" s="46" t="s">
        <v>166</v>
      </c>
    </row>
    <row r="40" spans="1:3">
      <c r="A40" s="46" t="s">
        <v>167</v>
      </c>
    </row>
    <row r="41" spans="1:3">
      <c r="A41" s="18"/>
    </row>
    <row r="42" spans="1:3">
      <c r="A42" s="45" t="s">
        <v>9</v>
      </c>
    </row>
    <row r="43" spans="1:3">
      <c r="A43" s="47" t="s">
        <v>10</v>
      </c>
    </row>
    <row r="44" spans="1:3">
      <c r="A44" s="47" t="s">
        <v>11</v>
      </c>
    </row>
    <row r="45" spans="1:3" ht="24">
      <c r="A45" s="48" t="s">
        <v>12</v>
      </c>
    </row>
    <row r="46" spans="1:3" ht="12.6" customHeight="1">
      <c r="A46" s="132" t="s">
        <v>13</v>
      </c>
    </row>
    <row r="47" spans="1:3">
      <c r="A47" s="49" t="s">
        <v>168</v>
      </c>
    </row>
    <row r="48" spans="1:3">
      <c r="A48" s="49" t="s">
        <v>169</v>
      </c>
    </row>
    <row r="49" spans="1:1" ht="21">
      <c r="A49" s="50" t="s">
        <v>170</v>
      </c>
    </row>
    <row r="50" spans="1:1" ht="42">
      <c r="A50" s="133" t="s">
        <v>171</v>
      </c>
    </row>
    <row r="51" spans="1:1" ht="31.5">
      <c r="A51" s="133" t="s">
        <v>172</v>
      </c>
    </row>
    <row r="52" spans="1:1" ht="42">
      <c r="A52" s="133" t="s">
        <v>173</v>
      </c>
    </row>
    <row r="53" spans="1:1" ht="42" hidden="1">
      <c r="A53" s="133" t="s">
        <v>174</v>
      </c>
    </row>
    <row r="54" spans="1:1" ht="31.5">
      <c r="A54" s="133" t="s">
        <v>175</v>
      </c>
    </row>
    <row r="55" spans="1:1" ht="21">
      <c r="A55" s="133" t="s">
        <v>176</v>
      </c>
    </row>
    <row r="56" spans="1:1" ht="21">
      <c r="A56" s="133" t="s">
        <v>177</v>
      </c>
    </row>
    <row r="57" spans="1:1" ht="36.75">
      <c r="A57" s="133" t="s">
        <v>178</v>
      </c>
    </row>
    <row r="58" spans="1:1" ht="31.5">
      <c r="A58" s="133" t="s">
        <v>179</v>
      </c>
    </row>
    <row r="59" spans="1:1" ht="21">
      <c r="A59" s="134" t="s">
        <v>180</v>
      </c>
    </row>
    <row r="60" spans="1:1" ht="31.5">
      <c r="A60" s="133" t="s">
        <v>181</v>
      </c>
    </row>
    <row r="61" spans="1:1" ht="31.5">
      <c r="A61" s="52" t="s">
        <v>53</v>
      </c>
    </row>
    <row r="62" spans="1:1" ht="63">
      <c r="A62" s="135" t="s">
        <v>182</v>
      </c>
    </row>
    <row r="63" spans="1:1" ht="21">
      <c r="A63" s="53" t="s">
        <v>54</v>
      </c>
    </row>
    <row r="64" spans="1:1" ht="42.75">
      <c r="A64" s="54" t="s">
        <v>107</v>
      </c>
    </row>
    <row r="65" spans="1:1" ht="21">
      <c r="A65" s="55" t="s">
        <v>56</v>
      </c>
    </row>
    <row r="66" spans="1:1">
      <c r="A66" s="56"/>
    </row>
    <row r="67" spans="1:1">
      <c r="A67" s="57" t="s">
        <v>14</v>
      </c>
    </row>
    <row r="68" spans="1:1" ht="24">
      <c r="A68" s="58" t="s">
        <v>57</v>
      </c>
    </row>
    <row r="69" spans="1:1" ht="24">
      <c r="A69" s="58" t="s">
        <v>58</v>
      </c>
    </row>
  </sheetData>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sheetPr>
  <dimension ref="A1:Z69"/>
  <sheetViews>
    <sheetView topLeftCell="A25" workbookViewId="0">
      <pane xSplit="1" topLeftCell="B1" activePane="topRight" state="frozen"/>
      <selection pane="topRight" activeCell="A37" sqref="A37"/>
    </sheetView>
  </sheetViews>
  <sheetFormatPr defaultColWidth="8.5703125" defaultRowHeight="12"/>
  <cols>
    <col min="1" max="1" width="84.85546875" style="2" customWidth="1"/>
    <col min="2" max="26" width="9.85546875" style="2" customWidth="1"/>
    <col min="27" max="16384" width="8.5703125" style="2"/>
  </cols>
  <sheetData>
    <row r="1" spans="1:26" ht="11.45" customHeight="1">
      <c r="A1" s="3" t="s">
        <v>135</v>
      </c>
    </row>
    <row r="2" spans="1:26" ht="11.45" customHeight="1">
      <c r="A2" s="4"/>
    </row>
    <row r="3" spans="1:26" ht="11.45" customHeight="1">
      <c r="A3" s="131" t="s">
        <v>164</v>
      </c>
    </row>
    <row r="4" spans="1:26" ht="11.25" customHeight="1">
      <c r="A4" s="131" t="s">
        <v>2</v>
      </c>
    </row>
    <row r="5" spans="1:26" s="1" customFormat="1" ht="25.5" customHeight="1">
      <c r="A5" s="6"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c r="H5" s="99" t="e">
        <f>'C завтраками| Bed and breakfast'!#REF!</f>
        <v>#REF!</v>
      </c>
      <c r="I5" s="99" t="e">
        <f>'C завтраками| Bed and breakfast'!#REF!</f>
        <v>#REF!</v>
      </c>
      <c r="J5" s="99" t="e">
        <f>'C завтраками| Bed and breakfast'!#REF!</f>
        <v>#REF!</v>
      </c>
      <c r="K5" s="99" t="e">
        <f>'C завтраками| Bed and breakfast'!#REF!</f>
        <v>#REF!</v>
      </c>
      <c r="L5" s="99" t="e">
        <f>'C завтраками| Bed and breakfast'!#REF!</f>
        <v>#REF!</v>
      </c>
      <c r="M5" s="99" t="e">
        <f>'C завтраками| Bed and breakfast'!#REF!</f>
        <v>#REF!</v>
      </c>
      <c r="N5" s="99" t="e">
        <f>'C завтраками| Bed and breakfast'!#REF!</f>
        <v>#REF!</v>
      </c>
      <c r="O5" s="99" t="e">
        <f>'C завтраками| Bed and breakfast'!#REF!</f>
        <v>#REF!</v>
      </c>
      <c r="P5" s="99" t="e">
        <f>'C завтраками| Bed and breakfast'!#REF!</f>
        <v>#REF!</v>
      </c>
      <c r="Q5" s="99" t="e">
        <f>'C завтраками| Bed and breakfast'!#REF!</f>
        <v>#REF!</v>
      </c>
      <c r="R5" s="99" t="e">
        <f>'C завтраками| Bed and breakfast'!#REF!</f>
        <v>#REF!</v>
      </c>
      <c r="S5" s="99" t="e">
        <f>'C завтраками| Bed and breakfast'!#REF!</f>
        <v>#REF!</v>
      </c>
      <c r="T5" s="99" t="e">
        <f>'C завтраками| Bed and breakfast'!#REF!</f>
        <v>#REF!</v>
      </c>
      <c r="U5" s="99" t="e">
        <f>'C завтраками| Bed and breakfast'!#REF!</f>
        <v>#REF!</v>
      </c>
      <c r="V5" s="99" t="e">
        <f>'C завтраками| Bed and breakfast'!#REF!</f>
        <v>#REF!</v>
      </c>
      <c r="W5" s="99" t="e">
        <f>'C завтраками| Bed and breakfast'!#REF!</f>
        <v>#REF!</v>
      </c>
      <c r="X5" s="99" t="e">
        <f>'C завтраками| Bed and breakfast'!#REF!</f>
        <v>#REF!</v>
      </c>
      <c r="Y5" s="99" t="e">
        <f>'C завтраками| Bed and breakfast'!#REF!</f>
        <v>#REF!</v>
      </c>
      <c r="Z5" s="99" t="e">
        <f>'C завтраками| Bed and breakfast'!#REF!</f>
        <v>#REF!</v>
      </c>
    </row>
    <row r="6" spans="1:26" s="1" customFormat="1" ht="25.5" customHeight="1">
      <c r="A6" s="9"/>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c r="H6" s="99" t="e">
        <f>'C завтраками| Bed and breakfast'!#REF!</f>
        <v>#REF!</v>
      </c>
      <c r="I6" s="99" t="e">
        <f>'C завтраками| Bed and breakfast'!#REF!</f>
        <v>#REF!</v>
      </c>
      <c r="J6" s="99" t="e">
        <f>'C завтраками| Bed and breakfast'!#REF!</f>
        <v>#REF!</v>
      </c>
      <c r="K6" s="99" t="e">
        <f>'C завтраками| Bed and breakfast'!#REF!</f>
        <v>#REF!</v>
      </c>
      <c r="L6" s="99" t="e">
        <f>'C завтраками| Bed and breakfast'!#REF!</f>
        <v>#REF!</v>
      </c>
      <c r="M6" s="99" t="e">
        <f>'C завтраками| Bed and breakfast'!#REF!</f>
        <v>#REF!</v>
      </c>
      <c r="N6" s="99" t="e">
        <f>'C завтраками| Bed and breakfast'!#REF!</f>
        <v>#REF!</v>
      </c>
      <c r="O6" s="99" t="e">
        <f>'C завтраками| Bed and breakfast'!#REF!</f>
        <v>#REF!</v>
      </c>
      <c r="P6" s="99" t="e">
        <f>'C завтраками| Bed and breakfast'!#REF!</f>
        <v>#REF!</v>
      </c>
      <c r="Q6" s="99" t="e">
        <f>'C завтраками| Bed and breakfast'!#REF!</f>
        <v>#REF!</v>
      </c>
      <c r="R6" s="99" t="e">
        <f>'C завтраками| Bed and breakfast'!#REF!</f>
        <v>#REF!</v>
      </c>
      <c r="S6" s="99" t="e">
        <f>'C завтраками| Bed and breakfast'!#REF!</f>
        <v>#REF!</v>
      </c>
      <c r="T6" s="99" t="e">
        <f>'C завтраками| Bed and breakfast'!#REF!</f>
        <v>#REF!</v>
      </c>
      <c r="U6" s="99" t="e">
        <f>'C завтраками| Bed and breakfast'!#REF!</f>
        <v>#REF!</v>
      </c>
      <c r="V6" s="99" t="e">
        <f>'C завтраками| Bed and breakfast'!#REF!</f>
        <v>#REF!</v>
      </c>
      <c r="W6" s="99" t="e">
        <f>'C завтраками| Bed and breakfast'!#REF!</f>
        <v>#REF!</v>
      </c>
      <c r="X6" s="99" t="e">
        <f>'C завтраками| Bed and breakfast'!#REF!</f>
        <v>#REF!</v>
      </c>
      <c r="Y6" s="99" t="e">
        <f>'C завтраками| Bed and breakfast'!#REF!</f>
        <v>#REF!</v>
      </c>
      <c r="Z6" s="99" t="e">
        <f>'C завтраками| Bed and breakfast'!#REF!</f>
        <v>#REF!</v>
      </c>
    </row>
    <row r="7" spans="1:26" ht="11.45" customHeight="1">
      <c r="A7" s="10" t="s">
        <v>4</v>
      </c>
    </row>
    <row r="8" spans="1:26" ht="11.45" customHeight="1">
      <c r="A8" s="12">
        <v>1</v>
      </c>
      <c r="B8" s="30" t="e">
        <f>'C завтраками| Bed and breakfast'!#REF!*0.85</f>
        <v>#REF!</v>
      </c>
      <c r="C8" s="30" t="e">
        <f>'C завтраками| Bed and breakfast'!#REF!*0.85</f>
        <v>#REF!</v>
      </c>
      <c r="D8" s="30" t="e">
        <f>'C завтраками| Bed and breakfast'!#REF!*0.85</f>
        <v>#REF!</v>
      </c>
      <c r="E8" s="30" t="e">
        <f>'C завтраками| Bed and breakfast'!#REF!*0.85</f>
        <v>#REF!</v>
      </c>
      <c r="F8" s="30" t="e">
        <f>'C завтраками| Bed and breakfast'!#REF!*0.85</f>
        <v>#REF!</v>
      </c>
      <c r="G8" s="30" t="e">
        <f>'C завтраками| Bed and breakfast'!#REF!*0.85</f>
        <v>#REF!</v>
      </c>
      <c r="H8" s="30" t="e">
        <f>'C завтраками| Bed and breakfast'!#REF!*0.85</f>
        <v>#REF!</v>
      </c>
      <c r="I8" s="30" t="e">
        <f>'C завтраками| Bed and breakfast'!#REF!*0.85</f>
        <v>#REF!</v>
      </c>
      <c r="J8" s="30" t="e">
        <f>'C завтраками| Bed and breakfast'!#REF!*0.85</f>
        <v>#REF!</v>
      </c>
      <c r="K8" s="30" t="e">
        <f>'C завтраками| Bed and breakfast'!#REF!*0.85</f>
        <v>#REF!</v>
      </c>
      <c r="L8" s="30" t="e">
        <f>'C завтраками| Bed and breakfast'!#REF!*0.85</f>
        <v>#REF!</v>
      </c>
      <c r="M8" s="30" t="e">
        <f>'C завтраками| Bed and breakfast'!#REF!*0.85</f>
        <v>#REF!</v>
      </c>
      <c r="N8" s="30" t="e">
        <f>'C завтраками| Bed and breakfast'!#REF!*0.85</f>
        <v>#REF!</v>
      </c>
      <c r="O8" s="30" t="e">
        <f>'C завтраками| Bed and breakfast'!#REF!*0.85</f>
        <v>#REF!</v>
      </c>
      <c r="P8" s="30" t="e">
        <f>'C завтраками| Bed and breakfast'!#REF!*0.85</f>
        <v>#REF!</v>
      </c>
      <c r="Q8" s="30" t="e">
        <f>'C завтраками| Bed and breakfast'!#REF!*0.85</f>
        <v>#REF!</v>
      </c>
      <c r="R8" s="30" t="e">
        <f>'C завтраками| Bed and breakfast'!#REF!*0.85</f>
        <v>#REF!</v>
      </c>
      <c r="S8" s="30" t="e">
        <f>'C завтраками| Bed and breakfast'!#REF!*0.85</f>
        <v>#REF!</v>
      </c>
      <c r="T8" s="30" t="e">
        <f>'C завтраками| Bed and breakfast'!#REF!*0.85</f>
        <v>#REF!</v>
      </c>
      <c r="U8" s="30" t="e">
        <f>'C завтраками| Bed and breakfast'!#REF!*0.85</f>
        <v>#REF!</v>
      </c>
      <c r="V8" s="30" t="e">
        <f>'C завтраками| Bed and breakfast'!#REF!*0.85</f>
        <v>#REF!</v>
      </c>
      <c r="W8" s="30" t="e">
        <f>'C завтраками| Bed and breakfast'!#REF!*0.85</f>
        <v>#REF!</v>
      </c>
      <c r="X8" s="30" t="e">
        <f>'C завтраками| Bed and breakfast'!#REF!*0.85</f>
        <v>#REF!</v>
      </c>
      <c r="Y8" s="30" t="e">
        <f>'C завтраками| Bed and breakfast'!#REF!*0.85</f>
        <v>#REF!</v>
      </c>
      <c r="Z8" s="30" t="e">
        <f>'C завтраками| Bed and breakfast'!#REF!*0.85</f>
        <v>#REF!</v>
      </c>
    </row>
    <row r="9" spans="1:26" ht="11.45" customHeight="1">
      <c r="A9" s="12">
        <v>2</v>
      </c>
      <c r="B9" s="30" t="e">
        <f>'C завтраками| Bed and breakfast'!#REF!*0.85</f>
        <v>#REF!</v>
      </c>
      <c r="C9" s="30" t="e">
        <f>'C завтраками| Bed and breakfast'!#REF!*0.85</f>
        <v>#REF!</v>
      </c>
      <c r="D9" s="30" t="e">
        <f>'C завтраками| Bed and breakfast'!#REF!*0.85</f>
        <v>#REF!</v>
      </c>
      <c r="E9" s="30" t="e">
        <f>'C завтраками| Bed and breakfast'!#REF!*0.85</f>
        <v>#REF!</v>
      </c>
      <c r="F9" s="30" t="e">
        <f>'C завтраками| Bed and breakfast'!#REF!*0.85</f>
        <v>#REF!</v>
      </c>
      <c r="G9" s="30" t="e">
        <f>'C завтраками| Bed and breakfast'!#REF!*0.85</f>
        <v>#REF!</v>
      </c>
      <c r="H9" s="30" t="e">
        <f>'C завтраками| Bed and breakfast'!#REF!*0.85</f>
        <v>#REF!</v>
      </c>
      <c r="I9" s="30" t="e">
        <f>'C завтраками| Bed and breakfast'!#REF!*0.85</f>
        <v>#REF!</v>
      </c>
      <c r="J9" s="30" t="e">
        <f>'C завтраками| Bed and breakfast'!#REF!*0.85</f>
        <v>#REF!</v>
      </c>
      <c r="K9" s="30" t="e">
        <f>'C завтраками| Bed and breakfast'!#REF!*0.85</f>
        <v>#REF!</v>
      </c>
      <c r="L9" s="30" t="e">
        <f>'C завтраками| Bed and breakfast'!#REF!*0.85</f>
        <v>#REF!</v>
      </c>
      <c r="M9" s="30" t="e">
        <f>'C завтраками| Bed and breakfast'!#REF!*0.85</f>
        <v>#REF!</v>
      </c>
      <c r="N9" s="30" t="e">
        <f>'C завтраками| Bed and breakfast'!#REF!*0.85</f>
        <v>#REF!</v>
      </c>
      <c r="O9" s="30" t="e">
        <f>'C завтраками| Bed and breakfast'!#REF!*0.85</f>
        <v>#REF!</v>
      </c>
      <c r="P9" s="30" t="e">
        <f>'C завтраками| Bed and breakfast'!#REF!*0.85</f>
        <v>#REF!</v>
      </c>
      <c r="Q9" s="30" t="e">
        <f>'C завтраками| Bed and breakfast'!#REF!*0.85</f>
        <v>#REF!</v>
      </c>
      <c r="R9" s="30" t="e">
        <f>'C завтраками| Bed and breakfast'!#REF!*0.85</f>
        <v>#REF!</v>
      </c>
      <c r="S9" s="30" t="e">
        <f>'C завтраками| Bed and breakfast'!#REF!*0.85</f>
        <v>#REF!</v>
      </c>
      <c r="T9" s="30" t="e">
        <f>'C завтраками| Bed and breakfast'!#REF!*0.85</f>
        <v>#REF!</v>
      </c>
      <c r="U9" s="30" t="e">
        <f>'C завтраками| Bed and breakfast'!#REF!*0.85</f>
        <v>#REF!</v>
      </c>
      <c r="V9" s="30" t="e">
        <f>'C завтраками| Bed and breakfast'!#REF!*0.85</f>
        <v>#REF!</v>
      </c>
      <c r="W9" s="30" t="e">
        <f>'C завтраками| Bed and breakfast'!#REF!*0.85</f>
        <v>#REF!</v>
      </c>
      <c r="X9" s="30" t="e">
        <f>'C завтраками| Bed and breakfast'!#REF!*0.85</f>
        <v>#REF!</v>
      </c>
      <c r="Y9" s="30" t="e">
        <f>'C завтраками| Bed and breakfast'!#REF!*0.85</f>
        <v>#REF!</v>
      </c>
      <c r="Z9" s="30" t="e">
        <f>'C завтраками| Bed and breakfast'!#REF!*0.85</f>
        <v>#REF!</v>
      </c>
    </row>
    <row r="10" spans="1:26" ht="11.45" customHeight="1">
      <c r="A10" s="15" t="s">
        <v>136</v>
      </c>
      <c r="B10" s="30"/>
      <c r="C10" s="30"/>
      <c r="D10" s="30"/>
      <c r="E10" s="30"/>
      <c r="F10" s="30"/>
      <c r="G10" s="30"/>
      <c r="H10" s="30"/>
      <c r="I10" s="30"/>
      <c r="J10" s="30"/>
      <c r="K10" s="30"/>
      <c r="L10" s="30"/>
      <c r="M10" s="30"/>
      <c r="N10" s="30"/>
      <c r="O10" s="30"/>
      <c r="P10" s="30"/>
      <c r="Q10" s="30"/>
      <c r="R10" s="30"/>
      <c r="S10" s="30"/>
      <c r="T10" s="30"/>
      <c r="U10" s="30"/>
      <c r="V10" s="30"/>
      <c r="W10" s="30"/>
      <c r="X10" s="30"/>
      <c r="Y10" s="30"/>
      <c r="Z10" s="30"/>
    </row>
    <row r="11" spans="1:26" ht="11.45" customHeight="1">
      <c r="A11" s="12">
        <v>1</v>
      </c>
      <c r="B11" s="30" t="e">
        <f>'C завтраками| Bed and breakfast'!#REF!*0.85</f>
        <v>#REF!</v>
      </c>
      <c r="C11" s="30" t="e">
        <f>'C завтраками| Bed and breakfast'!#REF!*0.85</f>
        <v>#REF!</v>
      </c>
      <c r="D11" s="30" t="e">
        <f>'C завтраками| Bed and breakfast'!#REF!*0.85</f>
        <v>#REF!</v>
      </c>
      <c r="E11" s="30" t="e">
        <f>'C завтраками| Bed and breakfast'!#REF!*0.85</f>
        <v>#REF!</v>
      </c>
      <c r="F11" s="30" t="e">
        <f>'C завтраками| Bed and breakfast'!#REF!*0.85</f>
        <v>#REF!</v>
      </c>
      <c r="G11" s="30" t="e">
        <f>'C завтраками| Bed and breakfast'!#REF!*0.85</f>
        <v>#REF!</v>
      </c>
      <c r="H11" s="30" t="e">
        <f>'C завтраками| Bed and breakfast'!#REF!*0.85</f>
        <v>#REF!</v>
      </c>
      <c r="I11" s="30" t="e">
        <f>'C завтраками| Bed and breakfast'!#REF!*0.85</f>
        <v>#REF!</v>
      </c>
      <c r="J11" s="30" t="e">
        <f>'C завтраками| Bed and breakfast'!#REF!*0.85</f>
        <v>#REF!</v>
      </c>
      <c r="K11" s="30" t="e">
        <f>'C завтраками| Bed and breakfast'!#REF!*0.85</f>
        <v>#REF!</v>
      </c>
      <c r="L11" s="30" t="e">
        <f>'C завтраками| Bed and breakfast'!#REF!*0.85</f>
        <v>#REF!</v>
      </c>
      <c r="M11" s="30" t="e">
        <f>'C завтраками| Bed and breakfast'!#REF!*0.85</f>
        <v>#REF!</v>
      </c>
      <c r="N11" s="30" t="e">
        <f>'C завтраками| Bed and breakfast'!#REF!*0.85</f>
        <v>#REF!</v>
      </c>
      <c r="O11" s="30" t="e">
        <f>'C завтраками| Bed and breakfast'!#REF!*0.85</f>
        <v>#REF!</v>
      </c>
      <c r="P11" s="30" t="e">
        <f>'C завтраками| Bed and breakfast'!#REF!*0.85</f>
        <v>#REF!</v>
      </c>
      <c r="Q11" s="30" t="e">
        <f>'C завтраками| Bed and breakfast'!#REF!*0.85</f>
        <v>#REF!</v>
      </c>
      <c r="R11" s="30" t="e">
        <f>'C завтраками| Bed and breakfast'!#REF!*0.85</f>
        <v>#REF!</v>
      </c>
      <c r="S11" s="30" t="e">
        <f>'C завтраками| Bed and breakfast'!#REF!*0.85</f>
        <v>#REF!</v>
      </c>
      <c r="T11" s="30" t="e">
        <f>'C завтраками| Bed and breakfast'!#REF!*0.85</f>
        <v>#REF!</v>
      </c>
      <c r="U11" s="30" t="e">
        <f>'C завтраками| Bed and breakfast'!#REF!*0.85</f>
        <v>#REF!</v>
      </c>
      <c r="V11" s="30" t="e">
        <f>'C завтраками| Bed and breakfast'!#REF!*0.85</f>
        <v>#REF!</v>
      </c>
      <c r="W11" s="30" t="e">
        <f>'C завтраками| Bed and breakfast'!#REF!*0.85</f>
        <v>#REF!</v>
      </c>
      <c r="X11" s="30" t="e">
        <f>'C завтраками| Bed and breakfast'!#REF!*0.85</f>
        <v>#REF!</v>
      </c>
      <c r="Y11" s="30" t="e">
        <f>'C завтраками| Bed and breakfast'!#REF!*0.85</f>
        <v>#REF!</v>
      </c>
      <c r="Z11" s="30" t="e">
        <f>'C завтраками| Bed and breakfast'!#REF!*0.85</f>
        <v>#REF!</v>
      </c>
    </row>
    <row r="12" spans="1:26" ht="11.45" customHeight="1">
      <c r="A12" s="12">
        <v>2</v>
      </c>
      <c r="B12" s="30" t="e">
        <f>'C завтраками| Bed and breakfast'!#REF!*0.85</f>
        <v>#REF!</v>
      </c>
      <c r="C12" s="30" t="e">
        <f>'C завтраками| Bed and breakfast'!#REF!*0.85</f>
        <v>#REF!</v>
      </c>
      <c r="D12" s="30" t="e">
        <f>'C завтраками| Bed and breakfast'!#REF!*0.85</f>
        <v>#REF!</v>
      </c>
      <c r="E12" s="30" t="e">
        <f>'C завтраками| Bed and breakfast'!#REF!*0.85</f>
        <v>#REF!</v>
      </c>
      <c r="F12" s="30" t="e">
        <f>'C завтраками| Bed and breakfast'!#REF!*0.85</f>
        <v>#REF!</v>
      </c>
      <c r="G12" s="30" t="e">
        <f>'C завтраками| Bed and breakfast'!#REF!*0.85</f>
        <v>#REF!</v>
      </c>
      <c r="H12" s="30" t="e">
        <f>'C завтраками| Bed and breakfast'!#REF!*0.85</f>
        <v>#REF!</v>
      </c>
      <c r="I12" s="30" t="e">
        <f>'C завтраками| Bed and breakfast'!#REF!*0.85</f>
        <v>#REF!</v>
      </c>
      <c r="J12" s="30" t="e">
        <f>'C завтраками| Bed and breakfast'!#REF!*0.85</f>
        <v>#REF!</v>
      </c>
      <c r="K12" s="30" t="e">
        <f>'C завтраками| Bed and breakfast'!#REF!*0.85</f>
        <v>#REF!</v>
      </c>
      <c r="L12" s="30" t="e">
        <f>'C завтраками| Bed and breakfast'!#REF!*0.85</f>
        <v>#REF!</v>
      </c>
      <c r="M12" s="30" t="e">
        <f>'C завтраками| Bed and breakfast'!#REF!*0.85</f>
        <v>#REF!</v>
      </c>
      <c r="N12" s="30" t="e">
        <f>'C завтраками| Bed and breakfast'!#REF!*0.85</f>
        <v>#REF!</v>
      </c>
      <c r="O12" s="30" t="e">
        <f>'C завтраками| Bed and breakfast'!#REF!*0.85</f>
        <v>#REF!</v>
      </c>
      <c r="P12" s="30" t="e">
        <f>'C завтраками| Bed and breakfast'!#REF!*0.85</f>
        <v>#REF!</v>
      </c>
      <c r="Q12" s="30" t="e">
        <f>'C завтраками| Bed and breakfast'!#REF!*0.85</f>
        <v>#REF!</v>
      </c>
      <c r="R12" s="30" t="e">
        <f>'C завтраками| Bed and breakfast'!#REF!*0.85</f>
        <v>#REF!</v>
      </c>
      <c r="S12" s="30" t="e">
        <f>'C завтраками| Bed and breakfast'!#REF!*0.85</f>
        <v>#REF!</v>
      </c>
      <c r="T12" s="30" t="e">
        <f>'C завтраками| Bed and breakfast'!#REF!*0.85</f>
        <v>#REF!</v>
      </c>
      <c r="U12" s="30" t="e">
        <f>'C завтраками| Bed and breakfast'!#REF!*0.85</f>
        <v>#REF!</v>
      </c>
      <c r="V12" s="30" t="e">
        <f>'C завтраками| Bed and breakfast'!#REF!*0.85</f>
        <v>#REF!</v>
      </c>
      <c r="W12" s="30" t="e">
        <f>'C завтраками| Bed and breakfast'!#REF!*0.85</f>
        <v>#REF!</v>
      </c>
      <c r="X12" s="30" t="e">
        <f>'C завтраками| Bed and breakfast'!#REF!*0.85</f>
        <v>#REF!</v>
      </c>
      <c r="Y12" s="30" t="e">
        <f>'C завтраками| Bed and breakfast'!#REF!*0.85</f>
        <v>#REF!</v>
      </c>
      <c r="Z12" s="30" t="e">
        <f>'C завтраками| Bed and breakfast'!#REF!*0.85</f>
        <v>#REF!</v>
      </c>
    </row>
    <row r="13" spans="1:26" ht="11.45" customHeight="1">
      <c r="A13" s="16" t="s">
        <v>137</v>
      </c>
      <c r="B13" s="30"/>
      <c r="C13" s="30"/>
      <c r="D13" s="30"/>
      <c r="E13" s="30"/>
      <c r="F13" s="30"/>
      <c r="G13" s="30"/>
      <c r="H13" s="30"/>
      <c r="I13" s="30"/>
      <c r="J13" s="30"/>
      <c r="K13" s="30"/>
      <c r="L13" s="30"/>
      <c r="M13" s="30"/>
      <c r="N13" s="30"/>
      <c r="O13" s="30"/>
      <c r="P13" s="30"/>
      <c r="Q13" s="30"/>
      <c r="R13" s="30"/>
      <c r="S13" s="30"/>
      <c r="T13" s="30"/>
      <c r="U13" s="30"/>
      <c r="V13" s="30"/>
      <c r="W13" s="30"/>
      <c r="X13" s="30"/>
      <c r="Y13" s="30"/>
      <c r="Z13" s="30"/>
    </row>
    <row r="14" spans="1:26" ht="11.45" customHeight="1">
      <c r="A14" s="12">
        <v>1</v>
      </c>
      <c r="B14" s="30" t="e">
        <f>'C завтраками| Bed and breakfast'!#REF!*0.85</f>
        <v>#REF!</v>
      </c>
      <c r="C14" s="30" t="e">
        <f>'C завтраками| Bed and breakfast'!#REF!*0.85</f>
        <v>#REF!</v>
      </c>
      <c r="D14" s="30" t="e">
        <f>'C завтраками| Bed and breakfast'!#REF!*0.85</f>
        <v>#REF!</v>
      </c>
      <c r="E14" s="30" t="e">
        <f>'C завтраками| Bed and breakfast'!#REF!*0.85</f>
        <v>#REF!</v>
      </c>
      <c r="F14" s="30" t="e">
        <f>'C завтраками| Bed and breakfast'!#REF!*0.85</f>
        <v>#REF!</v>
      </c>
      <c r="G14" s="30" t="e">
        <f>'C завтраками| Bed and breakfast'!#REF!*0.85</f>
        <v>#REF!</v>
      </c>
      <c r="H14" s="30" t="e">
        <f>'C завтраками| Bed and breakfast'!#REF!*0.85</f>
        <v>#REF!</v>
      </c>
      <c r="I14" s="30" t="e">
        <f>'C завтраками| Bed and breakfast'!#REF!*0.85</f>
        <v>#REF!</v>
      </c>
      <c r="J14" s="30" t="e">
        <f>'C завтраками| Bed and breakfast'!#REF!*0.85</f>
        <v>#REF!</v>
      </c>
      <c r="K14" s="30" t="e">
        <f>'C завтраками| Bed and breakfast'!#REF!*0.85</f>
        <v>#REF!</v>
      </c>
      <c r="L14" s="30" t="e">
        <f>'C завтраками| Bed and breakfast'!#REF!*0.85</f>
        <v>#REF!</v>
      </c>
      <c r="M14" s="30" t="e">
        <f>'C завтраками| Bed and breakfast'!#REF!*0.85</f>
        <v>#REF!</v>
      </c>
      <c r="N14" s="30" t="e">
        <f>'C завтраками| Bed and breakfast'!#REF!*0.85</f>
        <v>#REF!</v>
      </c>
      <c r="O14" s="30" t="e">
        <f>'C завтраками| Bed and breakfast'!#REF!*0.85</f>
        <v>#REF!</v>
      </c>
      <c r="P14" s="30" t="e">
        <f>'C завтраками| Bed and breakfast'!#REF!*0.85</f>
        <v>#REF!</v>
      </c>
      <c r="Q14" s="30" t="e">
        <f>'C завтраками| Bed and breakfast'!#REF!*0.85</f>
        <v>#REF!</v>
      </c>
      <c r="R14" s="30" t="e">
        <f>'C завтраками| Bed and breakfast'!#REF!*0.85</f>
        <v>#REF!</v>
      </c>
      <c r="S14" s="30" t="e">
        <f>'C завтраками| Bed and breakfast'!#REF!*0.85</f>
        <v>#REF!</v>
      </c>
      <c r="T14" s="30" t="e">
        <f>'C завтраками| Bed and breakfast'!#REF!*0.85</f>
        <v>#REF!</v>
      </c>
      <c r="U14" s="30" t="e">
        <f>'C завтраками| Bed and breakfast'!#REF!*0.85</f>
        <v>#REF!</v>
      </c>
      <c r="V14" s="30" t="e">
        <f>'C завтраками| Bed and breakfast'!#REF!*0.85</f>
        <v>#REF!</v>
      </c>
      <c r="W14" s="30" t="e">
        <f>'C завтраками| Bed and breakfast'!#REF!*0.85</f>
        <v>#REF!</v>
      </c>
      <c r="X14" s="30" t="e">
        <f>'C завтраками| Bed and breakfast'!#REF!*0.85</f>
        <v>#REF!</v>
      </c>
      <c r="Y14" s="30" t="e">
        <f>'C завтраками| Bed and breakfast'!#REF!*0.85</f>
        <v>#REF!</v>
      </c>
      <c r="Z14" s="30" t="e">
        <f>'C завтраками| Bed and breakfast'!#REF!*0.85</f>
        <v>#REF!</v>
      </c>
    </row>
    <row r="15" spans="1:26" ht="11.45" customHeight="1">
      <c r="A15" s="12">
        <v>2</v>
      </c>
      <c r="B15" s="30" t="e">
        <f>'C завтраками| Bed and breakfast'!#REF!*0.85</f>
        <v>#REF!</v>
      </c>
      <c r="C15" s="30" t="e">
        <f>'C завтраками| Bed and breakfast'!#REF!*0.85</f>
        <v>#REF!</v>
      </c>
      <c r="D15" s="30" t="e">
        <f>'C завтраками| Bed and breakfast'!#REF!*0.85</f>
        <v>#REF!</v>
      </c>
      <c r="E15" s="30" t="e">
        <f>'C завтраками| Bed and breakfast'!#REF!*0.85</f>
        <v>#REF!</v>
      </c>
      <c r="F15" s="30" t="e">
        <f>'C завтраками| Bed and breakfast'!#REF!*0.85</f>
        <v>#REF!</v>
      </c>
      <c r="G15" s="30" t="e">
        <f>'C завтраками| Bed and breakfast'!#REF!*0.85</f>
        <v>#REF!</v>
      </c>
      <c r="H15" s="30" t="e">
        <f>'C завтраками| Bed and breakfast'!#REF!*0.85</f>
        <v>#REF!</v>
      </c>
      <c r="I15" s="30" t="e">
        <f>'C завтраками| Bed and breakfast'!#REF!*0.85</f>
        <v>#REF!</v>
      </c>
      <c r="J15" s="30" t="e">
        <f>'C завтраками| Bed and breakfast'!#REF!*0.85</f>
        <v>#REF!</v>
      </c>
      <c r="K15" s="30" t="e">
        <f>'C завтраками| Bed and breakfast'!#REF!*0.85</f>
        <v>#REF!</v>
      </c>
      <c r="L15" s="30" t="e">
        <f>'C завтраками| Bed and breakfast'!#REF!*0.85</f>
        <v>#REF!</v>
      </c>
      <c r="M15" s="30" t="e">
        <f>'C завтраками| Bed and breakfast'!#REF!*0.85</f>
        <v>#REF!</v>
      </c>
      <c r="N15" s="30" t="e">
        <f>'C завтраками| Bed and breakfast'!#REF!*0.85</f>
        <v>#REF!</v>
      </c>
      <c r="O15" s="30" t="e">
        <f>'C завтраками| Bed and breakfast'!#REF!*0.85</f>
        <v>#REF!</v>
      </c>
      <c r="P15" s="30" t="e">
        <f>'C завтраками| Bed and breakfast'!#REF!*0.85</f>
        <v>#REF!</v>
      </c>
      <c r="Q15" s="30" t="e">
        <f>'C завтраками| Bed and breakfast'!#REF!*0.85</f>
        <v>#REF!</v>
      </c>
      <c r="R15" s="30" t="e">
        <f>'C завтраками| Bed and breakfast'!#REF!*0.85</f>
        <v>#REF!</v>
      </c>
      <c r="S15" s="30" t="e">
        <f>'C завтраками| Bed and breakfast'!#REF!*0.85</f>
        <v>#REF!</v>
      </c>
      <c r="T15" s="30" t="e">
        <f>'C завтраками| Bed and breakfast'!#REF!*0.85</f>
        <v>#REF!</v>
      </c>
      <c r="U15" s="30" t="e">
        <f>'C завтраками| Bed and breakfast'!#REF!*0.85</f>
        <v>#REF!</v>
      </c>
      <c r="V15" s="30" t="e">
        <f>'C завтраками| Bed and breakfast'!#REF!*0.85</f>
        <v>#REF!</v>
      </c>
      <c r="W15" s="30" t="e">
        <f>'C завтраками| Bed and breakfast'!#REF!*0.85</f>
        <v>#REF!</v>
      </c>
      <c r="X15" s="30" t="e">
        <f>'C завтраками| Bed and breakfast'!#REF!*0.85</f>
        <v>#REF!</v>
      </c>
      <c r="Y15" s="30" t="e">
        <f>'C завтраками| Bed and breakfast'!#REF!*0.85</f>
        <v>#REF!</v>
      </c>
      <c r="Z15" s="30" t="e">
        <f>'C завтраками| Bed and breakfast'!#REF!*0.85</f>
        <v>#REF!</v>
      </c>
    </row>
    <row r="16" spans="1:26" ht="11.45" customHeight="1">
      <c r="A16" s="17" t="s">
        <v>138</v>
      </c>
      <c r="B16" s="30"/>
      <c r="C16" s="30"/>
      <c r="D16" s="30"/>
      <c r="E16" s="30"/>
      <c r="F16" s="30"/>
      <c r="G16" s="30"/>
      <c r="H16" s="30"/>
      <c r="I16" s="30"/>
      <c r="J16" s="30"/>
      <c r="K16" s="30"/>
      <c r="L16" s="30"/>
      <c r="M16" s="30"/>
      <c r="N16" s="30"/>
      <c r="O16" s="30"/>
      <c r="P16" s="30"/>
      <c r="Q16" s="30"/>
      <c r="R16" s="30"/>
      <c r="S16" s="30"/>
      <c r="T16" s="30"/>
      <c r="U16" s="30"/>
      <c r="V16" s="30"/>
      <c r="W16" s="30"/>
      <c r="X16" s="30"/>
      <c r="Y16" s="30"/>
      <c r="Z16" s="30"/>
    </row>
    <row r="17" spans="1:26" ht="11.45" customHeight="1">
      <c r="A17" s="12">
        <v>1</v>
      </c>
      <c r="B17" s="30" t="e">
        <f>'C завтраками| Bed and breakfast'!#REF!*0.85</f>
        <v>#REF!</v>
      </c>
      <c r="C17" s="30" t="e">
        <f>'C завтраками| Bed and breakfast'!#REF!*0.85</f>
        <v>#REF!</v>
      </c>
      <c r="D17" s="30" t="e">
        <f>'C завтраками| Bed and breakfast'!#REF!*0.85</f>
        <v>#REF!</v>
      </c>
      <c r="E17" s="30" t="e">
        <f>'C завтраками| Bed and breakfast'!#REF!*0.85</f>
        <v>#REF!</v>
      </c>
      <c r="F17" s="30" t="e">
        <f>'C завтраками| Bed and breakfast'!#REF!*0.85</f>
        <v>#REF!</v>
      </c>
      <c r="G17" s="30" t="e">
        <f>'C завтраками| Bed and breakfast'!#REF!*0.85</f>
        <v>#REF!</v>
      </c>
      <c r="H17" s="30" t="e">
        <f>'C завтраками| Bed and breakfast'!#REF!*0.85</f>
        <v>#REF!</v>
      </c>
      <c r="I17" s="30" t="e">
        <f>'C завтраками| Bed and breakfast'!#REF!*0.85</f>
        <v>#REF!</v>
      </c>
      <c r="J17" s="30" t="e">
        <f>'C завтраками| Bed and breakfast'!#REF!*0.85</f>
        <v>#REF!</v>
      </c>
      <c r="K17" s="30" t="e">
        <f>'C завтраками| Bed and breakfast'!#REF!*0.85</f>
        <v>#REF!</v>
      </c>
      <c r="L17" s="30" t="e">
        <f>'C завтраками| Bed and breakfast'!#REF!*0.85</f>
        <v>#REF!</v>
      </c>
      <c r="M17" s="30" t="e">
        <f>'C завтраками| Bed and breakfast'!#REF!*0.85</f>
        <v>#REF!</v>
      </c>
      <c r="N17" s="30" t="e">
        <f>'C завтраками| Bed and breakfast'!#REF!*0.85</f>
        <v>#REF!</v>
      </c>
      <c r="O17" s="30" t="e">
        <f>'C завтраками| Bed and breakfast'!#REF!*0.85</f>
        <v>#REF!</v>
      </c>
      <c r="P17" s="30" t="e">
        <f>'C завтраками| Bed and breakfast'!#REF!*0.85</f>
        <v>#REF!</v>
      </c>
      <c r="Q17" s="30" t="e">
        <f>'C завтраками| Bed and breakfast'!#REF!*0.85</f>
        <v>#REF!</v>
      </c>
      <c r="R17" s="30" t="e">
        <f>'C завтраками| Bed and breakfast'!#REF!*0.85</f>
        <v>#REF!</v>
      </c>
      <c r="S17" s="30" t="e">
        <f>'C завтраками| Bed and breakfast'!#REF!*0.85</f>
        <v>#REF!</v>
      </c>
      <c r="T17" s="30" t="e">
        <f>'C завтраками| Bed and breakfast'!#REF!*0.85</f>
        <v>#REF!</v>
      </c>
      <c r="U17" s="30" t="e">
        <f>'C завтраками| Bed and breakfast'!#REF!*0.85</f>
        <v>#REF!</v>
      </c>
      <c r="V17" s="30" t="e">
        <f>'C завтраками| Bed and breakfast'!#REF!*0.85</f>
        <v>#REF!</v>
      </c>
      <c r="W17" s="30" t="e">
        <f>'C завтраками| Bed and breakfast'!#REF!*0.85</f>
        <v>#REF!</v>
      </c>
      <c r="X17" s="30" t="e">
        <f>'C завтраками| Bed and breakfast'!#REF!*0.85</f>
        <v>#REF!</v>
      </c>
      <c r="Y17" s="30" t="e">
        <f>'C завтраками| Bed and breakfast'!#REF!*0.85</f>
        <v>#REF!</v>
      </c>
      <c r="Z17" s="30" t="e">
        <f>'C завтраками| Bed and breakfast'!#REF!*0.85</f>
        <v>#REF!</v>
      </c>
    </row>
    <row r="18" spans="1:26" ht="11.45" customHeight="1">
      <c r="A18" s="12">
        <v>2</v>
      </c>
      <c r="B18" s="30" t="e">
        <f>'C завтраками| Bed and breakfast'!#REF!*0.85</f>
        <v>#REF!</v>
      </c>
      <c r="C18" s="30" t="e">
        <f>'C завтраками| Bed and breakfast'!#REF!*0.85</f>
        <v>#REF!</v>
      </c>
      <c r="D18" s="30" t="e">
        <f>'C завтраками| Bed and breakfast'!#REF!*0.85</f>
        <v>#REF!</v>
      </c>
      <c r="E18" s="30" t="e">
        <f>'C завтраками| Bed and breakfast'!#REF!*0.85</f>
        <v>#REF!</v>
      </c>
      <c r="F18" s="30" t="e">
        <f>'C завтраками| Bed and breakfast'!#REF!*0.85</f>
        <v>#REF!</v>
      </c>
      <c r="G18" s="30" t="e">
        <f>'C завтраками| Bed and breakfast'!#REF!*0.85</f>
        <v>#REF!</v>
      </c>
      <c r="H18" s="30" t="e">
        <f>'C завтраками| Bed and breakfast'!#REF!*0.85</f>
        <v>#REF!</v>
      </c>
      <c r="I18" s="30" t="e">
        <f>'C завтраками| Bed and breakfast'!#REF!*0.85</f>
        <v>#REF!</v>
      </c>
      <c r="J18" s="30" t="e">
        <f>'C завтраками| Bed and breakfast'!#REF!*0.85</f>
        <v>#REF!</v>
      </c>
      <c r="K18" s="30" t="e">
        <f>'C завтраками| Bed and breakfast'!#REF!*0.85</f>
        <v>#REF!</v>
      </c>
      <c r="L18" s="30" t="e">
        <f>'C завтраками| Bed and breakfast'!#REF!*0.85</f>
        <v>#REF!</v>
      </c>
      <c r="M18" s="30" t="e">
        <f>'C завтраками| Bed and breakfast'!#REF!*0.85</f>
        <v>#REF!</v>
      </c>
      <c r="N18" s="30" t="e">
        <f>'C завтраками| Bed and breakfast'!#REF!*0.85</f>
        <v>#REF!</v>
      </c>
      <c r="O18" s="30" t="e">
        <f>'C завтраками| Bed and breakfast'!#REF!*0.85</f>
        <v>#REF!</v>
      </c>
      <c r="P18" s="30" t="e">
        <f>'C завтраками| Bed and breakfast'!#REF!*0.85</f>
        <v>#REF!</v>
      </c>
      <c r="Q18" s="30" t="e">
        <f>'C завтраками| Bed and breakfast'!#REF!*0.85</f>
        <v>#REF!</v>
      </c>
      <c r="R18" s="30" t="e">
        <f>'C завтраками| Bed and breakfast'!#REF!*0.85</f>
        <v>#REF!</v>
      </c>
      <c r="S18" s="30" t="e">
        <f>'C завтраками| Bed and breakfast'!#REF!*0.85</f>
        <v>#REF!</v>
      </c>
      <c r="T18" s="30" t="e">
        <f>'C завтраками| Bed and breakfast'!#REF!*0.85</f>
        <v>#REF!</v>
      </c>
      <c r="U18" s="30" t="e">
        <f>'C завтраками| Bed and breakfast'!#REF!*0.85</f>
        <v>#REF!</v>
      </c>
      <c r="V18" s="30" t="e">
        <f>'C завтраками| Bed and breakfast'!#REF!*0.85</f>
        <v>#REF!</v>
      </c>
      <c r="W18" s="30" t="e">
        <f>'C завтраками| Bed and breakfast'!#REF!*0.85</f>
        <v>#REF!</v>
      </c>
      <c r="X18" s="30" t="e">
        <f>'C завтраками| Bed and breakfast'!#REF!*0.85</f>
        <v>#REF!</v>
      </c>
      <c r="Y18" s="30" t="e">
        <f>'C завтраками| Bed and breakfast'!#REF!*0.85</f>
        <v>#REF!</v>
      </c>
      <c r="Z18" s="30" t="e">
        <f>'C завтраками| Bed and breakfast'!#REF!*0.85</f>
        <v>#REF!</v>
      </c>
    </row>
    <row r="19" spans="1:26" ht="11.45" customHeight="1">
      <c r="A19" s="18"/>
      <c r="B19" s="62"/>
      <c r="C19" s="62"/>
      <c r="D19" s="62"/>
      <c r="E19" s="62"/>
      <c r="F19" s="62"/>
      <c r="G19" s="62"/>
      <c r="H19" s="62"/>
      <c r="I19" s="62"/>
      <c r="J19" s="62"/>
      <c r="K19" s="62"/>
      <c r="L19" s="62"/>
      <c r="M19" s="62"/>
      <c r="N19" s="62"/>
      <c r="O19" s="62"/>
      <c r="P19" s="62"/>
      <c r="Q19" s="62"/>
      <c r="R19" s="62"/>
      <c r="S19" s="62"/>
      <c r="T19" s="62"/>
      <c r="U19" s="62"/>
      <c r="V19" s="62"/>
      <c r="W19" s="62"/>
      <c r="X19" s="62"/>
      <c r="Y19" s="62"/>
      <c r="Z19" s="62"/>
    </row>
    <row r="20" spans="1:26" ht="11.45" customHeight="1">
      <c r="A20" s="131" t="s">
        <v>59</v>
      </c>
      <c r="B20" s="62"/>
      <c r="C20" s="62"/>
      <c r="D20" s="62"/>
      <c r="E20" s="62"/>
      <c r="F20" s="62"/>
      <c r="G20" s="62"/>
      <c r="H20" s="62"/>
      <c r="I20" s="62"/>
      <c r="J20" s="62"/>
      <c r="K20" s="62"/>
      <c r="L20" s="62"/>
      <c r="M20" s="62"/>
      <c r="N20" s="62"/>
      <c r="O20" s="62"/>
      <c r="P20" s="62"/>
      <c r="Q20" s="62"/>
      <c r="R20" s="62"/>
      <c r="S20" s="62"/>
      <c r="T20" s="62"/>
      <c r="U20" s="62"/>
      <c r="V20" s="62"/>
      <c r="W20" s="62"/>
      <c r="X20" s="62"/>
      <c r="Y20" s="62"/>
      <c r="Z20" s="62"/>
    </row>
    <row r="21" spans="1:26" ht="24.6" customHeight="1">
      <c r="A21" s="6" t="s">
        <v>3</v>
      </c>
      <c r="B21" s="99" t="e">
        <f t="shared" ref="B21:Z22" si="0">B5</f>
        <v>#REF!</v>
      </c>
      <c r="C21" s="99" t="e">
        <f t="shared" si="0"/>
        <v>#REF!</v>
      </c>
      <c r="D21" s="99" t="e">
        <f t="shared" si="0"/>
        <v>#REF!</v>
      </c>
      <c r="E21" s="99" t="e">
        <f t="shared" si="0"/>
        <v>#REF!</v>
      </c>
      <c r="F21" s="99" t="e">
        <f t="shared" si="0"/>
        <v>#REF!</v>
      </c>
      <c r="G21" s="99" t="e">
        <f t="shared" si="0"/>
        <v>#REF!</v>
      </c>
      <c r="H21" s="99" t="e">
        <f t="shared" si="0"/>
        <v>#REF!</v>
      </c>
      <c r="I21" s="99" t="e">
        <f t="shared" si="0"/>
        <v>#REF!</v>
      </c>
      <c r="J21" s="99" t="e">
        <f t="shared" si="0"/>
        <v>#REF!</v>
      </c>
      <c r="K21" s="99" t="e">
        <f t="shared" si="0"/>
        <v>#REF!</v>
      </c>
      <c r="L21" s="99" t="e">
        <f t="shared" si="0"/>
        <v>#REF!</v>
      </c>
      <c r="M21" s="99" t="e">
        <f t="shared" si="0"/>
        <v>#REF!</v>
      </c>
      <c r="N21" s="99" t="e">
        <f t="shared" si="0"/>
        <v>#REF!</v>
      </c>
      <c r="O21" s="99" t="e">
        <f t="shared" si="0"/>
        <v>#REF!</v>
      </c>
      <c r="P21" s="99" t="e">
        <f t="shared" si="0"/>
        <v>#REF!</v>
      </c>
      <c r="Q21" s="99" t="e">
        <f t="shared" si="0"/>
        <v>#REF!</v>
      </c>
      <c r="R21" s="99" t="e">
        <f t="shared" si="0"/>
        <v>#REF!</v>
      </c>
      <c r="S21" s="99" t="e">
        <f t="shared" si="0"/>
        <v>#REF!</v>
      </c>
      <c r="T21" s="99" t="e">
        <f t="shared" si="0"/>
        <v>#REF!</v>
      </c>
      <c r="U21" s="99" t="e">
        <f t="shared" si="0"/>
        <v>#REF!</v>
      </c>
      <c r="V21" s="99" t="e">
        <f t="shared" si="0"/>
        <v>#REF!</v>
      </c>
      <c r="W21" s="99" t="e">
        <f t="shared" si="0"/>
        <v>#REF!</v>
      </c>
      <c r="X21" s="99" t="e">
        <f t="shared" si="0"/>
        <v>#REF!</v>
      </c>
      <c r="Y21" s="99" t="e">
        <f t="shared" si="0"/>
        <v>#REF!</v>
      </c>
      <c r="Z21" s="99" t="e">
        <f t="shared" si="0"/>
        <v>#REF!</v>
      </c>
    </row>
    <row r="22" spans="1:26" ht="24.6" customHeight="1">
      <c r="A22" s="9"/>
      <c r="B22" s="99" t="e">
        <f t="shared" si="0"/>
        <v>#REF!</v>
      </c>
      <c r="C22" s="99" t="e">
        <f t="shared" si="0"/>
        <v>#REF!</v>
      </c>
      <c r="D22" s="99" t="e">
        <f t="shared" si="0"/>
        <v>#REF!</v>
      </c>
      <c r="E22" s="99" t="e">
        <f t="shared" si="0"/>
        <v>#REF!</v>
      </c>
      <c r="F22" s="99" t="e">
        <f t="shared" si="0"/>
        <v>#REF!</v>
      </c>
      <c r="G22" s="99" t="e">
        <f t="shared" si="0"/>
        <v>#REF!</v>
      </c>
      <c r="H22" s="99" t="e">
        <f t="shared" si="0"/>
        <v>#REF!</v>
      </c>
      <c r="I22" s="99" t="e">
        <f t="shared" si="0"/>
        <v>#REF!</v>
      </c>
      <c r="J22" s="99" t="e">
        <f t="shared" si="0"/>
        <v>#REF!</v>
      </c>
      <c r="K22" s="99" t="e">
        <f t="shared" si="0"/>
        <v>#REF!</v>
      </c>
      <c r="L22" s="99" t="e">
        <f t="shared" si="0"/>
        <v>#REF!</v>
      </c>
      <c r="M22" s="99" t="e">
        <f t="shared" si="0"/>
        <v>#REF!</v>
      </c>
      <c r="N22" s="99" t="e">
        <f t="shared" si="0"/>
        <v>#REF!</v>
      </c>
      <c r="O22" s="99" t="e">
        <f t="shared" si="0"/>
        <v>#REF!</v>
      </c>
      <c r="P22" s="99" t="e">
        <f t="shared" si="0"/>
        <v>#REF!</v>
      </c>
      <c r="Q22" s="99" t="e">
        <f t="shared" si="0"/>
        <v>#REF!</v>
      </c>
      <c r="R22" s="99" t="e">
        <f t="shared" si="0"/>
        <v>#REF!</v>
      </c>
      <c r="S22" s="99" t="e">
        <f t="shared" si="0"/>
        <v>#REF!</v>
      </c>
      <c r="T22" s="99" t="e">
        <f t="shared" si="0"/>
        <v>#REF!</v>
      </c>
      <c r="U22" s="99" t="e">
        <f t="shared" si="0"/>
        <v>#REF!</v>
      </c>
      <c r="V22" s="99" t="e">
        <f t="shared" si="0"/>
        <v>#REF!</v>
      </c>
      <c r="W22" s="99" t="e">
        <f t="shared" si="0"/>
        <v>#REF!</v>
      </c>
      <c r="X22" s="99" t="e">
        <f t="shared" si="0"/>
        <v>#REF!</v>
      </c>
      <c r="Y22" s="99" t="e">
        <f t="shared" si="0"/>
        <v>#REF!</v>
      </c>
      <c r="Z22" s="99" t="e">
        <f t="shared" si="0"/>
        <v>#REF!</v>
      </c>
    </row>
    <row r="23" spans="1:26" ht="11.45" customHeight="1">
      <c r="A23" s="10" t="s">
        <v>4</v>
      </c>
    </row>
    <row r="24" spans="1:26" ht="11.45" customHeight="1">
      <c r="A24" s="12">
        <v>1</v>
      </c>
      <c r="B24" s="30" t="e">
        <f>ROUNDUP(B8*0.85,)+25</f>
        <v>#REF!</v>
      </c>
      <c r="C24" s="30" t="e">
        <f t="shared" ref="C24:Z33" si="1">ROUNDUP(C8*0.85,)+25</f>
        <v>#REF!</v>
      </c>
      <c r="D24" s="30" t="e">
        <f t="shared" si="1"/>
        <v>#REF!</v>
      </c>
      <c r="E24" s="30" t="e">
        <f t="shared" si="1"/>
        <v>#REF!</v>
      </c>
      <c r="F24" s="30" t="e">
        <f t="shared" si="1"/>
        <v>#REF!</v>
      </c>
      <c r="G24" s="30" t="e">
        <f t="shared" si="1"/>
        <v>#REF!</v>
      </c>
      <c r="H24" s="30" t="e">
        <f t="shared" si="1"/>
        <v>#REF!</v>
      </c>
      <c r="I24" s="30" t="e">
        <f t="shared" si="1"/>
        <v>#REF!</v>
      </c>
      <c r="J24" s="30" t="e">
        <f t="shared" si="1"/>
        <v>#REF!</v>
      </c>
      <c r="K24" s="30" t="e">
        <f t="shared" si="1"/>
        <v>#REF!</v>
      </c>
      <c r="L24" s="30" t="e">
        <f t="shared" si="1"/>
        <v>#REF!</v>
      </c>
      <c r="M24" s="30" t="e">
        <f t="shared" si="1"/>
        <v>#REF!</v>
      </c>
      <c r="N24" s="30" t="e">
        <f t="shared" si="1"/>
        <v>#REF!</v>
      </c>
      <c r="O24" s="30" t="e">
        <f t="shared" si="1"/>
        <v>#REF!</v>
      </c>
      <c r="P24" s="30" t="e">
        <f t="shared" si="1"/>
        <v>#REF!</v>
      </c>
      <c r="Q24" s="30" t="e">
        <f t="shared" si="1"/>
        <v>#REF!</v>
      </c>
      <c r="R24" s="30" t="e">
        <f t="shared" si="1"/>
        <v>#REF!</v>
      </c>
      <c r="S24" s="30" t="e">
        <f t="shared" si="1"/>
        <v>#REF!</v>
      </c>
      <c r="T24" s="30" t="e">
        <f t="shared" si="1"/>
        <v>#REF!</v>
      </c>
      <c r="U24" s="30" t="e">
        <f t="shared" si="1"/>
        <v>#REF!</v>
      </c>
      <c r="V24" s="30" t="e">
        <f t="shared" si="1"/>
        <v>#REF!</v>
      </c>
      <c r="W24" s="30" t="e">
        <f t="shared" si="1"/>
        <v>#REF!</v>
      </c>
      <c r="X24" s="30" t="e">
        <f t="shared" si="1"/>
        <v>#REF!</v>
      </c>
      <c r="Y24" s="30" t="e">
        <f t="shared" si="1"/>
        <v>#REF!</v>
      </c>
      <c r="Z24" s="30" t="e">
        <f t="shared" si="1"/>
        <v>#REF!</v>
      </c>
    </row>
    <row r="25" spans="1:26" ht="11.45" customHeight="1">
      <c r="A25" s="12">
        <v>2</v>
      </c>
      <c r="B25" s="30" t="e">
        <f t="shared" ref="B25:Q33" si="2">ROUNDUP(B9*0.85,)+25</f>
        <v>#REF!</v>
      </c>
      <c r="C25" s="30" t="e">
        <f t="shared" si="2"/>
        <v>#REF!</v>
      </c>
      <c r="D25" s="30" t="e">
        <f t="shared" si="2"/>
        <v>#REF!</v>
      </c>
      <c r="E25" s="30" t="e">
        <f t="shared" si="2"/>
        <v>#REF!</v>
      </c>
      <c r="F25" s="30" t="e">
        <f t="shared" si="2"/>
        <v>#REF!</v>
      </c>
      <c r="G25" s="30" t="e">
        <f t="shared" si="2"/>
        <v>#REF!</v>
      </c>
      <c r="H25" s="30" t="e">
        <f t="shared" si="2"/>
        <v>#REF!</v>
      </c>
      <c r="I25" s="30" t="e">
        <f t="shared" si="2"/>
        <v>#REF!</v>
      </c>
      <c r="J25" s="30" t="e">
        <f t="shared" si="2"/>
        <v>#REF!</v>
      </c>
      <c r="K25" s="30" t="e">
        <f t="shared" si="2"/>
        <v>#REF!</v>
      </c>
      <c r="L25" s="30" t="e">
        <f t="shared" si="2"/>
        <v>#REF!</v>
      </c>
      <c r="M25" s="30" t="e">
        <f t="shared" si="2"/>
        <v>#REF!</v>
      </c>
      <c r="N25" s="30" t="e">
        <f t="shared" si="2"/>
        <v>#REF!</v>
      </c>
      <c r="O25" s="30" t="e">
        <f t="shared" si="2"/>
        <v>#REF!</v>
      </c>
      <c r="P25" s="30" t="e">
        <f t="shared" si="2"/>
        <v>#REF!</v>
      </c>
      <c r="Q25" s="30" t="e">
        <f t="shared" si="2"/>
        <v>#REF!</v>
      </c>
      <c r="R25" s="30" t="e">
        <f t="shared" si="1"/>
        <v>#REF!</v>
      </c>
      <c r="S25" s="30" t="e">
        <f t="shared" si="1"/>
        <v>#REF!</v>
      </c>
      <c r="T25" s="30" t="e">
        <f t="shared" si="1"/>
        <v>#REF!</v>
      </c>
      <c r="U25" s="30" t="e">
        <f t="shared" si="1"/>
        <v>#REF!</v>
      </c>
      <c r="V25" s="30" t="e">
        <f t="shared" si="1"/>
        <v>#REF!</v>
      </c>
      <c r="W25" s="30" t="e">
        <f t="shared" si="1"/>
        <v>#REF!</v>
      </c>
      <c r="X25" s="30" t="e">
        <f t="shared" si="1"/>
        <v>#REF!</v>
      </c>
      <c r="Y25" s="30" t="e">
        <f t="shared" si="1"/>
        <v>#REF!</v>
      </c>
      <c r="Z25" s="30" t="e">
        <f t="shared" si="1"/>
        <v>#REF!</v>
      </c>
    </row>
    <row r="26" spans="1:26" ht="11.45" customHeight="1">
      <c r="A26" s="15" t="s">
        <v>136</v>
      </c>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ht="11.45" customHeight="1">
      <c r="A27" s="12">
        <v>1</v>
      </c>
      <c r="B27" s="30" t="e">
        <f t="shared" si="2"/>
        <v>#REF!</v>
      </c>
      <c r="C27" s="30" t="e">
        <f t="shared" si="1"/>
        <v>#REF!</v>
      </c>
      <c r="D27" s="30" t="e">
        <f t="shared" si="1"/>
        <v>#REF!</v>
      </c>
      <c r="E27" s="30" t="e">
        <f t="shared" si="1"/>
        <v>#REF!</v>
      </c>
      <c r="F27" s="30" t="e">
        <f t="shared" si="1"/>
        <v>#REF!</v>
      </c>
      <c r="G27" s="30" t="e">
        <f t="shared" si="1"/>
        <v>#REF!</v>
      </c>
      <c r="H27" s="30" t="e">
        <f t="shared" si="1"/>
        <v>#REF!</v>
      </c>
      <c r="I27" s="30" t="e">
        <f t="shared" si="1"/>
        <v>#REF!</v>
      </c>
      <c r="J27" s="30" t="e">
        <f t="shared" si="1"/>
        <v>#REF!</v>
      </c>
      <c r="K27" s="30" t="e">
        <f t="shared" si="1"/>
        <v>#REF!</v>
      </c>
      <c r="L27" s="30" t="e">
        <f t="shared" si="1"/>
        <v>#REF!</v>
      </c>
      <c r="M27" s="30" t="e">
        <f t="shared" si="1"/>
        <v>#REF!</v>
      </c>
      <c r="N27" s="30" t="e">
        <f t="shared" si="1"/>
        <v>#REF!</v>
      </c>
      <c r="O27" s="30" t="e">
        <f t="shared" si="1"/>
        <v>#REF!</v>
      </c>
      <c r="P27" s="30" t="e">
        <f t="shared" si="1"/>
        <v>#REF!</v>
      </c>
      <c r="Q27" s="30" t="e">
        <f t="shared" si="1"/>
        <v>#REF!</v>
      </c>
      <c r="R27" s="30" t="e">
        <f t="shared" si="1"/>
        <v>#REF!</v>
      </c>
      <c r="S27" s="30" t="e">
        <f t="shared" si="1"/>
        <v>#REF!</v>
      </c>
      <c r="T27" s="30" t="e">
        <f t="shared" si="1"/>
        <v>#REF!</v>
      </c>
      <c r="U27" s="30" t="e">
        <f t="shared" si="1"/>
        <v>#REF!</v>
      </c>
      <c r="V27" s="30" t="e">
        <f t="shared" si="1"/>
        <v>#REF!</v>
      </c>
      <c r="W27" s="30" t="e">
        <f t="shared" si="1"/>
        <v>#REF!</v>
      </c>
      <c r="X27" s="30" t="e">
        <f t="shared" si="1"/>
        <v>#REF!</v>
      </c>
      <c r="Y27" s="30" t="e">
        <f t="shared" si="1"/>
        <v>#REF!</v>
      </c>
      <c r="Z27" s="30" t="e">
        <f t="shared" si="1"/>
        <v>#REF!</v>
      </c>
    </row>
    <row r="28" spans="1:26" ht="11.45" customHeight="1">
      <c r="A28" s="12">
        <v>2</v>
      </c>
      <c r="B28" s="30" t="e">
        <f t="shared" si="2"/>
        <v>#REF!</v>
      </c>
      <c r="C28" s="30" t="e">
        <f t="shared" si="1"/>
        <v>#REF!</v>
      </c>
      <c r="D28" s="30" t="e">
        <f t="shared" si="1"/>
        <v>#REF!</v>
      </c>
      <c r="E28" s="30" t="e">
        <f t="shared" si="1"/>
        <v>#REF!</v>
      </c>
      <c r="F28" s="30" t="e">
        <f t="shared" si="1"/>
        <v>#REF!</v>
      </c>
      <c r="G28" s="30" t="e">
        <f t="shared" si="1"/>
        <v>#REF!</v>
      </c>
      <c r="H28" s="30" t="e">
        <f t="shared" si="1"/>
        <v>#REF!</v>
      </c>
      <c r="I28" s="30" t="e">
        <f t="shared" si="1"/>
        <v>#REF!</v>
      </c>
      <c r="J28" s="30" t="e">
        <f t="shared" si="1"/>
        <v>#REF!</v>
      </c>
      <c r="K28" s="30" t="e">
        <f t="shared" si="1"/>
        <v>#REF!</v>
      </c>
      <c r="L28" s="30" t="e">
        <f t="shared" si="1"/>
        <v>#REF!</v>
      </c>
      <c r="M28" s="30" t="e">
        <f t="shared" si="1"/>
        <v>#REF!</v>
      </c>
      <c r="N28" s="30" t="e">
        <f t="shared" si="1"/>
        <v>#REF!</v>
      </c>
      <c r="O28" s="30" t="e">
        <f t="shared" si="1"/>
        <v>#REF!</v>
      </c>
      <c r="P28" s="30" t="e">
        <f t="shared" si="1"/>
        <v>#REF!</v>
      </c>
      <c r="Q28" s="30" t="e">
        <f t="shared" si="1"/>
        <v>#REF!</v>
      </c>
      <c r="R28" s="30" t="e">
        <f t="shared" si="1"/>
        <v>#REF!</v>
      </c>
      <c r="S28" s="30" t="e">
        <f t="shared" si="1"/>
        <v>#REF!</v>
      </c>
      <c r="T28" s="30" t="e">
        <f t="shared" si="1"/>
        <v>#REF!</v>
      </c>
      <c r="U28" s="30" t="e">
        <f t="shared" si="1"/>
        <v>#REF!</v>
      </c>
      <c r="V28" s="30" t="e">
        <f t="shared" si="1"/>
        <v>#REF!</v>
      </c>
      <c r="W28" s="30" t="e">
        <f t="shared" si="1"/>
        <v>#REF!</v>
      </c>
      <c r="X28" s="30" t="e">
        <f t="shared" si="1"/>
        <v>#REF!</v>
      </c>
      <c r="Y28" s="30" t="e">
        <f t="shared" si="1"/>
        <v>#REF!</v>
      </c>
      <c r="Z28" s="30" t="e">
        <f t="shared" si="1"/>
        <v>#REF!</v>
      </c>
    </row>
    <row r="29" spans="1:26" ht="11.45" customHeight="1">
      <c r="A29" s="16" t="s">
        <v>137</v>
      </c>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11.45" customHeight="1">
      <c r="A30" s="12">
        <v>1</v>
      </c>
      <c r="B30" s="30" t="e">
        <f t="shared" si="2"/>
        <v>#REF!</v>
      </c>
      <c r="C30" s="30" t="e">
        <f t="shared" si="1"/>
        <v>#REF!</v>
      </c>
      <c r="D30" s="30" t="e">
        <f t="shared" si="1"/>
        <v>#REF!</v>
      </c>
      <c r="E30" s="30" t="e">
        <f t="shared" si="1"/>
        <v>#REF!</v>
      </c>
      <c r="F30" s="30" t="e">
        <f t="shared" si="1"/>
        <v>#REF!</v>
      </c>
      <c r="G30" s="30" t="e">
        <f t="shared" si="1"/>
        <v>#REF!</v>
      </c>
      <c r="H30" s="30" t="e">
        <f t="shared" si="1"/>
        <v>#REF!</v>
      </c>
      <c r="I30" s="30" t="e">
        <f t="shared" si="1"/>
        <v>#REF!</v>
      </c>
      <c r="J30" s="30" t="e">
        <f t="shared" si="1"/>
        <v>#REF!</v>
      </c>
      <c r="K30" s="30" t="e">
        <f t="shared" si="1"/>
        <v>#REF!</v>
      </c>
      <c r="L30" s="30" t="e">
        <f t="shared" si="1"/>
        <v>#REF!</v>
      </c>
      <c r="M30" s="30" t="e">
        <f t="shared" si="1"/>
        <v>#REF!</v>
      </c>
      <c r="N30" s="30" t="e">
        <f t="shared" si="1"/>
        <v>#REF!</v>
      </c>
      <c r="O30" s="30" t="e">
        <f t="shared" si="1"/>
        <v>#REF!</v>
      </c>
      <c r="P30" s="30" t="e">
        <f t="shared" si="1"/>
        <v>#REF!</v>
      </c>
      <c r="Q30" s="30" t="e">
        <f t="shared" si="1"/>
        <v>#REF!</v>
      </c>
      <c r="R30" s="30" t="e">
        <f t="shared" si="1"/>
        <v>#REF!</v>
      </c>
      <c r="S30" s="30" t="e">
        <f t="shared" si="1"/>
        <v>#REF!</v>
      </c>
      <c r="T30" s="30" t="e">
        <f t="shared" si="1"/>
        <v>#REF!</v>
      </c>
      <c r="U30" s="30" t="e">
        <f t="shared" si="1"/>
        <v>#REF!</v>
      </c>
      <c r="V30" s="30" t="e">
        <f t="shared" si="1"/>
        <v>#REF!</v>
      </c>
      <c r="W30" s="30" t="e">
        <f t="shared" si="1"/>
        <v>#REF!</v>
      </c>
      <c r="X30" s="30" t="e">
        <f t="shared" si="1"/>
        <v>#REF!</v>
      </c>
      <c r="Y30" s="30" t="e">
        <f t="shared" si="1"/>
        <v>#REF!</v>
      </c>
      <c r="Z30" s="30" t="e">
        <f t="shared" si="1"/>
        <v>#REF!</v>
      </c>
    </row>
    <row r="31" spans="1:26" ht="11.45" customHeight="1">
      <c r="A31" s="12">
        <v>2</v>
      </c>
      <c r="B31" s="30" t="e">
        <f t="shared" si="2"/>
        <v>#REF!</v>
      </c>
      <c r="C31" s="30" t="e">
        <f t="shared" si="1"/>
        <v>#REF!</v>
      </c>
      <c r="D31" s="30" t="e">
        <f t="shared" si="1"/>
        <v>#REF!</v>
      </c>
      <c r="E31" s="30" t="e">
        <f t="shared" si="1"/>
        <v>#REF!</v>
      </c>
      <c r="F31" s="30" t="e">
        <f t="shared" si="1"/>
        <v>#REF!</v>
      </c>
      <c r="G31" s="30" t="e">
        <f t="shared" si="1"/>
        <v>#REF!</v>
      </c>
      <c r="H31" s="30" t="e">
        <f t="shared" si="1"/>
        <v>#REF!</v>
      </c>
      <c r="I31" s="30" t="e">
        <f t="shared" si="1"/>
        <v>#REF!</v>
      </c>
      <c r="J31" s="30" t="e">
        <f t="shared" si="1"/>
        <v>#REF!</v>
      </c>
      <c r="K31" s="30" t="e">
        <f t="shared" si="1"/>
        <v>#REF!</v>
      </c>
      <c r="L31" s="30" t="e">
        <f t="shared" si="1"/>
        <v>#REF!</v>
      </c>
      <c r="M31" s="30" t="e">
        <f t="shared" si="1"/>
        <v>#REF!</v>
      </c>
      <c r="N31" s="30" t="e">
        <f t="shared" si="1"/>
        <v>#REF!</v>
      </c>
      <c r="O31" s="30" t="e">
        <f t="shared" si="1"/>
        <v>#REF!</v>
      </c>
      <c r="P31" s="30" t="e">
        <f t="shared" si="1"/>
        <v>#REF!</v>
      </c>
      <c r="Q31" s="30" t="e">
        <f t="shared" si="1"/>
        <v>#REF!</v>
      </c>
      <c r="R31" s="30" t="e">
        <f t="shared" si="1"/>
        <v>#REF!</v>
      </c>
      <c r="S31" s="30" t="e">
        <f t="shared" si="1"/>
        <v>#REF!</v>
      </c>
      <c r="T31" s="30" t="e">
        <f t="shared" si="1"/>
        <v>#REF!</v>
      </c>
      <c r="U31" s="30" t="e">
        <f t="shared" si="1"/>
        <v>#REF!</v>
      </c>
      <c r="V31" s="30" t="e">
        <f t="shared" si="1"/>
        <v>#REF!</v>
      </c>
      <c r="W31" s="30" t="e">
        <f t="shared" si="1"/>
        <v>#REF!</v>
      </c>
      <c r="X31" s="30" t="e">
        <f t="shared" si="1"/>
        <v>#REF!</v>
      </c>
      <c r="Y31" s="30" t="e">
        <f t="shared" si="1"/>
        <v>#REF!</v>
      </c>
      <c r="Z31" s="30" t="e">
        <f t="shared" si="1"/>
        <v>#REF!</v>
      </c>
    </row>
    <row r="32" spans="1:26" ht="11.45" customHeight="1">
      <c r="A32" s="17" t="s">
        <v>138</v>
      </c>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11.45" customHeight="1">
      <c r="A33" s="12">
        <v>1</v>
      </c>
      <c r="B33" s="30" t="e">
        <f t="shared" si="2"/>
        <v>#REF!</v>
      </c>
      <c r="C33" s="30" t="e">
        <f t="shared" si="1"/>
        <v>#REF!</v>
      </c>
      <c r="D33" s="30" t="e">
        <f t="shared" si="1"/>
        <v>#REF!</v>
      </c>
      <c r="E33" s="30" t="e">
        <f t="shared" si="1"/>
        <v>#REF!</v>
      </c>
      <c r="F33" s="30" t="e">
        <f t="shared" si="1"/>
        <v>#REF!</v>
      </c>
      <c r="G33" s="30" t="e">
        <f t="shared" si="1"/>
        <v>#REF!</v>
      </c>
      <c r="H33" s="30" t="e">
        <f t="shared" si="1"/>
        <v>#REF!</v>
      </c>
      <c r="I33" s="30" t="e">
        <f t="shared" si="1"/>
        <v>#REF!</v>
      </c>
      <c r="J33" s="30" t="e">
        <f t="shared" si="1"/>
        <v>#REF!</v>
      </c>
      <c r="K33" s="30" t="e">
        <f t="shared" si="1"/>
        <v>#REF!</v>
      </c>
      <c r="L33" s="30" t="e">
        <f t="shared" si="1"/>
        <v>#REF!</v>
      </c>
      <c r="M33" s="30" t="e">
        <f t="shared" si="1"/>
        <v>#REF!</v>
      </c>
      <c r="N33" s="30" t="e">
        <f t="shared" si="1"/>
        <v>#REF!</v>
      </c>
      <c r="O33" s="30" t="e">
        <f t="shared" si="1"/>
        <v>#REF!</v>
      </c>
      <c r="P33" s="30" t="e">
        <f t="shared" si="1"/>
        <v>#REF!</v>
      </c>
      <c r="Q33" s="30" t="e">
        <f t="shared" si="1"/>
        <v>#REF!</v>
      </c>
      <c r="R33" s="30" t="e">
        <f t="shared" si="1"/>
        <v>#REF!</v>
      </c>
      <c r="S33" s="30" t="e">
        <f t="shared" si="1"/>
        <v>#REF!</v>
      </c>
      <c r="T33" s="30" t="e">
        <f t="shared" si="1"/>
        <v>#REF!</v>
      </c>
      <c r="U33" s="30" t="e">
        <f t="shared" si="1"/>
        <v>#REF!</v>
      </c>
      <c r="V33" s="30" t="e">
        <f t="shared" si="1"/>
        <v>#REF!</v>
      </c>
      <c r="W33" s="30" t="e">
        <f t="shared" si="1"/>
        <v>#REF!</v>
      </c>
      <c r="X33" s="30" t="e">
        <f t="shared" si="1"/>
        <v>#REF!</v>
      </c>
      <c r="Y33" s="30" t="e">
        <f t="shared" si="1"/>
        <v>#REF!</v>
      </c>
      <c r="Z33" s="30" t="e">
        <f t="shared" si="1"/>
        <v>#REF!</v>
      </c>
    </row>
    <row r="34" spans="1:26" ht="11.45" customHeight="1">
      <c r="A34" s="12">
        <v>2</v>
      </c>
      <c r="B34" s="30" t="e">
        <f>ROUNDUP(B18*0.85,)+25</f>
        <v>#REF!</v>
      </c>
      <c r="C34" s="30" t="e">
        <f t="shared" ref="C34:Z34" si="3">ROUNDUP(C18*0.85,)+25</f>
        <v>#REF!</v>
      </c>
      <c r="D34" s="30" t="e">
        <f t="shared" si="3"/>
        <v>#REF!</v>
      </c>
      <c r="E34" s="30" t="e">
        <f t="shared" si="3"/>
        <v>#REF!</v>
      </c>
      <c r="F34" s="30" t="e">
        <f t="shared" si="3"/>
        <v>#REF!</v>
      </c>
      <c r="G34" s="30" t="e">
        <f t="shared" si="3"/>
        <v>#REF!</v>
      </c>
      <c r="H34" s="30" t="e">
        <f t="shared" si="3"/>
        <v>#REF!</v>
      </c>
      <c r="I34" s="30" t="e">
        <f t="shared" si="3"/>
        <v>#REF!</v>
      </c>
      <c r="J34" s="30" t="e">
        <f t="shared" si="3"/>
        <v>#REF!</v>
      </c>
      <c r="K34" s="30" t="e">
        <f t="shared" si="3"/>
        <v>#REF!</v>
      </c>
      <c r="L34" s="30" t="e">
        <f t="shared" si="3"/>
        <v>#REF!</v>
      </c>
      <c r="M34" s="30" t="e">
        <f t="shared" si="3"/>
        <v>#REF!</v>
      </c>
      <c r="N34" s="30" t="e">
        <f t="shared" si="3"/>
        <v>#REF!</v>
      </c>
      <c r="O34" s="30" t="e">
        <f t="shared" si="3"/>
        <v>#REF!</v>
      </c>
      <c r="P34" s="30" t="e">
        <f t="shared" si="3"/>
        <v>#REF!</v>
      </c>
      <c r="Q34" s="30" t="e">
        <f t="shared" si="3"/>
        <v>#REF!</v>
      </c>
      <c r="R34" s="30" t="e">
        <f t="shared" si="3"/>
        <v>#REF!</v>
      </c>
      <c r="S34" s="30" t="e">
        <f t="shared" si="3"/>
        <v>#REF!</v>
      </c>
      <c r="T34" s="30" t="e">
        <f t="shared" si="3"/>
        <v>#REF!</v>
      </c>
      <c r="U34" s="30" t="e">
        <f t="shared" si="3"/>
        <v>#REF!</v>
      </c>
      <c r="V34" s="30" t="e">
        <f t="shared" si="3"/>
        <v>#REF!</v>
      </c>
      <c r="W34" s="30" t="e">
        <f t="shared" si="3"/>
        <v>#REF!</v>
      </c>
      <c r="X34" s="30" t="e">
        <f t="shared" si="3"/>
        <v>#REF!</v>
      </c>
      <c r="Y34" s="30" t="e">
        <f t="shared" si="3"/>
        <v>#REF!</v>
      </c>
      <c r="Z34" s="30" t="e">
        <f t="shared" si="3"/>
        <v>#REF!</v>
      </c>
    </row>
    <row r="35" spans="1:26" ht="11.45" customHeight="1">
      <c r="A35" s="18"/>
    </row>
    <row r="36" spans="1:26" ht="11.45" customHeight="1">
      <c r="A36" s="18"/>
    </row>
    <row r="37" spans="1:26" ht="145.9" customHeight="1">
      <c r="A37" s="44" t="s">
        <v>183</v>
      </c>
    </row>
    <row r="38" spans="1:26" ht="11.45" customHeight="1">
      <c r="A38" s="45" t="s">
        <v>23</v>
      </c>
    </row>
    <row r="39" spans="1:26" ht="11.45" customHeight="1">
      <c r="A39" s="46" t="s">
        <v>166</v>
      </c>
    </row>
    <row r="40" spans="1:26">
      <c r="A40" s="46" t="s">
        <v>167</v>
      </c>
    </row>
    <row r="41" spans="1:26">
      <c r="A41" s="18"/>
    </row>
    <row r="42" spans="1:26">
      <c r="A42" s="45" t="s">
        <v>9</v>
      </c>
    </row>
    <row r="43" spans="1:26">
      <c r="A43" s="47" t="s">
        <v>10</v>
      </c>
    </row>
    <row r="44" spans="1:26">
      <c r="A44" s="47" t="s">
        <v>11</v>
      </c>
    </row>
    <row r="45" spans="1:26" ht="24">
      <c r="A45" s="48" t="s">
        <v>12</v>
      </c>
    </row>
    <row r="46" spans="1:26" ht="12.6" customHeight="1">
      <c r="A46" s="132" t="s">
        <v>139</v>
      </c>
    </row>
    <row r="47" spans="1:26">
      <c r="A47" s="49" t="s">
        <v>168</v>
      </c>
    </row>
    <row r="48" spans="1:26">
      <c r="A48" s="136" t="s">
        <v>169</v>
      </c>
    </row>
    <row r="49" spans="1:1" ht="21">
      <c r="A49" s="50" t="s">
        <v>170</v>
      </c>
    </row>
    <row r="50" spans="1:1" ht="42">
      <c r="A50" s="133" t="s">
        <v>171</v>
      </c>
    </row>
    <row r="51" spans="1:1" ht="31.5">
      <c r="A51" s="133" t="s">
        <v>172</v>
      </c>
    </row>
    <row r="52" spans="1:1" ht="42">
      <c r="A52" s="133" t="s">
        <v>173</v>
      </c>
    </row>
    <row r="53" spans="1:1" ht="42" hidden="1">
      <c r="A53" s="133" t="s">
        <v>174</v>
      </c>
    </row>
    <row r="54" spans="1:1" ht="31.5">
      <c r="A54" s="133" t="s">
        <v>175</v>
      </c>
    </row>
    <row r="55" spans="1:1" ht="21">
      <c r="A55" s="133" t="s">
        <v>176</v>
      </c>
    </row>
    <row r="56" spans="1:1" ht="21">
      <c r="A56" s="133" t="s">
        <v>177</v>
      </c>
    </row>
    <row r="57" spans="1:1" ht="36.75">
      <c r="A57" s="133" t="s">
        <v>178</v>
      </c>
    </row>
    <row r="58" spans="1:1" ht="31.5">
      <c r="A58" s="133" t="s">
        <v>179</v>
      </c>
    </row>
    <row r="59" spans="1:1" ht="31.5">
      <c r="A59" s="133" t="s">
        <v>184</v>
      </c>
    </row>
    <row r="60" spans="1:1" ht="31.5">
      <c r="A60" s="134" t="s">
        <v>181</v>
      </c>
    </row>
    <row r="61" spans="1:1" ht="31.5">
      <c r="A61" s="52" t="s">
        <v>53</v>
      </c>
    </row>
    <row r="62" spans="1:1" ht="63">
      <c r="A62" s="135" t="s">
        <v>182</v>
      </c>
    </row>
    <row r="63" spans="1:1" ht="21">
      <c r="A63" s="53" t="s">
        <v>54</v>
      </c>
    </row>
    <row r="64" spans="1:1" ht="42.75">
      <c r="A64" s="54" t="s">
        <v>107</v>
      </c>
    </row>
    <row r="65" spans="1:1" ht="21">
      <c r="A65" s="55" t="s">
        <v>56</v>
      </c>
    </row>
    <row r="66" spans="1:1">
      <c r="A66" s="56"/>
    </row>
    <row r="67" spans="1:1">
      <c r="A67" s="57" t="s">
        <v>14</v>
      </c>
    </row>
    <row r="68" spans="1:1" ht="24">
      <c r="A68" s="58" t="s">
        <v>57</v>
      </c>
    </row>
    <row r="69" spans="1:1" ht="24">
      <c r="A69" s="58" t="s">
        <v>58</v>
      </c>
    </row>
  </sheetData>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C53"/>
  <sheetViews>
    <sheetView workbookViewId="0">
      <pane xSplit="1" topLeftCell="B1" activePane="topRight" state="frozen"/>
      <selection pane="topRight" activeCell="A10" sqref="A10"/>
    </sheetView>
  </sheetViews>
  <sheetFormatPr defaultColWidth="8.5703125" defaultRowHeight="12"/>
  <cols>
    <col min="1" max="1" width="84.85546875" style="2" customWidth="1"/>
    <col min="2" max="3" width="9.85546875" style="2" customWidth="1"/>
    <col min="4" max="16384" width="8.5703125" style="2"/>
  </cols>
  <sheetData>
    <row r="1" spans="1:3" ht="11.45" customHeight="1">
      <c r="A1" s="3" t="s">
        <v>28</v>
      </c>
    </row>
    <row r="2" spans="1:3" ht="11.45" customHeight="1">
      <c r="A2" s="4"/>
    </row>
    <row r="3" spans="1:3" ht="11.45" customHeight="1">
      <c r="A3" s="131" t="s">
        <v>164</v>
      </c>
    </row>
    <row r="4" spans="1:3" ht="11.25" customHeight="1">
      <c r="A4" s="131" t="s">
        <v>2</v>
      </c>
    </row>
    <row r="5" spans="1:3" s="1" customFormat="1" ht="25.5" customHeight="1">
      <c r="A5" s="6" t="s">
        <v>3</v>
      </c>
      <c r="B5" s="99" t="e">
        <f>'C завтраками| Bed and breakfast'!#REF!</f>
        <v>#REF!</v>
      </c>
      <c r="C5" s="99" t="e">
        <f>'C завтраками| Bed and breakfast'!#REF!</f>
        <v>#REF!</v>
      </c>
    </row>
    <row r="6" spans="1:3" s="1" customFormat="1" ht="25.5" customHeight="1">
      <c r="A6" s="9"/>
      <c r="B6" s="99" t="e">
        <f>'C завтраками| Bed and breakfast'!#REF!</f>
        <v>#REF!</v>
      </c>
      <c r="C6" s="99" t="e">
        <f>'C завтраками| Bed and breakfast'!#REF!</f>
        <v>#REF!</v>
      </c>
    </row>
    <row r="7" spans="1:3" ht="11.45" customHeight="1">
      <c r="A7" s="10" t="s">
        <v>4</v>
      </c>
    </row>
    <row r="8" spans="1:3" ht="11.45" customHeight="1">
      <c r="A8" s="12">
        <v>1</v>
      </c>
      <c r="B8" s="30" t="e">
        <f>'C завтраками| Bed and breakfast'!#REF!*0.85</f>
        <v>#REF!</v>
      </c>
      <c r="C8" s="30" t="e">
        <f>'C завтраками| Bed and breakfast'!#REF!*0.85</f>
        <v>#REF!</v>
      </c>
    </row>
    <row r="9" spans="1:3" ht="11.45" customHeight="1">
      <c r="A9" s="12">
        <v>2</v>
      </c>
      <c r="B9" s="30" t="e">
        <f>'C завтраками| Bed and breakfast'!#REF!*0.85</f>
        <v>#REF!</v>
      </c>
      <c r="C9" s="30" t="e">
        <f>'C завтраками| Bed and breakfast'!#REF!*0.85</f>
        <v>#REF!</v>
      </c>
    </row>
    <row r="10" spans="1:3" ht="11.45" customHeight="1">
      <c r="A10" s="15" t="s">
        <v>6</v>
      </c>
      <c r="B10" s="30"/>
      <c r="C10" s="30"/>
    </row>
    <row r="11" spans="1:3" ht="11.45" customHeight="1">
      <c r="A11" s="12">
        <v>1</v>
      </c>
      <c r="B11" s="30" t="e">
        <f>'C завтраками| Bed and breakfast'!#REF!*0.85</f>
        <v>#REF!</v>
      </c>
      <c r="C11" s="30" t="e">
        <f>'C завтраками| Bed and breakfast'!#REF!*0.85</f>
        <v>#REF!</v>
      </c>
    </row>
    <row r="12" spans="1:3" ht="11.45" customHeight="1">
      <c r="A12" s="12">
        <v>2</v>
      </c>
      <c r="B12" s="30" t="e">
        <f>'C завтраками| Bed and breakfast'!#REF!*0.85</f>
        <v>#REF!</v>
      </c>
      <c r="C12" s="30" t="e">
        <f>'C завтраками| Bed and breakfast'!#REF!*0.85</f>
        <v>#REF!</v>
      </c>
    </row>
    <row r="13" spans="1:3" ht="11.45" customHeight="1">
      <c r="A13" s="16" t="s">
        <v>137</v>
      </c>
      <c r="B13" s="30"/>
      <c r="C13" s="30"/>
    </row>
    <row r="14" spans="1:3" ht="11.45" customHeight="1">
      <c r="A14" s="12">
        <v>1</v>
      </c>
      <c r="B14" s="30" t="e">
        <f>'C завтраками| Bed and breakfast'!#REF!*0.85</f>
        <v>#REF!</v>
      </c>
      <c r="C14" s="30" t="e">
        <f>'C завтраками| Bed and breakfast'!#REF!*0.85</f>
        <v>#REF!</v>
      </c>
    </row>
    <row r="15" spans="1:3" ht="11.45" customHeight="1">
      <c r="A15" s="12">
        <v>2</v>
      </c>
      <c r="B15" s="30" t="e">
        <f>'C завтраками| Bed and breakfast'!#REF!*0.85</f>
        <v>#REF!</v>
      </c>
      <c r="C15" s="30" t="e">
        <f>'C завтраками| Bed and breakfast'!#REF!*0.85</f>
        <v>#REF!</v>
      </c>
    </row>
    <row r="16" spans="1:3" ht="11.45" customHeight="1">
      <c r="A16" s="17" t="s">
        <v>138</v>
      </c>
      <c r="B16" s="30"/>
      <c r="C16" s="30"/>
    </row>
    <row r="17" spans="1:3" ht="11.45" customHeight="1">
      <c r="A17" s="12">
        <v>1</v>
      </c>
      <c r="B17" s="30" t="e">
        <f>'C завтраками| Bed and breakfast'!#REF!*0.85</f>
        <v>#REF!</v>
      </c>
      <c r="C17" s="30" t="e">
        <f>'C завтраками| Bed and breakfast'!#REF!*0.85</f>
        <v>#REF!</v>
      </c>
    </row>
    <row r="18" spans="1:3" ht="11.45" customHeight="1">
      <c r="A18" s="12">
        <v>2</v>
      </c>
      <c r="B18" s="30" t="e">
        <f>'C завтраками| Bed and breakfast'!#REF!*0.85</f>
        <v>#REF!</v>
      </c>
      <c r="C18" s="30" t="e">
        <f>'C завтраками| Bed and breakfast'!#REF!*0.85</f>
        <v>#REF!</v>
      </c>
    </row>
    <row r="19" spans="1:3" ht="11.45" customHeight="1">
      <c r="A19" s="18"/>
      <c r="B19" s="62"/>
      <c r="C19" s="62"/>
    </row>
    <row r="20" spans="1:3" ht="11.45" customHeight="1">
      <c r="A20" s="18"/>
    </row>
    <row r="21" spans="1:3" ht="145.9" customHeight="1">
      <c r="A21" s="44" t="s">
        <v>165</v>
      </c>
    </row>
    <row r="22" spans="1:3" ht="11.45" customHeight="1">
      <c r="A22" s="45" t="s">
        <v>23</v>
      </c>
    </row>
    <row r="23" spans="1:3" ht="11.45" customHeight="1">
      <c r="A23" s="46" t="s">
        <v>166</v>
      </c>
    </row>
    <row r="24" spans="1:3">
      <c r="A24" s="46" t="s">
        <v>167</v>
      </c>
    </row>
    <row r="25" spans="1:3">
      <c r="A25" s="18"/>
    </row>
    <row r="26" spans="1:3">
      <c r="A26" s="45" t="s">
        <v>9</v>
      </c>
    </row>
    <row r="27" spans="1:3">
      <c r="A27" s="47" t="s">
        <v>10</v>
      </c>
    </row>
    <row r="28" spans="1:3">
      <c r="A28" s="47" t="s">
        <v>11</v>
      </c>
    </row>
    <row r="29" spans="1:3" ht="24">
      <c r="A29" s="48" t="s">
        <v>12</v>
      </c>
    </row>
    <row r="30" spans="1:3" ht="12.6" customHeight="1">
      <c r="A30" s="132" t="s">
        <v>13</v>
      </c>
    </row>
    <row r="31" spans="1:3">
      <c r="A31" s="49" t="s">
        <v>168</v>
      </c>
    </row>
    <row r="32" spans="1:3">
      <c r="A32" s="49" t="s">
        <v>169</v>
      </c>
    </row>
    <row r="33" spans="1:1" ht="21">
      <c r="A33" s="50" t="s">
        <v>170</v>
      </c>
    </row>
    <row r="34" spans="1:1" ht="42">
      <c r="A34" s="133" t="s">
        <v>171</v>
      </c>
    </row>
    <row r="35" spans="1:1" ht="31.5">
      <c r="A35" s="133" t="s">
        <v>172</v>
      </c>
    </row>
    <row r="36" spans="1:1" ht="42">
      <c r="A36" s="133" t="s">
        <v>173</v>
      </c>
    </row>
    <row r="37" spans="1:1" ht="42" hidden="1">
      <c r="A37" s="133" t="s">
        <v>174</v>
      </c>
    </row>
    <row r="38" spans="1:1" ht="31.5">
      <c r="A38" s="133" t="s">
        <v>175</v>
      </c>
    </row>
    <row r="39" spans="1:1" ht="21">
      <c r="A39" s="133" t="s">
        <v>176</v>
      </c>
    </row>
    <row r="40" spans="1:1" ht="21">
      <c r="A40" s="133" t="s">
        <v>177</v>
      </c>
    </row>
    <row r="41" spans="1:1" ht="36.75">
      <c r="A41" s="133" t="s">
        <v>178</v>
      </c>
    </row>
    <row r="42" spans="1:1" ht="31.5">
      <c r="A42" s="133" t="s">
        <v>179</v>
      </c>
    </row>
    <row r="43" spans="1:1" ht="21">
      <c r="A43" s="134" t="s">
        <v>180</v>
      </c>
    </row>
    <row r="44" spans="1:1" ht="31.5">
      <c r="A44" s="133" t="s">
        <v>181</v>
      </c>
    </row>
    <row r="45" spans="1:1" ht="31.5">
      <c r="A45" s="52" t="s">
        <v>53</v>
      </c>
    </row>
    <row r="46" spans="1:1" ht="63">
      <c r="A46" s="135" t="s">
        <v>182</v>
      </c>
    </row>
    <row r="47" spans="1:1" ht="21">
      <c r="A47" s="53" t="s">
        <v>54</v>
      </c>
    </row>
    <row r="48" spans="1:1" ht="42.75">
      <c r="A48" s="54" t="s">
        <v>107</v>
      </c>
    </row>
    <row r="49" spans="1:1" ht="21">
      <c r="A49" s="55" t="s">
        <v>56</v>
      </c>
    </row>
    <row r="50" spans="1:1">
      <c r="A50" s="56"/>
    </row>
    <row r="51" spans="1:1">
      <c r="A51" s="57" t="s">
        <v>14</v>
      </c>
    </row>
    <row r="52" spans="1:1" ht="24">
      <c r="A52" s="58" t="s">
        <v>57</v>
      </c>
    </row>
    <row r="53" spans="1:1" ht="24">
      <c r="A53" s="58" t="s">
        <v>58</v>
      </c>
    </row>
  </sheetData>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72"/>
  <sheetViews>
    <sheetView workbookViewId="0">
      <pane xSplit="1" topLeftCell="B1" activePane="topRight" state="frozen"/>
      <selection pane="topRight" activeCell="B1" sqref="B1:E1048576"/>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4"/>
    </row>
    <row r="3" spans="1:2" ht="11.45" customHeight="1">
      <c r="A3" s="98" t="s">
        <v>96</v>
      </c>
    </row>
    <row r="4" spans="1:2" ht="11.25" customHeight="1">
      <c r="A4" s="126" t="s">
        <v>2</v>
      </c>
    </row>
    <row r="5" spans="1:2" s="1" customFormat="1" ht="25.5" customHeight="1">
      <c r="A5" s="6" t="s">
        <v>3</v>
      </c>
      <c r="B5" s="99" t="e">
        <f>'C завтраками| Bed and breakfast'!#REF!</f>
        <v>#REF!</v>
      </c>
    </row>
    <row r="6" spans="1:2" s="1" customFormat="1" ht="25.5" customHeight="1">
      <c r="A6" s="9"/>
      <c r="B6" s="99" t="e">
        <f>'C завтраками| Bed and breakfast'!#REF!</f>
        <v>#REF!</v>
      </c>
    </row>
    <row r="7" spans="1:2" ht="11.45" customHeight="1">
      <c r="A7" s="10" t="s">
        <v>4</v>
      </c>
    </row>
    <row r="8" spans="1:2" ht="11.45" customHeight="1">
      <c r="A8" s="12">
        <v>1</v>
      </c>
      <c r="B8" s="30" t="e">
        <f>'C завтраками| Bed and breakfast'!#REF!*0.9</f>
        <v>#REF!</v>
      </c>
    </row>
    <row r="9" spans="1:2" ht="11.45" customHeight="1">
      <c r="A9" s="12">
        <v>2</v>
      </c>
      <c r="B9" s="30" t="e">
        <f>'C завтраками| Bed and breakfast'!#REF!*0.9</f>
        <v>#REF!</v>
      </c>
    </row>
    <row r="10" spans="1:2" ht="11.45" customHeight="1">
      <c r="A10" s="15" t="s">
        <v>6</v>
      </c>
      <c r="B10" s="30"/>
    </row>
    <row r="11" spans="1:2" ht="11.45" customHeight="1">
      <c r="A11" s="12">
        <v>1</v>
      </c>
      <c r="B11" s="30" t="e">
        <f>'C завтраками| Bed and breakfast'!#REF!*0.9</f>
        <v>#REF!</v>
      </c>
    </row>
    <row r="12" spans="1:2" ht="11.45" customHeight="1">
      <c r="A12" s="12">
        <v>2</v>
      </c>
      <c r="B12" s="30" t="e">
        <f>'C завтраками| Bed and breakfast'!#REF!*0.9</f>
        <v>#REF!</v>
      </c>
    </row>
    <row r="13" spans="1:2" ht="11.45" customHeight="1">
      <c r="A13" s="16" t="s">
        <v>7</v>
      </c>
      <c r="B13" s="30"/>
    </row>
    <row r="14" spans="1:2" ht="11.45" customHeight="1">
      <c r="A14" s="12">
        <v>1</v>
      </c>
      <c r="B14" s="30" t="e">
        <f>'C завтраками| Bed and breakfast'!#REF!*0.9</f>
        <v>#REF!</v>
      </c>
    </row>
    <row r="15" spans="1:2" ht="11.45" customHeight="1">
      <c r="A15" s="12">
        <v>2</v>
      </c>
      <c r="B15" s="30" t="e">
        <f>'C завтраками| Bed and breakfast'!#REF!*0.9</f>
        <v>#REF!</v>
      </c>
    </row>
    <row r="16" spans="1:2" ht="11.45" customHeight="1">
      <c r="A16" s="17" t="s">
        <v>8</v>
      </c>
      <c r="B16" s="30"/>
    </row>
    <row r="17" spans="1:2" ht="11.45" customHeight="1">
      <c r="A17" s="12">
        <v>1</v>
      </c>
      <c r="B17" s="30" t="e">
        <f>'C завтраками| Bed and breakfast'!#REF!*0.9</f>
        <v>#REF!</v>
      </c>
    </row>
    <row r="18" spans="1:2" ht="11.45" customHeight="1">
      <c r="A18" s="12">
        <v>2</v>
      </c>
      <c r="B18" s="30" t="e">
        <f>'C завтраками| Bed and breakfast'!#REF!*0.9</f>
        <v>#REF!</v>
      </c>
    </row>
    <row r="19" spans="1:2" ht="11.45" customHeight="1">
      <c r="A19" s="18"/>
      <c r="B19" s="62"/>
    </row>
    <row r="20" spans="1:2" ht="11.45" customHeight="1">
      <c r="A20" s="98" t="s">
        <v>59</v>
      </c>
      <c r="B20" s="62"/>
    </row>
    <row r="21" spans="1:2" ht="24.6" customHeight="1">
      <c r="A21" s="6" t="s">
        <v>3</v>
      </c>
      <c r="B21" s="99" t="e">
        <f t="shared" ref="B21" si="0">B5</f>
        <v>#REF!</v>
      </c>
    </row>
    <row r="22" spans="1:2" ht="24.6" customHeight="1">
      <c r="A22" s="9"/>
      <c r="B22" s="99" t="e">
        <f t="shared" ref="B22" si="1">B6</f>
        <v>#REF!</v>
      </c>
    </row>
    <row r="23" spans="1:2" ht="11.45" customHeight="1">
      <c r="A23" s="10" t="s">
        <v>4</v>
      </c>
    </row>
    <row r="24" spans="1:2" ht="11.45" customHeight="1">
      <c r="A24" s="12">
        <v>1</v>
      </c>
      <c r="B24" s="30" t="e">
        <f t="shared" ref="B24" si="2">ROUNDUP(B8*0.9,)</f>
        <v>#REF!</v>
      </c>
    </row>
    <row r="25" spans="1:2" ht="11.45" customHeight="1">
      <c r="A25" s="12">
        <v>2</v>
      </c>
      <c r="B25" s="30" t="e">
        <f t="shared" ref="B25" si="3">ROUNDUP(B9*0.9,)</f>
        <v>#REF!</v>
      </c>
    </row>
    <row r="26" spans="1:2" ht="11.45" customHeight="1">
      <c r="A26" s="15" t="s">
        <v>6</v>
      </c>
      <c r="B26" s="30"/>
    </row>
    <row r="27" spans="1:2" ht="11.45" customHeight="1">
      <c r="A27" s="12">
        <v>1</v>
      </c>
      <c r="B27" s="30" t="e">
        <f t="shared" ref="B27" si="4">ROUNDUP(B11*0.9,)</f>
        <v>#REF!</v>
      </c>
    </row>
    <row r="28" spans="1:2" ht="11.45" customHeight="1">
      <c r="A28" s="12">
        <v>2</v>
      </c>
      <c r="B28" s="30" t="e">
        <f t="shared" ref="B28" si="5">ROUNDUP(B12*0.9,)</f>
        <v>#REF!</v>
      </c>
    </row>
    <row r="29" spans="1:2" ht="11.45" customHeight="1">
      <c r="A29" s="16" t="s">
        <v>7</v>
      </c>
      <c r="B29" s="30"/>
    </row>
    <row r="30" spans="1:2" ht="11.45" customHeight="1">
      <c r="A30" s="12">
        <v>1</v>
      </c>
      <c r="B30" s="30" t="e">
        <f t="shared" ref="B30" si="6">ROUNDUP(B14*0.9,)</f>
        <v>#REF!</v>
      </c>
    </row>
    <row r="31" spans="1:2" ht="11.45" customHeight="1">
      <c r="A31" s="12">
        <v>2</v>
      </c>
      <c r="B31" s="30" t="e">
        <f t="shared" ref="B31" si="7">ROUNDUP(B15*0.9,)</f>
        <v>#REF!</v>
      </c>
    </row>
    <row r="32" spans="1:2" ht="11.45" customHeight="1">
      <c r="A32" s="17" t="s">
        <v>8</v>
      </c>
      <c r="B32" s="30"/>
    </row>
    <row r="33" spans="1:2" ht="11.45" customHeight="1">
      <c r="A33" s="12">
        <v>1</v>
      </c>
      <c r="B33" s="30" t="e">
        <f t="shared" ref="B33" si="8">ROUNDUP(B17*0.9,)</f>
        <v>#REF!</v>
      </c>
    </row>
    <row r="34" spans="1:2" ht="11.45" customHeight="1">
      <c r="A34" s="12">
        <v>2</v>
      </c>
      <c r="B34" s="30" t="e">
        <f t="shared" ref="B34" si="9">ROUNDUP(B18*0.9,)</f>
        <v>#REF!</v>
      </c>
    </row>
    <row r="35" spans="1:2" ht="11.45" customHeight="1">
      <c r="A35" s="18"/>
    </row>
    <row r="36" spans="1:2" ht="11.45" customHeight="1">
      <c r="A36" s="18"/>
    </row>
    <row r="37" spans="1:2" ht="145.9" customHeight="1">
      <c r="A37" s="44" t="s">
        <v>185</v>
      </c>
    </row>
    <row r="38" spans="1:2" ht="11.45" customHeight="1">
      <c r="A38" s="45" t="s">
        <v>23</v>
      </c>
    </row>
    <row r="39" spans="1:2" ht="11.45" customHeight="1">
      <c r="A39" s="16" t="s">
        <v>186</v>
      </c>
    </row>
    <row r="40" spans="1:2">
      <c r="A40" s="16" t="s">
        <v>187</v>
      </c>
    </row>
    <row r="41" spans="1:2">
      <c r="A41" s="18"/>
    </row>
    <row r="42" spans="1:2">
      <c r="A42" s="127" t="s">
        <v>9</v>
      </c>
    </row>
    <row r="43" spans="1:2">
      <c r="A43" s="47" t="s">
        <v>10</v>
      </c>
    </row>
    <row r="44" spans="1:2">
      <c r="A44" s="47" t="s">
        <v>11</v>
      </c>
    </row>
    <row r="45" spans="1:2" ht="24">
      <c r="A45" s="48" t="s">
        <v>12</v>
      </c>
    </row>
    <row r="46" spans="1:2" ht="12.6" customHeight="1">
      <c r="A46" s="23" t="s">
        <v>13</v>
      </c>
    </row>
    <row r="47" spans="1:2" ht="24">
      <c r="A47" s="63" t="s">
        <v>152</v>
      </c>
    </row>
    <row r="49" spans="1:1" ht="25.5">
      <c r="A49" s="128" t="s">
        <v>100</v>
      </c>
    </row>
    <row r="50" spans="1:1" ht="31.5">
      <c r="A50" s="129" t="s">
        <v>188</v>
      </c>
    </row>
    <row r="51" spans="1:1" ht="31.5">
      <c r="A51" s="129" t="s">
        <v>189</v>
      </c>
    </row>
    <row r="52" spans="1:1" ht="42">
      <c r="A52" s="129" t="s">
        <v>190</v>
      </c>
    </row>
    <row r="53" spans="1:1" ht="31.5" hidden="1">
      <c r="A53" s="129" t="s">
        <v>191</v>
      </c>
    </row>
    <row r="54" spans="1:1">
      <c r="A54" s="69" t="s">
        <v>192</v>
      </c>
    </row>
    <row r="55" spans="1:1">
      <c r="A55" s="69" t="s">
        <v>193</v>
      </c>
    </row>
    <row r="56" spans="1:1" ht="31.5">
      <c r="A56" s="129" t="s">
        <v>194</v>
      </c>
    </row>
    <row r="57" spans="1:1" ht="31.5">
      <c r="A57" s="129" t="s">
        <v>195</v>
      </c>
    </row>
    <row r="58" spans="1:1" ht="42">
      <c r="A58" s="129" t="s">
        <v>196</v>
      </c>
    </row>
    <row r="59" spans="1:1" ht="42">
      <c r="A59" s="129" t="s">
        <v>197</v>
      </c>
    </row>
    <row r="60" spans="1:1" ht="31.5">
      <c r="A60" s="52" t="s">
        <v>53</v>
      </c>
    </row>
    <row r="61" spans="1:1" ht="21">
      <c r="A61" s="53" t="s">
        <v>54</v>
      </c>
    </row>
    <row r="62" spans="1:1" ht="42.75">
      <c r="A62" s="54" t="s">
        <v>107</v>
      </c>
    </row>
    <row r="63" spans="1:1" ht="21">
      <c r="A63" s="55" t="s">
        <v>56</v>
      </c>
    </row>
    <row r="64" spans="1:1">
      <c r="A64" s="56"/>
    </row>
    <row r="65" spans="1:1">
      <c r="A65" s="57" t="s">
        <v>14</v>
      </c>
    </row>
    <row r="66" spans="1:1" ht="24">
      <c r="A66" s="58" t="s">
        <v>57</v>
      </c>
    </row>
    <row r="67" spans="1:1" ht="24">
      <c r="A67" s="58" t="s">
        <v>58</v>
      </c>
    </row>
    <row r="68" spans="1:1" ht="12.75">
      <c r="A68" s="130"/>
    </row>
    <row r="69" spans="1:1" ht="12.75">
      <c r="A69" s="60"/>
    </row>
    <row r="70" spans="1:1" ht="12.75">
      <c r="A70" s="60"/>
    </row>
    <row r="71" spans="1:1" ht="12.75">
      <c r="A71" s="60"/>
    </row>
    <row r="72" spans="1:1" ht="12.75">
      <c r="A72" s="60"/>
    </row>
  </sheetData>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72"/>
  <sheetViews>
    <sheetView workbookViewId="0">
      <pane xSplit="1" topLeftCell="B1" activePane="topRight" state="frozen"/>
      <selection pane="topRight" activeCell="B1" sqref="B1:E1048576"/>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4"/>
    </row>
    <row r="3" spans="1:2" ht="11.45" customHeight="1">
      <c r="A3" s="98" t="s">
        <v>96</v>
      </c>
    </row>
    <row r="4" spans="1:2" ht="11.25" customHeight="1">
      <c r="A4" s="126" t="s">
        <v>2</v>
      </c>
    </row>
    <row r="5" spans="1:2" s="1" customFormat="1" ht="25.5" customHeight="1">
      <c r="A5" s="6" t="s">
        <v>3</v>
      </c>
      <c r="B5" s="99" t="e">
        <f>'C завтраками| Bed and breakfast'!#REF!</f>
        <v>#REF!</v>
      </c>
    </row>
    <row r="6" spans="1:2" s="1" customFormat="1" ht="25.5" customHeight="1">
      <c r="A6" s="9"/>
      <c r="B6" s="99" t="e">
        <f>'C завтраками| Bed and breakfast'!#REF!</f>
        <v>#REF!</v>
      </c>
    </row>
    <row r="7" spans="1:2" ht="11.45" customHeight="1">
      <c r="A7" s="10" t="s">
        <v>4</v>
      </c>
    </row>
    <row r="8" spans="1:2" ht="11.45" customHeight="1">
      <c r="A8" s="12">
        <v>1</v>
      </c>
      <c r="B8" s="30" t="e">
        <f>'C завтраками| Bed and breakfast'!#REF!*0.9</f>
        <v>#REF!</v>
      </c>
    </row>
    <row r="9" spans="1:2" ht="11.45" customHeight="1">
      <c r="A9" s="12">
        <v>2</v>
      </c>
      <c r="B9" s="30" t="e">
        <f>'C завтраками| Bed and breakfast'!#REF!*0.9</f>
        <v>#REF!</v>
      </c>
    </row>
    <row r="10" spans="1:2" ht="11.45" customHeight="1">
      <c r="A10" s="15" t="s">
        <v>6</v>
      </c>
      <c r="B10" s="30"/>
    </row>
    <row r="11" spans="1:2" ht="11.45" customHeight="1">
      <c r="A11" s="12">
        <v>1</v>
      </c>
      <c r="B11" s="30" t="e">
        <f>'C завтраками| Bed and breakfast'!#REF!*0.9</f>
        <v>#REF!</v>
      </c>
    </row>
    <row r="12" spans="1:2" ht="11.45" customHeight="1">
      <c r="A12" s="12">
        <v>2</v>
      </c>
      <c r="B12" s="30" t="e">
        <f>'C завтраками| Bed and breakfast'!#REF!*0.9</f>
        <v>#REF!</v>
      </c>
    </row>
    <row r="13" spans="1:2" ht="11.45" customHeight="1">
      <c r="A13" s="16" t="s">
        <v>7</v>
      </c>
      <c r="B13" s="30"/>
    </row>
    <row r="14" spans="1:2" ht="11.45" customHeight="1">
      <c r="A14" s="12">
        <v>1</v>
      </c>
      <c r="B14" s="30" t="e">
        <f>'C завтраками| Bed and breakfast'!#REF!*0.9</f>
        <v>#REF!</v>
      </c>
    </row>
    <row r="15" spans="1:2" ht="11.45" customHeight="1">
      <c r="A15" s="12">
        <v>2</v>
      </c>
      <c r="B15" s="30" t="e">
        <f>'C завтраками| Bed and breakfast'!#REF!*0.9</f>
        <v>#REF!</v>
      </c>
    </row>
    <row r="16" spans="1:2" ht="11.45" customHeight="1">
      <c r="A16" s="17" t="s">
        <v>8</v>
      </c>
      <c r="B16" s="30"/>
    </row>
    <row r="17" spans="1:2" ht="11.45" customHeight="1">
      <c r="A17" s="12">
        <v>1</v>
      </c>
      <c r="B17" s="30" t="e">
        <f>'C завтраками| Bed and breakfast'!#REF!*0.9</f>
        <v>#REF!</v>
      </c>
    </row>
    <row r="18" spans="1:2" ht="11.45" customHeight="1">
      <c r="A18" s="12">
        <v>2</v>
      </c>
      <c r="B18" s="30" t="e">
        <f>'C завтраками| Bed and breakfast'!#REF!*0.9</f>
        <v>#REF!</v>
      </c>
    </row>
    <row r="19" spans="1:2" ht="11.45" customHeight="1">
      <c r="A19" s="18"/>
      <c r="B19" s="62"/>
    </row>
    <row r="20" spans="1:2" ht="11.45" customHeight="1">
      <c r="A20" s="98" t="s">
        <v>59</v>
      </c>
      <c r="B20" s="62"/>
    </row>
    <row r="21" spans="1:2" ht="24.6" customHeight="1">
      <c r="A21" s="6" t="s">
        <v>3</v>
      </c>
      <c r="B21" s="99" t="e">
        <f t="shared" ref="B21" si="0">B5</f>
        <v>#REF!</v>
      </c>
    </row>
    <row r="22" spans="1:2" ht="24.6" customHeight="1">
      <c r="A22" s="9"/>
      <c r="B22" s="99" t="e">
        <f t="shared" ref="B22" si="1">B6</f>
        <v>#REF!</v>
      </c>
    </row>
    <row r="23" spans="1:2" ht="11.45" customHeight="1">
      <c r="A23" s="10" t="s">
        <v>4</v>
      </c>
    </row>
    <row r="24" spans="1:2" ht="11.45" customHeight="1">
      <c r="A24" s="12">
        <v>1</v>
      </c>
      <c r="B24" s="30" t="e">
        <f t="shared" ref="B24" si="2">ROUNDUP(B8*0.87,)</f>
        <v>#REF!</v>
      </c>
    </row>
    <row r="25" spans="1:2" ht="11.45" customHeight="1">
      <c r="A25" s="12">
        <v>2</v>
      </c>
      <c r="B25" s="30" t="e">
        <f t="shared" ref="B25" si="3">ROUNDUP(B9*0.87,)</f>
        <v>#REF!</v>
      </c>
    </row>
    <row r="26" spans="1:2" ht="11.45" customHeight="1">
      <c r="A26" s="15" t="s">
        <v>6</v>
      </c>
      <c r="B26" s="30"/>
    </row>
    <row r="27" spans="1:2" ht="11.45" customHeight="1">
      <c r="A27" s="12">
        <v>1</v>
      </c>
      <c r="B27" s="30" t="e">
        <f t="shared" ref="B27" si="4">ROUNDUP(B11*0.87,)</f>
        <v>#REF!</v>
      </c>
    </row>
    <row r="28" spans="1:2" ht="11.45" customHeight="1">
      <c r="A28" s="12">
        <v>2</v>
      </c>
      <c r="B28" s="30" t="e">
        <f t="shared" ref="B28" si="5">ROUNDUP(B12*0.87,)</f>
        <v>#REF!</v>
      </c>
    </row>
    <row r="29" spans="1:2" ht="11.45" customHeight="1">
      <c r="A29" s="16" t="s">
        <v>7</v>
      </c>
      <c r="B29" s="30"/>
    </row>
    <row r="30" spans="1:2" ht="11.45" customHeight="1">
      <c r="A30" s="12">
        <v>1</v>
      </c>
      <c r="B30" s="30" t="e">
        <f t="shared" ref="B30" si="6">ROUNDUP(B14*0.87,)</f>
        <v>#REF!</v>
      </c>
    </row>
    <row r="31" spans="1:2" ht="11.45" customHeight="1">
      <c r="A31" s="12">
        <v>2</v>
      </c>
      <c r="B31" s="30" t="e">
        <f t="shared" ref="B31" si="7">ROUNDUP(B15*0.87,)</f>
        <v>#REF!</v>
      </c>
    </row>
    <row r="32" spans="1:2" ht="11.45" customHeight="1">
      <c r="A32" s="17" t="s">
        <v>8</v>
      </c>
      <c r="B32" s="30"/>
    </row>
    <row r="33" spans="1:2" ht="11.45" customHeight="1">
      <c r="A33" s="12">
        <v>1</v>
      </c>
      <c r="B33" s="30" t="e">
        <f t="shared" ref="B33" si="8">ROUNDUP(B17*0.87,)</f>
        <v>#REF!</v>
      </c>
    </row>
    <row r="34" spans="1:2" ht="11.45" customHeight="1">
      <c r="A34" s="12">
        <v>2</v>
      </c>
      <c r="B34" s="30" t="e">
        <f t="shared" ref="B34" si="9">ROUNDUP(B18*0.87,)</f>
        <v>#REF!</v>
      </c>
    </row>
    <row r="35" spans="1:2" ht="11.45" customHeight="1">
      <c r="A35" s="18"/>
      <c r="B35" s="62"/>
    </row>
    <row r="36" spans="1:2" ht="11.45" customHeight="1">
      <c r="A36" s="18"/>
    </row>
    <row r="37" spans="1:2" ht="145.9" customHeight="1">
      <c r="A37" s="44" t="s">
        <v>185</v>
      </c>
    </row>
    <row r="38" spans="1:2" ht="11.45" customHeight="1">
      <c r="A38" s="45" t="s">
        <v>23</v>
      </c>
    </row>
    <row r="39" spans="1:2" ht="11.45" customHeight="1">
      <c r="A39" s="16" t="s">
        <v>186</v>
      </c>
    </row>
    <row r="40" spans="1:2">
      <c r="A40" s="16" t="s">
        <v>187</v>
      </c>
    </row>
    <row r="41" spans="1:2">
      <c r="A41" s="18"/>
    </row>
    <row r="42" spans="1:2">
      <c r="A42" s="127" t="s">
        <v>9</v>
      </c>
    </row>
    <row r="43" spans="1:2">
      <c r="A43" s="47" t="s">
        <v>10</v>
      </c>
    </row>
    <row r="44" spans="1:2">
      <c r="A44" s="47" t="s">
        <v>11</v>
      </c>
    </row>
    <row r="45" spans="1:2" ht="24">
      <c r="A45" s="48" t="s">
        <v>12</v>
      </c>
    </row>
    <row r="46" spans="1:2" ht="12.6" customHeight="1">
      <c r="A46" s="23" t="s">
        <v>13</v>
      </c>
    </row>
    <row r="47" spans="1:2" ht="24">
      <c r="A47" s="63" t="s">
        <v>152</v>
      </c>
    </row>
    <row r="49" spans="1:1" ht="25.5">
      <c r="A49" s="128" t="s">
        <v>100</v>
      </c>
    </row>
    <row r="50" spans="1:1" ht="31.5">
      <c r="A50" s="129" t="s">
        <v>188</v>
      </c>
    </row>
    <row r="51" spans="1:1" ht="31.5">
      <c r="A51" s="129" t="s">
        <v>189</v>
      </c>
    </row>
    <row r="52" spans="1:1" ht="42">
      <c r="A52" s="129" t="s">
        <v>190</v>
      </c>
    </row>
    <row r="53" spans="1:1" ht="31.5" hidden="1">
      <c r="A53" s="129" t="s">
        <v>191</v>
      </c>
    </row>
    <row r="54" spans="1:1">
      <c r="A54" s="69" t="s">
        <v>192</v>
      </c>
    </row>
    <row r="55" spans="1:1">
      <c r="A55" s="69" t="s">
        <v>193</v>
      </c>
    </row>
    <row r="56" spans="1:1" ht="31.5">
      <c r="A56" s="129" t="s">
        <v>194</v>
      </c>
    </row>
    <row r="57" spans="1:1" ht="31.5">
      <c r="A57" s="129" t="s">
        <v>195</v>
      </c>
    </row>
    <row r="58" spans="1:1" ht="42">
      <c r="A58" s="129" t="s">
        <v>196</v>
      </c>
    </row>
    <row r="59" spans="1:1" ht="42">
      <c r="A59" s="129" t="s">
        <v>197</v>
      </c>
    </row>
    <row r="60" spans="1:1" ht="31.5">
      <c r="A60" s="52" t="s">
        <v>53</v>
      </c>
    </row>
    <row r="61" spans="1:1" ht="21">
      <c r="A61" s="53" t="s">
        <v>54</v>
      </c>
    </row>
    <row r="62" spans="1:1" ht="42.75">
      <c r="A62" s="54" t="s">
        <v>107</v>
      </c>
    </row>
    <row r="63" spans="1:1" ht="21">
      <c r="A63" s="55" t="s">
        <v>56</v>
      </c>
    </row>
    <row r="64" spans="1:1">
      <c r="A64" s="56"/>
    </row>
    <row r="65" spans="1:1">
      <c r="A65" s="57" t="s">
        <v>14</v>
      </c>
    </row>
    <row r="66" spans="1:1" ht="24">
      <c r="A66" s="58" t="s">
        <v>57</v>
      </c>
    </row>
    <row r="67" spans="1:1" ht="24">
      <c r="A67" s="58" t="s">
        <v>58</v>
      </c>
    </row>
    <row r="68" spans="1:1" ht="12.75">
      <c r="A68" s="130"/>
    </row>
    <row r="69" spans="1:1" ht="12.75">
      <c r="A69" s="60"/>
    </row>
    <row r="70" spans="1:1" ht="12.75">
      <c r="A70" s="60"/>
    </row>
    <row r="71" spans="1:1" ht="12.75">
      <c r="A71" s="60"/>
    </row>
    <row r="72" spans="1:1" ht="12.75">
      <c r="A72" s="60"/>
    </row>
  </sheetData>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56"/>
  <sheetViews>
    <sheetView workbookViewId="0">
      <pane xSplit="1" topLeftCell="B1" activePane="topRight" state="frozen"/>
      <selection pane="topRight" activeCell="E1" sqref="B1:E1048576"/>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4"/>
    </row>
    <row r="3" spans="1:2" ht="11.45" customHeight="1">
      <c r="A3" s="98" t="s">
        <v>96</v>
      </c>
    </row>
    <row r="4" spans="1:2" ht="11.25" customHeight="1">
      <c r="A4" s="126" t="s">
        <v>2</v>
      </c>
    </row>
    <row r="5" spans="1:2" s="1" customFormat="1" ht="25.5" customHeight="1">
      <c r="A5" s="6" t="s">
        <v>3</v>
      </c>
      <c r="B5" s="99" t="e">
        <f>'C завтраками| Bed and breakfast'!#REF!</f>
        <v>#REF!</v>
      </c>
    </row>
    <row r="6" spans="1:2" s="1" customFormat="1" ht="25.5" customHeight="1">
      <c r="A6" s="9"/>
      <c r="B6" s="99" t="e">
        <f>'C завтраками| Bed and breakfast'!#REF!</f>
        <v>#REF!</v>
      </c>
    </row>
    <row r="7" spans="1:2" ht="11.45" customHeight="1">
      <c r="A7" s="10" t="s">
        <v>4</v>
      </c>
    </row>
    <row r="8" spans="1:2" ht="11.45" customHeight="1">
      <c r="A8" s="12">
        <v>1</v>
      </c>
      <c r="B8" s="30" t="e">
        <f>'C завтраками| Bed and breakfast'!#REF!*0.9</f>
        <v>#REF!</v>
      </c>
    </row>
    <row r="9" spans="1:2" ht="11.45" customHeight="1">
      <c r="A9" s="12">
        <v>2</v>
      </c>
      <c r="B9" s="30" t="e">
        <f>'C завтраками| Bed and breakfast'!#REF!*0.9</f>
        <v>#REF!</v>
      </c>
    </row>
    <row r="10" spans="1:2" ht="11.45" customHeight="1">
      <c r="A10" s="15" t="s">
        <v>6</v>
      </c>
      <c r="B10" s="30"/>
    </row>
    <row r="11" spans="1:2" ht="11.45" customHeight="1">
      <c r="A11" s="12">
        <v>1</v>
      </c>
      <c r="B11" s="30" t="e">
        <f>'C завтраками| Bed and breakfast'!#REF!*0.9</f>
        <v>#REF!</v>
      </c>
    </row>
    <row r="12" spans="1:2" ht="11.45" customHeight="1">
      <c r="A12" s="12">
        <v>2</v>
      </c>
      <c r="B12" s="30" t="e">
        <f>'C завтраками| Bed and breakfast'!#REF!*0.9</f>
        <v>#REF!</v>
      </c>
    </row>
    <row r="13" spans="1:2" ht="11.45" customHeight="1">
      <c r="A13" s="16" t="s">
        <v>7</v>
      </c>
      <c r="B13" s="30"/>
    </row>
    <row r="14" spans="1:2" ht="11.45" customHeight="1">
      <c r="A14" s="12">
        <v>1</v>
      </c>
      <c r="B14" s="30" t="e">
        <f>'C завтраками| Bed and breakfast'!#REF!*0.9</f>
        <v>#REF!</v>
      </c>
    </row>
    <row r="15" spans="1:2" ht="11.45" customHeight="1">
      <c r="A15" s="12">
        <v>2</v>
      </c>
      <c r="B15" s="30" t="e">
        <f>'C завтраками| Bed and breakfast'!#REF!*0.9</f>
        <v>#REF!</v>
      </c>
    </row>
    <row r="16" spans="1:2" ht="11.45" customHeight="1">
      <c r="A16" s="17" t="s">
        <v>8</v>
      </c>
      <c r="B16" s="30"/>
    </row>
    <row r="17" spans="1:2" ht="11.45" customHeight="1">
      <c r="A17" s="12">
        <v>1</v>
      </c>
      <c r="B17" s="30" t="e">
        <f>'C завтраками| Bed and breakfast'!#REF!*0.9</f>
        <v>#REF!</v>
      </c>
    </row>
    <row r="18" spans="1:2" ht="11.45" customHeight="1">
      <c r="A18" s="12">
        <v>2</v>
      </c>
      <c r="B18" s="30" t="e">
        <f>'C завтраками| Bed and breakfast'!#REF!*0.9</f>
        <v>#REF!</v>
      </c>
    </row>
    <row r="19" spans="1:2" ht="11.45" customHeight="1">
      <c r="A19" s="18"/>
    </row>
    <row r="20" spans="1:2" ht="11.45" customHeight="1">
      <c r="A20" s="18"/>
    </row>
    <row r="21" spans="1:2" ht="145.9" customHeight="1">
      <c r="A21" s="44" t="s">
        <v>185</v>
      </c>
    </row>
    <row r="22" spans="1:2" ht="11.45" customHeight="1">
      <c r="A22" s="45" t="s">
        <v>23</v>
      </c>
    </row>
    <row r="23" spans="1:2" ht="11.45" customHeight="1">
      <c r="A23" s="16" t="s">
        <v>186</v>
      </c>
    </row>
    <row r="24" spans="1:2">
      <c r="A24" s="16" t="s">
        <v>187</v>
      </c>
    </row>
    <row r="25" spans="1:2">
      <c r="A25" s="18"/>
    </row>
    <row r="26" spans="1:2">
      <c r="A26" s="127" t="s">
        <v>9</v>
      </c>
    </row>
    <row r="27" spans="1:2">
      <c r="A27" s="47" t="s">
        <v>10</v>
      </c>
    </row>
    <row r="28" spans="1:2">
      <c r="A28" s="47" t="s">
        <v>11</v>
      </c>
    </row>
    <row r="29" spans="1:2" ht="24">
      <c r="A29" s="48" t="s">
        <v>12</v>
      </c>
    </row>
    <row r="30" spans="1:2" ht="12.6" customHeight="1">
      <c r="A30" s="23" t="s">
        <v>13</v>
      </c>
    </row>
    <row r="31" spans="1:2" ht="24">
      <c r="A31" s="63" t="s">
        <v>152</v>
      </c>
    </row>
    <row r="33" spans="1:1" ht="25.5">
      <c r="A33" s="128" t="s">
        <v>100</v>
      </c>
    </row>
    <row r="34" spans="1:1" ht="31.5">
      <c r="A34" s="129" t="s">
        <v>188</v>
      </c>
    </row>
    <row r="35" spans="1:1" ht="31.5">
      <c r="A35" s="129" t="s">
        <v>189</v>
      </c>
    </row>
    <row r="36" spans="1:1" ht="42">
      <c r="A36" s="129" t="s">
        <v>190</v>
      </c>
    </row>
    <row r="37" spans="1:1" ht="31.5" hidden="1">
      <c r="A37" s="129" t="s">
        <v>191</v>
      </c>
    </row>
    <row r="38" spans="1:1">
      <c r="A38" s="69" t="s">
        <v>192</v>
      </c>
    </row>
    <row r="39" spans="1:1">
      <c r="A39" s="69" t="s">
        <v>193</v>
      </c>
    </row>
    <row r="40" spans="1:1" ht="31.5">
      <c r="A40" s="129" t="s">
        <v>194</v>
      </c>
    </row>
    <row r="41" spans="1:1" ht="31.5">
      <c r="A41" s="129" t="s">
        <v>195</v>
      </c>
    </row>
    <row r="42" spans="1:1" ht="42">
      <c r="A42" s="129" t="s">
        <v>196</v>
      </c>
    </row>
    <row r="43" spans="1:1" ht="42">
      <c r="A43" s="129" t="s">
        <v>197</v>
      </c>
    </row>
    <row r="44" spans="1:1" ht="31.5">
      <c r="A44" s="52" t="s">
        <v>53</v>
      </c>
    </row>
    <row r="45" spans="1:1" ht="21">
      <c r="A45" s="53" t="s">
        <v>54</v>
      </c>
    </row>
    <row r="46" spans="1:1" ht="42.75">
      <c r="A46" s="54" t="s">
        <v>107</v>
      </c>
    </row>
    <row r="47" spans="1:1" ht="21">
      <c r="A47" s="55" t="s">
        <v>56</v>
      </c>
    </row>
    <row r="48" spans="1:1">
      <c r="A48" s="56"/>
    </row>
    <row r="49" spans="1:1">
      <c r="A49" s="57" t="s">
        <v>14</v>
      </c>
    </row>
    <row r="50" spans="1:1" ht="24">
      <c r="A50" s="58" t="s">
        <v>57</v>
      </c>
    </row>
    <row r="51" spans="1:1" ht="24">
      <c r="A51" s="58" t="s">
        <v>58</v>
      </c>
    </row>
    <row r="52" spans="1:1" ht="12.75">
      <c r="A52" s="130"/>
    </row>
    <row r="53" spans="1:1" ht="12.75">
      <c r="A53" s="60"/>
    </row>
    <row r="54" spans="1:1" ht="12.75">
      <c r="A54" s="60"/>
    </row>
    <row r="55" spans="1:1" ht="12.75">
      <c r="A55" s="60"/>
    </row>
    <row r="56" spans="1:1" ht="12.75">
      <c r="A56" s="60"/>
    </row>
  </sheetData>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G45"/>
  <sheetViews>
    <sheetView workbookViewId="0">
      <pane xSplit="1" topLeftCell="B1" activePane="topRight" state="frozen"/>
      <selection pane="topRight" activeCell="B25" sqref="B25"/>
    </sheetView>
  </sheetViews>
  <sheetFormatPr defaultColWidth="8.5703125" defaultRowHeight="12"/>
  <cols>
    <col min="1" max="1" width="84.85546875" style="2" customWidth="1"/>
    <col min="2" max="15" width="10.28515625" style="2" customWidth="1"/>
    <col min="16" max="33" width="9.85546875" style="2" customWidth="1"/>
    <col min="34" max="16384" width="8.5703125" style="2"/>
  </cols>
  <sheetData>
    <row r="1" spans="1:33" ht="11.45" customHeight="1">
      <c r="A1" s="3" t="s">
        <v>135</v>
      </c>
    </row>
    <row r="2" spans="1:33" ht="11.45" customHeight="1">
      <c r="A2" s="4"/>
    </row>
    <row r="3" spans="1:33" ht="11.45" customHeight="1">
      <c r="A3" s="3"/>
    </row>
    <row r="4" spans="1:33" ht="11.25" customHeight="1">
      <c r="A4" s="117" t="s">
        <v>198</v>
      </c>
    </row>
    <row r="5" spans="1:33" s="1" customFormat="1" ht="25.5" customHeight="1">
      <c r="A5" s="6"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c r="H5" s="99" t="e">
        <f>'C завтраками| Bed and breakfast'!#REF!</f>
        <v>#REF!</v>
      </c>
      <c r="I5" s="99" t="e">
        <f>'C завтраками| Bed and breakfast'!#REF!</f>
        <v>#REF!</v>
      </c>
      <c r="J5" s="99" t="e">
        <f>'C завтраками| Bed and breakfast'!#REF!</f>
        <v>#REF!</v>
      </c>
      <c r="K5" s="99" t="e">
        <f>'C завтраками| Bed and breakfast'!#REF!</f>
        <v>#REF!</v>
      </c>
      <c r="L5" s="99" t="e">
        <f>'C завтраками| Bed and breakfast'!#REF!</f>
        <v>#REF!</v>
      </c>
      <c r="M5" s="99" t="e">
        <f>'C завтраками| Bed and breakfast'!#REF!</f>
        <v>#REF!</v>
      </c>
      <c r="N5" s="99" t="e">
        <f>'C завтраками| Bed and breakfast'!#REF!</f>
        <v>#REF!</v>
      </c>
      <c r="O5" s="99" t="e">
        <f>'C завтраками| Bed and breakfast'!#REF!</f>
        <v>#REF!</v>
      </c>
      <c r="P5" s="99" t="e">
        <f>'C завтраками| Bed and breakfast'!#REF!</f>
        <v>#REF!</v>
      </c>
      <c r="Q5" s="99" t="e">
        <f>'C завтраками| Bed and breakfast'!#REF!</f>
        <v>#REF!</v>
      </c>
      <c r="R5" s="99" t="e">
        <f>'C завтраками| Bed and breakfast'!#REF!</f>
        <v>#REF!</v>
      </c>
      <c r="S5" s="99" t="e">
        <f>'C завтраками| Bed and breakfast'!#REF!</f>
        <v>#REF!</v>
      </c>
      <c r="T5" s="99" t="e">
        <f>'C завтраками| Bed and breakfast'!#REF!</f>
        <v>#REF!</v>
      </c>
      <c r="U5" s="99" t="e">
        <f>'C завтраками| Bed and breakfast'!#REF!</f>
        <v>#REF!</v>
      </c>
      <c r="V5" s="99" t="e">
        <f>'C завтраками| Bed and breakfast'!#REF!</f>
        <v>#REF!</v>
      </c>
      <c r="W5" s="99" t="e">
        <f>'C завтраками| Bed and breakfast'!#REF!</f>
        <v>#REF!</v>
      </c>
      <c r="X5" s="99" t="e">
        <f>'C завтраками| Bed and breakfast'!#REF!</f>
        <v>#REF!</v>
      </c>
      <c r="Y5" s="99" t="e">
        <f>'C завтраками| Bed and breakfast'!#REF!</f>
        <v>#REF!</v>
      </c>
      <c r="Z5" s="99" t="e">
        <f>'C завтраками| Bed and breakfast'!#REF!</f>
        <v>#REF!</v>
      </c>
      <c r="AA5" s="99" t="e">
        <f>'C завтраками| Bed and breakfast'!#REF!</f>
        <v>#REF!</v>
      </c>
      <c r="AB5" s="99" t="e">
        <f>'C завтраками| Bed and breakfast'!#REF!</f>
        <v>#REF!</v>
      </c>
      <c r="AC5" s="99" t="e">
        <f>'C завтраками| Bed and breakfast'!#REF!</f>
        <v>#REF!</v>
      </c>
      <c r="AD5" s="99" t="e">
        <f>'C завтраками| Bed and breakfast'!#REF!</f>
        <v>#REF!</v>
      </c>
      <c r="AE5" s="99" t="e">
        <f>'C завтраками| Bed and breakfast'!#REF!</f>
        <v>#REF!</v>
      </c>
      <c r="AF5" s="99" t="e">
        <f>'C завтраками| Bed and breakfast'!#REF!</f>
        <v>#REF!</v>
      </c>
      <c r="AG5" s="99" t="e">
        <f>'C завтраками| Bed and breakfast'!#REF!</f>
        <v>#REF!</v>
      </c>
    </row>
    <row r="6" spans="1:33" s="1" customFormat="1" ht="25.5" customHeight="1">
      <c r="A6" s="9"/>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c r="H6" s="99" t="e">
        <f>'C завтраками| Bed and breakfast'!#REF!</f>
        <v>#REF!</v>
      </c>
      <c r="I6" s="99" t="e">
        <f>'C завтраками| Bed and breakfast'!#REF!</f>
        <v>#REF!</v>
      </c>
      <c r="J6" s="99" t="e">
        <f>'C завтраками| Bed and breakfast'!#REF!</f>
        <v>#REF!</v>
      </c>
      <c r="K6" s="99" t="e">
        <f>'C завтраками| Bed and breakfast'!#REF!</f>
        <v>#REF!</v>
      </c>
      <c r="L6" s="99" t="e">
        <f>'C завтраками| Bed and breakfast'!#REF!</f>
        <v>#REF!</v>
      </c>
      <c r="M6" s="99" t="e">
        <f>'C завтраками| Bed and breakfast'!#REF!</f>
        <v>#REF!</v>
      </c>
      <c r="N6" s="99" t="e">
        <f>'C завтраками| Bed and breakfast'!#REF!</f>
        <v>#REF!</v>
      </c>
      <c r="O6" s="99" t="e">
        <f>'C завтраками| Bed and breakfast'!#REF!</f>
        <v>#REF!</v>
      </c>
      <c r="P6" s="99" t="e">
        <f>'C завтраками| Bed and breakfast'!#REF!</f>
        <v>#REF!</v>
      </c>
      <c r="Q6" s="99" t="e">
        <f>'C завтраками| Bed and breakfast'!#REF!</f>
        <v>#REF!</v>
      </c>
      <c r="R6" s="99" t="e">
        <f>'C завтраками| Bed and breakfast'!#REF!</f>
        <v>#REF!</v>
      </c>
      <c r="S6" s="99" t="e">
        <f>'C завтраками| Bed and breakfast'!#REF!</f>
        <v>#REF!</v>
      </c>
      <c r="T6" s="99" t="e">
        <f>'C завтраками| Bed and breakfast'!#REF!</f>
        <v>#REF!</v>
      </c>
      <c r="U6" s="99" t="e">
        <f>'C завтраками| Bed and breakfast'!#REF!</f>
        <v>#REF!</v>
      </c>
      <c r="V6" s="99" t="e">
        <f>'C завтраками| Bed and breakfast'!#REF!</f>
        <v>#REF!</v>
      </c>
      <c r="W6" s="99" t="e">
        <f>'C завтраками| Bed and breakfast'!#REF!</f>
        <v>#REF!</v>
      </c>
      <c r="X6" s="99" t="e">
        <f>'C завтраками| Bed and breakfast'!#REF!</f>
        <v>#REF!</v>
      </c>
      <c r="Y6" s="99" t="e">
        <f>'C завтраками| Bed and breakfast'!#REF!</f>
        <v>#REF!</v>
      </c>
      <c r="Z6" s="99" t="e">
        <f>'C завтраками| Bed and breakfast'!#REF!</f>
        <v>#REF!</v>
      </c>
      <c r="AA6" s="99" t="e">
        <f>'C завтраками| Bed and breakfast'!#REF!</f>
        <v>#REF!</v>
      </c>
      <c r="AB6" s="99" t="e">
        <f>'C завтраками| Bed and breakfast'!#REF!</f>
        <v>#REF!</v>
      </c>
      <c r="AC6" s="99" t="e">
        <f>'C завтраками| Bed and breakfast'!#REF!</f>
        <v>#REF!</v>
      </c>
      <c r="AD6" s="99" t="e">
        <f>'C завтраками| Bed and breakfast'!#REF!</f>
        <v>#REF!</v>
      </c>
      <c r="AE6" s="99" t="e">
        <f>'C завтраками| Bed and breakfast'!#REF!</f>
        <v>#REF!</v>
      </c>
      <c r="AF6" s="99" t="e">
        <f>'C завтраками| Bed and breakfast'!#REF!</f>
        <v>#REF!</v>
      </c>
      <c r="AG6" s="99" t="e">
        <f>'C завтраками| Bed and breakfast'!#REF!</f>
        <v>#REF!</v>
      </c>
    </row>
    <row r="7" spans="1:33" ht="11.45" customHeight="1">
      <c r="A7" s="10" t="s">
        <v>4</v>
      </c>
    </row>
    <row r="8" spans="1:33" ht="11.45" customHeight="1">
      <c r="A8" s="12">
        <v>1</v>
      </c>
      <c r="B8" s="30" t="e">
        <f>'C завтраками| Bed and breakfast'!#REF!</f>
        <v>#REF!</v>
      </c>
      <c r="C8" s="30" t="e">
        <f>'C завтраками| Bed and breakfast'!#REF!</f>
        <v>#REF!</v>
      </c>
      <c r="D8" s="30" t="e">
        <f>'C завтраками| Bed and breakfast'!#REF!</f>
        <v>#REF!</v>
      </c>
      <c r="E8" s="30" t="e">
        <f>'C завтраками| Bed and breakfast'!#REF!</f>
        <v>#REF!</v>
      </c>
      <c r="F8" s="30" t="e">
        <f>'C завтраками| Bed and breakfast'!#REF!</f>
        <v>#REF!</v>
      </c>
      <c r="G8" s="30" t="e">
        <f>'C завтраками| Bed and breakfast'!#REF!</f>
        <v>#REF!</v>
      </c>
      <c r="H8" s="30" t="e">
        <f>'C завтраками| Bed and breakfast'!#REF!</f>
        <v>#REF!</v>
      </c>
      <c r="I8" s="30" t="e">
        <f>'C завтраками| Bed and breakfast'!#REF!</f>
        <v>#REF!</v>
      </c>
      <c r="J8" s="30" t="e">
        <f>'C завтраками| Bed and breakfast'!#REF!</f>
        <v>#REF!</v>
      </c>
      <c r="K8" s="30" t="e">
        <f>'C завтраками| Bed and breakfast'!#REF!</f>
        <v>#REF!</v>
      </c>
      <c r="L8" s="30" t="e">
        <f>'C завтраками| Bed and breakfast'!#REF!</f>
        <v>#REF!</v>
      </c>
      <c r="M8" s="30" t="e">
        <f>'C завтраками| Bed and breakfast'!#REF!</f>
        <v>#REF!</v>
      </c>
      <c r="N8" s="30" t="e">
        <f>'C завтраками| Bed and breakfast'!#REF!</f>
        <v>#REF!</v>
      </c>
      <c r="O8" s="30" t="e">
        <f>'C завтраками| Bed and breakfast'!#REF!</f>
        <v>#REF!</v>
      </c>
      <c r="P8" s="30" t="e">
        <f>'C завтраками| Bed and breakfast'!#REF!</f>
        <v>#REF!</v>
      </c>
      <c r="Q8" s="30" t="e">
        <f>'C завтраками| Bed and breakfast'!#REF!</f>
        <v>#REF!</v>
      </c>
      <c r="R8" s="30" t="e">
        <f>'C завтраками| Bed and breakfast'!#REF!</f>
        <v>#REF!</v>
      </c>
      <c r="S8" s="30" t="e">
        <f>'C завтраками| Bed and breakfast'!#REF!</f>
        <v>#REF!</v>
      </c>
      <c r="T8" s="30" t="e">
        <f>'C завтраками| Bed and breakfast'!#REF!</f>
        <v>#REF!</v>
      </c>
      <c r="U8" s="30" t="e">
        <f>'C завтраками| Bed and breakfast'!#REF!</f>
        <v>#REF!</v>
      </c>
      <c r="V8" s="30" t="e">
        <f>'C завтраками| Bed and breakfast'!#REF!</f>
        <v>#REF!</v>
      </c>
      <c r="W8" s="30" t="e">
        <f>'C завтраками| Bed and breakfast'!#REF!</f>
        <v>#REF!</v>
      </c>
      <c r="X8" s="30" t="e">
        <f>'C завтраками| Bed and breakfast'!#REF!</f>
        <v>#REF!</v>
      </c>
      <c r="Y8" s="30" t="e">
        <f>'C завтраками| Bed and breakfast'!#REF!</f>
        <v>#REF!</v>
      </c>
      <c r="Z8" s="30" t="e">
        <f>'C завтраками| Bed and breakfast'!#REF!</f>
        <v>#REF!</v>
      </c>
      <c r="AA8" s="30" t="e">
        <f>'C завтраками| Bed and breakfast'!#REF!</f>
        <v>#REF!</v>
      </c>
      <c r="AB8" s="30" t="e">
        <f>'C завтраками| Bed and breakfast'!#REF!</f>
        <v>#REF!</v>
      </c>
      <c r="AC8" s="30" t="e">
        <f>'C завтраками| Bed and breakfast'!#REF!</f>
        <v>#REF!</v>
      </c>
      <c r="AD8" s="30" t="e">
        <f>'C завтраками| Bed and breakfast'!#REF!</f>
        <v>#REF!</v>
      </c>
      <c r="AE8" s="30" t="e">
        <f>'C завтраками| Bed and breakfast'!#REF!</f>
        <v>#REF!</v>
      </c>
      <c r="AF8" s="30" t="e">
        <f>'C завтраками| Bed and breakfast'!#REF!</f>
        <v>#REF!</v>
      </c>
      <c r="AG8" s="30" t="e">
        <f>'C завтраками| Bed and breakfast'!#REF!</f>
        <v>#REF!</v>
      </c>
    </row>
    <row r="9" spans="1:33" ht="11.45" customHeight="1">
      <c r="A9" s="12">
        <v>2</v>
      </c>
      <c r="B9" s="30" t="e">
        <f>'C завтраками| Bed and breakfast'!#REF!</f>
        <v>#REF!</v>
      </c>
      <c r="C9" s="30" t="e">
        <f>'C завтраками| Bed and breakfast'!#REF!</f>
        <v>#REF!</v>
      </c>
      <c r="D9" s="30" t="e">
        <f>'C завтраками| Bed and breakfast'!#REF!</f>
        <v>#REF!</v>
      </c>
      <c r="E9" s="30" t="e">
        <f>'C завтраками| Bed and breakfast'!#REF!</f>
        <v>#REF!</v>
      </c>
      <c r="F9" s="30" t="e">
        <f>'C завтраками| Bed and breakfast'!#REF!</f>
        <v>#REF!</v>
      </c>
      <c r="G9" s="30" t="e">
        <f>'C завтраками| Bed and breakfast'!#REF!</f>
        <v>#REF!</v>
      </c>
      <c r="H9" s="30" t="e">
        <f>'C завтраками| Bed and breakfast'!#REF!</f>
        <v>#REF!</v>
      </c>
      <c r="I9" s="30" t="e">
        <f>'C завтраками| Bed and breakfast'!#REF!</f>
        <v>#REF!</v>
      </c>
      <c r="J9" s="30" t="e">
        <f>'C завтраками| Bed and breakfast'!#REF!</f>
        <v>#REF!</v>
      </c>
      <c r="K9" s="30" t="e">
        <f>'C завтраками| Bed and breakfast'!#REF!</f>
        <v>#REF!</v>
      </c>
      <c r="L9" s="30" t="e">
        <f>'C завтраками| Bed and breakfast'!#REF!</f>
        <v>#REF!</v>
      </c>
      <c r="M9" s="30" t="e">
        <f>'C завтраками| Bed and breakfast'!#REF!</f>
        <v>#REF!</v>
      </c>
      <c r="N9" s="30" t="e">
        <f>'C завтраками| Bed and breakfast'!#REF!</f>
        <v>#REF!</v>
      </c>
      <c r="O9" s="30" t="e">
        <f>'C завтраками| Bed and breakfast'!#REF!</f>
        <v>#REF!</v>
      </c>
      <c r="P9" s="30" t="e">
        <f>'C завтраками| Bed and breakfast'!#REF!</f>
        <v>#REF!</v>
      </c>
      <c r="Q9" s="30" t="e">
        <f>'C завтраками| Bed and breakfast'!#REF!</f>
        <v>#REF!</v>
      </c>
      <c r="R9" s="30" t="e">
        <f>'C завтраками| Bed and breakfast'!#REF!</f>
        <v>#REF!</v>
      </c>
      <c r="S9" s="30" t="e">
        <f>'C завтраками| Bed and breakfast'!#REF!</f>
        <v>#REF!</v>
      </c>
      <c r="T9" s="30" t="e">
        <f>'C завтраками| Bed and breakfast'!#REF!</f>
        <v>#REF!</v>
      </c>
      <c r="U9" s="30" t="e">
        <f>'C завтраками| Bed and breakfast'!#REF!</f>
        <v>#REF!</v>
      </c>
      <c r="V9" s="30" t="e">
        <f>'C завтраками| Bed and breakfast'!#REF!</f>
        <v>#REF!</v>
      </c>
      <c r="W9" s="30" t="e">
        <f>'C завтраками| Bed and breakfast'!#REF!</f>
        <v>#REF!</v>
      </c>
      <c r="X9" s="30" t="e">
        <f>'C завтраками| Bed and breakfast'!#REF!</f>
        <v>#REF!</v>
      </c>
      <c r="Y9" s="30" t="e">
        <f>'C завтраками| Bed and breakfast'!#REF!</f>
        <v>#REF!</v>
      </c>
      <c r="Z9" s="30" t="e">
        <f>'C завтраками| Bed and breakfast'!#REF!</f>
        <v>#REF!</v>
      </c>
      <c r="AA9" s="30" t="e">
        <f>'C завтраками| Bed and breakfast'!#REF!</f>
        <v>#REF!</v>
      </c>
      <c r="AB9" s="30" t="e">
        <f>'C завтраками| Bed and breakfast'!#REF!</f>
        <v>#REF!</v>
      </c>
      <c r="AC9" s="30" t="e">
        <f>'C завтраками| Bed and breakfast'!#REF!</f>
        <v>#REF!</v>
      </c>
      <c r="AD9" s="30" t="e">
        <f>'C завтраками| Bed and breakfast'!#REF!</f>
        <v>#REF!</v>
      </c>
      <c r="AE9" s="30" t="e">
        <f>'C завтраками| Bed and breakfast'!#REF!</f>
        <v>#REF!</v>
      </c>
      <c r="AF9" s="30" t="e">
        <f>'C завтраками| Bed and breakfast'!#REF!</f>
        <v>#REF!</v>
      </c>
      <c r="AG9" s="30" t="e">
        <f>'C завтраками| Bed and breakfast'!#REF!</f>
        <v>#REF!</v>
      </c>
    </row>
    <row r="10" spans="1:33" ht="11.45" customHeight="1">
      <c r="A10" s="15" t="s">
        <v>136</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row>
    <row r="11" spans="1:33" ht="11.45" customHeight="1">
      <c r="A11" s="12">
        <v>1</v>
      </c>
      <c r="B11" s="30" t="e">
        <f>'C завтраками| Bed and breakfast'!#REF!</f>
        <v>#REF!</v>
      </c>
      <c r="C11" s="30" t="e">
        <f>'C завтраками| Bed and breakfast'!#REF!</f>
        <v>#REF!</v>
      </c>
      <c r="D11" s="30" t="e">
        <f>'C завтраками| Bed and breakfast'!#REF!</f>
        <v>#REF!</v>
      </c>
      <c r="E11" s="30" t="e">
        <f>'C завтраками| Bed and breakfast'!#REF!</f>
        <v>#REF!</v>
      </c>
      <c r="F11" s="30" t="e">
        <f>'C завтраками| Bed and breakfast'!#REF!</f>
        <v>#REF!</v>
      </c>
      <c r="G11" s="30" t="e">
        <f>'C завтраками| Bed and breakfast'!#REF!</f>
        <v>#REF!</v>
      </c>
      <c r="H11" s="30" t="e">
        <f>'C завтраками| Bed and breakfast'!#REF!</f>
        <v>#REF!</v>
      </c>
      <c r="I11" s="30" t="e">
        <f>'C завтраками| Bed and breakfast'!#REF!</f>
        <v>#REF!</v>
      </c>
      <c r="J11" s="30" t="e">
        <f>'C завтраками| Bed and breakfast'!#REF!</f>
        <v>#REF!</v>
      </c>
      <c r="K11" s="30" t="e">
        <f>'C завтраками| Bed and breakfast'!#REF!</f>
        <v>#REF!</v>
      </c>
      <c r="L11" s="30" t="e">
        <f>'C завтраками| Bed and breakfast'!#REF!</f>
        <v>#REF!</v>
      </c>
      <c r="M11" s="30" t="e">
        <f>'C завтраками| Bed and breakfast'!#REF!</f>
        <v>#REF!</v>
      </c>
      <c r="N11" s="30" t="e">
        <f>'C завтраками| Bed and breakfast'!#REF!</f>
        <v>#REF!</v>
      </c>
      <c r="O11" s="30" t="e">
        <f>'C завтраками| Bed and breakfast'!#REF!</f>
        <v>#REF!</v>
      </c>
      <c r="P11" s="30" t="e">
        <f>'C завтраками| Bed and breakfast'!#REF!</f>
        <v>#REF!</v>
      </c>
      <c r="Q11" s="30" t="e">
        <f>'C завтраками| Bed and breakfast'!#REF!</f>
        <v>#REF!</v>
      </c>
      <c r="R11" s="30" t="e">
        <f>'C завтраками| Bed and breakfast'!#REF!</f>
        <v>#REF!</v>
      </c>
      <c r="S11" s="30" t="e">
        <f>'C завтраками| Bed and breakfast'!#REF!</f>
        <v>#REF!</v>
      </c>
      <c r="T11" s="30" t="e">
        <f>'C завтраками| Bed and breakfast'!#REF!</f>
        <v>#REF!</v>
      </c>
      <c r="U11" s="30" t="e">
        <f>'C завтраками| Bed and breakfast'!#REF!</f>
        <v>#REF!</v>
      </c>
      <c r="V11" s="30" t="e">
        <f>'C завтраками| Bed and breakfast'!#REF!</f>
        <v>#REF!</v>
      </c>
      <c r="W11" s="30" t="e">
        <f>'C завтраками| Bed and breakfast'!#REF!</f>
        <v>#REF!</v>
      </c>
      <c r="X11" s="30" t="e">
        <f>'C завтраками| Bed and breakfast'!#REF!</f>
        <v>#REF!</v>
      </c>
      <c r="Y11" s="30" t="e">
        <f>'C завтраками| Bed and breakfast'!#REF!</f>
        <v>#REF!</v>
      </c>
      <c r="Z11" s="30" t="e">
        <f>'C завтраками| Bed and breakfast'!#REF!</f>
        <v>#REF!</v>
      </c>
      <c r="AA11" s="30" t="e">
        <f>'C завтраками| Bed and breakfast'!#REF!</f>
        <v>#REF!</v>
      </c>
      <c r="AB11" s="30" t="e">
        <f>'C завтраками| Bed and breakfast'!#REF!</f>
        <v>#REF!</v>
      </c>
      <c r="AC11" s="30" t="e">
        <f>'C завтраками| Bed and breakfast'!#REF!</f>
        <v>#REF!</v>
      </c>
      <c r="AD11" s="30" t="e">
        <f>'C завтраками| Bed and breakfast'!#REF!</f>
        <v>#REF!</v>
      </c>
      <c r="AE11" s="30" t="e">
        <f>'C завтраками| Bed and breakfast'!#REF!</f>
        <v>#REF!</v>
      </c>
      <c r="AF11" s="30" t="e">
        <f>'C завтраками| Bed and breakfast'!#REF!</f>
        <v>#REF!</v>
      </c>
      <c r="AG11" s="30" t="e">
        <f>'C завтраками| Bed and breakfast'!#REF!</f>
        <v>#REF!</v>
      </c>
    </row>
    <row r="12" spans="1:33" ht="11.45" customHeight="1">
      <c r="A12" s="12">
        <v>2</v>
      </c>
      <c r="B12" s="30" t="e">
        <f>'C завтраками| Bed and breakfast'!#REF!</f>
        <v>#REF!</v>
      </c>
      <c r="C12" s="30" t="e">
        <f>'C завтраками| Bed and breakfast'!#REF!</f>
        <v>#REF!</v>
      </c>
      <c r="D12" s="30" t="e">
        <f>'C завтраками| Bed and breakfast'!#REF!</f>
        <v>#REF!</v>
      </c>
      <c r="E12" s="30" t="e">
        <f>'C завтраками| Bed and breakfast'!#REF!</f>
        <v>#REF!</v>
      </c>
      <c r="F12" s="30" t="e">
        <f>'C завтраками| Bed and breakfast'!#REF!</f>
        <v>#REF!</v>
      </c>
      <c r="G12" s="30" t="e">
        <f>'C завтраками| Bed and breakfast'!#REF!</f>
        <v>#REF!</v>
      </c>
      <c r="H12" s="30" t="e">
        <f>'C завтраками| Bed and breakfast'!#REF!</f>
        <v>#REF!</v>
      </c>
      <c r="I12" s="30" t="e">
        <f>'C завтраками| Bed and breakfast'!#REF!</f>
        <v>#REF!</v>
      </c>
      <c r="J12" s="30" t="e">
        <f>'C завтраками| Bed and breakfast'!#REF!</f>
        <v>#REF!</v>
      </c>
      <c r="K12" s="30" t="e">
        <f>'C завтраками| Bed and breakfast'!#REF!</f>
        <v>#REF!</v>
      </c>
      <c r="L12" s="30" t="e">
        <f>'C завтраками| Bed and breakfast'!#REF!</f>
        <v>#REF!</v>
      </c>
      <c r="M12" s="30" t="e">
        <f>'C завтраками| Bed and breakfast'!#REF!</f>
        <v>#REF!</v>
      </c>
      <c r="N12" s="30" t="e">
        <f>'C завтраками| Bed and breakfast'!#REF!</f>
        <v>#REF!</v>
      </c>
      <c r="O12" s="30" t="e">
        <f>'C завтраками| Bed and breakfast'!#REF!</f>
        <v>#REF!</v>
      </c>
      <c r="P12" s="30" t="e">
        <f>'C завтраками| Bed and breakfast'!#REF!</f>
        <v>#REF!</v>
      </c>
      <c r="Q12" s="30" t="e">
        <f>'C завтраками| Bed and breakfast'!#REF!</f>
        <v>#REF!</v>
      </c>
      <c r="R12" s="30" t="e">
        <f>'C завтраками| Bed and breakfast'!#REF!</f>
        <v>#REF!</v>
      </c>
      <c r="S12" s="30" t="e">
        <f>'C завтраками| Bed and breakfast'!#REF!</f>
        <v>#REF!</v>
      </c>
      <c r="T12" s="30" t="e">
        <f>'C завтраками| Bed and breakfast'!#REF!</f>
        <v>#REF!</v>
      </c>
      <c r="U12" s="30" t="e">
        <f>'C завтраками| Bed and breakfast'!#REF!</f>
        <v>#REF!</v>
      </c>
      <c r="V12" s="30" t="e">
        <f>'C завтраками| Bed and breakfast'!#REF!</f>
        <v>#REF!</v>
      </c>
      <c r="W12" s="30" t="e">
        <f>'C завтраками| Bed and breakfast'!#REF!</f>
        <v>#REF!</v>
      </c>
      <c r="X12" s="30" t="e">
        <f>'C завтраками| Bed and breakfast'!#REF!</f>
        <v>#REF!</v>
      </c>
      <c r="Y12" s="30" t="e">
        <f>'C завтраками| Bed and breakfast'!#REF!</f>
        <v>#REF!</v>
      </c>
      <c r="Z12" s="30" t="e">
        <f>'C завтраками| Bed and breakfast'!#REF!</f>
        <v>#REF!</v>
      </c>
      <c r="AA12" s="30" t="e">
        <f>'C завтраками| Bed and breakfast'!#REF!</f>
        <v>#REF!</v>
      </c>
      <c r="AB12" s="30" t="e">
        <f>'C завтраками| Bed and breakfast'!#REF!</f>
        <v>#REF!</v>
      </c>
      <c r="AC12" s="30" t="e">
        <f>'C завтраками| Bed and breakfast'!#REF!</f>
        <v>#REF!</v>
      </c>
      <c r="AD12" s="30" t="e">
        <f>'C завтраками| Bed and breakfast'!#REF!</f>
        <v>#REF!</v>
      </c>
      <c r="AE12" s="30" t="e">
        <f>'C завтраками| Bed and breakfast'!#REF!</f>
        <v>#REF!</v>
      </c>
      <c r="AF12" s="30" t="e">
        <f>'C завтраками| Bed and breakfast'!#REF!</f>
        <v>#REF!</v>
      </c>
      <c r="AG12" s="30" t="e">
        <f>'C завтраками| Bed and breakfast'!#REF!</f>
        <v>#REF!</v>
      </c>
    </row>
    <row r="13" spans="1:33" ht="11.45" customHeight="1">
      <c r="A13" s="16" t="s">
        <v>137</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row>
    <row r="14" spans="1:33" ht="11.45" customHeight="1">
      <c r="A14" s="12">
        <v>1</v>
      </c>
      <c r="B14" s="30" t="e">
        <f>'C завтраками| Bed and breakfast'!#REF!</f>
        <v>#REF!</v>
      </c>
      <c r="C14" s="30" t="e">
        <f>'C завтраками| Bed and breakfast'!#REF!</f>
        <v>#REF!</v>
      </c>
      <c r="D14" s="30" t="e">
        <f>'C завтраками| Bed and breakfast'!#REF!</f>
        <v>#REF!</v>
      </c>
      <c r="E14" s="30" t="e">
        <f>'C завтраками| Bed and breakfast'!#REF!</f>
        <v>#REF!</v>
      </c>
      <c r="F14" s="30" t="e">
        <f>'C завтраками| Bed and breakfast'!#REF!</f>
        <v>#REF!</v>
      </c>
      <c r="G14" s="30" t="e">
        <f>'C завтраками| Bed and breakfast'!#REF!</f>
        <v>#REF!</v>
      </c>
      <c r="H14" s="30" t="e">
        <f>'C завтраками| Bed and breakfast'!#REF!</f>
        <v>#REF!</v>
      </c>
      <c r="I14" s="30" t="e">
        <f>'C завтраками| Bed and breakfast'!#REF!</f>
        <v>#REF!</v>
      </c>
      <c r="J14" s="30" t="e">
        <f>'C завтраками| Bed and breakfast'!#REF!</f>
        <v>#REF!</v>
      </c>
      <c r="K14" s="30" t="e">
        <f>'C завтраками| Bed and breakfast'!#REF!</f>
        <v>#REF!</v>
      </c>
      <c r="L14" s="30" t="e">
        <f>'C завтраками| Bed and breakfast'!#REF!</f>
        <v>#REF!</v>
      </c>
      <c r="M14" s="30" t="e">
        <f>'C завтраками| Bed and breakfast'!#REF!</f>
        <v>#REF!</v>
      </c>
      <c r="N14" s="30" t="e">
        <f>'C завтраками| Bed and breakfast'!#REF!</f>
        <v>#REF!</v>
      </c>
      <c r="O14" s="30" t="e">
        <f>'C завтраками| Bed and breakfast'!#REF!</f>
        <v>#REF!</v>
      </c>
      <c r="P14" s="30" t="e">
        <f>'C завтраками| Bed and breakfast'!#REF!</f>
        <v>#REF!</v>
      </c>
      <c r="Q14" s="30" t="e">
        <f>'C завтраками| Bed and breakfast'!#REF!</f>
        <v>#REF!</v>
      </c>
      <c r="R14" s="30" t="e">
        <f>'C завтраками| Bed and breakfast'!#REF!</f>
        <v>#REF!</v>
      </c>
      <c r="S14" s="30" t="e">
        <f>'C завтраками| Bed and breakfast'!#REF!</f>
        <v>#REF!</v>
      </c>
      <c r="T14" s="30" t="e">
        <f>'C завтраками| Bed and breakfast'!#REF!</f>
        <v>#REF!</v>
      </c>
      <c r="U14" s="30" t="e">
        <f>'C завтраками| Bed and breakfast'!#REF!</f>
        <v>#REF!</v>
      </c>
      <c r="V14" s="30" t="e">
        <f>'C завтраками| Bed and breakfast'!#REF!</f>
        <v>#REF!</v>
      </c>
      <c r="W14" s="30" t="e">
        <f>'C завтраками| Bed and breakfast'!#REF!</f>
        <v>#REF!</v>
      </c>
      <c r="X14" s="30" t="e">
        <f>'C завтраками| Bed and breakfast'!#REF!</f>
        <v>#REF!</v>
      </c>
      <c r="Y14" s="30" t="e">
        <f>'C завтраками| Bed and breakfast'!#REF!</f>
        <v>#REF!</v>
      </c>
      <c r="Z14" s="30" t="e">
        <f>'C завтраками| Bed and breakfast'!#REF!</f>
        <v>#REF!</v>
      </c>
      <c r="AA14" s="30" t="e">
        <f>'C завтраками| Bed and breakfast'!#REF!</f>
        <v>#REF!</v>
      </c>
      <c r="AB14" s="30" t="e">
        <f>'C завтраками| Bed and breakfast'!#REF!</f>
        <v>#REF!</v>
      </c>
      <c r="AC14" s="30" t="e">
        <f>'C завтраками| Bed and breakfast'!#REF!</f>
        <v>#REF!</v>
      </c>
      <c r="AD14" s="30" t="e">
        <f>'C завтраками| Bed and breakfast'!#REF!</f>
        <v>#REF!</v>
      </c>
      <c r="AE14" s="30" t="e">
        <f>'C завтраками| Bed and breakfast'!#REF!</f>
        <v>#REF!</v>
      </c>
      <c r="AF14" s="30" t="e">
        <f>'C завтраками| Bed and breakfast'!#REF!</f>
        <v>#REF!</v>
      </c>
      <c r="AG14" s="30" t="e">
        <f>'C завтраками| Bed and breakfast'!#REF!</f>
        <v>#REF!</v>
      </c>
    </row>
    <row r="15" spans="1:33" ht="11.45" customHeight="1">
      <c r="A15" s="12">
        <v>2</v>
      </c>
      <c r="B15" s="30" t="e">
        <f>'C завтраками| Bed and breakfast'!#REF!</f>
        <v>#REF!</v>
      </c>
      <c r="C15" s="30" t="e">
        <f>'C завтраками| Bed and breakfast'!#REF!</f>
        <v>#REF!</v>
      </c>
      <c r="D15" s="30" t="e">
        <f>'C завтраками| Bed and breakfast'!#REF!</f>
        <v>#REF!</v>
      </c>
      <c r="E15" s="30" t="e">
        <f>'C завтраками| Bed and breakfast'!#REF!</f>
        <v>#REF!</v>
      </c>
      <c r="F15" s="30" t="e">
        <f>'C завтраками| Bed and breakfast'!#REF!</f>
        <v>#REF!</v>
      </c>
      <c r="G15" s="30" t="e">
        <f>'C завтраками| Bed and breakfast'!#REF!</f>
        <v>#REF!</v>
      </c>
      <c r="H15" s="30" t="e">
        <f>'C завтраками| Bed and breakfast'!#REF!</f>
        <v>#REF!</v>
      </c>
      <c r="I15" s="30" t="e">
        <f>'C завтраками| Bed and breakfast'!#REF!</f>
        <v>#REF!</v>
      </c>
      <c r="J15" s="30" t="e">
        <f>'C завтраками| Bed and breakfast'!#REF!</f>
        <v>#REF!</v>
      </c>
      <c r="K15" s="30" t="e">
        <f>'C завтраками| Bed and breakfast'!#REF!</f>
        <v>#REF!</v>
      </c>
      <c r="L15" s="30" t="e">
        <f>'C завтраками| Bed and breakfast'!#REF!</f>
        <v>#REF!</v>
      </c>
      <c r="M15" s="30" t="e">
        <f>'C завтраками| Bed and breakfast'!#REF!</f>
        <v>#REF!</v>
      </c>
      <c r="N15" s="30" t="e">
        <f>'C завтраками| Bed and breakfast'!#REF!</f>
        <v>#REF!</v>
      </c>
      <c r="O15" s="30" t="e">
        <f>'C завтраками| Bed and breakfast'!#REF!</f>
        <v>#REF!</v>
      </c>
      <c r="P15" s="30" t="e">
        <f>'C завтраками| Bed and breakfast'!#REF!</f>
        <v>#REF!</v>
      </c>
      <c r="Q15" s="30" t="e">
        <f>'C завтраками| Bed and breakfast'!#REF!</f>
        <v>#REF!</v>
      </c>
      <c r="R15" s="30" t="e">
        <f>'C завтраками| Bed and breakfast'!#REF!</f>
        <v>#REF!</v>
      </c>
      <c r="S15" s="30" t="e">
        <f>'C завтраками| Bed and breakfast'!#REF!</f>
        <v>#REF!</v>
      </c>
      <c r="T15" s="30" t="e">
        <f>'C завтраками| Bed and breakfast'!#REF!</f>
        <v>#REF!</v>
      </c>
      <c r="U15" s="30" t="e">
        <f>'C завтраками| Bed and breakfast'!#REF!</f>
        <v>#REF!</v>
      </c>
      <c r="V15" s="30" t="e">
        <f>'C завтраками| Bed and breakfast'!#REF!</f>
        <v>#REF!</v>
      </c>
      <c r="W15" s="30" t="e">
        <f>'C завтраками| Bed and breakfast'!#REF!</f>
        <v>#REF!</v>
      </c>
      <c r="X15" s="30" t="e">
        <f>'C завтраками| Bed and breakfast'!#REF!</f>
        <v>#REF!</v>
      </c>
      <c r="Y15" s="30" t="e">
        <f>'C завтраками| Bed and breakfast'!#REF!</f>
        <v>#REF!</v>
      </c>
      <c r="Z15" s="30" t="e">
        <f>'C завтраками| Bed and breakfast'!#REF!</f>
        <v>#REF!</v>
      </c>
      <c r="AA15" s="30" t="e">
        <f>'C завтраками| Bed and breakfast'!#REF!</f>
        <v>#REF!</v>
      </c>
      <c r="AB15" s="30" t="e">
        <f>'C завтраками| Bed and breakfast'!#REF!</f>
        <v>#REF!</v>
      </c>
      <c r="AC15" s="30" t="e">
        <f>'C завтраками| Bed and breakfast'!#REF!</f>
        <v>#REF!</v>
      </c>
      <c r="AD15" s="30" t="e">
        <f>'C завтраками| Bed and breakfast'!#REF!</f>
        <v>#REF!</v>
      </c>
      <c r="AE15" s="30" t="e">
        <f>'C завтраками| Bed and breakfast'!#REF!</f>
        <v>#REF!</v>
      </c>
      <c r="AF15" s="30" t="e">
        <f>'C завтраками| Bed and breakfast'!#REF!</f>
        <v>#REF!</v>
      </c>
      <c r="AG15" s="30" t="e">
        <f>'C завтраками| Bed and breakfast'!#REF!</f>
        <v>#REF!</v>
      </c>
    </row>
    <row r="16" spans="1:33" ht="11.45" customHeight="1">
      <c r="A16" s="17" t="s">
        <v>138</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row>
    <row r="17" spans="1:33" ht="11.45" customHeight="1">
      <c r="A17" s="12">
        <v>1</v>
      </c>
      <c r="B17" s="30" t="e">
        <f>'C завтраками| Bed and breakfast'!#REF!</f>
        <v>#REF!</v>
      </c>
      <c r="C17" s="30" t="e">
        <f>'C завтраками| Bed and breakfast'!#REF!</f>
        <v>#REF!</v>
      </c>
      <c r="D17" s="30" t="e">
        <f>'C завтраками| Bed and breakfast'!#REF!</f>
        <v>#REF!</v>
      </c>
      <c r="E17" s="30" t="e">
        <f>'C завтраками| Bed and breakfast'!#REF!</f>
        <v>#REF!</v>
      </c>
      <c r="F17" s="30" t="e">
        <f>'C завтраками| Bed and breakfast'!#REF!</f>
        <v>#REF!</v>
      </c>
      <c r="G17" s="30" t="e">
        <f>'C завтраками| Bed and breakfast'!#REF!</f>
        <v>#REF!</v>
      </c>
      <c r="H17" s="30" t="e">
        <f>'C завтраками| Bed and breakfast'!#REF!</f>
        <v>#REF!</v>
      </c>
      <c r="I17" s="30" t="e">
        <f>'C завтраками| Bed and breakfast'!#REF!</f>
        <v>#REF!</v>
      </c>
      <c r="J17" s="30" t="e">
        <f>'C завтраками| Bed and breakfast'!#REF!</f>
        <v>#REF!</v>
      </c>
      <c r="K17" s="30" t="e">
        <f>'C завтраками| Bed and breakfast'!#REF!</f>
        <v>#REF!</v>
      </c>
      <c r="L17" s="30" t="e">
        <f>'C завтраками| Bed and breakfast'!#REF!</f>
        <v>#REF!</v>
      </c>
      <c r="M17" s="30" t="e">
        <f>'C завтраками| Bed and breakfast'!#REF!</f>
        <v>#REF!</v>
      </c>
      <c r="N17" s="30" t="e">
        <f>'C завтраками| Bed and breakfast'!#REF!</f>
        <v>#REF!</v>
      </c>
      <c r="O17" s="30" t="e">
        <f>'C завтраками| Bed and breakfast'!#REF!</f>
        <v>#REF!</v>
      </c>
      <c r="P17" s="30" t="e">
        <f>'C завтраками| Bed and breakfast'!#REF!</f>
        <v>#REF!</v>
      </c>
      <c r="Q17" s="30" t="e">
        <f>'C завтраками| Bed and breakfast'!#REF!</f>
        <v>#REF!</v>
      </c>
      <c r="R17" s="30" t="e">
        <f>'C завтраками| Bed and breakfast'!#REF!</f>
        <v>#REF!</v>
      </c>
      <c r="S17" s="30" t="e">
        <f>'C завтраками| Bed and breakfast'!#REF!</f>
        <v>#REF!</v>
      </c>
      <c r="T17" s="30" t="e">
        <f>'C завтраками| Bed and breakfast'!#REF!</f>
        <v>#REF!</v>
      </c>
      <c r="U17" s="30" t="e">
        <f>'C завтраками| Bed and breakfast'!#REF!</f>
        <v>#REF!</v>
      </c>
      <c r="V17" s="30" t="e">
        <f>'C завтраками| Bed and breakfast'!#REF!</f>
        <v>#REF!</v>
      </c>
      <c r="W17" s="30" t="e">
        <f>'C завтраками| Bed and breakfast'!#REF!</f>
        <v>#REF!</v>
      </c>
      <c r="X17" s="30" t="e">
        <f>'C завтраками| Bed and breakfast'!#REF!</f>
        <v>#REF!</v>
      </c>
      <c r="Y17" s="30" t="e">
        <f>'C завтраками| Bed and breakfast'!#REF!</f>
        <v>#REF!</v>
      </c>
      <c r="Z17" s="30" t="e">
        <f>'C завтраками| Bed and breakfast'!#REF!</f>
        <v>#REF!</v>
      </c>
      <c r="AA17" s="30" t="e">
        <f>'C завтраками| Bed and breakfast'!#REF!</f>
        <v>#REF!</v>
      </c>
      <c r="AB17" s="30" t="e">
        <f>'C завтраками| Bed and breakfast'!#REF!</f>
        <v>#REF!</v>
      </c>
      <c r="AC17" s="30" t="e">
        <f>'C завтраками| Bed and breakfast'!#REF!</f>
        <v>#REF!</v>
      </c>
      <c r="AD17" s="30" t="e">
        <f>'C завтраками| Bed and breakfast'!#REF!</f>
        <v>#REF!</v>
      </c>
      <c r="AE17" s="30" t="e">
        <f>'C завтраками| Bed and breakfast'!#REF!</f>
        <v>#REF!</v>
      </c>
      <c r="AF17" s="30" t="e">
        <f>'C завтраками| Bed and breakfast'!#REF!</f>
        <v>#REF!</v>
      </c>
      <c r="AG17" s="30" t="e">
        <f>'C завтраками| Bed and breakfast'!#REF!</f>
        <v>#REF!</v>
      </c>
    </row>
    <row r="18" spans="1:33" ht="11.45" customHeight="1">
      <c r="A18" s="12">
        <v>2</v>
      </c>
      <c r="B18" s="30" t="e">
        <f>'C завтраками| Bed and breakfast'!#REF!</f>
        <v>#REF!</v>
      </c>
      <c r="C18" s="30" t="e">
        <f>'C завтраками| Bed and breakfast'!#REF!</f>
        <v>#REF!</v>
      </c>
      <c r="D18" s="30" t="e">
        <f>'C завтраками| Bed and breakfast'!#REF!</f>
        <v>#REF!</v>
      </c>
      <c r="E18" s="30" t="e">
        <f>'C завтраками| Bed and breakfast'!#REF!</f>
        <v>#REF!</v>
      </c>
      <c r="F18" s="30" t="e">
        <f>'C завтраками| Bed and breakfast'!#REF!</f>
        <v>#REF!</v>
      </c>
      <c r="G18" s="30" t="e">
        <f>'C завтраками| Bed and breakfast'!#REF!</f>
        <v>#REF!</v>
      </c>
      <c r="H18" s="30" t="e">
        <f>'C завтраками| Bed and breakfast'!#REF!</f>
        <v>#REF!</v>
      </c>
      <c r="I18" s="30" t="e">
        <f>'C завтраками| Bed and breakfast'!#REF!</f>
        <v>#REF!</v>
      </c>
      <c r="J18" s="30" t="e">
        <f>'C завтраками| Bed and breakfast'!#REF!</f>
        <v>#REF!</v>
      </c>
      <c r="K18" s="30" t="e">
        <f>'C завтраками| Bed and breakfast'!#REF!</f>
        <v>#REF!</v>
      </c>
      <c r="L18" s="30" t="e">
        <f>'C завтраками| Bed and breakfast'!#REF!</f>
        <v>#REF!</v>
      </c>
      <c r="M18" s="30" t="e">
        <f>'C завтраками| Bed and breakfast'!#REF!</f>
        <v>#REF!</v>
      </c>
      <c r="N18" s="30" t="e">
        <f>'C завтраками| Bed and breakfast'!#REF!</f>
        <v>#REF!</v>
      </c>
      <c r="O18" s="30" t="e">
        <f>'C завтраками| Bed and breakfast'!#REF!</f>
        <v>#REF!</v>
      </c>
      <c r="P18" s="30" t="e">
        <f>'C завтраками| Bed and breakfast'!#REF!</f>
        <v>#REF!</v>
      </c>
      <c r="Q18" s="30" t="e">
        <f>'C завтраками| Bed and breakfast'!#REF!</f>
        <v>#REF!</v>
      </c>
      <c r="R18" s="30" t="e">
        <f>'C завтраками| Bed and breakfast'!#REF!</f>
        <v>#REF!</v>
      </c>
      <c r="S18" s="30" t="e">
        <f>'C завтраками| Bed and breakfast'!#REF!</f>
        <v>#REF!</v>
      </c>
      <c r="T18" s="30" t="e">
        <f>'C завтраками| Bed and breakfast'!#REF!</f>
        <v>#REF!</v>
      </c>
      <c r="U18" s="30" t="e">
        <f>'C завтраками| Bed and breakfast'!#REF!</f>
        <v>#REF!</v>
      </c>
      <c r="V18" s="30" t="e">
        <f>'C завтраками| Bed and breakfast'!#REF!</f>
        <v>#REF!</v>
      </c>
      <c r="W18" s="30" t="e">
        <f>'C завтраками| Bed and breakfast'!#REF!</f>
        <v>#REF!</v>
      </c>
      <c r="X18" s="30" t="e">
        <f>'C завтраками| Bed and breakfast'!#REF!</f>
        <v>#REF!</v>
      </c>
      <c r="Y18" s="30" t="e">
        <f>'C завтраками| Bed and breakfast'!#REF!</f>
        <v>#REF!</v>
      </c>
      <c r="Z18" s="30" t="e">
        <f>'C завтраками| Bed and breakfast'!#REF!</f>
        <v>#REF!</v>
      </c>
      <c r="AA18" s="30" t="e">
        <f>'C завтраками| Bed and breakfast'!#REF!</f>
        <v>#REF!</v>
      </c>
      <c r="AB18" s="30" t="e">
        <f>'C завтраками| Bed and breakfast'!#REF!</f>
        <v>#REF!</v>
      </c>
      <c r="AC18" s="30" t="e">
        <f>'C завтраками| Bed and breakfast'!#REF!</f>
        <v>#REF!</v>
      </c>
      <c r="AD18" s="30" t="e">
        <f>'C завтраками| Bed and breakfast'!#REF!</f>
        <v>#REF!</v>
      </c>
      <c r="AE18" s="30" t="e">
        <f>'C завтраками| Bed and breakfast'!#REF!</f>
        <v>#REF!</v>
      </c>
      <c r="AF18" s="30" t="e">
        <f>'C завтраками| Bed and breakfast'!#REF!</f>
        <v>#REF!</v>
      </c>
      <c r="AG18" s="30" t="e">
        <f>'C завтраками| Bed and breakfast'!#REF!</f>
        <v>#REF!</v>
      </c>
    </row>
    <row r="19" spans="1:33" ht="11.45" customHeight="1">
      <c r="A19" s="18"/>
      <c r="B19" s="62"/>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row>
    <row r="20" spans="1:33" ht="11.45" customHeight="1">
      <c r="A20" s="118" t="s">
        <v>199</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row>
    <row r="21" spans="1:33" ht="24.6" customHeight="1">
      <c r="A21" s="6" t="s">
        <v>3</v>
      </c>
      <c r="B21" s="99" t="e">
        <f t="shared" ref="B21" si="0">B5</f>
        <v>#REF!</v>
      </c>
      <c r="C21" s="99" t="e">
        <f t="shared" ref="C21:AG21" si="1">C5</f>
        <v>#REF!</v>
      </c>
      <c r="D21" s="99" t="e">
        <f t="shared" si="1"/>
        <v>#REF!</v>
      </c>
      <c r="E21" s="99" t="e">
        <f t="shared" si="1"/>
        <v>#REF!</v>
      </c>
      <c r="F21" s="99" t="e">
        <f t="shared" si="1"/>
        <v>#REF!</v>
      </c>
      <c r="G21" s="99" t="e">
        <f t="shared" si="1"/>
        <v>#REF!</v>
      </c>
      <c r="H21" s="99" t="e">
        <f t="shared" si="1"/>
        <v>#REF!</v>
      </c>
      <c r="I21" s="99" t="e">
        <f t="shared" si="1"/>
        <v>#REF!</v>
      </c>
      <c r="J21" s="99" t="e">
        <f t="shared" si="1"/>
        <v>#REF!</v>
      </c>
      <c r="K21" s="99" t="e">
        <f t="shared" si="1"/>
        <v>#REF!</v>
      </c>
      <c r="L21" s="99" t="e">
        <f t="shared" si="1"/>
        <v>#REF!</v>
      </c>
      <c r="M21" s="99" t="e">
        <f t="shared" si="1"/>
        <v>#REF!</v>
      </c>
      <c r="N21" s="99" t="e">
        <f t="shared" si="1"/>
        <v>#REF!</v>
      </c>
      <c r="O21" s="99" t="e">
        <f t="shared" si="1"/>
        <v>#REF!</v>
      </c>
      <c r="P21" s="99" t="e">
        <f t="shared" si="1"/>
        <v>#REF!</v>
      </c>
      <c r="Q21" s="99" t="e">
        <f t="shared" si="1"/>
        <v>#REF!</v>
      </c>
      <c r="R21" s="99" t="e">
        <f t="shared" si="1"/>
        <v>#REF!</v>
      </c>
      <c r="S21" s="99" t="e">
        <f t="shared" si="1"/>
        <v>#REF!</v>
      </c>
      <c r="T21" s="99" t="e">
        <f t="shared" si="1"/>
        <v>#REF!</v>
      </c>
      <c r="U21" s="99" t="e">
        <f t="shared" si="1"/>
        <v>#REF!</v>
      </c>
      <c r="V21" s="99" t="e">
        <f t="shared" si="1"/>
        <v>#REF!</v>
      </c>
      <c r="W21" s="99" t="e">
        <f t="shared" si="1"/>
        <v>#REF!</v>
      </c>
      <c r="X21" s="99" t="e">
        <f t="shared" si="1"/>
        <v>#REF!</v>
      </c>
      <c r="Y21" s="99" t="e">
        <f t="shared" si="1"/>
        <v>#REF!</v>
      </c>
      <c r="Z21" s="99" t="e">
        <f t="shared" si="1"/>
        <v>#REF!</v>
      </c>
      <c r="AA21" s="99" t="e">
        <f t="shared" si="1"/>
        <v>#REF!</v>
      </c>
      <c r="AB21" s="99" t="e">
        <f t="shared" si="1"/>
        <v>#REF!</v>
      </c>
      <c r="AC21" s="99" t="e">
        <f t="shared" si="1"/>
        <v>#REF!</v>
      </c>
      <c r="AD21" s="99" t="e">
        <f t="shared" si="1"/>
        <v>#REF!</v>
      </c>
      <c r="AE21" s="99" t="e">
        <f t="shared" si="1"/>
        <v>#REF!</v>
      </c>
      <c r="AF21" s="99" t="e">
        <f t="shared" si="1"/>
        <v>#REF!</v>
      </c>
      <c r="AG21" s="99" t="e">
        <f t="shared" si="1"/>
        <v>#REF!</v>
      </c>
    </row>
    <row r="22" spans="1:33" ht="24.6" customHeight="1">
      <c r="A22" s="9"/>
      <c r="B22" s="99" t="e">
        <f t="shared" ref="B22" si="2">B6</f>
        <v>#REF!</v>
      </c>
      <c r="C22" s="99" t="e">
        <f t="shared" ref="C22:AG22" si="3">C6</f>
        <v>#REF!</v>
      </c>
      <c r="D22" s="99" t="e">
        <f t="shared" si="3"/>
        <v>#REF!</v>
      </c>
      <c r="E22" s="99" t="e">
        <f t="shared" si="3"/>
        <v>#REF!</v>
      </c>
      <c r="F22" s="99" t="e">
        <f t="shared" si="3"/>
        <v>#REF!</v>
      </c>
      <c r="G22" s="99" t="e">
        <f t="shared" si="3"/>
        <v>#REF!</v>
      </c>
      <c r="H22" s="99" t="e">
        <f t="shared" si="3"/>
        <v>#REF!</v>
      </c>
      <c r="I22" s="99" t="e">
        <f t="shared" si="3"/>
        <v>#REF!</v>
      </c>
      <c r="J22" s="99" t="e">
        <f t="shared" si="3"/>
        <v>#REF!</v>
      </c>
      <c r="K22" s="99" t="e">
        <f t="shared" si="3"/>
        <v>#REF!</v>
      </c>
      <c r="L22" s="99" t="e">
        <f t="shared" si="3"/>
        <v>#REF!</v>
      </c>
      <c r="M22" s="99" t="e">
        <f t="shared" si="3"/>
        <v>#REF!</v>
      </c>
      <c r="N22" s="99" t="e">
        <f t="shared" si="3"/>
        <v>#REF!</v>
      </c>
      <c r="O22" s="99" t="e">
        <f t="shared" si="3"/>
        <v>#REF!</v>
      </c>
      <c r="P22" s="99" t="e">
        <f t="shared" si="3"/>
        <v>#REF!</v>
      </c>
      <c r="Q22" s="99" t="e">
        <f t="shared" si="3"/>
        <v>#REF!</v>
      </c>
      <c r="R22" s="99" t="e">
        <f t="shared" si="3"/>
        <v>#REF!</v>
      </c>
      <c r="S22" s="99" t="e">
        <f t="shared" si="3"/>
        <v>#REF!</v>
      </c>
      <c r="T22" s="99" t="e">
        <f t="shared" si="3"/>
        <v>#REF!</v>
      </c>
      <c r="U22" s="99" t="e">
        <f t="shared" si="3"/>
        <v>#REF!</v>
      </c>
      <c r="V22" s="99" t="e">
        <f t="shared" si="3"/>
        <v>#REF!</v>
      </c>
      <c r="W22" s="99" t="e">
        <f t="shared" si="3"/>
        <v>#REF!</v>
      </c>
      <c r="X22" s="99" t="e">
        <f t="shared" si="3"/>
        <v>#REF!</v>
      </c>
      <c r="Y22" s="99" t="e">
        <f t="shared" si="3"/>
        <v>#REF!</v>
      </c>
      <c r="Z22" s="99" t="e">
        <f t="shared" si="3"/>
        <v>#REF!</v>
      </c>
      <c r="AA22" s="99" t="e">
        <f t="shared" si="3"/>
        <v>#REF!</v>
      </c>
      <c r="AB22" s="99" t="e">
        <f t="shared" si="3"/>
        <v>#REF!</v>
      </c>
      <c r="AC22" s="99" t="e">
        <f t="shared" si="3"/>
        <v>#REF!</v>
      </c>
      <c r="AD22" s="99" t="e">
        <f t="shared" si="3"/>
        <v>#REF!</v>
      </c>
      <c r="AE22" s="99" t="e">
        <f t="shared" si="3"/>
        <v>#REF!</v>
      </c>
      <c r="AF22" s="99" t="e">
        <f t="shared" si="3"/>
        <v>#REF!</v>
      </c>
      <c r="AG22" s="99" t="e">
        <f t="shared" si="3"/>
        <v>#REF!</v>
      </c>
    </row>
    <row r="23" spans="1:33" ht="11.45" customHeight="1">
      <c r="A23" s="10" t="s">
        <v>4</v>
      </c>
    </row>
    <row r="24" spans="1:33" ht="11.45" customHeight="1">
      <c r="A24" s="12">
        <v>1</v>
      </c>
      <c r="B24" s="30" t="e">
        <f>B8*0.9+B36</f>
        <v>#REF!</v>
      </c>
      <c r="C24" s="30" t="e">
        <f t="shared" ref="C24:AG24" si="4">C8*0.9+C36</f>
        <v>#REF!</v>
      </c>
      <c r="D24" s="30" t="e">
        <f t="shared" si="4"/>
        <v>#REF!</v>
      </c>
      <c r="E24" s="30" t="e">
        <f t="shared" si="4"/>
        <v>#REF!</v>
      </c>
      <c r="F24" s="30" t="e">
        <f t="shared" si="4"/>
        <v>#REF!</v>
      </c>
      <c r="G24" s="30" t="e">
        <f t="shared" si="4"/>
        <v>#REF!</v>
      </c>
      <c r="H24" s="30" t="e">
        <f t="shared" si="4"/>
        <v>#REF!</v>
      </c>
      <c r="I24" s="30" t="e">
        <f t="shared" si="4"/>
        <v>#REF!</v>
      </c>
      <c r="J24" s="30" t="e">
        <f t="shared" si="4"/>
        <v>#REF!</v>
      </c>
      <c r="K24" s="30" t="e">
        <f t="shared" si="4"/>
        <v>#REF!</v>
      </c>
      <c r="L24" s="30" t="e">
        <f t="shared" si="4"/>
        <v>#REF!</v>
      </c>
      <c r="M24" s="30" t="e">
        <f t="shared" si="4"/>
        <v>#REF!</v>
      </c>
      <c r="N24" s="30" t="e">
        <f t="shared" si="4"/>
        <v>#REF!</v>
      </c>
      <c r="O24" s="30" t="e">
        <f t="shared" si="4"/>
        <v>#REF!</v>
      </c>
      <c r="P24" s="30" t="e">
        <f t="shared" si="4"/>
        <v>#REF!</v>
      </c>
      <c r="Q24" s="30" t="e">
        <f t="shared" si="4"/>
        <v>#REF!</v>
      </c>
      <c r="R24" s="30" t="e">
        <f t="shared" si="4"/>
        <v>#REF!</v>
      </c>
      <c r="S24" s="30" t="e">
        <f t="shared" si="4"/>
        <v>#REF!</v>
      </c>
      <c r="T24" s="30" t="e">
        <f t="shared" si="4"/>
        <v>#REF!</v>
      </c>
      <c r="U24" s="30" t="e">
        <f t="shared" si="4"/>
        <v>#REF!</v>
      </c>
      <c r="V24" s="30" t="e">
        <f t="shared" si="4"/>
        <v>#REF!</v>
      </c>
      <c r="W24" s="30" t="e">
        <f t="shared" si="4"/>
        <v>#REF!</v>
      </c>
      <c r="X24" s="30" t="e">
        <f t="shared" si="4"/>
        <v>#REF!</v>
      </c>
      <c r="Y24" s="30" t="e">
        <f t="shared" si="4"/>
        <v>#REF!</v>
      </c>
      <c r="Z24" s="30" t="e">
        <f t="shared" si="4"/>
        <v>#REF!</v>
      </c>
      <c r="AA24" s="30" t="e">
        <f t="shared" si="4"/>
        <v>#REF!</v>
      </c>
      <c r="AB24" s="30" t="e">
        <f t="shared" si="4"/>
        <v>#REF!</v>
      </c>
      <c r="AC24" s="30" t="e">
        <f t="shared" si="4"/>
        <v>#REF!</v>
      </c>
      <c r="AD24" s="30" t="e">
        <f t="shared" si="4"/>
        <v>#REF!</v>
      </c>
      <c r="AE24" s="30" t="e">
        <f t="shared" si="4"/>
        <v>#REF!</v>
      </c>
      <c r="AF24" s="30" t="e">
        <f t="shared" si="4"/>
        <v>#REF!</v>
      </c>
      <c r="AG24" s="30" t="e">
        <f t="shared" si="4"/>
        <v>#REF!</v>
      </c>
    </row>
    <row r="25" spans="1:33" ht="11.45" customHeight="1">
      <c r="A25" s="12">
        <v>2</v>
      </c>
      <c r="B25" s="30" t="e">
        <f>B9*0.9+B37</f>
        <v>#REF!</v>
      </c>
      <c r="C25" s="30" t="e">
        <f t="shared" ref="C25:AG25" si="5">C9*0.9+C37</f>
        <v>#REF!</v>
      </c>
      <c r="D25" s="30" t="e">
        <f t="shared" si="5"/>
        <v>#REF!</v>
      </c>
      <c r="E25" s="30" t="e">
        <f t="shared" si="5"/>
        <v>#REF!</v>
      </c>
      <c r="F25" s="30" t="e">
        <f t="shared" si="5"/>
        <v>#REF!</v>
      </c>
      <c r="G25" s="30" t="e">
        <f t="shared" si="5"/>
        <v>#REF!</v>
      </c>
      <c r="H25" s="30" t="e">
        <f t="shared" si="5"/>
        <v>#REF!</v>
      </c>
      <c r="I25" s="30" t="e">
        <f t="shared" si="5"/>
        <v>#REF!</v>
      </c>
      <c r="J25" s="30" t="e">
        <f t="shared" si="5"/>
        <v>#REF!</v>
      </c>
      <c r="K25" s="30" t="e">
        <f t="shared" si="5"/>
        <v>#REF!</v>
      </c>
      <c r="L25" s="30" t="e">
        <f t="shared" si="5"/>
        <v>#REF!</v>
      </c>
      <c r="M25" s="30" t="e">
        <f t="shared" si="5"/>
        <v>#REF!</v>
      </c>
      <c r="N25" s="30" t="e">
        <f t="shared" si="5"/>
        <v>#REF!</v>
      </c>
      <c r="O25" s="30" t="e">
        <f t="shared" si="5"/>
        <v>#REF!</v>
      </c>
      <c r="P25" s="30" t="e">
        <f t="shared" si="5"/>
        <v>#REF!</v>
      </c>
      <c r="Q25" s="30" t="e">
        <f t="shared" si="5"/>
        <v>#REF!</v>
      </c>
      <c r="R25" s="30" t="e">
        <f t="shared" si="5"/>
        <v>#REF!</v>
      </c>
      <c r="S25" s="30" t="e">
        <f t="shared" si="5"/>
        <v>#REF!</v>
      </c>
      <c r="T25" s="30" t="e">
        <f t="shared" si="5"/>
        <v>#REF!</v>
      </c>
      <c r="U25" s="30" t="e">
        <f t="shared" si="5"/>
        <v>#REF!</v>
      </c>
      <c r="V25" s="30" t="e">
        <f t="shared" si="5"/>
        <v>#REF!</v>
      </c>
      <c r="W25" s="30" t="e">
        <f t="shared" si="5"/>
        <v>#REF!</v>
      </c>
      <c r="X25" s="30" t="e">
        <f t="shared" si="5"/>
        <v>#REF!</v>
      </c>
      <c r="Y25" s="30" t="e">
        <f t="shared" si="5"/>
        <v>#REF!</v>
      </c>
      <c r="Z25" s="30" t="e">
        <f t="shared" si="5"/>
        <v>#REF!</v>
      </c>
      <c r="AA25" s="30" t="e">
        <f t="shared" si="5"/>
        <v>#REF!</v>
      </c>
      <c r="AB25" s="30" t="e">
        <f t="shared" si="5"/>
        <v>#REF!</v>
      </c>
      <c r="AC25" s="30" t="e">
        <f t="shared" si="5"/>
        <v>#REF!</v>
      </c>
      <c r="AD25" s="30" t="e">
        <f t="shared" si="5"/>
        <v>#REF!</v>
      </c>
      <c r="AE25" s="30" t="e">
        <f t="shared" si="5"/>
        <v>#REF!</v>
      </c>
      <c r="AF25" s="30" t="e">
        <f t="shared" si="5"/>
        <v>#REF!</v>
      </c>
      <c r="AG25" s="30" t="e">
        <f t="shared" si="5"/>
        <v>#REF!</v>
      </c>
    </row>
    <row r="26" spans="1:33" ht="11.45" customHeight="1">
      <c r="A26" s="15" t="s">
        <v>136</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row>
    <row r="27" spans="1:33" ht="11.45" customHeight="1">
      <c r="A27" s="12">
        <v>1</v>
      </c>
      <c r="B27" s="30" t="e">
        <f>B11*0.9+B36</f>
        <v>#REF!</v>
      </c>
      <c r="C27" s="30" t="e">
        <f t="shared" ref="C27:AG27" si="6">C11*0.9+C36</f>
        <v>#REF!</v>
      </c>
      <c r="D27" s="30" t="e">
        <f t="shared" si="6"/>
        <v>#REF!</v>
      </c>
      <c r="E27" s="30" t="e">
        <f t="shared" si="6"/>
        <v>#REF!</v>
      </c>
      <c r="F27" s="30" t="e">
        <f t="shared" si="6"/>
        <v>#REF!</v>
      </c>
      <c r="G27" s="30" t="e">
        <f t="shared" si="6"/>
        <v>#REF!</v>
      </c>
      <c r="H27" s="30" t="e">
        <f t="shared" si="6"/>
        <v>#REF!</v>
      </c>
      <c r="I27" s="30" t="e">
        <f t="shared" si="6"/>
        <v>#REF!</v>
      </c>
      <c r="J27" s="30" t="e">
        <f t="shared" si="6"/>
        <v>#REF!</v>
      </c>
      <c r="K27" s="30" t="e">
        <f t="shared" si="6"/>
        <v>#REF!</v>
      </c>
      <c r="L27" s="30" t="e">
        <f t="shared" si="6"/>
        <v>#REF!</v>
      </c>
      <c r="M27" s="30" t="e">
        <f t="shared" si="6"/>
        <v>#REF!</v>
      </c>
      <c r="N27" s="30" t="e">
        <f t="shared" si="6"/>
        <v>#REF!</v>
      </c>
      <c r="O27" s="30" t="e">
        <f t="shared" si="6"/>
        <v>#REF!</v>
      </c>
      <c r="P27" s="30" t="e">
        <f t="shared" si="6"/>
        <v>#REF!</v>
      </c>
      <c r="Q27" s="30" t="e">
        <f t="shared" si="6"/>
        <v>#REF!</v>
      </c>
      <c r="R27" s="30" t="e">
        <f t="shared" si="6"/>
        <v>#REF!</v>
      </c>
      <c r="S27" s="30" t="e">
        <f t="shared" si="6"/>
        <v>#REF!</v>
      </c>
      <c r="T27" s="30" t="e">
        <f t="shared" si="6"/>
        <v>#REF!</v>
      </c>
      <c r="U27" s="30" t="e">
        <f t="shared" si="6"/>
        <v>#REF!</v>
      </c>
      <c r="V27" s="30" t="e">
        <f t="shared" si="6"/>
        <v>#REF!</v>
      </c>
      <c r="W27" s="30" t="e">
        <f t="shared" si="6"/>
        <v>#REF!</v>
      </c>
      <c r="X27" s="30" t="e">
        <f t="shared" si="6"/>
        <v>#REF!</v>
      </c>
      <c r="Y27" s="30" t="e">
        <f t="shared" si="6"/>
        <v>#REF!</v>
      </c>
      <c r="Z27" s="30" t="e">
        <f t="shared" si="6"/>
        <v>#REF!</v>
      </c>
      <c r="AA27" s="30" t="e">
        <f t="shared" si="6"/>
        <v>#REF!</v>
      </c>
      <c r="AB27" s="30" t="e">
        <f t="shared" si="6"/>
        <v>#REF!</v>
      </c>
      <c r="AC27" s="30" t="e">
        <f t="shared" si="6"/>
        <v>#REF!</v>
      </c>
      <c r="AD27" s="30" t="e">
        <f t="shared" si="6"/>
        <v>#REF!</v>
      </c>
      <c r="AE27" s="30" t="e">
        <f t="shared" si="6"/>
        <v>#REF!</v>
      </c>
      <c r="AF27" s="30" t="e">
        <f t="shared" si="6"/>
        <v>#REF!</v>
      </c>
      <c r="AG27" s="30" t="e">
        <f t="shared" si="6"/>
        <v>#REF!</v>
      </c>
    </row>
    <row r="28" spans="1:33" ht="11.45" customHeight="1">
      <c r="A28" s="12">
        <v>2</v>
      </c>
      <c r="B28" s="30" t="e">
        <f>B12*0.9+B37</f>
        <v>#REF!</v>
      </c>
      <c r="C28" s="30" t="e">
        <f t="shared" ref="C28:AG28" si="7">C12*0.9+C37</f>
        <v>#REF!</v>
      </c>
      <c r="D28" s="30" t="e">
        <f t="shared" si="7"/>
        <v>#REF!</v>
      </c>
      <c r="E28" s="30" t="e">
        <f t="shared" si="7"/>
        <v>#REF!</v>
      </c>
      <c r="F28" s="30" t="e">
        <f t="shared" si="7"/>
        <v>#REF!</v>
      </c>
      <c r="G28" s="30" t="e">
        <f t="shared" si="7"/>
        <v>#REF!</v>
      </c>
      <c r="H28" s="30" t="e">
        <f t="shared" si="7"/>
        <v>#REF!</v>
      </c>
      <c r="I28" s="30" t="e">
        <f t="shared" si="7"/>
        <v>#REF!</v>
      </c>
      <c r="J28" s="30" t="e">
        <f t="shared" si="7"/>
        <v>#REF!</v>
      </c>
      <c r="K28" s="30" t="e">
        <f t="shared" si="7"/>
        <v>#REF!</v>
      </c>
      <c r="L28" s="30" t="e">
        <f t="shared" si="7"/>
        <v>#REF!</v>
      </c>
      <c r="M28" s="30" t="e">
        <f t="shared" si="7"/>
        <v>#REF!</v>
      </c>
      <c r="N28" s="30" t="e">
        <f t="shared" si="7"/>
        <v>#REF!</v>
      </c>
      <c r="O28" s="30" t="e">
        <f t="shared" si="7"/>
        <v>#REF!</v>
      </c>
      <c r="P28" s="30" t="e">
        <f t="shared" si="7"/>
        <v>#REF!</v>
      </c>
      <c r="Q28" s="30" t="e">
        <f t="shared" si="7"/>
        <v>#REF!</v>
      </c>
      <c r="R28" s="30" t="e">
        <f t="shared" si="7"/>
        <v>#REF!</v>
      </c>
      <c r="S28" s="30" t="e">
        <f t="shared" si="7"/>
        <v>#REF!</v>
      </c>
      <c r="T28" s="30" t="e">
        <f t="shared" si="7"/>
        <v>#REF!</v>
      </c>
      <c r="U28" s="30" t="e">
        <f t="shared" si="7"/>
        <v>#REF!</v>
      </c>
      <c r="V28" s="30" t="e">
        <f t="shared" si="7"/>
        <v>#REF!</v>
      </c>
      <c r="W28" s="30" t="e">
        <f t="shared" si="7"/>
        <v>#REF!</v>
      </c>
      <c r="X28" s="30" t="e">
        <f t="shared" si="7"/>
        <v>#REF!</v>
      </c>
      <c r="Y28" s="30" t="e">
        <f t="shared" si="7"/>
        <v>#REF!</v>
      </c>
      <c r="Z28" s="30" t="e">
        <f t="shared" si="7"/>
        <v>#REF!</v>
      </c>
      <c r="AA28" s="30" t="e">
        <f t="shared" si="7"/>
        <v>#REF!</v>
      </c>
      <c r="AB28" s="30" t="e">
        <f t="shared" si="7"/>
        <v>#REF!</v>
      </c>
      <c r="AC28" s="30" t="e">
        <f t="shared" si="7"/>
        <v>#REF!</v>
      </c>
      <c r="AD28" s="30" t="e">
        <f t="shared" si="7"/>
        <v>#REF!</v>
      </c>
      <c r="AE28" s="30" t="e">
        <f t="shared" si="7"/>
        <v>#REF!</v>
      </c>
      <c r="AF28" s="30" t="e">
        <f t="shared" si="7"/>
        <v>#REF!</v>
      </c>
      <c r="AG28" s="30" t="e">
        <f t="shared" si="7"/>
        <v>#REF!</v>
      </c>
    </row>
    <row r="29" spans="1:33" ht="11.45" customHeight="1">
      <c r="A29" s="16" t="s">
        <v>137</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row>
    <row r="30" spans="1:33" ht="11.45" customHeight="1">
      <c r="A30" s="12">
        <v>1</v>
      </c>
      <c r="B30" s="30" t="e">
        <f>B14*0.9+B36</f>
        <v>#REF!</v>
      </c>
      <c r="C30" s="30" t="e">
        <f t="shared" ref="C30:AG30" si="8">C14*0.9+C36</f>
        <v>#REF!</v>
      </c>
      <c r="D30" s="30" t="e">
        <f t="shared" si="8"/>
        <v>#REF!</v>
      </c>
      <c r="E30" s="30" t="e">
        <f t="shared" si="8"/>
        <v>#REF!</v>
      </c>
      <c r="F30" s="30" t="e">
        <f t="shared" si="8"/>
        <v>#REF!</v>
      </c>
      <c r="G30" s="30" t="e">
        <f t="shared" si="8"/>
        <v>#REF!</v>
      </c>
      <c r="H30" s="30" t="e">
        <f t="shared" si="8"/>
        <v>#REF!</v>
      </c>
      <c r="I30" s="30" t="e">
        <f t="shared" si="8"/>
        <v>#REF!</v>
      </c>
      <c r="J30" s="30" t="e">
        <f t="shared" si="8"/>
        <v>#REF!</v>
      </c>
      <c r="K30" s="30" t="e">
        <f t="shared" si="8"/>
        <v>#REF!</v>
      </c>
      <c r="L30" s="30" t="e">
        <f t="shared" si="8"/>
        <v>#REF!</v>
      </c>
      <c r="M30" s="30" t="e">
        <f t="shared" si="8"/>
        <v>#REF!</v>
      </c>
      <c r="N30" s="30" t="e">
        <f t="shared" si="8"/>
        <v>#REF!</v>
      </c>
      <c r="O30" s="30" t="e">
        <f t="shared" si="8"/>
        <v>#REF!</v>
      </c>
      <c r="P30" s="30" t="e">
        <f t="shared" si="8"/>
        <v>#REF!</v>
      </c>
      <c r="Q30" s="30" t="e">
        <f t="shared" si="8"/>
        <v>#REF!</v>
      </c>
      <c r="R30" s="30" t="e">
        <f t="shared" si="8"/>
        <v>#REF!</v>
      </c>
      <c r="S30" s="30" t="e">
        <f t="shared" si="8"/>
        <v>#REF!</v>
      </c>
      <c r="T30" s="30" t="e">
        <f t="shared" si="8"/>
        <v>#REF!</v>
      </c>
      <c r="U30" s="30" t="e">
        <f t="shared" si="8"/>
        <v>#REF!</v>
      </c>
      <c r="V30" s="30" t="e">
        <f t="shared" si="8"/>
        <v>#REF!</v>
      </c>
      <c r="W30" s="30" t="e">
        <f t="shared" si="8"/>
        <v>#REF!</v>
      </c>
      <c r="X30" s="30" t="e">
        <f t="shared" si="8"/>
        <v>#REF!</v>
      </c>
      <c r="Y30" s="30" t="e">
        <f t="shared" si="8"/>
        <v>#REF!</v>
      </c>
      <c r="Z30" s="30" t="e">
        <f t="shared" si="8"/>
        <v>#REF!</v>
      </c>
      <c r="AA30" s="30" t="e">
        <f t="shared" si="8"/>
        <v>#REF!</v>
      </c>
      <c r="AB30" s="30" t="e">
        <f t="shared" si="8"/>
        <v>#REF!</v>
      </c>
      <c r="AC30" s="30" t="e">
        <f t="shared" si="8"/>
        <v>#REF!</v>
      </c>
      <c r="AD30" s="30" t="e">
        <f t="shared" si="8"/>
        <v>#REF!</v>
      </c>
      <c r="AE30" s="30" t="e">
        <f t="shared" si="8"/>
        <v>#REF!</v>
      </c>
      <c r="AF30" s="30" t="e">
        <f t="shared" si="8"/>
        <v>#REF!</v>
      </c>
      <c r="AG30" s="30" t="e">
        <f t="shared" si="8"/>
        <v>#REF!</v>
      </c>
    </row>
    <row r="31" spans="1:33" ht="11.45" customHeight="1">
      <c r="A31" s="12">
        <v>2</v>
      </c>
      <c r="B31" s="30" t="e">
        <f>B15*0.9+B37</f>
        <v>#REF!</v>
      </c>
      <c r="C31" s="30" t="e">
        <f t="shared" ref="C31:AG31" si="9">C15*0.9+C37</f>
        <v>#REF!</v>
      </c>
      <c r="D31" s="30" t="e">
        <f t="shared" si="9"/>
        <v>#REF!</v>
      </c>
      <c r="E31" s="30" t="e">
        <f t="shared" si="9"/>
        <v>#REF!</v>
      </c>
      <c r="F31" s="30" t="e">
        <f t="shared" si="9"/>
        <v>#REF!</v>
      </c>
      <c r="G31" s="30" t="e">
        <f t="shared" si="9"/>
        <v>#REF!</v>
      </c>
      <c r="H31" s="30" t="e">
        <f t="shared" si="9"/>
        <v>#REF!</v>
      </c>
      <c r="I31" s="30" t="e">
        <f t="shared" si="9"/>
        <v>#REF!</v>
      </c>
      <c r="J31" s="30" t="e">
        <f t="shared" si="9"/>
        <v>#REF!</v>
      </c>
      <c r="K31" s="30" t="e">
        <f t="shared" si="9"/>
        <v>#REF!</v>
      </c>
      <c r="L31" s="30" t="e">
        <f t="shared" si="9"/>
        <v>#REF!</v>
      </c>
      <c r="M31" s="30" t="e">
        <f t="shared" si="9"/>
        <v>#REF!</v>
      </c>
      <c r="N31" s="30" t="e">
        <f t="shared" si="9"/>
        <v>#REF!</v>
      </c>
      <c r="O31" s="30" t="e">
        <f t="shared" si="9"/>
        <v>#REF!</v>
      </c>
      <c r="P31" s="30" t="e">
        <f t="shared" si="9"/>
        <v>#REF!</v>
      </c>
      <c r="Q31" s="30" t="e">
        <f t="shared" si="9"/>
        <v>#REF!</v>
      </c>
      <c r="R31" s="30" t="e">
        <f t="shared" si="9"/>
        <v>#REF!</v>
      </c>
      <c r="S31" s="30" t="e">
        <f t="shared" si="9"/>
        <v>#REF!</v>
      </c>
      <c r="T31" s="30" t="e">
        <f t="shared" si="9"/>
        <v>#REF!</v>
      </c>
      <c r="U31" s="30" t="e">
        <f t="shared" si="9"/>
        <v>#REF!</v>
      </c>
      <c r="V31" s="30" t="e">
        <f t="shared" si="9"/>
        <v>#REF!</v>
      </c>
      <c r="W31" s="30" t="e">
        <f t="shared" si="9"/>
        <v>#REF!</v>
      </c>
      <c r="X31" s="30" t="e">
        <f t="shared" si="9"/>
        <v>#REF!</v>
      </c>
      <c r="Y31" s="30" t="e">
        <f t="shared" si="9"/>
        <v>#REF!</v>
      </c>
      <c r="Z31" s="30" t="e">
        <f t="shared" si="9"/>
        <v>#REF!</v>
      </c>
      <c r="AA31" s="30" t="e">
        <f t="shared" si="9"/>
        <v>#REF!</v>
      </c>
      <c r="AB31" s="30" t="e">
        <f t="shared" si="9"/>
        <v>#REF!</v>
      </c>
      <c r="AC31" s="30" t="e">
        <f t="shared" si="9"/>
        <v>#REF!</v>
      </c>
      <c r="AD31" s="30" t="e">
        <f t="shared" si="9"/>
        <v>#REF!</v>
      </c>
      <c r="AE31" s="30" t="e">
        <f t="shared" si="9"/>
        <v>#REF!</v>
      </c>
      <c r="AF31" s="30" t="e">
        <f t="shared" si="9"/>
        <v>#REF!</v>
      </c>
      <c r="AG31" s="30" t="e">
        <f t="shared" si="9"/>
        <v>#REF!</v>
      </c>
    </row>
    <row r="32" spans="1:33" ht="11.45" customHeight="1">
      <c r="A32" s="17" t="s">
        <v>138</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row>
    <row r="33" spans="1:33" ht="11.45" customHeight="1">
      <c r="A33" s="12">
        <v>1</v>
      </c>
      <c r="B33" s="30" t="e">
        <f>B17*0.9+B36</f>
        <v>#REF!</v>
      </c>
      <c r="C33" s="30" t="e">
        <f t="shared" ref="C33:AG33" si="10">C17*0.9+C36</f>
        <v>#REF!</v>
      </c>
      <c r="D33" s="30" t="e">
        <f t="shared" si="10"/>
        <v>#REF!</v>
      </c>
      <c r="E33" s="30" t="e">
        <f t="shared" si="10"/>
        <v>#REF!</v>
      </c>
      <c r="F33" s="30" t="e">
        <f t="shared" si="10"/>
        <v>#REF!</v>
      </c>
      <c r="G33" s="30" t="e">
        <f t="shared" si="10"/>
        <v>#REF!</v>
      </c>
      <c r="H33" s="30" t="e">
        <f t="shared" si="10"/>
        <v>#REF!</v>
      </c>
      <c r="I33" s="30" t="e">
        <f t="shared" si="10"/>
        <v>#REF!</v>
      </c>
      <c r="J33" s="30" t="e">
        <f t="shared" si="10"/>
        <v>#REF!</v>
      </c>
      <c r="K33" s="30" t="e">
        <f t="shared" si="10"/>
        <v>#REF!</v>
      </c>
      <c r="L33" s="30" t="e">
        <f t="shared" si="10"/>
        <v>#REF!</v>
      </c>
      <c r="M33" s="30" t="e">
        <f t="shared" si="10"/>
        <v>#REF!</v>
      </c>
      <c r="N33" s="30" t="e">
        <f t="shared" si="10"/>
        <v>#REF!</v>
      </c>
      <c r="O33" s="30" t="e">
        <f t="shared" si="10"/>
        <v>#REF!</v>
      </c>
      <c r="P33" s="30" t="e">
        <f t="shared" si="10"/>
        <v>#REF!</v>
      </c>
      <c r="Q33" s="30" t="e">
        <f t="shared" si="10"/>
        <v>#REF!</v>
      </c>
      <c r="R33" s="30" t="e">
        <f t="shared" si="10"/>
        <v>#REF!</v>
      </c>
      <c r="S33" s="30" t="e">
        <f t="shared" si="10"/>
        <v>#REF!</v>
      </c>
      <c r="T33" s="30" t="e">
        <f t="shared" si="10"/>
        <v>#REF!</v>
      </c>
      <c r="U33" s="30" t="e">
        <f t="shared" si="10"/>
        <v>#REF!</v>
      </c>
      <c r="V33" s="30" t="e">
        <f t="shared" si="10"/>
        <v>#REF!</v>
      </c>
      <c r="W33" s="30" t="e">
        <f t="shared" si="10"/>
        <v>#REF!</v>
      </c>
      <c r="X33" s="30" t="e">
        <f t="shared" si="10"/>
        <v>#REF!</v>
      </c>
      <c r="Y33" s="30" t="e">
        <f t="shared" si="10"/>
        <v>#REF!</v>
      </c>
      <c r="Z33" s="30" t="e">
        <f t="shared" si="10"/>
        <v>#REF!</v>
      </c>
      <c r="AA33" s="30" t="e">
        <f t="shared" si="10"/>
        <v>#REF!</v>
      </c>
      <c r="AB33" s="30" t="e">
        <f t="shared" si="10"/>
        <v>#REF!</v>
      </c>
      <c r="AC33" s="30" t="e">
        <f t="shared" si="10"/>
        <v>#REF!</v>
      </c>
      <c r="AD33" s="30" t="e">
        <f t="shared" si="10"/>
        <v>#REF!</v>
      </c>
      <c r="AE33" s="30" t="e">
        <f t="shared" si="10"/>
        <v>#REF!</v>
      </c>
      <c r="AF33" s="30" t="e">
        <f t="shared" si="10"/>
        <v>#REF!</v>
      </c>
      <c r="AG33" s="30" t="e">
        <f t="shared" si="10"/>
        <v>#REF!</v>
      </c>
    </row>
    <row r="34" spans="1:33" ht="11.45" customHeight="1">
      <c r="A34" s="12">
        <v>2</v>
      </c>
      <c r="B34" s="30" t="e">
        <f>B18*0.9+B37</f>
        <v>#REF!</v>
      </c>
      <c r="C34" s="30" t="e">
        <f t="shared" ref="C34:AG34" si="11">C18*0.9+C37</f>
        <v>#REF!</v>
      </c>
      <c r="D34" s="30" t="e">
        <f t="shared" si="11"/>
        <v>#REF!</v>
      </c>
      <c r="E34" s="30" t="e">
        <f t="shared" si="11"/>
        <v>#REF!</v>
      </c>
      <c r="F34" s="30" t="e">
        <f t="shared" si="11"/>
        <v>#REF!</v>
      </c>
      <c r="G34" s="30" t="e">
        <f t="shared" si="11"/>
        <v>#REF!</v>
      </c>
      <c r="H34" s="30" t="e">
        <f t="shared" si="11"/>
        <v>#REF!</v>
      </c>
      <c r="I34" s="30" t="e">
        <f t="shared" si="11"/>
        <v>#REF!</v>
      </c>
      <c r="J34" s="30" t="e">
        <f t="shared" si="11"/>
        <v>#REF!</v>
      </c>
      <c r="K34" s="30" t="e">
        <f t="shared" si="11"/>
        <v>#REF!</v>
      </c>
      <c r="L34" s="30" t="e">
        <f t="shared" si="11"/>
        <v>#REF!</v>
      </c>
      <c r="M34" s="30" t="e">
        <f t="shared" si="11"/>
        <v>#REF!</v>
      </c>
      <c r="N34" s="30" t="e">
        <f t="shared" si="11"/>
        <v>#REF!</v>
      </c>
      <c r="O34" s="30" t="e">
        <f t="shared" si="11"/>
        <v>#REF!</v>
      </c>
      <c r="P34" s="30" t="e">
        <f t="shared" si="11"/>
        <v>#REF!</v>
      </c>
      <c r="Q34" s="30" t="e">
        <f t="shared" si="11"/>
        <v>#REF!</v>
      </c>
      <c r="R34" s="30" t="e">
        <f t="shared" si="11"/>
        <v>#REF!</v>
      </c>
      <c r="S34" s="30" t="e">
        <f t="shared" si="11"/>
        <v>#REF!</v>
      </c>
      <c r="T34" s="30" t="e">
        <f t="shared" si="11"/>
        <v>#REF!</v>
      </c>
      <c r="U34" s="30" t="e">
        <f t="shared" si="11"/>
        <v>#REF!</v>
      </c>
      <c r="V34" s="30" t="e">
        <f t="shared" si="11"/>
        <v>#REF!</v>
      </c>
      <c r="W34" s="30" t="e">
        <f t="shared" si="11"/>
        <v>#REF!</v>
      </c>
      <c r="X34" s="30" t="e">
        <f t="shared" si="11"/>
        <v>#REF!</v>
      </c>
      <c r="Y34" s="30" t="e">
        <f t="shared" si="11"/>
        <v>#REF!</v>
      </c>
      <c r="Z34" s="30" t="e">
        <f t="shared" si="11"/>
        <v>#REF!</v>
      </c>
      <c r="AA34" s="30" t="e">
        <f t="shared" si="11"/>
        <v>#REF!</v>
      </c>
      <c r="AB34" s="30" t="e">
        <f t="shared" si="11"/>
        <v>#REF!</v>
      </c>
      <c r="AC34" s="30" t="e">
        <f t="shared" si="11"/>
        <v>#REF!</v>
      </c>
      <c r="AD34" s="30" t="e">
        <f t="shared" si="11"/>
        <v>#REF!</v>
      </c>
      <c r="AE34" s="30" t="e">
        <f t="shared" si="11"/>
        <v>#REF!</v>
      </c>
      <c r="AF34" s="30" t="e">
        <f t="shared" si="11"/>
        <v>#REF!</v>
      </c>
      <c r="AG34" s="30" t="e">
        <f t="shared" si="11"/>
        <v>#REF!</v>
      </c>
    </row>
    <row r="35" spans="1:33" ht="11.45" customHeight="1">
      <c r="A35" s="18"/>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row>
    <row r="36" spans="1:33" ht="15" customHeight="1">
      <c r="A36" s="18"/>
      <c r="B36" s="119">
        <v>1750</v>
      </c>
      <c r="C36" s="119">
        <v>1750</v>
      </c>
      <c r="D36" s="120">
        <v>2400</v>
      </c>
      <c r="E36" s="120">
        <v>2400</v>
      </c>
      <c r="F36" s="120">
        <v>2400</v>
      </c>
      <c r="G36" s="120">
        <v>2400</v>
      </c>
      <c r="H36" s="120">
        <v>2400</v>
      </c>
      <c r="I36" s="120">
        <v>2400</v>
      </c>
      <c r="J36" s="124">
        <v>2000</v>
      </c>
      <c r="K36" s="124">
        <v>2000</v>
      </c>
      <c r="L36" s="124">
        <v>2000</v>
      </c>
      <c r="M36" s="124">
        <v>2000</v>
      </c>
      <c r="N36" s="124">
        <v>2000</v>
      </c>
      <c r="O36" s="124">
        <v>2000</v>
      </c>
      <c r="P36" s="124">
        <v>2000</v>
      </c>
      <c r="Q36" s="124">
        <v>2000</v>
      </c>
      <c r="R36" s="124">
        <v>2000</v>
      </c>
      <c r="S36" s="124">
        <v>2000</v>
      </c>
      <c r="T36" s="124">
        <v>2000</v>
      </c>
      <c r="U36" s="124">
        <v>2000</v>
      </c>
      <c r="V36" s="124">
        <v>2000</v>
      </c>
      <c r="W36" s="124">
        <v>2000</v>
      </c>
      <c r="X36" s="124">
        <v>2000</v>
      </c>
      <c r="Y36" s="124">
        <v>2000</v>
      </c>
      <c r="Z36" s="124">
        <v>2000</v>
      </c>
      <c r="AA36" s="124">
        <v>2000</v>
      </c>
      <c r="AB36" s="124">
        <v>2000</v>
      </c>
      <c r="AC36" s="124">
        <v>2000</v>
      </c>
      <c r="AD36" s="124">
        <v>2000</v>
      </c>
      <c r="AE36" s="124">
        <v>2000</v>
      </c>
      <c r="AF36" s="124">
        <v>2000</v>
      </c>
      <c r="AG36" s="124">
        <v>2000</v>
      </c>
    </row>
    <row r="37" spans="1:33">
      <c r="A37" s="22"/>
      <c r="B37" s="121">
        <f>B36*2</f>
        <v>3500</v>
      </c>
      <c r="C37" s="121">
        <f t="shared" ref="C37:D37" si="12">C36*2</f>
        <v>3500</v>
      </c>
      <c r="D37" s="122">
        <f t="shared" si="12"/>
        <v>4800</v>
      </c>
      <c r="E37" s="122">
        <f t="shared" ref="E37" si="13">E36*2</f>
        <v>4800</v>
      </c>
      <c r="F37" s="122">
        <f t="shared" ref="F37" si="14">F36*2</f>
        <v>4800</v>
      </c>
      <c r="G37" s="122">
        <f t="shared" ref="G37" si="15">G36*2</f>
        <v>4800</v>
      </c>
      <c r="H37" s="122">
        <f t="shared" ref="H37" si="16">H36*2</f>
        <v>4800</v>
      </c>
      <c r="I37" s="122">
        <f t="shared" ref="I37:J37" si="17">I36*2</f>
        <v>4800</v>
      </c>
      <c r="J37" s="125">
        <f t="shared" si="17"/>
        <v>4000</v>
      </c>
      <c r="K37" s="125">
        <f t="shared" ref="K37:AG37" si="18">K36*2</f>
        <v>4000</v>
      </c>
      <c r="L37" s="125">
        <f t="shared" si="18"/>
        <v>4000</v>
      </c>
      <c r="M37" s="125">
        <f t="shared" si="18"/>
        <v>4000</v>
      </c>
      <c r="N37" s="125">
        <f t="shared" si="18"/>
        <v>4000</v>
      </c>
      <c r="O37" s="125">
        <f t="shared" si="18"/>
        <v>4000</v>
      </c>
      <c r="P37" s="125">
        <f t="shared" si="18"/>
        <v>4000</v>
      </c>
      <c r="Q37" s="125">
        <f t="shared" si="18"/>
        <v>4000</v>
      </c>
      <c r="R37" s="125">
        <f t="shared" si="18"/>
        <v>4000</v>
      </c>
      <c r="S37" s="125">
        <f t="shared" si="18"/>
        <v>4000</v>
      </c>
      <c r="T37" s="125">
        <f t="shared" si="18"/>
        <v>4000</v>
      </c>
      <c r="U37" s="125">
        <f t="shared" si="18"/>
        <v>4000</v>
      </c>
      <c r="V37" s="125">
        <f t="shared" si="18"/>
        <v>4000</v>
      </c>
      <c r="W37" s="125">
        <f t="shared" si="18"/>
        <v>4000</v>
      </c>
      <c r="X37" s="125">
        <f t="shared" si="18"/>
        <v>4000</v>
      </c>
      <c r="Y37" s="125">
        <f t="shared" si="18"/>
        <v>4000</v>
      </c>
      <c r="Z37" s="125">
        <f t="shared" si="18"/>
        <v>4000</v>
      </c>
      <c r="AA37" s="125">
        <f t="shared" si="18"/>
        <v>4000</v>
      </c>
      <c r="AB37" s="125">
        <f t="shared" si="18"/>
        <v>4000</v>
      </c>
      <c r="AC37" s="125">
        <f t="shared" si="18"/>
        <v>4000</v>
      </c>
      <c r="AD37" s="125">
        <f t="shared" si="18"/>
        <v>4000</v>
      </c>
      <c r="AE37" s="125">
        <f t="shared" si="18"/>
        <v>4000</v>
      </c>
      <c r="AF37" s="125">
        <f t="shared" si="18"/>
        <v>4000</v>
      </c>
      <c r="AG37" s="125">
        <f t="shared" si="18"/>
        <v>4000</v>
      </c>
    </row>
    <row r="38" spans="1:33">
      <c r="A38" s="20" t="s">
        <v>9</v>
      </c>
      <c r="B38" s="123"/>
      <c r="C38" s="123"/>
      <c r="D38" s="123"/>
    </row>
    <row r="39" spans="1:33">
      <c r="A39" s="23" t="s">
        <v>10</v>
      </c>
    </row>
    <row r="40" spans="1:33">
      <c r="A40" s="23" t="s">
        <v>11</v>
      </c>
    </row>
    <row r="41" spans="1:33" ht="24">
      <c r="A41" s="24" t="s">
        <v>12</v>
      </c>
    </row>
    <row r="42" spans="1:33">
      <c r="A42" s="23" t="s">
        <v>151</v>
      </c>
    </row>
    <row r="43" spans="1:33" ht="12.6" customHeight="1">
      <c r="A43" s="22"/>
    </row>
    <row r="44" spans="1:33">
      <c r="A44" s="25" t="s">
        <v>14</v>
      </c>
    </row>
    <row r="45" spans="1:33">
      <c r="A45" s="26"/>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CQ59"/>
  <sheetViews>
    <sheetView workbookViewId="0">
      <pane xSplit="1" topLeftCell="B1" activePane="topRight" state="frozen"/>
      <selection pane="topRight" activeCell="B10" sqref="B10"/>
    </sheetView>
  </sheetViews>
  <sheetFormatPr defaultColWidth="8.5703125" defaultRowHeight="12"/>
  <cols>
    <col min="1" max="1" width="84.85546875" style="2" customWidth="1"/>
    <col min="2" max="95" width="9.85546875" style="11" customWidth="1"/>
    <col min="96" max="16384" width="8.5703125" style="11"/>
  </cols>
  <sheetData>
    <row r="1" spans="1:95" ht="11.45" customHeight="1">
      <c r="A1" s="3" t="s">
        <v>0</v>
      </c>
    </row>
    <row r="2" spans="1:95" ht="11.45" customHeight="1">
      <c r="A2" s="207" t="s">
        <v>18</v>
      </c>
    </row>
    <row r="3" spans="1:95" ht="11.45" customHeight="1">
      <c r="A3" s="3"/>
    </row>
    <row r="4" spans="1:95" ht="11.25" customHeight="1">
      <c r="A4" s="5" t="s">
        <v>2</v>
      </c>
    </row>
    <row r="5" spans="1:95" s="31" customFormat="1" ht="25.5" customHeight="1">
      <c r="A5" s="6" t="s">
        <v>3</v>
      </c>
      <c r="B5" s="8">
        <f>'Отдыхай и Катай 25 | COMISSION'!B5</f>
        <v>46031</v>
      </c>
      <c r="C5" s="8">
        <f>'Отдыхай и Катай 25 | COMISSION'!C5</f>
        <v>46032</v>
      </c>
      <c r="D5" s="8">
        <f>'Отдыхай и Катай 25 | COMISSION'!D5</f>
        <v>46033</v>
      </c>
      <c r="E5" s="8">
        <f>'Отдыхай и Катай 25 | COMISSION'!E5</f>
        <v>46034</v>
      </c>
      <c r="F5" s="8">
        <f>'Отдыхай и Катай 25 | COMISSION'!F5</f>
        <v>46035</v>
      </c>
      <c r="G5" s="8">
        <f>'Отдыхай и Катай 25 | COMISSION'!G5</f>
        <v>46036</v>
      </c>
      <c r="H5" s="8">
        <f>'Отдыхай и Катай 25 | COMISSION'!H5</f>
        <v>46037</v>
      </c>
      <c r="I5" s="8">
        <f>'Отдыхай и Катай 25 | COMISSION'!I5</f>
        <v>46038</v>
      </c>
      <c r="J5" s="8">
        <f>'Отдыхай и Катай 25 | COMISSION'!J5</f>
        <v>46039</v>
      </c>
      <c r="K5" s="8">
        <f>'Отдыхай и Катай 25 | COMISSION'!K5</f>
        <v>46040</v>
      </c>
      <c r="L5" s="8">
        <f>'Отдыхай и Катай 25 | COMISSION'!L5</f>
        <v>46041</v>
      </c>
      <c r="M5" s="8">
        <f>'Отдыхай и Катай 25 | COMISSION'!M5</f>
        <v>46042</v>
      </c>
      <c r="N5" s="8">
        <f>'Отдыхай и Катай 25 | COMISSION'!N5</f>
        <v>46043</v>
      </c>
      <c r="O5" s="8">
        <f>'Отдыхай и Катай 25 | COMISSION'!O5</f>
        <v>46044</v>
      </c>
      <c r="P5" s="8">
        <f>'Отдыхай и Катай 25 | COMISSION'!P5</f>
        <v>46045</v>
      </c>
      <c r="Q5" s="8">
        <f>'Отдыхай и Катай 25 | COMISSION'!Q5</f>
        <v>46046</v>
      </c>
      <c r="R5" s="8">
        <f>'Отдыхай и Катай 25 | COMISSION'!R5</f>
        <v>46047</v>
      </c>
      <c r="S5" s="8">
        <f>'Отдыхай и Катай 25 | COMISSION'!S5</f>
        <v>46048</v>
      </c>
      <c r="T5" s="8">
        <f>'Отдыхай и Катай 25 | COMISSION'!T5</f>
        <v>46049</v>
      </c>
      <c r="U5" s="8">
        <f>'Отдыхай и Катай 25 | COMISSION'!U5</f>
        <v>46050</v>
      </c>
      <c r="V5" s="8">
        <f>'Отдыхай и Катай 25 | COMISSION'!V5</f>
        <v>46051</v>
      </c>
      <c r="W5" s="8">
        <f>'Отдыхай и Катай 25 | COMISSION'!W5</f>
        <v>46052</v>
      </c>
      <c r="X5" s="8">
        <f>'Отдыхай и Катай 25 | COMISSION'!X5</f>
        <v>46053</v>
      </c>
      <c r="Y5" s="8">
        <f>'Отдыхай и Катай 25 | COMISSION'!Y5</f>
        <v>46054</v>
      </c>
      <c r="Z5" s="8">
        <f>'Отдыхай и Катай 25 | COMISSION'!Z5</f>
        <v>46055</v>
      </c>
      <c r="AA5" s="8">
        <f>'Отдыхай и Катай 25 | COMISSION'!AA5</f>
        <v>46056</v>
      </c>
      <c r="AB5" s="8">
        <f>'Отдыхай и Катай 25 | COMISSION'!AB5</f>
        <v>46057</v>
      </c>
      <c r="AC5" s="8">
        <f>'Отдыхай и Катай 25 | COMISSION'!AC5</f>
        <v>46058</v>
      </c>
      <c r="AD5" s="8">
        <f>'Отдыхай и Катай 25 | COMISSION'!AD5</f>
        <v>46059</v>
      </c>
      <c r="AE5" s="8">
        <f>'Отдыхай и Катай 25 | COMISSION'!AE5</f>
        <v>46060</v>
      </c>
      <c r="AF5" s="8">
        <f>'Отдыхай и Катай 25 | COMISSION'!AF5</f>
        <v>46061</v>
      </c>
      <c r="AG5" s="8">
        <f>'Отдыхай и Катай 25 | COMISSION'!AG5</f>
        <v>46062</v>
      </c>
      <c r="AH5" s="8">
        <f>'Отдыхай и Катай 25 | COMISSION'!AH5</f>
        <v>46063</v>
      </c>
      <c r="AI5" s="8">
        <f>'Отдыхай и Катай 25 | COMISSION'!AI5</f>
        <v>46064</v>
      </c>
      <c r="AJ5" s="8">
        <f>'Отдыхай и Катай 25 | COMISSION'!AJ5</f>
        <v>46065</v>
      </c>
      <c r="AK5" s="8">
        <f>'Отдыхай и Катай 25 | COMISSION'!AK5</f>
        <v>46066</v>
      </c>
      <c r="AL5" s="8">
        <f>'Отдыхай и Катай 25 | COMISSION'!AL5</f>
        <v>46067</v>
      </c>
      <c r="AM5" s="8">
        <f>'Отдыхай и Катай 25 | COMISSION'!AM5</f>
        <v>46068</v>
      </c>
      <c r="AN5" s="8">
        <f>'Отдыхай и Катай 25 | COMISSION'!AN5</f>
        <v>46069</v>
      </c>
      <c r="AO5" s="8">
        <f>'Отдыхай и Катай 25 | COMISSION'!AO5</f>
        <v>46070</v>
      </c>
      <c r="AP5" s="8">
        <f>'Отдыхай и Катай 25 | COMISSION'!AP5</f>
        <v>46071</v>
      </c>
      <c r="AQ5" s="8">
        <f>'Отдыхай и Катай 25 | COMISSION'!AQ5</f>
        <v>46072</v>
      </c>
      <c r="AR5" s="8">
        <f>'Отдыхай и Катай 25 | COMISSION'!AR5</f>
        <v>46073</v>
      </c>
      <c r="AS5" s="8">
        <f>'Отдыхай и Катай 25 | COMISSION'!AS5</f>
        <v>46074</v>
      </c>
      <c r="AT5" s="8">
        <f>'Отдыхай и Катай 25 | COMISSION'!AT5</f>
        <v>46075</v>
      </c>
      <c r="AU5" s="8">
        <f>'Отдыхай и Катай 25 | COMISSION'!AU5</f>
        <v>46076</v>
      </c>
      <c r="AV5" s="8">
        <f>'Отдыхай и Катай 25 | COMISSION'!AV5</f>
        <v>46077</v>
      </c>
      <c r="AW5" s="8">
        <f>'Отдыхай и Катай 25 | COMISSION'!AW5</f>
        <v>46078</v>
      </c>
      <c r="AX5" s="8">
        <f>'Отдыхай и Катай 25 | COMISSION'!AX5</f>
        <v>46079</v>
      </c>
      <c r="AY5" s="8">
        <f>'Отдыхай и Катай 25 | COMISSION'!AY5</f>
        <v>46080</v>
      </c>
      <c r="AZ5" s="8">
        <f>'Отдыхай и Катай 25 | COMISSION'!AZ5</f>
        <v>46081</v>
      </c>
      <c r="BA5" s="8">
        <f>'Отдыхай и Катай 25 | COMISSION'!BA5</f>
        <v>46082</v>
      </c>
      <c r="BB5" s="8">
        <f>'Отдыхай и Катай 25 | COMISSION'!BB5</f>
        <v>46083</v>
      </c>
      <c r="BC5" s="8">
        <f>'Отдыхай и Катай 25 | COMISSION'!BC5</f>
        <v>46084</v>
      </c>
      <c r="BD5" s="8">
        <f>'Отдыхай и Катай 25 | COMISSION'!BD5</f>
        <v>46085</v>
      </c>
      <c r="BE5" s="8">
        <f>'Отдыхай и Катай 25 | COMISSION'!BE5</f>
        <v>46086</v>
      </c>
      <c r="BF5" s="8">
        <f>'Отдыхай и Катай 25 | COMISSION'!BF5</f>
        <v>46087</v>
      </c>
      <c r="BG5" s="8">
        <f>'Отдыхай и Катай 25 | COMISSION'!BG5</f>
        <v>46088</v>
      </c>
      <c r="BH5" s="8">
        <f>'Отдыхай и Катай 25 | COMISSION'!BH5</f>
        <v>46089</v>
      </c>
      <c r="BI5" s="8">
        <f>'Отдыхай и Катай 25 | COMISSION'!BI5</f>
        <v>46090</v>
      </c>
      <c r="BJ5" s="8">
        <f>'Отдыхай и Катай 25 | COMISSION'!BJ5</f>
        <v>46091</v>
      </c>
      <c r="BK5" s="8">
        <f>'Отдыхай и Катай 25 | COMISSION'!BK5</f>
        <v>46092</v>
      </c>
      <c r="BL5" s="8">
        <f>'Отдыхай и Катай 25 | COMISSION'!BL5</f>
        <v>46093</v>
      </c>
      <c r="BM5" s="8">
        <f>'Отдыхай и Катай 25 | COMISSION'!BM5</f>
        <v>46094</v>
      </c>
      <c r="BN5" s="8">
        <f>'Отдыхай и Катай 25 | COMISSION'!BN5</f>
        <v>46095</v>
      </c>
      <c r="BO5" s="8">
        <f>'Отдыхай и Катай 25 | COMISSION'!BO5</f>
        <v>46096</v>
      </c>
      <c r="BP5" s="8">
        <f>'Отдыхай и Катай 25 | COMISSION'!BP5</f>
        <v>46097</v>
      </c>
      <c r="BQ5" s="8">
        <f>'Отдыхай и Катай 25 | COMISSION'!BQ5</f>
        <v>46098</v>
      </c>
      <c r="BR5" s="8">
        <f>'Отдыхай и Катай 25 | COMISSION'!BR5</f>
        <v>46099</v>
      </c>
      <c r="BS5" s="8">
        <f>'Отдыхай и Катай 25 | COMISSION'!BS5</f>
        <v>46100</v>
      </c>
      <c r="BT5" s="8">
        <f>'Отдыхай и Катай 25 | COMISSION'!BT5</f>
        <v>46101</v>
      </c>
      <c r="BU5" s="8">
        <f>'Отдыхай и Катай 25 | COMISSION'!BU5</f>
        <v>46102</v>
      </c>
      <c r="BV5" s="8">
        <f>'Отдыхай и Катай 25 | COMISSION'!BV5</f>
        <v>46103</v>
      </c>
      <c r="BW5" s="8">
        <f>'Отдыхай и Катай 25 | COMISSION'!BW5</f>
        <v>46104</v>
      </c>
      <c r="BX5" s="8">
        <f>'Отдыхай и Катай 25 | COMISSION'!BX5</f>
        <v>46105</v>
      </c>
      <c r="BY5" s="8">
        <f>'Отдыхай и Катай 25 | COMISSION'!BY5</f>
        <v>46106</v>
      </c>
      <c r="BZ5" s="8">
        <f>'Отдыхай и Катай 25 | COMISSION'!BZ5</f>
        <v>46107</v>
      </c>
      <c r="CA5" s="8">
        <f>'Отдыхай и Катай 25 | COMISSION'!CA5</f>
        <v>46108</v>
      </c>
      <c r="CB5" s="8">
        <f>'Отдыхай и Катай 25 | COMISSION'!CB5</f>
        <v>46109</v>
      </c>
      <c r="CC5" s="8">
        <f>'Отдыхай и Катай 25 | COMISSION'!CC5</f>
        <v>46110</v>
      </c>
      <c r="CD5" s="8">
        <f>'Отдыхай и Катай 25 | COMISSION'!CD5</f>
        <v>46111</v>
      </c>
      <c r="CE5" s="8">
        <f>'Отдыхай и Катай 25 | COMISSION'!CE5</f>
        <v>46112</v>
      </c>
      <c r="CF5" s="8">
        <f>'Отдыхай и Катай 25 | COMISSION'!CF5</f>
        <v>46113</v>
      </c>
      <c r="CG5" s="8">
        <f>'Отдыхай и Катай 25 | COMISSION'!CG5</f>
        <v>46114</v>
      </c>
      <c r="CH5" s="8">
        <f>'Отдыхай и Катай 25 | COMISSION'!CH5</f>
        <v>46115</v>
      </c>
      <c r="CI5" s="8">
        <f>'Отдыхай и Катай 25 | COMISSION'!CI5</f>
        <v>46116</v>
      </c>
      <c r="CJ5" s="8">
        <f>'Отдыхай и Катай 25 | COMISSION'!CJ5</f>
        <v>46117</v>
      </c>
      <c r="CK5" s="8">
        <f>'Отдыхай и Катай 25 | COMISSION'!CK5</f>
        <v>46118</v>
      </c>
      <c r="CL5" s="8">
        <f>'Отдыхай и Катай 25 | COMISSION'!CL5</f>
        <v>46119</v>
      </c>
      <c r="CM5" s="8">
        <f>'Отдыхай и Катай 25 | COMISSION'!CM5</f>
        <v>46120</v>
      </c>
      <c r="CN5" s="8">
        <f>'Отдыхай и Катай 25 | COMISSION'!CN5</f>
        <v>46121</v>
      </c>
      <c r="CO5" s="8">
        <f>'Отдыхай и Катай 25 | COMISSION'!CO5</f>
        <v>46122</v>
      </c>
      <c r="CP5" s="8">
        <f>'Отдыхай и Катай 25 | COMISSION'!CP5</f>
        <v>46123</v>
      </c>
      <c r="CQ5" s="8">
        <f>'Отдыхай и Катай 25 | COMISSION'!CQ5</f>
        <v>46124</v>
      </c>
    </row>
    <row r="6" spans="1:95" s="31" customFormat="1" ht="25.5" customHeight="1">
      <c r="A6" s="9"/>
      <c r="B6" s="8">
        <f>'Отдыхай и Катай 25 | COMISSION'!B6</f>
        <v>46031</v>
      </c>
      <c r="C6" s="8">
        <f>'Отдыхай и Катай 25 | COMISSION'!C6</f>
        <v>46032</v>
      </c>
      <c r="D6" s="8">
        <f>'Отдыхай и Катай 25 | COMISSION'!D6</f>
        <v>46033</v>
      </c>
      <c r="E6" s="8">
        <f>'Отдыхай и Катай 25 | COMISSION'!E6</f>
        <v>46034</v>
      </c>
      <c r="F6" s="8">
        <f>'Отдыхай и Катай 25 | COMISSION'!F6</f>
        <v>46035</v>
      </c>
      <c r="G6" s="8">
        <f>'Отдыхай и Катай 25 | COMISSION'!G6</f>
        <v>46036</v>
      </c>
      <c r="H6" s="8">
        <f>'Отдыхай и Катай 25 | COMISSION'!H6</f>
        <v>46037</v>
      </c>
      <c r="I6" s="8">
        <f>'Отдыхай и Катай 25 | COMISSION'!I6</f>
        <v>46038</v>
      </c>
      <c r="J6" s="8">
        <f>'Отдыхай и Катай 25 | COMISSION'!J6</f>
        <v>46039</v>
      </c>
      <c r="K6" s="8">
        <f>'Отдыхай и Катай 25 | COMISSION'!K6</f>
        <v>46040</v>
      </c>
      <c r="L6" s="8">
        <f>'Отдыхай и Катай 25 | COMISSION'!L6</f>
        <v>46041</v>
      </c>
      <c r="M6" s="8">
        <f>'Отдыхай и Катай 25 | COMISSION'!M6</f>
        <v>46042</v>
      </c>
      <c r="N6" s="8">
        <f>'Отдыхай и Катай 25 | COMISSION'!N6</f>
        <v>46043</v>
      </c>
      <c r="O6" s="8">
        <f>'Отдыхай и Катай 25 | COMISSION'!O6</f>
        <v>46044</v>
      </c>
      <c r="P6" s="8">
        <f>'Отдыхай и Катай 25 | COMISSION'!P6</f>
        <v>46045</v>
      </c>
      <c r="Q6" s="8">
        <f>'Отдыхай и Катай 25 | COMISSION'!Q6</f>
        <v>46046</v>
      </c>
      <c r="R6" s="8">
        <f>'Отдыхай и Катай 25 | COMISSION'!R6</f>
        <v>46047</v>
      </c>
      <c r="S6" s="8">
        <f>'Отдыхай и Катай 25 | COMISSION'!S6</f>
        <v>46048</v>
      </c>
      <c r="T6" s="8">
        <f>'Отдыхай и Катай 25 | COMISSION'!T6</f>
        <v>46049</v>
      </c>
      <c r="U6" s="8">
        <f>'Отдыхай и Катай 25 | COMISSION'!U6</f>
        <v>46050</v>
      </c>
      <c r="V6" s="8">
        <f>'Отдыхай и Катай 25 | COMISSION'!V6</f>
        <v>46051</v>
      </c>
      <c r="W6" s="8">
        <f>'Отдыхай и Катай 25 | COMISSION'!W6</f>
        <v>46052</v>
      </c>
      <c r="X6" s="8">
        <f>'Отдыхай и Катай 25 | COMISSION'!X6</f>
        <v>46053</v>
      </c>
      <c r="Y6" s="8">
        <f>'Отдыхай и Катай 25 | COMISSION'!Y6</f>
        <v>46054</v>
      </c>
      <c r="Z6" s="8">
        <f>'Отдыхай и Катай 25 | COMISSION'!Z6</f>
        <v>46055</v>
      </c>
      <c r="AA6" s="8">
        <f>'Отдыхай и Катай 25 | COMISSION'!AA6</f>
        <v>46056</v>
      </c>
      <c r="AB6" s="8">
        <f>'Отдыхай и Катай 25 | COMISSION'!AB6</f>
        <v>46057</v>
      </c>
      <c r="AC6" s="8">
        <f>'Отдыхай и Катай 25 | COMISSION'!AC6</f>
        <v>46058</v>
      </c>
      <c r="AD6" s="8">
        <f>'Отдыхай и Катай 25 | COMISSION'!AD6</f>
        <v>46059</v>
      </c>
      <c r="AE6" s="8">
        <f>'Отдыхай и Катай 25 | COMISSION'!AE6</f>
        <v>46060</v>
      </c>
      <c r="AF6" s="8">
        <f>'Отдыхай и Катай 25 | COMISSION'!AF6</f>
        <v>46061</v>
      </c>
      <c r="AG6" s="8">
        <f>'Отдыхай и Катай 25 | COMISSION'!AG6</f>
        <v>46062</v>
      </c>
      <c r="AH6" s="8">
        <f>'Отдыхай и Катай 25 | COMISSION'!AH6</f>
        <v>46063</v>
      </c>
      <c r="AI6" s="8">
        <f>'Отдыхай и Катай 25 | COMISSION'!AI6</f>
        <v>46064</v>
      </c>
      <c r="AJ6" s="8">
        <f>'Отдыхай и Катай 25 | COMISSION'!AJ6</f>
        <v>46065</v>
      </c>
      <c r="AK6" s="8">
        <f>'Отдыхай и Катай 25 | COMISSION'!AK6</f>
        <v>46066</v>
      </c>
      <c r="AL6" s="8">
        <f>'Отдыхай и Катай 25 | COMISSION'!AL6</f>
        <v>46067</v>
      </c>
      <c r="AM6" s="8">
        <f>'Отдыхай и Катай 25 | COMISSION'!AM6</f>
        <v>46068</v>
      </c>
      <c r="AN6" s="8">
        <f>'Отдыхай и Катай 25 | COMISSION'!AN6</f>
        <v>46069</v>
      </c>
      <c r="AO6" s="8">
        <f>'Отдыхай и Катай 25 | COMISSION'!AO6</f>
        <v>46070</v>
      </c>
      <c r="AP6" s="8">
        <f>'Отдыхай и Катай 25 | COMISSION'!AP6</f>
        <v>46071</v>
      </c>
      <c r="AQ6" s="8">
        <f>'Отдыхай и Катай 25 | COMISSION'!AQ6</f>
        <v>46072</v>
      </c>
      <c r="AR6" s="8">
        <f>'Отдыхай и Катай 25 | COMISSION'!AR6</f>
        <v>46073</v>
      </c>
      <c r="AS6" s="8">
        <f>'Отдыхай и Катай 25 | COMISSION'!AS6</f>
        <v>46074</v>
      </c>
      <c r="AT6" s="8">
        <f>'Отдыхай и Катай 25 | COMISSION'!AT6</f>
        <v>46075</v>
      </c>
      <c r="AU6" s="8">
        <f>'Отдыхай и Катай 25 | COMISSION'!AU6</f>
        <v>46076</v>
      </c>
      <c r="AV6" s="8">
        <f>'Отдыхай и Катай 25 | COMISSION'!AV6</f>
        <v>46077</v>
      </c>
      <c r="AW6" s="8">
        <f>'Отдыхай и Катай 25 | COMISSION'!AW6</f>
        <v>46078</v>
      </c>
      <c r="AX6" s="8">
        <f>'Отдыхай и Катай 25 | COMISSION'!AX6</f>
        <v>46079</v>
      </c>
      <c r="AY6" s="8">
        <f>'Отдыхай и Катай 25 | COMISSION'!AY6</f>
        <v>46080</v>
      </c>
      <c r="AZ6" s="8">
        <f>'Отдыхай и Катай 25 | COMISSION'!AZ6</f>
        <v>46081</v>
      </c>
      <c r="BA6" s="8">
        <f>'Отдыхай и Катай 25 | COMISSION'!BA6</f>
        <v>46082</v>
      </c>
      <c r="BB6" s="8">
        <f>'Отдыхай и Катай 25 | COMISSION'!BB6</f>
        <v>46083</v>
      </c>
      <c r="BC6" s="8">
        <f>'Отдыхай и Катай 25 | COMISSION'!BC6</f>
        <v>46084</v>
      </c>
      <c r="BD6" s="8">
        <f>'Отдыхай и Катай 25 | COMISSION'!BD6</f>
        <v>46085</v>
      </c>
      <c r="BE6" s="8">
        <f>'Отдыхай и Катай 25 | COMISSION'!BE6</f>
        <v>46086</v>
      </c>
      <c r="BF6" s="8">
        <f>'Отдыхай и Катай 25 | COMISSION'!BF6</f>
        <v>46087</v>
      </c>
      <c r="BG6" s="8">
        <f>'Отдыхай и Катай 25 | COMISSION'!BG6</f>
        <v>46088</v>
      </c>
      <c r="BH6" s="8">
        <f>'Отдыхай и Катай 25 | COMISSION'!BH6</f>
        <v>46089</v>
      </c>
      <c r="BI6" s="8">
        <f>'Отдыхай и Катай 25 | COMISSION'!BI6</f>
        <v>46090</v>
      </c>
      <c r="BJ6" s="8">
        <f>'Отдыхай и Катай 25 | COMISSION'!BJ6</f>
        <v>46091</v>
      </c>
      <c r="BK6" s="8">
        <f>'Отдыхай и Катай 25 | COMISSION'!BK6</f>
        <v>46092</v>
      </c>
      <c r="BL6" s="8">
        <f>'Отдыхай и Катай 25 | COMISSION'!BL6</f>
        <v>46093</v>
      </c>
      <c r="BM6" s="8">
        <f>'Отдыхай и Катай 25 | COMISSION'!BM6</f>
        <v>46094</v>
      </c>
      <c r="BN6" s="8">
        <f>'Отдыхай и Катай 25 | COMISSION'!BN6</f>
        <v>46095</v>
      </c>
      <c r="BO6" s="8">
        <f>'Отдыхай и Катай 25 | COMISSION'!BO6</f>
        <v>46096</v>
      </c>
      <c r="BP6" s="8">
        <f>'Отдыхай и Катай 25 | COMISSION'!BP6</f>
        <v>46097</v>
      </c>
      <c r="BQ6" s="8">
        <f>'Отдыхай и Катай 25 | COMISSION'!BQ6</f>
        <v>46098</v>
      </c>
      <c r="BR6" s="8">
        <f>'Отдыхай и Катай 25 | COMISSION'!BR6</f>
        <v>46099</v>
      </c>
      <c r="BS6" s="8">
        <f>'Отдыхай и Катай 25 | COMISSION'!BS6</f>
        <v>46100</v>
      </c>
      <c r="BT6" s="8">
        <f>'Отдыхай и Катай 25 | COMISSION'!BT6</f>
        <v>46101</v>
      </c>
      <c r="BU6" s="8">
        <f>'Отдыхай и Катай 25 | COMISSION'!BU6</f>
        <v>46102</v>
      </c>
      <c r="BV6" s="8">
        <f>'Отдыхай и Катай 25 | COMISSION'!BV6</f>
        <v>46103</v>
      </c>
      <c r="BW6" s="8">
        <f>'Отдыхай и Катай 25 | COMISSION'!BW6</f>
        <v>46104</v>
      </c>
      <c r="BX6" s="8">
        <f>'Отдыхай и Катай 25 | COMISSION'!BX6</f>
        <v>46105</v>
      </c>
      <c r="BY6" s="8">
        <f>'Отдыхай и Катай 25 | COMISSION'!BY6</f>
        <v>46106</v>
      </c>
      <c r="BZ6" s="8">
        <f>'Отдыхай и Катай 25 | COMISSION'!BZ6</f>
        <v>46107</v>
      </c>
      <c r="CA6" s="8">
        <f>'Отдыхай и Катай 25 | COMISSION'!CA6</f>
        <v>46108</v>
      </c>
      <c r="CB6" s="8">
        <f>'Отдыхай и Катай 25 | COMISSION'!CB6</f>
        <v>46109</v>
      </c>
      <c r="CC6" s="8">
        <f>'Отдыхай и Катай 25 | COMISSION'!CC6</f>
        <v>46110</v>
      </c>
      <c r="CD6" s="8">
        <f>'Отдыхай и Катай 25 | COMISSION'!CD6</f>
        <v>46111</v>
      </c>
      <c r="CE6" s="8">
        <f>'Отдыхай и Катай 25 | COMISSION'!CE6</f>
        <v>46112</v>
      </c>
      <c r="CF6" s="8">
        <f>'Отдыхай и Катай 25 | COMISSION'!CF6</f>
        <v>46113</v>
      </c>
      <c r="CG6" s="8">
        <f>'Отдыхай и Катай 25 | COMISSION'!CG6</f>
        <v>46114</v>
      </c>
      <c r="CH6" s="8">
        <f>'Отдыхай и Катай 25 | COMISSION'!CH6</f>
        <v>46115</v>
      </c>
      <c r="CI6" s="8">
        <f>'Отдыхай и Катай 25 | COMISSION'!CI6</f>
        <v>46116</v>
      </c>
      <c r="CJ6" s="8">
        <f>'Отдыхай и Катай 25 | COMISSION'!CJ6</f>
        <v>46117</v>
      </c>
      <c r="CK6" s="8">
        <f>'Отдыхай и Катай 25 | COMISSION'!CK6</f>
        <v>46118</v>
      </c>
      <c r="CL6" s="8">
        <f>'Отдыхай и Катай 25 | COMISSION'!CL6</f>
        <v>46119</v>
      </c>
      <c r="CM6" s="8">
        <f>'Отдыхай и Катай 25 | COMISSION'!CM6</f>
        <v>46120</v>
      </c>
      <c r="CN6" s="8">
        <f>'Отдыхай и Катай 25 | COMISSION'!CN6</f>
        <v>46121</v>
      </c>
      <c r="CO6" s="8">
        <f>'Отдыхай и Катай 25 | COMISSION'!CO6</f>
        <v>46122</v>
      </c>
      <c r="CP6" s="8">
        <f>'Отдыхай и Катай 25 | COMISSION'!CP6</f>
        <v>46123</v>
      </c>
      <c r="CQ6" s="8">
        <f>'Отдыхай и Катай 25 | COMISSION'!CQ6</f>
        <v>46124</v>
      </c>
    </row>
    <row r="7" spans="1:95" ht="11.45" customHeight="1">
      <c r="A7" s="34" t="s">
        <v>4</v>
      </c>
    </row>
    <row r="8" spans="1:95" ht="11.45" customHeight="1">
      <c r="A8" s="12">
        <v>1</v>
      </c>
      <c r="B8" s="13">
        <f>'Отдыхай и Катай 25 | COMISSION'!B8</f>
        <v>20115</v>
      </c>
      <c r="C8" s="13">
        <f>'Отдыхай и Катай 25 | COMISSION'!C8</f>
        <v>16875</v>
      </c>
      <c r="D8" s="13">
        <f>'Отдыхай и Катай 25 | COMISSION'!D8</f>
        <v>13095</v>
      </c>
      <c r="E8" s="13">
        <f>'Отдыхай и Катай 25 | COMISSION'!E8</f>
        <v>13095</v>
      </c>
      <c r="F8" s="13">
        <f>'Отдыхай и Катай 25 | COMISSION'!F8</f>
        <v>13095</v>
      </c>
      <c r="G8" s="13">
        <f>'Отдыхай и Катай 25 | COMISSION'!G8</f>
        <v>13905</v>
      </c>
      <c r="H8" s="13">
        <f>'Отдыхай и Катай 25 | COMISSION'!H8</f>
        <v>13905</v>
      </c>
      <c r="I8" s="13">
        <f>'Отдыхай и Катай 25 | COMISSION'!I8</f>
        <v>13905</v>
      </c>
      <c r="J8" s="13">
        <f>'Отдыхай и Катай 25 | COMISSION'!J8</f>
        <v>13905</v>
      </c>
      <c r="K8" s="13">
        <f>'Отдыхай и Катай 25 | COMISSION'!K8</f>
        <v>13905</v>
      </c>
      <c r="L8" s="13">
        <f>'Отдыхай и Катай 25 | COMISSION'!L8</f>
        <v>13905</v>
      </c>
      <c r="M8" s="13">
        <f>'Отдыхай и Катай 25 | COMISSION'!M8</f>
        <v>14715</v>
      </c>
      <c r="N8" s="13">
        <f>'Отдыхай и Катай 25 | COMISSION'!N8</f>
        <v>14715</v>
      </c>
      <c r="O8" s="13">
        <f>'Отдыхай и Катай 25 | COMISSION'!O8</f>
        <v>14715</v>
      </c>
      <c r="P8" s="13">
        <f>'Отдыхай и Катай 25 | COMISSION'!P8</f>
        <v>14715</v>
      </c>
      <c r="Q8" s="13">
        <f>'Отдыхай и Катай 25 | COMISSION'!Q8</f>
        <v>14715</v>
      </c>
      <c r="R8" s="13">
        <f>'Отдыхай и Катай 25 | COMISSION'!R8</f>
        <v>15795</v>
      </c>
      <c r="S8" s="13">
        <f>'Отдыхай и Катай 25 | COMISSION'!S8</f>
        <v>15795</v>
      </c>
      <c r="T8" s="13">
        <f>'Отдыхай и Катай 25 | COMISSION'!T8</f>
        <v>15795</v>
      </c>
      <c r="U8" s="13">
        <f>'Отдыхай и Катай 25 | COMISSION'!U8</f>
        <v>15795</v>
      </c>
      <c r="V8" s="13">
        <f>'Отдыхай и Катай 25 | COMISSION'!V8</f>
        <v>19035</v>
      </c>
      <c r="W8" s="13">
        <f>'Отдыхай и Катай 25 | COMISSION'!W8</f>
        <v>19035</v>
      </c>
      <c r="X8" s="13">
        <f>'Отдыхай и Катай 25 | COMISSION'!X8</f>
        <v>19035</v>
      </c>
      <c r="Y8" s="13">
        <f>'Отдыхай и Катай 25 | COMISSION'!Y8</f>
        <v>17955</v>
      </c>
      <c r="Z8" s="13">
        <f>'Отдыхай и Катай 25 | COMISSION'!Z8</f>
        <v>17955</v>
      </c>
      <c r="AA8" s="13">
        <f>'Отдыхай и Катай 25 | COMISSION'!AA8</f>
        <v>17955</v>
      </c>
      <c r="AB8" s="13">
        <f>'Отдыхай и Катай 25 | COMISSION'!AB8</f>
        <v>17955</v>
      </c>
      <c r="AC8" s="13">
        <f>'Отдыхай и Катай 25 | COMISSION'!AC8</f>
        <v>21195</v>
      </c>
      <c r="AD8" s="13">
        <f>'Отдыхай и Катай 25 | COMISSION'!AD8</f>
        <v>21195</v>
      </c>
      <c r="AE8" s="13">
        <f>'Отдыхай и Катай 25 | COMISSION'!AE8</f>
        <v>21195</v>
      </c>
      <c r="AF8" s="13">
        <f>'Отдыхай и Катай 25 | COMISSION'!AF8</f>
        <v>17955</v>
      </c>
      <c r="AG8" s="13">
        <f>'Отдыхай и Катай 25 | COMISSION'!AG8</f>
        <v>17955</v>
      </c>
      <c r="AH8" s="13">
        <f>'Отдыхай и Катай 25 | COMISSION'!AH8</f>
        <v>17955</v>
      </c>
      <c r="AI8" s="13">
        <f>'Отдыхай и Катай 25 | COMISSION'!AI8</f>
        <v>17955</v>
      </c>
      <c r="AJ8" s="13">
        <f>'Отдыхай и Катай 25 | COMISSION'!AJ8</f>
        <v>17955</v>
      </c>
      <c r="AK8" s="13">
        <f>'Отдыхай и Катай 25 | COMISSION'!AK8</f>
        <v>19035</v>
      </c>
      <c r="AL8" s="13">
        <f>'Отдыхай и Катай 25 | COMISSION'!AL8</f>
        <v>19035</v>
      </c>
      <c r="AM8" s="13">
        <f>'Отдыхай и Катай 25 | COMISSION'!AM8</f>
        <v>19035</v>
      </c>
      <c r="AN8" s="13">
        <f>'Отдыхай и Катай 25 | COMISSION'!AN8</f>
        <v>21195</v>
      </c>
      <c r="AO8" s="13">
        <f>'Отдыхай и Катай 25 | COMISSION'!AO8</f>
        <v>21195</v>
      </c>
      <c r="AP8" s="13">
        <f>'Отдыхай и Катай 25 | COMISSION'!AP8</f>
        <v>21195</v>
      </c>
      <c r="AQ8" s="13">
        <f>'Отдыхай и Катай 25 | COMISSION'!AQ8</f>
        <v>21195</v>
      </c>
      <c r="AR8" s="13">
        <f>'Отдыхай и Катай 25 | COMISSION'!AR8</f>
        <v>23355</v>
      </c>
      <c r="AS8" s="13">
        <f>'Отдыхай и Катай 25 | COMISSION'!AS8</f>
        <v>23355</v>
      </c>
      <c r="AT8" s="13">
        <f>'Отдыхай и Катай 25 | COMISSION'!AT8</f>
        <v>23355</v>
      </c>
      <c r="AU8" s="13">
        <f>'Отдыхай и Катай 25 | COMISSION'!AU8</f>
        <v>23355</v>
      </c>
      <c r="AV8" s="13">
        <f>'Отдыхай и Катай 25 | COMISSION'!AV8</f>
        <v>23355</v>
      </c>
      <c r="AW8" s="13">
        <f>'Отдыхай и Катай 25 | COMISSION'!AW8</f>
        <v>23355</v>
      </c>
      <c r="AX8" s="13">
        <f>'Отдыхай и Катай 25 | COMISSION'!AX8</f>
        <v>23355</v>
      </c>
      <c r="AY8" s="13">
        <f>'Отдыхай и Катай 25 | COMISSION'!AY8</f>
        <v>23355</v>
      </c>
      <c r="AZ8" s="13">
        <f>'Отдыхай и Катай 25 | COMISSION'!AZ8</f>
        <v>21195</v>
      </c>
      <c r="BA8" s="13">
        <f>'Отдыхай и Катай 25 | COMISSION'!BA8</f>
        <v>14715</v>
      </c>
      <c r="BB8" s="13">
        <f>'Отдыхай и Катай 25 | COMISSION'!BB8</f>
        <v>14715</v>
      </c>
      <c r="BC8" s="13">
        <f>'Отдыхай и Катай 25 | COMISSION'!BC8</f>
        <v>14715</v>
      </c>
      <c r="BD8" s="13">
        <f>'Отдыхай и Катай 25 | COMISSION'!BD8</f>
        <v>14715</v>
      </c>
      <c r="BE8" s="13">
        <f>'Отдыхай и Катай 25 | COMISSION'!BE8</f>
        <v>14715</v>
      </c>
      <c r="BF8" s="13">
        <f>'Отдыхай и Катай 25 | COMISSION'!BF8</f>
        <v>14715</v>
      </c>
      <c r="BG8" s="13">
        <f>'Отдыхай и Катай 25 | COMISSION'!BG8</f>
        <v>14715</v>
      </c>
      <c r="BH8" s="13">
        <f>'Отдыхай и Катай 25 | COMISSION'!BH8</f>
        <v>14715</v>
      </c>
      <c r="BI8" s="13">
        <f>'Отдыхай и Катай 25 | COMISSION'!BI8</f>
        <v>14715</v>
      </c>
      <c r="BJ8" s="13">
        <f>'Отдыхай и Катай 25 | COMISSION'!BJ8</f>
        <v>10755</v>
      </c>
      <c r="BK8" s="13">
        <f>'Отдыхай и Катай 25 | COMISSION'!BK8</f>
        <v>10755</v>
      </c>
      <c r="BL8" s="13">
        <f>'Отдыхай и Катай 25 | COMISSION'!BL8</f>
        <v>10755</v>
      </c>
      <c r="BM8" s="13">
        <f>'Отдыхай и Катай 25 | COMISSION'!BM8</f>
        <v>10755</v>
      </c>
      <c r="BN8" s="13">
        <f>'Отдыхай и Катай 25 | COMISSION'!BN8</f>
        <v>10755</v>
      </c>
      <c r="BO8" s="13">
        <f>'Отдыхай и Катай 25 | COMISSION'!BO8</f>
        <v>10755</v>
      </c>
      <c r="BP8" s="13">
        <f>'Отдыхай и Катай 25 | COMISSION'!BP8</f>
        <v>10755</v>
      </c>
      <c r="BQ8" s="13">
        <f>'Отдыхай и Катай 25 | COMISSION'!BQ8</f>
        <v>9495</v>
      </c>
      <c r="BR8" s="13">
        <f>'Отдыхай и Катай 25 | COMISSION'!BR8</f>
        <v>9495</v>
      </c>
      <c r="BS8" s="13">
        <f>'Отдыхай и Катай 25 | COMISSION'!BS8</f>
        <v>9495</v>
      </c>
      <c r="BT8" s="13">
        <f>'Отдыхай и Катай 25 | COMISSION'!BT8</f>
        <v>9495</v>
      </c>
      <c r="BU8" s="13">
        <f>'Отдыхай и Катай 25 | COMISSION'!BU8</f>
        <v>9495</v>
      </c>
      <c r="BV8" s="13">
        <f>'Отдыхай и Катай 25 | COMISSION'!BV8</f>
        <v>8415</v>
      </c>
      <c r="BW8" s="13">
        <f>'Отдыхай и Катай 25 | COMISSION'!BW8</f>
        <v>8415</v>
      </c>
      <c r="BX8" s="13">
        <f>'Отдыхай и Катай 25 | COMISSION'!BX8</f>
        <v>8415</v>
      </c>
      <c r="BY8" s="13">
        <f>'Отдыхай и Катай 25 | COMISSION'!BY8</f>
        <v>8415</v>
      </c>
      <c r="BZ8" s="13">
        <f>'Отдыхай и Катай 25 | COMISSION'!BZ8</f>
        <v>8415</v>
      </c>
      <c r="CA8" s="13">
        <f>'Отдыхай и Катай 25 | COMISSION'!CA8</f>
        <v>9495</v>
      </c>
      <c r="CB8" s="13">
        <f>'Отдыхай и Катай 25 | COMISSION'!CB8</f>
        <v>9495</v>
      </c>
      <c r="CC8" s="13">
        <f>'Отдыхай и Катай 25 | COMISSION'!CC8</f>
        <v>8415</v>
      </c>
      <c r="CD8" s="13">
        <f>'Отдыхай и Катай 25 | COMISSION'!CD8</f>
        <v>8415</v>
      </c>
      <c r="CE8" s="13">
        <f>'Отдыхай и Катай 25 | COMISSION'!CE8</f>
        <v>8415</v>
      </c>
      <c r="CF8" s="13">
        <f>'Отдыхай и Катай 25 | COMISSION'!CF8</f>
        <v>8235</v>
      </c>
      <c r="CG8" s="13">
        <f>'Отдыхай и Катай 25 | COMISSION'!CG8</f>
        <v>8235</v>
      </c>
      <c r="CH8" s="13">
        <f>'Отдыхай и Катай 25 | COMISSION'!CH8</f>
        <v>8235</v>
      </c>
      <c r="CI8" s="13">
        <f>'Отдыхай и Катай 25 | COMISSION'!CI8</f>
        <v>8235</v>
      </c>
      <c r="CJ8" s="13">
        <f>'Отдыхай и Катай 25 | COMISSION'!CJ8</f>
        <v>7335</v>
      </c>
      <c r="CK8" s="13">
        <f>'Отдыхай и Катай 25 | COMISSION'!CK8</f>
        <v>7335</v>
      </c>
      <c r="CL8" s="13">
        <f>'Отдыхай и Катай 25 | COMISSION'!CL8</f>
        <v>7335</v>
      </c>
      <c r="CM8" s="13">
        <f>'Отдыхай и Катай 25 | COMISSION'!CM8</f>
        <v>7335</v>
      </c>
      <c r="CN8" s="13">
        <f>'Отдыхай и Катай 25 | COMISSION'!CN8</f>
        <v>7335</v>
      </c>
      <c r="CO8" s="13">
        <f>'Отдыхай и Катай 25 | COMISSION'!CO8</f>
        <v>7335</v>
      </c>
      <c r="CP8" s="13">
        <f>'Отдыхай и Катай 25 | COMISSION'!CP8</f>
        <v>7335</v>
      </c>
      <c r="CQ8" s="13">
        <f>'Отдыхай и Катай 25 | COMISSION'!CQ8</f>
        <v>5625</v>
      </c>
    </row>
    <row r="9" spans="1:95" ht="11.45" customHeight="1">
      <c r="A9" s="12">
        <v>2</v>
      </c>
      <c r="B9" s="13">
        <f>'Отдыхай и Катай 25 | COMISSION'!B9</f>
        <v>21780</v>
      </c>
      <c r="C9" s="13">
        <f>'Отдыхай и Катай 25 | COMISSION'!C9</f>
        <v>18540</v>
      </c>
      <c r="D9" s="13">
        <f>'Отдыхай и Катай 25 | COMISSION'!D9</f>
        <v>14760</v>
      </c>
      <c r="E9" s="13">
        <f>'Отдыхай и Катай 25 | COMISSION'!E9</f>
        <v>14760</v>
      </c>
      <c r="F9" s="13">
        <f>'Отдыхай и Катай 25 | COMISSION'!F9</f>
        <v>14760</v>
      </c>
      <c r="G9" s="13">
        <f>'Отдыхай и Катай 25 | COMISSION'!G9</f>
        <v>15570</v>
      </c>
      <c r="H9" s="13">
        <f>'Отдыхай и Катай 25 | COMISSION'!H9</f>
        <v>15570</v>
      </c>
      <c r="I9" s="13">
        <f>'Отдыхай и Катай 25 | COMISSION'!I9</f>
        <v>15570</v>
      </c>
      <c r="J9" s="13">
        <f>'Отдыхай и Катай 25 | COMISSION'!J9</f>
        <v>15570</v>
      </c>
      <c r="K9" s="13">
        <f>'Отдыхай и Катай 25 | COMISSION'!K9</f>
        <v>15570</v>
      </c>
      <c r="L9" s="13">
        <f>'Отдыхай и Катай 25 | COMISSION'!L9</f>
        <v>15570</v>
      </c>
      <c r="M9" s="13">
        <f>'Отдыхай и Катай 25 | COMISSION'!M9</f>
        <v>16380</v>
      </c>
      <c r="N9" s="13">
        <f>'Отдыхай и Катай 25 | COMISSION'!N9</f>
        <v>16380</v>
      </c>
      <c r="O9" s="13">
        <f>'Отдыхай и Катай 25 | COMISSION'!O9</f>
        <v>16380</v>
      </c>
      <c r="P9" s="13">
        <f>'Отдыхай и Катай 25 | COMISSION'!P9</f>
        <v>16380</v>
      </c>
      <c r="Q9" s="13">
        <f>'Отдыхай и Катай 25 | COMISSION'!Q9</f>
        <v>16380</v>
      </c>
      <c r="R9" s="13">
        <f>'Отдыхай и Катай 25 | COMISSION'!R9</f>
        <v>17460</v>
      </c>
      <c r="S9" s="13">
        <f>'Отдыхай и Катай 25 | COMISSION'!S9</f>
        <v>17460</v>
      </c>
      <c r="T9" s="13">
        <f>'Отдыхай и Катай 25 | COMISSION'!T9</f>
        <v>17460</v>
      </c>
      <c r="U9" s="13">
        <f>'Отдыхай и Катай 25 | COMISSION'!U9</f>
        <v>17460</v>
      </c>
      <c r="V9" s="13">
        <f>'Отдыхай и Катай 25 | COMISSION'!V9</f>
        <v>20700</v>
      </c>
      <c r="W9" s="13">
        <f>'Отдыхай и Катай 25 | COMISSION'!W9</f>
        <v>20700</v>
      </c>
      <c r="X9" s="13">
        <f>'Отдыхай и Катай 25 | COMISSION'!X9</f>
        <v>20700</v>
      </c>
      <c r="Y9" s="13">
        <f>'Отдыхай и Катай 25 | COMISSION'!Y9</f>
        <v>19620</v>
      </c>
      <c r="Z9" s="13">
        <f>'Отдыхай и Катай 25 | COMISSION'!Z9</f>
        <v>19620</v>
      </c>
      <c r="AA9" s="13">
        <f>'Отдыхай и Катай 25 | COMISSION'!AA9</f>
        <v>19620</v>
      </c>
      <c r="AB9" s="13">
        <f>'Отдыхай и Катай 25 | COMISSION'!AB9</f>
        <v>19620</v>
      </c>
      <c r="AC9" s="13">
        <f>'Отдыхай и Катай 25 | COMISSION'!AC9</f>
        <v>22860</v>
      </c>
      <c r="AD9" s="13">
        <f>'Отдыхай и Катай 25 | COMISSION'!AD9</f>
        <v>22860</v>
      </c>
      <c r="AE9" s="13">
        <f>'Отдыхай и Катай 25 | COMISSION'!AE9</f>
        <v>22860</v>
      </c>
      <c r="AF9" s="13">
        <f>'Отдыхай и Катай 25 | COMISSION'!AF9</f>
        <v>19620</v>
      </c>
      <c r="AG9" s="13">
        <f>'Отдыхай и Катай 25 | COMISSION'!AG9</f>
        <v>19620</v>
      </c>
      <c r="AH9" s="13">
        <f>'Отдыхай и Катай 25 | COMISSION'!AH9</f>
        <v>19620</v>
      </c>
      <c r="AI9" s="13">
        <f>'Отдыхай и Катай 25 | COMISSION'!AI9</f>
        <v>19620</v>
      </c>
      <c r="AJ9" s="13">
        <f>'Отдыхай и Катай 25 | COMISSION'!AJ9</f>
        <v>19620</v>
      </c>
      <c r="AK9" s="13">
        <f>'Отдыхай и Катай 25 | COMISSION'!AK9</f>
        <v>20700</v>
      </c>
      <c r="AL9" s="13">
        <f>'Отдыхай и Катай 25 | COMISSION'!AL9</f>
        <v>20700</v>
      </c>
      <c r="AM9" s="13">
        <f>'Отдыхай и Катай 25 | COMISSION'!AM9</f>
        <v>20700</v>
      </c>
      <c r="AN9" s="13">
        <f>'Отдыхай и Катай 25 | COMISSION'!AN9</f>
        <v>22860</v>
      </c>
      <c r="AO9" s="13">
        <f>'Отдыхай и Катай 25 | COMISSION'!AO9</f>
        <v>22860</v>
      </c>
      <c r="AP9" s="13">
        <f>'Отдыхай и Катай 25 | COMISSION'!AP9</f>
        <v>22860</v>
      </c>
      <c r="AQ9" s="13">
        <f>'Отдыхай и Катай 25 | COMISSION'!AQ9</f>
        <v>22860</v>
      </c>
      <c r="AR9" s="13">
        <f>'Отдыхай и Катай 25 | COMISSION'!AR9</f>
        <v>25020</v>
      </c>
      <c r="AS9" s="13">
        <f>'Отдыхай и Катай 25 | COMISSION'!AS9</f>
        <v>25020</v>
      </c>
      <c r="AT9" s="13">
        <f>'Отдыхай и Катай 25 | COMISSION'!AT9</f>
        <v>25020</v>
      </c>
      <c r="AU9" s="13">
        <f>'Отдыхай и Катай 25 | COMISSION'!AU9</f>
        <v>25020</v>
      </c>
      <c r="AV9" s="13">
        <f>'Отдыхай и Катай 25 | COMISSION'!AV9</f>
        <v>25020</v>
      </c>
      <c r="AW9" s="13">
        <f>'Отдыхай и Катай 25 | COMISSION'!AW9</f>
        <v>25020</v>
      </c>
      <c r="AX9" s="13">
        <f>'Отдыхай и Катай 25 | COMISSION'!AX9</f>
        <v>25020</v>
      </c>
      <c r="AY9" s="13">
        <f>'Отдыхай и Катай 25 | COMISSION'!AY9</f>
        <v>25020</v>
      </c>
      <c r="AZ9" s="13">
        <f>'Отдыхай и Катай 25 | COMISSION'!AZ9</f>
        <v>22860</v>
      </c>
      <c r="BA9" s="13">
        <f>'Отдыхай и Катай 25 | COMISSION'!BA9</f>
        <v>16380</v>
      </c>
      <c r="BB9" s="13">
        <f>'Отдыхай и Катай 25 | COMISSION'!BB9</f>
        <v>16380</v>
      </c>
      <c r="BC9" s="13">
        <f>'Отдыхай и Катай 25 | COMISSION'!BC9</f>
        <v>16380</v>
      </c>
      <c r="BD9" s="13">
        <f>'Отдыхай и Катай 25 | COMISSION'!BD9</f>
        <v>16380</v>
      </c>
      <c r="BE9" s="13">
        <f>'Отдыхай и Катай 25 | COMISSION'!BE9</f>
        <v>16380</v>
      </c>
      <c r="BF9" s="13">
        <f>'Отдыхай и Катай 25 | COMISSION'!BF9</f>
        <v>16380</v>
      </c>
      <c r="BG9" s="13">
        <f>'Отдыхай и Катай 25 | COMISSION'!BG9</f>
        <v>16380</v>
      </c>
      <c r="BH9" s="13">
        <f>'Отдыхай и Катай 25 | COMISSION'!BH9</f>
        <v>16380</v>
      </c>
      <c r="BI9" s="13">
        <f>'Отдыхай и Катай 25 | COMISSION'!BI9</f>
        <v>16380</v>
      </c>
      <c r="BJ9" s="13">
        <f>'Отдыхай и Катай 25 | COMISSION'!BJ9</f>
        <v>12420</v>
      </c>
      <c r="BK9" s="13">
        <f>'Отдыхай и Катай 25 | COMISSION'!BK9</f>
        <v>12420</v>
      </c>
      <c r="BL9" s="13">
        <f>'Отдыхай и Катай 25 | COMISSION'!BL9</f>
        <v>12420</v>
      </c>
      <c r="BM9" s="13">
        <f>'Отдыхай и Катай 25 | COMISSION'!BM9</f>
        <v>12420</v>
      </c>
      <c r="BN9" s="13">
        <f>'Отдыхай и Катай 25 | COMISSION'!BN9</f>
        <v>12420</v>
      </c>
      <c r="BO9" s="13">
        <f>'Отдыхай и Катай 25 | COMISSION'!BO9</f>
        <v>12420</v>
      </c>
      <c r="BP9" s="13">
        <f>'Отдыхай и Катай 25 | COMISSION'!BP9</f>
        <v>12420</v>
      </c>
      <c r="BQ9" s="13">
        <f>'Отдыхай и Катай 25 | COMISSION'!BQ9</f>
        <v>11160</v>
      </c>
      <c r="BR9" s="13">
        <f>'Отдыхай и Катай 25 | COMISSION'!BR9</f>
        <v>11160</v>
      </c>
      <c r="BS9" s="13">
        <f>'Отдыхай и Катай 25 | COMISSION'!BS9</f>
        <v>11160</v>
      </c>
      <c r="BT9" s="13">
        <f>'Отдыхай и Катай 25 | COMISSION'!BT9</f>
        <v>11160</v>
      </c>
      <c r="BU9" s="13">
        <f>'Отдыхай и Катай 25 | COMISSION'!BU9</f>
        <v>11160</v>
      </c>
      <c r="BV9" s="13">
        <f>'Отдыхай и Катай 25 | COMISSION'!BV9</f>
        <v>10080</v>
      </c>
      <c r="BW9" s="13">
        <f>'Отдыхай и Катай 25 | COMISSION'!BW9</f>
        <v>10080</v>
      </c>
      <c r="BX9" s="13">
        <f>'Отдыхай и Катай 25 | COMISSION'!BX9</f>
        <v>10080</v>
      </c>
      <c r="BY9" s="13">
        <f>'Отдыхай и Катай 25 | COMISSION'!BY9</f>
        <v>10080</v>
      </c>
      <c r="BZ9" s="13">
        <f>'Отдыхай и Катай 25 | COMISSION'!BZ9</f>
        <v>10080</v>
      </c>
      <c r="CA9" s="13">
        <f>'Отдыхай и Катай 25 | COMISSION'!CA9</f>
        <v>11160</v>
      </c>
      <c r="CB9" s="13">
        <f>'Отдыхай и Катай 25 | COMISSION'!CB9</f>
        <v>11160</v>
      </c>
      <c r="CC9" s="13">
        <f>'Отдыхай и Катай 25 | COMISSION'!CC9</f>
        <v>10080</v>
      </c>
      <c r="CD9" s="13">
        <f>'Отдыхай и Катай 25 | COMISSION'!CD9</f>
        <v>10080</v>
      </c>
      <c r="CE9" s="13">
        <f>'Отдыхай и Катай 25 | COMISSION'!CE9</f>
        <v>10080</v>
      </c>
      <c r="CF9" s="13">
        <f>'Отдыхай и Катай 25 | COMISSION'!CF9</f>
        <v>9720</v>
      </c>
      <c r="CG9" s="13">
        <f>'Отдыхай и Катай 25 | COMISSION'!CG9</f>
        <v>9720</v>
      </c>
      <c r="CH9" s="13">
        <f>'Отдыхай и Катай 25 | COMISSION'!CH9</f>
        <v>9720</v>
      </c>
      <c r="CI9" s="13">
        <f>'Отдыхай и Катай 25 | COMISSION'!CI9</f>
        <v>9720</v>
      </c>
      <c r="CJ9" s="13">
        <f>'Отдыхай и Катай 25 | COMISSION'!CJ9</f>
        <v>8820</v>
      </c>
      <c r="CK9" s="13">
        <f>'Отдыхай и Катай 25 | COMISSION'!CK9</f>
        <v>8820</v>
      </c>
      <c r="CL9" s="13">
        <f>'Отдыхай и Катай 25 | COMISSION'!CL9</f>
        <v>8820</v>
      </c>
      <c r="CM9" s="13">
        <f>'Отдыхай и Катай 25 | COMISSION'!CM9</f>
        <v>8820</v>
      </c>
      <c r="CN9" s="13">
        <f>'Отдыхай и Катай 25 | COMISSION'!CN9</f>
        <v>8820</v>
      </c>
      <c r="CO9" s="13">
        <f>'Отдыхай и Катай 25 | COMISSION'!CO9</f>
        <v>8820</v>
      </c>
      <c r="CP9" s="13">
        <f>'Отдыхай и Катай 25 | COMISSION'!CP9</f>
        <v>8820</v>
      </c>
      <c r="CQ9" s="13">
        <f>'Отдыхай и Катай 25 | COMISSION'!CQ9</f>
        <v>7110</v>
      </c>
    </row>
    <row r="10" spans="1:95" ht="11.45" customHeight="1">
      <c r="A10" s="14"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row>
    <row r="11" spans="1:95" ht="11.45" customHeight="1">
      <c r="A11" s="12">
        <v>1</v>
      </c>
      <c r="B11" s="13">
        <f>'Отдыхай и Катай 25 | COMISSION'!B11</f>
        <v>21735</v>
      </c>
      <c r="C11" s="13">
        <f>'Отдыхай и Катай 25 | COMISSION'!C11</f>
        <v>18495</v>
      </c>
      <c r="D11" s="13">
        <f>'Отдыхай и Катай 25 | COMISSION'!D11</f>
        <v>14715</v>
      </c>
      <c r="E11" s="13">
        <f>'Отдыхай и Катай 25 | COMISSION'!E11</f>
        <v>14715</v>
      </c>
      <c r="F11" s="13">
        <f>'Отдыхай и Катай 25 | COMISSION'!F11</f>
        <v>14715</v>
      </c>
      <c r="G11" s="13">
        <f>'Отдыхай и Катай 25 | COMISSION'!G11</f>
        <v>15525</v>
      </c>
      <c r="H11" s="13">
        <f>'Отдыхай и Катай 25 | COMISSION'!H11</f>
        <v>15525</v>
      </c>
      <c r="I11" s="13">
        <f>'Отдыхай и Катай 25 | COMISSION'!I11</f>
        <v>15525</v>
      </c>
      <c r="J11" s="13">
        <f>'Отдыхай и Катай 25 | COMISSION'!J11</f>
        <v>15525</v>
      </c>
      <c r="K11" s="13">
        <f>'Отдыхай и Катай 25 | COMISSION'!K11</f>
        <v>15525</v>
      </c>
      <c r="L11" s="13">
        <f>'Отдыхай и Катай 25 | COMISSION'!L11</f>
        <v>15525</v>
      </c>
      <c r="M11" s="13">
        <f>'Отдыхай и Катай 25 | COMISSION'!M11</f>
        <v>16335</v>
      </c>
      <c r="N11" s="13">
        <f>'Отдыхай и Катай 25 | COMISSION'!N11</f>
        <v>16335</v>
      </c>
      <c r="O11" s="13">
        <f>'Отдыхай и Катай 25 | COMISSION'!O11</f>
        <v>16335</v>
      </c>
      <c r="P11" s="13">
        <f>'Отдыхай и Катай 25 | COMISSION'!P11</f>
        <v>16335</v>
      </c>
      <c r="Q11" s="13">
        <f>'Отдыхай и Катай 25 | COMISSION'!Q11</f>
        <v>16335</v>
      </c>
      <c r="R11" s="13">
        <f>'Отдыхай и Катай 25 | COMISSION'!R11</f>
        <v>17415</v>
      </c>
      <c r="S11" s="13">
        <f>'Отдыхай и Катай 25 | COMISSION'!S11</f>
        <v>17415</v>
      </c>
      <c r="T11" s="13">
        <f>'Отдыхай и Катай 25 | COMISSION'!T11</f>
        <v>17415</v>
      </c>
      <c r="U11" s="13">
        <f>'Отдыхай и Катай 25 | COMISSION'!U11</f>
        <v>17415</v>
      </c>
      <c r="V11" s="13">
        <f>'Отдыхай и Катай 25 | COMISSION'!V11</f>
        <v>20655</v>
      </c>
      <c r="W11" s="13">
        <f>'Отдыхай и Катай 25 | COMISSION'!W11</f>
        <v>20655</v>
      </c>
      <c r="X11" s="13">
        <f>'Отдыхай и Катай 25 | COMISSION'!X11</f>
        <v>20655</v>
      </c>
      <c r="Y11" s="13">
        <f>'Отдыхай и Катай 25 | COMISSION'!Y11</f>
        <v>19575</v>
      </c>
      <c r="Z11" s="13">
        <f>'Отдыхай и Катай 25 | COMISSION'!Z11</f>
        <v>19575</v>
      </c>
      <c r="AA11" s="13">
        <f>'Отдыхай и Катай 25 | COMISSION'!AA11</f>
        <v>19575</v>
      </c>
      <c r="AB11" s="13">
        <f>'Отдыхай и Катай 25 | COMISSION'!AB11</f>
        <v>19575</v>
      </c>
      <c r="AC11" s="13">
        <f>'Отдыхай и Катай 25 | COMISSION'!AC11</f>
        <v>22815</v>
      </c>
      <c r="AD11" s="13">
        <f>'Отдыхай и Катай 25 | COMISSION'!AD11</f>
        <v>22815</v>
      </c>
      <c r="AE11" s="13">
        <f>'Отдыхай и Катай 25 | COMISSION'!AE11</f>
        <v>22815</v>
      </c>
      <c r="AF11" s="13">
        <f>'Отдыхай и Катай 25 | COMISSION'!AF11</f>
        <v>19575</v>
      </c>
      <c r="AG11" s="13">
        <f>'Отдыхай и Катай 25 | COMISSION'!AG11</f>
        <v>19575</v>
      </c>
      <c r="AH11" s="13">
        <f>'Отдыхай и Катай 25 | COMISSION'!AH11</f>
        <v>19575</v>
      </c>
      <c r="AI11" s="13">
        <f>'Отдыхай и Катай 25 | COMISSION'!AI11</f>
        <v>19575</v>
      </c>
      <c r="AJ11" s="13">
        <f>'Отдыхай и Катай 25 | COMISSION'!AJ11</f>
        <v>19575</v>
      </c>
      <c r="AK11" s="13">
        <f>'Отдыхай и Катай 25 | COMISSION'!AK11</f>
        <v>20655</v>
      </c>
      <c r="AL11" s="13">
        <f>'Отдыхай и Катай 25 | COMISSION'!AL11</f>
        <v>20655</v>
      </c>
      <c r="AM11" s="13">
        <f>'Отдыхай и Катай 25 | COMISSION'!AM11</f>
        <v>20655</v>
      </c>
      <c r="AN11" s="13">
        <f>'Отдыхай и Катай 25 | COMISSION'!AN11</f>
        <v>22815</v>
      </c>
      <c r="AO11" s="13">
        <f>'Отдыхай и Катай 25 | COMISSION'!AO11</f>
        <v>22815</v>
      </c>
      <c r="AP11" s="13">
        <f>'Отдыхай и Катай 25 | COMISSION'!AP11</f>
        <v>22815</v>
      </c>
      <c r="AQ11" s="13">
        <f>'Отдыхай и Катай 25 | COMISSION'!AQ11</f>
        <v>22815</v>
      </c>
      <c r="AR11" s="13">
        <f>'Отдыхай и Катай 25 | COMISSION'!AR11</f>
        <v>24975</v>
      </c>
      <c r="AS11" s="13">
        <f>'Отдыхай и Катай 25 | COMISSION'!AS11</f>
        <v>24975</v>
      </c>
      <c r="AT11" s="13">
        <f>'Отдыхай и Катай 25 | COMISSION'!AT11</f>
        <v>24975</v>
      </c>
      <c r="AU11" s="13">
        <f>'Отдыхай и Катай 25 | COMISSION'!AU11</f>
        <v>24975</v>
      </c>
      <c r="AV11" s="13">
        <f>'Отдыхай и Катай 25 | COMISSION'!AV11</f>
        <v>24975</v>
      </c>
      <c r="AW11" s="13">
        <f>'Отдыхай и Катай 25 | COMISSION'!AW11</f>
        <v>24975</v>
      </c>
      <c r="AX11" s="13">
        <f>'Отдыхай и Катай 25 | COMISSION'!AX11</f>
        <v>24975</v>
      </c>
      <c r="AY11" s="13">
        <f>'Отдыхай и Катай 25 | COMISSION'!AY11</f>
        <v>24975</v>
      </c>
      <c r="AZ11" s="13">
        <f>'Отдыхай и Катай 25 | COMISSION'!AZ11</f>
        <v>22815</v>
      </c>
      <c r="BA11" s="13">
        <f>'Отдыхай и Катай 25 | COMISSION'!BA11</f>
        <v>16335</v>
      </c>
      <c r="BB11" s="13">
        <f>'Отдыхай и Катай 25 | COMISSION'!BB11</f>
        <v>16335</v>
      </c>
      <c r="BC11" s="13">
        <f>'Отдыхай и Катай 25 | COMISSION'!BC11</f>
        <v>16335</v>
      </c>
      <c r="BD11" s="13">
        <f>'Отдыхай и Катай 25 | COMISSION'!BD11</f>
        <v>16335</v>
      </c>
      <c r="BE11" s="13">
        <f>'Отдыхай и Катай 25 | COMISSION'!BE11</f>
        <v>16335</v>
      </c>
      <c r="BF11" s="13">
        <f>'Отдыхай и Катай 25 | COMISSION'!BF11</f>
        <v>16335</v>
      </c>
      <c r="BG11" s="13">
        <f>'Отдыхай и Катай 25 | COMISSION'!BG11</f>
        <v>16335</v>
      </c>
      <c r="BH11" s="13">
        <f>'Отдыхай и Катай 25 | COMISSION'!BH11</f>
        <v>16335</v>
      </c>
      <c r="BI11" s="13">
        <f>'Отдыхай и Катай 25 | COMISSION'!BI11</f>
        <v>16335</v>
      </c>
      <c r="BJ11" s="13">
        <f>'Отдыхай и Катай 25 | COMISSION'!BJ11</f>
        <v>12105</v>
      </c>
      <c r="BK11" s="13">
        <f>'Отдыхай и Катай 25 | COMISSION'!BK11</f>
        <v>12105</v>
      </c>
      <c r="BL11" s="13">
        <f>'Отдыхай и Катай 25 | COMISSION'!BL11</f>
        <v>12105</v>
      </c>
      <c r="BM11" s="13">
        <f>'Отдыхай и Катай 25 | COMISSION'!BM11</f>
        <v>12105</v>
      </c>
      <c r="BN11" s="13">
        <f>'Отдыхай и Катай 25 | COMISSION'!BN11</f>
        <v>12105</v>
      </c>
      <c r="BO11" s="13">
        <f>'Отдыхай и Катай 25 | COMISSION'!BO11</f>
        <v>12105</v>
      </c>
      <c r="BP11" s="13">
        <f>'Отдыхай и Катай 25 | COMISSION'!BP11</f>
        <v>12105</v>
      </c>
      <c r="BQ11" s="13">
        <f>'Отдыхай и Катай 25 | COMISSION'!BQ11</f>
        <v>10845</v>
      </c>
      <c r="BR11" s="13">
        <f>'Отдыхай и Катай 25 | COMISSION'!BR11</f>
        <v>10845</v>
      </c>
      <c r="BS11" s="13">
        <f>'Отдыхай и Катай 25 | COMISSION'!BS11</f>
        <v>10845</v>
      </c>
      <c r="BT11" s="13">
        <f>'Отдыхай и Катай 25 | COMISSION'!BT11</f>
        <v>10845</v>
      </c>
      <c r="BU11" s="13">
        <f>'Отдыхай и Катай 25 | COMISSION'!BU11</f>
        <v>10845</v>
      </c>
      <c r="BV11" s="13">
        <f>'Отдыхай и Катай 25 | COMISSION'!BV11</f>
        <v>9765</v>
      </c>
      <c r="BW11" s="13">
        <f>'Отдыхай и Катай 25 | COMISSION'!BW11</f>
        <v>9765</v>
      </c>
      <c r="BX11" s="13">
        <f>'Отдыхай и Катай 25 | COMISSION'!BX11</f>
        <v>9765</v>
      </c>
      <c r="BY11" s="13">
        <f>'Отдыхай и Катай 25 | COMISSION'!BY11</f>
        <v>9765</v>
      </c>
      <c r="BZ11" s="13">
        <f>'Отдыхай и Катай 25 | COMISSION'!BZ11</f>
        <v>9765</v>
      </c>
      <c r="CA11" s="13">
        <f>'Отдыхай и Катай 25 | COMISSION'!CA11</f>
        <v>10845</v>
      </c>
      <c r="CB11" s="13">
        <f>'Отдыхай и Катай 25 | COMISSION'!CB11</f>
        <v>10845</v>
      </c>
      <c r="CC11" s="13">
        <f>'Отдыхай и Катай 25 | COMISSION'!CC11</f>
        <v>9765</v>
      </c>
      <c r="CD11" s="13">
        <f>'Отдыхай и Катай 25 | COMISSION'!CD11</f>
        <v>9765</v>
      </c>
      <c r="CE11" s="13">
        <f>'Отдыхай и Катай 25 | COMISSION'!CE11</f>
        <v>9765</v>
      </c>
      <c r="CF11" s="13">
        <f>'Отдыхай и Катай 25 | COMISSION'!CF11</f>
        <v>9135</v>
      </c>
      <c r="CG11" s="13">
        <f>'Отдыхай и Катай 25 | COMISSION'!CG11</f>
        <v>9135</v>
      </c>
      <c r="CH11" s="13">
        <f>'Отдыхай и Катай 25 | COMISSION'!CH11</f>
        <v>9135</v>
      </c>
      <c r="CI11" s="13">
        <f>'Отдыхай и Катай 25 | COMISSION'!CI11</f>
        <v>9135</v>
      </c>
      <c r="CJ11" s="13">
        <f>'Отдыхай и Катай 25 | COMISSION'!CJ11</f>
        <v>8235</v>
      </c>
      <c r="CK11" s="13">
        <f>'Отдыхай и Катай 25 | COMISSION'!CK11</f>
        <v>8235</v>
      </c>
      <c r="CL11" s="13">
        <f>'Отдыхай и Катай 25 | COMISSION'!CL11</f>
        <v>8235</v>
      </c>
      <c r="CM11" s="13">
        <f>'Отдыхай и Катай 25 | COMISSION'!CM11</f>
        <v>8235</v>
      </c>
      <c r="CN11" s="13">
        <f>'Отдыхай и Катай 25 | COMISSION'!CN11</f>
        <v>8235</v>
      </c>
      <c r="CO11" s="13">
        <f>'Отдыхай и Катай 25 | COMISSION'!CO11</f>
        <v>8235</v>
      </c>
      <c r="CP11" s="13">
        <f>'Отдыхай и Катай 25 | COMISSION'!CP11</f>
        <v>8235</v>
      </c>
      <c r="CQ11" s="13">
        <f>'Отдыхай и Катай 25 | COMISSION'!CQ11</f>
        <v>6525</v>
      </c>
    </row>
    <row r="12" spans="1:95" ht="11.45" customHeight="1">
      <c r="A12" s="12">
        <v>2</v>
      </c>
      <c r="B12" s="13">
        <f>'Отдыхай и Катай 25 | COMISSION'!B12</f>
        <v>23400</v>
      </c>
      <c r="C12" s="13">
        <f>'Отдыхай и Катай 25 | COMISSION'!C12</f>
        <v>20160</v>
      </c>
      <c r="D12" s="13">
        <f>'Отдыхай и Катай 25 | COMISSION'!D12</f>
        <v>16380</v>
      </c>
      <c r="E12" s="13">
        <f>'Отдыхай и Катай 25 | COMISSION'!E12</f>
        <v>16380</v>
      </c>
      <c r="F12" s="13">
        <f>'Отдыхай и Катай 25 | COMISSION'!F12</f>
        <v>16380</v>
      </c>
      <c r="G12" s="13">
        <f>'Отдыхай и Катай 25 | COMISSION'!G12</f>
        <v>17190</v>
      </c>
      <c r="H12" s="13">
        <f>'Отдыхай и Катай 25 | COMISSION'!H12</f>
        <v>17190</v>
      </c>
      <c r="I12" s="13">
        <f>'Отдыхай и Катай 25 | COMISSION'!I12</f>
        <v>17190</v>
      </c>
      <c r="J12" s="13">
        <f>'Отдыхай и Катай 25 | COMISSION'!J12</f>
        <v>17190</v>
      </c>
      <c r="K12" s="13">
        <f>'Отдыхай и Катай 25 | COMISSION'!K12</f>
        <v>17190</v>
      </c>
      <c r="L12" s="13">
        <f>'Отдыхай и Катай 25 | COMISSION'!L12</f>
        <v>17190</v>
      </c>
      <c r="M12" s="13">
        <f>'Отдыхай и Катай 25 | COMISSION'!M12</f>
        <v>18000</v>
      </c>
      <c r="N12" s="13">
        <f>'Отдыхай и Катай 25 | COMISSION'!N12</f>
        <v>18000</v>
      </c>
      <c r="O12" s="13">
        <f>'Отдыхай и Катай 25 | COMISSION'!O12</f>
        <v>18000</v>
      </c>
      <c r="P12" s="13">
        <f>'Отдыхай и Катай 25 | COMISSION'!P12</f>
        <v>18000</v>
      </c>
      <c r="Q12" s="13">
        <f>'Отдыхай и Катай 25 | COMISSION'!Q12</f>
        <v>18000</v>
      </c>
      <c r="R12" s="13">
        <f>'Отдыхай и Катай 25 | COMISSION'!R12</f>
        <v>19080</v>
      </c>
      <c r="S12" s="13">
        <f>'Отдыхай и Катай 25 | COMISSION'!S12</f>
        <v>19080</v>
      </c>
      <c r="T12" s="13">
        <f>'Отдыхай и Катай 25 | COMISSION'!T12</f>
        <v>19080</v>
      </c>
      <c r="U12" s="13">
        <f>'Отдыхай и Катай 25 | COMISSION'!U12</f>
        <v>19080</v>
      </c>
      <c r="V12" s="13">
        <f>'Отдыхай и Катай 25 | COMISSION'!V12</f>
        <v>22320</v>
      </c>
      <c r="W12" s="13">
        <f>'Отдыхай и Катай 25 | COMISSION'!W12</f>
        <v>22320</v>
      </c>
      <c r="X12" s="13">
        <f>'Отдыхай и Катай 25 | COMISSION'!X12</f>
        <v>22320</v>
      </c>
      <c r="Y12" s="13">
        <f>'Отдыхай и Катай 25 | COMISSION'!Y12</f>
        <v>21240</v>
      </c>
      <c r="Z12" s="13">
        <f>'Отдыхай и Катай 25 | COMISSION'!Z12</f>
        <v>21240</v>
      </c>
      <c r="AA12" s="13">
        <f>'Отдыхай и Катай 25 | COMISSION'!AA12</f>
        <v>21240</v>
      </c>
      <c r="AB12" s="13">
        <f>'Отдыхай и Катай 25 | COMISSION'!AB12</f>
        <v>21240</v>
      </c>
      <c r="AC12" s="13">
        <f>'Отдыхай и Катай 25 | COMISSION'!AC12</f>
        <v>24480</v>
      </c>
      <c r="AD12" s="13">
        <f>'Отдыхай и Катай 25 | COMISSION'!AD12</f>
        <v>24480</v>
      </c>
      <c r="AE12" s="13">
        <f>'Отдыхай и Катай 25 | COMISSION'!AE12</f>
        <v>24480</v>
      </c>
      <c r="AF12" s="13">
        <f>'Отдыхай и Катай 25 | COMISSION'!AF12</f>
        <v>21240</v>
      </c>
      <c r="AG12" s="13">
        <f>'Отдыхай и Катай 25 | COMISSION'!AG12</f>
        <v>21240</v>
      </c>
      <c r="AH12" s="13">
        <f>'Отдыхай и Катай 25 | COMISSION'!AH12</f>
        <v>21240</v>
      </c>
      <c r="AI12" s="13">
        <f>'Отдыхай и Катай 25 | COMISSION'!AI12</f>
        <v>21240</v>
      </c>
      <c r="AJ12" s="13">
        <f>'Отдыхай и Катай 25 | COMISSION'!AJ12</f>
        <v>21240</v>
      </c>
      <c r="AK12" s="13">
        <f>'Отдыхай и Катай 25 | COMISSION'!AK12</f>
        <v>22320</v>
      </c>
      <c r="AL12" s="13">
        <f>'Отдыхай и Катай 25 | COMISSION'!AL12</f>
        <v>22320</v>
      </c>
      <c r="AM12" s="13">
        <f>'Отдыхай и Катай 25 | COMISSION'!AM12</f>
        <v>22320</v>
      </c>
      <c r="AN12" s="13">
        <f>'Отдыхай и Катай 25 | COMISSION'!AN12</f>
        <v>24480</v>
      </c>
      <c r="AO12" s="13">
        <f>'Отдыхай и Катай 25 | COMISSION'!AO12</f>
        <v>24480</v>
      </c>
      <c r="AP12" s="13">
        <f>'Отдыхай и Катай 25 | COMISSION'!AP12</f>
        <v>24480</v>
      </c>
      <c r="AQ12" s="13">
        <f>'Отдыхай и Катай 25 | COMISSION'!AQ12</f>
        <v>24480</v>
      </c>
      <c r="AR12" s="13">
        <f>'Отдыхай и Катай 25 | COMISSION'!AR12</f>
        <v>26640</v>
      </c>
      <c r="AS12" s="13">
        <f>'Отдыхай и Катай 25 | COMISSION'!AS12</f>
        <v>26640</v>
      </c>
      <c r="AT12" s="13">
        <f>'Отдыхай и Катай 25 | COMISSION'!AT12</f>
        <v>26640</v>
      </c>
      <c r="AU12" s="13">
        <f>'Отдыхай и Катай 25 | COMISSION'!AU12</f>
        <v>26640</v>
      </c>
      <c r="AV12" s="13">
        <f>'Отдыхай и Катай 25 | COMISSION'!AV12</f>
        <v>26640</v>
      </c>
      <c r="AW12" s="13">
        <f>'Отдыхай и Катай 25 | COMISSION'!AW12</f>
        <v>26640</v>
      </c>
      <c r="AX12" s="13">
        <f>'Отдыхай и Катай 25 | COMISSION'!AX12</f>
        <v>26640</v>
      </c>
      <c r="AY12" s="13">
        <f>'Отдыхай и Катай 25 | COMISSION'!AY12</f>
        <v>26640</v>
      </c>
      <c r="AZ12" s="13">
        <f>'Отдыхай и Катай 25 | COMISSION'!AZ12</f>
        <v>24480</v>
      </c>
      <c r="BA12" s="13">
        <f>'Отдыхай и Катай 25 | COMISSION'!BA12</f>
        <v>18000</v>
      </c>
      <c r="BB12" s="13">
        <f>'Отдыхай и Катай 25 | COMISSION'!BB12</f>
        <v>18000</v>
      </c>
      <c r="BC12" s="13">
        <f>'Отдыхай и Катай 25 | COMISSION'!BC12</f>
        <v>18000</v>
      </c>
      <c r="BD12" s="13">
        <f>'Отдыхай и Катай 25 | COMISSION'!BD12</f>
        <v>18000</v>
      </c>
      <c r="BE12" s="13">
        <f>'Отдыхай и Катай 25 | COMISSION'!BE12</f>
        <v>18000</v>
      </c>
      <c r="BF12" s="13">
        <f>'Отдыхай и Катай 25 | COMISSION'!BF12</f>
        <v>18000</v>
      </c>
      <c r="BG12" s="13">
        <f>'Отдыхай и Катай 25 | COMISSION'!BG12</f>
        <v>18000</v>
      </c>
      <c r="BH12" s="13">
        <f>'Отдыхай и Катай 25 | COMISSION'!BH12</f>
        <v>18000</v>
      </c>
      <c r="BI12" s="13">
        <f>'Отдыхай и Катай 25 | COMISSION'!BI12</f>
        <v>18000</v>
      </c>
      <c r="BJ12" s="13">
        <f>'Отдыхай и Катай 25 | COMISSION'!BJ12</f>
        <v>13770</v>
      </c>
      <c r="BK12" s="13">
        <f>'Отдыхай и Катай 25 | COMISSION'!BK12</f>
        <v>13770</v>
      </c>
      <c r="BL12" s="13">
        <f>'Отдыхай и Катай 25 | COMISSION'!BL12</f>
        <v>13770</v>
      </c>
      <c r="BM12" s="13">
        <f>'Отдыхай и Катай 25 | COMISSION'!BM12</f>
        <v>13770</v>
      </c>
      <c r="BN12" s="13">
        <f>'Отдыхай и Катай 25 | COMISSION'!BN12</f>
        <v>13770</v>
      </c>
      <c r="BO12" s="13">
        <f>'Отдыхай и Катай 25 | COMISSION'!BO12</f>
        <v>13770</v>
      </c>
      <c r="BP12" s="13">
        <f>'Отдыхай и Катай 25 | COMISSION'!BP12</f>
        <v>13770</v>
      </c>
      <c r="BQ12" s="13">
        <f>'Отдыхай и Катай 25 | COMISSION'!BQ12</f>
        <v>12510</v>
      </c>
      <c r="BR12" s="13">
        <f>'Отдыхай и Катай 25 | COMISSION'!BR12</f>
        <v>12510</v>
      </c>
      <c r="BS12" s="13">
        <f>'Отдыхай и Катай 25 | COMISSION'!BS12</f>
        <v>12510</v>
      </c>
      <c r="BT12" s="13">
        <f>'Отдыхай и Катай 25 | COMISSION'!BT12</f>
        <v>12510</v>
      </c>
      <c r="BU12" s="13">
        <f>'Отдыхай и Катай 25 | COMISSION'!BU12</f>
        <v>12510</v>
      </c>
      <c r="BV12" s="13">
        <f>'Отдыхай и Катай 25 | COMISSION'!BV12</f>
        <v>11430</v>
      </c>
      <c r="BW12" s="13">
        <f>'Отдыхай и Катай 25 | COMISSION'!BW12</f>
        <v>11430</v>
      </c>
      <c r="BX12" s="13">
        <f>'Отдыхай и Катай 25 | COMISSION'!BX12</f>
        <v>11430</v>
      </c>
      <c r="BY12" s="13">
        <f>'Отдыхай и Катай 25 | COMISSION'!BY12</f>
        <v>11430</v>
      </c>
      <c r="BZ12" s="13">
        <f>'Отдыхай и Катай 25 | COMISSION'!BZ12</f>
        <v>11430</v>
      </c>
      <c r="CA12" s="13">
        <f>'Отдыхай и Катай 25 | COMISSION'!CA12</f>
        <v>12510</v>
      </c>
      <c r="CB12" s="13">
        <f>'Отдыхай и Катай 25 | COMISSION'!CB12</f>
        <v>12510</v>
      </c>
      <c r="CC12" s="13">
        <f>'Отдыхай и Катай 25 | COMISSION'!CC12</f>
        <v>11430</v>
      </c>
      <c r="CD12" s="13">
        <f>'Отдыхай и Катай 25 | COMISSION'!CD12</f>
        <v>11430</v>
      </c>
      <c r="CE12" s="13">
        <f>'Отдыхай и Катай 25 | COMISSION'!CE12</f>
        <v>11430</v>
      </c>
      <c r="CF12" s="13">
        <f>'Отдыхай и Катай 25 | COMISSION'!CF12</f>
        <v>10620</v>
      </c>
      <c r="CG12" s="13">
        <f>'Отдыхай и Катай 25 | COMISSION'!CG12</f>
        <v>10620</v>
      </c>
      <c r="CH12" s="13">
        <f>'Отдыхай и Катай 25 | COMISSION'!CH12</f>
        <v>10620</v>
      </c>
      <c r="CI12" s="13">
        <f>'Отдыхай и Катай 25 | COMISSION'!CI12</f>
        <v>10620</v>
      </c>
      <c r="CJ12" s="13">
        <f>'Отдыхай и Катай 25 | COMISSION'!CJ12</f>
        <v>9720</v>
      </c>
      <c r="CK12" s="13">
        <f>'Отдыхай и Катай 25 | COMISSION'!CK12</f>
        <v>9720</v>
      </c>
      <c r="CL12" s="13">
        <f>'Отдыхай и Катай 25 | COMISSION'!CL12</f>
        <v>9720</v>
      </c>
      <c r="CM12" s="13">
        <f>'Отдыхай и Катай 25 | COMISSION'!CM12</f>
        <v>9720</v>
      </c>
      <c r="CN12" s="13">
        <f>'Отдыхай и Катай 25 | COMISSION'!CN12</f>
        <v>9720</v>
      </c>
      <c r="CO12" s="13">
        <f>'Отдыхай и Катай 25 | COMISSION'!CO12</f>
        <v>9720</v>
      </c>
      <c r="CP12" s="13">
        <f>'Отдыхай и Катай 25 | COMISSION'!CP12</f>
        <v>9720</v>
      </c>
      <c r="CQ12" s="13">
        <f>'Отдыхай и Катай 25 | COMISSION'!CQ12</f>
        <v>8010</v>
      </c>
    </row>
    <row r="13" spans="1:95" ht="11.45" customHeight="1">
      <c r="A13" s="14"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row>
    <row r="14" spans="1:95" ht="11.45" customHeight="1">
      <c r="A14" s="12">
        <v>1</v>
      </c>
      <c r="B14" s="13">
        <f>'Отдыхай и Катай 25 | COMISSION'!B14</f>
        <v>23715</v>
      </c>
      <c r="C14" s="13">
        <f>'Отдыхай и Катай 25 | COMISSION'!C14</f>
        <v>20475</v>
      </c>
      <c r="D14" s="13">
        <f>'Отдыхай и Катай 25 | COMISSION'!D14</f>
        <v>16695</v>
      </c>
      <c r="E14" s="13">
        <f>'Отдыхай и Катай 25 | COMISSION'!E14</f>
        <v>16695</v>
      </c>
      <c r="F14" s="13">
        <f>'Отдыхай и Катай 25 | COMISSION'!F14</f>
        <v>16695</v>
      </c>
      <c r="G14" s="13">
        <f>'Отдыхай и Катай 25 | COMISSION'!G14</f>
        <v>17505</v>
      </c>
      <c r="H14" s="13">
        <f>'Отдыхай и Катай 25 | COMISSION'!H14</f>
        <v>17505</v>
      </c>
      <c r="I14" s="13">
        <f>'Отдыхай и Катай 25 | COMISSION'!I14</f>
        <v>17505</v>
      </c>
      <c r="J14" s="13">
        <f>'Отдыхай и Катай 25 | COMISSION'!J14</f>
        <v>17505</v>
      </c>
      <c r="K14" s="13">
        <f>'Отдыхай и Катай 25 | COMISSION'!K14</f>
        <v>17505</v>
      </c>
      <c r="L14" s="13">
        <f>'Отдыхай и Катай 25 | COMISSION'!L14</f>
        <v>17505</v>
      </c>
      <c r="M14" s="13">
        <f>'Отдыхай и Катай 25 | COMISSION'!M14</f>
        <v>18315</v>
      </c>
      <c r="N14" s="13">
        <f>'Отдыхай и Катай 25 | COMISSION'!N14</f>
        <v>18315</v>
      </c>
      <c r="O14" s="13">
        <f>'Отдыхай и Катай 25 | COMISSION'!O14</f>
        <v>18315</v>
      </c>
      <c r="P14" s="13">
        <f>'Отдыхай и Катай 25 | COMISSION'!P14</f>
        <v>18315</v>
      </c>
      <c r="Q14" s="13">
        <f>'Отдыхай и Катай 25 | COMISSION'!Q14</f>
        <v>18315</v>
      </c>
      <c r="R14" s="13">
        <f>'Отдыхай и Катай 25 | COMISSION'!R14</f>
        <v>19395</v>
      </c>
      <c r="S14" s="13">
        <f>'Отдыхай и Катай 25 | COMISSION'!S14</f>
        <v>19395</v>
      </c>
      <c r="T14" s="13">
        <f>'Отдыхай и Катай 25 | COMISSION'!T14</f>
        <v>19395</v>
      </c>
      <c r="U14" s="13">
        <f>'Отдыхай и Катай 25 | COMISSION'!U14</f>
        <v>19395</v>
      </c>
      <c r="V14" s="13">
        <f>'Отдыхай и Катай 25 | COMISSION'!V14</f>
        <v>22635</v>
      </c>
      <c r="W14" s="13">
        <f>'Отдыхай и Катай 25 | COMISSION'!W14</f>
        <v>22635</v>
      </c>
      <c r="X14" s="13">
        <f>'Отдыхай и Катай 25 | COMISSION'!X14</f>
        <v>22635</v>
      </c>
      <c r="Y14" s="13">
        <f>'Отдыхай и Катай 25 | COMISSION'!Y14</f>
        <v>21555</v>
      </c>
      <c r="Z14" s="13">
        <f>'Отдыхай и Катай 25 | COMISSION'!Z14</f>
        <v>21555</v>
      </c>
      <c r="AA14" s="13">
        <f>'Отдыхай и Катай 25 | COMISSION'!AA14</f>
        <v>21555</v>
      </c>
      <c r="AB14" s="13">
        <f>'Отдыхай и Катай 25 | COMISSION'!AB14</f>
        <v>21555</v>
      </c>
      <c r="AC14" s="13">
        <f>'Отдыхай и Катай 25 | COMISSION'!AC14</f>
        <v>24795</v>
      </c>
      <c r="AD14" s="13">
        <f>'Отдыхай и Катай 25 | COMISSION'!AD14</f>
        <v>24795</v>
      </c>
      <c r="AE14" s="13">
        <f>'Отдыхай и Катай 25 | COMISSION'!AE14</f>
        <v>24795</v>
      </c>
      <c r="AF14" s="13">
        <f>'Отдыхай и Катай 25 | COMISSION'!AF14</f>
        <v>21555</v>
      </c>
      <c r="AG14" s="13">
        <f>'Отдыхай и Катай 25 | COMISSION'!AG14</f>
        <v>21555</v>
      </c>
      <c r="AH14" s="13">
        <f>'Отдыхай и Катай 25 | COMISSION'!AH14</f>
        <v>21555</v>
      </c>
      <c r="AI14" s="13">
        <f>'Отдыхай и Катай 25 | COMISSION'!AI14</f>
        <v>21555</v>
      </c>
      <c r="AJ14" s="13">
        <f>'Отдыхай и Катай 25 | COMISSION'!AJ14</f>
        <v>21555</v>
      </c>
      <c r="AK14" s="13">
        <f>'Отдыхай и Катай 25 | COMISSION'!AK14</f>
        <v>22635</v>
      </c>
      <c r="AL14" s="13">
        <f>'Отдыхай и Катай 25 | COMISSION'!AL14</f>
        <v>22635</v>
      </c>
      <c r="AM14" s="13">
        <f>'Отдыхай и Катай 25 | COMISSION'!AM14</f>
        <v>22635</v>
      </c>
      <c r="AN14" s="13">
        <f>'Отдыхай и Катай 25 | COMISSION'!AN14</f>
        <v>24795</v>
      </c>
      <c r="AO14" s="13">
        <f>'Отдыхай и Катай 25 | COMISSION'!AO14</f>
        <v>24795</v>
      </c>
      <c r="AP14" s="13">
        <f>'Отдыхай и Катай 25 | COMISSION'!AP14</f>
        <v>24795</v>
      </c>
      <c r="AQ14" s="13">
        <f>'Отдыхай и Катай 25 | COMISSION'!AQ14</f>
        <v>24795</v>
      </c>
      <c r="AR14" s="13">
        <f>'Отдыхай и Катай 25 | COMISSION'!AR14</f>
        <v>26955</v>
      </c>
      <c r="AS14" s="13">
        <f>'Отдыхай и Катай 25 | COMISSION'!AS14</f>
        <v>26955</v>
      </c>
      <c r="AT14" s="13">
        <f>'Отдыхай и Катай 25 | COMISSION'!AT14</f>
        <v>26955</v>
      </c>
      <c r="AU14" s="13">
        <f>'Отдыхай и Катай 25 | COMISSION'!AU14</f>
        <v>26955</v>
      </c>
      <c r="AV14" s="13">
        <f>'Отдыхай и Катай 25 | COMISSION'!AV14</f>
        <v>26955</v>
      </c>
      <c r="AW14" s="13">
        <f>'Отдыхай и Катай 25 | COMISSION'!AW14</f>
        <v>26955</v>
      </c>
      <c r="AX14" s="13">
        <f>'Отдыхай и Катай 25 | COMISSION'!AX14</f>
        <v>26955</v>
      </c>
      <c r="AY14" s="13">
        <f>'Отдыхай и Катай 25 | COMISSION'!AY14</f>
        <v>26955</v>
      </c>
      <c r="AZ14" s="13">
        <f>'Отдыхай и Катай 25 | COMISSION'!AZ14</f>
        <v>24795</v>
      </c>
      <c r="BA14" s="13">
        <f>'Отдыхай и Катай 25 | COMISSION'!BA14</f>
        <v>18315</v>
      </c>
      <c r="BB14" s="13">
        <f>'Отдыхай и Катай 25 | COMISSION'!BB14</f>
        <v>18315</v>
      </c>
      <c r="BC14" s="13">
        <f>'Отдыхай и Катай 25 | COMISSION'!BC14</f>
        <v>18315</v>
      </c>
      <c r="BD14" s="13">
        <f>'Отдыхай и Катай 25 | COMISSION'!BD14</f>
        <v>18315</v>
      </c>
      <c r="BE14" s="13">
        <f>'Отдыхай и Катай 25 | COMISSION'!BE14</f>
        <v>18315</v>
      </c>
      <c r="BF14" s="13">
        <f>'Отдыхай и Катай 25 | COMISSION'!BF14</f>
        <v>18315</v>
      </c>
      <c r="BG14" s="13">
        <f>'Отдыхай и Катай 25 | COMISSION'!BG14</f>
        <v>18315</v>
      </c>
      <c r="BH14" s="13">
        <f>'Отдыхай и Катай 25 | COMISSION'!BH14</f>
        <v>18315</v>
      </c>
      <c r="BI14" s="13">
        <f>'Отдыхай и Катай 25 | COMISSION'!BI14</f>
        <v>18315</v>
      </c>
      <c r="BJ14" s="13">
        <f>'Отдыхай и Катай 25 | COMISSION'!BJ14</f>
        <v>13905</v>
      </c>
      <c r="BK14" s="13">
        <f>'Отдыхай и Катай 25 | COMISSION'!BK14</f>
        <v>13905</v>
      </c>
      <c r="BL14" s="13">
        <f>'Отдыхай и Катай 25 | COMISSION'!BL14</f>
        <v>13905</v>
      </c>
      <c r="BM14" s="13">
        <f>'Отдыхай и Катай 25 | COMISSION'!BM14</f>
        <v>13905</v>
      </c>
      <c r="BN14" s="13">
        <f>'Отдыхай и Катай 25 | COMISSION'!BN14</f>
        <v>13905</v>
      </c>
      <c r="BO14" s="13">
        <f>'Отдыхай и Катай 25 | COMISSION'!BO14</f>
        <v>13905</v>
      </c>
      <c r="BP14" s="13">
        <f>'Отдыхай и Катай 25 | COMISSION'!BP14</f>
        <v>13905</v>
      </c>
      <c r="BQ14" s="13">
        <f>'Отдыхай и Катай 25 | COMISSION'!BQ14</f>
        <v>12645</v>
      </c>
      <c r="BR14" s="13">
        <f>'Отдыхай и Катай 25 | COMISSION'!BR14</f>
        <v>12645</v>
      </c>
      <c r="BS14" s="13">
        <f>'Отдыхай и Катай 25 | COMISSION'!BS14</f>
        <v>12645</v>
      </c>
      <c r="BT14" s="13">
        <f>'Отдыхай и Катай 25 | COMISSION'!BT14</f>
        <v>12645</v>
      </c>
      <c r="BU14" s="13">
        <f>'Отдыхай и Катай 25 | COMISSION'!BU14</f>
        <v>12645</v>
      </c>
      <c r="BV14" s="13">
        <f>'Отдыхай и Катай 25 | COMISSION'!BV14</f>
        <v>11565</v>
      </c>
      <c r="BW14" s="13">
        <f>'Отдыхай и Катай 25 | COMISSION'!BW14</f>
        <v>11565</v>
      </c>
      <c r="BX14" s="13">
        <f>'Отдыхай и Катай 25 | COMISSION'!BX14</f>
        <v>11565</v>
      </c>
      <c r="BY14" s="13">
        <f>'Отдыхай и Катай 25 | COMISSION'!BY14</f>
        <v>11565</v>
      </c>
      <c r="BZ14" s="13">
        <f>'Отдыхай и Катай 25 | COMISSION'!BZ14</f>
        <v>11565</v>
      </c>
      <c r="CA14" s="13">
        <f>'Отдыхай и Катай 25 | COMISSION'!CA14</f>
        <v>12645</v>
      </c>
      <c r="CB14" s="13">
        <f>'Отдыхай и Катай 25 | COMISSION'!CB14</f>
        <v>12645</v>
      </c>
      <c r="CC14" s="13">
        <f>'Отдыхай и Катай 25 | COMISSION'!CC14</f>
        <v>11565</v>
      </c>
      <c r="CD14" s="13">
        <f>'Отдыхай и Катай 25 | COMISSION'!CD14</f>
        <v>11565</v>
      </c>
      <c r="CE14" s="13">
        <f>'Отдыхай и Катай 25 | COMISSION'!CE14</f>
        <v>11565</v>
      </c>
      <c r="CF14" s="13">
        <f>'Отдыхай и Катай 25 | COMISSION'!CF14</f>
        <v>11385</v>
      </c>
      <c r="CG14" s="13">
        <f>'Отдыхай и Катай 25 | COMISSION'!CG14</f>
        <v>11385</v>
      </c>
      <c r="CH14" s="13">
        <f>'Отдыхай и Катай 25 | COMISSION'!CH14</f>
        <v>11385</v>
      </c>
      <c r="CI14" s="13">
        <f>'Отдыхай и Катай 25 | COMISSION'!CI14</f>
        <v>11385</v>
      </c>
      <c r="CJ14" s="13">
        <f>'Отдыхай и Катай 25 | COMISSION'!CJ14</f>
        <v>10485</v>
      </c>
      <c r="CK14" s="13">
        <f>'Отдыхай и Катай 25 | COMISSION'!CK14</f>
        <v>10485</v>
      </c>
      <c r="CL14" s="13">
        <f>'Отдыхай и Катай 25 | COMISSION'!CL14</f>
        <v>10485</v>
      </c>
      <c r="CM14" s="13">
        <f>'Отдыхай и Катай 25 | COMISSION'!CM14</f>
        <v>10485</v>
      </c>
      <c r="CN14" s="13">
        <f>'Отдыхай и Катай 25 | COMISSION'!CN14</f>
        <v>10485</v>
      </c>
      <c r="CO14" s="13">
        <f>'Отдыхай и Катай 25 | COMISSION'!CO14</f>
        <v>10485</v>
      </c>
      <c r="CP14" s="13">
        <f>'Отдыхай и Катай 25 | COMISSION'!CP14</f>
        <v>10485</v>
      </c>
      <c r="CQ14" s="13">
        <f>'Отдыхай и Катай 25 | COMISSION'!CQ14</f>
        <v>8775</v>
      </c>
    </row>
    <row r="15" spans="1:95" ht="11.45" customHeight="1">
      <c r="A15" s="12">
        <v>2</v>
      </c>
      <c r="B15" s="13">
        <f>'Отдыхай и Катай 25 | COMISSION'!B15</f>
        <v>25380</v>
      </c>
      <c r="C15" s="13">
        <f>'Отдыхай и Катай 25 | COMISSION'!C15</f>
        <v>22140</v>
      </c>
      <c r="D15" s="13">
        <f>'Отдыхай и Катай 25 | COMISSION'!D15</f>
        <v>18360</v>
      </c>
      <c r="E15" s="13">
        <f>'Отдыхай и Катай 25 | COMISSION'!E15</f>
        <v>18360</v>
      </c>
      <c r="F15" s="13">
        <f>'Отдыхай и Катай 25 | COMISSION'!F15</f>
        <v>18360</v>
      </c>
      <c r="G15" s="13">
        <f>'Отдыхай и Катай 25 | COMISSION'!G15</f>
        <v>19170</v>
      </c>
      <c r="H15" s="13">
        <f>'Отдыхай и Катай 25 | COMISSION'!H15</f>
        <v>19170</v>
      </c>
      <c r="I15" s="13">
        <f>'Отдыхай и Катай 25 | COMISSION'!I15</f>
        <v>19170</v>
      </c>
      <c r="J15" s="13">
        <f>'Отдыхай и Катай 25 | COMISSION'!J15</f>
        <v>19170</v>
      </c>
      <c r="K15" s="13">
        <f>'Отдыхай и Катай 25 | COMISSION'!K15</f>
        <v>19170</v>
      </c>
      <c r="L15" s="13">
        <f>'Отдыхай и Катай 25 | COMISSION'!L15</f>
        <v>19170</v>
      </c>
      <c r="M15" s="13">
        <f>'Отдыхай и Катай 25 | COMISSION'!M15</f>
        <v>19980</v>
      </c>
      <c r="N15" s="13">
        <f>'Отдыхай и Катай 25 | COMISSION'!N15</f>
        <v>19980</v>
      </c>
      <c r="O15" s="13">
        <f>'Отдыхай и Катай 25 | COMISSION'!O15</f>
        <v>19980</v>
      </c>
      <c r="P15" s="13">
        <f>'Отдыхай и Катай 25 | COMISSION'!P15</f>
        <v>19980</v>
      </c>
      <c r="Q15" s="13">
        <f>'Отдыхай и Катай 25 | COMISSION'!Q15</f>
        <v>19980</v>
      </c>
      <c r="R15" s="13">
        <f>'Отдыхай и Катай 25 | COMISSION'!R15</f>
        <v>21060</v>
      </c>
      <c r="S15" s="13">
        <f>'Отдыхай и Катай 25 | COMISSION'!S15</f>
        <v>21060</v>
      </c>
      <c r="T15" s="13">
        <f>'Отдыхай и Катай 25 | COMISSION'!T15</f>
        <v>21060</v>
      </c>
      <c r="U15" s="13">
        <f>'Отдыхай и Катай 25 | COMISSION'!U15</f>
        <v>21060</v>
      </c>
      <c r="V15" s="13">
        <f>'Отдыхай и Катай 25 | COMISSION'!V15</f>
        <v>24300</v>
      </c>
      <c r="W15" s="13">
        <f>'Отдыхай и Катай 25 | COMISSION'!W15</f>
        <v>24300</v>
      </c>
      <c r="X15" s="13">
        <f>'Отдыхай и Катай 25 | COMISSION'!X15</f>
        <v>24300</v>
      </c>
      <c r="Y15" s="13">
        <f>'Отдыхай и Катай 25 | COMISSION'!Y15</f>
        <v>23220</v>
      </c>
      <c r="Z15" s="13">
        <f>'Отдыхай и Катай 25 | COMISSION'!Z15</f>
        <v>23220</v>
      </c>
      <c r="AA15" s="13">
        <f>'Отдыхай и Катай 25 | COMISSION'!AA15</f>
        <v>23220</v>
      </c>
      <c r="AB15" s="13">
        <f>'Отдыхай и Катай 25 | COMISSION'!AB15</f>
        <v>23220</v>
      </c>
      <c r="AC15" s="13">
        <f>'Отдыхай и Катай 25 | COMISSION'!AC15</f>
        <v>26460</v>
      </c>
      <c r="AD15" s="13">
        <f>'Отдыхай и Катай 25 | COMISSION'!AD15</f>
        <v>26460</v>
      </c>
      <c r="AE15" s="13">
        <f>'Отдыхай и Катай 25 | COMISSION'!AE15</f>
        <v>26460</v>
      </c>
      <c r="AF15" s="13">
        <f>'Отдыхай и Катай 25 | COMISSION'!AF15</f>
        <v>23220</v>
      </c>
      <c r="AG15" s="13">
        <f>'Отдыхай и Катай 25 | COMISSION'!AG15</f>
        <v>23220</v>
      </c>
      <c r="AH15" s="13">
        <f>'Отдыхай и Катай 25 | COMISSION'!AH15</f>
        <v>23220</v>
      </c>
      <c r="AI15" s="13">
        <f>'Отдыхай и Катай 25 | COMISSION'!AI15</f>
        <v>23220</v>
      </c>
      <c r="AJ15" s="13">
        <f>'Отдыхай и Катай 25 | COMISSION'!AJ15</f>
        <v>23220</v>
      </c>
      <c r="AK15" s="13">
        <f>'Отдыхай и Катай 25 | COMISSION'!AK15</f>
        <v>24300</v>
      </c>
      <c r="AL15" s="13">
        <f>'Отдыхай и Катай 25 | COMISSION'!AL15</f>
        <v>24300</v>
      </c>
      <c r="AM15" s="13">
        <f>'Отдыхай и Катай 25 | COMISSION'!AM15</f>
        <v>24300</v>
      </c>
      <c r="AN15" s="13">
        <f>'Отдыхай и Катай 25 | COMISSION'!AN15</f>
        <v>26460</v>
      </c>
      <c r="AO15" s="13">
        <f>'Отдыхай и Катай 25 | COMISSION'!AO15</f>
        <v>26460</v>
      </c>
      <c r="AP15" s="13">
        <f>'Отдыхай и Катай 25 | COMISSION'!AP15</f>
        <v>26460</v>
      </c>
      <c r="AQ15" s="13">
        <f>'Отдыхай и Катай 25 | COMISSION'!AQ15</f>
        <v>26460</v>
      </c>
      <c r="AR15" s="13">
        <f>'Отдыхай и Катай 25 | COMISSION'!AR15</f>
        <v>28620</v>
      </c>
      <c r="AS15" s="13">
        <f>'Отдыхай и Катай 25 | COMISSION'!AS15</f>
        <v>28620</v>
      </c>
      <c r="AT15" s="13">
        <f>'Отдыхай и Катай 25 | COMISSION'!AT15</f>
        <v>28620</v>
      </c>
      <c r="AU15" s="13">
        <f>'Отдыхай и Катай 25 | COMISSION'!AU15</f>
        <v>28620</v>
      </c>
      <c r="AV15" s="13">
        <f>'Отдыхай и Катай 25 | COMISSION'!AV15</f>
        <v>28620</v>
      </c>
      <c r="AW15" s="13">
        <f>'Отдыхай и Катай 25 | COMISSION'!AW15</f>
        <v>28620</v>
      </c>
      <c r="AX15" s="13">
        <f>'Отдыхай и Катай 25 | COMISSION'!AX15</f>
        <v>28620</v>
      </c>
      <c r="AY15" s="13">
        <f>'Отдыхай и Катай 25 | COMISSION'!AY15</f>
        <v>28620</v>
      </c>
      <c r="AZ15" s="13">
        <f>'Отдыхай и Катай 25 | COMISSION'!AZ15</f>
        <v>26460</v>
      </c>
      <c r="BA15" s="13">
        <f>'Отдыхай и Катай 25 | COMISSION'!BA15</f>
        <v>19980</v>
      </c>
      <c r="BB15" s="13">
        <f>'Отдыхай и Катай 25 | COMISSION'!BB15</f>
        <v>19980</v>
      </c>
      <c r="BC15" s="13">
        <f>'Отдыхай и Катай 25 | COMISSION'!BC15</f>
        <v>19980</v>
      </c>
      <c r="BD15" s="13">
        <f>'Отдыхай и Катай 25 | COMISSION'!BD15</f>
        <v>19980</v>
      </c>
      <c r="BE15" s="13">
        <f>'Отдыхай и Катай 25 | COMISSION'!BE15</f>
        <v>19980</v>
      </c>
      <c r="BF15" s="13">
        <f>'Отдыхай и Катай 25 | COMISSION'!BF15</f>
        <v>19980</v>
      </c>
      <c r="BG15" s="13">
        <f>'Отдыхай и Катай 25 | COMISSION'!BG15</f>
        <v>19980</v>
      </c>
      <c r="BH15" s="13">
        <f>'Отдыхай и Катай 25 | COMISSION'!BH15</f>
        <v>19980</v>
      </c>
      <c r="BI15" s="13">
        <f>'Отдыхай и Катай 25 | COMISSION'!BI15</f>
        <v>19980</v>
      </c>
      <c r="BJ15" s="13">
        <f>'Отдыхай и Катай 25 | COMISSION'!BJ15</f>
        <v>15570</v>
      </c>
      <c r="BK15" s="13">
        <f>'Отдыхай и Катай 25 | COMISSION'!BK15</f>
        <v>15570</v>
      </c>
      <c r="BL15" s="13">
        <f>'Отдыхай и Катай 25 | COMISSION'!BL15</f>
        <v>15570</v>
      </c>
      <c r="BM15" s="13">
        <f>'Отдыхай и Катай 25 | COMISSION'!BM15</f>
        <v>15570</v>
      </c>
      <c r="BN15" s="13">
        <f>'Отдыхай и Катай 25 | COMISSION'!BN15</f>
        <v>15570</v>
      </c>
      <c r="BO15" s="13">
        <f>'Отдыхай и Катай 25 | COMISSION'!BO15</f>
        <v>15570</v>
      </c>
      <c r="BP15" s="13">
        <f>'Отдыхай и Катай 25 | COMISSION'!BP15</f>
        <v>15570</v>
      </c>
      <c r="BQ15" s="13">
        <f>'Отдыхай и Катай 25 | COMISSION'!BQ15</f>
        <v>14310</v>
      </c>
      <c r="BR15" s="13">
        <f>'Отдыхай и Катай 25 | COMISSION'!BR15</f>
        <v>14310</v>
      </c>
      <c r="BS15" s="13">
        <f>'Отдыхай и Катай 25 | COMISSION'!BS15</f>
        <v>14310</v>
      </c>
      <c r="BT15" s="13">
        <f>'Отдыхай и Катай 25 | COMISSION'!BT15</f>
        <v>14310</v>
      </c>
      <c r="BU15" s="13">
        <f>'Отдыхай и Катай 25 | COMISSION'!BU15</f>
        <v>14310</v>
      </c>
      <c r="BV15" s="13">
        <f>'Отдыхай и Катай 25 | COMISSION'!BV15</f>
        <v>13230</v>
      </c>
      <c r="BW15" s="13">
        <f>'Отдыхай и Катай 25 | COMISSION'!BW15</f>
        <v>13230</v>
      </c>
      <c r="BX15" s="13">
        <f>'Отдыхай и Катай 25 | COMISSION'!BX15</f>
        <v>13230</v>
      </c>
      <c r="BY15" s="13">
        <f>'Отдыхай и Катай 25 | COMISSION'!BY15</f>
        <v>13230</v>
      </c>
      <c r="BZ15" s="13">
        <f>'Отдыхай и Катай 25 | COMISSION'!BZ15</f>
        <v>13230</v>
      </c>
      <c r="CA15" s="13">
        <f>'Отдыхай и Катай 25 | COMISSION'!CA15</f>
        <v>14310</v>
      </c>
      <c r="CB15" s="13">
        <f>'Отдыхай и Катай 25 | COMISSION'!CB15</f>
        <v>14310</v>
      </c>
      <c r="CC15" s="13">
        <f>'Отдыхай и Катай 25 | COMISSION'!CC15</f>
        <v>13230</v>
      </c>
      <c r="CD15" s="13">
        <f>'Отдыхай и Катай 25 | COMISSION'!CD15</f>
        <v>13230</v>
      </c>
      <c r="CE15" s="13">
        <f>'Отдыхай и Катай 25 | COMISSION'!CE15</f>
        <v>13230</v>
      </c>
      <c r="CF15" s="13">
        <f>'Отдыхай и Катай 25 | COMISSION'!CF15</f>
        <v>12870</v>
      </c>
      <c r="CG15" s="13">
        <f>'Отдыхай и Катай 25 | COMISSION'!CG15</f>
        <v>12870</v>
      </c>
      <c r="CH15" s="13">
        <f>'Отдыхай и Катай 25 | COMISSION'!CH15</f>
        <v>12870</v>
      </c>
      <c r="CI15" s="13">
        <f>'Отдыхай и Катай 25 | COMISSION'!CI15</f>
        <v>12870</v>
      </c>
      <c r="CJ15" s="13">
        <f>'Отдыхай и Катай 25 | COMISSION'!CJ15</f>
        <v>11970</v>
      </c>
      <c r="CK15" s="13">
        <f>'Отдыхай и Катай 25 | COMISSION'!CK15</f>
        <v>11970</v>
      </c>
      <c r="CL15" s="13">
        <f>'Отдыхай и Катай 25 | COMISSION'!CL15</f>
        <v>11970</v>
      </c>
      <c r="CM15" s="13">
        <f>'Отдыхай и Катай 25 | COMISSION'!CM15</f>
        <v>11970</v>
      </c>
      <c r="CN15" s="13">
        <f>'Отдыхай и Катай 25 | COMISSION'!CN15</f>
        <v>11970</v>
      </c>
      <c r="CO15" s="13">
        <f>'Отдыхай и Катай 25 | COMISSION'!CO15</f>
        <v>11970</v>
      </c>
      <c r="CP15" s="13">
        <f>'Отдыхай и Катай 25 | COMISSION'!CP15</f>
        <v>11970</v>
      </c>
      <c r="CQ15" s="13">
        <f>'Отдыхай и Катай 25 | COMISSION'!CQ15</f>
        <v>10260</v>
      </c>
    </row>
    <row r="16" spans="1:95" ht="11.45" customHeight="1">
      <c r="A16" s="3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row>
    <row r="17" spans="1:95" ht="11.45" customHeight="1">
      <c r="A17" s="12">
        <v>1</v>
      </c>
      <c r="B17" s="13">
        <f>'Отдыхай и Катай 25 | COMISSION'!B17</f>
        <v>25515</v>
      </c>
      <c r="C17" s="13">
        <f>'Отдыхай и Катай 25 | COMISSION'!C17</f>
        <v>22275</v>
      </c>
      <c r="D17" s="13">
        <f>'Отдыхай и Катай 25 | COMISSION'!D17</f>
        <v>18495</v>
      </c>
      <c r="E17" s="13">
        <f>'Отдыхай и Катай 25 | COMISSION'!E17</f>
        <v>18495</v>
      </c>
      <c r="F17" s="13">
        <f>'Отдыхай и Катай 25 | COMISSION'!F17</f>
        <v>18495</v>
      </c>
      <c r="G17" s="13">
        <f>'Отдыхай и Катай 25 | COMISSION'!G17</f>
        <v>19305</v>
      </c>
      <c r="H17" s="13">
        <f>'Отдыхай и Катай 25 | COMISSION'!H17</f>
        <v>19305</v>
      </c>
      <c r="I17" s="13">
        <f>'Отдыхай и Катай 25 | COMISSION'!I17</f>
        <v>19305</v>
      </c>
      <c r="J17" s="13">
        <f>'Отдыхай и Катай 25 | COMISSION'!J17</f>
        <v>19305</v>
      </c>
      <c r="K17" s="13">
        <f>'Отдыхай и Катай 25 | COMISSION'!K17</f>
        <v>19305</v>
      </c>
      <c r="L17" s="13">
        <f>'Отдыхай и Катай 25 | COMISSION'!L17</f>
        <v>19305</v>
      </c>
      <c r="M17" s="13">
        <f>'Отдыхай и Катай 25 | COMISSION'!M17</f>
        <v>20115</v>
      </c>
      <c r="N17" s="13">
        <f>'Отдыхай и Катай 25 | COMISSION'!N17</f>
        <v>20115</v>
      </c>
      <c r="O17" s="13">
        <f>'Отдыхай и Катай 25 | COMISSION'!O17</f>
        <v>20115</v>
      </c>
      <c r="P17" s="13">
        <f>'Отдыхай и Катай 25 | COMISSION'!P17</f>
        <v>20115</v>
      </c>
      <c r="Q17" s="13">
        <f>'Отдыхай и Катай 25 | COMISSION'!Q17</f>
        <v>20115</v>
      </c>
      <c r="R17" s="13">
        <f>'Отдыхай и Катай 25 | COMISSION'!R17</f>
        <v>21195</v>
      </c>
      <c r="S17" s="13">
        <f>'Отдыхай и Катай 25 | COMISSION'!S17</f>
        <v>21195</v>
      </c>
      <c r="T17" s="13">
        <f>'Отдыхай и Катай 25 | COMISSION'!T17</f>
        <v>21195</v>
      </c>
      <c r="U17" s="13">
        <f>'Отдыхай и Катай 25 | COMISSION'!U17</f>
        <v>21195</v>
      </c>
      <c r="V17" s="13">
        <f>'Отдыхай и Катай 25 | COMISSION'!V17</f>
        <v>24435</v>
      </c>
      <c r="W17" s="13">
        <f>'Отдыхай и Катай 25 | COMISSION'!W17</f>
        <v>24435</v>
      </c>
      <c r="X17" s="13">
        <f>'Отдыхай и Катай 25 | COMISSION'!X17</f>
        <v>24435</v>
      </c>
      <c r="Y17" s="13">
        <f>'Отдыхай и Катай 25 | COMISSION'!Y17</f>
        <v>23355</v>
      </c>
      <c r="Z17" s="13">
        <f>'Отдыхай и Катай 25 | COMISSION'!Z17</f>
        <v>23355</v>
      </c>
      <c r="AA17" s="13">
        <f>'Отдыхай и Катай 25 | COMISSION'!AA17</f>
        <v>23355</v>
      </c>
      <c r="AB17" s="13">
        <f>'Отдыхай и Катай 25 | COMISSION'!AB17</f>
        <v>23355</v>
      </c>
      <c r="AC17" s="13">
        <f>'Отдыхай и Катай 25 | COMISSION'!AC17</f>
        <v>26595</v>
      </c>
      <c r="AD17" s="13">
        <f>'Отдыхай и Катай 25 | COMISSION'!AD17</f>
        <v>26595</v>
      </c>
      <c r="AE17" s="13">
        <f>'Отдыхай и Катай 25 | COMISSION'!AE17</f>
        <v>26595</v>
      </c>
      <c r="AF17" s="13">
        <f>'Отдыхай и Катай 25 | COMISSION'!AF17</f>
        <v>23355</v>
      </c>
      <c r="AG17" s="13">
        <f>'Отдыхай и Катай 25 | COMISSION'!AG17</f>
        <v>23355</v>
      </c>
      <c r="AH17" s="13">
        <f>'Отдыхай и Катай 25 | COMISSION'!AH17</f>
        <v>23355</v>
      </c>
      <c r="AI17" s="13">
        <f>'Отдыхай и Катай 25 | COMISSION'!AI17</f>
        <v>23355</v>
      </c>
      <c r="AJ17" s="13">
        <f>'Отдыхай и Катай 25 | COMISSION'!AJ17</f>
        <v>23355</v>
      </c>
      <c r="AK17" s="13">
        <f>'Отдыхай и Катай 25 | COMISSION'!AK17</f>
        <v>24435</v>
      </c>
      <c r="AL17" s="13">
        <f>'Отдыхай и Катай 25 | COMISSION'!AL17</f>
        <v>24435</v>
      </c>
      <c r="AM17" s="13">
        <f>'Отдыхай и Катай 25 | COMISSION'!AM17</f>
        <v>24435</v>
      </c>
      <c r="AN17" s="13">
        <f>'Отдыхай и Катай 25 | COMISSION'!AN17</f>
        <v>26595</v>
      </c>
      <c r="AO17" s="13">
        <f>'Отдыхай и Катай 25 | COMISSION'!AO17</f>
        <v>26595</v>
      </c>
      <c r="AP17" s="13">
        <f>'Отдыхай и Катай 25 | COMISSION'!AP17</f>
        <v>26595</v>
      </c>
      <c r="AQ17" s="13">
        <f>'Отдыхай и Катай 25 | COMISSION'!AQ17</f>
        <v>26595</v>
      </c>
      <c r="AR17" s="13">
        <f>'Отдыхай и Катай 25 | COMISSION'!AR17</f>
        <v>28755</v>
      </c>
      <c r="AS17" s="13">
        <f>'Отдыхай и Катай 25 | COMISSION'!AS17</f>
        <v>28755</v>
      </c>
      <c r="AT17" s="13">
        <f>'Отдыхай и Катай 25 | COMISSION'!AT17</f>
        <v>28755</v>
      </c>
      <c r="AU17" s="13">
        <f>'Отдыхай и Катай 25 | COMISSION'!AU17</f>
        <v>28755</v>
      </c>
      <c r="AV17" s="13">
        <f>'Отдыхай и Катай 25 | COMISSION'!AV17</f>
        <v>28755</v>
      </c>
      <c r="AW17" s="13">
        <f>'Отдыхай и Катай 25 | COMISSION'!AW17</f>
        <v>28755</v>
      </c>
      <c r="AX17" s="13">
        <f>'Отдыхай и Катай 25 | COMISSION'!AX17</f>
        <v>28755</v>
      </c>
      <c r="AY17" s="13">
        <f>'Отдыхай и Катай 25 | COMISSION'!AY17</f>
        <v>28755</v>
      </c>
      <c r="AZ17" s="13">
        <f>'Отдыхай и Катай 25 | COMISSION'!AZ17</f>
        <v>26595</v>
      </c>
      <c r="BA17" s="13">
        <f>'Отдыхай и Катай 25 | COMISSION'!BA17</f>
        <v>20115</v>
      </c>
      <c r="BB17" s="13">
        <f>'Отдыхай и Катай 25 | COMISSION'!BB17</f>
        <v>20115</v>
      </c>
      <c r="BC17" s="13">
        <f>'Отдыхай и Катай 25 | COMISSION'!BC17</f>
        <v>20115</v>
      </c>
      <c r="BD17" s="13">
        <f>'Отдыхай и Катай 25 | COMISSION'!BD17</f>
        <v>20115</v>
      </c>
      <c r="BE17" s="13">
        <f>'Отдыхай и Катай 25 | COMISSION'!BE17</f>
        <v>20115</v>
      </c>
      <c r="BF17" s="13">
        <f>'Отдыхай и Катай 25 | COMISSION'!BF17</f>
        <v>20115</v>
      </c>
      <c r="BG17" s="13">
        <f>'Отдыхай и Катай 25 | COMISSION'!BG17</f>
        <v>20115</v>
      </c>
      <c r="BH17" s="13">
        <f>'Отдыхай и Катай 25 | COMISSION'!BH17</f>
        <v>20115</v>
      </c>
      <c r="BI17" s="13">
        <f>'Отдыхай и Катай 25 | COMISSION'!BI17</f>
        <v>20115</v>
      </c>
      <c r="BJ17" s="13">
        <f>'Отдыхай и Катай 25 | COMISSION'!BJ17</f>
        <v>15255</v>
      </c>
      <c r="BK17" s="13">
        <f>'Отдыхай и Катай 25 | COMISSION'!BK17</f>
        <v>15255</v>
      </c>
      <c r="BL17" s="13">
        <f>'Отдыхай и Катай 25 | COMISSION'!BL17</f>
        <v>15255</v>
      </c>
      <c r="BM17" s="13">
        <f>'Отдыхай и Катай 25 | COMISSION'!BM17</f>
        <v>15255</v>
      </c>
      <c r="BN17" s="13">
        <f>'Отдыхай и Катай 25 | COMISSION'!BN17</f>
        <v>15255</v>
      </c>
      <c r="BO17" s="13">
        <f>'Отдыхай и Катай 25 | COMISSION'!BO17</f>
        <v>15255</v>
      </c>
      <c r="BP17" s="13">
        <f>'Отдыхай и Катай 25 | COMISSION'!BP17</f>
        <v>15255</v>
      </c>
      <c r="BQ17" s="13">
        <f>'Отдыхай и Катай 25 | COMISSION'!BQ17</f>
        <v>13995</v>
      </c>
      <c r="BR17" s="13">
        <f>'Отдыхай и Катай 25 | COMISSION'!BR17</f>
        <v>13995</v>
      </c>
      <c r="BS17" s="13">
        <f>'Отдыхай и Катай 25 | COMISSION'!BS17</f>
        <v>13995</v>
      </c>
      <c r="BT17" s="13">
        <f>'Отдыхай и Катай 25 | COMISSION'!BT17</f>
        <v>13995</v>
      </c>
      <c r="BU17" s="13">
        <f>'Отдыхай и Катай 25 | COMISSION'!BU17</f>
        <v>13995</v>
      </c>
      <c r="BV17" s="13">
        <f>'Отдыхай и Катай 25 | COMISSION'!BV17</f>
        <v>12915</v>
      </c>
      <c r="BW17" s="13">
        <f>'Отдыхай и Катай 25 | COMISSION'!BW17</f>
        <v>12915</v>
      </c>
      <c r="BX17" s="13">
        <f>'Отдыхай и Катай 25 | COMISSION'!BX17</f>
        <v>12915</v>
      </c>
      <c r="BY17" s="13">
        <f>'Отдыхай и Катай 25 | COMISSION'!BY17</f>
        <v>12915</v>
      </c>
      <c r="BZ17" s="13">
        <f>'Отдыхай и Катай 25 | COMISSION'!BZ17</f>
        <v>12915</v>
      </c>
      <c r="CA17" s="13">
        <f>'Отдыхай и Катай 25 | COMISSION'!CA17</f>
        <v>13995</v>
      </c>
      <c r="CB17" s="13">
        <f>'Отдыхай и Катай 25 | COMISSION'!CB17</f>
        <v>13995</v>
      </c>
      <c r="CC17" s="13">
        <f>'Отдыхай и Катай 25 | COMISSION'!CC17</f>
        <v>12915</v>
      </c>
      <c r="CD17" s="13">
        <f>'Отдыхай и Катай 25 | COMISSION'!CD17</f>
        <v>12915</v>
      </c>
      <c r="CE17" s="13">
        <f>'Отдыхай и Катай 25 | COMISSION'!CE17</f>
        <v>12915</v>
      </c>
      <c r="CF17" s="13">
        <f>'Отдыхай и Катай 25 | COMISSION'!CF17</f>
        <v>12285</v>
      </c>
      <c r="CG17" s="13">
        <f>'Отдыхай и Катай 25 | COMISSION'!CG17</f>
        <v>12285</v>
      </c>
      <c r="CH17" s="13">
        <f>'Отдыхай и Катай 25 | COMISSION'!CH17</f>
        <v>12285</v>
      </c>
      <c r="CI17" s="13">
        <f>'Отдыхай и Катай 25 | COMISSION'!CI17</f>
        <v>12285</v>
      </c>
      <c r="CJ17" s="13">
        <f>'Отдыхай и Катай 25 | COMISSION'!CJ17</f>
        <v>11385</v>
      </c>
      <c r="CK17" s="13">
        <f>'Отдыхай и Катай 25 | COMISSION'!CK17</f>
        <v>11385</v>
      </c>
      <c r="CL17" s="13">
        <f>'Отдыхай и Катай 25 | COMISSION'!CL17</f>
        <v>11385</v>
      </c>
      <c r="CM17" s="13">
        <f>'Отдыхай и Катай 25 | COMISSION'!CM17</f>
        <v>11385</v>
      </c>
      <c r="CN17" s="13">
        <f>'Отдыхай и Катай 25 | COMISSION'!CN17</f>
        <v>11385</v>
      </c>
      <c r="CO17" s="13">
        <f>'Отдыхай и Катай 25 | COMISSION'!CO17</f>
        <v>11385</v>
      </c>
      <c r="CP17" s="13">
        <f>'Отдыхай и Катай 25 | COMISSION'!CP17</f>
        <v>11385</v>
      </c>
      <c r="CQ17" s="13">
        <f>'Отдыхай и Катай 25 | COMISSION'!CQ17</f>
        <v>9675</v>
      </c>
    </row>
    <row r="18" spans="1:95" ht="11.45" customHeight="1">
      <c r="A18" s="12">
        <v>2</v>
      </c>
      <c r="B18" s="13">
        <f>'Отдыхай и Катай 25 | COMISSION'!B18</f>
        <v>27180</v>
      </c>
      <c r="C18" s="13">
        <f>'Отдыхай и Катай 25 | COMISSION'!C18</f>
        <v>23940</v>
      </c>
      <c r="D18" s="13">
        <f>'Отдыхай и Катай 25 | COMISSION'!D18</f>
        <v>20160</v>
      </c>
      <c r="E18" s="13">
        <f>'Отдыхай и Катай 25 | COMISSION'!E18</f>
        <v>20160</v>
      </c>
      <c r="F18" s="13">
        <f>'Отдыхай и Катай 25 | COMISSION'!F18</f>
        <v>20160</v>
      </c>
      <c r="G18" s="13">
        <f>'Отдыхай и Катай 25 | COMISSION'!G18</f>
        <v>20970</v>
      </c>
      <c r="H18" s="13">
        <f>'Отдыхай и Катай 25 | COMISSION'!H18</f>
        <v>20970</v>
      </c>
      <c r="I18" s="13">
        <f>'Отдыхай и Катай 25 | COMISSION'!I18</f>
        <v>20970</v>
      </c>
      <c r="J18" s="13">
        <f>'Отдыхай и Катай 25 | COMISSION'!J18</f>
        <v>20970</v>
      </c>
      <c r="K18" s="13">
        <f>'Отдыхай и Катай 25 | COMISSION'!K18</f>
        <v>20970</v>
      </c>
      <c r="L18" s="13">
        <f>'Отдыхай и Катай 25 | COMISSION'!L18</f>
        <v>20970</v>
      </c>
      <c r="M18" s="13">
        <f>'Отдыхай и Катай 25 | COMISSION'!M18</f>
        <v>21780</v>
      </c>
      <c r="N18" s="13">
        <f>'Отдыхай и Катай 25 | COMISSION'!N18</f>
        <v>21780</v>
      </c>
      <c r="O18" s="13">
        <f>'Отдыхай и Катай 25 | COMISSION'!O18</f>
        <v>21780</v>
      </c>
      <c r="P18" s="13">
        <f>'Отдыхай и Катай 25 | COMISSION'!P18</f>
        <v>21780</v>
      </c>
      <c r="Q18" s="13">
        <f>'Отдыхай и Катай 25 | COMISSION'!Q18</f>
        <v>21780</v>
      </c>
      <c r="R18" s="13">
        <f>'Отдыхай и Катай 25 | COMISSION'!R18</f>
        <v>22860</v>
      </c>
      <c r="S18" s="13">
        <f>'Отдыхай и Катай 25 | COMISSION'!S18</f>
        <v>22860</v>
      </c>
      <c r="T18" s="13">
        <f>'Отдыхай и Катай 25 | COMISSION'!T18</f>
        <v>22860</v>
      </c>
      <c r="U18" s="13">
        <f>'Отдыхай и Катай 25 | COMISSION'!U18</f>
        <v>22860</v>
      </c>
      <c r="V18" s="13">
        <f>'Отдыхай и Катай 25 | COMISSION'!V18</f>
        <v>26100</v>
      </c>
      <c r="W18" s="13">
        <f>'Отдыхай и Катай 25 | COMISSION'!W18</f>
        <v>26100</v>
      </c>
      <c r="X18" s="13">
        <f>'Отдыхай и Катай 25 | COMISSION'!X18</f>
        <v>26100</v>
      </c>
      <c r="Y18" s="13">
        <f>'Отдыхай и Катай 25 | COMISSION'!Y18</f>
        <v>25020</v>
      </c>
      <c r="Z18" s="13">
        <f>'Отдыхай и Катай 25 | COMISSION'!Z18</f>
        <v>25020</v>
      </c>
      <c r="AA18" s="13">
        <f>'Отдыхай и Катай 25 | COMISSION'!AA18</f>
        <v>25020</v>
      </c>
      <c r="AB18" s="13">
        <f>'Отдыхай и Катай 25 | COMISSION'!AB18</f>
        <v>25020</v>
      </c>
      <c r="AC18" s="13">
        <f>'Отдыхай и Катай 25 | COMISSION'!AC18</f>
        <v>28260</v>
      </c>
      <c r="AD18" s="13">
        <f>'Отдыхай и Катай 25 | COMISSION'!AD18</f>
        <v>28260</v>
      </c>
      <c r="AE18" s="13">
        <f>'Отдыхай и Катай 25 | COMISSION'!AE18</f>
        <v>28260</v>
      </c>
      <c r="AF18" s="13">
        <f>'Отдыхай и Катай 25 | COMISSION'!AF18</f>
        <v>25020</v>
      </c>
      <c r="AG18" s="13">
        <f>'Отдыхай и Катай 25 | COMISSION'!AG18</f>
        <v>25020</v>
      </c>
      <c r="AH18" s="13">
        <f>'Отдыхай и Катай 25 | COMISSION'!AH18</f>
        <v>25020</v>
      </c>
      <c r="AI18" s="13">
        <f>'Отдыхай и Катай 25 | COMISSION'!AI18</f>
        <v>25020</v>
      </c>
      <c r="AJ18" s="13">
        <f>'Отдыхай и Катай 25 | COMISSION'!AJ18</f>
        <v>25020</v>
      </c>
      <c r="AK18" s="13">
        <f>'Отдыхай и Катай 25 | COMISSION'!AK18</f>
        <v>26100</v>
      </c>
      <c r="AL18" s="13">
        <f>'Отдыхай и Катай 25 | COMISSION'!AL18</f>
        <v>26100</v>
      </c>
      <c r="AM18" s="13">
        <f>'Отдыхай и Катай 25 | COMISSION'!AM18</f>
        <v>26100</v>
      </c>
      <c r="AN18" s="13">
        <f>'Отдыхай и Катай 25 | COMISSION'!AN18</f>
        <v>28260</v>
      </c>
      <c r="AO18" s="13">
        <f>'Отдыхай и Катай 25 | COMISSION'!AO18</f>
        <v>28260</v>
      </c>
      <c r="AP18" s="13">
        <f>'Отдыхай и Катай 25 | COMISSION'!AP18</f>
        <v>28260</v>
      </c>
      <c r="AQ18" s="13">
        <f>'Отдыхай и Катай 25 | COMISSION'!AQ18</f>
        <v>28260</v>
      </c>
      <c r="AR18" s="13">
        <f>'Отдыхай и Катай 25 | COMISSION'!AR18</f>
        <v>30420</v>
      </c>
      <c r="AS18" s="13">
        <f>'Отдыхай и Катай 25 | COMISSION'!AS18</f>
        <v>30420</v>
      </c>
      <c r="AT18" s="13">
        <f>'Отдыхай и Катай 25 | COMISSION'!AT18</f>
        <v>30420</v>
      </c>
      <c r="AU18" s="13">
        <f>'Отдыхай и Катай 25 | COMISSION'!AU18</f>
        <v>30420</v>
      </c>
      <c r="AV18" s="13">
        <f>'Отдыхай и Катай 25 | COMISSION'!AV18</f>
        <v>30420</v>
      </c>
      <c r="AW18" s="13">
        <f>'Отдыхай и Катай 25 | COMISSION'!AW18</f>
        <v>30420</v>
      </c>
      <c r="AX18" s="13">
        <f>'Отдыхай и Катай 25 | COMISSION'!AX18</f>
        <v>30420</v>
      </c>
      <c r="AY18" s="13">
        <f>'Отдыхай и Катай 25 | COMISSION'!AY18</f>
        <v>30420</v>
      </c>
      <c r="AZ18" s="13">
        <f>'Отдыхай и Катай 25 | COMISSION'!AZ18</f>
        <v>28260</v>
      </c>
      <c r="BA18" s="13">
        <f>'Отдыхай и Катай 25 | COMISSION'!BA18</f>
        <v>21780</v>
      </c>
      <c r="BB18" s="13">
        <f>'Отдыхай и Катай 25 | COMISSION'!BB18</f>
        <v>21780</v>
      </c>
      <c r="BC18" s="13">
        <f>'Отдыхай и Катай 25 | COMISSION'!BC18</f>
        <v>21780</v>
      </c>
      <c r="BD18" s="13">
        <f>'Отдыхай и Катай 25 | COMISSION'!BD18</f>
        <v>21780</v>
      </c>
      <c r="BE18" s="13">
        <f>'Отдыхай и Катай 25 | COMISSION'!BE18</f>
        <v>21780</v>
      </c>
      <c r="BF18" s="13">
        <f>'Отдыхай и Катай 25 | COMISSION'!BF18</f>
        <v>21780</v>
      </c>
      <c r="BG18" s="13">
        <f>'Отдыхай и Катай 25 | COMISSION'!BG18</f>
        <v>21780</v>
      </c>
      <c r="BH18" s="13">
        <f>'Отдыхай и Катай 25 | COMISSION'!BH18</f>
        <v>21780</v>
      </c>
      <c r="BI18" s="13">
        <f>'Отдыхай и Катай 25 | COMISSION'!BI18</f>
        <v>21780</v>
      </c>
      <c r="BJ18" s="13">
        <f>'Отдыхай и Катай 25 | COMISSION'!BJ18</f>
        <v>16920</v>
      </c>
      <c r="BK18" s="13">
        <f>'Отдыхай и Катай 25 | COMISSION'!BK18</f>
        <v>16920</v>
      </c>
      <c r="BL18" s="13">
        <f>'Отдыхай и Катай 25 | COMISSION'!BL18</f>
        <v>16920</v>
      </c>
      <c r="BM18" s="13">
        <f>'Отдыхай и Катай 25 | COMISSION'!BM18</f>
        <v>16920</v>
      </c>
      <c r="BN18" s="13">
        <f>'Отдыхай и Катай 25 | COMISSION'!BN18</f>
        <v>16920</v>
      </c>
      <c r="BO18" s="13">
        <f>'Отдыхай и Катай 25 | COMISSION'!BO18</f>
        <v>16920</v>
      </c>
      <c r="BP18" s="13">
        <f>'Отдыхай и Катай 25 | COMISSION'!BP18</f>
        <v>16920</v>
      </c>
      <c r="BQ18" s="13">
        <f>'Отдыхай и Катай 25 | COMISSION'!BQ18</f>
        <v>15660</v>
      </c>
      <c r="BR18" s="13">
        <f>'Отдыхай и Катай 25 | COMISSION'!BR18</f>
        <v>15660</v>
      </c>
      <c r="BS18" s="13">
        <f>'Отдыхай и Катай 25 | COMISSION'!BS18</f>
        <v>15660</v>
      </c>
      <c r="BT18" s="13">
        <f>'Отдыхай и Катай 25 | COMISSION'!BT18</f>
        <v>15660</v>
      </c>
      <c r="BU18" s="13">
        <f>'Отдыхай и Катай 25 | COMISSION'!BU18</f>
        <v>15660</v>
      </c>
      <c r="BV18" s="13">
        <f>'Отдыхай и Катай 25 | COMISSION'!BV18</f>
        <v>14580</v>
      </c>
      <c r="BW18" s="13">
        <f>'Отдыхай и Катай 25 | COMISSION'!BW18</f>
        <v>14580</v>
      </c>
      <c r="BX18" s="13">
        <f>'Отдыхай и Катай 25 | COMISSION'!BX18</f>
        <v>14580</v>
      </c>
      <c r="BY18" s="13">
        <f>'Отдыхай и Катай 25 | COMISSION'!BY18</f>
        <v>14580</v>
      </c>
      <c r="BZ18" s="13">
        <f>'Отдыхай и Катай 25 | COMISSION'!BZ18</f>
        <v>14580</v>
      </c>
      <c r="CA18" s="13">
        <f>'Отдыхай и Катай 25 | COMISSION'!CA18</f>
        <v>15660</v>
      </c>
      <c r="CB18" s="13">
        <f>'Отдыхай и Катай 25 | COMISSION'!CB18</f>
        <v>15660</v>
      </c>
      <c r="CC18" s="13">
        <f>'Отдыхай и Катай 25 | COMISSION'!CC18</f>
        <v>14580</v>
      </c>
      <c r="CD18" s="13">
        <f>'Отдыхай и Катай 25 | COMISSION'!CD18</f>
        <v>14580</v>
      </c>
      <c r="CE18" s="13">
        <f>'Отдыхай и Катай 25 | COMISSION'!CE18</f>
        <v>14580</v>
      </c>
      <c r="CF18" s="13">
        <f>'Отдыхай и Катай 25 | COMISSION'!CF18</f>
        <v>13770</v>
      </c>
      <c r="CG18" s="13">
        <f>'Отдыхай и Катай 25 | COMISSION'!CG18</f>
        <v>13770</v>
      </c>
      <c r="CH18" s="13">
        <f>'Отдыхай и Катай 25 | COMISSION'!CH18</f>
        <v>13770</v>
      </c>
      <c r="CI18" s="13">
        <f>'Отдыхай и Катай 25 | COMISSION'!CI18</f>
        <v>13770</v>
      </c>
      <c r="CJ18" s="13">
        <f>'Отдыхай и Катай 25 | COMISSION'!CJ18</f>
        <v>12870</v>
      </c>
      <c r="CK18" s="13">
        <f>'Отдыхай и Катай 25 | COMISSION'!CK18</f>
        <v>12870</v>
      </c>
      <c r="CL18" s="13">
        <f>'Отдыхай и Катай 25 | COMISSION'!CL18</f>
        <v>12870</v>
      </c>
      <c r="CM18" s="13">
        <f>'Отдыхай и Катай 25 | COMISSION'!CM18</f>
        <v>12870</v>
      </c>
      <c r="CN18" s="13">
        <f>'Отдыхай и Катай 25 | COMISSION'!CN18</f>
        <v>12870</v>
      </c>
      <c r="CO18" s="13">
        <f>'Отдыхай и Катай 25 | COMISSION'!CO18</f>
        <v>12870</v>
      </c>
      <c r="CP18" s="13">
        <f>'Отдыхай и Катай 25 | COMISSION'!CP18</f>
        <v>12870</v>
      </c>
      <c r="CQ18" s="13">
        <f>'Отдыхай и Катай 25 | COMISSION'!CQ18</f>
        <v>11160</v>
      </c>
    </row>
    <row r="19" spans="1:95" ht="11.45" customHeight="1">
      <c r="A19" s="3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row>
    <row r="20" spans="1:95" ht="11.45" customHeight="1">
      <c r="A20" s="12">
        <v>1</v>
      </c>
      <c r="B20" s="13">
        <f>'Отдыхай и Катай 25 | COMISSION'!B20</f>
        <v>27315</v>
      </c>
      <c r="C20" s="13">
        <f>'Отдыхай и Катай 25 | COMISSION'!C20</f>
        <v>24075</v>
      </c>
      <c r="D20" s="13">
        <f>'Отдыхай и Катай 25 | COMISSION'!D20</f>
        <v>20295</v>
      </c>
      <c r="E20" s="13">
        <f>'Отдыхай и Катай 25 | COMISSION'!E20</f>
        <v>20295</v>
      </c>
      <c r="F20" s="13">
        <f>'Отдыхай и Катай 25 | COMISSION'!F20</f>
        <v>20295</v>
      </c>
      <c r="G20" s="13">
        <f>'Отдыхай и Катай 25 | COMISSION'!G20</f>
        <v>21105</v>
      </c>
      <c r="H20" s="13">
        <f>'Отдыхай и Катай 25 | COMISSION'!H20</f>
        <v>21105</v>
      </c>
      <c r="I20" s="13">
        <f>'Отдыхай и Катай 25 | COMISSION'!I20</f>
        <v>21105</v>
      </c>
      <c r="J20" s="13">
        <f>'Отдыхай и Катай 25 | COMISSION'!J20</f>
        <v>21105</v>
      </c>
      <c r="K20" s="13">
        <f>'Отдыхай и Катай 25 | COMISSION'!K20</f>
        <v>21105</v>
      </c>
      <c r="L20" s="13">
        <f>'Отдыхай и Катай 25 | COMISSION'!L20</f>
        <v>21105</v>
      </c>
      <c r="M20" s="13">
        <f>'Отдыхай и Катай 25 | COMISSION'!M20</f>
        <v>21915</v>
      </c>
      <c r="N20" s="13">
        <f>'Отдыхай и Катай 25 | COMISSION'!N20</f>
        <v>21915</v>
      </c>
      <c r="O20" s="13">
        <f>'Отдыхай и Катай 25 | COMISSION'!O20</f>
        <v>21915</v>
      </c>
      <c r="P20" s="13">
        <f>'Отдыхай и Катай 25 | COMISSION'!P20</f>
        <v>21915</v>
      </c>
      <c r="Q20" s="13">
        <f>'Отдыхай и Катай 25 | COMISSION'!Q20</f>
        <v>21915</v>
      </c>
      <c r="R20" s="13">
        <f>'Отдыхай и Катай 25 | COMISSION'!R20</f>
        <v>22995</v>
      </c>
      <c r="S20" s="13">
        <f>'Отдыхай и Катай 25 | COMISSION'!S20</f>
        <v>22995</v>
      </c>
      <c r="T20" s="13">
        <f>'Отдыхай и Катай 25 | COMISSION'!T20</f>
        <v>22995</v>
      </c>
      <c r="U20" s="13">
        <f>'Отдыхай и Катай 25 | COMISSION'!U20</f>
        <v>22995</v>
      </c>
      <c r="V20" s="13">
        <f>'Отдыхай и Катай 25 | COMISSION'!V20</f>
        <v>26235</v>
      </c>
      <c r="W20" s="13">
        <f>'Отдыхай и Катай 25 | COMISSION'!W20</f>
        <v>26235</v>
      </c>
      <c r="X20" s="13">
        <f>'Отдыхай и Катай 25 | COMISSION'!X20</f>
        <v>26235</v>
      </c>
      <c r="Y20" s="13">
        <f>'Отдыхай и Катай 25 | COMISSION'!Y20</f>
        <v>25155</v>
      </c>
      <c r="Z20" s="13">
        <f>'Отдыхай и Катай 25 | COMISSION'!Z20</f>
        <v>25155</v>
      </c>
      <c r="AA20" s="13">
        <f>'Отдыхай и Катай 25 | COMISSION'!AA20</f>
        <v>25155</v>
      </c>
      <c r="AB20" s="13">
        <f>'Отдыхай и Катай 25 | COMISSION'!AB20</f>
        <v>25155</v>
      </c>
      <c r="AC20" s="13">
        <f>'Отдыхай и Катай 25 | COMISSION'!AC20</f>
        <v>28395</v>
      </c>
      <c r="AD20" s="13">
        <f>'Отдыхай и Катай 25 | COMISSION'!AD20</f>
        <v>28395</v>
      </c>
      <c r="AE20" s="13">
        <f>'Отдыхай и Катай 25 | COMISSION'!AE20</f>
        <v>28395</v>
      </c>
      <c r="AF20" s="13">
        <f>'Отдыхай и Катай 25 | COMISSION'!AF20</f>
        <v>25155</v>
      </c>
      <c r="AG20" s="13">
        <f>'Отдыхай и Катай 25 | COMISSION'!AG20</f>
        <v>25155</v>
      </c>
      <c r="AH20" s="13">
        <f>'Отдыхай и Катай 25 | COMISSION'!AH20</f>
        <v>25155</v>
      </c>
      <c r="AI20" s="13">
        <f>'Отдыхай и Катай 25 | COMISSION'!AI20</f>
        <v>25155</v>
      </c>
      <c r="AJ20" s="13">
        <f>'Отдыхай и Катай 25 | COMISSION'!AJ20</f>
        <v>25155</v>
      </c>
      <c r="AK20" s="13">
        <f>'Отдыхай и Катай 25 | COMISSION'!AK20</f>
        <v>26235</v>
      </c>
      <c r="AL20" s="13">
        <f>'Отдыхай и Катай 25 | COMISSION'!AL20</f>
        <v>26235</v>
      </c>
      <c r="AM20" s="13">
        <f>'Отдыхай и Катай 25 | COMISSION'!AM20</f>
        <v>26235</v>
      </c>
      <c r="AN20" s="13">
        <f>'Отдыхай и Катай 25 | COMISSION'!AN20</f>
        <v>28395</v>
      </c>
      <c r="AO20" s="13">
        <f>'Отдыхай и Катай 25 | COMISSION'!AO20</f>
        <v>28395</v>
      </c>
      <c r="AP20" s="13">
        <f>'Отдыхай и Катай 25 | COMISSION'!AP20</f>
        <v>28395</v>
      </c>
      <c r="AQ20" s="13">
        <f>'Отдыхай и Катай 25 | COMISSION'!AQ20</f>
        <v>28395</v>
      </c>
      <c r="AR20" s="13">
        <f>'Отдыхай и Катай 25 | COMISSION'!AR20</f>
        <v>30555</v>
      </c>
      <c r="AS20" s="13">
        <f>'Отдыхай и Катай 25 | COMISSION'!AS20</f>
        <v>30555</v>
      </c>
      <c r="AT20" s="13">
        <f>'Отдыхай и Катай 25 | COMISSION'!AT20</f>
        <v>30555</v>
      </c>
      <c r="AU20" s="13">
        <f>'Отдыхай и Катай 25 | COMISSION'!AU20</f>
        <v>30555</v>
      </c>
      <c r="AV20" s="13">
        <f>'Отдыхай и Катай 25 | COMISSION'!AV20</f>
        <v>30555</v>
      </c>
      <c r="AW20" s="13">
        <f>'Отдыхай и Катай 25 | COMISSION'!AW20</f>
        <v>30555</v>
      </c>
      <c r="AX20" s="13">
        <f>'Отдыхай и Катай 25 | COMISSION'!AX20</f>
        <v>30555</v>
      </c>
      <c r="AY20" s="13">
        <f>'Отдыхай и Катай 25 | COMISSION'!AY20</f>
        <v>30555</v>
      </c>
      <c r="AZ20" s="13">
        <f>'Отдыхай и Катай 25 | COMISSION'!AZ20</f>
        <v>28395</v>
      </c>
      <c r="BA20" s="13">
        <f>'Отдыхай и Катай 25 | COMISSION'!BA20</f>
        <v>21915</v>
      </c>
      <c r="BB20" s="13">
        <f>'Отдыхай и Катай 25 | COMISSION'!BB20</f>
        <v>21915</v>
      </c>
      <c r="BC20" s="13">
        <f>'Отдыхай и Катай 25 | COMISSION'!BC20</f>
        <v>21915</v>
      </c>
      <c r="BD20" s="13">
        <f>'Отдыхай и Катай 25 | COMISSION'!BD20</f>
        <v>21915</v>
      </c>
      <c r="BE20" s="13">
        <f>'Отдыхай и Катай 25 | COMISSION'!BE20</f>
        <v>21915</v>
      </c>
      <c r="BF20" s="13">
        <f>'Отдыхай и Катай 25 | COMISSION'!BF20</f>
        <v>21915</v>
      </c>
      <c r="BG20" s="13">
        <f>'Отдыхай и Катай 25 | COMISSION'!BG20</f>
        <v>21915</v>
      </c>
      <c r="BH20" s="13">
        <f>'Отдыхай и Катай 25 | COMISSION'!BH20</f>
        <v>21915</v>
      </c>
      <c r="BI20" s="13">
        <f>'Отдыхай и Катай 25 | COMISSION'!BI20</f>
        <v>21915</v>
      </c>
      <c r="BJ20" s="13">
        <f>'Отдыхай и Катай 25 | COMISSION'!BJ20</f>
        <v>16155</v>
      </c>
      <c r="BK20" s="13">
        <f>'Отдыхай и Катай 25 | COMISSION'!BK20</f>
        <v>16155</v>
      </c>
      <c r="BL20" s="13">
        <f>'Отдыхай и Катай 25 | COMISSION'!BL20</f>
        <v>16155</v>
      </c>
      <c r="BM20" s="13">
        <f>'Отдыхай и Катай 25 | COMISSION'!BM20</f>
        <v>16155</v>
      </c>
      <c r="BN20" s="13">
        <f>'Отдыхай и Катай 25 | COMISSION'!BN20</f>
        <v>16155</v>
      </c>
      <c r="BO20" s="13">
        <f>'Отдыхай и Катай 25 | COMISSION'!BO20</f>
        <v>16155</v>
      </c>
      <c r="BP20" s="13">
        <f>'Отдыхай и Катай 25 | COMISSION'!BP20</f>
        <v>16155</v>
      </c>
      <c r="BQ20" s="13">
        <f>'Отдыхай и Катай 25 | COMISSION'!BQ20</f>
        <v>14895</v>
      </c>
      <c r="BR20" s="13">
        <f>'Отдыхай и Катай 25 | COMISSION'!BR20</f>
        <v>14895</v>
      </c>
      <c r="BS20" s="13">
        <f>'Отдыхай и Катай 25 | COMISSION'!BS20</f>
        <v>14895</v>
      </c>
      <c r="BT20" s="13">
        <f>'Отдыхай и Катай 25 | COMISSION'!BT20</f>
        <v>14895</v>
      </c>
      <c r="BU20" s="13">
        <f>'Отдыхай и Катай 25 | COMISSION'!BU20</f>
        <v>14895</v>
      </c>
      <c r="BV20" s="13">
        <f>'Отдыхай и Катай 25 | COMISSION'!BV20</f>
        <v>13815</v>
      </c>
      <c r="BW20" s="13">
        <f>'Отдыхай и Катай 25 | COMISSION'!BW20</f>
        <v>13815</v>
      </c>
      <c r="BX20" s="13">
        <f>'Отдыхай и Катай 25 | COMISSION'!BX20</f>
        <v>13815</v>
      </c>
      <c r="BY20" s="13">
        <f>'Отдыхай и Катай 25 | COMISSION'!BY20</f>
        <v>13815</v>
      </c>
      <c r="BZ20" s="13">
        <f>'Отдыхай и Катай 25 | COMISSION'!BZ20</f>
        <v>13815</v>
      </c>
      <c r="CA20" s="13">
        <f>'Отдыхай и Катай 25 | COMISSION'!CA20</f>
        <v>14895</v>
      </c>
      <c r="CB20" s="13">
        <f>'Отдыхай и Катай 25 | COMISSION'!CB20</f>
        <v>14895</v>
      </c>
      <c r="CC20" s="13">
        <f>'Отдыхай и Катай 25 | COMISSION'!CC20</f>
        <v>13815</v>
      </c>
      <c r="CD20" s="13">
        <f>'Отдыхай и Катай 25 | COMISSION'!CD20</f>
        <v>13815</v>
      </c>
      <c r="CE20" s="13">
        <f>'Отдыхай и Катай 25 | COMISSION'!CE20</f>
        <v>13815</v>
      </c>
      <c r="CF20" s="13">
        <f>'Отдыхай и Катай 25 | COMISSION'!CF20</f>
        <v>13635</v>
      </c>
      <c r="CG20" s="13">
        <f>'Отдыхай и Катай 25 | COMISSION'!CG20</f>
        <v>13635</v>
      </c>
      <c r="CH20" s="13">
        <f>'Отдыхай и Катай 25 | COMISSION'!CH20</f>
        <v>13635</v>
      </c>
      <c r="CI20" s="13">
        <f>'Отдыхай и Катай 25 | COMISSION'!CI20</f>
        <v>13635</v>
      </c>
      <c r="CJ20" s="13">
        <f>'Отдыхай и Катай 25 | COMISSION'!CJ20</f>
        <v>12735</v>
      </c>
      <c r="CK20" s="13">
        <f>'Отдыхай и Катай 25 | COMISSION'!CK20</f>
        <v>12735</v>
      </c>
      <c r="CL20" s="13">
        <f>'Отдыхай и Катай 25 | COMISSION'!CL20</f>
        <v>12735</v>
      </c>
      <c r="CM20" s="13">
        <f>'Отдыхай и Катай 25 | COMISSION'!CM20</f>
        <v>12735</v>
      </c>
      <c r="CN20" s="13">
        <f>'Отдыхай и Катай 25 | COMISSION'!CN20</f>
        <v>12735</v>
      </c>
      <c r="CO20" s="13">
        <f>'Отдыхай и Катай 25 | COMISSION'!CO20</f>
        <v>12735</v>
      </c>
      <c r="CP20" s="13">
        <f>'Отдыхай и Катай 25 | COMISSION'!CP20</f>
        <v>12735</v>
      </c>
      <c r="CQ20" s="13">
        <f>'Отдыхай и Катай 25 | COMISSION'!CQ20</f>
        <v>11025</v>
      </c>
    </row>
    <row r="21" spans="1:95" ht="11.45" customHeight="1">
      <c r="A21" s="12">
        <v>2</v>
      </c>
      <c r="B21" s="13">
        <f>'Отдыхай и Катай 25 | COMISSION'!B21</f>
        <v>28980</v>
      </c>
      <c r="C21" s="13">
        <f>'Отдыхай и Катай 25 | COMISSION'!C21</f>
        <v>25740</v>
      </c>
      <c r="D21" s="13">
        <f>'Отдыхай и Катай 25 | COMISSION'!D21</f>
        <v>21960</v>
      </c>
      <c r="E21" s="13">
        <f>'Отдыхай и Катай 25 | COMISSION'!E21</f>
        <v>21960</v>
      </c>
      <c r="F21" s="13">
        <f>'Отдыхай и Катай 25 | COMISSION'!F21</f>
        <v>21960</v>
      </c>
      <c r="G21" s="13">
        <f>'Отдыхай и Катай 25 | COMISSION'!G21</f>
        <v>22770</v>
      </c>
      <c r="H21" s="13">
        <f>'Отдыхай и Катай 25 | COMISSION'!H21</f>
        <v>22770</v>
      </c>
      <c r="I21" s="13">
        <f>'Отдыхай и Катай 25 | COMISSION'!I21</f>
        <v>22770</v>
      </c>
      <c r="J21" s="13">
        <f>'Отдыхай и Катай 25 | COMISSION'!J21</f>
        <v>22770</v>
      </c>
      <c r="K21" s="13">
        <f>'Отдыхай и Катай 25 | COMISSION'!K21</f>
        <v>22770</v>
      </c>
      <c r="L21" s="13">
        <f>'Отдыхай и Катай 25 | COMISSION'!L21</f>
        <v>22770</v>
      </c>
      <c r="M21" s="13">
        <f>'Отдыхай и Катай 25 | COMISSION'!M21</f>
        <v>23580</v>
      </c>
      <c r="N21" s="13">
        <f>'Отдыхай и Катай 25 | COMISSION'!N21</f>
        <v>23580</v>
      </c>
      <c r="O21" s="13">
        <f>'Отдыхай и Катай 25 | COMISSION'!O21</f>
        <v>23580</v>
      </c>
      <c r="P21" s="13">
        <f>'Отдыхай и Катай 25 | COMISSION'!P21</f>
        <v>23580</v>
      </c>
      <c r="Q21" s="13">
        <f>'Отдыхай и Катай 25 | COMISSION'!Q21</f>
        <v>23580</v>
      </c>
      <c r="R21" s="13">
        <f>'Отдыхай и Катай 25 | COMISSION'!R21</f>
        <v>24660</v>
      </c>
      <c r="S21" s="13">
        <f>'Отдыхай и Катай 25 | COMISSION'!S21</f>
        <v>24660</v>
      </c>
      <c r="T21" s="13">
        <f>'Отдыхай и Катай 25 | COMISSION'!T21</f>
        <v>24660</v>
      </c>
      <c r="U21" s="13">
        <f>'Отдыхай и Катай 25 | COMISSION'!U21</f>
        <v>24660</v>
      </c>
      <c r="V21" s="13">
        <f>'Отдыхай и Катай 25 | COMISSION'!V21</f>
        <v>27900</v>
      </c>
      <c r="W21" s="13">
        <f>'Отдыхай и Катай 25 | COMISSION'!W21</f>
        <v>27900</v>
      </c>
      <c r="X21" s="13">
        <f>'Отдыхай и Катай 25 | COMISSION'!X21</f>
        <v>27900</v>
      </c>
      <c r="Y21" s="13">
        <f>'Отдыхай и Катай 25 | COMISSION'!Y21</f>
        <v>26820</v>
      </c>
      <c r="Z21" s="13">
        <f>'Отдыхай и Катай 25 | COMISSION'!Z21</f>
        <v>26820</v>
      </c>
      <c r="AA21" s="13">
        <f>'Отдыхай и Катай 25 | COMISSION'!AA21</f>
        <v>26820</v>
      </c>
      <c r="AB21" s="13">
        <f>'Отдыхай и Катай 25 | COMISSION'!AB21</f>
        <v>26820</v>
      </c>
      <c r="AC21" s="13">
        <f>'Отдыхай и Катай 25 | COMISSION'!AC21</f>
        <v>30060</v>
      </c>
      <c r="AD21" s="13">
        <f>'Отдыхай и Катай 25 | COMISSION'!AD21</f>
        <v>30060</v>
      </c>
      <c r="AE21" s="13">
        <f>'Отдыхай и Катай 25 | COMISSION'!AE21</f>
        <v>30060</v>
      </c>
      <c r="AF21" s="13">
        <f>'Отдыхай и Катай 25 | COMISSION'!AF21</f>
        <v>26820</v>
      </c>
      <c r="AG21" s="13">
        <f>'Отдыхай и Катай 25 | COMISSION'!AG21</f>
        <v>26820</v>
      </c>
      <c r="AH21" s="13">
        <f>'Отдыхай и Катай 25 | COMISSION'!AH21</f>
        <v>26820</v>
      </c>
      <c r="AI21" s="13">
        <f>'Отдыхай и Катай 25 | COMISSION'!AI21</f>
        <v>26820</v>
      </c>
      <c r="AJ21" s="13">
        <f>'Отдыхай и Катай 25 | COMISSION'!AJ21</f>
        <v>26820</v>
      </c>
      <c r="AK21" s="13">
        <f>'Отдыхай и Катай 25 | COMISSION'!AK21</f>
        <v>27900</v>
      </c>
      <c r="AL21" s="13">
        <f>'Отдыхай и Катай 25 | COMISSION'!AL21</f>
        <v>27900</v>
      </c>
      <c r="AM21" s="13">
        <f>'Отдыхай и Катай 25 | COMISSION'!AM21</f>
        <v>27900</v>
      </c>
      <c r="AN21" s="13">
        <f>'Отдыхай и Катай 25 | COMISSION'!AN21</f>
        <v>30060</v>
      </c>
      <c r="AO21" s="13">
        <f>'Отдыхай и Катай 25 | COMISSION'!AO21</f>
        <v>30060</v>
      </c>
      <c r="AP21" s="13">
        <f>'Отдыхай и Катай 25 | COMISSION'!AP21</f>
        <v>30060</v>
      </c>
      <c r="AQ21" s="13">
        <f>'Отдыхай и Катай 25 | COMISSION'!AQ21</f>
        <v>30060</v>
      </c>
      <c r="AR21" s="13">
        <f>'Отдыхай и Катай 25 | COMISSION'!AR21</f>
        <v>32220</v>
      </c>
      <c r="AS21" s="13">
        <f>'Отдыхай и Катай 25 | COMISSION'!AS21</f>
        <v>32220</v>
      </c>
      <c r="AT21" s="13">
        <f>'Отдыхай и Катай 25 | COMISSION'!AT21</f>
        <v>32220</v>
      </c>
      <c r="AU21" s="13">
        <f>'Отдыхай и Катай 25 | COMISSION'!AU21</f>
        <v>32220</v>
      </c>
      <c r="AV21" s="13">
        <f>'Отдыхай и Катай 25 | COMISSION'!AV21</f>
        <v>32220</v>
      </c>
      <c r="AW21" s="13">
        <f>'Отдыхай и Катай 25 | COMISSION'!AW21</f>
        <v>32220</v>
      </c>
      <c r="AX21" s="13">
        <f>'Отдыхай и Катай 25 | COMISSION'!AX21</f>
        <v>32220</v>
      </c>
      <c r="AY21" s="13">
        <f>'Отдыхай и Катай 25 | COMISSION'!AY21</f>
        <v>32220</v>
      </c>
      <c r="AZ21" s="13">
        <f>'Отдыхай и Катай 25 | COMISSION'!AZ21</f>
        <v>30060</v>
      </c>
      <c r="BA21" s="13">
        <f>'Отдыхай и Катай 25 | COMISSION'!BA21</f>
        <v>23580</v>
      </c>
      <c r="BB21" s="13">
        <f>'Отдыхай и Катай 25 | COMISSION'!BB21</f>
        <v>23580</v>
      </c>
      <c r="BC21" s="13">
        <f>'Отдыхай и Катай 25 | COMISSION'!BC21</f>
        <v>23580</v>
      </c>
      <c r="BD21" s="13">
        <f>'Отдыхай и Катай 25 | COMISSION'!BD21</f>
        <v>23580</v>
      </c>
      <c r="BE21" s="13">
        <f>'Отдыхай и Катай 25 | COMISSION'!BE21</f>
        <v>23580</v>
      </c>
      <c r="BF21" s="13">
        <f>'Отдыхай и Катай 25 | COMISSION'!BF21</f>
        <v>23580</v>
      </c>
      <c r="BG21" s="13">
        <f>'Отдыхай и Катай 25 | COMISSION'!BG21</f>
        <v>23580</v>
      </c>
      <c r="BH21" s="13">
        <f>'Отдыхай и Катай 25 | COMISSION'!BH21</f>
        <v>23580</v>
      </c>
      <c r="BI21" s="13">
        <f>'Отдыхай и Катай 25 | COMISSION'!BI21</f>
        <v>23580</v>
      </c>
      <c r="BJ21" s="13">
        <f>'Отдыхай и Катай 25 | COMISSION'!BJ21</f>
        <v>17820</v>
      </c>
      <c r="BK21" s="13">
        <f>'Отдыхай и Катай 25 | COMISSION'!BK21</f>
        <v>17820</v>
      </c>
      <c r="BL21" s="13">
        <f>'Отдыхай и Катай 25 | COMISSION'!BL21</f>
        <v>17820</v>
      </c>
      <c r="BM21" s="13">
        <f>'Отдыхай и Катай 25 | COMISSION'!BM21</f>
        <v>17820</v>
      </c>
      <c r="BN21" s="13">
        <f>'Отдыхай и Катай 25 | COMISSION'!BN21</f>
        <v>17820</v>
      </c>
      <c r="BO21" s="13">
        <f>'Отдыхай и Катай 25 | COMISSION'!BO21</f>
        <v>17820</v>
      </c>
      <c r="BP21" s="13">
        <f>'Отдыхай и Катай 25 | COMISSION'!BP21</f>
        <v>17820</v>
      </c>
      <c r="BQ21" s="13">
        <f>'Отдыхай и Катай 25 | COMISSION'!BQ21</f>
        <v>16560</v>
      </c>
      <c r="BR21" s="13">
        <f>'Отдыхай и Катай 25 | COMISSION'!BR21</f>
        <v>16560</v>
      </c>
      <c r="BS21" s="13">
        <f>'Отдыхай и Катай 25 | COMISSION'!BS21</f>
        <v>16560</v>
      </c>
      <c r="BT21" s="13">
        <f>'Отдыхай и Катай 25 | COMISSION'!BT21</f>
        <v>16560</v>
      </c>
      <c r="BU21" s="13">
        <f>'Отдыхай и Катай 25 | COMISSION'!BU21</f>
        <v>16560</v>
      </c>
      <c r="BV21" s="13">
        <f>'Отдыхай и Катай 25 | COMISSION'!BV21</f>
        <v>15480</v>
      </c>
      <c r="BW21" s="13">
        <f>'Отдыхай и Катай 25 | COMISSION'!BW21</f>
        <v>15480</v>
      </c>
      <c r="BX21" s="13">
        <f>'Отдыхай и Катай 25 | COMISSION'!BX21</f>
        <v>15480</v>
      </c>
      <c r="BY21" s="13">
        <f>'Отдыхай и Катай 25 | COMISSION'!BY21</f>
        <v>15480</v>
      </c>
      <c r="BZ21" s="13">
        <f>'Отдыхай и Катай 25 | COMISSION'!BZ21</f>
        <v>15480</v>
      </c>
      <c r="CA21" s="13">
        <f>'Отдыхай и Катай 25 | COMISSION'!CA21</f>
        <v>16560</v>
      </c>
      <c r="CB21" s="13">
        <f>'Отдыхай и Катай 25 | COMISSION'!CB21</f>
        <v>16560</v>
      </c>
      <c r="CC21" s="13">
        <f>'Отдыхай и Катай 25 | COMISSION'!CC21</f>
        <v>15480</v>
      </c>
      <c r="CD21" s="13">
        <f>'Отдыхай и Катай 25 | COMISSION'!CD21</f>
        <v>15480</v>
      </c>
      <c r="CE21" s="13">
        <f>'Отдыхай и Катай 25 | COMISSION'!CE21</f>
        <v>15480</v>
      </c>
      <c r="CF21" s="13">
        <f>'Отдыхай и Катай 25 | COMISSION'!CF21</f>
        <v>15120</v>
      </c>
      <c r="CG21" s="13">
        <f>'Отдыхай и Катай 25 | COMISSION'!CG21</f>
        <v>15120</v>
      </c>
      <c r="CH21" s="13">
        <f>'Отдыхай и Катай 25 | COMISSION'!CH21</f>
        <v>15120</v>
      </c>
      <c r="CI21" s="13">
        <f>'Отдыхай и Катай 25 | COMISSION'!CI21</f>
        <v>15120</v>
      </c>
      <c r="CJ21" s="13">
        <f>'Отдыхай и Катай 25 | COMISSION'!CJ21</f>
        <v>14220</v>
      </c>
      <c r="CK21" s="13">
        <f>'Отдыхай и Катай 25 | COMISSION'!CK21</f>
        <v>14220</v>
      </c>
      <c r="CL21" s="13">
        <f>'Отдыхай и Катай 25 | COMISSION'!CL21</f>
        <v>14220</v>
      </c>
      <c r="CM21" s="13">
        <f>'Отдыхай и Катай 25 | COMISSION'!CM21</f>
        <v>14220</v>
      </c>
      <c r="CN21" s="13">
        <f>'Отдыхай и Катай 25 | COMISSION'!CN21</f>
        <v>14220</v>
      </c>
      <c r="CO21" s="13">
        <f>'Отдыхай и Катай 25 | COMISSION'!CO21</f>
        <v>14220</v>
      </c>
      <c r="CP21" s="13">
        <f>'Отдыхай и Катай 25 | COMISSION'!CP21</f>
        <v>14220</v>
      </c>
      <c r="CQ21" s="13">
        <f>'Отдыхай и Катай 25 | COMISSION'!CQ21</f>
        <v>12510</v>
      </c>
    </row>
    <row r="22" spans="1:95" ht="11.45" customHeight="1">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row>
    <row r="23" spans="1:95" ht="11.45" customHeight="1">
      <c r="A23" s="29" t="s">
        <v>27</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row>
    <row r="24" spans="1:95" ht="24.6" customHeight="1">
      <c r="A24" s="6" t="s">
        <v>3</v>
      </c>
      <c r="B24" s="8">
        <f t="shared" ref="B24:AL24" si="0">B5</f>
        <v>46031</v>
      </c>
      <c r="C24" s="8">
        <f t="shared" si="0"/>
        <v>46032</v>
      </c>
      <c r="D24" s="8">
        <f t="shared" si="0"/>
        <v>46033</v>
      </c>
      <c r="E24" s="8">
        <f t="shared" si="0"/>
        <v>46034</v>
      </c>
      <c r="F24" s="8">
        <f t="shared" si="0"/>
        <v>46035</v>
      </c>
      <c r="G24" s="8">
        <f t="shared" si="0"/>
        <v>46036</v>
      </c>
      <c r="H24" s="8">
        <f t="shared" si="0"/>
        <v>46037</v>
      </c>
      <c r="I24" s="8">
        <f t="shared" si="0"/>
        <v>46038</v>
      </c>
      <c r="J24" s="8">
        <f t="shared" si="0"/>
        <v>46039</v>
      </c>
      <c r="K24" s="8">
        <f t="shared" si="0"/>
        <v>46040</v>
      </c>
      <c r="L24" s="8">
        <f t="shared" si="0"/>
        <v>46041</v>
      </c>
      <c r="M24" s="8">
        <f t="shared" si="0"/>
        <v>46042</v>
      </c>
      <c r="N24" s="8">
        <f t="shared" si="0"/>
        <v>46043</v>
      </c>
      <c r="O24" s="8">
        <f t="shared" si="0"/>
        <v>46044</v>
      </c>
      <c r="P24" s="8">
        <f t="shared" si="0"/>
        <v>46045</v>
      </c>
      <c r="Q24" s="8">
        <f t="shared" si="0"/>
        <v>46046</v>
      </c>
      <c r="R24" s="8">
        <f t="shared" si="0"/>
        <v>46047</v>
      </c>
      <c r="S24" s="8">
        <f t="shared" si="0"/>
        <v>46048</v>
      </c>
      <c r="T24" s="8">
        <f t="shared" si="0"/>
        <v>46049</v>
      </c>
      <c r="U24" s="8">
        <f t="shared" si="0"/>
        <v>46050</v>
      </c>
      <c r="V24" s="8">
        <f t="shared" si="0"/>
        <v>46051</v>
      </c>
      <c r="W24" s="8">
        <f t="shared" si="0"/>
        <v>46052</v>
      </c>
      <c r="X24" s="8">
        <f t="shared" si="0"/>
        <v>46053</v>
      </c>
      <c r="Y24" s="8">
        <f t="shared" si="0"/>
        <v>46054</v>
      </c>
      <c r="Z24" s="8">
        <f t="shared" si="0"/>
        <v>46055</v>
      </c>
      <c r="AA24" s="8">
        <f t="shared" si="0"/>
        <v>46056</v>
      </c>
      <c r="AB24" s="8">
        <f t="shared" si="0"/>
        <v>46057</v>
      </c>
      <c r="AC24" s="8">
        <f t="shared" si="0"/>
        <v>46058</v>
      </c>
      <c r="AD24" s="8">
        <f t="shared" si="0"/>
        <v>46059</v>
      </c>
      <c r="AE24" s="8">
        <f t="shared" si="0"/>
        <v>46060</v>
      </c>
      <c r="AF24" s="8">
        <f t="shared" si="0"/>
        <v>46061</v>
      </c>
      <c r="AG24" s="8">
        <f t="shared" si="0"/>
        <v>46062</v>
      </c>
      <c r="AH24" s="8">
        <f t="shared" si="0"/>
        <v>46063</v>
      </c>
      <c r="AI24" s="8">
        <f t="shared" si="0"/>
        <v>46064</v>
      </c>
      <c r="AJ24" s="8">
        <f t="shared" si="0"/>
        <v>46065</v>
      </c>
      <c r="AK24" s="8">
        <f t="shared" si="0"/>
        <v>46066</v>
      </c>
      <c r="AL24" s="8">
        <f t="shared" si="0"/>
        <v>46067</v>
      </c>
      <c r="AM24" s="8">
        <f t="shared" ref="AM24:CQ24" si="1">AM5</f>
        <v>46068</v>
      </c>
      <c r="AN24" s="8">
        <f t="shared" si="1"/>
        <v>46069</v>
      </c>
      <c r="AO24" s="8">
        <f t="shared" si="1"/>
        <v>46070</v>
      </c>
      <c r="AP24" s="8">
        <f t="shared" si="1"/>
        <v>46071</v>
      </c>
      <c r="AQ24" s="8">
        <f t="shared" si="1"/>
        <v>46072</v>
      </c>
      <c r="AR24" s="8">
        <f t="shared" si="1"/>
        <v>46073</v>
      </c>
      <c r="AS24" s="8">
        <f t="shared" si="1"/>
        <v>46074</v>
      </c>
      <c r="AT24" s="8">
        <f t="shared" si="1"/>
        <v>46075</v>
      </c>
      <c r="AU24" s="8">
        <f t="shared" si="1"/>
        <v>46076</v>
      </c>
      <c r="AV24" s="8">
        <f t="shared" si="1"/>
        <v>46077</v>
      </c>
      <c r="AW24" s="8">
        <f t="shared" si="1"/>
        <v>46078</v>
      </c>
      <c r="AX24" s="8">
        <f t="shared" si="1"/>
        <v>46079</v>
      </c>
      <c r="AY24" s="8">
        <f t="shared" si="1"/>
        <v>46080</v>
      </c>
      <c r="AZ24" s="8">
        <f t="shared" si="1"/>
        <v>46081</v>
      </c>
      <c r="BA24" s="8">
        <f t="shared" si="1"/>
        <v>46082</v>
      </c>
      <c r="BB24" s="8">
        <f t="shared" si="1"/>
        <v>46083</v>
      </c>
      <c r="BC24" s="8">
        <f t="shared" si="1"/>
        <v>46084</v>
      </c>
      <c r="BD24" s="8">
        <f t="shared" si="1"/>
        <v>46085</v>
      </c>
      <c r="BE24" s="8">
        <f t="shared" si="1"/>
        <v>46086</v>
      </c>
      <c r="BF24" s="8">
        <f t="shared" si="1"/>
        <v>46087</v>
      </c>
      <c r="BG24" s="8">
        <f t="shared" si="1"/>
        <v>46088</v>
      </c>
      <c r="BH24" s="8">
        <f t="shared" si="1"/>
        <v>46089</v>
      </c>
      <c r="BI24" s="8">
        <f t="shared" si="1"/>
        <v>46090</v>
      </c>
      <c r="BJ24" s="8">
        <f t="shared" si="1"/>
        <v>46091</v>
      </c>
      <c r="BK24" s="8">
        <f t="shared" si="1"/>
        <v>46092</v>
      </c>
      <c r="BL24" s="8">
        <f t="shared" si="1"/>
        <v>46093</v>
      </c>
      <c r="BM24" s="8">
        <f t="shared" si="1"/>
        <v>46094</v>
      </c>
      <c r="BN24" s="8">
        <f t="shared" si="1"/>
        <v>46095</v>
      </c>
      <c r="BO24" s="8">
        <f t="shared" si="1"/>
        <v>46096</v>
      </c>
      <c r="BP24" s="8">
        <f t="shared" si="1"/>
        <v>46097</v>
      </c>
      <c r="BQ24" s="8">
        <f t="shared" si="1"/>
        <v>46098</v>
      </c>
      <c r="BR24" s="8">
        <f t="shared" si="1"/>
        <v>46099</v>
      </c>
      <c r="BS24" s="8">
        <f t="shared" si="1"/>
        <v>46100</v>
      </c>
      <c r="BT24" s="8">
        <f t="shared" si="1"/>
        <v>46101</v>
      </c>
      <c r="BU24" s="8">
        <f t="shared" si="1"/>
        <v>46102</v>
      </c>
      <c r="BV24" s="8">
        <f t="shared" si="1"/>
        <v>46103</v>
      </c>
      <c r="BW24" s="8">
        <f t="shared" si="1"/>
        <v>46104</v>
      </c>
      <c r="BX24" s="8">
        <f t="shared" si="1"/>
        <v>46105</v>
      </c>
      <c r="BY24" s="8">
        <f t="shared" si="1"/>
        <v>46106</v>
      </c>
      <c r="BZ24" s="8">
        <f t="shared" si="1"/>
        <v>46107</v>
      </c>
      <c r="CA24" s="8">
        <f t="shared" si="1"/>
        <v>46108</v>
      </c>
      <c r="CB24" s="8">
        <f t="shared" si="1"/>
        <v>46109</v>
      </c>
      <c r="CC24" s="8">
        <f t="shared" si="1"/>
        <v>46110</v>
      </c>
      <c r="CD24" s="8">
        <f t="shared" si="1"/>
        <v>46111</v>
      </c>
      <c r="CE24" s="8">
        <f t="shared" si="1"/>
        <v>46112</v>
      </c>
      <c r="CF24" s="8">
        <f t="shared" si="1"/>
        <v>46113</v>
      </c>
      <c r="CG24" s="8">
        <f t="shared" si="1"/>
        <v>46114</v>
      </c>
      <c r="CH24" s="8">
        <f t="shared" si="1"/>
        <v>46115</v>
      </c>
      <c r="CI24" s="8">
        <f t="shared" si="1"/>
        <v>46116</v>
      </c>
      <c r="CJ24" s="8">
        <f t="shared" si="1"/>
        <v>46117</v>
      </c>
      <c r="CK24" s="8">
        <f t="shared" si="1"/>
        <v>46118</v>
      </c>
      <c r="CL24" s="8">
        <f t="shared" si="1"/>
        <v>46119</v>
      </c>
      <c r="CM24" s="8">
        <f t="shared" si="1"/>
        <v>46120</v>
      </c>
      <c r="CN24" s="8">
        <f t="shared" si="1"/>
        <v>46121</v>
      </c>
      <c r="CO24" s="8">
        <f t="shared" si="1"/>
        <v>46122</v>
      </c>
      <c r="CP24" s="8">
        <f t="shared" si="1"/>
        <v>46123</v>
      </c>
      <c r="CQ24" s="8">
        <f t="shared" si="1"/>
        <v>46124</v>
      </c>
    </row>
    <row r="25" spans="1:95" ht="24.6" customHeight="1">
      <c r="A25" s="9"/>
      <c r="B25" s="8">
        <f t="shared" ref="B25:AL25" si="2">B6</f>
        <v>46031</v>
      </c>
      <c r="C25" s="8">
        <f t="shared" si="2"/>
        <v>46032</v>
      </c>
      <c r="D25" s="8">
        <f t="shared" si="2"/>
        <v>46033</v>
      </c>
      <c r="E25" s="8">
        <f t="shared" si="2"/>
        <v>46034</v>
      </c>
      <c r="F25" s="8">
        <f t="shared" si="2"/>
        <v>46035</v>
      </c>
      <c r="G25" s="8">
        <f t="shared" si="2"/>
        <v>46036</v>
      </c>
      <c r="H25" s="8">
        <f t="shared" si="2"/>
        <v>46037</v>
      </c>
      <c r="I25" s="8">
        <f t="shared" si="2"/>
        <v>46038</v>
      </c>
      <c r="J25" s="8">
        <f t="shared" si="2"/>
        <v>46039</v>
      </c>
      <c r="K25" s="8">
        <f t="shared" si="2"/>
        <v>46040</v>
      </c>
      <c r="L25" s="8">
        <f t="shared" si="2"/>
        <v>46041</v>
      </c>
      <c r="M25" s="8">
        <f t="shared" si="2"/>
        <v>46042</v>
      </c>
      <c r="N25" s="8">
        <f t="shared" si="2"/>
        <v>46043</v>
      </c>
      <c r="O25" s="8">
        <f t="shared" si="2"/>
        <v>46044</v>
      </c>
      <c r="P25" s="8">
        <f t="shared" si="2"/>
        <v>46045</v>
      </c>
      <c r="Q25" s="8">
        <f t="shared" si="2"/>
        <v>46046</v>
      </c>
      <c r="R25" s="8">
        <f t="shared" si="2"/>
        <v>46047</v>
      </c>
      <c r="S25" s="8">
        <f t="shared" si="2"/>
        <v>46048</v>
      </c>
      <c r="T25" s="8">
        <f t="shared" si="2"/>
        <v>46049</v>
      </c>
      <c r="U25" s="8">
        <f t="shared" si="2"/>
        <v>46050</v>
      </c>
      <c r="V25" s="8">
        <f t="shared" si="2"/>
        <v>46051</v>
      </c>
      <c r="W25" s="8">
        <f t="shared" si="2"/>
        <v>46052</v>
      </c>
      <c r="X25" s="8">
        <f t="shared" si="2"/>
        <v>46053</v>
      </c>
      <c r="Y25" s="8">
        <f t="shared" si="2"/>
        <v>46054</v>
      </c>
      <c r="Z25" s="8">
        <f t="shared" si="2"/>
        <v>46055</v>
      </c>
      <c r="AA25" s="8">
        <f t="shared" si="2"/>
        <v>46056</v>
      </c>
      <c r="AB25" s="8">
        <f t="shared" si="2"/>
        <v>46057</v>
      </c>
      <c r="AC25" s="8">
        <f t="shared" si="2"/>
        <v>46058</v>
      </c>
      <c r="AD25" s="8">
        <f t="shared" si="2"/>
        <v>46059</v>
      </c>
      <c r="AE25" s="8">
        <f t="shared" si="2"/>
        <v>46060</v>
      </c>
      <c r="AF25" s="8">
        <f t="shared" si="2"/>
        <v>46061</v>
      </c>
      <c r="AG25" s="8">
        <f t="shared" si="2"/>
        <v>46062</v>
      </c>
      <c r="AH25" s="8">
        <f t="shared" si="2"/>
        <v>46063</v>
      </c>
      <c r="AI25" s="8">
        <f t="shared" si="2"/>
        <v>46064</v>
      </c>
      <c r="AJ25" s="8">
        <f t="shared" si="2"/>
        <v>46065</v>
      </c>
      <c r="AK25" s="8">
        <f t="shared" si="2"/>
        <v>46066</v>
      </c>
      <c r="AL25" s="8">
        <f t="shared" si="2"/>
        <v>46067</v>
      </c>
      <c r="AM25" s="8">
        <f t="shared" ref="AM25:CQ25" si="3">AM6</f>
        <v>46068</v>
      </c>
      <c r="AN25" s="8">
        <f t="shared" si="3"/>
        <v>46069</v>
      </c>
      <c r="AO25" s="8">
        <f t="shared" si="3"/>
        <v>46070</v>
      </c>
      <c r="AP25" s="8">
        <f t="shared" si="3"/>
        <v>46071</v>
      </c>
      <c r="AQ25" s="8">
        <f t="shared" si="3"/>
        <v>46072</v>
      </c>
      <c r="AR25" s="8">
        <f t="shared" si="3"/>
        <v>46073</v>
      </c>
      <c r="AS25" s="8">
        <f t="shared" si="3"/>
        <v>46074</v>
      </c>
      <c r="AT25" s="8">
        <f t="shared" si="3"/>
        <v>46075</v>
      </c>
      <c r="AU25" s="8">
        <f t="shared" si="3"/>
        <v>46076</v>
      </c>
      <c r="AV25" s="8">
        <f t="shared" si="3"/>
        <v>46077</v>
      </c>
      <c r="AW25" s="8">
        <f t="shared" si="3"/>
        <v>46078</v>
      </c>
      <c r="AX25" s="8">
        <f t="shared" si="3"/>
        <v>46079</v>
      </c>
      <c r="AY25" s="8">
        <f t="shared" si="3"/>
        <v>46080</v>
      </c>
      <c r="AZ25" s="8">
        <f t="shared" si="3"/>
        <v>46081</v>
      </c>
      <c r="BA25" s="8">
        <f t="shared" si="3"/>
        <v>46082</v>
      </c>
      <c r="BB25" s="8">
        <f t="shared" si="3"/>
        <v>46083</v>
      </c>
      <c r="BC25" s="8">
        <f t="shared" si="3"/>
        <v>46084</v>
      </c>
      <c r="BD25" s="8">
        <f t="shared" si="3"/>
        <v>46085</v>
      </c>
      <c r="BE25" s="8">
        <f t="shared" si="3"/>
        <v>46086</v>
      </c>
      <c r="BF25" s="8">
        <f t="shared" si="3"/>
        <v>46087</v>
      </c>
      <c r="BG25" s="8">
        <f t="shared" si="3"/>
        <v>46088</v>
      </c>
      <c r="BH25" s="8">
        <f t="shared" si="3"/>
        <v>46089</v>
      </c>
      <c r="BI25" s="8">
        <f t="shared" si="3"/>
        <v>46090</v>
      </c>
      <c r="BJ25" s="8">
        <f t="shared" si="3"/>
        <v>46091</v>
      </c>
      <c r="BK25" s="8">
        <f t="shared" si="3"/>
        <v>46092</v>
      </c>
      <c r="BL25" s="8">
        <f t="shared" si="3"/>
        <v>46093</v>
      </c>
      <c r="BM25" s="8">
        <f t="shared" si="3"/>
        <v>46094</v>
      </c>
      <c r="BN25" s="8">
        <f t="shared" si="3"/>
        <v>46095</v>
      </c>
      <c r="BO25" s="8">
        <f t="shared" si="3"/>
        <v>46096</v>
      </c>
      <c r="BP25" s="8">
        <f t="shared" si="3"/>
        <v>46097</v>
      </c>
      <c r="BQ25" s="8">
        <f t="shared" si="3"/>
        <v>46098</v>
      </c>
      <c r="BR25" s="8">
        <f t="shared" si="3"/>
        <v>46099</v>
      </c>
      <c r="BS25" s="8">
        <f t="shared" si="3"/>
        <v>46100</v>
      </c>
      <c r="BT25" s="8">
        <f t="shared" si="3"/>
        <v>46101</v>
      </c>
      <c r="BU25" s="8">
        <f t="shared" si="3"/>
        <v>46102</v>
      </c>
      <c r="BV25" s="8">
        <f t="shared" si="3"/>
        <v>46103</v>
      </c>
      <c r="BW25" s="8">
        <f t="shared" si="3"/>
        <v>46104</v>
      </c>
      <c r="BX25" s="8">
        <f t="shared" si="3"/>
        <v>46105</v>
      </c>
      <c r="BY25" s="8">
        <f t="shared" si="3"/>
        <v>46106</v>
      </c>
      <c r="BZ25" s="8">
        <f t="shared" si="3"/>
        <v>46107</v>
      </c>
      <c r="CA25" s="8">
        <f t="shared" si="3"/>
        <v>46108</v>
      </c>
      <c r="CB25" s="8">
        <f t="shared" si="3"/>
        <v>46109</v>
      </c>
      <c r="CC25" s="8">
        <f t="shared" si="3"/>
        <v>46110</v>
      </c>
      <c r="CD25" s="8">
        <f t="shared" si="3"/>
        <v>46111</v>
      </c>
      <c r="CE25" s="8">
        <f t="shared" si="3"/>
        <v>46112</v>
      </c>
      <c r="CF25" s="8">
        <f t="shared" si="3"/>
        <v>46113</v>
      </c>
      <c r="CG25" s="8">
        <f t="shared" si="3"/>
        <v>46114</v>
      </c>
      <c r="CH25" s="8">
        <f t="shared" si="3"/>
        <v>46115</v>
      </c>
      <c r="CI25" s="8">
        <f t="shared" si="3"/>
        <v>46116</v>
      </c>
      <c r="CJ25" s="8">
        <f t="shared" si="3"/>
        <v>46117</v>
      </c>
      <c r="CK25" s="8">
        <f t="shared" si="3"/>
        <v>46118</v>
      </c>
      <c r="CL25" s="8">
        <f t="shared" si="3"/>
        <v>46119</v>
      </c>
      <c r="CM25" s="8">
        <f t="shared" si="3"/>
        <v>46120</v>
      </c>
      <c r="CN25" s="8">
        <f t="shared" si="3"/>
        <v>46121</v>
      </c>
      <c r="CO25" s="8">
        <f t="shared" si="3"/>
        <v>46122</v>
      </c>
      <c r="CP25" s="8">
        <f t="shared" si="3"/>
        <v>46123</v>
      </c>
      <c r="CQ25" s="8">
        <f t="shared" si="3"/>
        <v>46124</v>
      </c>
    </row>
    <row r="26" spans="1:95" ht="11.45" customHeight="1">
      <c r="A26" s="34" t="s">
        <v>4</v>
      </c>
    </row>
    <row r="27" spans="1:95" ht="11.45" customHeight="1">
      <c r="A27" s="12">
        <v>1</v>
      </c>
      <c r="B27" s="13">
        <f t="shared" ref="B27:AL27" si="4">ROUND(B8*0.85,)</f>
        <v>17098</v>
      </c>
      <c r="C27" s="13">
        <f t="shared" si="4"/>
        <v>14344</v>
      </c>
      <c r="D27" s="13">
        <f t="shared" si="4"/>
        <v>11131</v>
      </c>
      <c r="E27" s="13">
        <f t="shared" si="4"/>
        <v>11131</v>
      </c>
      <c r="F27" s="13">
        <f t="shared" si="4"/>
        <v>11131</v>
      </c>
      <c r="G27" s="13">
        <f t="shared" si="4"/>
        <v>11819</v>
      </c>
      <c r="H27" s="13">
        <f t="shared" si="4"/>
        <v>11819</v>
      </c>
      <c r="I27" s="13">
        <f t="shared" si="4"/>
        <v>11819</v>
      </c>
      <c r="J27" s="13">
        <f t="shared" si="4"/>
        <v>11819</v>
      </c>
      <c r="K27" s="13">
        <f t="shared" si="4"/>
        <v>11819</v>
      </c>
      <c r="L27" s="13">
        <f t="shared" si="4"/>
        <v>11819</v>
      </c>
      <c r="M27" s="13">
        <f t="shared" si="4"/>
        <v>12508</v>
      </c>
      <c r="N27" s="13">
        <f t="shared" si="4"/>
        <v>12508</v>
      </c>
      <c r="O27" s="13">
        <f t="shared" si="4"/>
        <v>12508</v>
      </c>
      <c r="P27" s="13">
        <f t="shared" si="4"/>
        <v>12508</v>
      </c>
      <c r="Q27" s="13">
        <f t="shared" si="4"/>
        <v>12508</v>
      </c>
      <c r="R27" s="13">
        <f t="shared" si="4"/>
        <v>13426</v>
      </c>
      <c r="S27" s="13">
        <f t="shared" si="4"/>
        <v>13426</v>
      </c>
      <c r="T27" s="13">
        <f t="shared" si="4"/>
        <v>13426</v>
      </c>
      <c r="U27" s="13">
        <f t="shared" si="4"/>
        <v>13426</v>
      </c>
      <c r="V27" s="13">
        <f t="shared" si="4"/>
        <v>16180</v>
      </c>
      <c r="W27" s="13">
        <f t="shared" si="4"/>
        <v>16180</v>
      </c>
      <c r="X27" s="13">
        <f t="shared" si="4"/>
        <v>16180</v>
      </c>
      <c r="Y27" s="13">
        <f t="shared" si="4"/>
        <v>15262</v>
      </c>
      <c r="Z27" s="13">
        <f t="shared" si="4"/>
        <v>15262</v>
      </c>
      <c r="AA27" s="13">
        <f t="shared" si="4"/>
        <v>15262</v>
      </c>
      <c r="AB27" s="13">
        <f t="shared" si="4"/>
        <v>15262</v>
      </c>
      <c r="AC27" s="13">
        <f t="shared" si="4"/>
        <v>18016</v>
      </c>
      <c r="AD27" s="13">
        <f t="shared" si="4"/>
        <v>18016</v>
      </c>
      <c r="AE27" s="13">
        <f t="shared" si="4"/>
        <v>18016</v>
      </c>
      <c r="AF27" s="13">
        <f t="shared" si="4"/>
        <v>15262</v>
      </c>
      <c r="AG27" s="13">
        <f t="shared" si="4"/>
        <v>15262</v>
      </c>
      <c r="AH27" s="13">
        <f t="shared" si="4"/>
        <v>15262</v>
      </c>
      <c r="AI27" s="13">
        <f t="shared" si="4"/>
        <v>15262</v>
      </c>
      <c r="AJ27" s="13">
        <f t="shared" si="4"/>
        <v>15262</v>
      </c>
      <c r="AK27" s="13">
        <f t="shared" si="4"/>
        <v>16180</v>
      </c>
      <c r="AL27" s="13">
        <f t="shared" si="4"/>
        <v>16180</v>
      </c>
      <c r="AM27" s="13">
        <f t="shared" ref="AM27:CQ27" si="5">ROUND(AM8*0.85,)</f>
        <v>16180</v>
      </c>
      <c r="AN27" s="13">
        <f t="shared" si="5"/>
        <v>18016</v>
      </c>
      <c r="AO27" s="13">
        <f t="shared" si="5"/>
        <v>18016</v>
      </c>
      <c r="AP27" s="13">
        <f t="shared" si="5"/>
        <v>18016</v>
      </c>
      <c r="AQ27" s="13">
        <f t="shared" si="5"/>
        <v>18016</v>
      </c>
      <c r="AR27" s="13">
        <f t="shared" si="5"/>
        <v>19852</v>
      </c>
      <c r="AS27" s="13">
        <f t="shared" si="5"/>
        <v>19852</v>
      </c>
      <c r="AT27" s="13">
        <f t="shared" si="5"/>
        <v>19852</v>
      </c>
      <c r="AU27" s="13">
        <f t="shared" si="5"/>
        <v>19852</v>
      </c>
      <c r="AV27" s="13">
        <f t="shared" si="5"/>
        <v>19852</v>
      </c>
      <c r="AW27" s="13">
        <f t="shared" si="5"/>
        <v>19852</v>
      </c>
      <c r="AX27" s="13">
        <f t="shared" si="5"/>
        <v>19852</v>
      </c>
      <c r="AY27" s="13">
        <f t="shared" si="5"/>
        <v>19852</v>
      </c>
      <c r="AZ27" s="13">
        <f t="shared" si="5"/>
        <v>18016</v>
      </c>
      <c r="BA27" s="13">
        <f t="shared" si="5"/>
        <v>12508</v>
      </c>
      <c r="BB27" s="13">
        <f t="shared" si="5"/>
        <v>12508</v>
      </c>
      <c r="BC27" s="13">
        <f t="shared" si="5"/>
        <v>12508</v>
      </c>
      <c r="BD27" s="13">
        <f t="shared" si="5"/>
        <v>12508</v>
      </c>
      <c r="BE27" s="13">
        <f t="shared" si="5"/>
        <v>12508</v>
      </c>
      <c r="BF27" s="13">
        <f t="shared" si="5"/>
        <v>12508</v>
      </c>
      <c r="BG27" s="13">
        <f t="shared" si="5"/>
        <v>12508</v>
      </c>
      <c r="BH27" s="13">
        <f t="shared" si="5"/>
        <v>12508</v>
      </c>
      <c r="BI27" s="13">
        <f t="shared" si="5"/>
        <v>12508</v>
      </c>
      <c r="BJ27" s="13">
        <f t="shared" si="5"/>
        <v>9142</v>
      </c>
      <c r="BK27" s="13">
        <f t="shared" si="5"/>
        <v>9142</v>
      </c>
      <c r="BL27" s="13">
        <f t="shared" si="5"/>
        <v>9142</v>
      </c>
      <c r="BM27" s="13">
        <f t="shared" si="5"/>
        <v>9142</v>
      </c>
      <c r="BN27" s="13">
        <f t="shared" si="5"/>
        <v>9142</v>
      </c>
      <c r="BO27" s="13">
        <f t="shared" si="5"/>
        <v>9142</v>
      </c>
      <c r="BP27" s="13">
        <f t="shared" si="5"/>
        <v>9142</v>
      </c>
      <c r="BQ27" s="13">
        <f t="shared" si="5"/>
        <v>8071</v>
      </c>
      <c r="BR27" s="13">
        <f t="shared" si="5"/>
        <v>8071</v>
      </c>
      <c r="BS27" s="13">
        <f t="shared" si="5"/>
        <v>8071</v>
      </c>
      <c r="BT27" s="13">
        <f t="shared" si="5"/>
        <v>8071</v>
      </c>
      <c r="BU27" s="13">
        <f t="shared" si="5"/>
        <v>8071</v>
      </c>
      <c r="BV27" s="13">
        <f t="shared" si="5"/>
        <v>7153</v>
      </c>
      <c r="BW27" s="13">
        <f t="shared" si="5"/>
        <v>7153</v>
      </c>
      <c r="BX27" s="13">
        <f t="shared" si="5"/>
        <v>7153</v>
      </c>
      <c r="BY27" s="13">
        <f t="shared" si="5"/>
        <v>7153</v>
      </c>
      <c r="BZ27" s="13">
        <f t="shared" si="5"/>
        <v>7153</v>
      </c>
      <c r="CA27" s="13">
        <f t="shared" si="5"/>
        <v>8071</v>
      </c>
      <c r="CB27" s="13">
        <f t="shared" si="5"/>
        <v>8071</v>
      </c>
      <c r="CC27" s="13">
        <f t="shared" si="5"/>
        <v>7153</v>
      </c>
      <c r="CD27" s="13">
        <f t="shared" si="5"/>
        <v>7153</v>
      </c>
      <c r="CE27" s="13">
        <f t="shared" si="5"/>
        <v>7153</v>
      </c>
      <c r="CF27" s="13">
        <f t="shared" si="5"/>
        <v>7000</v>
      </c>
      <c r="CG27" s="13">
        <f t="shared" si="5"/>
        <v>7000</v>
      </c>
      <c r="CH27" s="13">
        <f t="shared" si="5"/>
        <v>7000</v>
      </c>
      <c r="CI27" s="13">
        <f t="shared" si="5"/>
        <v>7000</v>
      </c>
      <c r="CJ27" s="13">
        <f t="shared" si="5"/>
        <v>6235</v>
      </c>
      <c r="CK27" s="13">
        <f t="shared" si="5"/>
        <v>6235</v>
      </c>
      <c r="CL27" s="13">
        <f t="shared" si="5"/>
        <v>6235</v>
      </c>
      <c r="CM27" s="13">
        <f t="shared" si="5"/>
        <v>6235</v>
      </c>
      <c r="CN27" s="13">
        <f t="shared" si="5"/>
        <v>6235</v>
      </c>
      <c r="CO27" s="13">
        <f t="shared" si="5"/>
        <v>6235</v>
      </c>
      <c r="CP27" s="13">
        <f t="shared" si="5"/>
        <v>6235</v>
      </c>
      <c r="CQ27" s="13">
        <f t="shared" si="5"/>
        <v>4781</v>
      </c>
    </row>
    <row r="28" spans="1:95" ht="11.45" customHeight="1">
      <c r="A28" s="12">
        <v>2</v>
      </c>
      <c r="B28" s="13">
        <f t="shared" ref="B28:AL28" si="6">ROUND(B9*0.85,)</f>
        <v>18513</v>
      </c>
      <c r="C28" s="13">
        <f t="shared" si="6"/>
        <v>15759</v>
      </c>
      <c r="D28" s="13">
        <f t="shared" si="6"/>
        <v>12546</v>
      </c>
      <c r="E28" s="13">
        <f t="shared" si="6"/>
        <v>12546</v>
      </c>
      <c r="F28" s="13">
        <f t="shared" si="6"/>
        <v>12546</v>
      </c>
      <c r="G28" s="13">
        <f t="shared" si="6"/>
        <v>13235</v>
      </c>
      <c r="H28" s="13">
        <f t="shared" si="6"/>
        <v>13235</v>
      </c>
      <c r="I28" s="13">
        <f t="shared" si="6"/>
        <v>13235</v>
      </c>
      <c r="J28" s="13">
        <f t="shared" si="6"/>
        <v>13235</v>
      </c>
      <c r="K28" s="13">
        <f t="shared" si="6"/>
        <v>13235</v>
      </c>
      <c r="L28" s="13">
        <f t="shared" si="6"/>
        <v>13235</v>
      </c>
      <c r="M28" s="13">
        <f t="shared" si="6"/>
        <v>13923</v>
      </c>
      <c r="N28" s="13">
        <f t="shared" si="6"/>
        <v>13923</v>
      </c>
      <c r="O28" s="13">
        <f t="shared" si="6"/>
        <v>13923</v>
      </c>
      <c r="P28" s="13">
        <f t="shared" si="6"/>
        <v>13923</v>
      </c>
      <c r="Q28" s="13">
        <f t="shared" si="6"/>
        <v>13923</v>
      </c>
      <c r="R28" s="13">
        <f t="shared" si="6"/>
        <v>14841</v>
      </c>
      <c r="S28" s="13">
        <f t="shared" si="6"/>
        <v>14841</v>
      </c>
      <c r="T28" s="13">
        <f t="shared" si="6"/>
        <v>14841</v>
      </c>
      <c r="U28" s="13">
        <f t="shared" si="6"/>
        <v>14841</v>
      </c>
      <c r="V28" s="13">
        <f t="shared" si="6"/>
        <v>17595</v>
      </c>
      <c r="W28" s="13">
        <f t="shared" si="6"/>
        <v>17595</v>
      </c>
      <c r="X28" s="13">
        <f t="shared" si="6"/>
        <v>17595</v>
      </c>
      <c r="Y28" s="13">
        <f t="shared" si="6"/>
        <v>16677</v>
      </c>
      <c r="Z28" s="13">
        <f t="shared" si="6"/>
        <v>16677</v>
      </c>
      <c r="AA28" s="13">
        <f t="shared" si="6"/>
        <v>16677</v>
      </c>
      <c r="AB28" s="13">
        <f t="shared" si="6"/>
        <v>16677</v>
      </c>
      <c r="AC28" s="13">
        <f t="shared" si="6"/>
        <v>19431</v>
      </c>
      <c r="AD28" s="13">
        <f t="shared" si="6"/>
        <v>19431</v>
      </c>
      <c r="AE28" s="13">
        <f t="shared" si="6"/>
        <v>19431</v>
      </c>
      <c r="AF28" s="13">
        <f t="shared" si="6"/>
        <v>16677</v>
      </c>
      <c r="AG28" s="13">
        <f t="shared" si="6"/>
        <v>16677</v>
      </c>
      <c r="AH28" s="13">
        <f t="shared" si="6"/>
        <v>16677</v>
      </c>
      <c r="AI28" s="13">
        <f t="shared" si="6"/>
        <v>16677</v>
      </c>
      <c r="AJ28" s="13">
        <f t="shared" si="6"/>
        <v>16677</v>
      </c>
      <c r="AK28" s="13">
        <f t="shared" si="6"/>
        <v>17595</v>
      </c>
      <c r="AL28" s="13">
        <f t="shared" si="6"/>
        <v>17595</v>
      </c>
      <c r="AM28" s="13">
        <f t="shared" ref="AM28:CQ28" si="7">ROUND(AM9*0.85,)</f>
        <v>17595</v>
      </c>
      <c r="AN28" s="13">
        <f t="shared" si="7"/>
        <v>19431</v>
      </c>
      <c r="AO28" s="13">
        <f t="shared" si="7"/>
        <v>19431</v>
      </c>
      <c r="AP28" s="13">
        <f t="shared" si="7"/>
        <v>19431</v>
      </c>
      <c r="AQ28" s="13">
        <f t="shared" si="7"/>
        <v>19431</v>
      </c>
      <c r="AR28" s="13">
        <f t="shared" si="7"/>
        <v>21267</v>
      </c>
      <c r="AS28" s="13">
        <f t="shared" si="7"/>
        <v>21267</v>
      </c>
      <c r="AT28" s="13">
        <f t="shared" si="7"/>
        <v>21267</v>
      </c>
      <c r="AU28" s="13">
        <f t="shared" si="7"/>
        <v>21267</v>
      </c>
      <c r="AV28" s="13">
        <f t="shared" si="7"/>
        <v>21267</v>
      </c>
      <c r="AW28" s="13">
        <f t="shared" si="7"/>
        <v>21267</v>
      </c>
      <c r="AX28" s="13">
        <f t="shared" si="7"/>
        <v>21267</v>
      </c>
      <c r="AY28" s="13">
        <f t="shared" si="7"/>
        <v>21267</v>
      </c>
      <c r="AZ28" s="13">
        <f t="shared" si="7"/>
        <v>19431</v>
      </c>
      <c r="BA28" s="13">
        <f t="shared" si="7"/>
        <v>13923</v>
      </c>
      <c r="BB28" s="13">
        <f t="shared" si="7"/>
        <v>13923</v>
      </c>
      <c r="BC28" s="13">
        <f t="shared" si="7"/>
        <v>13923</v>
      </c>
      <c r="BD28" s="13">
        <f t="shared" si="7"/>
        <v>13923</v>
      </c>
      <c r="BE28" s="13">
        <f t="shared" si="7"/>
        <v>13923</v>
      </c>
      <c r="BF28" s="13">
        <f t="shared" si="7"/>
        <v>13923</v>
      </c>
      <c r="BG28" s="13">
        <f t="shared" si="7"/>
        <v>13923</v>
      </c>
      <c r="BH28" s="13">
        <f t="shared" si="7"/>
        <v>13923</v>
      </c>
      <c r="BI28" s="13">
        <f t="shared" si="7"/>
        <v>13923</v>
      </c>
      <c r="BJ28" s="13">
        <f t="shared" si="7"/>
        <v>10557</v>
      </c>
      <c r="BK28" s="13">
        <f t="shared" si="7"/>
        <v>10557</v>
      </c>
      <c r="BL28" s="13">
        <f t="shared" si="7"/>
        <v>10557</v>
      </c>
      <c r="BM28" s="13">
        <f t="shared" si="7"/>
        <v>10557</v>
      </c>
      <c r="BN28" s="13">
        <f t="shared" si="7"/>
        <v>10557</v>
      </c>
      <c r="BO28" s="13">
        <f t="shared" si="7"/>
        <v>10557</v>
      </c>
      <c r="BP28" s="13">
        <f t="shared" si="7"/>
        <v>10557</v>
      </c>
      <c r="BQ28" s="13">
        <f t="shared" si="7"/>
        <v>9486</v>
      </c>
      <c r="BR28" s="13">
        <f t="shared" si="7"/>
        <v>9486</v>
      </c>
      <c r="BS28" s="13">
        <f t="shared" si="7"/>
        <v>9486</v>
      </c>
      <c r="BT28" s="13">
        <f t="shared" si="7"/>
        <v>9486</v>
      </c>
      <c r="BU28" s="13">
        <f t="shared" si="7"/>
        <v>9486</v>
      </c>
      <c r="BV28" s="13">
        <f t="shared" si="7"/>
        <v>8568</v>
      </c>
      <c r="BW28" s="13">
        <f t="shared" si="7"/>
        <v>8568</v>
      </c>
      <c r="BX28" s="13">
        <f t="shared" si="7"/>
        <v>8568</v>
      </c>
      <c r="BY28" s="13">
        <f t="shared" si="7"/>
        <v>8568</v>
      </c>
      <c r="BZ28" s="13">
        <f t="shared" si="7"/>
        <v>8568</v>
      </c>
      <c r="CA28" s="13">
        <f t="shared" si="7"/>
        <v>9486</v>
      </c>
      <c r="CB28" s="13">
        <f t="shared" si="7"/>
        <v>9486</v>
      </c>
      <c r="CC28" s="13">
        <f t="shared" si="7"/>
        <v>8568</v>
      </c>
      <c r="CD28" s="13">
        <f t="shared" si="7"/>
        <v>8568</v>
      </c>
      <c r="CE28" s="13">
        <f t="shared" si="7"/>
        <v>8568</v>
      </c>
      <c r="CF28" s="13">
        <f t="shared" si="7"/>
        <v>8262</v>
      </c>
      <c r="CG28" s="13">
        <f t="shared" si="7"/>
        <v>8262</v>
      </c>
      <c r="CH28" s="13">
        <f t="shared" si="7"/>
        <v>8262</v>
      </c>
      <c r="CI28" s="13">
        <f t="shared" si="7"/>
        <v>8262</v>
      </c>
      <c r="CJ28" s="13">
        <f t="shared" si="7"/>
        <v>7497</v>
      </c>
      <c r="CK28" s="13">
        <f t="shared" si="7"/>
        <v>7497</v>
      </c>
      <c r="CL28" s="13">
        <f t="shared" si="7"/>
        <v>7497</v>
      </c>
      <c r="CM28" s="13">
        <f t="shared" si="7"/>
        <v>7497</v>
      </c>
      <c r="CN28" s="13">
        <f t="shared" si="7"/>
        <v>7497</v>
      </c>
      <c r="CO28" s="13">
        <f t="shared" si="7"/>
        <v>7497</v>
      </c>
      <c r="CP28" s="13">
        <f t="shared" si="7"/>
        <v>7497</v>
      </c>
      <c r="CQ28" s="13">
        <f t="shared" si="7"/>
        <v>6044</v>
      </c>
    </row>
    <row r="29" spans="1:95" ht="11.45" customHeight="1">
      <c r="A29" s="14" t="s">
        <v>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row>
    <row r="30" spans="1:95" ht="11.45" customHeight="1">
      <c r="A30" s="12">
        <v>1</v>
      </c>
      <c r="B30" s="13">
        <f t="shared" ref="B30:AL30" si="8">ROUND(B11*0.85,)</f>
        <v>18475</v>
      </c>
      <c r="C30" s="13">
        <f t="shared" si="8"/>
        <v>15721</v>
      </c>
      <c r="D30" s="13">
        <f t="shared" si="8"/>
        <v>12508</v>
      </c>
      <c r="E30" s="13">
        <f t="shared" si="8"/>
        <v>12508</v>
      </c>
      <c r="F30" s="13">
        <f t="shared" si="8"/>
        <v>12508</v>
      </c>
      <c r="G30" s="13">
        <f t="shared" si="8"/>
        <v>13196</v>
      </c>
      <c r="H30" s="13">
        <f t="shared" si="8"/>
        <v>13196</v>
      </c>
      <c r="I30" s="13">
        <f t="shared" si="8"/>
        <v>13196</v>
      </c>
      <c r="J30" s="13">
        <f t="shared" si="8"/>
        <v>13196</v>
      </c>
      <c r="K30" s="13">
        <f t="shared" si="8"/>
        <v>13196</v>
      </c>
      <c r="L30" s="13">
        <f t="shared" si="8"/>
        <v>13196</v>
      </c>
      <c r="M30" s="13">
        <f t="shared" si="8"/>
        <v>13885</v>
      </c>
      <c r="N30" s="13">
        <f t="shared" si="8"/>
        <v>13885</v>
      </c>
      <c r="O30" s="13">
        <f t="shared" si="8"/>
        <v>13885</v>
      </c>
      <c r="P30" s="13">
        <f t="shared" si="8"/>
        <v>13885</v>
      </c>
      <c r="Q30" s="13">
        <f t="shared" si="8"/>
        <v>13885</v>
      </c>
      <c r="R30" s="13">
        <f t="shared" si="8"/>
        <v>14803</v>
      </c>
      <c r="S30" s="13">
        <f t="shared" si="8"/>
        <v>14803</v>
      </c>
      <c r="T30" s="13">
        <f t="shared" si="8"/>
        <v>14803</v>
      </c>
      <c r="U30" s="13">
        <f t="shared" si="8"/>
        <v>14803</v>
      </c>
      <c r="V30" s="13">
        <f t="shared" si="8"/>
        <v>17557</v>
      </c>
      <c r="W30" s="13">
        <f t="shared" si="8"/>
        <v>17557</v>
      </c>
      <c r="X30" s="13">
        <f t="shared" si="8"/>
        <v>17557</v>
      </c>
      <c r="Y30" s="13">
        <f t="shared" si="8"/>
        <v>16639</v>
      </c>
      <c r="Z30" s="13">
        <f t="shared" si="8"/>
        <v>16639</v>
      </c>
      <c r="AA30" s="13">
        <f t="shared" si="8"/>
        <v>16639</v>
      </c>
      <c r="AB30" s="13">
        <f t="shared" si="8"/>
        <v>16639</v>
      </c>
      <c r="AC30" s="13">
        <f t="shared" si="8"/>
        <v>19393</v>
      </c>
      <c r="AD30" s="13">
        <f t="shared" si="8"/>
        <v>19393</v>
      </c>
      <c r="AE30" s="13">
        <f t="shared" si="8"/>
        <v>19393</v>
      </c>
      <c r="AF30" s="13">
        <f t="shared" si="8"/>
        <v>16639</v>
      </c>
      <c r="AG30" s="13">
        <f t="shared" si="8"/>
        <v>16639</v>
      </c>
      <c r="AH30" s="13">
        <f t="shared" si="8"/>
        <v>16639</v>
      </c>
      <c r="AI30" s="13">
        <f t="shared" si="8"/>
        <v>16639</v>
      </c>
      <c r="AJ30" s="13">
        <f t="shared" si="8"/>
        <v>16639</v>
      </c>
      <c r="AK30" s="13">
        <f t="shared" si="8"/>
        <v>17557</v>
      </c>
      <c r="AL30" s="13">
        <f t="shared" si="8"/>
        <v>17557</v>
      </c>
      <c r="AM30" s="13">
        <f t="shared" ref="AM30:CQ30" si="9">ROUND(AM11*0.85,)</f>
        <v>17557</v>
      </c>
      <c r="AN30" s="13">
        <f t="shared" si="9"/>
        <v>19393</v>
      </c>
      <c r="AO30" s="13">
        <f t="shared" si="9"/>
        <v>19393</v>
      </c>
      <c r="AP30" s="13">
        <f t="shared" si="9"/>
        <v>19393</v>
      </c>
      <c r="AQ30" s="13">
        <f t="shared" si="9"/>
        <v>19393</v>
      </c>
      <c r="AR30" s="13">
        <f t="shared" si="9"/>
        <v>21229</v>
      </c>
      <c r="AS30" s="13">
        <f t="shared" si="9"/>
        <v>21229</v>
      </c>
      <c r="AT30" s="13">
        <f t="shared" si="9"/>
        <v>21229</v>
      </c>
      <c r="AU30" s="13">
        <f t="shared" si="9"/>
        <v>21229</v>
      </c>
      <c r="AV30" s="13">
        <f t="shared" si="9"/>
        <v>21229</v>
      </c>
      <c r="AW30" s="13">
        <f t="shared" si="9"/>
        <v>21229</v>
      </c>
      <c r="AX30" s="13">
        <f t="shared" si="9"/>
        <v>21229</v>
      </c>
      <c r="AY30" s="13">
        <f t="shared" si="9"/>
        <v>21229</v>
      </c>
      <c r="AZ30" s="13">
        <f t="shared" si="9"/>
        <v>19393</v>
      </c>
      <c r="BA30" s="13">
        <f t="shared" si="9"/>
        <v>13885</v>
      </c>
      <c r="BB30" s="13">
        <f t="shared" si="9"/>
        <v>13885</v>
      </c>
      <c r="BC30" s="13">
        <f t="shared" si="9"/>
        <v>13885</v>
      </c>
      <c r="BD30" s="13">
        <f t="shared" si="9"/>
        <v>13885</v>
      </c>
      <c r="BE30" s="13">
        <f t="shared" si="9"/>
        <v>13885</v>
      </c>
      <c r="BF30" s="13">
        <f t="shared" si="9"/>
        <v>13885</v>
      </c>
      <c r="BG30" s="13">
        <f t="shared" si="9"/>
        <v>13885</v>
      </c>
      <c r="BH30" s="13">
        <f t="shared" si="9"/>
        <v>13885</v>
      </c>
      <c r="BI30" s="13">
        <f t="shared" si="9"/>
        <v>13885</v>
      </c>
      <c r="BJ30" s="13">
        <f t="shared" si="9"/>
        <v>10289</v>
      </c>
      <c r="BK30" s="13">
        <f t="shared" si="9"/>
        <v>10289</v>
      </c>
      <c r="BL30" s="13">
        <f t="shared" si="9"/>
        <v>10289</v>
      </c>
      <c r="BM30" s="13">
        <f t="shared" si="9"/>
        <v>10289</v>
      </c>
      <c r="BN30" s="13">
        <f t="shared" si="9"/>
        <v>10289</v>
      </c>
      <c r="BO30" s="13">
        <f t="shared" si="9"/>
        <v>10289</v>
      </c>
      <c r="BP30" s="13">
        <f t="shared" si="9"/>
        <v>10289</v>
      </c>
      <c r="BQ30" s="13">
        <f t="shared" si="9"/>
        <v>9218</v>
      </c>
      <c r="BR30" s="13">
        <f t="shared" si="9"/>
        <v>9218</v>
      </c>
      <c r="BS30" s="13">
        <f t="shared" si="9"/>
        <v>9218</v>
      </c>
      <c r="BT30" s="13">
        <f t="shared" si="9"/>
        <v>9218</v>
      </c>
      <c r="BU30" s="13">
        <f t="shared" si="9"/>
        <v>9218</v>
      </c>
      <c r="BV30" s="13">
        <f t="shared" si="9"/>
        <v>8300</v>
      </c>
      <c r="BW30" s="13">
        <f t="shared" si="9"/>
        <v>8300</v>
      </c>
      <c r="BX30" s="13">
        <f t="shared" si="9"/>
        <v>8300</v>
      </c>
      <c r="BY30" s="13">
        <f t="shared" si="9"/>
        <v>8300</v>
      </c>
      <c r="BZ30" s="13">
        <f t="shared" si="9"/>
        <v>8300</v>
      </c>
      <c r="CA30" s="13">
        <f t="shared" si="9"/>
        <v>9218</v>
      </c>
      <c r="CB30" s="13">
        <f t="shared" si="9"/>
        <v>9218</v>
      </c>
      <c r="CC30" s="13">
        <f t="shared" si="9"/>
        <v>8300</v>
      </c>
      <c r="CD30" s="13">
        <f t="shared" si="9"/>
        <v>8300</v>
      </c>
      <c r="CE30" s="13">
        <f t="shared" si="9"/>
        <v>8300</v>
      </c>
      <c r="CF30" s="13">
        <f t="shared" si="9"/>
        <v>7765</v>
      </c>
      <c r="CG30" s="13">
        <f t="shared" si="9"/>
        <v>7765</v>
      </c>
      <c r="CH30" s="13">
        <f t="shared" si="9"/>
        <v>7765</v>
      </c>
      <c r="CI30" s="13">
        <f t="shared" si="9"/>
        <v>7765</v>
      </c>
      <c r="CJ30" s="13">
        <f t="shared" si="9"/>
        <v>7000</v>
      </c>
      <c r="CK30" s="13">
        <f t="shared" si="9"/>
        <v>7000</v>
      </c>
      <c r="CL30" s="13">
        <f t="shared" si="9"/>
        <v>7000</v>
      </c>
      <c r="CM30" s="13">
        <f t="shared" si="9"/>
        <v>7000</v>
      </c>
      <c r="CN30" s="13">
        <f t="shared" si="9"/>
        <v>7000</v>
      </c>
      <c r="CO30" s="13">
        <f t="shared" si="9"/>
        <v>7000</v>
      </c>
      <c r="CP30" s="13">
        <f t="shared" si="9"/>
        <v>7000</v>
      </c>
      <c r="CQ30" s="13">
        <f t="shared" si="9"/>
        <v>5546</v>
      </c>
    </row>
    <row r="31" spans="1:95" ht="11.45" customHeight="1">
      <c r="A31" s="12">
        <v>2</v>
      </c>
      <c r="B31" s="13">
        <f t="shared" ref="B31:AL31" si="10">ROUND(B12*0.85,)</f>
        <v>19890</v>
      </c>
      <c r="C31" s="13">
        <f t="shared" si="10"/>
        <v>17136</v>
      </c>
      <c r="D31" s="13">
        <f t="shared" si="10"/>
        <v>13923</v>
      </c>
      <c r="E31" s="13">
        <f t="shared" si="10"/>
        <v>13923</v>
      </c>
      <c r="F31" s="13">
        <f t="shared" si="10"/>
        <v>13923</v>
      </c>
      <c r="G31" s="13">
        <f t="shared" si="10"/>
        <v>14612</v>
      </c>
      <c r="H31" s="13">
        <f t="shared" si="10"/>
        <v>14612</v>
      </c>
      <c r="I31" s="13">
        <f t="shared" si="10"/>
        <v>14612</v>
      </c>
      <c r="J31" s="13">
        <f t="shared" si="10"/>
        <v>14612</v>
      </c>
      <c r="K31" s="13">
        <f t="shared" si="10"/>
        <v>14612</v>
      </c>
      <c r="L31" s="13">
        <f t="shared" si="10"/>
        <v>14612</v>
      </c>
      <c r="M31" s="13">
        <f t="shared" si="10"/>
        <v>15300</v>
      </c>
      <c r="N31" s="13">
        <f t="shared" si="10"/>
        <v>15300</v>
      </c>
      <c r="O31" s="13">
        <f t="shared" si="10"/>
        <v>15300</v>
      </c>
      <c r="P31" s="13">
        <f t="shared" si="10"/>
        <v>15300</v>
      </c>
      <c r="Q31" s="13">
        <f t="shared" si="10"/>
        <v>15300</v>
      </c>
      <c r="R31" s="13">
        <f t="shared" si="10"/>
        <v>16218</v>
      </c>
      <c r="S31" s="13">
        <f t="shared" si="10"/>
        <v>16218</v>
      </c>
      <c r="T31" s="13">
        <f t="shared" si="10"/>
        <v>16218</v>
      </c>
      <c r="U31" s="13">
        <f t="shared" si="10"/>
        <v>16218</v>
      </c>
      <c r="V31" s="13">
        <f t="shared" si="10"/>
        <v>18972</v>
      </c>
      <c r="W31" s="13">
        <f t="shared" si="10"/>
        <v>18972</v>
      </c>
      <c r="X31" s="13">
        <f t="shared" si="10"/>
        <v>18972</v>
      </c>
      <c r="Y31" s="13">
        <f t="shared" si="10"/>
        <v>18054</v>
      </c>
      <c r="Z31" s="13">
        <f t="shared" si="10"/>
        <v>18054</v>
      </c>
      <c r="AA31" s="13">
        <f t="shared" si="10"/>
        <v>18054</v>
      </c>
      <c r="AB31" s="13">
        <f t="shared" si="10"/>
        <v>18054</v>
      </c>
      <c r="AC31" s="13">
        <f t="shared" si="10"/>
        <v>20808</v>
      </c>
      <c r="AD31" s="13">
        <f t="shared" si="10"/>
        <v>20808</v>
      </c>
      <c r="AE31" s="13">
        <f t="shared" si="10"/>
        <v>20808</v>
      </c>
      <c r="AF31" s="13">
        <f t="shared" si="10"/>
        <v>18054</v>
      </c>
      <c r="AG31" s="13">
        <f t="shared" si="10"/>
        <v>18054</v>
      </c>
      <c r="AH31" s="13">
        <f t="shared" si="10"/>
        <v>18054</v>
      </c>
      <c r="AI31" s="13">
        <f t="shared" si="10"/>
        <v>18054</v>
      </c>
      <c r="AJ31" s="13">
        <f t="shared" si="10"/>
        <v>18054</v>
      </c>
      <c r="AK31" s="13">
        <f t="shared" si="10"/>
        <v>18972</v>
      </c>
      <c r="AL31" s="13">
        <f t="shared" si="10"/>
        <v>18972</v>
      </c>
      <c r="AM31" s="13">
        <f t="shared" ref="AM31:CQ31" si="11">ROUND(AM12*0.85,)</f>
        <v>18972</v>
      </c>
      <c r="AN31" s="13">
        <f t="shared" si="11"/>
        <v>20808</v>
      </c>
      <c r="AO31" s="13">
        <f t="shared" si="11"/>
        <v>20808</v>
      </c>
      <c r="AP31" s="13">
        <f t="shared" si="11"/>
        <v>20808</v>
      </c>
      <c r="AQ31" s="13">
        <f t="shared" si="11"/>
        <v>20808</v>
      </c>
      <c r="AR31" s="13">
        <f t="shared" si="11"/>
        <v>22644</v>
      </c>
      <c r="AS31" s="13">
        <f t="shared" si="11"/>
        <v>22644</v>
      </c>
      <c r="AT31" s="13">
        <f t="shared" si="11"/>
        <v>22644</v>
      </c>
      <c r="AU31" s="13">
        <f t="shared" si="11"/>
        <v>22644</v>
      </c>
      <c r="AV31" s="13">
        <f t="shared" si="11"/>
        <v>22644</v>
      </c>
      <c r="AW31" s="13">
        <f t="shared" si="11"/>
        <v>22644</v>
      </c>
      <c r="AX31" s="13">
        <f t="shared" si="11"/>
        <v>22644</v>
      </c>
      <c r="AY31" s="13">
        <f t="shared" si="11"/>
        <v>22644</v>
      </c>
      <c r="AZ31" s="13">
        <f t="shared" si="11"/>
        <v>20808</v>
      </c>
      <c r="BA31" s="13">
        <f t="shared" si="11"/>
        <v>15300</v>
      </c>
      <c r="BB31" s="13">
        <f t="shared" si="11"/>
        <v>15300</v>
      </c>
      <c r="BC31" s="13">
        <f t="shared" si="11"/>
        <v>15300</v>
      </c>
      <c r="BD31" s="13">
        <f t="shared" si="11"/>
        <v>15300</v>
      </c>
      <c r="BE31" s="13">
        <f t="shared" si="11"/>
        <v>15300</v>
      </c>
      <c r="BF31" s="13">
        <f t="shared" si="11"/>
        <v>15300</v>
      </c>
      <c r="BG31" s="13">
        <f t="shared" si="11"/>
        <v>15300</v>
      </c>
      <c r="BH31" s="13">
        <f t="shared" si="11"/>
        <v>15300</v>
      </c>
      <c r="BI31" s="13">
        <f t="shared" si="11"/>
        <v>15300</v>
      </c>
      <c r="BJ31" s="13">
        <f t="shared" si="11"/>
        <v>11705</v>
      </c>
      <c r="BK31" s="13">
        <f t="shared" si="11"/>
        <v>11705</v>
      </c>
      <c r="BL31" s="13">
        <f t="shared" si="11"/>
        <v>11705</v>
      </c>
      <c r="BM31" s="13">
        <f t="shared" si="11"/>
        <v>11705</v>
      </c>
      <c r="BN31" s="13">
        <f t="shared" si="11"/>
        <v>11705</v>
      </c>
      <c r="BO31" s="13">
        <f t="shared" si="11"/>
        <v>11705</v>
      </c>
      <c r="BP31" s="13">
        <f t="shared" si="11"/>
        <v>11705</v>
      </c>
      <c r="BQ31" s="13">
        <f t="shared" si="11"/>
        <v>10634</v>
      </c>
      <c r="BR31" s="13">
        <f t="shared" si="11"/>
        <v>10634</v>
      </c>
      <c r="BS31" s="13">
        <f t="shared" si="11"/>
        <v>10634</v>
      </c>
      <c r="BT31" s="13">
        <f t="shared" si="11"/>
        <v>10634</v>
      </c>
      <c r="BU31" s="13">
        <f t="shared" si="11"/>
        <v>10634</v>
      </c>
      <c r="BV31" s="13">
        <f t="shared" si="11"/>
        <v>9716</v>
      </c>
      <c r="BW31" s="13">
        <f t="shared" si="11"/>
        <v>9716</v>
      </c>
      <c r="BX31" s="13">
        <f t="shared" si="11"/>
        <v>9716</v>
      </c>
      <c r="BY31" s="13">
        <f t="shared" si="11"/>
        <v>9716</v>
      </c>
      <c r="BZ31" s="13">
        <f t="shared" si="11"/>
        <v>9716</v>
      </c>
      <c r="CA31" s="13">
        <f t="shared" si="11"/>
        <v>10634</v>
      </c>
      <c r="CB31" s="13">
        <f t="shared" si="11"/>
        <v>10634</v>
      </c>
      <c r="CC31" s="13">
        <f t="shared" si="11"/>
        <v>9716</v>
      </c>
      <c r="CD31" s="13">
        <f t="shared" si="11"/>
        <v>9716</v>
      </c>
      <c r="CE31" s="13">
        <f t="shared" si="11"/>
        <v>9716</v>
      </c>
      <c r="CF31" s="13">
        <f t="shared" si="11"/>
        <v>9027</v>
      </c>
      <c r="CG31" s="13">
        <f t="shared" si="11"/>
        <v>9027</v>
      </c>
      <c r="CH31" s="13">
        <f t="shared" si="11"/>
        <v>9027</v>
      </c>
      <c r="CI31" s="13">
        <f t="shared" si="11"/>
        <v>9027</v>
      </c>
      <c r="CJ31" s="13">
        <f t="shared" si="11"/>
        <v>8262</v>
      </c>
      <c r="CK31" s="13">
        <f t="shared" si="11"/>
        <v>8262</v>
      </c>
      <c r="CL31" s="13">
        <f t="shared" si="11"/>
        <v>8262</v>
      </c>
      <c r="CM31" s="13">
        <f t="shared" si="11"/>
        <v>8262</v>
      </c>
      <c r="CN31" s="13">
        <f t="shared" si="11"/>
        <v>8262</v>
      </c>
      <c r="CO31" s="13">
        <f t="shared" si="11"/>
        <v>8262</v>
      </c>
      <c r="CP31" s="13">
        <f t="shared" si="11"/>
        <v>8262</v>
      </c>
      <c r="CQ31" s="13">
        <f t="shared" si="11"/>
        <v>6809</v>
      </c>
    </row>
    <row r="32" spans="1:95" ht="11.45" customHeight="1">
      <c r="A32" s="14" t="s">
        <v>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row>
    <row r="33" spans="1:95" ht="11.45" customHeight="1">
      <c r="A33" s="12">
        <v>1</v>
      </c>
      <c r="B33" s="13">
        <f t="shared" ref="B33:AL33" si="12">ROUND(B14*0.85,)</f>
        <v>20158</v>
      </c>
      <c r="C33" s="13">
        <f t="shared" si="12"/>
        <v>17404</v>
      </c>
      <c r="D33" s="13">
        <f t="shared" si="12"/>
        <v>14191</v>
      </c>
      <c r="E33" s="13">
        <f t="shared" si="12"/>
        <v>14191</v>
      </c>
      <c r="F33" s="13">
        <f t="shared" si="12"/>
        <v>14191</v>
      </c>
      <c r="G33" s="13">
        <f t="shared" si="12"/>
        <v>14879</v>
      </c>
      <c r="H33" s="13">
        <f t="shared" si="12"/>
        <v>14879</v>
      </c>
      <c r="I33" s="13">
        <f t="shared" si="12"/>
        <v>14879</v>
      </c>
      <c r="J33" s="13">
        <f t="shared" si="12"/>
        <v>14879</v>
      </c>
      <c r="K33" s="13">
        <f t="shared" si="12"/>
        <v>14879</v>
      </c>
      <c r="L33" s="13">
        <f t="shared" si="12"/>
        <v>14879</v>
      </c>
      <c r="M33" s="13">
        <f t="shared" si="12"/>
        <v>15568</v>
      </c>
      <c r="N33" s="13">
        <f t="shared" si="12"/>
        <v>15568</v>
      </c>
      <c r="O33" s="13">
        <f t="shared" si="12"/>
        <v>15568</v>
      </c>
      <c r="P33" s="13">
        <f t="shared" si="12"/>
        <v>15568</v>
      </c>
      <c r="Q33" s="13">
        <f t="shared" si="12"/>
        <v>15568</v>
      </c>
      <c r="R33" s="13">
        <f t="shared" si="12"/>
        <v>16486</v>
      </c>
      <c r="S33" s="13">
        <f t="shared" si="12"/>
        <v>16486</v>
      </c>
      <c r="T33" s="13">
        <f t="shared" si="12"/>
        <v>16486</v>
      </c>
      <c r="U33" s="13">
        <f t="shared" si="12"/>
        <v>16486</v>
      </c>
      <c r="V33" s="13">
        <f t="shared" si="12"/>
        <v>19240</v>
      </c>
      <c r="W33" s="13">
        <f t="shared" si="12"/>
        <v>19240</v>
      </c>
      <c r="X33" s="13">
        <f t="shared" si="12"/>
        <v>19240</v>
      </c>
      <c r="Y33" s="13">
        <f t="shared" si="12"/>
        <v>18322</v>
      </c>
      <c r="Z33" s="13">
        <f t="shared" si="12"/>
        <v>18322</v>
      </c>
      <c r="AA33" s="13">
        <f t="shared" si="12"/>
        <v>18322</v>
      </c>
      <c r="AB33" s="13">
        <f t="shared" si="12"/>
        <v>18322</v>
      </c>
      <c r="AC33" s="13">
        <f t="shared" si="12"/>
        <v>21076</v>
      </c>
      <c r="AD33" s="13">
        <f t="shared" si="12"/>
        <v>21076</v>
      </c>
      <c r="AE33" s="13">
        <f t="shared" si="12"/>
        <v>21076</v>
      </c>
      <c r="AF33" s="13">
        <f t="shared" si="12"/>
        <v>18322</v>
      </c>
      <c r="AG33" s="13">
        <f t="shared" si="12"/>
        <v>18322</v>
      </c>
      <c r="AH33" s="13">
        <f t="shared" si="12"/>
        <v>18322</v>
      </c>
      <c r="AI33" s="13">
        <f t="shared" si="12"/>
        <v>18322</v>
      </c>
      <c r="AJ33" s="13">
        <f t="shared" si="12"/>
        <v>18322</v>
      </c>
      <c r="AK33" s="13">
        <f t="shared" si="12"/>
        <v>19240</v>
      </c>
      <c r="AL33" s="13">
        <f t="shared" si="12"/>
        <v>19240</v>
      </c>
      <c r="AM33" s="13">
        <f t="shared" ref="AM33:CQ33" si="13">ROUND(AM14*0.85,)</f>
        <v>19240</v>
      </c>
      <c r="AN33" s="13">
        <f t="shared" si="13"/>
        <v>21076</v>
      </c>
      <c r="AO33" s="13">
        <f t="shared" si="13"/>
        <v>21076</v>
      </c>
      <c r="AP33" s="13">
        <f t="shared" si="13"/>
        <v>21076</v>
      </c>
      <c r="AQ33" s="13">
        <f t="shared" si="13"/>
        <v>21076</v>
      </c>
      <c r="AR33" s="13">
        <f t="shared" si="13"/>
        <v>22912</v>
      </c>
      <c r="AS33" s="13">
        <f t="shared" si="13"/>
        <v>22912</v>
      </c>
      <c r="AT33" s="13">
        <f t="shared" si="13"/>
        <v>22912</v>
      </c>
      <c r="AU33" s="13">
        <f t="shared" si="13"/>
        <v>22912</v>
      </c>
      <c r="AV33" s="13">
        <f t="shared" si="13"/>
        <v>22912</v>
      </c>
      <c r="AW33" s="13">
        <f t="shared" si="13"/>
        <v>22912</v>
      </c>
      <c r="AX33" s="13">
        <f t="shared" si="13"/>
        <v>22912</v>
      </c>
      <c r="AY33" s="13">
        <f t="shared" si="13"/>
        <v>22912</v>
      </c>
      <c r="AZ33" s="13">
        <f t="shared" si="13"/>
        <v>21076</v>
      </c>
      <c r="BA33" s="13">
        <f t="shared" si="13"/>
        <v>15568</v>
      </c>
      <c r="BB33" s="13">
        <f t="shared" si="13"/>
        <v>15568</v>
      </c>
      <c r="BC33" s="13">
        <f t="shared" si="13"/>
        <v>15568</v>
      </c>
      <c r="BD33" s="13">
        <f t="shared" si="13"/>
        <v>15568</v>
      </c>
      <c r="BE33" s="13">
        <f t="shared" si="13"/>
        <v>15568</v>
      </c>
      <c r="BF33" s="13">
        <f t="shared" si="13"/>
        <v>15568</v>
      </c>
      <c r="BG33" s="13">
        <f t="shared" si="13"/>
        <v>15568</v>
      </c>
      <c r="BH33" s="13">
        <f t="shared" si="13"/>
        <v>15568</v>
      </c>
      <c r="BI33" s="13">
        <f t="shared" si="13"/>
        <v>15568</v>
      </c>
      <c r="BJ33" s="13">
        <f t="shared" si="13"/>
        <v>11819</v>
      </c>
      <c r="BK33" s="13">
        <f t="shared" si="13"/>
        <v>11819</v>
      </c>
      <c r="BL33" s="13">
        <f t="shared" si="13"/>
        <v>11819</v>
      </c>
      <c r="BM33" s="13">
        <f t="shared" si="13"/>
        <v>11819</v>
      </c>
      <c r="BN33" s="13">
        <f t="shared" si="13"/>
        <v>11819</v>
      </c>
      <c r="BO33" s="13">
        <f t="shared" si="13"/>
        <v>11819</v>
      </c>
      <c r="BP33" s="13">
        <f t="shared" si="13"/>
        <v>11819</v>
      </c>
      <c r="BQ33" s="13">
        <f t="shared" si="13"/>
        <v>10748</v>
      </c>
      <c r="BR33" s="13">
        <f t="shared" si="13"/>
        <v>10748</v>
      </c>
      <c r="BS33" s="13">
        <f t="shared" si="13"/>
        <v>10748</v>
      </c>
      <c r="BT33" s="13">
        <f t="shared" si="13"/>
        <v>10748</v>
      </c>
      <c r="BU33" s="13">
        <f t="shared" si="13"/>
        <v>10748</v>
      </c>
      <c r="BV33" s="13">
        <f t="shared" si="13"/>
        <v>9830</v>
      </c>
      <c r="BW33" s="13">
        <f t="shared" si="13"/>
        <v>9830</v>
      </c>
      <c r="BX33" s="13">
        <f t="shared" si="13"/>
        <v>9830</v>
      </c>
      <c r="BY33" s="13">
        <f t="shared" si="13"/>
        <v>9830</v>
      </c>
      <c r="BZ33" s="13">
        <f t="shared" si="13"/>
        <v>9830</v>
      </c>
      <c r="CA33" s="13">
        <f t="shared" si="13"/>
        <v>10748</v>
      </c>
      <c r="CB33" s="13">
        <f t="shared" si="13"/>
        <v>10748</v>
      </c>
      <c r="CC33" s="13">
        <f t="shared" si="13"/>
        <v>9830</v>
      </c>
      <c r="CD33" s="13">
        <f t="shared" si="13"/>
        <v>9830</v>
      </c>
      <c r="CE33" s="13">
        <f t="shared" si="13"/>
        <v>9830</v>
      </c>
      <c r="CF33" s="13">
        <f t="shared" si="13"/>
        <v>9677</v>
      </c>
      <c r="CG33" s="13">
        <f t="shared" si="13"/>
        <v>9677</v>
      </c>
      <c r="CH33" s="13">
        <f t="shared" si="13"/>
        <v>9677</v>
      </c>
      <c r="CI33" s="13">
        <f t="shared" si="13"/>
        <v>9677</v>
      </c>
      <c r="CJ33" s="13">
        <f t="shared" si="13"/>
        <v>8912</v>
      </c>
      <c r="CK33" s="13">
        <f t="shared" si="13"/>
        <v>8912</v>
      </c>
      <c r="CL33" s="13">
        <f t="shared" si="13"/>
        <v>8912</v>
      </c>
      <c r="CM33" s="13">
        <f t="shared" si="13"/>
        <v>8912</v>
      </c>
      <c r="CN33" s="13">
        <f t="shared" si="13"/>
        <v>8912</v>
      </c>
      <c r="CO33" s="13">
        <f t="shared" si="13"/>
        <v>8912</v>
      </c>
      <c r="CP33" s="13">
        <f t="shared" si="13"/>
        <v>8912</v>
      </c>
      <c r="CQ33" s="13">
        <f t="shared" si="13"/>
        <v>7459</v>
      </c>
    </row>
    <row r="34" spans="1:95" ht="11.45" customHeight="1">
      <c r="A34" s="12">
        <v>2</v>
      </c>
      <c r="B34" s="13">
        <f t="shared" ref="B34:AL34" si="14">ROUND(B15*0.85,)</f>
        <v>21573</v>
      </c>
      <c r="C34" s="13">
        <f t="shared" si="14"/>
        <v>18819</v>
      </c>
      <c r="D34" s="13">
        <f t="shared" si="14"/>
        <v>15606</v>
      </c>
      <c r="E34" s="13">
        <f t="shared" si="14"/>
        <v>15606</v>
      </c>
      <c r="F34" s="13">
        <f t="shared" si="14"/>
        <v>15606</v>
      </c>
      <c r="G34" s="13">
        <f t="shared" si="14"/>
        <v>16295</v>
      </c>
      <c r="H34" s="13">
        <f t="shared" si="14"/>
        <v>16295</v>
      </c>
      <c r="I34" s="13">
        <f t="shared" si="14"/>
        <v>16295</v>
      </c>
      <c r="J34" s="13">
        <f t="shared" si="14"/>
        <v>16295</v>
      </c>
      <c r="K34" s="13">
        <f t="shared" si="14"/>
        <v>16295</v>
      </c>
      <c r="L34" s="13">
        <f t="shared" si="14"/>
        <v>16295</v>
      </c>
      <c r="M34" s="13">
        <f t="shared" si="14"/>
        <v>16983</v>
      </c>
      <c r="N34" s="13">
        <f t="shared" si="14"/>
        <v>16983</v>
      </c>
      <c r="O34" s="13">
        <f t="shared" si="14"/>
        <v>16983</v>
      </c>
      <c r="P34" s="13">
        <f t="shared" si="14"/>
        <v>16983</v>
      </c>
      <c r="Q34" s="13">
        <f t="shared" si="14"/>
        <v>16983</v>
      </c>
      <c r="R34" s="13">
        <f t="shared" si="14"/>
        <v>17901</v>
      </c>
      <c r="S34" s="13">
        <f t="shared" si="14"/>
        <v>17901</v>
      </c>
      <c r="T34" s="13">
        <f t="shared" si="14"/>
        <v>17901</v>
      </c>
      <c r="U34" s="13">
        <f t="shared" si="14"/>
        <v>17901</v>
      </c>
      <c r="V34" s="13">
        <f t="shared" si="14"/>
        <v>20655</v>
      </c>
      <c r="W34" s="13">
        <f t="shared" si="14"/>
        <v>20655</v>
      </c>
      <c r="X34" s="13">
        <f t="shared" si="14"/>
        <v>20655</v>
      </c>
      <c r="Y34" s="13">
        <f t="shared" si="14"/>
        <v>19737</v>
      </c>
      <c r="Z34" s="13">
        <f t="shared" si="14"/>
        <v>19737</v>
      </c>
      <c r="AA34" s="13">
        <f t="shared" si="14"/>
        <v>19737</v>
      </c>
      <c r="AB34" s="13">
        <f t="shared" si="14"/>
        <v>19737</v>
      </c>
      <c r="AC34" s="13">
        <f t="shared" si="14"/>
        <v>22491</v>
      </c>
      <c r="AD34" s="13">
        <f t="shared" si="14"/>
        <v>22491</v>
      </c>
      <c r="AE34" s="13">
        <f t="shared" si="14"/>
        <v>22491</v>
      </c>
      <c r="AF34" s="13">
        <f t="shared" si="14"/>
        <v>19737</v>
      </c>
      <c r="AG34" s="13">
        <f t="shared" si="14"/>
        <v>19737</v>
      </c>
      <c r="AH34" s="13">
        <f t="shared" si="14"/>
        <v>19737</v>
      </c>
      <c r="AI34" s="13">
        <f t="shared" si="14"/>
        <v>19737</v>
      </c>
      <c r="AJ34" s="13">
        <f t="shared" si="14"/>
        <v>19737</v>
      </c>
      <c r="AK34" s="13">
        <f t="shared" si="14"/>
        <v>20655</v>
      </c>
      <c r="AL34" s="13">
        <f t="shared" si="14"/>
        <v>20655</v>
      </c>
      <c r="AM34" s="13">
        <f t="shared" ref="AM34:CQ34" si="15">ROUND(AM15*0.85,)</f>
        <v>20655</v>
      </c>
      <c r="AN34" s="13">
        <f t="shared" si="15"/>
        <v>22491</v>
      </c>
      <c r="AO34" s="13">
        <f t="shared" si="15"/>
        <v>22491</v>
      </c>
      <c r="AP34" s="13">
        <f t="shared" si="15"/>
        <v>22491</v>
      </c>
      <c r="AQ34" s="13">
        <f t="shared" si="15"/>
        <v>22491</v>
      </c>
      <c r="AR34" s="13">
        <f t="shared" si="15"/>
        <v>24327</v>
      </c>
      <c r="AS34" s="13">
        <f t="shared" si="15"/>
        <v>24327</v>
      </c>
      <c r="AT34" s="13">
        <f t="shared" si="15"/>
        <v>24327</v>
      </c>
      <c r="AU34" s="13">
        <f t="shared" si="15"/>
        <v>24327</v>
      </c>
      <c r="AV34" s="13">
        <f t="shared" si="15"/>
        <v>24327</v>
      </c>
      <c r="AW34" s="13">
        <f t="shared" si="15"/>
        <v>24327</v>
      </c>
      <c r="AX34" s="13">
        <f t="shared" si="15"/>
        <v>24327</v>
      </c>
      <c r="AY34" s="13">
        <f t="shared" si="15"/>
        <v>24327</v>
      </c>
      <c r="AZ34" s="13">
        <f t="shared" si="15"/>
        <v>22491</v>
      </c>
      <c r="BA34" s="13">
        <f t="shared" si="15"/>
        <v>16983</v>
      </c>
      <c r="BB34" s="13">
        <f t="shared" si="15"/>
        <v>16983</v>
      </c>
      <c r="BC34" s="13">
        <f t="shared" si="15"/>
        <v>16983</v>
      </c>
      <c r="BD34" s="13">
        <f t="shared" si="15"/>
        <v>16983</v>
      </c>
      <c r="BE34" s="13">
        <f t="shared" si="15"/>
        <v>16983</v>
      </c>
      <c r="BF34" s="13">
        <f t="shared" si="15"/>
        <v>16983</v>
      </c>
      <c r="BG34" s="13">
        <f t="shared" si="15"/>
        <v>16983</v>
      </c>
      <c r="BH34" s="13">
        <f t="shared" si="15"/>
        <v>16983</v>
      </c>
      <c r="BI34" s="13">
        <f t="shared" si="15"/>
        <v>16983</v>
      </c>
      <c r="BJ34" s="13">
        <f t="shared" si="15"/>
        <v>13235</v>
      </c>
      <c r="BK34" s="13">
        <f t="shared" si="15"/>
        <v>13235</v>
      </c>
      <c r="BL34" s="13">
        <f t="shared" si="15"/>
        <v>13235</v>
      </c>
      <c r="BM34" s="13">
        <f t="shared" si="15"/>
        <v>13235</v>
      </c>
      <c r="BN34" s="13">
        <f t="shared" si="15"/>
        <v>13235</v>
      </c>
      <c r="BO34" s="13">
        <f t="shared" si="15"/>
        <v>13235</v>
      </c>
      <c r="BP34" s="13">
        <f t="shared" si="15"/>
        <v>13235</v>
      </c>
      <c r="BQ34" s="13">
        <f t="shared" si="15"/>
        <v>12164</v>
      </c>
      <c r="BR34" s="13">
        <f t="shared" si="15"/>
        <v>12164</v>
      </c>
      <c r="BS34" s="13">
        <f t="shared" si="15"/>
        <v>12164</v>
      </c>
      <c r="BT34" s="13">
        <f t="shared" si="15"/>
        <v>12164</v>
      </c>
      <c r="BU34" s="13">
        <f t="shared" si="15"/>
        <v>12164</v>
      </c>
      <c r="BV34" s="13">
        <f t="shared" si="15"/>
        <v>11246</v>
      </c>
      <c r="BW34" s="13">
        <f t="shared" si="15"/>
        <v>11246</v>
      </c>
      <c r="BX34" s="13">
        <f t="shared" si="15"/>
        <v>11246</v>
      </c>
      <c r="BY34" s="13">
        <f t="shared" si="15"/>
        <v>11246</v>
      </c>
      <c r="BZ34" s="13">
        <f t="shared" si="15"/>
        <v>11246</v>
      </c>
      <c r="CA34" s="13">
        <f t="shared" si="15"/>
        <v>12164</v>
      </c>
      <c r="CB34" s="13">
        <f t="shared" si="15"/>
        <v>12164</v>
      </c>
      <c r="CC34" s="13">
        <f t="shared" si="15"/>
        <v>11246</v>
      </c>
      <c r="CD34" s="13">
        <f t="shared" si="15"/>
        <v>11246</v>
      </c>
      <c r="CE34" s="13">
        <f t="shared" si="15"/>
        <v>11246</v>
      </c>
      <c r="CF34" s="13">
        <f t="shared" si="15"/>
        <v>10940</v>
      </c>
      <c r="CG34" s="13">
        <f t="shared" si="15"/>
        <v>10940</v>
      </c>
      <c r="CH34" s="13">
        <f t="shared" si="15"/>
        <v>10940</v>
      </c>
      <c r="CI34" s="13">
        <f t="shared" si="15"/>
        <v>10940</v>
      </c>
      <c r="CJ34" s="13">
        <f t="shared" si="15"/>
        <v>10175</v>
      </c>
      <c r="CK34" s="13">
        <f t="shared" si="15"/>
        <v>10175</v>
      </c>
      <c r="CL34" s="13">
        <f t="shared" si="15"/>
        <v>10175</v>
      </c>
      <c r="CM34" s="13">
        <f t="shared" si="15"/>
        <v>10175</v>
      </c>
      <c r="CN34" s="13">
        <f t="shared" si="15"/>
        <v>10175</v>
      </c>
      <c r="CO34" s="13">
        <f t="shared" si="15"/>
        <v>10175</v>
      </c>
      <c r="CP34" s="13">
        <f t="shared" si="15"/>
        <v>10175</v>
      </c>
      <c r="CQ34" s="13">
        <f t="shared" si="15"/>
        <v>8721</v>
      </c>
    </row>
    <row r="35" spans="1:95" ht="11.45" customHeight="1">
      <c r="A35" s="36" t="s">
        <v>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row>
    <row r="36" spans="1:95" ht="11.45" customHeight="1">
      <c r="A36" s="12">
        <v>1</v>
      </c>
      <c r="B36" s="13">
        <f t="shared" ref="B36:AL36" si="16">ROUND(B17*0.85,)</f>
        <v>21688</v>
      </c>
      <c r="C36" s="13">
        <f t="shared" si="16"/>
        <v>18934</v>
      </c>
      <c r="D36" s="13">
        <f t="shared" si="16"/>
        <v>15721</v>
      </c>
      <c r="E36" s="13">
        <f t="shared" si="16"/>
        <v>15721</v>
      </c>
      <c r="F36" s="13">
        <f t="shared" si="16"/>
        <v>15721</v>
      </c>
      <c r="G36" s="13">
        <f t="shared" si="16"/>
        <v>16409</v>
      </c>
      <c r="H36" s="13">
        <f t="shared" si="16"/>
        <v>16409</v>
      </c>
      <c r="I36" s="13">
        <f t="shared" si="16"/>
        <v>16409</v>
      </c>
      <c r="J36" s="13">
        <f t="shared" si="16"/>
        <v>16409</v>
      </c>
      <c r="K36" s="13">
        <f t="shared" si="16"/>
        <v>16409</v>
      </c>
      <c r="L36" s="13">
        <f t="shared" si="16"/>
        <v>16409</v>
      </c>
      <c r="M36" s="13">
        <f t="shared" si="16"/>
        <v>17098</v>
      </c>
      <c r="N36" s="13">
        <f t="shared" si="16"/>
        <v>17098</v>
      </c>
      <c r="O36" s="13">
        <f t="shared" si="16"/>
        <v>17098</v>
      </c>
      <c r="P36" s="13">
        <f t="shared" si="16"/>
        <v>17098</v>
      </c>
      <c r="Q36" s="13">
        <f t="shared" si="16"/>
        <v>17098</v>
      </c>
      <c r="R36" s="13">
        <f t="shared" si="16"/>
        <v>18016</v>
      </c>
      <c r="S36" s="13">
        <f t="shared" si="16"/>
        <v>18016</v>
      </c>
      <c r="T36" s="13">
        <f t="shared" si="16"/>
        <v>18016</v>
      </c>
      <c r="U36" s="13">
        <f t="shared" si="16"/>
        <v>18016</v>
      </c>
      <c r="V36" s="13">
        <f t="shared" si="16"/>
        <v>20770</v>
      </c>
      <c r="W36" s="13">
        <f t="shared" si="16"/>
        <v>20770</v>
      </c>
      <c r="X36" s="13">
        <f t="shared" si="16"/>
        <v>20770</v>
      </c>
      <c r="Y36" s="13">
        <f t="shared" si="16"/>
        <v>19852</v>
      </c>
      <c r="Z36" s="13">
        <f t="shared" si="16"/>
        <v>19852</v>
      </c>
      <c r="AA36" s="13">
        <f t="shared" si="16"/>
        <v>19852</v>
      </c>
      <c r="AB36" s="13">
        <f t="shared" si="16"/>
        <v>19852</v>
      </c>
      <c r="AC36" s="13">
        <f t="shared" si="16"/>
        <v>22606</v>
      </c>
      <c r="AD36" s="13">
        <f t="shared" si="16"/>
        <v>22606</v>
      </c>
      <c r="AE36" s="13">
        <f t="shared" si="16"/>
        <v>22606</v>
      </c>
      <c r="AF36" s="13">
        <f t="shared" si="16"/>
        <v>19852</v>
      </c>
      <c r="AG36" s="13">
        <f t="shared" si="16"/>
        <v>19852</v>
      </c>
      <c r="AH36" s="13">
        <f t="shared" si="16"/>
        <v>19852</v>
      </c>
      <c r="AI36" s="13">
        <f t="shared" si="16"/>
        <v>19852</v>
      </c>
      <c r="AJ36" s="13">
        <f t="shared" si="16"/>
        <v>19852</v>
      </c>
      <c r="AK36" s="13">
        <f t="shared" si="16"/>
        <v>20770</v>
      </c>
      <c r="AL36" s="13">
        <f t="shared" si="16"/>
        <v>20770</v>
      </c>
      <c r="AM36" s="13">
        <f t="shared" ref="AM36:CQ36" si="17">ROUND(AM17*0.85,)</f>
        <v>20770</v>
      </c>
      <c r="AN36" s="13">
        <f t="shared" si="17"/>
        <v>22606</v>
      </c>
      <c r="AO36" s="13">
        <f t="shared" si="17"/>
        <v>22606</v>
      </c>
      <c r="AP36" s="13">
        <f t="shared" si="17"/>
        <v>22606</v>
      </c>
      <c r="AQ36" s="13">
        <f t="shared" si="17"/>
        <v>22606</v>
      </c>
      <c r="AR36" s="13">
        <f t="shared" si="17"/>
        <v>24442</v>
      </c>
      <c r="AS36" s="13">
        <f t="shared" si="17"/>
        <v>24442</v>
      </c>
      <c r="AT36" s="13">
        <f t="shared" si="17"/>
        <v>24442</v>
      </c>
      <c r="AU36" s="13">
        <f t="shared" si="17"/>
        <v>24442</v>
      </c>
      <c r="AV36" s="13">
        <f t="shared" si="17"/>
        <v>24442</v>
      </c>
      <c r="AW36" s="13">
        <f t="shared" si="17"/>
        <v>24442</v>
      </c>
      <c r="AX36" s="13">
        <f t="shared" si="17"/>
        <v>24442</v>
      </c>
      <c r="AY36" s="13">
        <f t="shared" si="17"/>
        <v>24442</v>
      </c>
      <c r="AZ36" s="13">
        <f t="shared" si="17"/>
        <v>22606</v>
      </c>
      <c r="BA36" s="13">
        <f t="shared" si="17"/>
        <v>17098</v>
      </c>
      <c r="BB36" s="13">
        <f t="shared" si="17"/>
        <v>17098</v>
      </c>
      <c r="BC36" s="13">
        <f t="shared" si="17"/>
        <v>17098</v>
      </c>
      <c r="BD36" s="13">
        <f t="shared" si="17"/>
        <v>17098</v>
      </c>
      <c r="BE36" s="13">
        <f t="shared" si="17"/>
        <v>17098</v>
      </c>
      <c r="BF36" s="13">
        <f t="shared" si="17"/>
        <v>17098</v>
      </c>
      <c r="BG36" s="13">
        <f t="shared" si="17"/>
        <v>17098</v>
      </c>
      <c r="BH36" s="13">
        <f t="shared" si="17"/>
        <v>17098</v>
      </c>
      <c r="BI36" s="13">
        <f t="shared" si="17"/>
        <v>17098</v>
      </c>
      <c r="BJ36" s="13">
        <f t="shared" si="17"/>
        <v>12967</v>
      </c>
      <c r="BK36" s="13">
        <f t="shared" si="17"/>
        <v>12967</v>
      </c>
      <c r="BL36" s="13">
        <f t="shared" si="17"/>
        <v>12967</v>
      </c>
      <c r="BM36" s="13">
        <f t="shared" si="17"/>
        <v>12967</v>
      </c>
      <c r="BN36" s="13">
        <f t="shared" si="17"/>
        <v>12967</v>
      </c>
      <c r="BO36" s="13">
        <f t="shared" si="17"/>
        <v>12967</v>
      </c>
      <c r="BP36" s="13">
        <f t="shared" si="17"/>
        <v>12967</v>
      </c>
      <c r="BQ36" s="13">
        <f t="shared" si="17"/>
        <v>11896</v>
      </c>
      <c r="BR36" s="13">
        <f t="shared" si="17"/>
        <v>11896</v>
      </c>
      <c r="BS36" s="13">
        <f t="shared" si="17"/>
        <v>11896</v>
      </c>
      <c r="BT36" s="13">
        <f t="shared" si="17"/>
        <v>11896</v>
      </c>
      <c r="BU36" s="13">
        <f t="shared" si="17"/>
        <v>11896</v>
      </c>
      <c r="BV36" s="13">
        <f t="shared" si="17"/>
        <v>10978</v>
      </c>
      <c r="BW36" s="13">
        <f t="shared" si="17"/>
        <v>10978</v>
      </c>
      <c r="BX36" s="13">
        <f t="shared" si="17"/>
        <v>10978</v>
      </c>
      <c r="BY36" s="13">
        <f t="shared" si="17"/>
        <v>10978</v>
      </c>
      <c r="BZ36" s="13">
        <f t="shared" si="17"/>
        <v>10978</v>
      </c>
      <c r="CA36" s="13">
        <f t="shared" si="17"/>
        <v>11896</v>
      </c>
      <c r="CB36" s="13">
        <f t="shared" si="17"/>
        <v>11896</v>
      </c>
      <c r="CC36" s="13">
        <f t="shared" si="17"/>
        <v>10978</v>
      </c>
      <c r="CD36" s="13">
        <f t="shared" si="17"/>
        <v>10978</v>
      </c>
      <c r="CE36" s="13">
        <f t="shared" si="17"/>
        <v>10978</v>
      </c>
      <c r="CF36" s="13">
        <f t="shared" si="17"/>
        <v>10442</v>
      </c>
      <c r="CG36" s="13">
        <f t="shared" si="17"/>
        <v>10442</v>
      </c>
      <c r="CH36" s="13">
        <f t="shared" si="17"/>
        <v>10442</v>
      </c>
      <c r="CI36" s="13">
        <f t="shared" si="17"/>
        <v>10442</v>
      </c>
      <c r="CJ36" s="13">
        <f t="shared" si="17"/>
        <v>9677</v>
      </c>
      <c r="CK36" s="13">
        <f t="shared" si="17"/>
        <v>9677</v>
      </c>
      <c r="CL36" s="13">
        <f t="shared" si="17"/>
        <v>9677</v>
      </c>
      <c r="CM36" s="13">
        <f t="shared" si="17"/>
        <v>9677</v>
      </c>
      <c r="CN36" s="13">
        <f t="shared" si="17"/>
        <v>9677</v>
      </c>
      <c r="CO36" s="13">
        <f t="shared" si="17"/>
        <v>9677</v>
      </c>
      <c r="CP36" s="13">
        <f t="shared" si="17"/>
        <v>9677</v>
      </c>
      <c r="CQ36" s="13">
        <f t="shared" si="17"/>
        <v>8224</v>
      </c>
    </row>
    <row r="37" spans="1:95" ht="11.45" customHeight="1">
      <c r="A37" s="12">
        <v>2</v>
      </c>
      <c r="B37" s="13">
        <f t="shared" ref="B37:AL37" si="18">ROUND(B18*0.85,)</f>
        <v>23103</v>
      </c>
      <c r="C37" s="13">
        <f t="shared" si="18"/>
        <v>20349</v>
      </c>
      <c r="D37" s="13">
        <f t="shared" si="18"/>
        <v>17136</v>
      </c>
      <c r="E37" s="13">
        <f t="shared" si="18"/>
        <v>17136</v>
      </c>
      <c r="F37" s="13">
        <f t="shared" si="18"/>
        <v>17136</v>
      </c>
      <c r="G37" s="13">
        <f t="shared" si="18"/>
        <v>17825</v>
      </c>
      <c r="H37" s="13">
        <f t="shared" si="18"/>
        <v>17825</v>
      </c>
      <c r="I37" s="13">
        <f t="shared" si="18"/>
        <v>17825</v>
      </c>
      <c r="J37" s="13">
        <f t="shared" si="18"/>
        <v>17825</v>
      </c>
      <c r="K37" s="13">
        <f t="shared" si="18"/>
        <v>17825</v>
      </c>
      <c r="L37" s="13">
        <f t="shared" si="18"/>
        <v>17825</v>
      </c>
      <c r="M37" s="13">
        <f t="shared" si="18"/>
        <v>18513</v>
      </c>
      <c r="N37" s="13">
        <f t="shared" si="18"/>
        <v>18513</v>
      </c>
      <c r="O37" s="13">
        <f t="shared" si="18"/>
        <v>18513</v>
      </c>
      <c r="P37" s="13">
        <f t="shared" si="18"/>
        <v>18513</v>
      </c>
      <c r="Q37" s="13">
        <f t="shared" si="18"/>
        <v>18513</v>
      </c>
      <c r="R37" s="13">
        <f t="shared" si="18"/>
        <v>19431</v>
      </c>
      <c r="S37" s="13">
        <f t="shared" si="18"/>
        <v>19431</v>
      </c>
      <c r="T37" s="13">
        <f t="shared" si="18"/>
        <v>19431</v>
      </c>
      <c r="U37" s="13">
        <f t="shared" si="18"/>
        <v>19431</v>
      </c>
      <c r="V37" s="13">
        <f t="shared" si="18"/>
        <v>22185</v>
      </c>
      <c r="W37" s="13">
        <f t="shared" si="18"/>
        <v>22185</v>
      </c>
      <c r="X37" s="13">
        <f t="shared" si="18"/>
        <v>22185</v>
      </c>
      <c r="Y37" s="13">
        <f t="shared" si="18"/>
        <v>21267</v>
      </c>
      <c r="Z37" s="13">
        <f t="shared" si="18"/>
        <v>21267</v>
      </c>
      <c r="AA37" s="13">
        <f t="shared" si="18"/>
        <v>21267</v>
      </c>
      <c r="AB37" s="13">
        <f t="shared" si="18"/>
        <v>21267</v>
      </c>
      <c r="AC37" s="13">
        <f t="shared" si="18"/>
        <v>24021</v>
      </c>
      <c r="AD37" s="13">
        <f t="shared" si="18"/>
        <v>24021</v>
      </c>
      <c r="AE37" s="13">
        <f t="shared" si="18"/>
        <v>24021</v>
      </c>
      <c r="AF37" s="13">
        <f t="shared" si="18"/>
        <v>21267</v>
      </c>
      <c r="AG37" s="13">
        <f t="shared" si="18"/>
        <v>21267</v>
      </c>
      <c r="AH37" s="13">
        <f t="shared" si="18"/>
        <v>21267</v>
      </c>
      <c r="AI37" s="13">
        <f t="shared" si="18"/>
        <v>21267</v>
      </c>
      <c r="AJ37" s="13">
        <f t="shared" si="18"/>
        <v>21267</v>
      </c>
      <c r="AK37" s="13">
        <f t="shared" si="18"/>
        <v>22185</v>
      </c>
      <c r="AL37" s="13">
        <f t="shared" si="18"/>
        <v>22185</v>
      </c>
      <c r="AM37" s="13">
        <f t="shared" ref="AM37:CQ37" si="19">ROUND(AM18*0.85,)</f>
        <v>22185</v>
      </c>
      <c r="AN37" s="13">
        <f t="shared" si="19"/>
        <v>24021</v>
      </c>
      <c r="AO37" s="13">
        <f t="shared" si="19"/>
        <v>24021</v>
      </c>
      <c r="AP37" s="13">
        <f t="shared" si="19"/>
        <v>24021</v>
      </c>
      <c r="AQ37" s="13">
        <f t="shared" si="19"/>
        <v>24021</v>
      </c>
      <c r="AR37" s="13">
        <f t="shared" si="19"/>
        <v>25857</v>
      </c>
      <c r="AS37" s="13">
        <f t="shared" si="19"/>
        <v>25857</v>
      </c>
      <c r="AT37" s="13">
        <f t="shared" si="19"/>
        <v>25857</v>
      </c>
      <c r="AU37" s="13">
        <f t="shared" si="19"/>
        <v>25857</v>
      </c>
      <c r="AV37" s="13">
        <f t="shared" si="19"/>
        <v>25857</v>
      </c>
      <c r="AW37" s="13">
        <f t="shared" si="19"/>
        <v>25857</v>
      </c>
      <c r="AX37" s="13">
        <f t="shared" si="19"/>
        <v>25857</v>
      </c>
      <c r="AY37" s="13">
        <f t="shared" si="19"/>
        <v>25857</v>
      </c>
      <c r="AZ37" s="13">
        <f t="shared" si="19"/>
        <v>24021</v>
      </c>
      <c r="BA37" s="13">
        <f t="shared" si="19"/>
        <v>18513</v>
      </c>
      <c r="BB37" s="13">
        <f t="shared" si="19"/>
        <v>18513</v>
      </c>
      <c r="BC37" s="13">
        <f t="shared" si="19"/>
        <v>18513</v>
      </c>
      <c r="BD37" s="13">
        <f t="shared" si="19"/>
        <v>18513</v>
      </c>
      <c r="BE37" s="13">
        <f t="shared" si="19"/>
        <v>18513</v>
      </c>
      <c r="BF37" s="13">
        <f t="shared" si="19"/>
        <v>18513</v>
      </c>
      <c r="BG37" s="13">
        <f t="shared" si="19"/>
        <v>18513</v>
      </c>
      <c r="BH37" s="13">
        <f t="shared" si="19"/>
        <v>18513</v>
      </c>
      <c r="BI37" s="13">
        <f t="shared" si="19"/>
        <v>18513</v>
      </c>
      <c r="BJ37" s="13">
        <f t="shared" si="19"/>
        <v>14382</v>
      </c>
      <c r="BK37" s="13">
        <f t="shared" si="19"/>
        <v>14382</v>
      </c>
      <c r="BL37" s="13">
        <f t="shared" si="19"/>
        <v>14382</v>
      </c>
      <c r="BM37" s="13">
        <f t="shared" si="19"/>
        <v>14382</v>
      </c>
      <c r="BN37" s="13">
        <f t="shared" si="19"/>
        <v>14382</v>
      </c>
      <c r="BO37" s="13">
        <f t="shared" si="19"/>
        <v>14382</v>
      </c>
      <c r="BP37" s="13">
        <f t="shared" si="19"/>
        <v>14382</v>
      </c>
      <c r="BQ37" s="13">
        <f t="shared" si="19"/>
        <v>13311</v>
      </c>
      <c r="BR37" s="13">
        <f t="shared" si="19"/>
        <v>13311</v>
      </c>
      <c r="BS37" s="13">
        <f t="shared" si="19"/>
        <v>13311</v>
      </c>
      <c r="BT37" s="13">
        <f t="shared" si="19"/>
        <v>13311</v>
      </c>
      <c r="BU37" s="13">
        <f t="shared" si="19"/>
        <v>13311</v>
      </c>
      <c r="BV37" s="13">
        <f t="shared" si="19"/>
        <v>12393</v>
      </c>
      <c r="BW37" s="13">
        <f t="shared" si="19"/>
        <v>12393</v>
      </c>
      <c r="BX37" s="13">
        <f t="shared" si="19"/>
        <v>12393</v>
      </c>
      <c r="BY37" s="13">
        <f t="shared" si="19"/>
        <v>12393</v>
      </c>
      <c r="BZ37" s="13">
        <f t="shared" si="19"/>
        <v>12393</v>
      </c>
      <c r="CA37" s="13">
        <f t="shared" si="19"/>
        <v>13311</v>
      </c>
      <c r="CB37" s="13">
        <f t="shared" si="19"/>
        <v>13311</v>
      </c>
      <c r="CC37" s="13">
        <f t="shared" si="19"/>
        <v>12393</v>
      </c>
      <c r="CD37" s="13">
        <f t="shared" si="19"/>
        <v>12393</v>
      </c>
      <c r="CE37" s="13">
        <f t="shared" si="19"/>
        <v>12393</v>
      </c>
      <c r="CF37" s="13">
        <f t="shared" si="19"/>
        <v>11705</v>
      </c>
      <c r="CG37" s="13">
        <f t="shared" si="19"/>
        <v>11705</v>
      </c>
      <c r="CH37" s="13">
        <f t="shared" si="19"/>
        <v>11705</v>
      </c>
      <c r="CI37" s="13">
        <f t="shared" si="19"/>
        <v>11705</v>
      </c>
      <c r="CJ37" s="13">
        <f t="shared" si="19"/>
        <v>10940</v>
      </c>
      <c r="CK37" s="13">
        <f t="shared" si="19"/>
        <v>10940</v>
      </c>
      <c r="CL37" s="13">
        <f t="shared" si="19"/>
        <v>10940</v>
      </c>
      <c r="CM37" s="13">
        <f t="shared" si="19"/>
        <v>10940</v>
      </c>
      <c r="CN37" s="13">
        <f t="shared" si="19"/>
        <v>10940</v>
      </c>
      <c r="CO37" s="13">
        <f t="shared" si="19"/>
        <v>10940</v>
      </c>
      <c r="CP37" s="13">
        <f t="shared" si="19"/>
        <v>10940</v>
      </c>
      <c r="CQ37" s="13">
        <f t="shared" si="19"/>
        <v>9486</v>
      </c>
    </row>
    <row r="38" spans="1:95" ht="11.45" customHeight="1">
      <c r="A38" s="37" t="s">
        <v>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row>
    <row r="39" spans="1:95" ht="11.45" customHeight="1">
      <c r="A39" s="12">
        <v>1</v>
      </c>
      <c r="B39" s="13">
        <f t="shared" ref="B39:AL39" si="20">ROUND(B20*0.85,)</f>
        <v>23218</v>
      </c>
      <c r="C39" s="13">
        <f t="shared" si="20"/>
        <v>20464</v>
      </c>
      <c r="D39" s="13">
        <f t="shared" si="20"/>
        <v>17251</v>
      </c>
      <c r="E39" s="13">
        <f t="shared" si="20"/>
        <v>17251</v>
      </c>
      <c r="F39" s="13">
        <f t="shared" si="20"/>
        <v>17251</v>
      </c>
      <c r="G39" s="13">
        <f t="shared" si="20"/>
        <v>17939</v>
      </c>
      <c r="H39" s="13">
        <f t="shared" si="20"/>
        <v>17939</v>
      </c>
      <c r="I39" s="13">
        <f t="shared" si="20"/>
        <v>17939</v>
      </c>
      <c r="J39" s="13">
        <f t="shared" si="20"/>
        <v>17939</v>
      </c>
      <c r="K39" s="13">
        <f t="shared" si="20"/>
        <v>17939</v>
      </c>
      <c r="L39" s="13">
        <f t="shared" si="20"/>
        <v>17939</v>
      </c>
      <c r="M39" s="13">
        <f t="shared" si="20"/>
        <v>18628</v>
      </c>
      <c r="N39" s="13">
        <f t="shared" si="20"/>
        <v>18628</v>
      </c>
      <c r="O39" s="13">
        <f t="shared" si="20"/>
        <v>18628</v>
      </c>
      <c r="P39" s="13">
        <f t="shared" si="20"/>
        <v>18628</v>
      </c>
      <c r="Q39" s="13">
        <f t="shared" si="20"/>
        <v>18628</v>
      </c>
      <c r="R39" s="13">
        <f t="shared" si="20"/>
        <v>19546</v>
      </c>
      <c r="S39" s="13">
        <f t="shared" si="20"/>
        <v>19546</v>
      </c>
      <c r="T39" s="13">
        <f t="shared" si="20"/>
        <v>19546</v>
      </c>
      <c r="U39" s="13">
        <f t="shared" si="20"/>
        <v>19546</v>
      </c>
      <c r="V39" s="13">
        <f t="shared" si="20"/>
        <v>22300</v>
      </c>
      <c r="W39" s="13">
        <f t="shared" si="20"/>
        <v>22300</v>
      </c>
      <c r="X39" s="13">
        <f t="shared" si="20"/>
        <v>22300</v>
      </c>
      <c r="Y39" s="13">
        <f t="shared" si="20"/>
        <v>21382</v>
      </c>
      <c r="Z39" s="13">
        <f t="shared" si="20"/>
        <v>21382</v>
      </c>
      <c r="AA39" s="13">
        <f t="shared" si="20"/>
        <v>21382</v>
      </c>
      <c r="AB39" s="13">
        <f t="shared" si="20"/>
        <v>21382</v>
      </c>
      <c r="AC39" s="13">
        <f t="shared" si="20"/>
        <v>24136</v>
      </c>
      <c r="AD39" s="13">
        <f t="shared" si="20"/>
        <v>24136</v>
      </c>
      <c r="AE39" s="13">
        <f t="shared" si="20"/>
        <v>24136</v>
      </c>
      <c r="AF39" s="13">
        <f t="shared" si="20"/>
        <v>21382</v>
      </c>
      <c r="AG39" s="13">
        <f t="shared" si="20"/>
        <v>21382</v>
      </c>
      <c r="AH39" s="13">
        <f t="shared" si="20"/>
        <v>21382</v>
      </c>
      <c r="AI39" s="13">
        <f t="shared" si="20"/>
        <v>21382</v>
      </c>
      <c r="AJ39" s="13">
        <f t="shared" si="20"/>
        <v>21382</v>
      </c>
      <c r="AK39" s="13">
        <f t="shared" si="20"/>
        <v>22300</v>
      </c>
      <c r="AL39" s="13">
        <f t="shared" si="20"/>
        <v>22300</v>
      </c>
      <c r="AM39" s="13">
        <f t="shared" ref="AM39:CQ39" si="21">ROUND(AM20*0.85,)</f>
        <v>22300</v>
      </c>
      <c r="AN39" s="13">
        <f t="shared" si="21"/>
        <v>24136</v>
      </c>
      <c r="AO39" s="13">
        <f t="shared" si="21"/>
        <v>24136</v>
      </c>
      <c r="AP39" s="13">
        <f t="shared" si="21"/>
        <v>24136</v>
      </c>
      <c r="AQ39" s="13">
        <f t="shared" si="21"/>
        <v>24136</v>
      </c>
      <c r="AR39" s="13">
        <f t="shared" si="21"/>
        <v>25972</v>
      </c>
      <c r="AS39" s="13">
        <f t="shared" si="21"/>
        <v>25972</v>
      </c>
      <c r="AT39" s="13">
        <f t="shared" si="21"/>
        <v>25972</v>
      </c>
      <c r="AU39" s="13">
        <f t="shared" si="21"/>
        <v>25972</v>
      </c>
      <c r="AV39" s="13">
        <f t="shared" si="21"/>
        <v>25972</v>
      </c>
      <c r="AW39" s="13">
        <f t="shared" si="21"/>
        <v>25972</v>
      </c>
      <c r="AX39" s="13">
        <f t="shared" si="21"/>
        <v>25972</v>
      </c>
      <c r="AY39" s="13">
        <f t="shared" si="21"/>
        <v>25972</v>
      </c>
      <c r="AZ39" s="13">
        <f t="shared" si="21"/>
        <v>24136</v>
      </c>
      <c r="BA39" s="13">
        <f t="shared" si="21"/>
        <v>18628</v>
      </c>
      <c r="BB39" s="13">
        <f t="shared" si="21"/>
        <v>18628</v>
      </c>
      <c r="BC39" s="13">
        <f t="shared" si="21"/>
        <v>18628</v>
      </c>
      <c r="BD39" s="13">
        <f t="shared" si="21"/>
        <v>18628</v>
      </c>
      <c r="BE39" s="13">
        <f t="shared" si="21"/>
        <v>18628</v>
      </c>
      <c r="BF39" s="13">
        <f t="shared" si="21"/>
        <v>18628</v>
      </c>
      <c r="BG39" s="13">
        <f t="shared" si="21"/>
        <v>18628</v>
      </c>
      <c r="BH39" s="13">
        <f t="shared" si="21"/>
        <v>18628</v>
      </c>
      <c r="BI39" s="13">
        <f t="shared" si="21"/>
        <v>18628</v>
      </c>
      <c r="BJ39" s="13">
        <f t="shared" si="21"/>
        <v>13732</v>
      </c>
      <c r="BK39" s="13">
        <f t="shared" si="21"/>
        <v>13732</v>
      </c>
      <c r="BL39" s="13">
        <f t="shared" si="21"/>
        <v>13732</v>
      </c>
      <c r="BM39" s="13">
        <f t="shared" si="21"/>
        <v>13732</v>
      </c>
      <c r="BN39" s="13">
        <f t="shared" si="21"/>
        <v>13732</v>
      </c>
      <c r="BO39" s="13">
        <f t="shared" si="21"/>
        <v>13732</v>
      </c>
      <c r="BP39" s="13">
        <f t="shared" si="21"/>
        <v>13732</v>
      </c>
      <c r="BQ39" s="13">
        <f t="shared" si="21"/>
        <v>12661</v>
      </c>
      <c r="BR39" s="13">
        <f t="shared" si="21"/>
        <v>12661</v>
      </c>
      <c r="BS39" s="13">
        <f t="shared" si="21"/>
        <v>12661</v>
      </c>
      <c r="BT39" s="13">
        <f t="shared" si="21"/>
        <v>12661</v>
      </c>
      <c r="BU39" s="13">
        <f t="shared" si="21"/>
        <v>12661</v>
      </c>
      <c r="BV39" s="13">
        <f t="shared" si="21"/>
        <v>11743</v>
      </c>
      <c r="BW39" s="13">
        <f t="shared" si="21"/>
        <v>11743</v>
      </c>
      <c r="BX39" s="13">
        <f t="shared" si="21"/>
        <v>11743</v>
      </c>
      <c r="BY39" s="13">
        <f t="shared" si="21"/>
        <v>11743</v>
      </c>
      <c r="BZ39" s="13">
        <f t="shared" si="21"/>
        <v>11743</v>
      </c>
      <c r="CA39" s="13">
        <f t="shared" si="21"/>
        <v>12661</v>
      </c>
      <c r="CB39" s="13">
        <f t="shared" si="21"/>
        <v>12661</v>
      </c>
      <c r="CC39" s="13">
        <f t="shared" si="21"/>
        <v>11743</v>
      </c>
      <c r="CD39" s="13">
        <f t="shared" si="21"/>
        <v>11743</v>
      </c>
      <c r="CE39" s="13">
        <f t="shared" si="21"/>
        <v>11743</v>
      </c>
      <c r="CF39" s="13">
        <f t="shared" si="21"/>
        <v>11590</v>
      </c>
      <c r="CG39" s="13">
        <f t="shared" si="21"/>
        <v>11590</v>
      </c>
      <c r="CH39" s="13">
        <f t="shared" si="21"/>
        <v>11590</v>
      </c>
      <c r="CI39" s="13">
        <f t="shared" si="21"/>
        <v>11590</v>
      </c>
      <c r="CJ39" s="13">
        <f t="shared" si="21"/>
        <v>10825</v>
      </c>
      <c r="CK39" s="13">
        <f t="shared" si="21"/>
        <v>10825</v>
      </c>
      <c r="CL39" s="13">
        <f t="shared" si="21"/>
        <v>10825</v>
      </c>
      <c r="CM39" s="13">
        <f t="shared" si="21"/>
        <v>10825</v>
      </c>
      <c r="CN39" s="13">
        <f t="shared" si="21"/>
        <v>10825</v>
      </c>
      <c r="CO39" s="13">
        <f t="shared" si="21"/>
        <v>10825</v>
      </c>
      <c r="CP39" s="13">
        <f t="shared" si="21"/>
        <v>10825</v>
      </c>
      <c r="CQ39" s="13">
        <f t="shared" si="21"/>
        <v>9371</v>
      </c>
    </row>
    <row r="40" spans="1:95" ht="11.45" customHeight="1">
      <c r="A40" s="12">
        <v>2</v>
      </c>
      <c r="B40" s="13">
        <f t="shared" ref="B40:AL40" si="22">ROUND(B21*0.85,)</f>
        <v>24633</v>
      </c>
      <c r="C40" s="13">
        <f t="shared" si="22"/>
        <v>21879</v>
      </c>
      <c r="D40" s="13">
        <f t="shared" si="22"/>
        <v>18666</v>
      </c>
      <c r="E40" s="13">
        <f t="shared" si="22"/>
        <v>18666</v>
      </c>
      <c r="F40" s="13">
        <f t="shared" si="22"/>
        <v>18666</v>
      </c>
      <c r="G40" s="13">
        <f t="shared" si="22"/>
        <v>19355</v>
      </c>
      <c r="H40" s="13">
        <f t="shared" si="22"/>
        <v>19355</v>
      </c>
      <c r="I40" s="13">
        <f t="shared" si="22"/>
        <v>19355</v>
      </c>
      <c r="J40" s="13">
        <f t="shared" si="22"/>
        <v>19355</v>
      </c>
      <c r="K40" s="13">
        <f t="shared" si="22"/>
        <v>19355</v>
      </c>
      <c r="L40" s="13">
        <f t="shared" si="22"/>
        <v>19355</v>
      </c>
      <c r="M40" s="13">
        <f t="shared" si="22"/>
        <v>20043</v>
      </c>
      <c r="N40" s="13">
        <f t="shared" si="22"/>
        <v>20043</v>
      </c>
      <c r="O40" s="13">
        <f t="shared" si="22"/>
        <v>20043</v>
      </c>
      <c r="P40" s="13">
        <f t="shared" si="22"/>
        <v>20043</v>
      </c>
      <c r="Q40" s="13">
        <f t="shared" si="22"/>
        <v>20043</v>
      </c>
      <c r="R40" s="13">
        <f t="shared" si="22"/>
        <v>20961</v>
      </c>
      <c r="S40" s="13">
        <f t="shared" si="22"/>
        <v>20961</v>
      </c>
      <c r="T40" s="13">
        <f t="shared" si="22"/>
        <v>20961</v>
      </c>
      <c r="U40" s="13">
        <f t="shared" si="22"/>
        <v>20961</v>
      </c>
      <c r="V40" s="13">
        <f t="shared" si="22"/>
        <v>23715</v>
      </c>
      <c r="W40" s="13">
        <f t="shared" si="22"/>
        <v>23715</v>
      </c>
      <c r="X40" s="13">
        <f t="shared" si="22"/>
        <v>23715</v>
      </c>
      <c r="Y40" s="13">
        <f t="shared" si="22"/>
        <v>22797</v>
      </c>
      <c r="Z40" s="13">
        <f t="shared" si="22"/>
        <v>22797</v>
      </c>
      <c r="AA40" s="13">
        <f t="shared" si="22"/>
        <v>22797</v>
      </c>
      <c r="AB40" s="13">
        <f t="shared" si="22"/>
        <v>22797</v>
      </c>
      <c r="AC40" s="13">
        <f t="shared" si="22"/>
        <v>25551</v>
      </c>
      <c r="AD40" s="13">
        <f t="shared" si="22"/>
        <v>25551</v>
      </c>
      <c r="AE40" s="13">
        <f t="shared" si="22"/>
        <v>25551</v>
      </c>
      <c r="AF40" s="13">
        <f t="shared" si="22"/>
        <v>22797</v>
      </c>
      <c r="AG40" s="13">
        <f t="shared" si="22"/>
        <v>22797</v>
      </c>
      <c r="AH40" s="13">
        <f t="shared" si="22"/>
        <v>22797</v>
      </c>
      <c r="AI40" s="13">
        <f t="shared" si="22"/>
        <v>22797</v>
      </c>
      <c r="AJ40" s="13">
        <f t="shared" si="22"/>
        <v>22797</v>
      </c>
      <c r="AK40" s="13">
        <f t="shared" si="22"/>
        <v>23715</v>
      </c>
      <c r="AL40" s="13">
        <f t="shared" si="22"/>
        <v>23715</v>
      </c>
      <c r="AM40" s="13">
        <f t="shared" ref="AM40:CQ40" si="23">ROUND(AM21*0.85,)</f>
        <v>23715</v>
      </c>
      <c r="AN40" s="13">
        <f t="shared" si="23"/>
        <v>25551</v>
      </c>
      <c r="AO40" s="13">
        <f t="shared" si="23"/>
        <v>25551</v>
      </c>
      <c r="AP40" s="13">
        <f t="shared" si="23"/>
        <v>25551</v>
      </c>
      <c r="AQ40" s="13">
        <f t="shared" si="23"/>
        <v>25551</v>
      </c>
      <c r="AR40" s="13">
        <f t="shared" si="23"/>
        <v>27387</v>
      </c>
      <c r="AS40" s="13">
        <f t="shared" si="23"/>
        <v>27387</v>
      </c>
      <c r="AT40" s="13">
        <f t="shared" si="23"/>
        <v>27387</v>
      </c>
      <c r="AU40" s="13">
        <f t="shared" si="23"/>
        <v>27387</v>
      </c>
      <c r="AV40" s="13">
        <f t="shared" si="23"/>
        <v>27387</v>
      </c>
      <c r="AW40" s="13">
        <f t="shared" si="23"/>
        <v>27387</v>
      </c>
      <c r="AX40" s="13">
        <f t="shared" si="23"/>
        <v>27387</v>
      </c>
      <c r="AY40" s="13">
        <f t="shared" si="23"/>
        <v>27387</v>
      </c>
      <c r="AZ40" s="13">
        <f t="shared" si="23"/>
        <v>25551</v>
      </c>
      <c r="BA40" s="13">
        <f t="shared" si="23"/>
        <v>20043</v>
      </c>
      <c r="BB40" s="13">
        <f t="shared" si="23"/>
        <v>20043</v>
      </c>
      <c r="BC40" s="13">
        <f t="shared" si="23"/>
        <v>20043</v>
      </c>
      <c r="BD40" s="13">
        <f t="shared" si="23"/>
        <v>20043</v>
      </c>
      <c r="BE40" s="13">
        <f t="shared" si="23"/>
        <v>20043</v>
      </c>
      <c r="BF40" s="13">
        <f t="shared" si="23"/>
        <v>20043</v>
      </c>
      <c r="BG40" s="13">
        <f t="shared" si="23"/>
        <v>20043</v>
      </c>
      <c r="BH40" s="13">
        <f t="shared" si="23"/>
        <v>20043</v>
      </c>
      <c r="BI40" s="13">
        <f t="shared" si="23"/>
        <v>20043</v>
      </c>
      <c r="BJ40" s="13">
        <f t="shared" si="23"/>
        <v>15147</v>
      </c>
      <c r="BK40" s="13">
        <f t="shared" si="23"/>
        <v>15147</v>
      </c>
      <c r="BL40" s="13">
        <f t="shared" si="23"/>
        <v>15147</v>
      </c>
      <c r="BM40" s="13">
        <f t="shared" si="23"/>
        <v>15147</v>
      </c>
      <c r="BN40" s="13">
        <f t="shared" si="23"/>
        <v>15147</v>
      </c>
      <c r="BO40" s="13">
        <f t="shared" si="23"/>
        <v>15147</v>
      </c>
      <c r="BP40" s="13">
        <f t="shared" si="23"/>
        <v>15147</v>
      </c>
      <c r="BQ40" s="13">
        <f t="shared" si="23"/>
        <v>14076</v>
      </c>
      <c r="BR40" s="13">
        <f t="shared" si="23"/>
        <v>14076</v>
      </c>
      <c r="BS40" s="13">
        <f t="shared" si="23"/>
        <v>14076</v>
      </c>
      <c r="BT40" s="13">
        <f t="shared" si="23"/>
        <v>14076</v>
      </c>
      <c r="BU40" s="13">
        <f t="shared" si="23"/>
        <v>14076</v>
      </c>
      <c r="BV40" s="13">
        <f t="shared" si="23"/>
        <v>13158</v>
      </c>
      <c r="BW40" s="13">
        <f t="shared" si="23"/>
        <v>13158</v>
      </c>
      <c r="BX40" s="13">
        <f t="shared" si="23"/>
        <v>13158</v>
      </c>
      <c r="BY40" s="13">
        <f t="shared" si="23"/>
        <v>13158</v>
      </c>
      <c r="BZ40" s="13">
        <f t="shared" si="23"/>
        <v>13158</v>
      </c>
      <c r="CA40" s="13">
        <f t="shared" si="23"/>
        <v>14076</v>
      </c>
      <c r="CB40" s="13">
        <f t="shared" si="23"/>
        <v>14076</v>
      </c>
      <c r="CC40" s="13">
        <f t="shared" si="23"/>
        <v>13158</v>
      </c>
      <c r="CD40" s="13">
        <f t="shared" si="23"/>
        <v>13158</v>
      </c>
      <c r="CE40" s="13">
        <f t="shared" si="23"/>
        <v>13158</v>
      </c>
      <c r="CF40" s="13">
        <f t="shared" si="23"/>
        <v>12852</v>
      </c>
      <c r="CG40" s="13">
        <f t="shared" si="23"/>
        <v>12852</v>
      </c>
      <c r="CH40" s="13">
        <f t="shared" si="23"/>
        <v>12852</v>
      </c>
      <c r="CI40" s="13">
        <f t="shared" si="23"/>
        <v>12852</v>
      </c>
      <c r="CJ40" s="13">
        <f t="shared" si="23"/>
        <v>12087</v>
      </c>
      <c r="CK40" s="13">
        <f t="shared" si="23"/>
        <v>12087</v>
      </c>
      <c r="CL40" s="13">
        <f t="shared" si="23"/>
        <v>12087</v>
      </c>
      <c r="CM40" s="13">
        <f t="shared" si="23"/>
        <v>12087</v>
      </c>
      <c r="CN40" s="13">
        <f t="shared" si="23"/>
        <v>12087</v>
      </c>
      <c r="CO40" s="13">
        <f t="shared" si="23"/>
        <v>12087</v>
      </c>
      <c r="CP40" s="13">
        <f t="shared" si="23"/>
        <v>12087</v>
      </c>
      <c r="CQ40" s="13">
        <f t="shared" si="23"/>
        <v>10634</v>
      </c>
    </row>
    <row r="41" spans="1:95" ht="11.45" customHeight="1">
      <c r="A41" s="18"/>
    </row>
    <row r="42" spans="1:95" customFormat="1" ht="189">
      <c r="A42" s="188" t="s">
        <v>19</v>
      </c>
    </row>
    <row r="43" spans="1:95" s="2" customFormat="1"/>
    <row r="44" spans="1:95" s="2" customFormat="1">
      <c r="A44" s="20" t="s">
        <v>9</v>
      </c>
    </row>
    <row r="45" spans="1:95" s="2" customFormat="1">
      <c r="A45" s="23" t="s">
        <v>10</v>
      </c>
    </row>
    <row r="46" spans="1:95" s="2" customFormat="1">
      <c r="A46" s="23" t="s">
        <v>11</v>
      </c>
    </row>
    <row r="47" spans="1:95" s="2" customFormat="1" ht="12.6" customHeight="1">
      <c r="A47" s="24" t="s">
        <v>12</v>
      </c>
    </row>
    <row r="48" spans="1:95" s="2" customFormat="1">
      <c r="A48" s="23" t="s">
        <v>20</v>
      </c>
    </row>
    <row r="49" spans="1:1" s="2" customFormat="1">
      <c r="A49" s="23" t="s">
        <v>13</v>
      </c>
    </row>
    <row r="50" spans="1:1" s="60" customFormat="1" ht="12.75">
      <c r="A50" s="101" t="s">
        <v>21</v>
      </c>
    </row>
    <row r="51" spans="1:1" s="60" customFormat="1" ht="24">
      <c r="A51" s="105" t="s">
        <v>22</v>
      </c>
    </row>
    <row r="52" spans="1:1" s="2" customFormat="1"/>
    <row r="53" spans="1:1" s="2" customFormat="1">
      <c r="A53" s="180" t="s">
        <v>23</v>
      </c>
    </row>
    <row r="54" spans="1:1" s="2" customFormat="1">
      <c r="A54" s="181" t="s">
        <v>24</v>
      </c>
    </row>
    <row r="55" spans="1:1" s="2" customFormat="1" ht="24">
      <c r="A55" s="182" t="s">
        <v>25</v>
      </c>
    </row>
    <row r="56" spans="1:1" s="2" customFormat="1">
      <c r="A56" s="208"/>
    </row>
    <row r="57" spans="1:1" s="2" customFormat="1"/>
    <row r="58" spans="1:1" s="2" customFormat="1">
      <c r="A58" s="209" t="s">
        <v>14</v>
      </c>
    </row>
    <row r="59" spans="1:1" s="2" customFormat="1" ht="60">
      <c r="A59" s="210" t="s">
        <v>26</v>
      </c>
    </row>
  </sheetData>
  <pageMargins left="0.7" right="0.7" top="0.75" bottom="0.75" header="0.3" footer="0.3"/>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68"/>
  <sheetViews>
    <sheetView workbookViewId="0">
      <pane xSplit="1" topLeftCell="B1" activePane="topRight" state="frozen"/>
      <selection pane="topRight" activeCell="B1" sqref="B1:C1048576"/>
    </sheetView>
  </sheetViews>
  <sheetFormatPr defaultColWidth="8.5703125" defaultRowHeight="12"/>
  <cols>
    <col min="1" max="1" width="84.85546875" style="2" customWidth="1"/>
    <col min="2" max="7" width="9.85546875" style="2" customWidth="1"/>
    <col min="8" max="16384" width="8.5703125" style="2"/>
  </cols>
  <sheetData>
    <row r="1" spans="1:7" ht="11.45" customHeight="1">
      <c r="A1" s="3" t="s">
        <v>28</v>
      </c>
    </row>
    <row r="2" spans="1:7" ht="11.45" customHeight="1">
      <c r="A2" s="4"/>
    </row>
    <row r="3" spans="1:7" ht="11.45" customHeight="1">
      <c r="A3" s="97" t="s">
        <v>18</v>
      </c>
    </row>
    <row r="4" spans="1:7" ht="11.25" customHeight="1">
      <c r="A4" s="98" t="s">
        <v>2</v>
      </c>
    </row>
    <row r="5" spans="1:7" s="1" customFormat="1" ht="25.5" customHeight="1">
      <c r="A5" s="6"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row>
    <row r="6" spans="1:7" s="1" customFormat="1" ht="25.5" customHeight="1">
      <c r="A6" s="9"/>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row>
    <row r="7" spans="1:7" ht="11.45" customHeight="1">
      <c r="A7" s="10" t="s">
        <v>4</v>
      </c>
    </row>
    <row r="8" spans="1:7" ht="11.45" customHeight="1">
      <c r="A8" s="12">
        <v>1</v>
      </c>
      <c r="B8" s="30" t="e">
        <f>'C завтраками| Bed and breakfast'!#REF!*0.9+B23</f>
        <v>#REF!</v>
      </c>
      <c r="C8" s="30" t="e">
        <f>'C завтраками| Bed and breakfast'!#REF!*0.9+C23</f>
        <v>#REF!</v>
      </c>
      <c r="D8" s="30" t="e">
        <f>'C завтраками| Bed and breakfast'!#REF!*0.9+D23</f>
        <v>#REF!</v>
      </c>
      <c r="E8" s="30" t="e">
        <f>'C завтраками| Bed and breakfast'!#REF!*0.9+E23</f>
        <v>#REF!</v>
      </c>
      <c r="F8" s="30" t="e">
        <f>'C завтраками| Bed and breakfast'!#REF!*0.9+F23</f>
        <v>#REF!</v>
      </c>
      <c r="G8" s="30" t="e">
        <f>'C завтраками| Bed and breakfast'!#REF!*0.9+G23</f>
        <v>#REF!</v>
      </c>
    </row>
    <row r="9" spans="1:7" ht="11.45" customHeight="1">
      <c r="A9" s="12">
        <v>2</v>
      </c>
      <c r="B9" s="30" t="e">
        <f>'C завтраками| Bed and breakfast'!#REF!*0.9+B24</f>
        <v>#REF!</v>
      </c>
      <c r="C9" s="30" t="e">
        <f>'C завтраками| Bed and breakfast'!#REF!*0.9+C24</f>
        <v>#REF!</v>
      </c>
      <c r="D9" s="30" t="e">
        <f>'C завтраками| Bed and breakfast'!#REF!*0.9+D24</f>
        <v>#REF!</v>
      </c>
      <c r="E9" s="30" t="e">
        <f>'C завтраками| Bed and breakfast'!#REF!*0.9+E24</f>
        <v>#REF!</v>
      </c>
      <c r="F9" s="30" t="e">
        <f>'C завтраками| Bed and breakfast'!#REF!*0.9+F24</f>
        <v>#REF!</v>
      </c>
      <c r="G9" s="30" t="e">
        <f>'C завтраками| Bed and breakfast'!#REF!*0.9+G24</f>
        <v>#REF!</v>
      </c>
    </row>
    <row r="10" spans="1:7" ht="11.45" customHeight="1">
      <c r="A10" s="14" t="s">
        <v>5</v>
      </c>
      <c r="B10" s="30"/>
      <c r="C10" s="30"/>
      <c r="D10" s="30"/>
      <c r="E10" s="30"/>
      <c r="F10" s="30"/>
      <c r="G10" s="30"/>
    </row>
    <row r="11" spans="1:7" ht="11.45" customHeight="1">
      <c r="A11" s="12">
        <v>1</v>
      </c>
      <c r="B11" s="30" t="e">
        <f>'C завтраками| Bed and breakfast'!#REF!*0.9+B23</f>
        <v>#REF!</v>
      </c>
      <c r="C11" s="30" t="e">
        <f>'C завтраками| Bed and breakfast'!#REF!*0.9+C23</f>
        <v>#REF!</v>
      </c>
      <c r="D11" s="30" t="e">
        <f>'C завтраками| Bed and breakfast'!#REF!*0.9+D23</f>
        <v>#REF!</v>
      </c>
      <c r="E11" s="30" t="e">
        <f>'C завтраками| Bed and breakfast'!#REF!*0.9+E23</f>
        <v>#REF!</v>
      </c>
      <c r="F11" s="30" t="e">
        <f>'C завтраками| Bed and breakfast'!#REF!*0.9+F23</f>
        <v>#REF!</v>
      </c>
      <c r="G11" s="30" t="e">
        <f>'C завтраками| Bed and breakfast'!#REF!*0.9+G23</f>
        <v>#REF!</v>
      </c>
    </row>
    <row r="12" spans="1:7" ht="11.45" customHeight="1">
      <c r="A12" s="12">
        <v>2</v>
      </c>
      <c r="B12" s="30" t="e">
        <f>'C завтраками| Bed and breakfast'!#REF!*0.9+B24</f>
        <v>#REF!</v>
      </c>
      <c r="C12" s="30" t="e">
        <f>'C завтраками| Bed and breakfast'!#REF!*0.9+C24</f>
        <v>#REF!</v>
      </c>
      <c r="D12" s="30" t="e">
        <f>'C завтраками| Bed and breakfast'!#REF!*0.9+D24</f>
        <v>#REF!</v>
      </c>
      <c r="E12" s="30" t="e">
        <f>'C завтраками| Bed and breakfast'!#REF!*0.9+E24</f>
        <v>#REF!</v>
      </c>
      <c r="F12" s="30" t="e">
        <f>'C завтраками| Bed and breakfast'!#REF!*0.9+F24</f>
        <v>#REF!</v>
      </c>
      <c r="G12" s="30" t="e">
        <f>'C завтраками| Bed and breakfast'!#REF!*0.9+G24</f>
        <v>#REF!</v>
      </c>
    </row>
    <row r="13" spans="1:7" ht="11.45" customHeight="1">
      <c r="A13" s="15" t="s">
        <v>6</v>
      </c>
      <c r="B13" s="30"/>
      <c r="C13" s="30"/>
      <c r="D13" s="30"/>
      <c r="E13" s="30"/>
      <c r="F13" s="30"/>
      <c r="G13" s="30"/>
    </row>
    <row r="14" spans="1:7" ht="11.45" customHeight="1">
      <c r="A14" s="12">
        <v>1</v>
      </c>
      <c r="B14" s="30" t="e">
        <f>'C завтраками| Bed and breakfast'!#REF!*0.9+B23</f>
        <v>#REF!</v>
      </c>
      <c r="C14" s="30" t="e">
        <f>'C завтраками| Bed and breakfast'!#REF!*0.9+C23</f>
        <v>#REF!</v>
      </c>
      <c r="D14" s="30" t="e">
        <f>'C завтраками| Bed and breakfast'!#REF!*0.9+D23</f>
        <v>#REF!</v>
      </c>
      <c r="E14" s="30" t="e">
        <f>'C завтраками| Bed and breakfast'!#REF!*0.9+E23</f>
        <v>#REF!</v>
      </c>
      <c r="F14" s="30" t="e">
        <f>'C завтраками| Bed and breakfast'!#REF!*0.9+F23</f>
        <v>#REF!</v>
      </c>
      <c r="G14" s="30" t="e">
        <f>'C завтраками| Bed and breakfast'!#REF!*0.9+G23</f>
        <v>#REF!</v>
      </c>
    </row>
    <row r="15" spans="1:7" ht="11.45" customHeight="1">
      <c r="A15" s="12">
        <v>2</v>
      </c>
      <c r="B15" s="30" t="e">
        <f>'C завтраками| Bed and breakfast'!#REF!*0.9+B24</f>
        <v>#REF!</v>
      </c>
      <c r="C15" s="30" t="e">
        <f>'C завтраками| Bed and breakfast'!#REF!*0.9+C24</f>
        <v>#REF!</v>
      </c>
      <c r="D15" s="30" t="e">
        <f>'C завтраками| Bed and breakfast'!#REF!*0.9+D24</f>
        <v>#REF!</v>
      </c>
      <c r="E15" s="30" t="e">
        <f>'C завтраками| Bed and breakfast'!#REF!*0.9+E24</f>
        <v>#REF!</v>
      </c>
      <c r="F15" s="30" t="e">
        <f>'C завтраками| Bed and breakfast'!#REF!*0.9+F24</f>
        <v>#REF!</v>
      </c>
      <c r="G15" s="30" t="e">
        <f>'C завтраками| Bed and breakfast'!#REF!*0.9+G24</f>
        <v>#REF!</v>
      </c>
    </row>
    <row r="16" spans="1:7" ht="11.45" customHeight="1">
      <c r="A16" s="16" t="s">
        <v>7</v>
      </c>
      <c r="B16" s="30"/>
      <c r="C16" s="30"/>
      <c r="D16" s="30"/>
      <c r="E16" s="30"/>
      <c r="F16" s="30"/>
      <c r="G16" s="30"/>
    </row>
    <row r="17" spans="1:7" ht="11.45" customHeight="1">
      <c r="A17" s="12">
        <v>1</v>
      </c>
      <c r="B17" s="30" t="e">
        <f>'C завтраками| Bed and breakfast'!#REF!*0.9+B23</f>
        <v>#REF!</v>
      </c>
      <c r="C17" s="30" t="e">
        <f>'C завтраками| Bed and breakfast'!#REF!*0.9+C23</f>
        <v>#REF!</v>
      </c>
      <c r="D17" s="30" t="e">
        <f>'C завтраками| Bed and breakfast'!#REF!*0.9+D23</f>
        <v>#REF!</v>
      </c>
      <c r="E17" s="30" t="e">
        <f>'C завтраками| Bed and breakfast'!#REF!*0.9+E23</f>
        <v>#REF!</v>
      </c>
      <c r="F17" s="30" t="e">
        <f>'C завтраками| Bed and breakfast'!#REF!*0.9+F23</f>
        <v>#REF!</v>
      </c>
      <c r="G17" s="30" t="e">
        <f>'C завтраками| Bed and breakfast'!#REF!*0.9+G23</f>
        <v>#REF!</v>
      </c>
    </row>
    <row r="18" spans="1:7" ht="11.45" customHeight="1">
      <c r="A18" s="12">
        <v>2</v>
      </c>
      <c r="B18" s="30" t="e">
        <f>'C завтраками| Bed and breakfast'!#REF!*0.9+B24</f>
        <v>#REF!</v>
      </c>
      <c r="C18" s="30" t="e">
        <f>'C завтраками| Bed and breakfast'!#REF!*0.9+C24</f>
        <v>#REF!</v>
      </c>
      <c r="D18" s="30" t="e">
        <f>'C завтраками| Bed and breakfast'!#REF!*0.9+D24</f>
        <v>#REF!</v>
      </c>
      <c r="E18" s="30" t="e">
        <f>'C завтраками| Bed and breakfast'!#REF!*0.9+E24</f>
        <v>#REF!</v>
      </c>
      <c r="F18" s="30" t="e">
        <f>'C завтраками| Bed and breakfast'!#REF!*0.9+F24</f>
        <v>#REF!</v>
      </c>
      <c r="G18" s="30" t="e">
        <f>'C завтраками| Bed and breakfast'!#REF!*0.9+G24</f>
        <v>#REF!</v>
      </c>
    </row>
    <row r="19" spans="1:7" ht="11.45" customHeight="1">
      <c r="A19" s="17" t="s">
        <v>8</v>
      </c>
      <c r="B19" s="30"/>
      <c r="C19" s="30"/>
      <c r="D19" s="30"/>
      <c r="E19" s="30"/>
      <c r="F19" s="30"/>
      <c r="G19" s="30"/>
    </row>
    <row r="20" spans="1:7" ht="11.45" customHeight="1">
      <c r="A20" s="12">
        <v>1</v>
      </c>
      <c r="B20" s="30" t="e">
        <f>'C завтраками| Bed and breakfast'!#REF!*0.9+B23</f>
        <v>#REF!</v>
      </c>
      <c r="C20" s="30" t="e">
        <f>'C завтраками| Bed and breakfast'!#REF!*0.9+C23</f>
        <v>#REF!</v>
      </c>
      <c r="D20" s="30" t="e">
        <f>'C завтраками| Bed and breakfast'!#REF!*0.9+D23</f>
        <v>#REF!</v>
      </c>
      <c r="E20" s="30" t="e">
        <f>'C завтраками| Bed and breakfast'!#REF!*0.9+E23</f>
        <v>#REF!</v>
      </c>
      <c r="F20" s="30" t="e">
        <f>'C завтраками| Bed and breakfast'!#REF!*0.9+F23</f>
        <v>#REF!</v>
      </c>
      <c r="G20" s="30" t="e">
        <f>'C завтраками| Bed and breakfast'!#REF!*0.9+G23</f>
        <v>#REF!</v>
      </c>
    </row>
    <row r="21" spans="1:7" ht="11.45" customHeight="1">
      <c r="A21" s="12">
        <v>2</v>
      </c>
      <c r="B21" s="30" t="e">
        <f>'C завтраками| Bed and breakfast'!#REF!*0.9+B24</f>
        <v>#REF!</v>
      </c>
      <c r="C21" s="30" t="e">
        <f>'C завтраками| Bed and breakfast'!#REF!*0.9+C24</f>
        <v>#REF!</v>
      </c>
      <c r="D21" s="30" t="e">
        <f>'C завтраками| Bed and breakfast'!#REF!*0.9+D24</f>
        <v>#REF!</v>
      </c>
      <c r="E21" s="30" t="e">
        <f>'C завтраками| Bed and breakfast'!#REF!*0.9+E24</f>
        <v>#REF!</v>
      </c>
      <c r="F21" s="30" t="e">
        <f>'C завтраками| Bed and breakfast'!#REF!*0.9+F24</f>
        <v>#REF!</v>
      </c>
      <c r="G21" s="30" t="e">
        <f>'C завтраками| Bed and breakfast'!#REF!*0.9+G24</f>
        <v>#REF!</v>
      </c>
    </row>
    <row r="22" spans="1:7" s="60" customFormat="1" ht="12.75">
      <c r="A22" s="100" t="s">
        <v>79</v>
      </c>
      <c r="B22" s="101"/>
      <c r="C22" s="101"/>
      <c r="D22" s="101"/>
      <c r="E22" s="101"/>
      <c r="F22" s="101"/>
      <c r="G22" s="101"/>
    </row>
    <row r="23" spans="1:7" s="60" customFormat="1" ht="12.75">
      <c r="A23" s="102" t="s">
        <v>80</v>
      </c>
      <c r="B23" s="103">
        <v>2000</v>
      </c>
      <c r="C23" s="103">
        <v>2000</v>
      </c>
      <c r="D23" s="103">
        <v>2000</v>
      </c>
      <c r="E23" s="103">
        <v>1999</v>
      </c>
      <c r="F23" s="103">
        <v>2000</v>
      </c>
      <c r="G23" s="103">
        <v>2000</v>
      </c>
    </row>
    <row r="24" spans="1:7" s="60" customFormat="1" ht="12.75">
      <c r="A24" s="102" t="s">
        <v>81</v>
      </c>
      <c r="B24" s="103">
        <f t="shared" ref="B24" si="0">B23*2</f>
        <v>4000</v>
      </c>
      <c r="C24" s="103">
        <f t="shared" ref="C24:G24" si="1">C23*2</f>
        <v>4000</v>
      </c>
      <c r="D24" s="103">
        <f t="shared" si="1"/>
        <v>4000</v>
      </c>
      <c r="E24" s="103">
        <f t="shared" ref="E24" si="2">E23*2</f>
        <v>3998</v>
      </c>
      <c r="F24" s="103">
        <f t="shared" si="1"/>
        <v>4000</v>
      </c>
      <c r="G24" s="103">
        <f t="shared" si="1"/>
        <v>4000</v>
      </c>
    </row>
    <row r="25" spans="1:7" ht="11.45" customHeight="1">
      <c r="A25" s="18"/>
      <c r="B25" s="62"/>
      <c r="C25" s="62"/>
      <c r="D25" s="62"/>
      <c r="E25" s="62"/>
      <c r="F25" s="62"/>
      <c r="G25" s="62"/>
    </row>
    <row r="26" spans="1:7" ht="11.45" customHeight="1">
      <c r="A26" s="98" t="s">
        <v>59</v>
      </c>
      <c r="B26" s="62"/>
      <c r="C26" s="62"/>
      <c r="D26" s="62"/>
      <c r="E26" s="62"/>
      <c r="F26" s="62"/>
      <c r="G26" s="62"/>
    </row>
    <row r="27" spans="1:7" ht="24.6" customHeight="1">
      <c r="A27" s="6" t="s">
        <v>3</v>
      </c>
      <c r="B27" s="99" t="e">
        <f t="shared" ref="B27" si="3">B5</f>
        <v>#REF!</v>
      </c>
      <c r="C27" s="99" t="e">
        <f t="shared" ref="C27:G27" si="4">C5</f>
        <v>#REF!</v>
      </c>
      <c r="D27" s="99" t="e">
        <f t="shared" si="4"/>
        <v>#REF!</v>
      </c>
      <c r="E27" s="99" t="e">
        <f t="shared" ref="E27" si="5">E5</f>
        <v>#REF!</v>
      </c>
      <c r="F27" s="99" t="e">
        <f t="shared" si="4"/>
        <v>#REF!</v>
      </c>
      <c r="G27" s="99" t="e">
        <f t="shared" si="4"/>
        <v>#REF!</v>
      </c>
    </row>
    <row r="28" spans="1:7" ht="24.6" customHeight="1">
      <c r="A28" s="9"/>
      <c r="B28" s="99" t="e">
        <f t="shared" ref="B28" si="6">B6</f>
        <v>#REF!</v>
      </c>
      <c r="C28" s="99" t="e">
        <f t="shared" ref="C28:G28" si="7">C6</f>
        <v>#REF!</v>
      </c>
      <c r="D28" s="99" t="e">
        <f t="shared" si="7"/>
        <v>#REF!</v>
      </c>
      <c r="E28" s="99" t="e">
        <f t="shared" ref="E28" si="8">E6</f>
        <v>#REF!</v>
      </c>
      <c r="F28" s="99" t="e">
        <f t="shared" si="7"/>
        <v>#REF!</v>
      </c>
      <c r="G28" s="99" t="e">
        <f t="shared" si="7"/>
        <v>#REF!</v>
      </c>
    </row>
    <row r="29" spans="1:7" ht="11.45" customHeight="1">
      <c r="A29" s="10" t="s">
        <v>4</v>
      </c>
    </row>
    <row r="30" spans="1:7" ht="11.45" customHeight="1">
      <c r="A30" s="12">
        <v>1</v>
      </c>
      <c r="B30" s="30" t="e">
        <f t="shared" ref="B30" si="9">ROUNDUP(B8*0.87,)</f>
        <v>#REF!</v>
      </c>
      <c r="C30" s="30" t="e">
        <f t="shared" ref="C30:G30" si="10">ROUNDUP(C8*0.87,)</f>
        <v>#REF!</v>
      </c>
      <c r="D30" s="30" t="e">
        <f t="shared" si="10"/>
        <v>#REF!</v>
      </c>
      <c r="E30" s="30" t="e">
        <f t="shared" ref="E30" si="11">ROUNDUP(E8*0.87,)</f>
        <v>#REF!</v>
      </c>
      <c r="F30" s="30" t="e">
        <f t="shared" si="10"/>
        <v>#REF!</v>
      </c>
      <c r="G30" s="30" t="e">
        <f t="shared" si="10"/>
        <v>#REF!</v>
      </c>
    </row>
    <row r="31" spans="1:7" ht="11.45" customHeight="1">
      <c r="A31" s="12">
        <v>2</v>
      </c>
      <c r="B31" s="30" t="e">
        <f t="shared" ref="B31" si="12">ROUNDUP(B9*0.87,)</f>
        <v>#REF!</v>
      </c>
      <c r="C31" s="30" t="e">
        <f t="shared" ref="C31:G31" si="13">ROUNDUP(C9*0.87,)</f>
        <v>#REF!</v>
      </c>
      <c r="D31" s="30" t="e">
        <f t="shared" si="13"/>
        <v>#REF!</v>
      </c>
      <c r="E31" s="30" t="e">
        <f t="shared" ref="E31" si="14">ROUNDUP(E9*0.87,)</f>
        <v>#REF!</v>
      </c>
      <c r="F31" s="30" t="e">
        <f t="shared" si="13"/>
        <v>#REF!</v>
      </c>
      <c r="G31" s="30" t="e">
        <f t="shared" si="13"/>
        <v>#REF!</v>
      </c>
    </row>
    <row r="32" spans="1:7" ht="11.45" customHeight="1">
      <c r="A32" s="14" t="s">
        <v>5</v>
      </c>
      <c r="B32" s="30"/>
      <c r="C32" s="30"/>
      <c r="D32" s="30"/>
      <c r="E32" s="30"/>
      <c r="F32" s="30"/>
      <c r="G32" s="30"/>
    </row>
    <row r="33" spans="1:7" ht="11.45" customHeight="1">
      <c r="A33" s="12">
        <v>1</v>
      </c>
      <c r="B33" s="30" t="e">
        <f t="shared" ref="B33" si="15">ROUNDUP(B11*0.87,)</f>
        <v>#REF!</v>
      </c>
      <c r="C33" s="30" t="e">
        <f t="shared" ref="C33:G33" si="16">ROUNDUP(C11*0.87,)</f>
        <v>#REF!</v>
      </c>
      <c r="D33" s="30" t="e">
        <f t="shared" si="16"/>
        <v>#REF!</v>
      </c>
      <c r="E33" s="30" t="e">
        <f t="shared" ref="E33" si="17">ROUNDUP(E11*0.87,)</f>
        <v>#REF!</v>
      </c>
      <c r="F33" s="30" t="e">
        <f t="shared" si="16"/>
        <v>#REF!</v>
      </c>
      <c r="G33" s="30" t="e">
        <f t="shared" si="16"/>
        <v>#REF!</v>
      </c>
    </row>
    <row r="34" spans="1:7" ht="11.45" customHeight="1">
      <c r="A34" s="12">
        <v>2</v>
      </c>
      <c r="B34" s="30" t="e">
        <f t="shared" ref="B34" si="18">ROUNDUP(B12*0.87,)</f>
        <v>#REF!</v>
      </c>
      <c r="C34" s="30" t="e">
        <f t="shared" ref="C34:G34" si="19">ROUNDUP(C12*0.87,)</f>
        <v>#REF!</v>
      </c>
      <c r="D34" s="30" t="e">
        <f t="shared" si="19"/>
        <v>#REF!</v>
      </c>
      <c r="E34" s="30" t="e">
        <f t="shared" ref="E34" si="20">ROUNDUP(E12*0.87,)</f>
        <v>#REF!</v>
      </c>
      <c r="F34" s="30" t="e">
        <f t="shared" si="19"/>
        <v>#REF!</v>
      </c>
      <c r="G34" s="30" t="e">
        <f t="shared" si="19"/>
        <v>#REF!</v>
      </c>
    </row>
    <row r="35" spans="1:7" ht="11.45" customHeight="1">
      <c r="A35" s="15" t="s">
        <v>6</v>
      </c>
      <c r="B35" s="30"/>
      <c r="C35" s="30"/>
      <c r="D35" s="30"/>
      <c r="E35" s="30"/>
      <c r="F35" s="30"/>
      <c r="G35" s="30"/>
    </row>
    <row r="36" spans="1:7" ht="11.45" customHeight="1">
      <c r="A36" s="12">
        <v>1</v>
      </c>
      <c r="B36" s="30" t="e">
        <f t="shared" ref="B36" si="21">ROUNDUP(B14*0.87,)</f>
        <v>#REF!</v>
      </c>
      <c r="C36" s="30" t="e">
        <f t="shared" ref="C36:G36" si="22">ROUNDUP(C14*0.87,)</f>
        <v>#REF!</v>
      </c>
      <c r="D36" s="30" t="e">
        <f t="shared" si="22"/>
        <v>#REF!</v>
      </c>
      <c r="E36" s="30" t="e">
        <f t="shared" ref="E36" si="23">ROUNDUP(E14*0.87,)</f>
        <v>#REF!</v>
      </c>
      <c r="F36" s="30" t="e">
        <f t="shared" si="22"/>
        <v>#REF!</v>
      </c>
      <c r="G36" s="30" t="e">
        <f t="shared" si="22"/>
        <v>#REF!</v>
      </c>
    </row>
    <row r="37" spans="1:7" ht="11.45" customHeight="1">
      <c r="A37" s="12">
        <v>2</v>
      </c>
      <c r="B37" s="30" t="e">
        <f t="shared" ref="B37" si="24">ROUNDUP(B15*0.87,)</f>
        <v>#REF!</v>
      </c>
      <c r="C37" s="30" t="e">
        <f t="shared" ref="C37:G37" si="25">ROUNDUP(C15*0.87,)</f>
        <v>#REF!</v>
      </c>
      <c r="D37" s="30" t="e">
        <f t="shared" si="25"/>
        <v>#REF!</v>
      </c>
      <c r="E37" s="30" t="e">
        <f t="shared" ref="E37" si="26">ROUNDUP(E15*0.87,)</f>
        <v>#REF!</v>
      </c>
      <c r="F37" s="30" t="e">
        <f t="shared" si="25"/>
        <v>#REF!</v>
      </c>
      <c r="G37" s="30" t="e">
        <f t="shared" si="25"/>
        <v>#REF!</v>
      </c>
    </row>
    <row r="38" spans="1:7" ht="11.45" customHeight="1">
      <c r="A38" s="16" t="s">
        <v>7</v>
      </c>
      <c r="B38" s="30"/>
      <c r="C38" s="30"/>
      <c r="D38" s="30"/>
      <c r="E38" s="30"/>
      <c r="F38" s="30"/>
      <c r="G38" s="30"/>
    </row>
    <row r="39" spans="1:7" ht="11.45" customHeight="1">
      <c r="A39" s="12">
        <v>1</v>
      </c>
      <c r="B39" s="30" t="e">
        <f t="shared" ref="B39" si="27">ROUNDUP(B17*0.87,)</f>
        <v>#REF!</v>
      </c>
      <c r="C39" s="30" t="e">
        <f t="shared" ref="C39:G39" si="28">ROUNDUP(C17*0.87,)</f>
        <v>#REF!</v>
      </c>
      <c r="D39" s="30" t="e">
        <f t="shared" si="28"/>
        <v>#REF!</v>
      </c>
      <c r="E39" s="30" t="e">
        <f t="shared" ref="E39" si="29">ROUNDUP(E17*0.87,)</f>
        <v>#REF!</v>
      </c>
      <c r="F39" s="30" t="e">
        <f t="shared" si="28"/>
        <v>#REF!</v>
      </c>
      <c r="G39" s="30" t="e">
        <f t="shared" si="28"/>
        <v>#REF!</v>
      </c>
    </row>
    <row r="40" spans="1:7" ht="11.45" customHeight="1">
      <c r="A40" s="12">
        <v>2</v>
      </c>
      <c r="B40" s="30" t="e">
        <f t="shared" ref="B40" si="30">ROUNDUP(B18*0.87,)</f>
        <v>#REF!</v>
      </c>
      <c r="C40" s="30" t="e">
        <f t="shared" ref="C40:G40" si="31">ROUNDUP(C18*0.87,)</f>
        <v>#REF!</v>
      </c>
      <c r="D40" s="30" t="e">
        <f t="shared" si="31"/>
        <v>#REF!</v>
      </c>
      <c r="E40" s="30" t="e">
        <f t="shared" ref="E40" si="32">ROUNDUP(E18*0.87,)</f>
        <v>#REF!</v>
      </c>
      <c r="F40" s="30" t="e">
        <f t="shared" si="31"/>
        <v>#REF!</v>
      </c>
      <c r="G40" s="30" t="e">
        <f t="shared" si="31"/>
        <v>#REF!</v>
      </c>
    </row>
    <row r="41" spans="1:7" ht="11.45" customHeight="1">
      <c r="A41" s="17" t="s">
        <v>8</v>
      </c>
      <c r="B41" s="30"/>
      <c r="C41" s="30"/>
      <c r="D41" s="30"/>
      <c r="E41" s="30"/>
      <c r="F41" s="30"/>
      <c r="G41" s="30"/>
    </row>
    <row r="42" spans="1:7" ht="11.45" customHeight="1">
      <c r="A42" s="12">
        <v>1</v>
      </c>
      <c r="B42" s="30" t="e">
        <f t="shared" ref="B42" si="33">ROUNDUP(B20*0.87,)</f>
        <v>#REF!</v>
      </c>
      <c r="C42" s="30" t="e">
        <f t="shared" ref="C42:G42" si="34">ROUNDUP(C20*0.87,)</f>
        <v>#REF!</v>
      </c>
      <c r="D42" s="30" t="e">
        <f t="shared" si="34"/>
        <v>#REF!</v>
      </c>
      <c r="E42" s="30" t="e">
        <f t="shared" ref="E42" si="35">ROUNDUP(E20*0.87,)</f>
        <v>#REF!</v>
      </c>
      <c r="F42" s="30" t="e">
        <f t="shared" si="34"/>
        <v>#REF!</v>
      </c>
      <c r="G42" s="30" t="e">
        <f t="shared" si="34"/>
        <v>#REF!</v>
      </c>
    </row>
    <row r="43" spans="1:7" ht="11.45" customHeight="1">
      <c r="A43" s="12">
        <v>2</v>
      </c>
      <c r="B43" s="30" t="e">
        <f t="shared" ref="B43" si="36">ROUNDUP(B21*0.87,)</f>
        <v>#REF!</v>
      </c>
      <c r="C43" s="30" t="e">
        <f t="shared" ref="C43:G43" si="37">ROUNDUP(C21*0.87,)</f>
        <v>#REF!</v>
      </c>
      <c r="D43" s="30" t="e">
        <f t="shared" si="37"/>
        <v>#REF!</v>
      </c>
      <c r="E43" s="30" t="e">
        <f t="shared" ref="E43" si="38">ROUNDUP(E21*0.87,)</f>
        <v>#REF!</v>
      </c>
      <c r="F43" s="30" t="e">
        <f t="shared" si="37"/>
        <v>#REF!</v>
      </c>
      <c r="G43" s="30" t="e">
        <f t="shared" si="37"/>
        <v>#REF!</v>
      </c>
    </row>
    <row r="44" spans="1:7" ht="11.45" customHeight="1">
      <c r="A44" s="18"/>
    </row>
    <row r="45" spans="1:7" ht="11.45" customHeight="1">
      <c r="A45" s="20" t="s">
        <v>9</v>
      </c>
    </row>
    <row r="46" spans="1:7">
      <c r="A46" s="23" t="s">
        <v>10</v>
      </c>
    </row>
    <row r="47" spans="1:7">
      <c r="A47" s="23" t="s">
        <v>11</v>
      </c>
    </row>
    <row r="48" spans="1:7" ht="24">
      <c r="A48" s="24" t="s">
        <v>12</v>
      </c>
    </row>
    <row r="49" spans="1:1">
      <c r="A49" s="23" t="s">
        <v>13</v>
      </c>
    </row>
    <row r="50" spans="1:1">
      <c r="A50" s="104" t="s">
        <v>21</v>
      </c>
    </row>
    <row r="51" spans="1:1" ht="60">
      <c r="A51" s="105" t="s">
        <v>200</v>
      </c>
    </row>
    <row r="52" spans="1:1" ht="12.6" customHeight="1">
      <c r="A52" s="106"/>
    </row>
    <row r="53" spans="1:1">
      <c r="A53" s="107" t="s">
        <v>23</v>
      </c>
    </row>
    <row r="54" spans="1:1">
      <c r="A54" s="108" t="s">
        <v>201</v>
      </c>
    </row>
    <row r="55" spans="1:1">
      <c r="A55" s="108" t="s">
        <v>202</v>
      </c>
    </row>
    <row r="56" spans="1:1">
      <c r="A56" s="108"/>
    </row>
    <row r="57" spans="1:1">
      <c r="A57" s="109" t="s">
        <v>203</v>
      </c>
    </row>
    <row r="58" spans="1:1" ht="12" hidden="1" customHeight="1">
      <c r="A58" s="110"/>
    </row>
    <row r="59" spans="1:1" ht="12" customHeight="1">
      <c r="A59" s="215" t="s">
        <v>204</v>
      </c>
    </row>
    <row r="60" spans="1:1" ht="43.5" customHeight="1">
      <c r="A60" s="216"/>
    </row>
    <row r="61" spans="1:1" ht="12" customHeight="1">
      <c r="A61" s="110"/>
    </row>
    <row r="62" spans="1:1" ht="12" customHeight="1">
      <c r="A62" s="111" t="s">
        <v>86</v>
      </c>
    </row>
    <row r="63" spans="1:1" ht="24">
      <c r="A63" s="112" t="s">
        <v>205</v>
      </c>
    </row>
    <row r="64" spans="1:1" ht="24">
      <c r="A64" s="112" t="s">
        <v>206</v>
      </c>
    </row>
    <row r="65" spans="1:1" ht="24">
      <c r="A65" s="113" t="s">
        <v>207</v>
      </c>
    </row>
    <row r="66" spans="1:1">
      <c r="A66" s="114"/>
    </row>
    <row r="67" spans="1:1">
      <c r="A67" s="115" t="s">
        <v>14</v>
      </c>
    </row>
    <row r="68" spans="1:1" ht="72">
      <c r="A68" s="116" t="s">
        <v>30</v>
      </c>
    </row>
  </sheetData>
  <mergeCells count="1">
    <mergeCell ref="A59:A60"/>
  </mergeCell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49"/>
  <sheetViews>
    <sheetView workbookViewId="0">
      <pane xSplit="1" topLeftCell="B1" activePane="topRight" state="frozen"/>
      <selection pane="topRight" activeCell="B1" sqref="B1:C1048576"/>
    </sheetView>
  </sheetViews>
  <sheetFormatPr defaultColWidth="8.5703125" defaultRowHeight="12"/>
  <cols>
    <col min="1" max="1" width="84.85546875" style="2" customWidth="1"/>
    <col min="2" max="6" width="9.85546875" style="2" customWidth="1"/>
    <col min="7" max="16384" width="8.5703125" style="2"/>
  </cols>
  <sheetData>
    <row r="1" spans="1:7" ht="11.45" customHeight="1">
      <c r="A1" s="3" t="s">
        <v>28</v>
      </c>
    </row>
    <row r="2" spans="1:7" ht="11.45" customHeight="1">
      <c r="A2" s="4"/>
    </row>
    <row r="3" spans="1:7" ht="11.45" customHeight="1">
      <c r="A3" s="97" t="s">
        <v>18</v>
      </c>
    </row>
    <row r="4" spans="1:7" ht="11.25" customHeight="1">
      <c r="A4" s="98" t="s">
        <v>2</v>
      </c>
    </row>
    <row r="5" spans="1:7" s="1" customFormat="1" ht="25.5" customHeight="1">
      <c r="A5" s="6" t="s">
        <v>3</v>
      </c>
      <c r="B5" s="99" t="e">
        <f>'C завтраками| Bed and breakfast'!#REF!</f>
        <v>#REF!</v>
      </c>
      <c r="C5" s="99" t="e">
        <f>'C завтраками| Bed and breakfast'!#REF!</f>
        <v>#REF!</v>
      </c>
      <c r="D5" s="99" t="e">
        <f>'C завтраками| Bed and breakfast'!#REF!</f>
        <v>#REF!</v>
      </c>
      <c r="E5" s="99" t="e">
        <f>'C завтраками| Bed and breakfast'!#REF!</f>
        <v>#REF!</v>
      </c>
      <c r="F5" s="99" t="e">
        <f>'C завтраками| Bed and breakfast'!#REF!</f>
        <v>#REF!</v>
      </c>
      <c r="G5" s="99" t="e">
        <f>'C завтраками| Bed and breakfast'!#REF!</f>
        <v>#REF!</v>
      </c>
    </row>
    <row r="6" spans="1:7" s="1" customFormat="1" ht="25.5" customHeight="1">
      <c r="A6" s="9"/>
      <c r="B6" s="99" t="e">
        <f>'C завтраками| Bed and breakfast'!#REF!</f>
        <v>#REF!</v>
      </c>
      <c r="C6" s="99" t="e">
        <f>'C завтраками| Bed and breakfast'!#REF!</f>
        <v>#REF!</v>
      </c>
      <c r="D6" s="99" t="e">
        <f>'C завтраками| Bed and breakfast'!#REF!</f>
        <v>#REF!</v>
      </c>
      <c r="E6" s="99" t="e">
        <f>'C завтраками| Bed and breakfast'!#REF!</f>
        <v>#REF!</v>
      </c>
      <c r="F6" s="99" t="e">
        <f>'C завтраками| Bed and breakfast'!#REF!</f>
        <v>#REF!</v>
      </c>
      <c r="G6" s="99" t="e">
        <f>'C завтраками| Bed and breakfast'!#REF!</f>
        <v>#REF!</v>
      </c>
    </row>
    <row r="7" spans="1:7" ht="11.45" customHeight="1">
      <c r="A7" s="10" t="s">
        <v>4</v>
      </c>
    </row>
    <row r="8" spans="1:7" ht="11.45" customHeight="1">
      <c r="A8" s="12">
        <v>1</v>
      </c>
      <c r="B8" s="30" t="e">
        <f>'C завтраками| Bed and breakfast'!#REF!*0.9+B23</f>
        <v>#REF!</v>
      </c>
      <c r="C8" s="30" t="e">
        <f>'C завтраками| Bed and breakfast'!#REF!*0.9+C23</f>
        <v>#REF!</v>
      </c>
      <c r="D8" s="30" t="e">
        <f>'C завтраками| Bed and breakfast'!#REF!*0.9+D23</f>
        <v>#REF!</v>
      </c>
      <c r="E8" s="30" t="e">
        <f>'C завтраками| Bed and breakfast'!#REF!*0.9+E23</f>
        <v>#REF!</v>
      </c>
      <c r="F8" s="30" t="e">
        <f>'C завтраками| Bed and breakfast'!#REF!*0.9+F23</f>
        <v>#REF!</v>
      </c>
      <c r="G8" s="30" t="e">
        <f>'C завтраками| Bed and breakfast'!#REF!*0.9+G23</f>
        <v>#REF!</v>
      </c>
    </row>
    <row r="9" spans="1:7" ht="11.45" customHeight="1">
      <c r="A9" s="12">
        <v>2</v>
      </c>
      <c r="B9" s="30" t="e">
        <f>'C завтраками| Bed and breakfast'!#REF!*0.9+B24</f>
        <v>#REF!</v>
      </c>
      <c r="C9" s="30" t="e">
        <f>'C завтраками| Bed and breakfast'!#REF!*0.9+C24</f>
        <v>#REF!</v>
      </c>
      <c r="D9" s="30" t="e">
        <f>'C завтраками| Bed and breakfast'!#REF!*0.9+D24</f>
        <v>#REF!</v>
      </c>
      <c r="E9" s="30" t="e">
        <f>'C завтраками| Bed and breakfast'!#REF!*0.9+E24</f>
        <v>#REF!</v>
      </c>
      <c r="F9" s="30" t="e">
        <f>'C завтраками| Bed and breakfast'!#REF!*0.9+F24</f>
        <v>#REF!</v>
      </c>
      <c r="G9" s="30" t="e">
        <f>'C завтраками| Bed and breakfast'!#REF!*0.9+G24</f>
        <v>#REF!</v>
      </c>
    </row>
    <row r="10" spans="1:7" ht="11.45" customHeight="1">
      <c r="A10" s="14" t="s">
        <v>5</v>
      </c>
      <c r="B10" s="30"/>
      <c r="C10" s="30"/>
      <c r="D10" s="30"/>
      <c r="E10" s="30"/>
      <c r="F10" s="30"/>
      <c r="G10" s="30"/>
    </row>
    <row r="11" spans="1:7" ht="11.45" customHeight="1">
      <c r="A11" s="12">
        <v>1</v>
      </c>
      <c r="B11" s="30" t="e">
        <f>'C завтраками| Bed and breakfast'!#REF!*0.9+B23</f>
        <v>#REF!</v>
      </c>
      <c r="C11" s="30" t="e">
        <f>'C завтраками| Bed and breakfast'!#REF!*0.9+C23</f>
        <v>#REF!</v>
      </c>
      <c r="D11" s="30" t="e">
        <f>'C завтраками| Bed and breakfast'!#REF!*0.9+D23</f>
        <v>#REF!</v>
      </c>
      <c r="E11" s="30" t="e">
        <f>'C завтраками| Bed and breakfast'!#REF!*0.9+E23</f>
        <v>#REF!</v>
      </c>
      <c r="F11" s="30" t="e">
        <f>'C завтраками| Bed and breakfast'!#REF!*0.9+F23</f>
        <v>#REF!</v>
      </c>
      <c r="G11" s="30" t="e">
        <f>'C завтраками| Bed and breakfast'!#REF!*0.9+G23</f>
        <v>#REF!</v>
      </c>
    </row>
    <row r="12" spans="1:7" ht="11.45" customHeight="1">
      <c r="A12" s="12">
        <v>2</v>
      </c>
      <c r="B12" s="30" t="e">
        <f>'C завтраками| Bed and breakfast'!#REF!*0.9+B24</f>
        <v>#REF!</v>
      </c>
      <c r="C12" s="30" t="e">
        <f>'C завтраками| Bed and breakfast'!#REF!*0.9+C24</f>
        <v>#REF!</v>
      </c>
      <c r="D12" s="30" t="e">
        <f>'C завтраками| Bed and breakfast'!#REF!*0.9+D24</f>
        <v>#REF!</v>
      </c>
      <c r="E12" s="30" t="e">
        <f>'C завтраками| Bed and breakfast'!#REF!*0.9+E24</f>
        <v>#REF!</v>
      </c>
      <c r="F12" s="30" t="e">
        <f>'C завтраками| Bed and breakfast'!#REF!*0.9+F24</f>
        <v>#REF!</v>
      </c>
      <c r="G12" s="30" t="e">
        <f>'C завтраками| Bed and breakfast'!#REF!*0.9+G24</f>
        <v>#REF!</v>
      </c>
    </row>
    <row r="13" spans="1:7" ht="11.45" customHeight="1">
      <c r="A13" s="15" t="s">
        <v>6</v>
      </c>
      <c r="B13" s="30"/>
      <c r="C13" s="30"/>
      <c r="D13" s="30"/>
      <c r="E13" s="30"/>
      <c r="F13" s="30"/>
      <c r="G13" s="30"/>
    </row>
    <row r="14" spans="1:7" ht="11.45" customHeight="1">
      <c r="A14" s="12">
        <v>1</v>
      </c>
      <c r="B14" s="30" t="e">
        <f>'C завтраками| Bed and breakfast'!#REF!*0.9+B23</f>
        <v>#REF!</v>
      </c>
      <c r="C14" s="30" t="e">
        <f>'C завтраками| Bed and breakfast'!#REF!*0.9+C23</f>
        <v>#REF!</v>
      </c>
      <c r="D14" s="30" t="e">
        <f>'C завтраками| Bed and breakfast'!#REF!*0.9+D23</f>
        <v>#REF!</v>
      </c>
      <c r="E14" s="30" t="e">
        <f>'C завтраками| Bed and breakfast'!#REF!*0.9+E23</f>
        <v>#REF!</v>
      </c>
      <c r="F14" s="30" t="e">
        <f>'C завтраками| Bed and breakfast'!#REF!*0.9+F23</f>
        <v>#REF!</v>
      </c>
      <c r="G14" s="30" t="e">
        <f>'C завтраками| Bed and breakfast'!#REF!*0.9+G23</f>
        <v>#REF!</v>
      </c>
    </row>
    <row r="15" spans="1:7" ht="11.45" customHeight="1">
      <c r="A15" s="12">
        <v>2</v>
      </c>
      <c r="B15" s="30" t="e">
        <f>'C завтраками| Bed and breakfast'!#REF!*0.9+B24</f>
        <v>#REF!</v>
      </c>
      <c r="C15" s="30" t="e">
        <f>'C завтраками| Bed and breakfast'!#REF!*0.9+C24</f>
        <v>#REF!</v>
      </c>
      <c r="D15" s="30" t="e">
        <f>'C завтраками| Bed and breakfast'!#REF!*0.9+D24</f>
        <v>#REF!</v>
      </c>
      <c r="E15" s="30" t="e">
        <f>'C завтраками| Bed and breakfast'!#REF!*0.9+E24</f>
        <v>#REF!</v>
      </c>
      <c r="F15" s="30" t="e">
        <f>'C завтраками| Bed and breakfast'!#REF!*0.9+F24</f>
        <v>#REF!</v>
      </c>
      <c r="G15" s="30" t="e">
        <f>'C завтраками| Bed and breakfast'!#REF!*0.9+G24</f>
        <v>#REF!</v>
      </c>
    </row>
    <row r="16" spans="1:7" ht="11.45" customHeight="1">
      <c r="A16" s="16" t="s">
        <v>7</v>
      </c>
      <c r="B16" s="30"/>
      <c r="C16" s="30"/>
      <c r="D16" s="30"/>
      <c r="E16" s="30"/>
      <c r="F16" s="30"/>
      <c r="G16" s="30"/>
    </row>
    <row r="17" spans="1:8" ht="11.45" customHeight="1">
      <c r="A17" s="12">
        <v>1</v>
      </c>
      <c r="B17" s="30" t="e">
        <f>'C завтраками| Bed and breakfast'!#REF!*0.9+B23</f>
        <v>#REF!</v>
      </c>
      <c r="C17" s="30" t="e">
        <f>'C завтраками| Bed and breakfast'!#REF!*0.9+C23</f>
        <v>#REF!</v>
      </c>
      <c r="D17" s="30" t="e">
        <f>'C завтраками| Bed and breakfast'!#REF!*0.9+D23</f>
        <v>#REF!</v>
      </c>
      <c r="E17" s="30" t="e">
        <f>'C завтраками| Bed and breakfast'!#REF!*0.9+E23</f>
        <v>#REF!</v>
      </c>
      <c r="F17" s="30" t="e">
        <f>'C завтраками| Bed and breakfast'!#REF!*0.9+F23</f>
        <v>#REF!</v>
      </c>
      <c r="G17" s="30" t="e">
        <f>'C завтраками| Bed and breakfast'!#REF!*0.9+G23</f>
        <v>#REF!</v>
      </c>
    </row>
    <row r="18" spans="1:8" ht="11.45" customHeight="1">
      <c r="A18" s="12">
        <v>2</v>
      </c>
      <c r="B18" s="30" t="e">
        <f>'C завтраками| Bed and breakfast'!#REF!*0.9+B24</f>
        <v>#REF!</v>
      </c>
      <c r="C18" s="30" t="e">
        <f>'C завтраками| Bed and breakfast'!#REF!*0.9+C24</f>
        <v>#REF!</v>
      </c>
      <c r="D18" s="30" t="e">
        <f>'C завтраками| Bed and breakfast'!#REF!*0.9+D24</f>
        <v>#REF!</v>
      </c>
      <c r="E18" s="30" t="e">
        <f>'C завтраками| Bed and breakfast'!#REF!*0.9+E24</f>
        <v>#REF!</v>
      </c>
      <c r="F18" s="30" t="e">
        <f>'C завтраками| Bed and breakfast'!#REF!*0.9+F24</f>
        <v>#REF!</v>
      </c>
      <c r="G18" s="30" t="e">
        <f>'C завтраками| Bed and breakfast'!#REF!*0.9+G24</f>
        <v>#REF!</v>
      </c>
    </row>
    <row r="19" spans="1:8" ht="11.45" customHeight="1">
      <c r="A19" s="17" t="s">
        <v>8</v>
      </c>
      <c r="B19" s="30"/>
      <c r="C19" s="30"/>
      <c r="D19" s="30"/>
      <c r="E19" s="30"/>
      <c r="F19" s="30"/>
      <c r="G19" s="30"/>
    </row>
    <row r="20" spans="1:8" ht="11.45" customHeight="1">
      <c r="A20" s="12">
        <v>1</v>
      </c>
      <c r="B20" s="30" t="e">
        <f>'C завтраками| Bed and breakfast'!#REF!*0.9+B23</f>
        <v>#REF!</v>
      </c>
      <c r="C20" s="30" t="e">
        <f>'C завтраками| Bed and breakfast'!#REF!*0.9+C23</f>
        <v>#REF!</v>
      </c>
      <c r="D20" s="30" t="e">
        <f>'C завтраками| Bed and breakfast'!#REF!*0.9+D23</f>
        <v>#REF!</v>
      </c>
      <c r="E20" s="30" t="e">
        <f>'C завтраками| Bed and breakfast'!#REF!*0.9+E23</f>
        <v>#REF!</v>
      </c>
      <c r="F20" s="30" t="e">
        <f>'C завтраками| Bed and breakfast'!#REF!*0.9+F23</f>
        <v>#REF!</v>
      </c>
      <c r="G20" s="30" t="e">
        <f>'C завтраками| Bed and breakfast'!#REF!*0.9+G23</f>
        <v>#REF!</v>
      </c>
    </row>
    <row r="21" spans="1:8" ht="11.45" customHeight="1">
      <c r="A21" s="12">
        <v>2</v>
      </c>
      <c r="B21" s="30" t="e">
        <f>'C завтраками| Bed and breakfast'!#REF!*0.9+B24</f>
        <v>#REF!</v>
      </c>
      <c r="C21" s="30" t="e">
        <f>'C завтраками| Bed and breakfast'!#REF!*0.9+C24</f>
        <v>#REF!</v>
      </c>
      <c r="D21" s="30" t="e">
        <f>'C завтраками| Bed and breakfast'!#REF!*0.9+D24</f>
        <v>#REF!</v>
      </c>
      <c r="E21" s="30" t="e">
        <f>'C завтраками| Bed and breakfast'!#REF!*0.9+E24</f>
        <v>#REF!</v>
      </c>
      <c r="F21" s="30" t="e">
        <f>'C завтраками| Bed and breakfast'!#REF!*0.9+F24</f>
        <v>#REF!</v>
      </c>
      <c r="G21" s="30" t="e">
        <f>'C завтраками| Bed and breakfast'!#REF!*0.9+G24</f>
        <v>#REF!</v>
      </c>
    </row>
    <row r="22" spans="1:8" s="60" customFormat="1" ht="12.75">
      <c r="A22" s="100" t="s">
        <v>79</v>
      </c>
      <c r="B22" s="101"/>
      <c r="C22" s="101"/>
      <c r="D22" s="101"/>
      <c r="E22" s="101"/>
      <c r="F22" s="101"/>
      <c r="G22" s="62"/>
      <c r="H22" s="62"/>
    </row>
    <row r="23" spans="1:8" s="60" customFormat="1" ht="12.75">
      <c r="A23" s="102" t="s">
        <v>80</v>
      </c>
      <c r="B23" s="103">
        <v>2000</v>
      </c>
      <c r="C23" s="103">
        <v>2000</v>
      </c>
      <c r="D23" s="103">
        <v>2000</v>
      </c>
      <c r="E23" s="103">
        <v>1999</v>
      </c>
      <c r="F23" s="103">
        <v>2000</v>
      </c>
      <c r="G23" s="103">
        <v>2000</v>
      </c>
    </row>
    <row r="24" spans="1:8" s="60" customFormat="1" ht="12.75">
      <c r="A24" s="102" t="s">
        <v>81</v>
      </c>
      <c r="B24" s="103">
        <f t="shared" ref="B24" si="0">B23*2</f>
        <v>4000</v>
      </c>
      <c r="C24" s="103">
        <f t="shared" ref="C24:G24" si="1">C23*2</f>
        <v>4000</v>
      </c>
      <c r="D24" s="103">
        <f t="shared" si="1"/>
        <v>4000</v>
      </c>
      <c r="E24" s="103">
        <f t="shared" ref="E24" si="2">E23*2</f>
        <v>3998</v>
      </c>
      <c r="F24" s="103">
        <f t="shared" si="1"/>
        <v>4000</v>
      </c>
      <c r="G24" s="103">
        <f t="shared" si="1"/>
        <v>4000</v>
      </c>
    </row>
    <row r="25" spans="1:8" ht="11.45" customHeight="1">
      <c r="A25" s="18"/>
    </row>
    <row r="26" spans="1:8" ht="11.45" customHeight="1">
      <c r="A26" s="20" t="s">
        <v>9</v>
      </c>
    </row>
    <row r="27" spans="1:8" ht="11.45" customHeight="1">
      <c r="A27" s="23" t="s">
        <v>10</v>
      </c>
    </row>
    <row r="28" spans="1:8">
      <c r="A28" s="23" t="s">
        <v>11</v>
      </c>
    </row>
    <row r="29" spans="1:8" ht="24">
      <c r="A29" s="24" t="s">
        <v>12</v>
      </c>
    </row>
    <row r="30" spans="1:8">
      <c r="A30" s="23" t="s">
        <v>13</v>
      </c>
    </row>
    <row r="31" spans="1:8">
      <c r="A31" s="104" t="s">
        <v>21</v>
      </c>
    </row>
    <row r="32" spans="1:8" ht="60">
      <c r="A32" s="105" t="s">
        <v>200</v>
      </c>
    </row>
    <row r="33" spans="1:1">
      <c r="A33" s="106"/>
    </row>
    <row r="34" spans="1:1" ht="12.6" customHeight="1">
      <c r="A34" s="107" t="s">
        <v>23</v>
      </c>
    </row>
    <row r="35" spans="1:1">
      <c r="A35" s="108" t="s">
        <v>201</v>
      </c>
    </row>
    <row r="36" spans="1:1">
      <c r="A36" s="108" t="s">
        <v>202</v>
      </c>
    </row>
    <row r="37" spans="1:1">
      <c r="A37" s="108"/>
    </row>
    <row r="38" spans="1:1">
      <c r="A38" s="109" t="s">
        <v>203</v>
      </c>
    </row>
    <row r="39" spans="1:1" ht="12" customHeight="1">
      <c r="A39" s="110"/>
    </row>
    <row r="40" spans="1:1" ht="12" customHeight="1">
      <c r="A40" s="215" t="s">
        <v>204</v>
      </c>
    </row>
    <row r="41" spans="1:1" ht="89.45" customHeight="1">
      <c r="A41" s="216"/>
    </row>
    <row r="42" spans="1:1" ht="12" customHeight="1">
      <c r="A42" s="110"/>
    </row>
    <row r="43" spans="1:1" ht="12" customHeight="1">
      <c r="A43" s="111" t="s">
        <v>86</v>
      </c>
    </row>
    <row r="44" spans="1:1" ht="24">
      <c r="A44" s="112" t="s">
        <v>205</v>
      </c>
    </row>
    <row r="45" spans="1:1" ht="26.65" customHeight="1">
      <c r="A45" s="112" t="s">
        <v>206</v>
      </c>
    </row>
    <row r="46" spans="1:1" ht="46.15" customHeight="1">
      <c r="A46" s="113" t="s">
        <v>207</v>
      </c>
    </row>
    <row r="47" spans="1:1">
      <c r="A47" s="114"/>
    </row>
    <row r="48" spans="1:1">
      <c r="A48" s="115" t="s">
        <v>14</v>
      </c>
    </row>
    <row r="49" spans="1:1" ht="72">
      <c r="A49" s="116" t="s">
        <v>30</v>
      </c>
    </row>
  </sheetData>
  <mergeCells count="1">
    <mergeCell ref="A40:A41"/>
  </mergeCells>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Q29"/>
  <sheetViews>
    <sheetView workbookViewId="0">
      <pane xSplit="1" topLeftCell="B1" activePane="topRight" state="frozen"/>
      <selection pane="topRight" activeCell="A26" sqref="A26"/>
    </sheetView>
  </sheetViews>
  <sheetFormatPr defaultColWidth="8.7109375" defaultRowHeight="12.75"/>
  <cols>
    <col min="1" max="1" width="82.85546875" style="60" customWidth="1"/>
    <col min="2" max="2" width="12.28515625" style="95" customWidth="1"/>
    <col min="3" max="57" width="12.28515625" style="60" customWidth="1"/>
    <col min="58" max="62" width="12.28515625" style="72" hidden="1" customWidth="1"/>
    <col min="63" max="173" width="12.28515625" style="60" customWidth="1"/>
    <col min="174" max="16384" width="8.7109375" style="60"/>
  </cols>
  <sheetData>
    <row r="1" spans="1:173">
      <c r="A1" s="3" t="s">
        <v>0</v>
      </c>
    </row>
    <row r="2" spans="1:173">
      <c r="A2" s="73" t="s">
        <v>145</v>
      </c>
    </row>
    <row r="3" spans="1:173">
      <c r="A3" s="2"/>
    </row>
    <row r="4" spans="1:173" s="71" customFormat="1">
      <c r="A4" s="5" t="s">
        <v>2</v>
      </c>
      <c r="B4" s="94"/>
      <c r="BF4" s="85"/>
      <c r="BG4" s="85"/>
      <c r="BH4" s="85"/>
      <c r="BI4" s="85"/>
      <c r="BJ4" s="85"/>
    </row>
    <row r="5" spans="1:173" s="71" customFormat="1" ht="21" customHeight="1">
      <c r="A5" s="74"/>
      <c r="B5" s="96">
        <f>'C завтраками| Bed and breakfast'!DA5</f>
        <v>46124</v>
      </c>
      <c r="C5" s="96">
        <f>'C завтраками| Bed and breakfast'!DB5</f>
        <v>46125</v>
      </c>
      <c r="D5" s="96">
        <f>'C завтраками| Bed and breakfast'!DC5</f>
        <v>46126</v>
      </c>
      <c r="E5" s="96">
        <f>'C завтраками| Bed and breakfast'!DD5</f>
        <v>46127</v>
      </c>
      <c r="F5" s="96">
        <f>'C завтраками| Bed and breakfast'!DE5</f>
        <v>46128</v>
      </c>
      <c r="G5" s="96">
        <f>'C завтраками| Bed and breakfast'!DF5</f>
        <v>46129</v>
      </c>
      <c r="H5" s="96">
        <f>'C завтраками| Bed and breakfast'!DG5</f>
        <v>46130</v>
      </c>
      <c r="I5" s="96">
        <f>'C завтраками| Bed and breakfast'!DH5</f>
        <v>46131</v>
      </c>
      <c r="J5" s="96">
        <f>'C завтраками| Bed and breakfast'!DI5</f>
        <v>46132</v>
      </c>
      <c r="K5" s="96">
        <f>'C завтраками| Bed and breakfast'!DJ5</f>
        <v>46133</v>
      </c>
      <c r="L5" s="96">
        <f>'C завтраками| Bed and breakfast'!DK5</f>
        <v>46134</v>
      </c>
      <c r="M5" s="96">
        <f>'C завтраками| Bed and breakfast'!DL5</f>
        <v>46135</v>
      </c>
      <c r="N5" s="96">
        <f>'C завтраками| Bed and breakfast'!DM5</f>
        <v>46136</v>
      </c>
      <c r="O5" s="96">
        <f>'C завтраками| Bed and breakfast'!DN5</f>
        <v>46137</v>
      </c>
      <c r="P5" s="96">
        <f>'C завтраками| Bed and breakfast'!DO5</f>
        <v>46138</v>
      </c>
      <c r="Q5" s="96">
        <f>'C завтраками| Bed and breakfast'!DP5</f>
        <v>46139</v>
      </c>
      <c r="R5" s="96">
        <f>'C завтраками| Bed and breakfast'!DQ5</f>
        <v>46140</v>
      </c>
      <c r="S5" s="8">
        <f>'C завтраками| Bed and breakfast'!DR5</f>
        <v>46141</v>
      </c>
      <c r="T5" s="8">
        <f>'C завтраками| Bed and breakfast'!DS5</f>
        <v>46142</v>
      </c>
      <c r="U5" s="8">
        <f>'C завтраками| Bed and breakfast'!DT5</f>
        <v>46143</v>
      </c>
      <c r="V5" s="8">
        <f>'C завтраками| Bed and breakfast'!DU5</f>
        <v>46144</v>
      </c>
      <c r="W5" s="8">
        <f>'C завтраками| Bed and breakfast'!DV5</f>
        <v>46145</v>
      </c>
      <c r="X5" s="8">
        <f>'C завтраками| Bed and breakfast'!DW5</f>
        <v>46146</v>
      </c>
      <c r="Y5" s="8">
        <f>'C завтраками| Bed and breakfast'!DX5</f>
        <v>46147</v>
      </c>
      <c r="Z5" s="8">
        <f>'C завтраками| Bed and breakfast'!DY5</f>
        <v>46148</v>
      </c>
      <c r="AA5" s="8">
        <f>'C завтраками| Bed and breakfast'!DZ5</f>
        <v>46149</v>
      </c>
      <c r="AB5" s="8">
        <f>'C завтраками| Bed and breakfast'!EA5</f>
        <v>46150</v>
      </c>
      <c r="AC5" s="8">
        <f>'C завтраками| Bed and breakfast'!EB5</f>
        <v>46151</v>
      </c>
      <c r="AD5" s="8">
        <f>'C завтраками| Bed and breakfast'!EC5</f>
        <v>46152</v>
      </c>
      <c r="AE5" s="8">
        <f>'C завтраками| Bed and breakfast'!ED5</f>
        <v>46153</v>
      </c>
      <c r="AF5" s="8">
        <f>'C завтраками| Bed and breakfast'!EE5</f>
        <v>46154</v>
      </c>
      <c r="AG5" s="8">
        <f>'C завтраками| Bed and breakfast'!EF5</f>
        <v>46155</v>
      </c>
      <c r="AH5" s="8">
        <f>'C завтраками| Bed and breakfast'!EG5</f>
        <v>46156</v>
      </c>
      <c r="AI5" s="8">
        <f>'C завтраками| Bed and breakfast'!EH5</f>
        <v>46157</v>
      </c>
      <c r="AJ5" s="8">
        <f>'C завтраками| Bed and breakfast'!EI5</f>
        <v>46158</v>
      </c>
      <c r="AK5" s="8">
        <f>'C завтраками| Bed and breakfast'!EJ5</f>
        <v>46159</v>
      </c>
      <c r="AL5" s="8">
        <f>'C завтраками| Bed and breakfast'!EK5</f>
        <v>46160</v>
      </c>
      <c r="AM5" s="8">
        <f>'C завтраками| Bed and breakfast'!EL5</f>
        <v>46161</v>
      </c>
      <c r="AN5" s="8">
        <f>'C завтраками| Bed and breakfast'!EM5</f>
        <v>46162</v>
      </c>
      <c r="AO5" s="8">
        <f>'C завтраками| Bed and breakfast'!EN5</f>
        <v>46163</v>
      </c>
      <c r="AP5" s="8">
        <f>'C завтраками| Bed and breakfast'!EO5</f>
        <v>46164</v>
      </c>
      <c r="AQ5" s="8">
        <f>'C завтраками| Bed and breakfast'!EP5</f>
        <v>46165</v>
      </c>
      <c r="AR5" s="8">
        <f>'C завтраками| Bed and breakfast'!EQ5</f>
        <v>46166</v>
      </c>
      <c r="AS5" s="8">
        <f>'C завтраками| Bed and breakfast'!ER5</f>
        <v>46167</v>
      </c>
      <c r="AT5" s="8">
        <f>'C завтраками| Bed and breakfast'!ES5</f>
        <v>46168</v>
      </c>
      <c r="AU5" s="8">
        <f>'C завтраками| Bed and breakfast'!ET5</f>
        <v>46169</v>
      </c>
      <c r="AV5" s="8">
        <f>'C завтраками| Bed and breakfast'!EU5</f>
        <v>46170</v>
      </c>
      <c r="AW5" s="8">
        <f>'C завтраками| Bed and breakfast'!EV5</f>
        <v>46171</v>
      </c>
      <c r="AX5" s="8">
        <f>'C завтраками| Bed and breakfast'!EW5</f>
        <v>46172</v>
      </c>
      <c r="AY5" s="8">
        <f>'C завтраками| Bed and breakfast'!EX5</f>
        <v>46173</v>
      </c>
      <c r="AZ5" s="8">
        <f>'C завтраками| Bed and breakfast'!EY5</f>
        <v>46174</v>
      </c>
      <c r="BA5" s="8">
        <f>'C завтраками| Bed and breakfast'!EZ5</f>
        <v>46175</v>
      </c>
      <c r="BB5" s="8">
        <f>'C завтраками| Bed and breakfast'!FA5</f>
        <v>46176</v>
      </c>
      <c r="BC5" s="8">
        <f>'C завтраками| Bed and breakfast'!FB5</f>
        <v>46177</v>
      </c>
      <c r="BD5" s="8">
        <f>'C завтраками| Bed and breakfast'!FC5</f>
        <v>46178</v>
      </c>
      <c r="BE5" s="8">
        <f>'C завтраками| Bed and breakfast'!FD5</f>
        <v>46179</v>
      </c>
      <c r="BF5" s="33">
        <f>'C завтраками| Bed and breakfast'!FE5</f>
        <v>46180</v>
      </c>
      <c r="BG5" s="33">
        <f>'C завтраками| Bed and breakfast'!FF5</f>
        <v>46181</v>
      </c>
      <c r="BH5" s="33">
        <f>'C завтраками| Bed and breakfast'!FG5</f>
        <v>46182</v>
      </c>
      <c r="BI5" s="33">
        <f>'C завтраками| Bed and breakfast'!FH5</f>
        <v>46183</v>
      </c>
      <c r="BJ5" s="33">
        <f>'C завтраками| Bed and breakfast'!FI5</f>
        <v>46184</v>
      </c>
      <c r="BK5" s="8">
        <f>'C завтраками| Bed and breakfast'!FJ5</f>
        <v>46185</v>
      </c>
      <c r="BL5" s="8">
        <f>'C завтраками| Bed and breakfast'!FK5</f>
        <v>46186</v>
      </c>
      <c r="BM5" s="8">
        <f>'C завтраками| Bed and breakfast'!FL5</f>
        <v>46187</v>
      </c>
      <c r="BN5" s="8">
        <f>'C завтраками| Bed and breakfast'!FM5</f>
        <v>46188</v>
      </c>
      <c r="BO5" s="8">
        <f>'C завтраками| Bed and breakfast'!FN5</f>
        <v>46189</v>
      </c>
      <c r="BP5" s="8">
        <f>'C завтраками| Bed and breakfast'!FO5</f>
        <v>46190</v>
      </c>
      <c r="BQ5" s="8">
        <f>'C завтраками| Bed and breakfast'!FP5</f>
        <v>46191</v>
      </c>
      <c r="BR5" s="8">
        <f>'C завтраками| Bed and breakfast'!FQ5</f>
        <v>46192</v>
      </c>
      <c r="BS5" s="8">
        <f>'C завтраками| Bed and breakfast'!FR5</f>
        <v>46193</v>
      </c>
      <c r="BT5" s="8">
        <f>'C завтраками| Bed and breakfast'!FS5</f>
        <v>46194</v>
      </c>
      <c r="BU5" s="8">
        <f>'C завтраками| Bed and breakfast'!FT5</f>
        <v>46195</v>
      </c>
      <c r="BV5" s="8">
        <f>'C завтраками| Bed and breakfast'!FU5</f>
        <v>46196</v>
      </c>
      <c r="BW5" s="8">
        <f>'C завтраками| Bed and breakfast'!FV5</f>
        <v>46197</v>
      </c>
      <c r="BX5" s="8">
        <f>'C завтраками| Bed and breakfast'!FW5</f>
        <v>46198</v>
      </c>
      <c r="BY5" s="8">
        <f>'C завтраками| Bed and breakfast'!FX5</f>
        <v>46199</v>
      </c>
      <c r="BZ5" s="8">
        <f>'C завтраками| Bed and breakfast'!FY5</f>
        <v>46200</v>
      </c>
      <c r="CA5" s="8">
        <f>'C завтраками| Bed and breakfast'!FZ5</f>
        <v>46201</v>
      </c>
      <c r="CB5" s="8">
        <f>'C завтраками| Bed and breakfast'!GA5</f>
        <v>46202</v>
      </c>
      <c r="CC5" s="8">
        <f>'C завтраками| Bed and breakfast'!GB5</f>
        <v>46203</v>
      </c>
      <c r="CD5" s="8">
        <f>'C завтраками| Bed and breakfast'!GC5</f>
        <v>46204</v>
      </c>
      <c r="CE5" s="8">
        <f>'C завтраками| Bed and breakfast'!GD5</f>
        <v>46205</v>
      </c>
      <c r="CF5" s="8">
        <f>'C завтраками| Bed and breakfast'!GE5</f>
        <v>46206</v>
      </c>
      <c r="CG5" s="8">
        <f>'C завтраками| Bed and breakfast'!GF5</f>
        <v>46207</v>
      </c>
      <c r="CH5" s="8">
        <f>'C завтраками| Bed and breakfast'!GG5</f>
        <v>46208</v>
      </c>
      <c r="CI5" s="8">
        <f>'C завтраками| Bed and breakfast'!GH5</f>
        <v>46209</v>
      </c>
      <c r="CJ5" s="8">
        <f>'C завтраками| Bed and breakfast'!GI5</f>
        <v>46210</v>
      </c>
      <c r="CK5" s="8">
        <f>'C завтраками| Bed and breakfast'!GJ5</f>
        <v>46211</v>
      </c>
      <c r="CL5" s="8">
        <f>'C завтраками| Bed and breakfast'!GK5</f>
        <v>46212</v>
      </c>
      <c r="CM5" s="8">
        <f>'C завтраками| Bed and breakfast'!GL5</f>
        <v>46213</v>
      </c>
      <c r="CN5" s="8">
        <f>'C завтраками| Bed and breakfast'!GM5</f>
        <v>46214</v>
      </c>
      <c r="CO5" s="8">
        <f>'C завтраками| Bed and breakfast'!GN5</f>
        <v>46215</v>
      </c>
      <c r="CP5" s="8">
        <f>'C завтраками| Bed and breakfast'!GO5</f>
        <v>46216</v>
      </c>
      <c r="CQ5" s="8">
        <f>'C завтраками| Bed and breakfast'!GP5</f>
        <v>46217</v>
      </c>
      <c r="CR5" s="8">
        <f>'C завтраками| Bed and breakfast'!GQ5</f>
        <v>46218</v>
      </c>
      <c r="CS5" s="8">
        <f>'C завтраками| Bed and breakfast'!GR5</f>
        <v>46219</v>
      </c>
      <c r="CT5" s="8">
        <f>'C завтраками| Bed and breakfast'!GS5</f>
        <v>46220</v>
      </c>
      <c r="CU5" s="8">
        <f>'C завтраками| Bed and breakfast'!GT5</f>
        <v>46221</v>
      </c>
      <c r="CV5" s="8">
        <f>'C завтраками| Bed and breakfast'!GU5</f>
        <v>46222</v>
      </c>
      <c r="CW5" s="8">
        <f>'C завтраками| Bed and breakfast'!GV5</f>
        <v>46223</v>
      </c>
      <c r="CX5" s="8">
        <f>'C завтраками| Bed and breakfast'!GW5</f>
        <v>46224</v>
      </c>
      <c r="CY5" s="8">
        <f>'C завтраками| Bed and breakfast'!GX5</f>
        <v>46225</v>
      </c>
      <c r="CZ5" s="8">
        <f>'C завтраками| Bed and breakfast'!GY5</f>
        <v>46226</v>
      </c>
      <c r="DA5" s="8">
        <f>'C завтраками| Bed and breakfast'!GZ5</f>
        <v>46227</v>
      </c>
      <c r="DB5" s="8">
        <f>'C завтраками| Bed and breakfast'!HA5</f>
        <v>46228</v>
      </c>
      <c r="DC5" s="8">
        <f>'C завтраками| Bed and breakfast'!HB5</f>
        <v>46229</v>
      </c>
      <c r="DD5" s="8">
        <f>'C завтраками| Bed and breakfast'!HC5</f>
        <v>46230</v>
      </c>
      <c r="DE5" s="8">
        <f>'C завтраками| Bed and breakfast'!HD5</f>
        <v>46231</v>
      </c>
      <c r="DF5" s="8">
        <f>'C завтраками| Bed and breakfast'!HE5</f>
        <v>46232</v>
      </c>
      <c r="DG5" s="8">
        <f>'C завтраками| Bed and breakfast'!HF5</f>
        <v>46233</v>
      </c>
      <c r="DH5" s="8">
        <f>'C завтраками| Bed and breakfast'!HG5</f>
        <v>46234</v>
      </c>
      <c r="DI5" s="8">
        <f>'C завтраками| Bed and breakfast'!HH5</f>
        <v>46235</v>
      </c>
      <c r="DJ5" s="8">
        <f>'C завтраками| Bed and breakfast'!HI5</f>
        <v>46236</v>
      </c>
      <c r="DK5" s="8">
        <f>'C завтраками| Bed and breakfast'!HJ5</f>
        <v>46237</v>
      </c>
      <c r="DL5" s="8">
        <f>'C завтраками| Bed and breakfast'!HK5</f>
        <v>46238</v>
      </c>
      <c r="DM5" s="8">
        <f>'C завтраками| Bed and breakfast'!HL5</f>
        <v>46239</v>
      </c>
      <c r="DN5" s="8">
        <f>'C завтраками| Bed and breakfast'!HM5</f>
        <v>46240</v>
      </c>
      <c r="DO5" s="8">
        <f>'C завтраками| Bed and breakfast'!HN5</f>
        <v>46241</v>
      </c>
      <c r="DP5" s="8">
        <f>'C завтраками| Bed and breakfast'!HO5</f>
        <v>46242</v>
      </c>
      <c r="DQ5" s="8">
        <f>'C завтраками| Bed and breakfast'!HP5</f>
        <v>46243</v>
      </c>
      <c r="DR5" s="8">
        <f>'C завтраками| Bed and breakfast'!HQ5</f>
        <v>46244</v>
      </c>
      <c r="DS5" s="8">
        <f>'C завтраками| Bed and breakfast'!HR5</f>
        <v>46245</v>
      </c>
      <c r="DT5" s="8">
        <f>'C завтраками| Bed and breakfast'!HS5</f>
        <v>46246</v>
      </c>
      <c r="DU5" s="8">
        <f>'C завтраками| Bed and breakfast'!HT5</f>
        <v>46247</v>
      </c>
      <c r="DV5" s="8">
        <f>'C завтраками| Bed and breakfast'!HU5</f>
        <v>46248</v>
      </c>
      <c r="DW5" s="8">
        <f>'C завтраками| Bed and breakfast'!HV5</f>
        <v>46249</v>
      </c>
      <c r="DX5" s="8">
        <f>'C завтраками| Bed and breakfast'!HW5</f>
        <v>46250</v>
      </c>
      <c r="DY5" s="8">
        <f>'C завтраками| Bed and breakfast'!HX5</f>
        <v>46251</v>
      </c>
      <c r="DZ5" s="8">
        <f>'C завтраками| Bed and breakfast'!HY5</f>
        <v>46252</v>
      </c>
      <c r="EA5" s="8">
        <f>'C завтраками| Bed and breakfast'!HZ5</f>
        <v>46253</v>
      </c>
      <c r="EB5" s="8">
        <f>'C завтраками| Bed and breakfast'!IA5</f>
        <v>46254</v>
      </c>
      <c r="EC5" s="8">
        <f>'C завтраками| Bed and breakfast'!IB5</f>
        <v>46255</v>
      </c>
      <c r="ED5" s="8">
        <f>'C завтраками| Bed and breakfast'!IC5</f>
        <v>46256</v>
      </c>
      <c r="EE5" s="8">
        <f>'C завтраками| Bed and breakfast'!ID5</f>
        <v>46257</v>
      </c>
      <c r="EF5" s="8">
        <f>'C завтраками| Bed and breakfast'!IE5</f>
        <v>46258</v>
      </c>
      <c r="EG5" s="8">
        <f>'C завтраками| Bed and breakfast'!IF5</f>
        <v>46259</v>
      </c>
      <c r="EH5" s="8">
        <f>'C завтраками| Bed and breakfast'!IG5</f>
        <v>46260</v>
      </c>
      <c r="EI5" s="8">
        <f>'C завтраками| Bed and breakfast'!IH5</f>
        <v>46261</v>
      </c>
      <c r="EJ5" s="8">
        <f>'C завтраками| Bed and breakfast'!II5</f>
        <v>46262</v>
      </c>
      <c r="EK5" s="8">
        <f>'C завтраками| Bed and breakfast'!IJ5</f>
        <v>46263</v>
      </c>
      <c r="EL5" s="8">
        <f>'C завтраками| Bed and breakfast'!IK5</f>
        <v>46264</v>
      </c>
      <c r="EM5" s="8">
        <f>'C завтраками| Bed and breakfast'!IL5</f>
        <v>46265</v>
      </c>
      <c r="EN5" s="8">
        <f>'C завтраками| Bed and breakfast'!IM5</f>
        <v>46266</v>
      </c>
      <c r="EO5" s="8">
        <f>'C завтраками| Bed and breakfast'!IN5</f>
        <v>46267</v>
      </c>
      <c r="EP5" s="8">
        <f>'C завтраками| Bed and breakfast'!IO5</f>
        <v>46268</v>
      </c>
      <c r="EQ5" s="8">
        <f>'C завтраками| Bed and breakfast'!IP5</f>
        <v>46269</v>
      </c>
      <c r="ER5" s="8">
        <f>'C завтраками| Bed and breakfast'!IQ5</f>
        <v>46270</v>
      </c>
      <c r="ES5" s="8">
        <f>'C завтраками| Bed and breakfast'!IR5</f>
        <v>46271</v>
      </c>
      <c r="ET5" s="8">
        <f>'C завтраками| Bed and breakfast'!IS5</f>
        <v>46272</v>
      </c>
      <c r="EU5" s="8">
        <f>'C завтраками| Bed and breakfast'!IT5</f>
        <v>46273</v>
      </c>
      <c r="EV5" s="8">
        <f>'C завтраками| Bed and breakfast'!IU5</f>
        <v>46274</v>
      </c>
      <c r="EW5" s="8">
        <f>'C завтраками| Bed and breakfast'!IV5</f>
        <v>46275</v>
      </c>
      <c r="EX5" s="8">
        <f>'C завтраками| Bed and breakfast'!IW5</f>
        <v>46276</v>
      </c>
      <c r="EY5" s="8">
        <f>'C завтраками| Bed and breakfast'!IX5</f>
        <v>46277</v>
      </c>
      <c r="EZ5" s="8">
        <f>'C завтраками| Bed and breakfast'!IY5</f>
        <v>46278</v>
      </c>
      <c r="FA5" s="8">
        <f>'C завтраками| Bed and breakfast'!IZ5</f>
        <v>46279</v>
      </c>
      <c r="FB5" s="8">
        <f>'C завтраками| Bed and breakfast'!JA5</f>
        <v>46280</v>
      </c>
      <c r="FC5" s="8">
        <f>'C завтраками| Bed and breakfast'!JB5</f>
        <v>46281</v>
      </c>
      <c r="FD5" s="8">
        <f>'C завтраками| Bed and breakfast'!JC5</f>
        <v>46282</v>
      </c>
      <c r="FE5" s="8">
        <f>'C завтраками| Bed and breakfast'!JD5</f>
        <v>46283</v>
      </c>
      <c r="FF5" s="8">
        <f>'C завтраками| Bed and breakfast'!JE5</f>
        <v>46284</v>
      </c>
      <c r="FG5" s="7">
        <f>'C завтраками| Bed and breakfast'!JF5</f>
        <v>46285</v>
      </c>
      <c r="FH5" s="7">
        <f>'C завтраками| Bed and breakfast'!JG5</f>
        <v>46286</v>
      </c>
      <c r="FI5" s="7">
        <f>'C завтраками| Bed and breakfast'!JH5</f>
        <v>46287</v>
      </c>
      <c r="FJ5" s="7">
        <f>'C завтраками| Bed and breakfast'!JI5</f>
        <v>46288</v>
      </c>
      <c r="FK5" s="7">
        <f>'C завтраками| Bed and breakfast'!JJ5</f>
        <v>46289</v>
      </c>
      <c r="FL5" s="7">
        <f>'C завтраками| Bed and breakfast'!JK5</f>
        <v>46290</v>
      </c>
      <c r="FM5" s="7">
        <f>'C завтраками| Bed and breakfast'!JL5</f>
        <v>46291</v>
      </c>
      <c r="FN5" s="8">
        <f>'C завтраками| Bed and breakfast'!JM5</f>
        <v>46292</v>
      </c>
      <c r="FO5" s="8">
        <f>'C завтраками| Bed and breakfast'!JN5</f>
        <v>46293</v>
      </c>
      <c r="FP5" s="8">
        <f>'C завтраками| Bed and breakfast'!JO5</f>
        <v>46294</v>
      </c>
      <c r="FQ5" s="8">
        <f>'C завтраками| Bed and breakfast'!JP5</f>
        <v>46295</v>
      </c>
    </row>
    <row r="6" spans="1:173" s="71" customFormat="1" ht="24" customHeight="1">
      <c r="A6" s="74"/>
      <c r="B6" s="96">
        <f>'C завтраками| Bed and breakfast'!DA6</f>
        <v>46124</v>
      </c>
      <c r="C6" s="96">
        <f>'C завтраками| Bed and breakfast'!DB6</f>
        <v>46125</v>
      </c>
      <c r="D6" s="96">
        <f>'C завтраками| Bed and breakfast'!DC6</f>
        <v>46126</v>
      </c>
      <c r="E6" s="96">
        <f>'C завтраками| Bed and breakfast'!DD6</f>
        <v>46127</v>
      </c>
      <c r="F6" s="96">
        <f>'C завтраками| Bed and breakfast'!DE6</f>
        <v>46128</v>
      </c>
      <c r="G6" s="96">
        <f>'C завтраками| Bed and breakfast'!DF6</f>
        <v>46129</v>
      </c>
      <c r="H6" s="96">
        <f>'C завтраками| Bed and breakfast'!DG6</f>
        <v>46130</v>
      </c>
      <c r="I6" s="96">
        <f>'C завтраками| Bed and breakfast'!DH6</f>
        <v>46131</v>
      </c>
      <c r="J6" s="96">
        <f>'C завтраками| Bed and breakfast'!DI6</f>
        <v>46132</v>
      </c>
      <c r="K6" s="96">
        <f>'C завтраками| Bed and breakfast'!DJ6</f>
        <v>46133</v>
      </c>
      <c r="L6" s="96">
        <f>'C завтраками| Bed and breakfast'!DK6</f>
        <v>46134</v>
      </c>
      <c r="M6" s="96">
        <f>'C завтраками| Bed and breakfast'!DL6</f>
        <v>46135</v>
      </c>
      <c r="N6" s="96">
        <f>'C завтраками| Bed and breakfast'!DM6</f>
        <v>46136</v>
      </c>
      <c r="O6" s="96">
        <f>'C завтраками| Bed and breakfast'!DN6</f>
        <v>46137</v>
      </c>
      <c r="P6" s="96">
        <f>'C завтраками| Bed and breakfast'!DO6</f>
        <v>46138</v>
      </c>
      <c r="Q6" s="96">
        <f>'C завтраками| Bed and breakfast'!DP6</f>
        <v>46139</v>
      </c>
      <c r="R6" s="96">
        <f>'C завтраками| Bed and breakfast'!DQ6</f>
        <v>46140</v>
      </c>
      <c r="S6" s="8">
        <f>'C завтраками| Bed and breakfast'!DR6</f>
        <v>46141</v>
      </c>
      <c r="T6" s="8">
        <f>'C завтраками| Bed and breakfast'!DS6</f>
        <v>46142</v>
      </c>
      <c r="U6" s="8">
        <f>'C завтраками| Bed and breakfast'!DT6</f>
        <v>46143</v>
      </c>
      <c r="V6" s="8">
        <f>'C завтраками| Bed and breakfast'!DU6</f>
        <v>46144</v>
      </c>
      <c r="W6" s="8">
        <f>'C завтраками| Bed and breakfast'!DV6</f>
        <v>46145</v>
      </c>
      <c r="X6" s="8">
        <f>'C завтраками| Bed and breakfast'!DW6</f>
        <v>46146</v>
      </c>
      <c r="Y6" s="8">
        <f>'C завтраками| Bed and breakfast'!DX6</f>
        <v>46147</v>
      </c>
      <c r="Z6" s="8">
        <f>'C завтраками| Bed and breakfast'!DY6</f>
        <v>46148</v>
      </c>
      <c r="AA6" s="8">
        <f>'C завтраками| Bed and breakfast'!DZ6</f>
        <v>46149</v>
      </c>
      <c r="AB6" s="8">
        <f>'C завтраками| Bed and breakfast'!EA6</f>
        <v>46150</v>
      </c>
      <c r="AC6" s="8">
        <f>'C завтраками| Bed and breakfast'!EB6</f>
        <v>46151</v>
      </c>
      <c r="AD6" s="8">
        <f>'C завтраками| Bed and breakfast'!EC6</f>
        <v>46152</v>
      </c>
      <c r="AE6" s="8">
        <f>'C завтраками| Bed and breakfast'!ED6</f>
        <v>46153</v>
      </c>
      <c r="AF6" s="8">
        <f>'C завтраками| Bed and breakfast'!EE6</f>
        <v>46154</v>
      </c>
      <c r="AG6" s="8">
        <f>'C завтраками| Bed and breakfast'!EF6</f>
        <v>46155</v>
      </c>
      <c r="AH6" s="8">
        <f>'C завтраками| Bed and breakfast'!EG6</f>
        <v>46156</v>
      </c>
      <c r="AI6" s="8">
        <f>'C завтраками| Bed and breakfast'!EH6</f>
        <v>46157</v>
      </c>
      <c r="AJ6" s="8">
        <f>'C завтраками| Bed and breakfast'!EI6</f>
        <v>46158</v>
      </c>
      <c r="AK6" s="8">
        <f>'C завтраками| Bed and breakfast'!EJ6</f>
        <v>46159</v>
      </c>
      <c r="AL6" s="8">
        <f>'C завтраками| Bed and breakfast'!EK6</f>
        <v>46160</v>
      </c>
      <c r="AM6" s="8">
        <f>'C завтраками| Bed and breakfast'!EL6</f>
        <v>46161</v>
      </c>
      <c r="AN6" s="8">
        <f>'C завтраками| Bed and breakfast'!EM6</f>
        <v>46162</v>
      </c>
      <c r="AO6" s="8">
        <f>'C завтраками| Bed and breakfast'!EN6</f>
        <v>46163</v>
      </c>
      <c r="AP6" s="8">
        <f>'C завтраками| Bed and breakfast'!EO6</f>
        <v>46164</v>
      </c>
      <c r="AQ6" s="8">
        <f>'C завтраками| Bed and breakfast'!EP6</f>
        <v>46165</v>
      </c>
      <c r="AR6" s="8">
        <f>'C завтраками| Bed and breakfast'!EQ6</f>
        <v>46166</v>
      </c>
      <c r="AS6" s="8">
        <f>'C завтраками| Bed and breakfast'!ER6</f>
        <v>46167</v>
      </c>
      <c r="AT6" s="8">
        <f>'C завтраками| Bed and breakfast'!ES6</f>
        <v>46168</v>
      </c>
      <c r="AU6" s="8">
        <f>'C завтраками| Bed and breakfast'!ET6</f>
        <v>46169</v>
      </c>
      <c r="AV6" s="8">
        <f>'C завтраками| Bed and breakfast'!EU6</f>
        <v>46170</v>
      </c>
      <c r="AW6" s="8">
        <f>'C завтраками| Bed and breakfast'!EV6</f>
        <v>46171</v>
      </c>
      <c r="AX6" s="8">
        <f>'C завтраками| Bed and breakfast'!EW6</f>
        <v>46172</v>
      </c>
      <c r="AY6" s="8">
        <f>'C завтраками| Bed and breakfast'!EX6</f>
        <v>46173</v>
      </c>
      <c r="AZ6" s="8">
        <f>'C завтраками| Bed and breakfast'!EY6</f>
        <v>46174</v>
      </c>
      <c r="BA6" s="8">
        <f>'C завтраками| Bed and breakfast'!EZ6</f>
        <v>46175</v>
      </c>
      <c r="BB6" s="8">
        <f>'C завтраками| Bed and breakfast'!FA6</f>
        <v>46176</v>
      </c>
      <c r="BC6" s="8">
        <f>'C завтраками| Bed and breakfast'!FB6</f>
        <v>46177</v>
      </c>
      <c r="BD6" s="8">
        <f>'C завтраками| Bed and breakfast'!FC6</f>
        <v>46178</v>
      </c>
      <c r="BE6" s="8">
        <f>'C завтраками| Bed and breakfast'!FD6</f>
        <v>46179</v>
      </c>
      <c r="BF6" s="33">
        <f>'C завтраками| Bed and breakfast'!FE6</f>
        <v>46180</v>
      </c>
      <c r="BG6" s="33">
        <f>'C завтраками| Bed and breakfast'!FF6</f>
        <v>46181</v>
      </c>
      <c r="BH6" s="33">
        <f>'C завтраками| Bed and breakfast'!FG6</f>
        <v>46182</v>
      </c>
      <c r="BI6" s="33">
        <f>'C завтраками| Bed and breakfast'!FH6</f>
        <v>46183</v>
      </c>
      <c r="BJ6" s="33">
        <f>'C завтраками| Bed and breakfast'!FI6</f>
        <v>46184</v>
      </c>
      <c r="BK6" s="8">
        <f>'C завтраками| Bed and breakfast'!FJ6</f>
        <v>46185</v>
      </c>
      <c r="BL6" s="8">
        <f>'C завтраками| Bed and breakfast'!FK6</f>
        <v>46186</v>
      </c>
      <c r="BM6" s="8">
        <f>'C завтраками| Bed and breakfast'!FL6</f>
        <v>46187</v>
      </c>
      <c r="BN6" s="8">
        <f>'C завтраками| Bed and breakfast'!FM6</f>
        <v>46188</v>
      </c>
      <c r="BO6" s="8">
        <f>'C завтраками| Bed and breakfast'!FN6</f>
        <v>46189</v>
      </c>
      <c r="BP6" s="8">
        <f>'C завтраками| Bed and breakfast'!FO6</f>
        <v>46190</v>
      </c>
      <c r="BQ6" s="8">
        <f>'C завтраками| Bed and breakfast'!FP6</f>
        <v>46191</v>
      </c>
      <c r="BR6" s="8">
        <f>'C завтраками| Bed and breakfast'!FQ6</f>
        <v>46192</v>
      </c>
      <c r="BS6" s="8">
        <f>'C завтраками| Bed and breakfast'!FR6</f>
        <v>46193</v>
      </c>
      <c r="BT6" s="8">
        <f>'C завтраками| Bed and breakfast'!FS6</f>
        <v>46194</v>
      </c>
      <c r="BU6" s="8">
        <f>'C завтраками| Bed and breakfast'!FT6</f>
        <v>46195</v>
      </c>
      <c r="BV6" s="8">
        <f>'C завтраками| Bed and breakfast'!FU6</f>
        <v>46196</v>
      </c>
      <c r="BW6" s="8">
        <f>'C завтраками| Bed and breakfast'!FV6</f>
        <v>46197</v>
      </c>
      <c r="BX6" s="8">
        <f>'C завтраками| Bed and breakfast'!FW6</f>
        <v>46198</v>
      </c>
      <c r="BY6" s="8">
        <f>'C завтраками| Bed and breakfast'!FX6</f>
        <v>46199</v>
      </c>
      <c r="BZ6" s="8">
        <f>'C завтраками| Bed and breakfast'!FY6</f>
        <v>46200</v>
      </c>
      <c r="CA6" s="8">
        <f>'C завтраками| Bed and breakfast'!FZ6</f>
        <v>46201</v>
      </c>
      <c r="CB6" s="8">
        <f>'C завтраками| Bed and breakfast'!GA6</f>
        <v>46202</v>
      </c>
      <c r="CC6" s="8">
        <f>'C завтраками| Bed and breakfast'!GB6</f>
        <v>46203</v>
      </c>
      <c r="CD6" s="8">
        <f>'C завтраками| Bed and breakfast'!GC6</f>
        <v>46204</v>
      </c>
      <c r="CE6" s="8">
        <f>'C завтраками| Bed and breakfast'!GD6</f>
        <v>46205</v>
      </c>
      <c r="CF6" s="8">
        <f>'C завтраками| Bed and breakfast'!GE6</f>
        <v>46206</v>
      </c>
      <c r="CG6" s="8">
        <f>'C завтраками| Bed and breakfast'!GF6</f>
        <v>46207</v>
      </c>
      <c r="CH6" s="8">
        <f>'C завтраками| Bed and breakfast'!GG6</f>
        <v>46208</v>
      </c>
      <c r="CI6" s="8">
        <f>'C завтраками| Bed and breakfast'!GH6</f>
        <v>46209</v>
      </c>
      <c r="CJ6" s="8">
        <f>'C завтраками| Bed and breakfast'!GI6</f>
        <v>46210</v>
      </c>
      <c r="CK6" s="8">
        <f>'C завтраками| Bed and breakfast'!GJ6</f>
        <v>46211</v>
      </c>
      <c r="CL6" s="8">
        <f>'C завтраками| Bed and breakfast'!GK6</f>
        <v>46212</v>
      </c>
      <c r="CM6" s="8">
        <f>'C завтраками| Bed and breakfast'!GL6</f>
        <v>46213</v>
      </c>
      <c r="CN6" s="8">
        <f>'C завтраками| Bed and breakfast'!GM6</f>
        <v>46214</v>
      </c>
      <c r="CO6" s="8">
        <f>'C завтраками| Bed and breakfast'!GN6</f>
        <v>46215</v>
      </c>
      <c r="CP6" s="8">
        <f>'C завтраками| Bed and breakfast'!GO6</f>
        <v>46216</v>
      </c>
      <c r="CQ6" s="8">
        <f>'C завтраками| Bed and breakfast'!GP6</f>
        <v>46217</v>
      </c>
      <c r="CR6" s="8">
        <f>'C завтраками| Bed and breakfast'!GQ6</f>
        <v>46218</v>
      </c>
      <c r="CS6" s="8">
        <f>'C завтраками| Bed and breakfast'!GR6</f>
        <v>46219</v>
      </c>
      <c r="CT6" s="8">
        <f>'C завтраками| Bed and breakfast'!GS6</f>
        <v>46220</v>
      </c>
      <c r="CU6" s="8">
        <f>'C завтраками| Bed and breakfast'!GT6</f>
        <v>46221</v>
      </c>
      <c r="CV6" s="8">
        <f>'C завтраками| Bed and breakfast'!GU6</f>
        <v>46222</v>
      </c>
      <c r="CW6" s="8">
        <f>'C завтраками| Bed and breakfast'!GV6</f>
        <v>46223</v>
      </c>
      <c r="CX6" s="8">
        <f>'C завтраками| Bed and breakfast'!GW6</f>
        <v>46224</v>
      </c>
      <c r="CY6" s="8">
        <f>'C завтраками| Bed and breakfast'!GX6</f>
        <v>46225</v>
      </c>
      <c r="CZ6" s="8">
        <f>'C завтраками| Bed and breakfast'!GY6</f>
        <v>46226</v>
      </c>
      <c r="DA6" s="8">
        <f>'C завтраками| Bed and breakfast'!GZ6</f>
        <v>46227</v>
      </c>
      <c r="DB6" s="8">
        <f>'C завтраками| Bed and breakfast'!HA6</f>
        <v>46228</v>
      </c>
      <c r="DC6" s="8">
        <f>'C завтраками| Bed and breakfast'!HB6</f>
        <v>46229</v>
      </c>
      <c r="DD6" s="8">
        <f>'C завтраками| Bed and breakfast'!HC6</f>
        <v>46230</v>
      </c>
      <c r="DE6" s="8">
        <f>'C завтраками| Bed and breakfast'!HD6</f>
        <v>46231</v>
      </c>
      <c r="DF6" s="8">
        <f>'C завтраками| Bed and breakfast'!HE6</f>
        <v>46232</v>
      </c>
      <c r="DG6" s="8">
        <f>'C завтраками| Bed and breakfast'!HF6</f>
        <v>46233</v>
      </c>
      <c r="DH6" s="8">
        <f>'C завтраками| Bed and breakfast'!HG6</f>
        <v>46234</v>
      </c>
      <c r="DI6" s="8">
        <f>'C завтраками| Bed and breakfast'!HH6</f>
        <v>46235</v>
      </c>
      <c r="DJ6" s="8">
        <f>'C завтраками| Bed and breakfast'!HI6</f>
        <v>46236</v>
      </c>
      <c r="DK6" s="8">
        <f>'C завтраками| Bed and breakfast'!HJ6</f>
        <v>46237</v>
      </c>
      <c r="DL6" s="8">
        <f>'C завтраками| Bed and breakfast'!HK6</f>
        <v>46238</v>
      </c>
      <c r="DM6" s="8">
        <f>'C завтраками| Bed and breakfast'!HL6</f>
        <v>46239</v>
      </c>
      <c r="DN6" s="8">
        <f>'C завтраками| Bed and breakfast'!HM6</f>
        <v>46240</v>
      </c>
      <c r="DO6" s="8">
        <f>'C завтраками| Bed and breakfast'!HN6</f>
        <v>46241</v>
      </c>
      <c r="DP6" s="8">
        <f>'C завтраками| Bed and breakfast'!HO6</f>
        <v>46242</v>
      </c>
      <c r="DQ6" s="8">
        <f>'C завтраками| Bed and breakfast'!HP6</f>
        <v>46243</v>
      </c>
      <c r="DR6" s="8">
        <f>'C завтраками| Bed and breakfast'!HQ6</f>
        <v>46244</v>
      </c>
      <c r="DS6" s="8">
        <f>'C завтраками| Bed and breakfast'!HR6</f>
        <v>46245</v>
      </c>
      <c r="DT6" s="8">
        <f>'C завтраками| Bed and breakfast'!HS6</f>
        <v>46246</v>
      </c>
      <c r="DU6" s="8">
        <f>'C завтраками| Bed and breakfast'!HT6</f>
        <v>46247</v>
      </c>
      <c r="DV6" s="8">
        <f>'C завтраками| Bed and breakfast'!HU6</f>
        <v>46248</v>
      </c>
      <c r="DW6" s="8">
        <f>'C завтраками| Bed and breakfast'!HV6</f>
        <v>46249</v>
      </c>
      <c r="DX6" s="8">
        <f>'C завтраками| Bed and breakfast'!HW6</f>
        <v>46250</v>
      </c>
      <c r="DY6" s="8">
        <f>'C завтраками| Bed and breakfast'!HX6</f>
        <v>46251</v>
      </c>
      <c r="DZ6" s="8">
        <f>'C завтраками| Bed and breakfast'!HY6</f>
        <v>46252</v>
      </c>
      <c r="EA6" s="8">
        <f>'C завтраками| Bed and breakfast'!HZ6</f>
        <v>46253</v>
      </c>
      <c r="EB6" s="8">
        <f>'C завтраками| Bed and breakfast'!IA6</f>
        <v>46254</v>
      </c>
      <c r="EC6" s="8">
        <f>'C завтраками| Bed and breakfast'!IB6</f>
        <v>46255</v>
      </c>
      <c r="ED6" s="8">
        <f>'C завтраками| Bed and breakfast'!IC6</f>
        <v>46256</v>
      </c>
      <c r="EE6" s="8">
        <f>'C завтраками| Bed and breakfast'!ID6</f>
        <v>46257</v>
      </c>
      <c r="EF6" s="8">
        <f>'C завтраками| Bed and breakfast'!IE6</f>
        <v>46258</v>
      </c>
      <c r="EG6" s="8">
        <f>'C завтраками| Bed and breakfast'!IF6</f>
        <v>46259</v>
      </c>
      <c r="EH6" s="8">
        <f>'C завтраками| Bed and breakfast'!IG6</f>
        <v>46260</v>
      </c>
      <c r="EI6" s="8">
        <f>'C завтраками| Bed and breakfast'!IH6</f>
        <v>46261</v>
      </c>
      <c r="EJ6" s="8">
        <f>'C завтраками| Bed and breakfast'!II6</f>
        <v>46262</v>
      </c>
      <c r="EK6" s="8">
        <f>'C завтраками| Bed and breakfast'!IJ6</f>
        <v>46263</v>
      </c>
      <c r="EL6" s="8">
        <f>'C завтраками| Bed and breakfast'!IK6</f>
        <v>46264</v>
      </c>
      <c r="EM6" s="8">
        <f>'C завтраками| Bed and breakfast'!IL6</f>
        <v>46265</v>
      </c>
      <c r="EN6" s="8">
        <f>'C завтраками| Bed and breakfast'!IM6</f>
        <v>46266</v>
      </c>
      <c r="EO6" s="8">
        <f>'C завтраками| Bed and breakfast'!IN6</f>
        <v>46267</v>
      </c>
      <c r="EP6" s="8">
        <f>'C завтраками| Bed and breakfast'!IO6</f>
        <v>46268</v>
      </c>
      <c r="EQ6" s="8">
        <f>'C завтраками| Bed and breakfast'!IP6</f>
        <v>46269</v>
      </c>
      <c r="ER6" s="8">
        <f>'C завтраками| Bed and breakfast'!IQ6</f>
        <v>46270</v>
      </c>
      <c r="ES6" s="8">
        <f>'C завтраками| Bed and breakfast'!IR6</f>
        <v>46271</v>
      </c>
      <c r="ET6" s="8">
        <f>'C завтраками| Bed and breakfast'!IS6</f>
        <v>46272</v>
      </c>
      <c r="EU6" s="8">
        <f>'C завтраками| Bed and breakfast'!IT6</f>
        <v>46273</v>
      </c>
      <c r="EV6" s="8">
        <f>'C завтраками| Bed and breakfast'!IU6</f>
        <v>46274</v>
      </c>
      <c r="EW6" s="8">
        <f>'C завтраками| Bed and breakfast'!IV6</f>
        <v>46275</v>
      </c>
      <c r="EX6" s="8">
        <f>'C завтраками| Bed and breakfast'!IW6</f>
        <v>46276</v>
      </c>
      <c r="EY6" s="8">
        <f>'C завтраками| Bed and breakfast'!IX6</f>
        <v>46277</v>
      </c>
      <c r="EZ6" s="8">
        <f>'C завтраками| Bed and breakfast'!IY6</f>
        <v>46278</v>
      </c>
      <c r="FA6" s="8">
        <f>'C завтраками| Bed and breakfast'!IZ6</f>
        <v>46279</v>
      </c>
      <c r="FB6" s="8">
        <f>'C завтраками| Bed and breakfast'!JA6</f>
        <v>46280</v>
      </c>
      <c r="FC6" s="8">
        <f>'C завтраками| Bed and breakfast'!JB6</f>
        <v>46281</v>
      </c>
      <c r="FD6" s="8">
        <f>'C завтраками| Bed and breakfast'!JC6</f>
        <v>46282</v>
      </c>
      <c r="FE6" s="8">
        <f>'C завтраками| Bed and breakfast'!JD6</f>
        <v>46283</v>
      </c>
      <c r="FF6" s="8">
        <f>'C завтраками| Bed and breakfast'!JE6</f>
        <v>46284</v>
      </c>
      <c r="FG6" s="7">
        <f>'C завтраками| Bed and breakfast'!JF6</f>
        <v>46285</v>
      </c>
      <c r="FH6" s="7">
        <f>'C завтраками| Bed and breakfast'!JG6</f>
        <v>46286</v>
      </c>
      <c r="FI6" s="7">
        <f>'C завтраками| Bed and breakfast'!JH6</f>
        <v>46287</v>
      </c>
      <c r="FJ6" s="7">
        <f>'C завтраками| Bed and breakfast'!JI6</f>
        <v>46288</v>
      </c>
      <c r="FK6" s="7">
        <f>'C завтраками| Bed and breakfast'!JJ6</f>
        <v>46289</v>
      </c>
      <c r="FL6" s="7">
        <f>'C завтраками| Bed and breakfast'!JK6</f>
        <v>46290</v>
      </c>
      <c r="FM6" s="7">
        <f>'C завтраками| Bed and breakfast'!JL6</f>
        <v>46291</v>
      </c>
      <c r="FN6" s="8">
        <f>'C завтраками| Bed and breakfast'!JM6</f>
        <v>46292</v>
      </c>
      <c r="FO6" s="8">
        <f>'C завтраками| Bed and breakfast'!JN6</f>
        <v>46293</v>
      </c>
      <c r="FP6" s="8">
        <f>'C завтраками| Bed and breakfast'!JO6</f>
        <v>46294</v>
      </c>
      <c r="FQ6" s="8">
        <f>'C завтраками| Bed and breakfast'!JP6</f>
        <v>46295</v>
      </c>
    </row>
    <row r="7" spans="1:173" s="71" customFormat="1">
      <c r="A7" s="74" t="s">
        <v>4</v>
      </c>
      <c r="B7" s="94"/>
      <c r="BF7" s="85"/>
      <c r="BG7" s="85"/>
      <c r="BH7" s="85"/>
      <c r="BI7" s="85"/>
      <c r="BJ7" s="85"/>
    </row>
    <row r="8" spans="1:173" s="71" customFormat="1">
      <c r="A8" s="74">
        <v>1</v>
      </c>
      <c r="B8" s="75">
        <f>'C завтраками| Bed and breakfast'!DA8-1650</f>
        <v>4600</v>
      </c>
      <c r="C8" s="75">
        <f>'C завтраками| Bed and breakfast'!DB8-1650</f>
        <v>4600</v>
      </c>
      <c r="D8" s="75">
        <f>'C завтраками| Bed and breakfast'!DC8-1650</f>
        <v>4600</v>
      </c>
      <c r="E8" s="75">
        <f>'C завтраками| Bed and breakfast'!DD8-1650</f>
        <v>4600</v>
      </c>
      <c r="F8" s="75">
        <f>'C завтраками| Bed and breakfast'!DE8-1650</f>
        <v>4600</v>
      </c>
      <c r="G8" s="75">
        <f>'C завтраками| Bed and breakfast'!DF8-1650</f>
        <v>5200</v>
      </c>
      <c r="H8" s="75">
        <f>'C завтраками| Bed and breakfast'!DG8-1650</f>
        <v>5200</v>
      </c>
      <c r="I8" s="75">
        <f>'C завтраками| Bed and breakfast'!DH8-1650</f>
        <v>4600</v>
      </c>
      <c r="J8" s="75">
        <f>'C завтраками| Bed and breakfast'!DI8-1650</f>
        <v>4600</v>
      </c>
      <c r="K8" s="75">
        <f>'C завтраками| Bed and breakfast'!DJ8-1650</f>
        <v>4600</v>
      </c>
      <c r="L8" s="75">
        <f>'C завтраками| Bed and breakfast'!DK8-1650</f>
        <v>4600</v>
      </c>
      <c r="M8" s="75">
        <f>'C завтраками| Bed and breakfast'!DL8-1650</f>
        <v>4600</v>
      </c>
      <c r="N8" s="75">
        <f>'C завтраками| Bed and breakfast'!DM8-1650</f>
        <v>5200</v>
      </c>
      <c r="O8" s="75">
        <f>'C завтраками| Bed and breakfast'!DN8-1650</f>
        <v>5200</v>
      </c>
      <c r="P8" s="75">
        <f>'C завтраками| Bed and breakfast'!DO8-1650</f>
        <v>4600</v>
      </c>
      <c r="Q8" s="75">
        <f>'C завтраками| Bed and breakfast'!DP8-1650</f>
        <v>4600</v>
      </c>
      <c r="R8" s="75">
        <f>'C завтраками| Bed and breakfast'!DQ8-1650</f>
        <v>4600</v>
      </c>
      <c r="S8" s="75">
        <f>'C завтраками| Bed and breakfast'!DR8-1650</f>
        <v>4600</v>
      </c>
      <c r="T8" s="75">
        <f>'C завтраками| Bed and breakfast'!DS8-1650</f>
        <v>6000</v>
      </c>
      <c r="U8" s="75">
        <f>'C завтраками| Bed and breakfast'!DT8-1650</f>
        <v>6000</v>
      </c>
      <c r="V8" s="75">
        <f>'C завтраками| Bed and breakfast'!DU8-1650</f>
        <v>6000</v>
      </c>
      <c r="W8" s="75">
        <f>'C завтраками| Bed and breakfast'!DV8-1650</f>
        <v>4900</v>
      </c>
      <c r="X8" s="75">
        <f>'C завтраками| Bed and breakfast'!DW8-1650</f>
        <v>4900</v>
      </c>
      <c r="Y8" s="75">
        <f>'C завтраками| Bed and breakfast'!DX8-1650</f>
        <v>4900</v>
      </c>
      <c r="Z8" s="75">
        <f>'C завтраками| Bed and breakfast'!DY8-1650</f>
        <v>4900</v>
      </c>
      <c r="AA8" s="75">
        <f>'C завтраками| Bed and breakfast'!DZ8-1650</f>
        <v>4900</v>
      </c>
      <c r="AB8" s="75">
        <f>'C завтраками| Bed and breakfast'!EA8-1650</f>
        <v>6000</v>
      </c>
      <c r="AC8" s="75">
        <f>'C завтраками| Bed and breakfast'!EB8-1650</f>
        <v>6000</v>
      </c>
      <c r="AD8" s="75">
        <f>'C завтраками| Bed and breakfast'!EC8-1650</f>
        <v>6000</v>
      </c>
      <c r="AE8" s="75">
        <f>'C завтраками| Bed and breakfast'!ED8-1650</f>
        <v>4600</v>
      </c>
      <c r="AF8" s="75">
        <f>'C завтраками| Bed and breakfast'!EE8-1650</f>
        <v>4600</v>
      </c>
      <c r="AG8" s="75">
        <f>'C завтраками| Bed and breakfast'!EF8-1650</f>
        <v>4600</v>
      </c>
      <c r="AH8" s="75">
        <f>'C завтраками| Bed and breakfast'!EG8-1650</f>
        <v>4600</v>
      </c>
      <c r="AI8" s="75">
        <f>'C завтраками| Bed and breakfast'!EH8-1650</f>
        <v>4900</v>
      </c>
      <c r="AJ8" s="75">
        <f>'C завтраками| Bed and breakfast'!EI8-1650</f>
        <v>4900</v>
      </c>
      <c r="AK8" s="75">
        <f>'C завтраками| Bed and breakfast'!EJ8-1650</f>
        <v>4600</v>
      </c>
      <c r="AL8" s="75">
        <f>'C завтраками| Bed and breakfast'!EK8-1650</f>
        <v>4600</v>
      </c>
      <c r="AM8" s="75">
        <f>'C завтраками| Bed and breakfast'!EL8-1650</f>
        <v>4600</v>
      </c>
      <c r="AN8" s="75">
        <f>'C завтраками| Bed and breakfast'!EM8-1650</f>
        <v>4600</v>
      </c>
      <c r="AO8" s="75">
        <f>'C завтраками| Bed and breakfast'!EN8-1650</f>
        <v>4600</v>
      </c>
      <c r="AP8" s="75">
        <f>'C завтраками| Bed and breakfast'!EO8-1650</f>
        <v>4900</v>
      </c>
      <c r="AQ8" s="75">
        <f>'C завтраками| Bed and breakfast'!EP8-1650</f>
        <v>4900</v>
      </c>
      <c r="AR8" s="75">
        <f>'C завтраками| Bed and breakfast'!EQ8-1650</f>
        <v>4600</v>
      </c>
      <c r="AS8" s="75">
        <f>'C завтраками| Bed and breakfast'!ER8-1650</f>
        <v>4600</v>
      </c>
      <c r="AT8" s="75">
        <f>'C завтраками| Bed and breakfast'!ES8-1650</f>
        <v>4600</v>
      </c>
      <c r="AU8" s="75">
        <f>'C завтраками| Bed and breakfast'!ET8-1650</f>
        <v>4600</v>
      </c>
      <c r="AV8" s="75">
        <f>'C завтраками| Bed and breakfast'!EU8-1650</f>
        <v>4600</v>
      </c>
      <c r="AW8" s="75">
        <f>'C завтраками| Bed and breakfast'!EV8-1650</f>
        <v>4900</v>
      </c>
      <c r="AX8" s="75">
        <f>'C завтраками| Bed and breakfast'!EW8-1650</f>
        <v>4900</v>
      </c>
      <c r="AY8" s="75">
        <f>'C завтраками| Bed and breakfast'!EX8-1650</f>
        <v>4900</v>
      </c>
      <c r="AZ8" s="75">
        <f>'C завтраками| Bed and breakfast'!EY8-1650</f>
        <v>4900</v>
      </c>
      <c r="BA8" s="75">
        <f>'C завтраками| Bed and breakfast'!EZ8-1650</f>
        <v>4900</v>
      </c>
      <c r="BB8" s="75">
        <f>'C завтраками| Bed and breakfast'!FA8-1650</f>
        <v>4900</v>
      </c>
      <c r="BC8" s="75">
        <f>'C завтраками| Bed and breakfast'!FB8-1650</f>
        <v>4900</v>
      </c>
      <c r="BD8" s="75">
        <f>'C завтраками| Bed and breakfast'!FC8-1650</f>
        <v>10100</v>
      </c>
      <c r="BE8" s="75">
        <f>'C завтраками| Bed and breakfast'!FD8-1650</f>
        <v>10100</v>
      </c>
      <c r="BF8" s="86">
        <f>'C завтраками| Bed and breakfast'!FE8-1650</f>
        <v>10100</v>
      </c>
      <c r="BG8" s="86">
        <f>'C завтраками| Bed and breakfast'!FF8-1650</f>
        <v>10100</v>
      </c>
      <c r="BH8" s="86">
        <f>'C завтраками| Bed and breakfast'!FG8-1650</f>
        <v>10100</v>
      </c>
      <c r="BI8" s="86">
        <f>'C завтраками| Bed and breakfast'!FH8-1650</f>
        <v>10100</v>
      </c>
      <c r="BJ8" s="86">
        <f>'C завтраками| Bed and breakfast'!FI8-1650</f>
        <v>12300</v>
      </c>
      <c r="BK8" s="75">
        <f>'C завтраками| Bed and breakfast'!FJ8-1650</f>
        <v>12300</v>
      </c>
      <c r="BL8" s="75">
        <f>'C завтраками| Bed and breakfast'!FK8-1650</f>
        <v>12300</v>
      </c>
      <c r="BM8" s="75">
        <f>'C завтраками| Bed and breakfast'!FL8-1650</f>
        <v>12300</v>
      </c>
      <c r="BN8" s="75">
        <f>'C завтраками| Bed and breakfast'!FM8-1650</f>
        <v>12300</v>
      </c>
      <c r="BO8" s="75">
        <f>'C завтраками| Bed and breakfast'!FN8-1650</f>
        <v>12300</v>
      </c>
      <c r="BP8" s="75">
        <f>'C завтраками| Bed and breakfast'!FO8-1650</f>
        <v>12300</v>
      </c>
      <c r="BQ8" s="75">
        <f>'C завтраками| Bed and breakfast'!FP8-1650</f>
        <v>12300</v>
      </c>
      <c r="BR8" s="75">
        <f>'C завтраками| Bed and breakfast'!FQ8-1650</f>
        <v>12300</v>
      </c>
      <c r="BS8" s="75">
        <f>'C завтраками| Bed and breakfast'!FR8-1650</f>
        <v>12300</v>
      </c>
      <c r="BT8" s="75">
        <f>'C завтраками| Bed and breakfast'!FS8-1650</f>
        <v>6000</v>
      </c>
      <c r="BU8" s="75">
        <f>'C завтраками| Bed and breakfast'!FT8-1650</f>
        <v>6000</v>
      </c>
      <c r="BV8" s="75">
        <f>'C завтраками| Bed and breakfast'!FU8-1650</f>
        <v>6000</v>
      </c>
      <c r="BW8" s="75">
        <f>'C завтраками| Bed and breakfast'!FV8-1650</f>
        <v>6000</v>
      </c>
      <c r="BX8" s="75">
        <f>'C завтраками| Bed and breakfast'!FW8-1650</f>
        <v>6000</v>
      </c>
      <c r="BY8" s="75">
        <f>'C завтраками| Bed and breakfast'!FX8-1650</f>
        <v>6000</v>
      </c>
      <c r="BZ8" s="75">
        <f>'C завтраками| Bed and breakfast'!FY8-1650</f>
        <v>6000</v>
      </c>
      <c r="CA8" s="75">
        <f>'C завтраками| Bed and breakfast'!FZ8-1650</f>
        <v>6000</v>
      </c>
      <c r="CB8" s="75">
        <f>'C завтраками| Bed and breakfast'!GA8-1650</f>
        <v>10100</v>
      </c>
      <c r="CC8" s="75">
        <f>'C завтраками| Bed and breakfast'!GB8-1650</f>
        <v>10100</v>
      </c>
      <c r="CD8" s="75">
        <f>'C завтраками| Bed and breakfast'!GC8-1650</f>
        <v>10100</v>
      </c>
      <c r="CE8" s="75">
        <f>'C завтраками| Bed and breakfast'!GD8-1650</f>
        <v>10100</v>
      </c>
      <c r="CF8" s="75">
        <f>'C завтраками| Bed and breakfast'!GE8-1650</f>
        <v>10100</v>
      </c>
      <c r="CG8" s="75">
        <f>'C завтраками| Bed and breakfast'!GF8-1650</f>
        <v>10100</v>
      </c>
      <c r="CH8" s="75">
        <f>'C завтраками| Bed and breakfast'!GG8-1650</f>
        <v>10100</v>
      </c>
      <c r="CI8" s="75">
        <f>'C завтраками| Bed and breakfast'!GH8-1650</f>
        <v>10100</v>
      </c>
      <c r="CJ8" s="75">
        <f>'C завтраками| Bed and breakfast'!GI8-1650</f>
        <v>10100</v>
      </c>
      <c r="CK8" s="75">
        <f>'C завтраками| Bed and breakfast'!GJ8-1650</f>
        <v>10100</v>
      </c>
      <c r="CL8" s="75">
        <f>'C завтраками| Bed and breakfast'!GK8-1650</f>
        <v>10100</v>
      </c>
      <c r="CM8" s="75">
        <f>'C завтраками| Bed and breakfast'!GL8-1650</f>
        <v>10100</v>
      </c>
      <c r="CN8" s="75">
        <f>'C завтраками| Bed and breakfast'!GM8-1650</f>
        <v>10100</v>
      </c>
      <c r="CO8" s="75">
        <f>'C завтраками| Bed and breakfast'!GN8-1650</f>
        <v>10100</v>
      </c>
      <c r="CP8" s="75">
        <f>'C завтраками| Bed and breakfast'!GO8-1650</f>
        <v>7000</v>
      </c>
      <c r="CQ8" s="75">
        <f>'C завтраками| Bed and breakfast'!GP8-1650</f>
        <v>7000</v>
      </c>
      <c r="CR8" s="75">
        <f>'C завтраками| Bed and breakfast'!GQ8-1650</f>
        <v>7000</v>
      </c>
      <c r="CS8" s="75">
        <f>'C завтраками| Bed and breakfast'!GR8-1650</f>
        <v>7000</v>
      </c>
      <c r="CT8" s="75">
        <f>'C завтраками| Bed and breakfast'!GS8-1650</f>
        <v>7500</v>
      </c>
      <c r="CU8" s="75">
        <f>'C завтраками| Bed and breakfast'!GT8-1650</f>
        <v>7500</v>
      </c>
      <c r="CV8" s="75">
        <f>'C завтраками| Bed and breakfast'!GU8-1650</f>
        <v>7000</v>
      </c>
      <c r="CW8" s="75">
        <f>'C завтраками| Bed and breakfast'!GV8-1650</f>
        <v>7000</v>
      </c>
      <c r="CX8" s="75">
        <f>'C завтраками| Bed and breakfast'!GW8-1650</f>
        <v>7000</v>
      </c>
      <c r="CY8" s="75">
        <f>'C завтраками| Bed and breakfast'!GX8-1650</f>
        <v>7000</v>
      </c>
      <c r="CZ8" s="75">
        <f>'C завтраками| Bed and breakfast'!GY8-1650</f>
        <v>7000</v>
      </c>
      <c r="DA8" s="75">
        <f>'C завтраками| Bed and breakfast'!GZ8-1650</f>
        <v>7500</v>
      </c>
      <c r="DB8" s="75">
        <f>'C завтраками| Bed and breakfast'!HA8-1650</f>
        <v>7500</v>
      </c>
      <c r="DC8" s="75">
        <f>'C завтраками| Bed and breakfast'!HB8-1650</f>
        <v>7000</v>
      </c>
      <c r="DD8" s="75">
        <f>'C завтраками| Bed and breakfast'!HC8-1650</f>
        <v>7000</v>
      </c>
      <c r="DE8" s="75">
        <f>'C завтраками| Bed and breakfast'!HD8-1650</f>
        <v>7000</v>
      </c>
      <c r="DF8" s="75">
        <f>'C завтраками| Bed and breakfast'!HE8-1650</f>
        <v>7000</v>
      </c>
      <c r="DG8" s="75">
        <f>'C завтраками| Bed and breakfast'!HF8-1650</f>
        <v>7000</v>
      </c>
      <c r="DH8" s="75">
        <f>'C завтраками| Bed and breakfast'!HG8-1650</f>
        <v>7500</v>
      </c>
      <c r="DI8" s="75">
        <f>'C завтраками| Bed and breakfast'!HH8-1650</f>
        <v>7500</v>
      </c>
      <c r="DJ8" s="75">
        <f>'C завтраками| Bed and breakfast'!HI8-1650</f>
        <v>7000</v>
      </c>
      <c r="DK8" s="75">
        <f>'C завтраками| Bed and breakfast'!HJ8-1650</f>
        <v>7000</v>
      </c>
      <c r="DL8" s="75">
        <f>'C завтраками| Bed and breakfast'!HK8-1650</f>
        <v>7000</v>
      </c>
      <c r="DM8" s="75">
        <f>'C завтраками| Bed and breakfast'!HL8-1650</f>
        <v>7000</v>
      </c>
      <c r="DN8" s="75">
        <f>'C завтраками| Bed and breakfast'!HM8-1650</f>
        <v>7000</v>
      </c>
      <c r="DO8" s="75">
        <f>'C завтраками| Bed and breakfast'!HN8-1650</f>
        <v>7500</v>
      </c>
      <c r="DP8" s="75">
        <f>'C завтраками| Bed and breakfast'!HO8-1650</f>
        <v>7500</v>
      </c>
      <c r="DQ8" s="75">
        <f>'C завтраками| Bed and breakfast'!HP8-1650</f>
        <v>7000</v>
      </c>
      <c r="DR8" s="75">
        <f>'C завтраками| Bed and breakfast'!HQ8-1650</f>
        <v>7000</v>
      </c>
      <c r="DS8" s="75">
        <f>'C завтраками| Bed and breakfast'!HR8-1650</f>
        <v>7000</v>
      </c>
      <c r="DT8" s="75">
        <f>'C завтраками| Bed and breakfast'!HS8-1650</f>
        <v>7000</v>
      </c>
      <c r="DU8" s="75">
        <f>'C завтраками| Bed and breakfast'!HT8-1650</f>
        <v>7000</v>
      </c>
      <c r="DV8" s="75">
        <f>'C завтраками| Bed and breakfast'!HU8-1650</f>
        <v>7500</v>
      </c>
      <c r="DW8" s="75">
        <f>'C завтраками| Bed and breakfast'!HV8-1650</f>
        <v>7500</v>
      </c>
      <c r="DX8" s="75">
        <f>'C завтраками| Bed and breakfast'!HW8-1650</f>
        <v>7000</v>
      </c>
      <c r="DY8" s="75">
        <f>'C завтраками| Bed and breakfast'!HX8-1650</f>
        <v>7000</v>
      </c>
      <c r="DZ8" s="75">
        <f>'C завтраками| Bed and breakfast'!HY8-1650</f>
        <v>7000</v>
      </c>
      <c r="EA8" s="75">
        <f>'C завтраками| Bed and breakfast'!HZ8-1650</f>
        <v>7000</v>
      </c>
      <c r="EB8" s="75">
        <f>'C завтраками| Bed and breakfast'!IA8-1650</f>
        <v>7000</v>
      </c>
      <c r="EC8" s="75">
        <f>'C завтраками| Bed and breakfast'!IB8-1650</f>
        <v>7000</v>
      </c>
      <c r="ED8" s="75">
        <f>'C завтраками| Bed and breakfast'!IC8-1650</f>
        <v>7000</v>
      </c>
      <c r="EE8" s="75">
        <f>'C завтраками| Bed and breakfast'!ID8-1650</f>
        <v>6000</v>
      </c>
      <c r="EF8" s="75">
        <f>'C завтраками| Bed and breakfast'!IE8-1650</f>
        <v>6000</v>
      </c>
      <c r="EG8" s="75">
        <f>'C завтраками| Bed and breakfast'!IF8-1650</f>
        <v>6000</v>
      </c>
      <c r="EH8" s="75">
        <f>'C завтраками| Bed and breakfast'!IG8-1650</f>
        <v>6000</v>
      </c>
      <c r="EI8" s="75">
        <f>'C завтраками| Bed and breakfast'!IH8-1650</f>
        <v>6000</v>
      </c>
      <c r="EJ8" s="75">
        <f>'C завтраками| Bed and breakfast'!II8-1650</f>
        <v>6000</v>
      </c>
      <c r="EK8" s="75">
        <f>'C завтраками| Bed and breakfast'!IJ8-1650</f>
        <v>6000</v>
      </c>
      <c r="EL8" s="75">
        <f>'C завтраками| Bed and breakfast'!IK8-1650</f>
        <v>5500</v>
      </c>
      <c r="EM8" s="75">
        <f>'C завтраками| Bed and breakfast'!IL8-1650</f>
        <v>5500</v>
      </c>
      <c r="EN8" s="75">
        <f>'C завтраками| Bed and breakfast'!IM8-1650</f>
        <v>5500</v>
      </c>
      <c r="EO8" s="75">
        <f>'C завтраками| Bed and breakfast'!IN8-1650</f>
        <v>5500</v>
      </c>
      <c r="EP8" s="75">
        <f>'C завтраками| Bed and breakfast'!IO8-1650</f>
        <v>5500</v>
      </c>
      <c r="EQ8" s="75">
        <f>'C завтраками| Bed and breakfast'!IP8-1650</f>
        <v>6000</v>
      </c>
      <c r="ER8" s="75">
        <f>'C завтраками| Bed and breakfast'!IQ8-1650</f>
        <v>6000</v>
      </c>
      <c r="ES8" s="75">
        <f>'C завтраками| Bed and breakfast'!IR8-1650</f>
        <v>5500</v>
      </c>
      <c r="ET8" s="75">
        <f>'C завтраками| Bed and breakfast'!IS8-1650</f>
        <v>5500</v>
      </c>
      <c r="EU8" s="75">
        <f>'C завтраками| Bed and breakfast'!IT8-1650</f>
        <v>5500</v>
      </c>
      <c r="EV8" s="75">
        <f>'C завтраками| Bed and breakfast'!IU8-1650</f>
        <v>5500</v>
      </c>
      <c r="EW8" s="75">
        <f>'C завтраками| Bed and breakfast'!IV8-1650</f>
        <v>5500</v>
      </c>
      <c r="EX8" s="75">
        <f>'C завтраками| Bed and breakfast'!IW8-1650</f>
        <v>6000</v>
      </c>
      <c r="EY8" s="75">
        <f>'C завтраками| Bed and breakfast'!IX8-1650</f>
        <v>6000</v>
      </c>
      <c r="EZ8" s="75">
        <f>'C завтраками| Bed and breakfast'!IY8-1650</f>
        <v>5500</v>
      </c>
      <c r="FA8" s="75">
        <f>'C завтраками| Bed and breakfast'!IZ8-1650</f>
        <v>5500</v>
      </c>
      <c r="FB8" s="75">
        <f>'C завтраками| Bed and breakfast'!JA8-1650</f>
        <v>5500</v>
      </c>
      <c r="FC8" s="75">
        <f>'C завтраками| Bed and breakfast'!JB8-1650</f>
        <v>5500</v>
      </c>
      <c r="FD8" s="75">
        <f>'C завтраками| Bed and breakfast'!JC8-1650</f>
        <v>5500</v>
      </c>
      <c r="FE8" s="75">
        <f>'C завтраками| Bed and breakfast'!JD8-1650</f>
        <v>6000</v>
      </c>
      <c r="FF8" s="75">
        <f>'C завтраками| Bed and breakfast'!JE8-1650</f>
        <v>6000</v>
      </c>
      <c r="FG8" s="75">
        <f>'C завтраками| Bed and breakfast'!JF8-1650</f>
        <v>7000</v>
      </c>
      <c r="FH8" s="75">
        <f>'C завтраками| Bed and breakfast'!JG8-1650</f>
        <v>7000</v>
      </c>
      <c r="FI8" s="75">
        <f>'C завтраками| Bed and breakfast'!JH8-1650</f>
        <v>7000</v>
      </c>
      <c r="FJ8" s="75">
        <f>'C завтраками| Bed and breakfast'!JI8-1650</f>
        <v>7000</v>
      </c>
      <c r="FK8" s="75">
        <f>'C завтраками| Bed and breakfast'!JJ8-1650</f>
        <v>7000</v>
      </c>
      <c r="FL8" s="75">
        <f>'C завтраками| Bed and breakfast'!JK8-1650</f>
        <v>7000</v>
      </c>
      <c r="FM8" s="75">
        <f>'C завтраками| Bed and breakfast'!JL8-1650</f>
        <v>7000</v>
      </c>
      <c r="FN8" s="75">
        <f>'C завтраками| Bed and breakfast'!JM8-1650</f>
        <v>7000</v>
      </c>
      <c r="FO8" s="75">
        <f>'C завтраками| Bed and breakfast'!JN8-1650</f>
        <v>7000</v>
      </c>
      <c r="FP8" s="75">
        <f>'C завтраками| Bed and breakfast'!JO8-1650</f>
        <v>7000</v>
      </c>
      <c r="FQ8" s="75">
        <f>'C завтраками| Bed and breakfast'!JP8-1650</f>
        <v>7000</v>
      </c>
    </row>
    <row r="9" spans="1:173" s="71" customFormat="1">
      <c r="A9" s="14" t="s">
        <v>5</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86"/>
      <c r="BG9" s="86"/>
      <c r="BH9" s="86"/>
      <c r="BI9" s="86"/>
      <c r="BJ9" s="86"/>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row>
    <row r="10" spans="1:173" s="71" customFormat="1">
      <c r="A10" s="12">
        <v>1</v>
      </c>
      <c r="B10" s="75">
        <f>'C завтраками| Bed and breakfast'!DA11-1650</f>
        <v>5600</v>
      </c>
      <c r="C10" s="75">
        <f>'C завтраками| Bed and breakfast'!DB11-1650</f>
        <v>5600</v>
      </c>
      <c r="D10" s="75">
        <f>'C завтраками| Bed and breakfast'!DC11-1650</f>
        <v>5600</v>
      </c>
      <c r="E10" s="75">
        <f>'C завтраками| Bed and breakfast'!DD11-1650</f>
        <v>5600</v>
      </c>
      <c r="F10" s="75">
        <f>'C завтраками| Bed and breakfast'!DE11-1650</f>
        <v>5600</v>
      </c>
      <c r="G10" s="75">
        <f>'C завтраками| Bed and breakfast'!DF11-1650</f>
        <v>6200</v>
      </c>
      <c r="H10" s="75">
        <f>'C завтраками| Bed and breakfast'!DG11-1650</f>
        <v>6200</v>
      </c>
      <c r="I10" s="75">
        <f>'C завтраками| Bed and breakfast'!DH11-1650</f>
        <v>5600</v>
      </c>
      <c r="J10" s="75">
        <f>'C завтраками| Bed and breakfast'!DI11-1650</f>
        <v>5600</v>
      </c>
      <c r="K10" s="75">
        <f>'C завтраками| Bed and breakfast'!DJ11-1650</f>
        <v>5600</v>
      </c>
      <c r="L10" s="75">
        <f>'C завтраками| Bed and breakfast'!DK11-1650</f>
        <v>5600</v>
      </c>
      <c r="M10" s="75">
        <f>'C завтраками| Bed and breakfast'!DL11-1650</f>
        <v>5600</v>
      </c>
      <c r="N10" s="75">
        <f>'C завтраками| Bed and breakfast'!DM11-1650</f>
        <v>6200</v>
      </c>
      <c r="O10" s="75">
        <f>'C завтраками| Bed and breakfast'!DN11-1650</f>
        <v>6200</v>
      </c>
      <c r="P10" s="75">
        <f>'C завтраками| Bed and breakfast'!DO11-1650</f>
        <v>5600</v>
      </c>
      <c r="Q10" s="75">
        <f>'C завтраками| Bed and breakfast'!DP11-1650</f>
        <v>5600</v>
      </c>
      <c r="R10" s="75">
        <f>'C завтраками| Bed and breakfast'!DQ11-1650</f>
        <v>5600</v>
      </c>
      <c r="S10" s="75">
        <f>'C завтраками| Bed and breakfast'!DR11-1650</f>
        <v>5600</v>
      </c>
      <c r="T10" s="75">
        <f>'C завтраками| Bed and breakfast'!DS11-1650</f>
        <v>7000</v>
      </c>
      <c r="U10" s="75">
        <f>'C завтраками| Bed and breakfast'!DT11-1650</f>
        <v>7000</v>
      </c>
      <c r="V10" s="75">
        <f>'C завтраками| Bed and breakfast'!DU11-1650</f>
        <v>7000</v>
      </c>
      <c r="W10" s="75">
        <f>'C завтраками| Bed and breakfast'!DV11-1650</f>
        <v>5900</v>
      </c>
      <c r="X10" s="75">
        <f>'C завтраками| Bed and breakfast'!DW11-1650</f>
        <v>5900</v>
      </c>
      <c r="Y10" s="75">
        <f>'C завтраками| Bed and breakfast'!DX11-1650</f>
        <v>5900</v>
      </c>
      <c r="Z10" s="75">
        <f>'C завтраками| Bed and breakfast'!DY11-1650</f>
        <v>5900</v>
      </c>
      <c r="AA10" s="75">
        <f>'C завтраками| Bed and breakfast'!DZ11-1650</f>
        <v>5900</v>
      </c>
      <c r="AB10" s="75">
        <f>'C завтраками| Bed and breakfast'!EA11-1650</f>
        <v>7000</v>
      </c>
      <c r="AC10" s="75">
        <f>'C завтраками| Bed and breakfast'!EB11-1650</f>
        <v>7000</v>
      </c>
      <c r="AD10" s="75">
        <f>'C завтраками| Bed and breakfast'!EC11-1650</f>
        <v>7000</v>
      </c>
      <c r="AE10" s="75">
        <f>'C завтраками| Bed and breakfast'!ED11-1650</f>
        <v>5600</v>
      </c>
      <c r="AF10" s="75">
        <f>'C завтраками| Bed and breakfast'!EE11-1650</f>
        <v>5600</v>
      </c>
      <c r="AG10" s="75">
        <f>'C завтраками| Bed and breakfast'!EF11-1650</f>
        <v>5600</v>
      </c>
      <c r="AH10" s="75">
        <f>'C завтраками| Bed and breakfast'!EG11-1650</f>
        <v>5600</v>
      </c>
      <c r="AI10" s="75">
        <f>'C завтраками| Bed and breakfast'!EH11-1650</f>
        <v>5900</v>
      </c>
      <c r="AJ10" s="75">
        <f>'C завтраками| Bed and breakfast'!EI11-1650</f>
        <v>5900</v>
      </c>
      <c r="AK10" s="75">
        <f>'C завтраками| Bed and breakfast'!EJ11-1650</f>
        <v>5600</v>
      </c>
      <c r="AL10" s="75">
        <f>'C завтраками| Bed and breakfast'!EK11-1650</f>
        <v>5600</v>
      </c>
      <c r="AM10" s="75">
        <f>'C завтраками| Bed and breakfast'!EL11-1650</f>
        <v>5600</v>
      </c>
      <c r="AN10" s="75">
        <f>'C завтраками| Bed and breakfast'!EM11-1650</f>
        <v>5600</v>
      </c>
      <c r="AO10" s="75">
        <f>'C завтраками| Bed and breakfast'!EN11-1650</f>
        <v>5600</v>
      </c>
      <c r="AP10" s="75">
        <f>'C завтраками| Bed and breakfast'!EO11-1650</f>
        <v>5900</v>
      </c>
      <c r="AQ10" s="75">
        <f>'C завтраками| Bed and breakfast'!EP11-1650</f>
        <v>5900</v>
      </c>
      <c r="AR10" s="75">
        <f>'C завтраками| Bed and breakfast'!EQ11-1650</f>
        <v>5600</v>
      </c>
      <c r="AS10" s="75">
        <f>'C завтраками| Bed and breakfast'!ER11-1650</f>
        <v>5600</v>
      </c>
      <c r="AT10" s="75">
        <f>'C завтраками| Bed and breakfast'!ES11-1650</f>
        <v>5600</v>
      </c>
      <c r="AU10" s="75">
        <f>'C завтраками| Bed and breakfast'!ET11-1650</f>
        <v>5600</v>
      </c>
      <c r="AV10" s="75">
        <f>'C завтраками| Bed and breakfast'!EU11-1650</f>
        <v>5600</v>
      </c>
      <c r="AW10" s="75">
        <f>'C завтраками| Bed and breakfast'!EV11-1650</f>
        <v>5900</v>
      </c>
      <c r="AX10" s="75">
        <f>'C завтраками| Bed and breakfast'!EW11-1650</f>
        <v>5900</v>
      </c>
      <c r="AY10" s="75">
        <f>'C завтраками| Bed and breakfast'!EX11-1650</f>
        <v>5900</v>
      </c>
      <c r="AZ10" s="75">
        <f>'C завтраками| Bed and breakfast'!EY11-1650</f>
        <v>5900</v>
      </c>
      <c r="BA10" s="75">
        <f>'C завтраками| Bed and breakfast'!EZ11-1650</f>
        <v>5900</v>
      </c>
      <c r="BB10" s="75">
        <f>'C завтраками| Bed and breakfast'!FA11-1650</f>
        <v>5900</v>
      </c>
      <c r="BC10" s="75">
        <f>'C завтраками| Bed and breakfast'!FB11-1650</f>
        <v>5900</v>
      </c>
      <c r="BD10" s="75">
        <f>'C завтраками| Bed and breakfast'!FC11-1650</f>
        <v>11100</v>
      </c>
      <c r="BE10" s="75">
        <f>'C завтраками| Bed and breakfast'!FD11-1650</f>
        <v>11100</v>
      </c>
      <c r="BF10" s="86">
        <f>'C завтраками| Bed and breakfast'!FE11-1650</f>
        <v>11100</v>
      </c>
      <c r="BG10" s="86">
        <f>'C завтраками| Bed and breakfast'!FF11-1650</f>
        <v>11100</v>
      </c>
      <c r="BH10" s="86">
        <f>'C завтраками| Bed and breakfast'!FG11-1650</f>
        <v>11100</v>
      </c>
      <c r="BI10" s="86">
        <f>'C завтраками| Bed and breakfast'!FH11-1650</f>
        <v>11100</v>
      </c>
      <c r="BJ10" s="86">
        <f>'C завтраками| Bed and breakfast'!FI11-1650</f>
        <v>13300</v>
      </c>
      <c r="BK10" s="75">
        <f>'C завтраками| Bed and breakfast'!FJ11-1650</f>
        <v>13300</v>
      </c>
      <c r="BL10" s="75">
        <f>'C завтраками| Bed and breakfast'!FK11-1650</f>
        <v>13300</v>
      </c>
      <c r="BM10" s="75">
        <f>'C завтраками| Bed and breakfast'!FL11-1650</f>
        <v>13300</v>
      </c>
      <c r="BN10" s="75">
        <f>'C завтраками| Bed and breakfast'!FM11-1650</f>
        <v>13300</v>
      </c>
      <c r="BO10" s="75">
        <f>'C завтраками| Bed and breakfast'!FN11-1650</f>
        <v>13300</v>
      </c>
      <c r="BP10" s="75">
        <f>'C завтраками| Bed and breakfast'!FO11-1650</f>
        <v>13300</v>
      </c>
      <c r="BQ10" s="75">
        <f>'C завтраками| Bed and breakfast'!FP11-1650</f>
        <v>13300</v>
      </c>
      <c r="BR10" s="75">
        <f>'C завтраками| Bed and breakfast'!FQ11-1650</f>
        <v>13300</v>
      </c>
      <c r="BS10" s="75">
        <f>'C завтраками| Bed and breakfast'!FR11-1650</f>
        <v>13300</v>
      </c>
      <c r="BT10" s="75">
        <f>'C завтраками| Bed and breakfast'!FS11-1650</f>
        <v>7000</v>
      </c>
      <c r="BU10" s="75">
        <f>'C завтраками| Bed and breakfast'!FT11-1650</f>
        <v>7000</v>
      </c>
      <c r="BV10" s="75">
        <f>'C завтраками| Bed and breakfast'!FU11-1650</f>
        <v>7000</v>
      </c>
      <c r="BW10" s="75">
        <f>'C завтраками| Bed and breakfast'!FV11-1650</f>
        <v>7000</v>
      </c>
      <c r="BX10" s="75">
        <f>'C завтраками| Bed and breakfast'!FW11-1650</f>
        <v>7000</v>
      </c>
      <c r="BY10" s="75">
        <f>'C завтраками| Bed and breakfast'!FX11-1650</f>
        <v>7000</v>
      </c>
      <c r="BZ10" s="75">
        <f>'C завтраками| Bed and breakfast'!FY11-1650</f>
        <v>7000</v>
      </c>
      <c r="CA10" s="75">
        <f>'C завтраками| Bed and breakfast'!FZ11-1650</f>
        <v>7000</v>
      </c>
      <c r="CB10" s="75">
        <f>'C завтраками| Bed and breakfast'!GA11-1650</f>
        <v>11100</v>
      </c>
      <c r="CC10" s="75">
        <f>'C завтраками| Bed and breakfast'!GB11-1650</f>
        <v>11100</v>
      </c>
      <c r="CD10" s="75">
        <f>'C завтраками| Bed and breakfast'!GC11-1650</f>
        <v>11100</v>
      </c>
      <c r="CE10" s="75">
        <f>'C завтраками| Bed and breakfast'!GD11-1650</f>
        <v>11100</v>
      </c>
      <c r="CF10" s="75">
        <f>'C завтраками| Bed and breakfast'!GE11-1650</f>
        <v>11100</v>
      </c>
      <c r="CG10" s="75">
        <f>'C завтраками| Bed and breakfast'!GF11-1650</f>
        <v>11100</v>
      </c>
      <c r="CH10" s="75">
        <f>'C завтраками| Bed and breakfast'!GG11-1650</f>
        <v>11100</v>
      </c>
      <c r="CI10" s="75">
        <f>'C завтраками| Bed and breakfast'!GH11-1650</f>
        <v>11100</v>
      </c>
      <c r="CJ10" s="75">
        <f>'C завтраками| Bed and breakfast'!GI11-1650</f>
        <v>11100</v>
      </c>
      <c r="CK10" s="75">
        <f>'C завтраками| Bed and breakfast'!GJ11-1650</f>
        <v>11100</v>
      </c>
      <c r="CL10" s="75">
        <f>'C завтраками| Bed and breakfast'!GK11-1650</f>
        <v>11100</v>
      </c>
      <c r="CM10" s="75">
        <f>'C завтраками| Bed and breakfast'!GL11-1650</f>
        <v>11100</v>
      </c>
      <c r="CN10" s="75">
        <f>'C завтраками| Bed and breakfast'!GM11-1650</f>
        <v>11100</v>
      </c>
      <c r="CO10" s="75">
        <f>'C завтраками| Bed and breakfast'!GN11-1650</f>
        <v>11100</v>
      </c>
      <c r="CP10" s="75">
        <f>'C завтраками| Bed and breakfast'!GO11-1650</f>
        <v>8000</v>
      </c>
      <c r="CQ10" s="75">
        <f>'C завтраками| Bed and breakfast'!GP11-1650</f>
        <v>8000</v>
      </c>
      <c r="CR10" s="75">
        <f>'C завтраками| Bed and breakfast'!GQ11-1650</f>
        <v>8000</v>
      </c>
      <c r="CS10" s="75">
        <f>'C завтраками| Bed and breakfast'!GR11-1650</f>
        <v>8000</v>
      </c>
      <c r="CT10" s="75">
        <f>'C завтраками| Bed and breakfast'!GS11-1650</f>
        <v>8500</v>
      </c>
      <c r="CU10" s="75">
        <f>'C завтраками| Bed and breakfast'!GT11-1650</f>
        <v>8500</v>
      </c>
      <c r="CV10" s="75">
        <f>'C завтраками| Bed and breakfast'!GU11-1650</f>
        <v>8000</v>
      </c>
      <c r="CW10" s="75">
        <f>'C завтраками| Bed and breakfast'!GV11-1650</f>
        <v>8000</v>
      </c>
      <c r="CX10" s="75">
        <f>'C завтраками| Bed and breakfast'!GW11-1650</f>
        <v>8000</v>
      </c>
      <c r="CY10" s="75">
        <f>'C завтраками| Bed and breakfast'!GX11-1650</f>
        <v>8000</v>
      </c>
      <c r="CZ10" s="75">
        <f>'C завтраками| Bed and breakfast'!GY11-1650</f>
        <v>8000</v>
      </c>
      <c r="DA10" s="75">
        <f>'C завтраками| Bed and breakfast'!GZ11-1650</f>
        <v>8500</v>
      </c>
      <c r="DB10" s="75">
        <f>'C завтраками| Bed and breakfast'!HA11-1650</f>
        <v>8500</v>
      </c>
      <c r="DC10" s="75">
        <f>'C завтраками| Bed and breakfast'!HB11-1650</f>
        <v>8000</v>
      </c>
      <c r="DD10" s="75">
        <f>'C завтраками| Bed and breakfast'!HC11-1650</f>
        <v>8000</v>
      </c>
      <c r="DE10" s="75">
        <f>'C завтраками| Bed and breakfast'!HD11-1650</f>
        <v>8000</v>
      </c>
      <c r="DF10" s="75">
        <f>'C завтраками| Bed and breakfast'!HE11-1650</f>
        <v>8000</v>
      </c>
      <c r="DG10" s="75">
        <f>'C завтраками| Bed and breakfast'!HF11-1650</f>
        <v>8000</v>
      </c>
      <c r="DH10" s="75">
        <f>'C завтраками| Bed and breakfast'!HG11-1650</f>
        <v>8500</v>
      </c>
      <c r="DI10" s="75">
        <f>'C завтраками| Bed and breakfast'!HH11-1650</f>
        <v>8500</v>
      </c>
      <c r="DJ10" s="75">
        <f>'C завтраками| Bed and breakfast'!HI11-1650</f>
        <v>8000</v>
      </c>
      <c r="DK10" s="75">
        <f>'C завтраками| Bed and breakfast'!HJ11-1650</f>
        <v>8000</v>
      </c>
      <c r="DL10" s="75">
        <f>'C завтраками| Bed and breakfast'!HK11-1650</f>
        <v>8000</v>
      </c>
      <c r="DM10" s="75">
        <f>'C завтраками| Bed and breakfast'!HL11-1650</f>
        <v>8000</v>
      </c>
      <c r="DN10" s="75">
        <f>'C завтраками| Bed and breakfast'!HM11-1650</f>
        <v>8000</v>
      </c>
      <c r="DO10" s="75">
        <f>'C завтраками| Bed and breakfast'!HN11-1650</f>
        <v>8500</v>
      </c>
      <c r="DP10" s="75">
        <f>'C завтраками| Bed and breakfast'!HO11-1650</f>
        <v>8500</v>
      </c>
      <c r="DQ10" s="75">
        <f>'C завтраками| Bed and breakfast'!HP11-1650</f>
        <v>8000</v>
      </c>
      <c r="DR10" s="75">
        <f>'C завтраками| Bed and breakfast'!HQ11-1650</f>
        <v>8000</v>
      </c>
      <c r="DS10" s="75">
        <f>'C завтраками| Bed and breakfast'!HR11-1650</f>
        <v>8000</v>
      </c>
      <c r="DT10" s="75">
        <f>'C завтраками| Bed and breakfast'!HS11-1650</f>
        <v>8000</v>
      </c>
      <c r="DU10" s="75">
        <f>'C завтраками| Bed and breakfast'!HT11-1650</f>
        <v>8000</v>
      </c>
      <c r="DV10" s="75">
        <f>'C завтраками| Bed and breakfast'!HU11-1650</f>
        <v>8500</v>
      </c>
      <c r="DW10" s="75">
        <f>'C завтраками| Bed and breakfast'!HV11-1650</f>
        <v>8500</v>
      </c>
      <c r="DX10" s="75">
        <f>'C завтраками| Bed and breakfast'!HW11-1650</f>
        <v>8000</v>
      </c>
      <c r="DY10" s="75">
        <f>'C завтраками| Bed and breakfast'!HX11-1650</f>
        <v>8000</v>
      </c>
      <c r="DZ10" s="75">
        <f>'C завтраками| Bed and breakfast'!HY11-1650</f>
        <v>8000</v>
      </c>
      <c r="EA10" s="75">
        <f>'C завтраками| Bed and breakfast'!HZ11-1650</f>
        <v>8000</v>
      </c>
      <c r="EB10" s="75">
        <f>'C завтраками| Bed and breakfast'!IA11-1650</f>
        <v>8000</v>
      </c>
      <c r="EC10" s="75">
        <f>'C завтраками| Bed and breakfast'!IB11-1650</f>
        <v>8000</v>
      </c>
      <c r="ED10" s="75">
        <f>'C завтраками| Bed and breakfast'!IC11-1650</f>
        <v>8000</v>
      </c>
      <c r="EE10" s="75">
        <f>'C завтраками| Bed and breakfast'!ID11-1650</f>
        <v>7000</v>
      </c>
      <c r="EF10" s="75">
        <f>'C завтраками| Bed and breakfast'!IE11-1650</f>
        <v>7000</v>
      </c>
      <c r="EG10" s="75">
        <f>'C завтраками| Bed and breakfast'!IF11-1650</f>
        <v>7000</v>
      </c>
      <c r="EH10" s="75">
        <f>'C завтраками| Bed and breakfast'!IG11-1650</f>
        <v>7000</v>
      </c>
      <c r="EI10" s="75">
        <f>'C завтраками| Bed and breakfast'!IH11-1650</f>
        <v>7000</v>
      </c>
      <c r="EJ10" s="75">
        <f>'C завтраками| Bed and breakfast'!II11-1650</f>
        <v>7000</v>
      </c>
      <c r="EK10" s="75">
        <f>'C завтраками| Bed and breakfast'!IJ11-1650</f>
        <v>7000</v>
      </c>
      <c r="EL10" s="75">
        <f>'C завтраками| Bed and breakfast'!IK11-1650</f>
        <v>6500</v>
      </c>
      <c r="EM10" s="75">
        <f>'C завтраками| Bed and breakfast'!IL11-1650</f>
        <v>6500</v>
      </c>
      <c r="EN10" s="75">
        <f>'C завтраками| Bed and breakfast'!IM11-1650</f>
        <v>6500</v>
      </c>
      <c r="EO10" s="75">
        <f>'C завтраками| Bed and breakfast'!IN11-1650</f>
        <v>6500</v>
      </c>
      <c r="EP10" s="75">
        <f>'C завтраками| Bed and breakfast'!IO11-1650</f>
        <v>6500</v>
      </c>
      <c r="EQ10" s="75">
        <f>'C завтраками| Bed and breakfast'!IP11-1650</f>
        <v>7000</v>
      </c>
      <c r="ER10" s="75">
        <f>'C завтраками| Bed and breakfast'!IQ11-1650</f>
        <v>7000</v>
      </c>
      <c r="ES10" s="75">
        <f>'C завтраками| Bed and breakfast'!IR11-1650</f>
        <v>6500</v>
      </c>
      <c r="ET10" s="75">
        <f>'C завтраками| Bed and breakfast'!IS11-1650</f>
        <v>6500</v>
      </c>
      <c r="EU10" s="75">
        <f>'C завтраками| Bed and breakfast'!IT11-1650</f>
        <v>6500</v>
      </c>
      <c r="EV10" s="75">
        <f>'C завтраками| Bed and breakfast'!IU11-1650</f>
        <v>6500</v>
      </c>
      <c r="EW10" s="75">
        <f>'C завтраками| Bed and breakfast'!IV11-1650</f>
        <v>6500</v>
      </c>
      <c r="EX10" s="75">
        <f>'C завтраками| Bed and breakfast'!IW11-1650</f>
        <v>7000</v>
      </c>
      <c r="EY10" s="75">
        <f>'C завтраками| Bed and breakfast'!IX11-1650</f>
        <v>7000</v>
      </c>
      <c r="EZ10" s="75">
        <f>'C завтраками| Bed and breakfast'!IY11-1650</f>
        <v>6500</v>
      </c>
      <c r="FA10" s="75">
        <f>'C завтраками| Bed and breakfast'!IZ11-1650</f>
        <v>6500</v>
      </c>
      <c r="FB10" s="75">
        <f>'C завтраками| Bed and breakfast'!JA11-1650</f>
        <v>6500</v>
      </c>
      <c r="FC10" s="75">
        <f>'C завтраками| Bed and breakfast'!JB11-1650</f>
        <v>6500</v>
      </c>
      <c r="FD10" s="75">
        <f>'C завтраками| Bed and breakfast'!JC11-1650</f>
        <v>6500</v>
      </c>
      <c r="FE10" s="75">
        <f>'C завтраками| Bed and breakfast'!JD11-1650</f>
        <v>7000</v>
      </c>
      <c r="FF10" s="75">
        <f>'C завтраками| Bed and breakfast'!JE11-1650</f>
        <v>7000</v>
      </c>
      <c r="FG10" s="75">
        <f>'C завтраками| Bed and breakfast'!JF11-1650</f>
        <v>8000</v>
      </c>
      <c r="FH10" s="75">
        <f>'C завтраками| Bed and breakfast'!JG11-1650</f>
        <v>8000</v>
      </c>
      <c r="FI10" s="75">
        <f>'C завтраками| Bed and breakfast'!JH11-1650</f>
        <v>8000</v>
      </c>
      <c r="FJ10" s="75">
        <f>'C завтраками| Bed and breakfast'!JI11-1650</f>
        <v>8000</v>
      </c>
      <c r="FK10" s="75">
        <f>'C завтраками| Bed and breakfast'!JJ11-1650</f>
        <v>8000</v>
      </c>
      <c r="FL10" s="75">
        <f>'C завтраками| Bed and breakfast'!JK11-1650</f>
        <v>8000</v>
      </c>
      <c r="FM10" s="75">
        <f>'C завтраками| Bed and breakfast'!JL11-1650</f>
        <v>8000</v>
      </c>
      <c r="FN10" s="75">
        <f>'C завтраками| Bed and breakfast'!JM11-1650</f>
        <v>8000</v>
      </c>
      <c r="FO10" s="75">
        <f>'C завтраками| Bed and breakfast'!JN11-1650</f>
        <v>8000</v>
      </c>
      <c r="FP10" s="75">
        <f>'C завтраками| Bed and breakfast'!JO11-1650</f>
        <v>8000</v>
      </c>
      <c r="FQ10" s="75">
        <f>'C завтраками| Bed and breakfast'!JP11-1650</f>
        <v>8000</v>
      </c>
    </row>
    <row r="11" spans="1:173" s="71" customFormat="1">
      <c r="A11" s="15" t="s">
        <v>6</v>
      </c>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87"/>
      <c r="BG11" s="87"/>
      <c r="BH11" s="87"/>
      <c r="BI11" s="87"/>
      <c r="BJ11" s="87"/>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row>
    <row r="12" spans="1:173" s="71" customFormat="1">
      <c r="A12" s="74">
        <v>1</v>
      </c>
      <c r="B12" s="75">
        <f>'C завтраками| Bed and breakfast'!DA14-1650</f>
        <v>8100</v>
      </c>
      <c r="C12" s="75">
        <f>'C завтраками| Bed and breakfast'!DB14-1650</f>
        <v>8100</v>
      </c>
      <c r="D12" s="75">
        <f>'C завтраками| Bed and breakfast'!DC14-1650</f>
        <v>8100</v>
      </c>
      <c r="E12" s="75">
        <f>'C завтраками| Bed and breakfast'!DD14-1650</f>
        <v>8100</v>
      </c>
      <c r="F12" s="75">
        <f>'C завтраками| Bed and breakfast'!DE14-1650</f>
        <v>8100</v>
      </c>
      <c r="G12" s="75">
        <f>'C завтраками| Bed and breakfast'!DF14-1650</f>
        <v>8700</v>
      </c>
      <c r="H12" s="75">
        <f>'C завтраками| Bed and breakfast'!DG14-1650</f>
        <v>8700</v>
      </c>
      <c r="I12" s="75">
        <f>'C завтраками| Bed and breakfast'!DH14-1650</f>
        <v>8100</v>
      </c>
      <c r="J12" s="75">
        <f>'C завтраками| Bed and breakfast'!DI14-1650</f>
        <v>8100</v>
      </c>
      <c r="K12" s="75">
        <f>'C завтраками| Bed and breakfast'!DJ14-1650</f>
        <v>8100</v>
      </c>
      <c r="L12" s="75">
        <f>'C завтраками| Bed and breakfast'!DK14-1650</f>
        <v>8100</v>
      </c>
      <c r="M12" s="75">
        <f>'C завтраками| Bed and breakfast'!DL14-1650</f>
        <v>8100</v>
      </c>
      <c r="N12" s="75">
        <f>'C завтраками| Bed and breakfast'!DM14-1650</f>
        <v>8700</v>
      </c>
      <c r="O12" s="75">
        <f>'C завтраками| Bed and breakfast'!DN14-1650</f>
        <v>8700</v>
      </c>
      <c r="P12" s="75">
        <f>'C завтраками| Bed and breakfast'!DO14-1650</f>
        <v>8100</v>
      </c>
      <c r="Q12" s="75">
        <f>'C завтраками| Bed and breakfast'!DP14-1650</f>
        <v>8100</v>
      </c>
      <c r="R12" s="75">
        <f>'C завтраками| Bed and breakfast'!DQ14-1650</f>
        <v>8100</v>
      </c>
      <c r="S12" s="75">
        <f>'C завтраками| Bed and breakfast'!DR14-1650</f>
        <v>8100</v>
      </c>
      <c r="T12" s="75">
        <f>'C завтраками| Bed and breakfast'!DS14-1650</f>
        <v>9500</v>
      </c>
      <c r="U12" s="75">
        <f>'C завтраками| Bed and breakfast'!DT14-1650</f>
        <v>9500</v>
      </c>
      <c r="V12" s="75">
        <f>'C завтраками| Bed and breakfast'!DU14-1650</f>
        <v>9500</v>
      </c>
      <c r="W12" s="75">
        <f>'C завтраками| Bed and breakfast'!DV14-1650</f>
        <v>8400</v>
      </c>
      <c r="X12" s="75">
        <f>'C завтраками| Bed and breakfast'!DW14-1650</f>
        <v>8400</v>
      </c>
      <c r="Y12" s="75">
        <f>'C завтраками| Bed and breakfast'!DX14-1650</f>
        <v>8400</v>
      </c>
      <c r="Z12" s="75">
        <f>'C завтраками| Bed and breakfast'!DY14-1650</f>
        <v>8400</v>
      </c>
      <c r="AA12" s="75">
        <f>'C завтраками| Bed and breakfast'!DZ14-1650</f>
        <v>8400</v>
      </c>
      <c r="AB12" s="75">
        <f>'C завтраками| Bed and breakfast'!EA14-1650</f>
        <v>9500</v>
      </c>
      <c r="AC12" s="75">
        <f>'C завтраками| Bed and breakfast'!EB14-1650</f>
        <v>9500</v>
      </c>
      <c r="AD12" s="75">
        <f>'C завтраками| Bed and breakfast'!EC14-1650</f>
        <v>9500</v>
      </c>
      <c r="AE12" s="75">
        <f>'C завтраками| Bed and breakfast'!ED14-1650</f>
        <v>8100</v>
      </c>
      <c r="AF12" s="75">
        <f>'C завтраками| Bed and breakfast'!EE14-1650</f>
        <v>8100</v>
      </c>
      <c r="AG12" s="75">
        <f>'C завтраками| Bed and breakfast'!EF14-1650</f>
        <v>8100</v>
      </c>
      <c r="AH12" s="75">
        <f>'C завтраками| Bed and breakfast'!EG14-1650</f>
        <v>8100</v>
      </c>
      <c r="AI12" s="75">
        <f>'C завтраками| Bed and breakfast'!EH14-1650</f>
        <v>8400</v>
      </c>
      <c r="AJ12" s="75">
        <f>'C завтраками| Bed and breakfast'!EI14-1650</f>
        <v>8400</v>
      </c>
      <c r="AK12" s="75">
        <f>'C завтраками| Bed and breakfast'!EJ14-1650</f>
        <v>8100</v>
      </c>
      <c r="AL12" s="75">
        <f>'C завтраками| Bed and breakfast'!EK14-1650</f>
        <v>8100</v>
      </c>
      <c r="AM12" s="75">
        <f>'C завтраками| Bed and breakfast'!EL14-1650</f>
        <v>8100</v>
      </c>
      <c r="AN12" s="75">
        <f>'C завтраками| Bed and breakfast'!EM14-1650</f>
        <v>8100</v>
      </c>
      <c r="AO12" s="75">
        <f>'C завтраками| Bed and breakfast'!EN14-1650</f>
        <v>8100</v>
      </c>
      <c r="AP12" s="75">
        <f>'C завтраками| Bed and breakfast'!EO14-1650</f>
        <v>8400</v>
      </c>
      <c r="AQ12" s="75">
        <f>'C завтраками| Bed and breakfast'!EP14-1650</f>
        <v>8400</v>
      </c>
      <c r="AR12" s="75">
        <f>'C завтраками| Bed and breakfast'!EQ14-1650</f>
        <v>8100</v>
      </c>
      <c r="AS12" s="75">
        <f>'C завтраками| Bed and breakfast'!ER14-1650</f>
        <v>8100</v>
      </c>
      <c r="AT12" s="75">
        <f>'C завтраками| Bed and breakfast'!ES14-1650</f>
        <v>8100</v>
      </c>
      <c r="AU12" s="75">
        <f>'C завтраками| Bed and breakfast'!ET14-1650</f>
        <v>8100</v>
      </c>
      <c r="AV12" s="75">
        <f>'C завтраками| Bed and breakfast'!EU14-1650</f>
        <v>8100</v>
      </c>
      <c r="AW12" s="75">
        <f>'C завтраками| Bed and breakfast'!EV14-1650</f>
        <v>8400</v>
      </c>
      <c r="AX12" s="75">
        <f>'C завтраками| Bed and breakfast'!EW14-1650</f>
        <v>8400</v>
      </c>
      <c r="AY12" s="75">
        <f>'C завтраками| Bed and breakfast'!EX14-1650</f>
        <v>8400</v>
      </c>
      <c r="AZ12" s="75">
        <f>'C завтраками| Bed and breakfast'!EY14-1650</f>
        <v>8400</v>
      </c>
      <c r="BA12" s="75">
        <f>'C завтраками| Bed and breakfast'!EZ14-1650</f>
        <v>8400</v>
      </c>
      <c r="BB12" s="75">
        <f>'C завтраками| Bed and breakfast'!FA14-1650</f>
        <v>8400</v>
      </c>
      <c r="BC12" s="75">
        <f>'C завтраками| Bed and breakfast'!FB14-1650</f>
        <v>8400</v>
      </c>
      <c r="BD12" s="75">
        <f>'C завтраками| Bed and breakfast'!FC14-1650</f>
        <v>13600</v>
      </c>
      <c r="BE12" s="75">
        <f>'C завтраками| Bed and breakfast'!FD14-1650</f>
        <v>13600</v>
      </c>
      <c r="BF12" s="86">
        <f>'C завтраками| Bed and breakfast'!FE14-1650</f>
        <v>13600</v>
      </c>
      <c r="BG12" s="86">
        <f>'C завтраками| Bed and breakfast'!FF14-1650</f>
        <v>13600</v>
      </c>
      <c r="BH12" s="86">
        <f>'C завтраками| Bed and breakfast'!FG14-1650</f>
        <v>13600</v>
      </c>
      <c r="BI12" s="86">
        <f>'C завтраками| Bed and breakfast'!FH14-1650</f>
        <v>13600</v>
      </c>
      <c r="BJ12" s="86">
        <f>'C завтраками| Bed and breakfast'!FI14-1650</f>
        <v>15800</v>
      </c>
      <c r="BK12" s="75">
        <f>'C завтраками| Bed and breakfast'!FJ14-1650</f>
        <v>15800</v>
      </c>
      <c r="BL12" s="75">
        <f>'C завтраками| Bed and breakfast'!FK14-1650</f>
        <v>15800</v>
      </c>
      <c r="BM12" s="75">
        <f>'C завтраками| Bed and breakfast'!FL14-1650</f>
        <v>15800</v>
      </c>
      <c r="BN12" s="75">
        <f>'C завтраками| Bed and breakfast'!FM14-1650</f>
        <v>15800</v>
      </c>
      <c r="BO12" s="75">
        <f>'C завтраками| Bed and breakfast'!FN14-1650</f>
        <v>15800</v>
      </c>
      <c r="BP12" s="75">
        <f>'C завтраками| Bed and breakfast'!FO14-1650</f>
        <v>15800</v>
      </c>
      <c r="BQ12" s="75">
        <f>'C завтраками| Bed and breakfast'!FP14-1650</f>
        <v>15800</v>
      </c>
      <c r="BR12" s="75">
        <f>'C завтраками| Bed and breakfast'!FQ14-1650</f>
        <v>15800</v>
      </c>
      <c r="BS12" s="75">
        <f>'C завтраками| Bed and breakfast'!FR14-1650</f>
        <v>15800</v>
      </c>
      <c r="BT12" s="75">
        <f>'C завтраками| Bed and breakfast'!FS14-1650</f>
        <v>9500</v>
      </c>
      <c r="BU12" s="75">
        <f>'C завтраками| Bed and breakfast'!FT14-1650</f>
        <v>9500</v>
      </c>
      <c r="BV12" s="75">
        <f>'C завтраками| Bed and breakfast'!FU14-1650</f>
        <v>9500</v>
      </c>
      <c r="BW12" s="75">
        <f>'C завтраками| Bed and breakfast'!FV14-1650</f>
        <v>9500</v>
      </c>
      <c r="BX12" s="75">
        <f>'C завтраками| Bed and breakfast'!FW14-1650</f>
        <v>9500</v>
      </c>
      <c r="BY12" s="75">
        <f>'C завтраками| Bed and breakfast'!FX14-1650</f>
        <v>9500</v>
      </c>
      <c r="BZ12" s="75">
        <f>'C завтраками| Bed and breakfast'!FY14-1650</f>
        <v>9500</v>
      </c>
      <c r="CA12" s="75">
        <f>'C завтраками| Bed and breakfast'!FZ14-1650</f>
        <v>9500</v>
      </c>
      <c r="CB12" s="75">
        <f>'C завтраками| Bed and breakfast'!GA14-1650</f>
        <v>13600</v>
      </c>
      <c r="CC12" s="75">
        <f>'C завтраками| Bed and breakfast'!GB14-1650</f>
        <v>13600</v>
      </c>
      <c r="CD12" s="75">
        <f>'C завтраками| Bed and breakfast'!GC14-1650</f>
        <v>13600</v>
      </c>
      <c r="CE12" s="75">
        <f>'C завтраками| Bed and breakfast'!GD14-1650</f>
        <v>13600</v>
      </c>
      <c r="CF12" s="75">
        <f>'C завтраками| Bed and breakfast'!GE14-1650</f>
        <v>13600</v>
      </c>
      <c r="CG12" s="75">
        <f>'C завтраками| Bed and breakfast'!GF14-1650</f>
        <v>13600</v>
      </c>
      <c r="CH12" s="75">
        <f>'C завтраками| Bed and breakfast'!GG14-1650</f>
        <v>13600</v>
      </c>
      <c r="CI12" s="75">
        <f>'C завтраками| Bed and breakfast'!GH14-1650</f>
        <v>13600</v>
      </c>
      <c r="CJ12" s="75">
        <f>'C завтраками| Bed and breakfast'!GI14-1650</f>
        <v>13600</v>
      </c>
      <c r="CK12" s="75">
        <f>'C завтраками| Bed and breakfast'!GJ14-1650</f>
        <v>13600</v>
      </c>
      <c r="CL12" s="75">
        <f>'C завтраками| Bed and breakfast'!GK14-1650</f>
        <v>13600</v>
      </c>
      <c r="CM12" s="75">
        <f>'C завтраками| Bed and breakfast'!GL14-1650</f>
        <v>13600</v>
      </c>
      <c r="CN12" s="75">
        <f>'C завтраками| Bed and breakfast'!GM14-1650</f>
        <v>13600</v>
      </c>
      <c r="CO12" s="75">
        <f>'C завтраками| Bed and breakfast'!GN14-1650</f>
        <v>13600</v>
      </c>
      <c r="CP12" s="75">
        <f>'C завтраками| Bed and breakfast'!GO14-1650</f>
        <v>10500</v>
      </c>
      <c r="CQ12" s="75">
        <f>'C завтраками| Bed and breakfast'!GP14-1650</f>
        <v>10500</v>
      </c>
      <c r="CR12" s="75">
        <f>'C завтраками| Bed and breakfast'!GQ14-1650</f>
        <v>10500</v>
      </c>
      <c r="CS12" s="75">
        <f>'C завтраками| Bed and breakfast'!GR14-1650</f>
        <v>10500</v>
      </c>
      <c r="CT12" s="75">
        <f>'C завтраками| Bed and breakfast'!GS14-1650</f>
        <v>11000</v>
      </c>
      <c r="CU12" s="75">
        <f>'C завтраками| Bed and breakfast'!GT14-1650</f>
        <v>11000</v>
      </c>
      <c r="CV12" s="75">
        <f>'C завтраками| Bed and breakfast'!GU14-1650</f>
        <v>10500</v>
      </c>
      <c r="CW12" s="75">
        <f>'C завтраками| Bed and breakfast'!GV14-1650</f>
        <v>10500</v>
      </c>
      <c r="CX12" s="75">
        <f>'C завтраками| Bed and breakfast'!GW14-1650</f>
        <v>10500</v>
      </c>
      <c r="CY12" s="75">
        <f>'C завтраками| Bed and breakfast'!GX14-1650</f>
        <v>10500</v>
      </c>
      <c r="CZ12" s="75">
        <f>'C завтраками| Bed and breakfast'!GY14-1650</f>
        <v>10500</v>
      </c>
      <c r="DA12" s="75">
        <f>'C завтраками| Bed and breakfast'!GZ14-1650</f>
        <v>11000</v>
      </c>
      <c r="DB12" s="75">
        <f>'C завтраками| Bed and breakfast'!HA14-1650</f>
        <v>11000</v>
      </c>
      <c r="DC12" s="75">
        <f>'C завтраками| Bed and breakfast'!HB14-1650</f>
        <v>10500</v>
      </c>
      <c r="DD12" s="75">
        <f>'C завтраками| Bed and breakfast'!HC14-1650</f>
        <v>10500</v>
      </c>
      <c r="DE12" s="75">
        <f>'C завтраками| Bed and breakfast'!HD14-1650</f>
        <v>10500</v>
      </c>
      <c r="DF12" s="75">
        <f>'C завтраками| Bed and breakfast'!HE14-1650</f>
        <v>10500</v>
      </c>
      <c r="DG12" s="75">
        <f>'C завтраками| Bed and breakfast'!HF14-1650</f>
        <v>10500</v>
      </c>
      <c r="DH12" s="75">
        <f>'C завтраками| Bed and breakfast'!HG14-1650</f>
        <v>11000</v>
      </c>
      <c r="DI12" s="75">
        <f>'C завтраками| Bed and breakfast'!HH14-1650</f>
        <v>11000</v>
      </c>
      <c r="DJ12" s="75">
        <f>'C завтраками| Bed and breakfast'!HI14-1650</f>
        <v>10500</v>
      </c>
      <c r="DK12" s="75">
        <f>'C завтраками| Bed and breakfast'!HJ14-1650</f>
        <v>10500</v>
      </c>
      <c r="DL12" s="75">
        <f>'C завтраками| Bed and breakfast'!HK14-1650</f>
        <v>10500</v>
      </c>
      <c r="DM12" s="75">
        <f>'C завтраками| Bed and breakfast'!HL14-1650</f>
        <v>10500</v>
      </c>
      <c r="DN12" s="75">
        <f>'C завтраками| Bed and breakfast'!HM14-1650</f>
        <v>10500</v>
      </c>
      <c r="DO12" s="75">
        <f>'C завтраками| Bed and breakfast'!HN14-1650</f>
        <v>11000</v>
      </c>
      <c r="DP12" s="75">
        <f>'C завтраками| Bed and breakfast'!HO14-1650</f>
        <v>11000</v>
      </c>
      <c r="DQ12" s="75">
        <f>'C завтраками| Bed and breakfast'!HP14-1650</f>
        <v>10500</v>
      </c>
      <c r="DR12" s="75">
        <f>'C завтраками| Bed and breakfast'!HQ14-1650</f>
        <v>10500</v>
      </c>
      <c r="DS12" s="75">
        <f>'C завтраками| Bed and breakfast'!HR14-1650</f>
        <v>10500</v>
      </c>
      <c r="DT12" s="75">
        <f>'C завтраками| Bed and breakfast'!HS14-1650</f>
        <v>10500</v>
      </c>
      <c r="DU12" s="75">
        <f>'C завтраками| Bed and breakfast'!HT14-1650</f>
        <v>10500</v>
      </c>
      <c r="DV12" s="75">
        <f>'C завтраками| Bed and breakfast'!HU14-1650</f>
        <v>11000</v>
      </c>
      <c r="DW12" s="75">
        <f>'C завтраками| Bed and breakfast'!HV14-1650</f>
        <v>11000</v>
      </c>
      <c r="DX12" s="75">
        <f>'C завтраками| Bed and breakfast'!HW14-1650</f>
        <v>10500</v>
      </c>
      <c r="DY12" s="75">
        <f>'C завтраками| Bed and breakfast'!HX14-1650</f>
        <v>10500</v>
      </c>
      <c r="DZ12" s="75">
        <f>'C завтраками| Bed and breakfast'!HY14-1650</f>
        <v>10500</v>
      </c>
      <c r="EA12" s="75">
        <f>'C завтраками| Bed and breakfast'!HZ14-1650</f>
        <v>10500</v>
      </c>
      <c r="EB12" s="75">
        <f>'C завтраками| Bed and breakfast'!IA14-1650</f>
        <v>10500</v>
      </c>
      <c r="EC12" s="75">
        <f>'C завтраками| Bed and breakfast'!IB14-1650</f>
        <v>10500</v>
      </c>
      <c r="ED12" s="75">
        <f>'C завтраками| Bed and breakfast'!IC14-1650</f>
        <v>10500</v>
      </c>
      <c r="EE12" s="75">
        <f>'C завтраками| Bed and breakfast'!ID14-1650</f>
        <v>9500</v>
      </c>
      <c r="EF12" s="75">
        <f>'C завтраками| Bed and breakfast'!IE14-1650</f>
        <v>9500</v>
      </c>
      <c r="EG12" s="75">
        <f>'C завтраками| Bed and breakfast'!IF14-1650</f>
        <v>9500</v>
      </c>
      <c r="EH12" s="75">
        <f>'C завтраками| Bed and breakfast'!IG14-1650</f>
        <v>9500</v>
      </c>
      <c r="EI12" s="75">
        <f>'C завтраками| Bed and breakfast'!IH14-1650</f>
        <v>9500</v>
      </c>
      <c r="EJ12" s="75">
        <f>'C завтраками| Bed and breakfast'!II14-1650</f>
        <v>9500</v>
      </c>
      <c r="EK12" s="75">
        <f>'C завтраками| Bed and breakfast'!IJ14-1650</f>
        <v>9500</v>
      </c>
      <c r="EL12" s="75">
        <f>'C завтраками| Bed and breakfast'!IK14-1650</f>
        <v>9000</v>
      </c>
      <c r="EM12" s="75">
        <f>'C завтраками| Bed and breakfast'!IL14-1650</f>
        <v>9000</v>
      </c>
      <c r="EN12" s="75">
        <f>'C завтраками| Bed and breakfast'!IM14-1650</f>
        <v>9000</v>
      </c>
      <c r="EO12" s="75">
        <f>'C завтраками| Bed and breakfast'!IN14-1650</f>
        <v>9000</v>
      </c>
      <c r="EP12" s="75">
        <f>'C завтраками| Bed and breakfast'!IO14-1650</f>
        <v>9000</v>
      </c>
      <c r="EQ12" s="75">
        <f>'C завтраками| Bed and breakfast'!IP14-1650</f>
        <v>9500</v>
      </c>
      <c r="ER12" s="75">
        <f>'C завтраками| Bed and breakfast'!IQ14-1650</f>
        <v>9500</v>
      </c>
      <c r="ES12" s="75">
        <f>'C завтраками| Bed and breakfast'!IR14-1650</f>
        <v>9000</v>
      </c>
      <c r="ET12" s="75">
        <f>'C завтраками| Bed and breakfast'!IS14-1650</f>
        <v>9000</v>
      </c>
      <c r="EU12" s="75">
        <f>'C завтраками| Bed and breakfast'!IT14-1650</f>
        <v>9000</v>
      </c>
      <c r="EV12" s="75">
        <f>'C завтраками| Bed and breakfast'!IU14-1650</f>
        <v>9000</v>
      </c>
      <c r="EW12" s="75">
        <f>'C завтраками| Bed and breakfast'!IV14-1650</f>
        <v>9000</v>
      </c>
      <c r="EX12" s="75">
        <f>'C завтраками| Bed and breakfast'!IW14-1650</f>
        <v>9500</v>
      </c>
      <c r="EY12" s="75">
        <f>'C завтраками| Bed and breakfast'!IX14-1650</f>
        <v>9500</v>
      </c>
      <c r="EZ12" s="75">
        <f>'C завтраками| Bed and breakfast'!IY14-1650</f>
        <v>9000</v>
      </c>
      <c r="FA12" s="75">
        <f>'C завтраками| Bed and breakfast'!IZ14-1650</f>
        <v>9000</v>
      </c>
      <c r="FB12" s="75">
        <f>'C завтраками| Bed and breakfast'!JA14-1650</f>
        <v>9000</v>
      </c>
      <c r="FC12" s="75">
        <f>'C завтраками| Bed and breakfast'!JB14-1650</f>
        <v>9000</v>
      </c>
      <c r="FD12" s="75">
        <f>'C завтраками| Bed and breakfast'!JC14-1650</f>
        <v>9000</v>
      </c>
      <c r="FE12" s="75">
        <f>'C завтраками| Bed and breakfast'!JD14-1650</f>
        <v>9500</v>
      </c>
      <c r="FF12" s="75">
        <f>'C завтраками| Bed and breakfast'!JE14-1650</f>
        <v>9500</v>
      </c>
      <c r="FG12" s="75">
        <f>'C завтраками| Bed and breakfast'!JF14-1650</f>
        <v>10500</v>
      </c>
      <c r="FH12" s="75">
        <f>'C завтраками| Bed and breakfast'!JG14-1650</f>
        <v>10500</v>
      </c>
      <c r="FI12" s="75">
        <f>'C завтраками| Bed and breakfast'!JH14-1650</f>
        <v>10500</v>
      </c>
      <c r="FJ12" s="75">
        <f>'C завтраками| Bed and breakfast'!JI14-1650</f>
        <v>10500</v>
      </c>
      <c r="FK12" s="75">
        <f>'C завтраками| Bed and breakfast'!JJ14-1650</f>
        <v>10500</v>
      </c>
      <c r="FL12" s="75">
        <f>'C завтраками| Bed and breakfast'!JK14-1650</f>
        <v>10500</v>
      </c>
      <c r="FM12" s="75">
        <f>'C завтраками| Bed and breakfast'!JL14-1650</f>
        <v>10500</v>
      </c>
      <c r="FN12" s="75">
        <f>'C завтраками| Bed and breakfast'!JM14-1650</f>
        <v>10500</v>
      </c>
      <c r="FO12" s="75">
        <f>'C завтраками| Bed and breakfast'!JN14-1650</f>
        <v>10500</v>
      </c>
      <c r="FP12" s="75">
        <f>'C завтраками| Bed and breakfast'!JO14-1650</f>
        <v>10500</v>
      </c>
      <c r="FQ12" s="75">
        <f>'C завтраками| Bed and breakfast'!JP14-1650</f>
        <v>10500</v>
      </c>
    </row>
    <row r="13" spans="1:173" s="71" customFormat="1">
      <c r="A13" s="16" t="s">
        <v>7</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87"/>
      <c r="BG13" s="87"/>
      <c r="BH13" s="87"/>
      <c r="BI13" s="87"/>
      <c r="BJ13" s="87"/>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row>
    <row r="14" spans="1:173" s="71" customFormat="1">
      <c r="A14" s="74">
        <v>1</v>
      </c>
      <c r="B14" s="75">
        <f>'C завтраками| Bed and breakfast'!DA17-1650</f>
        <v>9100</v>
      </c>
      <c r="C14" s="75">
        <f>'C завтраками| Bed and breakfast'!DB17-1650</f>
        <v>9100</v>
      </c>
      <c r="D14" s="75">
        <f>'C завтраками| Bed and breakfast'!DC17-1650</f>
        <v>9100</v>
      </c>
      <c r="E14" s="75">
        <f>'C завтраками| Bed and breakfast'!DD17-1650</f>
        <v>9100</v>
      </c>
      <c r="F14" s="75">
        <f>'C завтраками| Bed and breakfast'!DE17-1650</f>
        <v>9100</v>
      </c>
      <c r="G14" s="75">
        <f>'C завтраками| Bed and breakfast'!DF17-1650</f>
        <v>9700</v>
      </c>
      <c r="H14" s="75">
        <f>'C завтраками| Bed and breakfast'!DG17-1650</f>
        <v>9700</v>
      </c>
      <c r="I14" s="75">
        <f>'C завтраками| Bed and breakfast'!DH17-1650</f>
        <v>9100</v>
      </c>
      <c r="J14" s="75">
        <f>'C завтраками| Bed and breakfast'!DI17-1650</f>
        <v>9100</v>
      </c>
      <c r="K14" s="75">
        <f>'C завтраками| Bed and breakfast'!DJ17-1650</f>
        <v>9100</v>
      </c>
      <c r="L14" s="75">
        <f>'C завтраками| Bed and breakfast'!DK17-1650</f>
        <v>9100</v>
      </c>
      <c r="M14" s="75">
        <f>'C завтраками| Bed and breakfast'!DL17-1650</f>
        <v>9100</v>
      </c>
      <c r="N14" s="75">
        <f>'C завтраками| Bed and breakfast'!DM17-1650</f>
        <v>9700</v>
      </c>
      <c r="O14" s="75">
        <f>'C завтраками| Bed and breakfast'!DN17-1650</f>
        <v>9700</v>
      </c>
      <c r="P14" s="75">
        <f>'C завтраками| Bed and breakfast'!DO17-1650</f>
        <v>9100</v>
      </c>
      <c r="Q14" s="75">
        <f>'C завтраками| Bed and breakfast'!DP17-1650</f>
        <v>9100</v>
      </c>
      <c r="R14" s="75">
        <f>'C завтраками| Bed and breakfast'!DQ17-1650</f>
        <v>9100</v>
      </c>
      <c r="S14" s="75">
        <f>'C завтраками| Bed and breakfast'!DR17-1650</f>
        <v>9100</v>
      </c>
      <c r="T14" s="75">
        <f>'C завтраками| Bed and breakfast'!DS17-1650</f>
        <v>10500</v>
      </c>
      <c r="U14" s="75">
        <f>'C завтраками| Bed and breakfast'!DT17-1650</f>
        <v>10500</v>
      </c>
      <c r="V14" s="75">
        <f>'C завтраками| Bed and breakfast'!DU17-1650</f>
        <v>10500</v>
      </c>
      <c r="W14" s="75">
        <f>'C завтраками| Bed and breakfast'!DV17-1650</f>
        <v>9400</v>
      </c>
      <c r="X14" s="75">
        <f>'C завтраками| Bed and breakfast'!DW17-1650</f>
        <v>9400</v>
      </c>
      <c r="Y14" s="75">
        <f>'C завтраками| Bed and breakfast'!DX17-1650</f>
        <v>9400</v>
      </c>
      <c r="Z14" s="75">
        <f>'C завтраками| Bed and breakfast'!DY17-1650</f>
        <v>9400</v>
      </c>
      <c r="AA14" s="75">
        <f>'C завтраками| Bed and breakfast'!DZ17-1650</f>
        <v>9400</v>
      </c>
      <c r="AB14" s="75">
        <f>'C завтраками| Bed and breakfast'!EA17-1650</f>
        <v>10500</v>
      </c>
      <c r="AC14" s="75">
        <f>'C завтраками| Bed and breakfast'!EB17-1650</f>
        <v>10500</v>
      </c>
      <c r="AD14" s="75">
        <f>'C завтраками| Bed and breakfast'!EC17-1650</f>
        <v>10500</v>
      </c>
      <c r="AE14" s="75">
        <f>'C завтраками| Bed and breakfast'!ED17-1650</f>
        <v>9100</v>
      </c>
      <c r="AF14" s="75">
        <f>'C завтраками| Bed and breakfast'!EE17-1650</f>
        <v>9100</v>
      </c>
      <c r="AG14" s="75">
        <f>'C завтраками| Bed and breakfast'!EF17-1650</f>
        <v>9100</v>
      </c>
      <c r="AH14" s="75">
        <f>'C завтраками| Bed and breakfast'!EG17-1650</f>
        <v>9100</v>
      </c>
      <c r="AI14" s="75">
        <f>'C завтраками| Bed and breakfast'!EH17-1650</f>
        <v>9400</v>
      </c>
      <c r="AJ14" s="75">
        <f>'C завтраками| Bed and breakfast'!EI17-1650</f>
        <v>9400</v>
      </c>
      <c r="AK14" s="75">
        <f>'C завтраками| Bed and breakfast'!EJ17-1650</f>
        <v>9100</v>
      </c>
      <c r="AL14" s="75">
        <f>'C завтраками| Bed and breakfast'!EK17-1650</f>
        <v>9100</v>
      </c>
      <c r="AM14" s="75">
        <f>'C завтраками| Bed and breakfast'!EL17-1650</f>
        <v>9100</v>
      </c>
      <c r="AN14" s="75">
        <f>'C завтраками| Bed and breakfast'!EM17-1650</f>
        <v>9100</v>
      </c>
      <c r="AO14" s="75">
        <f>'C завтраками| Bed and breakfast'!EN17-1650</f>
        <v>9100</v>
      </c>
      <c r="AP14" s="75">
        <f>'C завтраками| Bed and breakfast'!EO17-1650</f>
        <v>9400</v>
      </c>
      <c r="AQ14" s="75">
        <f>'C завтраками| Bed and breakfast'!EP17-1650</f>
        <v>9400</v>
      </c>
      <c r="AR14" s="75">
        <f>'C завтраками| Bed and breakfast'!EQ17-1650</f>
        <v>9100</v>
      </c>
      <c r="AS14" s="75">
        <f>'C завтраками| Bed and breakfast'!ER17-1650</f>
        <v>9100</v>
      </c>
      <c r="AT14" s="75">
        <f>'C завтраками| Bed and breakfast'!ES17-1650</f>
        <v>9100</v>
      </c>
      <c r="AU14" s="75">
        <f>'C завтраками| Bed and breakfast'!ET17-1650</f>
        <v>9100</v>
      </c>
      <c r="AV14" s="75">
        <f>'C завтраками| Bed and breakfast'!EU17-1650</f>
        <v>9100</v>
      </c>
      <c r="AW14" s="75">
        <f>'C завтраками| Bed and breakfast'!EV17-1650</f>
        <v>9400</v>
      </c>
      <c r="AX14" s="75">
        <f>'C завтраками| Bed and breakfast'!EW17-1650</f>
        <v>9400</v>
      </c>
      <c r="AY14" s="75">
        <f>'C завтраками| Bed and breakfast'!EX17-1650</f>
        <v>9400</v>
      </c>
      <c r="AZ14" s="75">
        <f>'C завтраками| Bed and breakfast'!EY17-1650</f>
        <v>9400</v>
      </c>
      <c r="BA14" s="75">
        <f>'C завтраками| Bed and breakfast'!EZ17-1650</f>
        <v>9400</v>
      </c>
      <c r="BB14" s="75">
        <f>'C завтраками| Bed and breakfast'!FA17-1650</f>
        <v>9400</v>
      </c>
      <c r="BC14" s="75">
        <f>'C завтраками| Bed and breakfast'!FB17-1650</f>
        <v>9400</v>
      </c>
      <c r="BD14" s="75">
        <f>'C завтраками| Bed and breakfast'!FC17-1650</f>
        <v>14600</v>
      </c>
      <c r="BE14" s="75">
        <f>'C завтраками| Bed and breakfast'!FD17-1650</f>
        <v>14600</v>
      </c>
      <c r="BF14" s="86">
        <f>'C завтраками| Bed and breakfast'!FE17-1650</f>
        <v>14600</v>
      </c>
      <c r="BG14" s="86">
        <f>'C завтраками| Bed and breakfast'!FF17-1650</f>
        <v>14600</v>
      </c>
      <c r="BH14" s="86">
        <f>'C завтраками| Bed and breakfast'!FG17-1650</f>
        <v>14600</v>
      </c>
      <c r="BI14" s="86">
        <f>'C завтраками| Bed and breakfast'!FH17-1650</f>
        <v>14600</v>
      </c>
      <c r="BJ14" s="86">
        <f>'C завтраками| Bed and breakfast'!FI17-1650</f>
        <v>16800</v>
      </c>
      <c r="BK14" s="75">
        <f>'C завтраками| Bed and breakfast'!FJ17-1650</f>
        <v>16800</v>
      </c>
      <c r="BL14" s="75">
        <f>'C завтраками| Bed and breakfast'!FK17-1650</f>
        <v>16800</v>
      </c>
      <c r="BM14" s="75">
        <f>'C завтраками| Bed and breakfast'!FL17-1650</f>
        <v>16800</v>
      </c>
      <c r="BN14" s="75">
        <f>'C завтраками| Bed and breakfast'!FM17-1650</f>
        <v>16800</v>
      </c>
      <c r="BO14" s="75">
        <f>'C завтраками| Bed and breakfast'!FN17-1650</f>
        <v>16800</v>
      </c>
      <c r="BP14" s="75">
        <f>'C завтраками| Bed and breakfast'!FO17-1650</f>
        <v>16800</v>
      </c>
      <c r="BQ14" s="75">
        <f>'C завтраками| Bed and breakfast'!FP17-1650</f>
        <v>16800</v>
      </c>
      <c r="BR14" s="75">
        <f>'C завтраками| Bed and breakfast'!FQ17-1650</f>
        <v>16800</v>
      </c>
      <c r="BS14" s="75">
        <f>'C завтраками| Bed and breakfast'!FR17-1650</f>
        <v>16800</v>
      </c>
      <c r="BT14" s="75">
        <f>'C завтраками| Bed and breakfast'!FS17-1650</f>
        <v>10500</v>
      </c>
      <c r="BU14" s="75">
        <f>'C завтраками| Bed and breakfast'!FT17-1650</f>
        <v>10500</v>
      </c>
      <c r="BV14" s="75">
        <f>'C завтраками| Bed and breakfast'!FU17-1650</f>
        <v>10500</v>
      </c>
      <c r="BW14" s="75">
        <f>'C завтраками| Bed and breakfast'!FV17-1650</f>
        <v>10500</v>
      </c>
      <c r="BX14" s="75">
        <f>'C завтраками| Bed and breakfast'!FW17-1650</f>
        <v>10500</v>
      </c>
      <c r="BY14" s="75">
        <f>'C завтраками| Bed and breakfast'!FX17-1650</f>
        <v>10500</v>
      </c>
      <c r="BZ14" s="75">
        <f>'C завтраками| Bed and breakfast'!FY17-1650</f>
        <v>10500</v>
      </c>
      <c r="CA14" s="75">
        <f>'C завтраками| Bed and breakfast'!FZ17-1650</f>
        <v>10500</v>
      </c>
      <c r="CB14" s="75">
        <f>'C завтраками| Bed and breakfast'!GA17-1650</f>
        <v>14600</v>
      </c>
      <c r="CC14" s="75">
        <f>'C завтраками| Bed and breakfast'!GB17-1650</f>
        <v>14600</v>
      </c>
      <c r="CD14" s="75">
        <f>'C завтраками| Bed and breakfast'!GC17-1650</f>
        <v>14600</v>
      </c>
      <c r="CE14" s="75">
        <f>'C завтраками| Bed and breakfast'!GD17-1650</f>
        <v>14600</v>
      </c>
      <c r="CF14" s="75">
        <f>'C завтраками| Bed and breakfast'!GE17-1650</f>
        <v>14600</v>
      </c>
      <c r="CG14" s="75">
        <f>'C завтраками| Bed and breakfast'!GF17-1650</f>
        <v>14600</v>
      </c>
      <c r="CH14" s="75">
        <f>'C завтраками| Bed and breakfast'!GG17-1650</f>
        <v>14600</v>
      </c>
      <c r="CI14" s="75">
        <f>'C завтраками| Bed and breakfast'!GH17-1650</f>
        <v>14600</v>
      </c>
      <c r="CJ14" s="75">
        <f>'C завтраками| Bed and breakfast'!GI17-1650</f>
        <v>14600</v>
      </c>
      <c r="CK14" s="75">
        <f>'C завтраками| Bed and breakfast'!GJ17-1650</f>
        <v>14600</v>
      </c>
      <c r="CL14" s="75">
        <f>'C завтраками| Bed and breakfast'!GK17-1650</f>
        <v>14600</v>
      </c>
      <c r="CM14" s="75">
        <f>'C завтраками| Bed and breakfast'!GL17-1650</f>
        <v>14600</v>
      </c>
      <c r="CN14" s="75">
        <f>'C завтраками| Bed and breakfast'!GM17-1650</f>
        <v>14600</v>
      </c>
      <c r="CO14" s="75">
        <f>'C завтраками| Bed and breakfast'!GN17-1650</f>
        <v>14600</v>
      </c>
      <c r="CP14" s="75">
        <f>'C завтраками| Bed and breakfast'!GO17-1650</f>
        <v>11500</v>
      </c>
      <c r="CQ14" s="75">
        <f>'C завтраками| Bed and breakfast'!GP17-1650</f>
        <v>11500</v>
      </c>
      <c r="CR14" s="75">
        <f>'C завтраками| Bed and breakfast'!GQ17-1650</f>
        <v>11500</v>
      </c>
      <c r="CS14" s="75">
        <f>'C завтраками| Bed and breakfast'!GR17-1650</f>
        <v>11500</v>
      </c>
      <c r="CT14" s="75">
        <f>'C завтраками| Bed and breakfast'!GS17-1650</f>
        <v>12000</v>
      </c>
      <c r="CU14" s="75">
        <f>'C завтраками| Bed and breakfast'!GT17-1650</f>
        <v>12000</v>
      </c>
      <c r="CV14" s="75">
        <f>'C завтраками| Bed and breakfast'!GU17-1650</f>
        <v>11500</v>
      </c>
      <c r="CW14" s="75">
        <f>'C завтраками| Bed and breakfast'!GV17-1650</f>
        <v>11500</v>
      </c>
      <c r="CX14" s="75">
        <f>'C завтраками| Bed and breakfast'!GW17-1650</f>
        <v>11500</v>
      </c>
      <c r="CY14" s="75">
        <f>'C завтраками| Bed and breakfast'!GX17-1650</f>
        <v>11500</v>
      </c>
      <c r="CZ14" s="75">
        <f>'C завтраками| Bed and breakfast'!GY17-1650</f>
        <v>11500</v>
      </c>
      <c r="DA14" s="75">
        <f>'C завтраками| Bed and breakfast'!GZ17-1650</f>
        <v>12000</v>
      </c>
      <c r="DB14" s="75">
        <f>'C завтраками| Bed and breakfast'!HA17-1650</f>
        <v>12000</v>
      </c>
      <c r="DC14" s="75">
        <f>'C завтраками| Bed and breakfast'!HB17-1650</f>
        <v>11500</v>
      </c>
      <c r="DD14" s="75">
        <f>'C завтраками| Bed and breakfast'!HC17-1650</f>
        <v>11500</v>
      </c>
      <c r="DE14" s="75">
        <f>'C завтраками| Bed and breakfast'!HD17-1650</f>
        <v>11500</v>
      </c>
      <c r="DF14" s="75">
        <f>'C завтраками| Bed and breakfast'!HE17-1650</f>
        <v>11500</v>
      </c>
      <c r="DG14" s="75">
        <f>'C завтраками| Bed and breakfast'!HF17-1650</f>
        <v>11500</v>
      </c>
      <c r="DH14" s="75">
        <f>'C завтраками| Bed and breakfast'!HG17-1650</f>
        <v>12000</v>
      </c>
      <c r="DI14" s="75">
        <f>'C завтраками| Bed and breakfast'!HH17-1650</f>
        <v>12000</v>
      </c>
      <c r="DJ14" s="75">
        <f>'C завтраками| Bed and breakfast'!HI17-1650</f>
        <v>11500</v>
      </c>
      <c r="DK14" s="75">
        <f>'C завтраками| Bed and breakfast'!HJ17-1650</f>
        <v>11500</v>
      </c>
      <c r="DL14" s="75">
        <f>'C завтраками| Bed and breakfast'!HK17-1650</f>
        <v>11500</v>
      </c>
      <c r="DM14" s="75">
        <f>'C завтраками| Bed and breakfast'!HL17-1650</f>
        <v>11500</v>
      </c>
      <c r="DN14" s="75">
        <f>'C завтраками| Bed and breakfast'!HM17-1650</f>
        <v>11500</v>
      </c>
      <c r="DO14" s="75">
        <f>'C завтраками| Bed and breakfast'!HN17-1650</f>
        <v>12000</v>
      </c>
      <c r="DP14" s="75">
        <f>'C завтраками| Bed and breakfast'!HO17-1650</f>
        <v>12000</v>
      </c>
      <c r="DQ14" s="75">
        <f>'C завтраками| Bed and breakfast'!HP17-1650</f>
        <v>11500</v>
      </c>
      <c r="DR14" s="75">
        <f>'C завтраками| Bed and breakfast'!HQ17-1650</f>
        <v>11500</v>
      </c>
      <c r="DS14" s="75">
        <f>'C завтраками| Bed and breakfast'!HR17-1650</f>
        <v>11500</v>
      </c>
      <c r="DT14" s="75">
        <f>'C завтраками| Bed and breakfast'!HS17-1650</f>
        <v>11500</v>
      </c>
      <c r="DU14" s="75">
        <f>'C завтраками| Bed and breakfast'!HT17-1650</f>
        <v>11500</v>
      </c>
      <c r="DV14" s="75">
        <f>'C завтраками| Bed and breakfast'!HU17-1650</f>
        <v>12000</v>
      </c>
      <c r="DW14" s="75">
        <f>'C завтраками| Bed and breakfast'!HV17-1650</f>
        <v>12000</v>
      </c>
      <c r="DX14" s="75">
        <f>'C завтраками| Bed and breakfast'!HW17-1650</f>
        <v>11500</v>
      </c>
      <c r="DY14" s="75">
        <f>'C завтраками| Bed and breakfast'!HX17-1650</f>
        <v>11500</v>
      </c>
      <c r="DZ14" s="75">
        <f>'C завтраками| Bed and breakfast'!HY17-1650</f>
        <v>11500</v>
      </c>
      <c r="EA14" s="75">
        <f>'C завтраками| Bed and breakfast'!HZ17-1650</f>
        <v>11500</v>
      </c>
      <c r="EB14" s="75">
        <f>'C завтраками| Bed and breakfast'!IA17-1650</f>
        <v>11500</v>
      </c>
      <c r="EC14" s="75">
        <f>'C завтраками| Bed and breakfast'!IB17-1650</f>
        <v>11500</v>
      </c>
      <c r="ED14" s="75">
        <f>'C завтраками| Bed and breakfast'!IC17-1650</f>
        <v>11500</v>
      </c>
      <c r="EE14" s="75">
        <f>'C завтраками| Bed and breakfast'!ID17-1650</f>
        <v>10500</v>
      </c>
      <c r="EF14" s="75">
        <f>'C завтраками| Bed and breakfast'!IE17-1650</f>
        <v>10500</v>
      </c>
      <c r="EG14" s="75">
        <f>'C завтраками| Bed and breakfast'!IF17-1650</f>
        <v>10500</v>
      </c>
      <c r="EH14" s="75">
        <f>'C завтраками| Bed and breakfast'!IG17-1650</f>
        <v>10500</v>
      </c>
      <c r="EI14" s="75">
        <f>'C завтраками| Bed and breakfast'!IH17-1650</f>
        <v>10500</v>
      </c>
      <c r="EJ14" s="75">
        <f>'C завтраками| Bed and breakfast'!II17-1650</f>
        <v>10500</v>
      </c>
      <c r="EK14" s="75">
        <f>'C завтраками| Bed and breakfast'!IJ17-1650</f>
        <v>10500</v>
      </c>
      <c r="EL14" s="75">
        <f>'C завтраками| Bed and breakfast'!IK17-1650</f>
        <v>10000</v>
      </c>
      <c r="EM14" s="75">
        <f>'C завтраками| Bed and breakfast'!IL17-1650</f>
        <v>10000</v>
      </c>
      <c r="EN14" s="75">
        <f>'C завтраками| Bed and breakfast'!IM17-1650</f>
        <v>10000</v>
      </c>
      <c r="EO14" s="75">
        <f>'C завтраками| Bed and breakfast'!IN17-1650</f>
        <v>10000</v>
      </c>
      <c r="EP14" s="75">
        <f>'C завтраками| Bed and breakfast'!IO17-1650</f>
        <v>10000</v>
      </c>
      <c r="EQ14" s="75">
        <f>'C завтраками| Bed and breakfast'!IP17-1650</f>
        <v>10500</v>
      </c>
      <c r="ER14" s="75">
        <f>'C завтраками| Bed and breakfast'!IQ17-1650</f>
        <v>10500</v>
      </c>
      <c r="ES14" s="75">
        <f>'C завтраками| Bed and breakfast'!IR17-1650</f>
        <v>10000</v>
      </c>
      <c r="ET14" s="75">
        <f>'C завтраками| Bed and breakfast'!IS17-1650</f>
        <v>10000</v>
      </c>
      <c r="EU14" s="75">
        <f>'C завтраками| Bed and breakfast'!IT17-1650</f>
        <v>10000</v>
      </c>
      <c r="EV14" s="75">
        <f>'C завтраками| Bed and breakfast'!IU17-1650</f>
        <v>10000</v>
      </c>
      <c r="EW14" s="75">
        <f>'C завтраками| Bed and breakfast'!IV17-1650</f>
        <v>10000</v>
      </c>
      <c r="EX14" s="75">
        <f>'C завтраками| Bed and breakfast'!IW17-1650</f>
        <v>10500</v>
      </c>
      <c r="EY14" s="75">
        <f>'C завтраками| Bed and breakfast'!IX17-1650</f>
        <v>10500</v>
      </c>
      <c r="EZ14" s="75">
        <f>'C завтраками| Bed and breakfast'!IY17-1650</f>
        <v>10000</v>
      </c>
      <c r="FA14" s="75">
        <f>'C завтраками| Bed and breakfast'!IZ17-1650</f>
        <v>10000</v>
      </c>
      <c r="FB14" s="75">
        <f>'C завтраками| Bed and breakfast'!JA17-1650</f>
        <v>10000</v>
      </c>
      <c r="FC14" s="75">
        <f>'C завтраками| Bed and breakfast'!JB17-1650</f>
        <v>10000</v>
      </c>
      <c r="FD14" s="75">
        <f>'C завтраками| Bed and breakfast'!JC17-1650</f>
        <v>10000</v>
      </c>
      <c r="FE14" s="75">
        <f>'C завтраками| Bed and breakfast'!JD17-1650</f>
        <v>10500</v>
      </c>
      <c r="FF14" s="75">
        <f>'C завтраками| Bed and breakfast'!JE17-1650</f>
        <v>10500</v>
      </c>
      <c r="FG14" s="75">
        <f>'C завтраками| Bed and breakfast'!JF17-1650</f>
        <v>11500</v>
      </c>
      <c r="FH14" s="75">
        <f>'C завтраками| Bed and breakfast'!JG17-1650</f>
        <v>11500</v>
      </c>
      <c r="FI14" s="75">
        <f>'C завтраками| Bed and breakfast'!JH17-1650</f>
        <v>11500</v>
      </c>
      <c r="FJ14" s="75">
        <f>'C завтраками| Bed and breakfast'!JI17-1650</f>
        <v>11500</v>
      </c>
      <c r="FK14" s="75">
        <f>'C завтраками| Bed and breakfast'!JJ17-1650</f>
        <v>11500</v>
      </c>
      <c r="FL14" s="75">
        <f>'C завтраками| Bed and breakfast'!JK17-1650</f>
        <v>11500</v>
      </c>
      <c r="FM14" s="75">
        <f>'C завтраками| Bed and breakfast'!JL17-1650</f>
        <v>11500</v>
      </c>
      <c r="FN14" s="75">
        <f>'C завтраками| Bed and breakfast'!JM17-1650</f>
        <v>11500</v>
      </c>
      <c r="FO14" s="75">
        <f>'C завтраками| Bed and breakfast'!JN17-1650</f>
        <v>11500</v>
      </c>
      <c r="FP14" s="75">
        <f>'C завтраками| Bed and breakfast'!JO17-1650</f>
        <v>11500</v>
      </c>
      <c r="FQ14" s="75">
        <f>'C завтраками| Bed and breakfast'!JP17-1650</f>
        <v>11500</v>
      </c>
    </row>
    <row r="15" spans="1:173" s="71" customFormat="1">
      <c r="A15" s="17" t="s">
        <v>8</v>
      </c>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87"/>
      <c r="BG15" s="87"/>
      <c r="BH15" s="87"/>
      <c r="BI15" s="87"/>
      <c r="BJ15" s="87"/>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row>
    <row r="16" spans="1:173" s="71" customFormat="1">
      <c r="A16" s="74">
        <v>1</v>
      </c>
      <c r="B16" s="75">
        <f>'C завтраками| Bed and breakfast'!DA20-1650</f>
        <v>10600</v>
      </c>
      <c r="C16" s="75">
        <f>'C завтраками| Bed and breakfast'!DB20-1650</f>
        <v>10600</v>
      </c>
      <c r="D16" s="75">
        <f>'C завтраками| Bed and breakfast'!DC20-1650</f>
        <v>10600</v>
      </c>
      <c r="E16" s="75">
        <f>'C завтраками| Bed and breakfast'!DD20-1650</f>
        <v>10600</v>
      </c>
      <c r="F16" s="75">
        <f>'C завтраками| Bed and breakfast'!DE20-1650</f>
        <v>10600</v>
      </c>
      <c r="G16" s="75">
        <f>'C завтраками| Bed and breakfast'!DF20-1650</f>
        <v>11200</v>
      </c>
      <c r="H16" s="75">
        <f>'C завтраками| Bed and breakfast'!DG20-1650</f>
        <v>11200</v>
      </c>
      <c r="I16" s="75">
        <f>'C завтраками| Bed and breakfast'!DH20-1650</f>
        <v>10600</v>
      </c>
      <c r="J16" s="75">
        <f>'C завтраками| Bed and breakfast'!DI20-1650</f>
        <v>10600</v>
      </c>
      <c r="K16" s="75">
        <f>'C завтраками| Bed and breakfast'!DJ20-1650</f>
        <v>10600</v>
      </c>
      <c r="L16" s="75">
        <f>'C завтраками| Bed and breakfast'!DK20-1650</f>
        <v>10600</v>
      </c>
      <c r="M16" s="75">
        <f>'C завтраками| Bed and breakfast'!DL20-1650</f>
        <v>10600</v>
      </c>
      <c r="N16" s="75">
        <f>'C завтраками| Bed and breakfast'!DM20-1650</f>
        <v>11200</v>
      </c>
      <c r="O16" s="75">
        <f>'C завтраками| Bed and breakfast'!DN20-1650</f>
        <v>11200</v>
      </c>
      <c r="P16" s="75">
        <f>'C завтраками| Bed and breakfast'!DO20-1650</f>
        <v>10600</v>
      </c>
      <c r="Q16" s="75">
        <f>'C завтраками| Bed and breakfast'!DP20-1650</f>
        <v>10600</v>
      </c>
      <c r="R16" s="75">
        <f>'C завтраками| Bed and breakfast'!DQ20-1650</f>
        <v>10600</v>
      </c>
      <c r="S16" s="75">
        <f>'C завтраками| Bed and breakfast'!DR20-1650</f>
        <v>10600</v>
      </c>
      <c r="T16" s="75">
        <f>'C завтраками| Bed and breakfast'!DS20-1650</f>
        <v>12000</v>
      </c>
      <c r="U16" s="75">
        <f>'C завтраками| Bed and breakfast'!DT20-1650</f>
        <v>12000</v>
      </c>
      <c r="V16" s="75">
        <f>'C завтраками| Bed and breakfast'!DU20-1650</f>
        <v>12000</v>
      </c>
      <c r="W16" s="75">
        <f>'C завтраками| Bed and breakfast'!DV20-1650</f>
        <v>10900</v>
      </c>
      <c r="X16" s="75">
        <f>'C завтраками| Bed and breakfast'!DW20-1650</f>
        <v>10900</v>
      </c>
      <c r="Y16" s="75">
        <f>'C завтраками| Bed and breakfast'!DX20-1650</f>
        <v>10900</v>
      </c>
      <c r="Z16" s="75">
        <f>'C завтраками| Bed and breakfast'!DY20-1650</f>
        <v>10900</v>
      </c>
      <c r="AA16" s="75">
        <f>'C завтраками| Bed and breakfast'!DZ20-1650</f>
        <v>10900</v>
      </c>
      <c r="AB16" s="75">
        <f>'C завтраками| Bed and breakfast'!EA20-1650</f>
        <v>12000</v>
      </c>
      <c r="AC16" s="75">
        <f>'C завтраками| Bed and breakfast'!EB20-1650</f>
        <v>12000</v>
      </c>
      <c r="AD16" s="75">
        <f>'C завтраками| Bed and breakfast'!EC20-1650</f>
        <v>12000</v>
      </c>
      <c r="AE16" s="75">
        <f>'C завтраками| Bed and breakfast'!ED20-1650</f>
        <v>10600</v>
      </c>
      <c r="AF16" s="75">
        <f>'C завтраками| Bed and breakfast'!EE20-1650</f>
        <v>10600</v>
      </c>
      <c r="AG16" s="75">
        <f>'C завтраками| Bed and breakfast'!EF20-1650</f>
        <v>10600</v>
      </c>
      <c r="AH16" s="75">
        <f>'C завтраками| Bed and breakfast'!EG20-1650</f>
        <v>10600</v>
      </c>
      <c r="AI16" s="75">
        <f>'C завтраками| Bed and breakfast'!EH20-1650</f>
        <v>10900</v>
      </c>
      <c r="AJ16" s="75">
        <f>'C завтраками| Bed and breakfast'!EI20-1650</f>
        <v>10900</v>
      </c>
      <c r="AK16" s="75">
        <f>'C завтраками| Bed and breakfast'!EJ20-1650</f>
        <v>10600</v>
      </c>
      <c r="AL16" s="75">
        <f>'C завтраками| Bed and breakfast'!EK20-1650</f>
        <v>10600</v>
      </c>
      <c r="AM16" s="75">
        <f>'C завтраками| Bed and breakfast'!EL20-1650</f>
        <v>10600</v>
      </c>
      <c r="AN16" s="75">
        <f>'C завтраками| Bed and breakfast'!EM20-1650</f>
        <v>10600</v>
      </c>
      <c r="AO16" s="75">
        <f>'C завтраками| Bed and breakfast'!EN20-1650</f>
        <v>10600</v>
      </c>
      <c r="AP16" s="75">
        <f>'C завтраками| Bed and breakfast'!EO20-1650</f>
        <v>10900</v>
      </c>
      <c r="AQ16" s="75">
        <f>'C завтраками| Bed and breakfast'!EP20-1650</f>
        <v>10900</v>
      </c>
      <c r="AR16" s="75">
        <f>'C завтраками| Bed and breakfast'!EQ20-1650</f>
        <v>10600</v>
      </c>
      <c r="AS16" s="75">
        <f>'C завтраками| Bed and breakfast'!ER20-1650</f>
        <v>10600</v>
      </c>
      <c r="AT16" s="75">
        <f>'C завтраками| Bed and breakfast'!ES20-1650</f>
        <v>10600</v>
      </c>
      <c r="AU16" s="75">
        <f>'C завтраками| Bed and breakfast'!ET20-1650</f>
        <v>10600</v>
      </c>
      <c r="AV16" s="75">
        <f>'C завтраками| Bed and breakfast'!EU20-1650</f>
        <v>10600</v>
      </c>
      <c r="AW16" s="75">
        <f>'C завтраками| Bed and breakfast'!EV20-1650</f>
        <v>10900</v>
      </c>
      <c r="AX16" s="75">
        <f>'C завтраками| Bed and breakfast'!EW20-1650</f>
        <v>10900</v>
      </c>
      <c r="AY16" s="75">
        <f>'C завтраками| Bed and breakfast'!EX20-1650</f>
        <v>10900</v>
      </c>
      <c r="AZ16" s="75">
        <f>'C завтраками| Bed and breakfast'!EY20-1650</f>
        <v>10900</v>
      </c>
      <c r="BA16" s="75">
        <f>'C завтраками| Bed and breakfast'!EZ20-1650</f>
        <v>10900</v>
      </c>
      <c r="BB16" s="75">
        <f>'C завтраками| Bed and breakfast'!FA20-1650</f>
        <v>10900</v>
      </c>
      <c r="BC16" s="75">
        <f>'C завтраками| Bed and breakfast'!FB20-1650</f>
        <v>10900</v>
      </c>
      <c r="BD16" s="75">
        <f>'C завтраками| Bed and breakfast'!FC20-1650</f>
        <v>16100</v>
      </c>
      <c r="BE16" s="75">
        <f>'C завтраками| Bed and breakfast'!FD20-1650</f>
        <v>16100</v>
      </c>
      <c r="BF16" s="86">
        <f>'C завтраками| Bed and breakfast'!FE20-1650</f>
        <v>16100</v>
      </c>
      <c r="BG16" s="86">
        <f>'C завтраками| Bed and breakfast'!FF20-1650</f>
        <v>16100</v>
      </c>
      <c r="BH16" s="86">
        <f>'C завтраками| Bed and breakfast'!FG20-1650</f>
        <v>16100</v>
      </c>
      <c r="BI16" s="86">
        <f>'C завтраками| Bed and breakfast'!FH20-1650</f>
        <v>16100</v>
      </c>
      <c r="BJ16" s="86">
        <f>'C завтраками| Bed and breakfast'!FI20-1650</f>
        <v>18300</v>
      </c>
      <c r="BK16" s="75">
        <f>'C завтраками| Bed and breakfast'!FJ20-1650</f>
        <v>18300</v>
      </c>
      <c r="BL16" s="75">
        <f>'C завтраками| Bed and breakfast'!FK20-1650</f>
        <v>18300</v>
      </c>
      <c r="BM16" s="75">
        <f>'C завтраками| Bed and breakfast'!FL20-1650</f>
        <v>18300</v>
      </c>
      <c r="BN16" s="75">
        <f>'C завтраками| Bed and breakfast'!FM20-1650</f>
        <v>18300</v>
      </c>
      <c r="BO16" s="75">
        <f>'C завтраками| Bed and breakfast'!FN20-1650</f>
        <v>18300</v>
      </c>
      <c r="BP16" s="75">
        <f>'C завтраками| Bed and breakfast'!FO20-1650</f>
        <v>18300</v>
      </c>
      <c r="BQ16" s="75">
        <f>'C завтраками| Bed and breakfast'!FP20-1650</f>
        <v>18300</v>
      </c>
      <c r="BR16" s="75">
        <f>'C завтраками| Bed and breakfast'!FQ20-1650</f>
        <v>18300</v>
      </c>
      <c r="BS16" s="75">
        <f>'C завтраками| Bed and breakfast'!FR20-1650</f>
        <v>18300</v>
      </c>
      <c r="BT16" s="75">
        <f>'C завтраками| Bed and breakfast'!FS20-1650</f>
        <v>12000</v>
      </c>
      <c r="BU16" s="75">
        <f>'C завтраками| Bed and breakfast'!FT20-1650</f>
        <v>12000</v>
      </c>
      <c r="BV16" s="75">
        <f>'C завтраками| Bed and breakfast'!FU20-1650</f>
        <v>12000</v>
      </c>
      <c r="BW16" s="75">
        <f>'C завтраками| Bed and breakfast'!FV20-1650</f>
        <v>12000</v>
      </c>
      <c r="BX16" s="75">
        <f>'C завтраками| Bed and breakfast'!FW20-1650</f>
        <v>12000</v>
      </c>
      <c r="BY16" s="75">
        <f>'C завтраками| Bed and breakfast'!FX20-1650</f>
        <v>12000</v>
      </c>
      <c r="BZ16" s="75">
        <f>'C завтраками| Bed and breakfast'!FY20-1650</f>
        <v>12000</v>
      </c>
      <c r="CA16" s="75">
        <f>'C завтраками| Bed and breakfast'!FZ20-1650</f>
        <v>12000</v>
      </c>
      <c r="CB16" s="75">
        <f>'C завтраками| Bed and breakfast'!GA20-1650</f>
        <v>16100</v>
      </c>
      <c r="CC16" s="75">
        <f>'C завтраками| Bed and breakfast'!GB20-1650</f>
        <v>16100</v>
      </c>
      <c r="CD16" s="75">
        <f>'C завтраками| Bed and breakfast'!GC20-1650</f>
        <v>16100</v>
      </c>
      <c r="CE16" s="75">
        <f>'C завтраками| Bed and breakfast'!GD20-1650</f>
        <v>16100</v>
      </c>
      <c r="CF16" s="75">
        <f>'C завтраками| Bed and breakfast'!GE20-1650</f>
        <v>16100</v>
      </c>
      <c r="CG16" s="75">
        <f>'C завтраками| Bed and breakfast'!GF20-1650</f>
        <v>16100</v>
      </c>
      <c r="CH16" s="75">
        <f>'C завтраками| Bed and breakfast'!GG20-1650</f>
        <v>16100</v>
      </c>
      <c r="CI16" s="75">
        <f>'C завтраками| Bed and breakfast'!GH20-1650</f>
        <v>16100</v>
      </c>
      <c r="CJ16" s="75">
        <f>'C завтраками| Bed and breakfast'!GI20-1650</f>
        <v>16100</v>
      </c>
      <c r="CK16" s="75">
        <f>'C завтраками| Bed and breakfast'!GJ20-1650</f>
        <v>16100</v>
      </c>
      <c r="CL16" s="75">
        <f>'C завтраками| Bed and breakfast'!GK20-1650</f>
        <v>16100</v>
      </c>
      <c r="CM16" s="75">
        <f>'C завтраками| Bed and breakfast'!GL20-1650</f>
        <v>16100</v>
      </c>
      <c r="CN16" s="75">
        <f>'C завтраками| Bed and breakfast'!GM20-1650</f>
        <v>16100</v>
      </c>
      <c r="CO16" s="75">
        <f>'C завтраками| Bed and breakfast'!GN20-1650</f>
        <v>16100</v>
      </c>
      <c r="CP16" s="75">
        <f>'C завтраками| Bed and breakfast'!GO20-1650</f>
        <v>13000</v>
      </c>
      <c r="CQ16" s="75">
        <f>'C завтраками| Bed and breakfast'!GP20-1650</f>
        <v>13000</v>
      </c>
      <c r="CR16" s="75">
        <f>'C завтраками| Bed and breakfast'!GQ20-1650</f>
        <v>13000</v>
      </c>
      <c r="CS16" s="75">
        <f>'C завтраками| Bed and breakfast'!GR20-1650</f>
        <v>13000</v>
      </c>
      <c r="CT16" s="75">
        <f>'C завтраками| Bed and breakfast'!GS20-1650</f>
        <v>13500</v>
      </c>
      <c r="CU16" s="75">
        <f>'C завтраками| Bed and breakfast'!GT20-1650</f>
        <v>13500</v>
      </c>
      <c r="CV16" s="75">
        <f>'C завтраками| Bed and breakfast'!GU20-1650</f>
        <v>13000</v>
      </c>
      <c r="CW16" s="75">
        <f>'C завтраками| Bed and breakfast'!GV20-1650</f>
        <v>13000</v>
      </c>
      <c r="CX16" s="75">
        <f>'C завтраками| Bed and breakfast'!GW20-1650</f>
        <v>13000</v>
      </c>
      <c r="CY16" s="75">
        <f>'C завтраками| Bed and breakfast'!GX20-1650</f>
        <v>13000</v>
      </c>
      <c r="CZ16" s="75">
        <f>'C завтраками| Bed and breakfast'!GY20-1650</f>
        <v>13000</v>
      </c>
      <c r="DA16" s="75">
        <f>'C завтраками| Bed and breakfast'!GZ20-1650</f>
        <v>13500</v>
      </c>
      <c r="DB16" s="75">
        <f>'C завтраками| Bed and breakfast'!HA20-1650</f>
        <v>13500</v>
      </c>
      <c r="DC16" s="75">
        <f>'C завтраками| Bed and breakfast'!HB20-1650</f>
        <v>13000</v>
      </c>
      <c r="DD16" s="75">
        <f>'C завтраками| Bed and breakfast'!HC20-1650</f>
        <v>13000</v>
      </c>
      <c r="DE16" s="75">
        <f>'C завтраками| Bed and breakfast'!HD20-1650</f>
        <v>13000</v>
      </c>
      <c r="DF16" s="75">
        <f>'C завтраками| Bed and breakfast'!HE20-1650</f>
        <v>13000</v>
      </c>
      <c r="DG16" s="75">
        <f>'C завтраками| Bed and breakfast'!HF20-1650</f>
        <v>13000</v>
      </c>
      <c r="DH16" s="75">
        <f>'C завтраками| Bed and breakfast'!HG20-1650</f>
        <v>13500</v>
      </c>
      <c r="DI16" s="75">
        <f>'C завтраками| Bed and breakfast'!HH20-1650</f>
        <v>13500</v>
      </c>
      <c r="DJ16" s="75">
        <f>'C завтраками| Bed and breakfast'!HI20-1650</f>
        <v>13000</v>
      </c>
      <c r="DK16" s="75">
        <f>'C завтраками| Bed and breakfast'!HJ20-1650</f>
        <v>13000</v>
      </c>
      <c r="DL16" s="75">
        <f>'C завтраками| Bed and breakfast'!HK20-1650</f>
        <v>13000</v>
      </c>
      <c r="DM16" s="75">
        <f>'C завтраками| Bed and breakfast'!HL20-1650</f>
        <v>13000</v>
      </c>
      <c r="DN16" s="75">
        <f>'C завтраками| Bed and breakfast'!HM20-1650</f>
        <v>13000</v>
      </c>
      <c r="DO16" s="75">
        <f>'C завтраками| Bed and breakfast'!HN20-1650</f>
        <v>13500</v>
      </c>
      <c r="DP16" s="75">
        <f>'C завтраками| Bed and breakfast'!HO20-1650</f>
        <v>13500</v>
      </c>
      <c r="DQ16" s="75">
        <f>'C завтраками| Bed and breakfast'!HP20-1650</f>
        <v>13000</v>
      </c>
      <c r="DR16" s="75">
        <f>'C завтраками| Bed and breakfast'!HQ20-1650</f>
        <v>13000</v>
      </c>
      <c r="DS16" s="75">
        <f>'C завтраками| Bed and breakfast'!HR20-1650</f>
        <v>13000</v>
      </c>
      <c r="DT16" s="75">
        <f>'C завтраками| Bed and breakfast'!HS20-1650</f>
        <v>13000</v>
      </c>
      <c r="DU16" s="75">
        <f>'C завтраками| Bed and breakfast'!HT20-1650</f>
        <v>13000</v>
      </c>
      <c r="DV16" s="75">
        <f>'C завтраками| Bed and breakfast'!HU20-1650</f>
        <v>13500</v>
      </c>
      <c r="DW16" s="75">
        <f>'C завтраками| Bed and breakfast'!HV20-1650</f>
        <v>13500</v>
      </c>
      <c r="DX16" s="75">
        <f>'C завтраками| Bed and breakfast'!HW20-1650</f>
        <v>13000</v>
      </c>
      <c r="DY16" s="75">
        <f>'C завтраками| Bed and breakfast'!HX20-1650</f>
        <v>13000</v>
      </c>
      <c r="DZ16" s="75">
        <f>'C завтраками| Bed and breakfast'!HY20-1650</f>
        <v>13000</v>
      </c>
      <c r="EA16" s="75">
        <f>'C завтраками| Bed and breakfast'!HZ20-1650</f>
        <v>13000</v>
      </c>
      <c r="EB16" s="75">
        <f>'C завтраками| Bed and breakfast'!IA20-1650</f>
        <v>13000</v>
      </c>
      <c r="EC16" s="75">
        <f>'C завтраками| Bed and breakfast'!IB20-1650</f>
        <v>13000</v>
      </c>
      <c r="ED16" s="75">
        <f>'C завтраками| Bed and breakfast'!IC20-1650</f>
        <v>13000</v>
      </c>
      <c r="EE16" s="75">
        <f>'C завтраками| Bed and breakfast'!ID20-1650</f>
        <v>12000</v>
      </c>
      <c r="EF16" s="75">
        <f>'C завтраками| Bed and breakfast'!IE20-1650</f>
        <v>12000</v>
      </c>
      <c r="EG16" s="75">
        <f>'C завтраками| Bed and breakfast'!IF20-1650</f>
        <v>12000</v>
      </c>
      <c r="EH16" s="75">
        <f>'C завтраками| Bed and breakfast'!IG20-1650</f>
        <v>12000</v>
      </c>
      <c r="EI16" s="75">
        <f>'C завтраками| Bed and breakfast'!IH20-1650</f>
        <v>12000</v>
      </c>
      <c r="EJ16" s="75">
        <f>'C завтраками| Bed and breakfast'!II20-1650</f>
        <v>12000</v>
      </c>
      <c r="EK16" s="75">
        <f>'C завтраками| Bed and breakfast'!IJ20-1650</f>
        <v>12000</v>
      </c>
      <c r="EL16" s="75">
        <f>'C завтраками| Bed and breakfast'!IK20-1650</f>
        <v>11500</v>
      </c>
      <c r="EM16" s="75">
        <f>'C завтраками| Bed and breakfast'!IL20-1650</f>
        <v>11500</v>
      </c>
      <c r="EN16" s="75">
        <f>'C завтраками| Bed and breakfast'!IM20-1650</f>
        <v>11500</v>
      </c>
      <c r="EO16" s="75">
        <f>'C завтраками| Bed and breakfast'!IN20-1650</f>
        <v>11500</v>
      </c>
      <c r="EP16" s="75">
        <f>'C завтраками| Bed and breakfast'!IO20-1650</f>
        <v>11500</v>
      </c>
      <c r="EQ16" s="75">
        <f>'C завтраками| Bed and breakfast'!IP20-1650</f>
        <v>12000</v>
      </c>
      <c r="ER16" s="75">
        <f>'C завтраками| Bed and breakfast'!IQ20-1650</f>
        <v>12000</v>
      </c>
      <c r="ES16" s="75">
        <f>'C завтраками| Bed and breakfast'!IR20-1650</f>
        <v>11500</v>
      </c>
      <c r="ET16" s="75">
        <f>'C завтраками| Bed and breakfast'!IS20-1650</f>
        <v>11500</v>
      </c>
      <c r="EU16" s="75">
        <f>'C завтраками| Bed and breakfast'!IT20-1650</f>
        <v>11500</v>
      </c>
      <c r="EV16" s="75">
        <f>'C завтраками| Bed and breakfast'!IU20-1650</f>
        <v>11500</v>
      </c>
      <c r="EW16" s="75">
        <f>'C завтраками| Bed and breakfast'!IV20-1650</f>
        <v>11500</v>
      </c>
      <c r="EX16" s="75">
        <f>'C завтраками| Bed and breakfast'!IW20-1650</f>
        <v>12000</v>
      </c>
      <c r="EY16" s="75">
        <f>'C завтраками| Bed and breakfast'!IX20-1650</f>
        <v>12000</v>
      </c>
      <c r="EZ16" s="75">
        <f>'C завтраками| Bed and breakfast'!IY20-1650</f>
        <v>11500</v>
      </c>
      <c r="FA16" s="75">
        <f>'C завтраками| Bed and breakfast'!IZ20-1650</f>
        <v>11500</v>
      </c>
      <c r="FB16" s="75">
        <f>'C завтраками| Bed and breakfast'!JA20-1650</f>
        <v>11500</v>
      </c>
      <c r="FC16" s="75">
        <f>'C завтраками| Bed and breakfast'!JB20-1650</f>
        <v>11500</v>
      </c>
      <c r="FD16" s="75">
        <f>'C завтраками| Bed and breakfast'!JC20-1650</f>
        <v>11500</v>
      </c>
      <c r="FE16" s="75">
        <f>'C завтраками| Bed and breakfast'!JD20-1650</f>
        <v>12000</v>
      </c>
      <c r="FF16" s="75">
        <f>'C завтраками| Bed and breakfast'!JE20-1650</f>
        <v>12000</v>
      </c>
      <c r="FG16" s="75">
        <f>'C завтраками| Bed and breakfast'!JF20-1650</f>
        <v>13000</v>
      </c>
      <c r="FH16" s="75">
        <f>'C завтраками| Bed and breakfast'!JG20-1650</f>
        <v>13000</v>
      </c>
      <c r="FI16" s="75">
        <f>'C завтраками| Bed and breakfast'!JH20-1650</f>
        <v>13000</v>
      </c>
      <c r="FJ16" s="75">
        <f>'C завтраками| Bed and breakfast'!JI20-1650</f>
        <v>13000</v>
      </c>
      <c r="FK16" s="75">
        <f>'C завтраками| Bed and breakfast'!JJ20-1650</f>
        <v>13000</v>
      </c>
      <c r="FL16" s="75">
        <f>'C завтраками| Bed and breakfast'!JK20-1650</f>
        <v>13000</v>
      </c>
      <c r="FM16" s="75">
        <f>'C завтраками| Bed and breakfast'!JL20-1650</f>
        <v>13000</v>
      </c>
      <c r="FN16" s="75">
        <f>'C завтраками| Bed and breakfast'!JM20-1650</f>
        <v>13000</v>
      </c>
      <c r="FO16" s="75">
        <f>'C завтраками| Bed and breakfast'!JN20-1650</f>
        <v>13000</v>
      </c>
      <c r="FP16" s="75">
        <f>'C завтраками| Bed and breakfast'!JO20-1650</f>
        <v>13000</v>
      </c>
      <c r="FQ16" s="75">
        <f>'C завтраками| Bed and breakfast'!JP20-1650</f>
        <v>13000</v>
      </c>
    </row>
    <row r="17" spans="1:62" s="71" customFormat="1">
      <c r="A17" s="77"/>
      <c r="B17" s="94"/>
      <c r="BF17" s="85"/>
      <c r="BG17" s="85"/>
      <c r="BH17" s="85"/>
      <c r="BI17" s="85"/>
      <c r="BJ17" s="85"/>
    </row>
    <row r="18" spans="1:62">
      <c r="A18" s="2"/>
    </row>
    <row r="19" spans="1:62">
      <c r="A19" s="81" t="s">
        <v>9</v>
      </c>
    </row>
    <row r="20" spans="1:62">
      <c r="A20" s="82" t="s">
        <v>10</v>
      </c>
    </row>
    <row r="21" spans="1:62">
      <c r="A21" s="82" t="s">
        <v>11</v>
      </c>
    </row>
    <row r="22" spans="1:62">
      <c r="A22" s="82" t="s">
        <v>12</v>
      </c>
    </row>
    <row r="23" spans="1:62">
      <c r="A23" s="23" t="s">
        <v>13</v>
      </c>
    </row>
    <row r="24" spans="1:62">
      <c r="A24" s="82"/>
    </row>
    <row r="25" spans="1:62">
      <c r="A25" s="83" t="s">
        <v>14</v>
      </c>
    </row>
    <row r="26" spans="1:62" ht="73.5" customHeight="1">
      <c r="A26" s="84" t="s">
        <v>243</v>
      </c>
    </row>
    <row r="27" spans="1:62" s="22" customFormat="1" ht="12">
      <c r="A27" s="27" t="s">
        <v>16</v>
      </c>
      <c r="B27" s="2"/>
      <c r="BF27" s="90"/>
      <c r="BG27" s="90"/>
      <c r="BH27" s="90"/>
      <c r="BI27" s="90"/>
      <c r="BJ27" s="90"/>
    </row>
    <row r="28" spans="1:62" s="22" customFormat="1" ht="12">
      <c r="A28" s="28" t="s">
        <v>208</v>
      </c>
      <c r="B28" s="2"/>
      <c r="BF28" s="90"/>
      <c r="BG28" s="90"/>
      <c r="BH28" s="90"/>
      <c r="BI28" s="90"/>
      <c r="BJ28" s="90"/>
    </row>
    <row r="29" spans="1:62">
      <c r="A29" s="40" t="s">
        <v>17</v>
      </c>
    </row>
  </sheetData>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Q42"/>
  <sheetViews>
    <sheetView topLeftCell="A22" workbookViewId="0">
      <pane xSplit="1" topLeftCell="B1" activePane="topRight" state="frozen"/>
      <selection pane="topRight" activeCell="A52" sqref="A52"/>
    </sheetView>
  </sheetViews>
  <sheetFormatPr defaultColWidth="8.7109375" defaultRowHeight="12.75"/>
  <cols>
    <col min="1" max="1" width="82.85546875" style="60" customWidth="1"/>
    <col min="2" max="2" width="9.85546875" style="94" customWidth="1"/>
    <col min="3" max="57" width="9.85546875" style="71" customWidth="1"/>
    <col min="58" max="62" width="9.85546875" style="85" customWidth="1"/>
    <col min="63" max="173" width="9.85546875" style="71" customWidth="1"/>
    <col min="174" max="16384" width="8.7109375" style="71"/>
  </cols>
  <sheetData>
    <row r="1" spans="1:173">
      <c r="A1" s="3" t="s">
        <v>0</v>
      </c>
    </row>
    <row r="2" spans="1:173">
      <c r="A2" s="73" t="s">
        <v>145</v>
      </c>
    </row>
    <row r="3" spans="1:173">
      <c r="A3" s="2"/>
    </row>
    <row r="4" spans="1:173">
      <c r="A4" s="5" t="s">
        <v>2</v>
      </c>
    </row>
    <row r="5" spans="1:173" ht="21" customHeight="1">
      <c r="A5" s="74"/>
      <c r="B5" s="8">
        <f>'C завтраками| Bed and breakfast'!DA5</f>
        <v>46124</v>
      </c>
      <c r="C5" s="8">
        <f>'C завтраками| Bed and breakfast'!DB5</f>
        <v>46125</v>
      </c>
      <c r="D5" s="8">
        <f>'C завтраками| Bed and breakfast'!DC5</f>
        <v>46126</v>
      </c>
      <c r="E5" s="8">
        <f>'C завтраками| Bed and breakfast'!DD5</f>
        <v>46127</v>
      </c>
      <c r="F5" s="8">
        <f>'C завтраками| Bed and breakfast'!DE5</f>
        <v>46128</v>
      </c>
      <c r="G5" s="8">
        <f>'C завтраками| Bed and breakfast'!DF5</f>
        <v>46129</v>
      </c>
      <c r="H5" s="8">
        <f>'C завтраками| Bed and breakfast'!DG5</f>
        <v>46130</v>
      </c>
      <c r="I5" s="8">
        <f>'C завтраками| Bed and breakfast'!DH5</f>
        <v>46131</v>
      </c>
      <c r="J5" s="8">
        <f>'C завтраками| Bed and breakfast'!DI5</f>
        <v>46132</v>
      </c>
      <c r="K5" s="8">
        <f>'C завтраками| Bed and breakfast'!DJ5</f>
        <v>46133</v>
      </c>
      <c r="L5" s="8">
        <f>'C завтраками| Bed and breakfast'!DK5</f>
        <v>46134</v>
      </c>
      <c r="M5" s="8">
        <f>'C завтраками| Bed and breakfast'!DL5</f>
        <v>46135</v>
      </c>
      <c r="N5" s="8">
        <f>'C завтраками| Bed and breakfast'!DM5</f>
        <v>46136</v>
      </c>
      <c r="O5" s="8">
        <f>'C завтраками| Bed and breakfast'!DN5</f>
        <v>46137</v>
      </c>
      <c r="P5" s="8">
        <f>'C завтраками| Bed and breakfast'!DO5</f>
        <v>46138</v>
      </c>
      <c r="Q5" s="8">
        <f>'C завтраками| Bed and breakfast'!DP5</f>
        <v>46139</v>
      </c>
      <c r="R5" s="8">
        <f>'C завтраками| Bed and breakfast'!DQ5</f>
        <v>46140</v>
      </c>
      <c r="S5" s="8">
        <f>'C завтраками| Bed and breakfast'!DR5</f>
        <v>46141</v>
      </c>
      <c r="T5" s="8">
        <f>'C завтраками| Bed and breakfast'!DS5</f>
        <v>46142</v>
      </c>
      <c r="U5" s="8">
        <f>'C завтраками| Bed and breakfast'!DT5</f>
        <v>46143</v>
      </c>
      <c r="V5" s="8">
        <f>'C завтраками| Bed and breakfast'!DU5</f>
        <v>46144</v>
      </c>
      <c r="W5" s="8">
        <f>'C завтраками| Bed and breakfast'!DV5</f>
        <v>46145</v>
      </c>
      <c r="X5" s="8">
        <f>'C завтраками| Bed and breakfast'!DW5</f>
        <v>46146</v>
      </c>
      <c r="Y5" s="8">
        <f>'C завтраками| Bed and breakfast'!DX5</f>
        <v>46147</v>
      </c>
      <c r="Z5" s="8">
        <f>'C завтраками| Bed and breakfast'!DY5</f>
        <v>46148</v>
      </c>
      <c r="AA5" s="8">
        <f>'C завтраками| Bed and breakfast'!DZ5</f>
        <v>46149</v>
      </c>
      <c r="AB5" s="8">
        <f>'C завтраками| Bed and breakfast'!EA5</f>
        <v>46150</v>
      </c>
      <c r="AC5" s="8">
        <f>'C завтраками| Bed and breakfast'!EB5</f>
        <v>46151</v>
      </c>
      <c r="AD5" s="8">
        <f>'C завтраками| Bed and breakfast'!EC5</f>
        <v>46152</v>
      </c>
      <c r="AE5" s="8">
        <f>'C завтраками| Bed and breakfast'!ED5</f>
        <v>46153</v>
      </c>
      <c r="AF5" s="8">
        <f>'C завтраками| Bed and breakfast'!EE5</f>
        <v>46154</v>
      </c>
      <c r="AG5" s="8">
        <f>'C завтраками| Bed and breakfast'!EF5</f>
        <v>46155</v>
      </c>
      <c r="AH5" s="8">
        <f>'C завтраками| Bed and breakfast'!EG5</f>
        <v>46156</v>
      </c>
      <c r="AI5" s="8">
        <f>'C завтраками| Bed and breakfast'!EH5</f>
        <v>46157</v>
      </c>
      <c r="AJ5" s="8">
        <f>'C завтраками| Bed and breakfast'!EI5</f>
        <v>46158</v>
      </c>
      <c r="AK5" s="8">
        <f>'C завтраками| Bed and breakfast'!EJ5</f>
        <v>46159</v>
      </c>
      <c r="AL5" s="8">
        <f>'C завтраками| Bed and breakfast'!EK5</f>
        <v>46160</v>
      </c>
      <c r="AM5" s="8">
        <f>'C завтраками| Bed and breakfast'!EL5</f>
        <v>46161</v>
      </c>
      <c r="AN5" s="8">
        <f>'C завтраками| Bed and breakfast'!EM5</f>
        <v>46162</v>
      </c>
      <c r="AO5" s="8">
        <f>'C завтраками| Bed and breakfast'!EN5</f>
        <v>46163</v>
      </c>
      <c r="AP5" s="8">
        <f>'C завтраками| Bed and breakfast'!EO5</f>
        <v>46164</v>
      </c>
      <c r="AQ5" s="8">
        <f>'C завтраками| Bed and breakfast'!EP5</f>
        <v>46165</v>
      </c>
      <c r="AR5" s="8">
        <f>'C завтраками| Bed and breakfast'!EQ5</f>
        <v>46166</v>
      </c>
      <c r="AS5" s="8">
        <f>'C завтраками| Bed and breakfast'!ER5</f>
        <v>46167</v>
      </c>
      <c r="AT5" s="8">
        <f>'C завтраками| Bed and breakfast'!ES5</f>
        <v>46168</v>
      </c>
      <c r="AU5" s="8">
        <f>'C завтраками| Bed and breakfast'!ET5</f>
        <v>46169</v>
      </c>
      <c r="AV5" s="8">
        <f>'C завтраками| Bed and breakfast'!EU5</f>
        <v>46170</v>
      </c>
      <c r="AW5" s="8">
        <f>'C завтраками| Bed and breakfast'!EV5</f>
        <v>46171</v>
      </c>
      <c r="AX5" s="8">
        <f>'C завтраками| Bed and breakfast'!EW5</f>
        <v>46172</v>
      </c>
      <c r="AY5" s="8">
        <f>'C завтраками| Bed and breakfast'!EX5</f>
        <v>46173</v>
      </c>
      <c r="AZ5" s="8">
        <f>'C завтраками| Bed and breakfast'!EY5</f>
        <v>46174</v>
      </c>
      <c r="BA5" s="8">
        <f>'C завтраками| Bed and breakfast'!EZ5</f>
        <v>46175</v>
      </c>
      <c r="BB5" s="8">
        <f>'C завтраками| Bed and breakfast'!FA5</f>
        <v>46176</v>
      </c>
      <c r="BC5" s="8">
        <f>'C завтраками| Bed and breakfast'!FB5</f>
        <v>46177</v>
      </c>
      <c r="BD5" s="8">
        <f>'C завтраками| Bed and breakfast'!FC5</f>
        <v>46178</v>
      </c>
      <c r="BE5" s="8">
        <f>'C завтраками| Bed and breakfast'!FD5</f>
        <v>46179</v>
      </c>
      <c r="BF5" s="33">
        <f>'C завтраками| Bed and breakfast'!FE5</f>
        <v>46180</v>
      </c>
      <c r="BG5" s="33">
        <f>'C завтраками| Bed and breakfast'!FF5</f>
        <v>46181</v>
      </c>
      <c r="BH5" s="33">
        <f>'C завтраками| Bed and breakfast'!FG5</f>
        <v>46182</v>
      </c>
      <c r="BI5" s="33">
        <f>'C завтраками| Bed and breakfast'!FH5</f>
        <v>46183</v>
      </c>
      <c r="BJ5" s="33">
        <f>'C завтраками| Bed and breakfast'!FI5</f>
        <v>46184</v>
      </c>
      <c r="BK5" s="8">
        <f>'C завтраками| Bed and breakfast'!FJ5</f>
        <v>46185</v>
      </c>
      <c r="BL5" s="8">
        <f>'C завтраками| Bed and breakfast'!FK5</f>
        <v>46186</v>
      </c>
      <c r="BM5" s="8">
        <f>'C завтраками| Bed and breakfast'!FL5</f>
        <v>46187</v>
      </c>
      <c r="BN5" s="8">
        <f>'C завтраками| Bed and breakfast'!FM5</f>
        <v>46188</v>
      </c>
      <c r="BO5" s="8">
        <f>'C завтраками| Bed and breakfast'!FN5</f>
        <v>46189</v>
      </c>
      <c r="BP5" s="8">
        <f>'C завтраками| Bed and breakfast'!FO5</f>
        <v>46190</v>
      </c>
      <c r="BQ5" s="8">
        <f>'C завтраками| Bed and breakfast'!FP5</f>
        <v>46191</v>
      </c>
      <c r="BR5" s="8">
        <f>'C завтраками| Bed and breakfast'!FQ5</f>
        <v>46192</v>
      </c>
      <c r="BS5" s="8">
        <f>'C завтраками| Bed and breakfast'!FR5</f>
        <v>46193</v>
      </c>
      <c r="BT5" s="8">
        <f>'C завтраками| Bed and breakfast'!FS5</f>
        <v>46194</v>
      </c>
      <c r="BU5" s="8">
        <f>'C завтраками| Bed and breakfast'!FT5</f>
        <v>46195</v>
      </c>
      <c r="BV5" s="8">
        <f>'C завтраками| Bed and breakfast'!FU5</f>
        <v>46196</v>
      </c>
      <c r="BW5" s="8">
        <f>'C завтраками| Bed and breakfast'!FV5</f>
        <v>46197</v>
      </c>
      <c r="BX5" s="8">
        <f>'C завтраками| Bed and breakfast'!FW5</f>
        <v>46198</v>
      </c>
      <c r="BY5" s="8">
        <f>'C завтраками| Bed and breakfast'!FX5</f>
        <v>46199</v>
      </c>
      <c r="BZ5" s="8">
        <f>'C завтраками| Bed and breakfast'!FY5</f>
        <v>46200</v>
      </c>
      <c r="CA5" s="8">
        <f>'C завтраками| Bed and breakfast'!FZ5</f>
        <v>46201</v>
      </c>
      <c r="CB5" s="8">
        <f>'C завтраками| Bed and breakfast'!GA5</f>
        <v>46202</v>
      </c>
      <c r="CC5" s="8">
        <f>'C завтраками| Bed and breakfast'!GB5</f>
        <v>46203</v>
      </c>
      <c r="CD5" s="8">
        <f>'C завтраками| Bed and breakfast'!GC5</f>
        <v>46204</v>
      </c>
      <c r="CE5" s="8">
        <f>'C завтраками| Bed and breakfast'!GD5</f>
        <v>46205</v>
      </c>
      <c r="CF5" s="8">
        <f>'C завтраками| Bed and breakfast'!GE5</f>
        <v>46206</v>
      </c>
      <c r="CG5" s="8">
        <f>'C завтраками| Bed and breakfast'!GF5</f>
        <v>46207</v>
      </c>
      <c r="CH5" s="8">
        <f>'C завтраками| Bed and breakfast'!GG5</f>
        <v>46208</v>
      </c>
      <c r="CI5" s="8">
        <f>'C завтраками| Bed and breakfast'!GH5</f>
        <v>46209</v>
      </c>
      <c r="CJ5" s="8">
        <f>'C завтраками| Bed and breakfast'!GI5</f>
        <v>46210</v>
      </c>
      <c r="CK5" s="8">
        <f>'C завтраками| Bed and breakfast'!GJ5</f>
        <v>46211</v>
      </c>
      <c r="CL5" s="8">
        <f>'C завтраками| Bed and breakfast'!GK5</f>
        <v>46212</v>
      </c>
      <c r="CM5" s="8">
        <f>'C завтраками| Bed and breakfast'!GL5</f>
        <v>46213</v>
      </c>
      <c r="CN5" s="8">
        <f>'C завтраками| Bed and breakfast'!GM5</f>
        <v>46214</v>
      </c>
      <c r="CO5" s="8">
        <f>'C завтраками| Bed and breakfast'!GN5</f>
        <v>46215</v>
      </c>
      <c r="CP5" s="8">
        <f>'C завтраками| Bed and breakfast'!GO5</f>
        <v>46216</v>
      </c>
      <c r="CQ5" s="8">
        <f>'C завтраками| Bed and breakfast'!GP5</f>
        <v>46217</v>
      </c>
      <c r="CR5" s="8">
        <f>'C завтраками| Bed and breakfast'!GQ5</f>
        <v>46218</v>
      </c>
      <c r="CS5" s="8">
        <f>'C завтраками| Bed and breakfast'!GR5</f>
        <v>46219</v>
      </c>
      <c r="CT5" s="8">
        <f>'C завтраками| Bed and breakfast'!GS5</f>
        <v>46220</v>
      </c>
      <c r="CU5" s="8">
        <f>'C завтраками| Bed and breakfast'!GT5</f>
        <v>46221</v>
      </c>
      <c r="CV5" s="8">
        <f>'C завтраками| Bed and breakfast'!GU5</f>
        <v>46222</v>
      </c>
      <c r="CW5" s="8">
        <f>'C завтраками| Bed and breakfast'!GV5</f>
        <v>46223</v>
      </c>
      <c r="CX5" s="8">
        <f>'C завтраками| Bed and breakfast'!GW5</f>
        <v>46224</v>
      </c>
      <c r="CY5" s="8">
        <f>'C завтраками| Bed and breakfast'!GX5</f>
        <v>46225</v>
      </c>
      <c r="CZ5" s="8">
        <f>'C завтраками| Bed and breakfast'!GY5</f>
        <v>46226</v>
      </c>
      <c r="DA5" s="8">
        <f>'C завтраками| Bed and breakfast'!GZ5</f>
        <v>46227</v>
      </c>
      <c r="DB5" s="8">
        <f>'C завтраками| Bed and breakfast'!HA5</f>
        <v>46228</v>
      </c>
      <c r="DC5" s="8">
        <f>'C завтраками| Bed and breakfast'!HB5</f>
        <v>46229</v>
      </c>
      <c r="DD5" s="8">
        <f>'C завтраками| Bed and breakfast'!HC5</f>
        <v>46230</v>
      </c>
      <c r="DE5" s="8">
        <f>'C завтраками| Bed and breakfast'!HD5</f>
        <v>46231</v>
      </c>
      <c r="DF5" s="8">
        <f>'C завтраками| Bed and breakfast'!HE5</f>
        <v>46232</v>
      </c>
      <c r="DG5" s="8">
        <f>'C завтраками| Bed and breakfast'!HF5</f>
        <v>46233</v>
      </c>
      <c r="DH5" s="8">
        <f>'C завтраками| Bed and breakfast'!HG5</f>
        <v>46234</v>
      </c>
      <c r="DI5" s="8">
        <f>'C завтраками| Bed and breakfast'!HH5</f>
        <v>46235</v>
      </c>
      <c r="DJ5" s="8">
        <f>'C завтраками| Bed and breakfast'!HI5</f>
        <v>46236</v>
      </c>
      <c r="DK5" s="8">
        <f>'C завтраками| Bed and breakfast'!HJ5</f>
        <v>46237</v>
      </c>
      <c r="DL5" s="8">
        <f>'C завтраками| Bed and breakfast'!HK5</f>
        <v>46238</v>
      </c>
      <c r="DM5" s="8">
        <f>'C завтраками| Bed and breakfast'!HL5</f>
        <v>46239</v>
      </c>
      <c r="DN5" s="8">
        <f>'C завтраками| Bed and breakfast'!HM5</f>
        <v>46240</v>
      </c>
      <c r="DO5" s="8">
        <f>'C завтраками| Bed and breakfast'!HN5</f>
        <v>46241</v>
      </c>
      <c r="DP5" s="8">
        <f>'C завтраками| Bed and breakfast'!HO5</f>
        <v>46242</v>
      </c>
      <c r="DQ5" s="8">
        <f>'C завтраками| Bed and breakfast'!HP5</f>
        <v>46243</v>
      </c>
      <c r="DR5" s="8">
        <f>'C завтраками| Bed and breakfast'!HQ5</f>
        <v>46244</v>
      </c>
      <c r="DS5" s="8">
        <f>'C завтраками| Bed and breakfast'!HR5</f>
        <v>46245</v>
      </c>
      <c r="DT5" s="8">
        <f>'C завтраками| Bed and breakfast'!HS5</f>
        <v>46246</v>
      </c>
      <c r="DU5" s="8">
        <f>'C завтраками| Bed and breakfast'!HT5</f>
        <v>46247</v>
      </c>
      <c r="DV5" s="8">
        <f>'C завтраками| Bed and breakfast'!HU5</f>
        <v>46248</v>
      </c>
      <c r="DW5" s="8">
        <f>'C завтраками| Bed and breakfast'!HV5</f>
        <v>46249</v>
      </c>
      <c r="DX5" s="8">
        <f>'C завтраками| Bed and breakfast'!HW5</f>
        <v>46250</v>
      </c>
      <c r="DY5" s="8">
        <f>'C завтраками| Bed and breakfast'!HX5</f>
        <v>46251</v>
      </c>
      <c r="DZ5" s="8">
        <f>'C завтраками| Bed and breakfast'!HY5</f>
        <v>46252</v>
      </c>
      <c r="EA5" s="8">
        <f>'C завтраками| Bed and breakfast'!HZ5</f>
        <v>46253</v>
      </c>
      <c r="EB5" s="8">
        <f>'C завтраками| Bed and breakfast'!IA5</f>
        <v>46254</v>
      </c>
      <c r="EC5" s="8">
        <f>'C завтраками| Bed and breakfast'!IB5</f>
        <v>46255</v>
      </c>
      <c r="ED5" s="8">
        <f>'C завтраками| Bed and breakfast'!IC5</f>
        <v>46256</v>
      </c>
      <c r="EE5" s="8">
        <f>'C завтраками| Bed and breakfast'!ID5</f>
        <v>46257</v>
      </c>
      <c r="EF5" s="8">
        <f>'C завтраками| Bed and breakfast'!IE5</f>
        <v>46258</v>
      </c>
      <c r="EG5" s="8">
        <f>'C завтраками| Bed and breakfast'!IF5</f>
        <v>46259</v>
      </c>
      <c r="EH5" s="8">
        <f>'C завтраками| Bed and breakfast'!IG5</f>
        <v>46260</v>
      </c>
      <c r="EI5" s="8">
        <f>'C завтраками| Bed and breakfast'!IH5</f>
        <v>46261</v>
      </c>
      <c r="EJ5" s="8">
        <f>'C завтраками| Bed and breakfast'!II5</f>
        <v>46262</v>
      </c>
      <c r="EK5" s="8">
        <f>'C завтраками| Bed and breakfast'!IJ5</f>
        <v>46263</v>
      </c>
      <c r="EL5" s="8">
        <f>'C завтраками| Bed and breakfast'!IK5</f>
        <v>46264</v>
      </c>
      <c r="EM5" s="8">
        <f>'C завтраками| Bed and breakfast'!IL5</f>
        <v>46265</v>
      </c>
      <c r="EN5" s="8">
        <f>'C завтраками| Bed and breakfast'!IM5</f>
        <v>46266</v>
      </c>
      <c r="EO5" s="8">
        <f>'C завтраками| Bed and breakfast'!IN5</f>
        <v>46267</v>
      </c>
      <c r="EP5" s="8">
        <f>'C завтраками| Bed and breakfast'!IO5</f>
        <v>46268</v>
      </c>
      <c r="EQ5" s="8">
        <f>'C завтраками| Bed and breakfast'!IP5</f>
        <v>46269</v>
      </c>
      <c r="ER5" s="8">
        <f>'C завтраками| Bed and breakfast'!IQ5</f>
        <v>46270</v>
      </c>
      <c r="ES5" s="8">
        <f>'C завтраками| Bed and breakfast'!IR5</f>
        <v>46271</v>
      </c>
      <c r="ET5" s="8">
        <f>'C завтраками| Bed and breakfast'!IS5</f>
        <v>46272</v>
      </c>
      <c r="EU5" s="8">
        <f>'C завтраками| Bed and breakfast'!IT5</f>
        <v>46273</v>
      </c>
      <c r="EV5" s="8">
        <f>'C завтраками| Bed and breakfast'!IU5</f>
        <v>46274</v>
      </c>
      <c r="EW5" s="8">
        <f>'C завтраками| Bed and breakfast'!IV5</f>
        <v>46275</v>
      </c>
      <c r="EX5" s="8">
        <f>'C завтраками| Bed and breakfast'!IW5</f>
        <v>46276</v>
      </c>
      <c r="EY5" s="8">
        <f>'C завтраками| Bed and breakfast'!IX5</f>
        <v>46277</v>
      </c>
      <c r="EZ5" s="8">
        <f>'C завтраками| Bed and breakfast'!IY5</f>
        <v>46278</v>
      </c>
      <c r="FA5" s="8">
        <f>'C завтраками| Bed and breakfast'!IZ5</f>
        <v>46279</v>
      </c>
      <c r="FB5" s="8">
        <f>'C завтраками| Bed and breakfast'!JA5</f>
        <v>46280</v>
      </c>
      <c r="FC5" s="8">
        <f>'C завтраками| Bed and breakfast'!JB5</f>
        <v>46281</v>
      </c>
      <c r="FD5" s="8">
        <f>'C завтраками| Bed and breakfast'!JC5</f>
        <v>46282</v>
      </c>
      <c r="FE5" s="8">
        <f>'C завтраками| Bed and breakfast'!JD5</f>
        <v>46283</v>
      </c>
      <c r="FF5" s="8">
        <f>'C завтраками| Bed and breakfast'!JE5</f>
        <v>46284</v>
      </c>
      <c r="FG5" s="8">
        <f>'C завтраками| Bed and breakfast'!JF5</f>
        <v>46285</v>
      </c>
      <c r="FH5" s="8">
        <f>'C завтраками| Bed and breakfast'!JG5</f>
        <v>46286</v>
      </c>
      <c r="FI5" s="8">
        <f>'C завтраками| Bed and breakfast'!JH5</f>
        <v>46287</v>
      </c>
      <c r="FJ5" s="8">
        <f>'C завтраками| Bed and breakfast'!JI5</f>
        <v>46288</v>
      </c>
      <c r="FK5" s="8">
        <f>'C завтраками| Bed and breakfast'!JJ5</f>
        <v>46289</v>
      </c>
      <c r="FL5" s="8">
        <f>'C завтраками| Bed and breakfast'!JK5</f>
        <v>46290</v>
      </c>
      <c r="FM5" s="8">
        <f>'C завтраками| Bed and breakfast'!JL5</f>
        <v>46291</v>
      </c>
      <c r="FN5" s="8">
        <f>'C завтраками| Bed and breakfast'!JM5</f>
        <v>46292</v>
      </c>
      <c r="FO5" s="8">
        <f>'C завтраками| Bed and breakfast'!JN5</f>
        <v>46293</v>
      </c>
      <c r="FP5" s="8">
        <f>'C завтраками| Bed and breakfast'!JO5</f>
        <v>46294</v>
      </c>
      <c r="FQ5" s="8">
        <f>'C завтраками| Bed and breakfast'!JP5</f>
        <v>46295</v>
      </c>
    </row>
    <row r="6" spans="1:173" ht="24" customHeight="1">
      <c r="A6" s="74"/>
      <c r="B6" s="8">
        <f>'C завтраками| Bed and breakfast'!DA6</f>
        <v>46124</v>
      </c>
      <c r="C6" s="8">
        <f>'C завтраками| Bed and breakfast'!DB6</f>
        <v>46125</v>
      </c>
      <c r="D6" s="8">
        <f>'C завтраками| Bed and breakfast'!DC6</f>
        <v>46126</v>
      </c>
      <c r="E6" s="8">
        <f>'C завтраками| Bed and breakfast'!DD6</f>
        <v>46127</v>
      </c>
      <c r="F6" s="8">
        <f>'C завтраками| Bed and breakfast'!DE6</f>
        <v>46128</v>
      </c>
      <c r="G6" s="8">
        <f>'C завтраками| Bed and breakfast'!DF6</f>
        <v>46129</v>
      </c>
      <c r="H6" s="8">
        <f>'C завтраками| Bed and breakfast'!DG6</f>
        <v>46130</v>
      </c>
      <c r="I6" s="8">
        <f>'C завтраками| Bed and breakfast'!DH6</f>
        <v>46131</v>
      </c>
      <c r="J6" s="8">
        <f>'C завтраками| Bed and breakfast'!DI6</f>
        <v>46132</v>
      </c>
      <c r="K6" s="8">
        <f>'C завтраками| Bed and breakfast'!DJ6</f>
        <v>46133</v>
      </c>
      <c r="L6" s="8">
        <f>'C завтраками| Bed and breakfast'!DK6</f>
        <v>46134</v>
      </c>
      <c r="M6" s="8">
        <f>'C завтраками| Bed and breakfast'!DL6</f>
        <v>46135</v>
      </c>
      <c r="N6" s="8">
        <f>'C завтраками| Bed and breakfast'!DM6</f>
        <v>46136</v>
      </c>
      <c r="O6" s="8">
        <f>'C завтраками| Bed and breakfast'!DN6</f>
        <v>46137</v>
      </c>
      <c r="P6" s="8">
        <f>'C завтраками| Bed and breakfast'!DO6</f>
        <v>46138</v>
      </c>
      <c r="Q6" s="8">
        <f>'C завтраками| Bed and breakfast'!DP6</f>
        <v>46139</v>
      </c>
      <c r="R6" s="8">
        <f>'C завтраками| Bed and breakfast'!DQ6</f>
        <v>46140</v>
      </c>
      <c r="S6" s="8">
        <f>'C завтраками| Bed and breakfast'!DR6</f>
        <v>46141</v>
      </c>
      <c r="T6" s="8">
        <f>'C завтраками| Bed and breakfast'!DS6</f>
        <v>46142</v>
      </c>
      <c r="U6" s="8">
        <f>'C завтраками| Bed and breakfast'!DT6</f>
        <v>46143</v>
      </c>
      <c r="V6" s="8">
        <f>'C завтраками| Bed and breakfast'!DU6</f>
        <v>46144</v>
      </c>
      <c r="W6" s="8">
        <f>'C завтраками| Bed and breakfast'!DV6</f>
        <v>46145</v>
      </c>
      <c r="X6" s="8">
        <f>'C завтраками| Bed and breakfast'!DW6</f>
        <v>46146</v>
      </c>
      <c r="Y6" s="8">
        <f>'C завтраками| Bed and breakfast'!DX6</f>
        <v>46147</v>
      </c>
      <c r="Z6" s="8">
        <f>'C завтраками| Bed and breakfast'!DY6</f>
        <v>46148</v>
      </c>
      <c r="AA6" s="8">
        <f>'C завтраками| Bed and breakfast'!DZ6</f>
        <v>46149</v>
      </c>
      <c r="AB6" s="8">
        <f>'C завтраками| Bed and breakfast'!EA6</f>
        <v>46150</v>
      </c>
      <c r="AC6" s="8">
        <f>'C завтраками| Bed and breakfast'!EB6</f>
        <v>46151</v>
      </c>
      <c r="AD6" s="8">
        <f>'C завтраками| Bed and breakfast'!EC6</f>
        <v>46152</v>
      </c>
      <c r="AE6" s="8">
        <f>'C завтраками| Bed and breakfast'!ED6</f>
        <v>46153</v>
      </c>
      <c r="AF6" s="8">
        <f>'C завтраками| Bed and breakfast'!EE6</f>
        <v>46154</v>
      </c>
      <c r="AG6" s="8">
        <f>'C завтраками| Bed and breakfast'!EF6</f>
        <v>46155</v>
      </c>
      <c r="AH6" s="8">
        <f>'C завтраками| Bed and breakfast'!EG6</f>
        <v>46156</v>
      </c>
      <c r="AI6" s="8">
        <f>'C завтраками| Bed and breakfast'!EH6</f>
        <v>46157</v>
      </c>
      <c r="AJ6" s="8">
        <f>'C завтраками| Bed and breakfast'!EI6</f>
        <v>46158</v>
      </c>
      <c r="AK6" s="8">
        <f>'C завтраками| Bed and breakfast'!EJ6</f>
        <v>46159</v>
      </c>
      <c r="AL6" s="8">
        <f>'C завтраками| Bed and breakfast'!EK6</f>
        <v>46160</v>
      </c>
      <c r="AM6" s="8">
        <f>'C завтраками| Bed and breakfast'!EL6</f>
        <v>46161</v>
      </c>
      <c r="AN6" s="8">
        <f>'C завтраками| Bed and breakfast'!EM6</f>
        <v>46162</v>
      </c>
      <c r="AO6" s="8">
        <f>'C завтраками| Bed and breakfast'!EN6</f>
        <v>46163</v>
      </c>
      <c r="AP6" s="8">
        <f>'C завтраками| Bed and breakfast'!EO6</f>
        <v>46164</v>
      </c>
      <c r="AQ6" s="8">
        <f>'C завтраками| Bed and breakfast'!EP6</f>
        <v>46165</v>
      </c>
      <c r="AR6" s="8">
        <f>'C завтраками| Bed and breakfast'!EQ6</f>
        <v>46166</v>
      </c>
      <c r="AS6" s="8">
        <f>'C завтраками| Bed and breakfast'!ER6</f>
        <v>46167</v>
      </c>
      <c r="AT6" s="8">
        <f>'C завтраками| Bed and breakfast'!ES6</f>
        <v>46168</v>
      </c>
      <c r="AU6" s="8">
        <f>'C завтраками| Bed and breakfast'!ET6</f>
        <v>46169</v>
      </c>
      <c r="AV6" s="8">
        <f>'C завтраками| Bed and breakfast'!EU6</f>
        <v>46170</v>
      </c>
      <c r="AW6" s="8">
        <f>'C завтраками| Bed and breakfast'!EV6</f>
        <v>46171</v>
      </c>
      <c r="AX6" s="8">
        <f>'C завтраками| Bed and breakfast'!EW6</f>
        <v>46172</v>
      </c>
      <c r="AY6" s="8">
        <f>'C завтраками| Bed and breakfast'!EX6</f>
        <v>46173</v>
      </c>
      <c r="AZ6" s="8">
        <f>'C завтраками| Bed and breakfast'!EY6</f>
        <v>46174</v>
      </c>
      <c r="BA6" s="8">
        <f>'C завтраками| Bed and breakfast'!EZ6</f>
        <v>46175</v>
      </c>
      <c r="BB6" s="8">
        <f>'C завтраками| Bed and breakfast'!FA6</f>
        <v>46176</v>
      </c>
      <c r="BC6" s="8">
        <f>'C завтраками| Bed and breakfast'!FB6</f>
        <v>46177</v>
      </c>
      <c r="BD6" s="8">
        <f>'C завтраками| Bed and breakfast'!FC6</f>
        <v>46178</v>
      </c>
      <c r="BE6" s="8">
        <f>'C завтраками| Bed and breakfast'!FD6</f>
        <v>46179</v>
      </c>
      <c r="BF6" s="33">
        <f>'C завтраками| Bed and breakfast'!FE6</f>
        <v>46180</v>
      </c>
      <c r="BG6" s="33">
        <f>'C завтраками| Bed and breakfast'!FF6</f>
        <v>46181</v>
      </c>
      <c r="BH6" s="33">
        <f>'C завтраками| Bed and breakfast'!FG6</f>
        <v>46182</v>
      </c>
      <c r="BI6" s="33">
        <f>'C завтраками| Bed and breakfast'!FH6</f>
        <v>46183</v>
      </c>
      <c r="BJ6" s="33">
        <f>'C завтраками| Bed and breakfast'!FI6</f>
        <v>46184</v>
      </c>
      <c r="BK6" s="8">
        <f>'C завтраками| Bed and breakfast'!FJ6</f>
        <v>46185</v>
      </c>
      <c r="BL6" s="8">
        <f>'C завтраками| Bed and breakfast'!FK6</f>
        <v>46186</v>
      </c>
      <c r="BM6" s="8">
        <f>'C завтраками| Bed and breakfast'!FL6</f>
        <v>46187</v>
      </c>
      <c r="BN6" s="8">
        <f>'C завтраками| Bed and breakfast'!FM6</f>
        <v>46188</v>
      </c>
      <c r="BO6" s="8">
        <f>'C завтраками| Bed and breakfast'!FN6</f>
        <v>46189</v>
      </c>
      <c r="BP6" s="8">
        <f>'C завтраками| Bed and breakfast'!FO6</f>
        <v>46190</v>
      </c>
      <c r="BQ6" s="8">
        <f>'C завтраками| Bed and breakfast'!FP6</f>
        <v>46191</v>
      </c>
      <c r="BR6" s="8">
        <f>'C завтраками| Bed and breakfast'!FQ6</f>
        <v>46192</v>
      </c>
      <c r="BS6" s="8">
        <f>'C завтраками| Bed and breakfast'!FR6</f>
        <v>46193</v>
      </c>
      <c r="BT6" s="8">
        <f>'C завтраками| Bed and breakfast'!FS6</f>
        <v>46194</v>
      </c>
      <c r="BU6" s="8">
        <f>'C завтраками| Bed and breakfast'!FT6</f>
        <v>46195</v>
      </c>
      <c r="BV6" s="8">
        <f>'C завтраками| Bed and breakfast'!FU6</f>
        <v>46196</v>
      </c>
      <c r="BW6" s="8">
        <f>'C завтраками| Bed and breakfast'!FV6</f>
        <v>46197</v>
      </c>
      <c r="BX6" s="8">
        <f>'C завтраками| Bed and breakfast'!FW6</f>
        <v>46198</v>
      </c>
      <c r="BY6" s="8">
        <f>'C завтраками| Bed and breakfast'!FX6</f>
        <v>46199</v>
      </c>
      <c r="BZ6" s="8">
        <f>'C завтраками| Bed and breakfast'!FY6</f>
        <v>46200</v>
      </c>
      <c r="CA6" s="8">
        <f>'C завтраками| Bed and breakfast'!FZ6</f>
        <v>46201</v>
      </c>
      <c r="CB6" s="8">
        <f>'C завтраками| Bed and breakfast'!GA6</f>
        <v>46202</v>
      </c>
      <c r="CC6" s="8">
        <f>'C завтраками| Bed and breakfast'!GB6</f>
        <v>46203</v>
      </c>
      <c r="CD6" s="8">
        <f>'C завтраками| Bed and breakfast'!GC6</f>
        <v>46204</v>
      </c>
      <c r="CE6" s="8">
        <f>'C завтраками| Bed and breakfast'!GD6</f>
        <v>46205</v>
      </c>
      <c r="CF6" s="8">
        <f>'C завтраками| Bed and breakfast'!GE6</f>
        <v>46206</v>
      </c>
      <c r="CG6" s="8">
        <f>'C завтраками| Bed and breakfast'!GF6</f>
        <v>46207</v>
      </c>
      <c r="CH6" s="8">
        <f>'C завтраками| Bed and breakfast'!GG6</f>
        <v>46208</v>
      </c>
      <c r="CI6" s="8">
        <f>'C завтраками| Bed and breakfast'!GH6</f>
        <v>46209</v>
      </c>
      <c r="CJ6" s="8">
        <f>'C завтраками| Bed and breakfast'!GI6</f>
        <v>46210</v>
      </c>
      <c r="CK6" s="8">
        <f>'C завтраками| Bed and breakfast'!GJ6</f>
        <v>46211</v>
      </c>
      <c r="CL6" s="8">
        <f>'C завтраками| Bed and breakfast'!GK6</f>
        <v>46212</v>
      </c>
      <c r="CM6" s="8">
        <f>'C завтраками| Bed and breakfast'!GL6</f>
        <v>46213</v>
      </c>
      <c r="CN6" s="8">
        <f>'C завтраками| Bed and breakfast'!GM6</f>
        <v>46214</v>
      </c>
      <c r="CO6" s="8">
        <f>'C завтраками| Bed and breakfast'!GN6</f>
        <v>46215</v>
      </c>
      <c r="CP6" s="8">
        <f>'C завтраками| Bed and breakfast'!GO6</f>
        <v>46216</v>
      </c>
      <c r="CQ6" s="8">
        <f>'C завтраками| Bed and breakfast'!GP6</f>
        <v>46217</v>
      </c>
      <c r="CR6" s="8">
        <f>'C завтраками| Bed and breakfast'!GQ6</f>
        <v>46218</v>
      </c>
      <c r="CS6" s="8">
        <f>'C завтраками| Bed and breakfast'!GR6</f>
        <v>46219</v>
      </c>
      <c r="CT6" s="8">
        <f>'C завтраками| Bed and breakfast'!GS6</f>
        <v>46220</v>
      </c>
      <c r="CU6" s="8">
        <f>'C завтраками| Bed and breakfast'!GT6</f>
        <v>46221</v>
      </c>
      <c r="CV6" s="8">
        <f>'C завтраками| Bed and breakfast'!GU6</f>
        <v>46222</v>
      </c>
      <c r="CW6" s="8">
        <f>'C завтраками| Bed and breakfast'!GV6</f>
        <v>46223</v>
      </c>
      <c r="CX6" s="8">
        <f>'C завтраками| Bed and breakfast'!GW6</f>
        <v>46224</v>
      </c>
      <c r="CY6" s="8">
        <f>'C завтраками| Bed and breakfast'!GX6</f>
        <v>46225</v>
      </c>
      <c r="CZ6" s="8">
        <f>'C завтраками| Bed and breakfast'!GY6</f>
        <v>46226</v>
      </c>
      <c r="DA6" s="8">
        <f>'C завтраками| Bed and breakfast'!GZ6</f>
        <v>46227</v>
      </c>
      <c r="DB6" s="8">
        <f>'C завтраками| Bed and breakfast'!HA6</f>
        <v>46228</v>
      </c>
      <c r="DC6" s="8">
        <f>'C завтраками| Bed and breakfast'!HB6</f>
        <v>46229</v>
      </c>
      <c r="DD6" s="8">
        <f>'C завтраками| Bed and breakfast'!HC6</f>
        <v>46230</v>
      </c>
      <c r="DE6" s="8">
        <f>'C завтраками| Bed and breakfast'!HD6</f>
        <v>46231</v>
      </c>
      <c r="DF6" s="8">
        <f>'C завтраками| Bed and breakfast'!HE6</f>
        <v>46232</v>
      </c>
      <c r="DG6" s="8">
        <f>'C завтраками| Bed and breakfast'!HF6</f>
        <v>46233</v>
      </c>
      <c r="DH6" s="8">
        <f>'C завтраками| Bed and breakfast'!HG6</f>
        <v>46234</v>
      </c>
      <c r="DI6" s="8">
        <f>'C завтраками| Bed and breakfast'!HH6</f>
        <v>46235</v>
      </c>
      <c r="DJ6" s="8">
        <f>'C завтраками| Bed and breakfast'!HI6</f>
        <v>46236</v>
      </c>
      <c r="DK6" s="8">
        <f>'C завтраками| Bed and breakfast'!HJ6</f>
        <v>46237</v>
      </c>
      <c r="DL6" s="8">
        <f>'C завтраками| Bed and breakfast'!HK6</f>
        <v>46238</v>
      </c>
      <c r="DM6" s="8">
        <f>'C завтраками| Bed and breakfast'!HL6</f>
        <v>46239</v>
      </c>
      <c r="DN6" s="8">
        <f>'C завтраками| Bed and breakfast'!HM6</f>
        <v>46240</v>
      </c>
      <c r="DO6" s="8">
        <f>'C завтраками| Bed and breakfast'!HN6</f>
        <v>46241</v>
      </c>
      <c r="DP6" s="8">
        <f>'C завтраками| Bed and breakfast'!HO6</f>
        <v>46242</v>
      </c>
      <c r="DQ6" s="8">
        <f>'C завтраками| Bed and breakfast'!HP6</f>
        <v>46243</v>
      </c>
      <c r="DR6" s="8">
        <f>'C завтраками| Bed and breakfast'!HQ6</f>
        <v>46244</v>
      </c>
      <c r="DS6" s="8">
        <f>'C завтраками| Bed and breakfast'!HR6</f>
        <v>46245</v>
      </c>
      <c r="DT6" s="8">
        <f>'C завтраками| Bed and breakfast'!HS6</f>
        <v>46246</v>
      </c>
      <c r="DU6" s="8">
        <f>'C завтраками| Bed and breakfast'!HT6</f>
        <v>46247</v>
      </c>
      <c r="DV6" s="8">
        <f>'C завтраками| Bed and breakfast'!HU6</f>
        <v>46248</v>
      </c>
      <c r="DW6" s="8">
        <f>'C завтраками| Bed and breakfast'!HV6</f>
        <v>46249</v>
      </c>
      <c r="DX6" s="8">
        <f>'C завтраками| Bed and breakfast'!HW6</f>
        <v>46250</v>
      </c>
      <c r="DY6" s="8">
        <f>'C завтраками| Bed and breakfast'!HX6</f>
        <v>46251</v>
      </c>
      <c r="DZ6" s="8">
        <f>'C завтраками| Bed and breakfast'!HY6</f>
        <v>46252</v>
      </c>
      <c r="EA6" s="8">
        <f>'C завтраками| Bed and breakfast'!HZ6</f>
        <v>46253</v>
      </c>
      <c r="EB6" s="8">
        <f>'C завтраками| Bed and breakfast'!IA6</f>
        <v>46254</v>
      </c>
      <c r="EC6" s="8">
        <f>'C завтраками| Bed and breakfast'!IB6</f>
        <v>46255</v>
      </c>
      <c r="ED6" s="8">
        <f>'C завтраками| Bed and breakfast'!IC6</f>
        <v>46256</v>
      </c>
      <c r="EE6" s="8">
        <f>'C завтраками| Bed and breakfast'!ID6</f>
        <v>46257</v>
      </c>
      <c r="EF6" s="8">
        <f>'C завтраками| Bed and breakfast'!IE6</f>
        <v>46258</v>
      </c>
      <c r="EG6" s="8">
        <f>'C завтраками| Bed and breakfast'!IF6</f>
        <v>46259</v>
      </c>
      <c r="EH6" s="8">
        <f>'C завтраками| Bed and breakfast'!IG6</f>
        <v>46260</v>
      </c>
      <c r="EI6" s="8">
        <f>'C завтраками| Bed and breakfast'!IH6</f>
        <v>46261</v>
      </c>
      <c r="EJ6" s="8">
        <f>'C завтраками| Bed and breakfast'!II6</f>
        <v>46262</v>
      </c>
      <c r="EK6" s="8">
        <f>'C завтраками| Bed and breakfast'!IJ6</f>
        <v>46263</v>
      </c>
      <c r="EL6" s="8">
        <f>'C завтраками| Bed and breakfast'!IK6</f>
        <v>46264</v>
      </c>
      <c r="EM6" s="8">
        <f>'C завтраками| Bed and breakfast'!IL6</f>
        <v>46265</v>
      </c>
      <c r="EN6" s="8">
        <f>'C завтраками| Bed and breakfast'!IM6</f>
        <v>46266</v>
      </c>
      <c r="EO6" s="8">
        <f>'C завтраками| Bed and breakfast'!IN6</f>
        <v>46267</v>
      </c>
      <c r="EP6" s="8">
        <f>'C завтраками| Bed and breakfast'!IO6</f>
        <v>46268</v>
      </c>
      <c r="EQ6" s="8">
        <f>'C завтраками| Bed and breakfast'!IP6</f>
        <v>46269</v>
      </c>
      <c r="ER6" s="8">
        <f>'C завтраками| Bed and breakfast'!IQ6</f>
        <v>46270</v>
      </c>
      <c r="ES6" s="8">
        <f>'C завтраками| Bed and breakfast'!IR6</f>
        <v>46271</v>
      </c>
      <c r="ET6" s="8">
        <f>'C завтраками| Bed and breakfast'!IS6</f>
        <v>46272</v>
      </c>
      <c r="EU6" s="8">
        <f>'C завтраками| Bed and breakfast'!IT6</f>
        <v>46273</v>
      </c>
      <c r="EV6" s="8">
        <f>'C завтраками| Bed and breakfast'!IU6</f>
        <v>46274</v>
      </c>
      <c r="EW6" s="8">
        <f>'C завтраками| Bed and breakfast'!IV6</f>
        <v>46275</v>
      </c>
      <c r="EX6" s="8">
        <f>'C завтраками| Bed and breakfast'!IW6</f>
        <v>46276</v>
      </c>
      <c r="EY6" s="8">
        <f>'C завтраками| Bed and breakfast'!IX6</f>
        <v>46277</v>
      </c>
      <c r="EZ6" s="8">
        <f>'C завтраками| Bed and breakfast'!IY6</f>
        <v>46278</v>
      </c>
      <c r="FA6" s="8">
        <f>'C завтраками| Bed and breakfast'!IZ6</f>
        <v>46279</v>
      </c>
      <c r="FB6" s="8">
        <f>'C завтраками| Bed and breakfast'!JA6</f>
        <v>46280</v>
      </c>
      <c r="FC6" s="8">
        <f>'C завтраками| Bed and breakfast'!JB6</f>
        <v>46281</v>
      </c>
      <c r="FD6" s="8">
        <f>'C завтраками| Bed and breakfast'!JC6</f>
        <v>46282</v>
      </c>
      <c r="FE6" s="8">
        <f>'C завтраками| Bed and breakfast'!JD6</f>
        <v>46283</v>
      </c>
      <c r="FF6" s="8">
        <f>'C завтраками| Bed and breakfast'!JE6</f>
        <v>46284</v>
      </c>
      <c r="FG6" s="8">
        <f>'C завтраками| Bed and breakfast'!JF6</f>
        <v>46285</v>
      </c>
      <c r="FH6" s="8">
        <f>'C завтраками| Bed and breakfast'!JG6</f>
        <v>46286</v>
      </c>
      <c r="FI6" s="8">
        <f>'C завтраками| Bed and breakfast'!JH6</f>
        <v>46287</v>
      </c>
      <c r="FJ6" s="8">
        <f>'C завтраками| Bed and breakfast'!JI6</f>
        <v>46288</v>
      </c>
      <c r="FK6" s="8">
        <f>'C завтраками| Bed and breakfast'!JJ6</f>
        <v>46289</v>
      </c>
      <c r="FL6" s="8">
        <f>'C завтраками| Bed and breakfast'!JK6</f>
        <v>46290</v>
      </c>
      <c r="FM6" s="8">
        <f>'C завтраками| Bed and breakfast'!JL6</f>
        <v>46291</v>
      </c>
      <c r="FN6" s="8">
        <f>'C завтраками| Bed and breakfast'!JM6</f>
        <v>46292</v>
      </c>
      <c r="FO6" s="8">
        <f>'C завтраками| Bed and breakfast'!JN6</f>
        <v>46293</v>
      </c>
      <c r="FP6" s="8">
        <f>'C завтраками| Bed and breakfast'!JO6</f>
        <v>46294</v>
      </c>
      <c r="FQ6" s="8">
        <f>'C завтраками| Bed and breakfast'!JP6</f>
        <v>46295</v>
      </c>
    </row>
    <row r="7" spans="1:173">
      <c r="A7" s="74" t="s">
        <v>4</v>
      </c>
      <c r="B7" s="71"/>
    </row>
    <row r="8" spans="1:173">
      <c r="A8" s="74">
        <v>1</v>
      </c>
      <c r="B8" s="75">
        <f>'Room only 2025 | comis'!B8</f>
        <v>4600</v>
      </c>
      <c r="C8" s="75">
        <f>'Room only 2025 | comis'!C8</f>
        <v>4600</v>
      </c>
      <c r="D8" s="75">
        <f>'Room only 2025 | comis'!D8</f>
        <v>4600</v>
      </c>
      <c r="E8" s="75">
        <f>'Room only 2025 | comis'!E8</f>
        <v>4600</v>
      </c>
      <c r="F8" s="75">
        <f>'Room only 2025 | comis'!F8</f>
        <v>4600</v>
      </c>
      <c r="G8" s="75">
        <f>'Room only 2025 | comis'!G8</f>
        <v>5200</v>
      </c>
      <c r="H8" s="75">
        <f>'Room only 2025 | comis'!H8</f>
        <v>5200</v>
      </c>
      <c r="I8" s="75">
        <f>'Room only 2025 | comis'!I8</f>
        <v>4600</v>
      </c>
      <c r="J8" s="75">
        <f>'Room only 2025 | comis'!J8</f>
        <v>4600</v>
      </c>
      <c r="K8" s="75">
        <f>'Room only 2025 | comis'!K8</f>
        <v>4600</v>
      </c>
      <c r="L8" s="75">
        <f>'Room only 2025 | comis'!L8</f>
        <v>4600</v>
      </c>
      <c r="M8" s="75">
        <f>'Room only 2025 | comis'!M8</f>
        <v>4600</v>
      </c>
      <c r="N8" s="75">
        <f>'Room only 2025 | comis'!N8</f>
        <v>5200</v>
      </c>
      <c r="O8" s="75">
        <f>'Room only 2025 | comis'!O8</f>
        <v>5200</v>
      </c>
      <c r="P8" s="75">
        <f>'Room only 2025 | comis'!P8</f>
        <v>4600</v>
      </c>
      <c r="Q8" s="75">
        <f>'Room only 2025 | comis'!Q8</f>
        <v>4600</v>
      </c>
      <c r="R8" s="75">
        <f>'Room only 2025 | comis'!R8</f>
        <v>4600</v>
      </c>
      <c r="S8" s="75">
        <f>'Room only 2025 | comis'!S8</f>
        <v>4600</v>
      </c>
      <c r="T8" s="75">
        <f>'Room only 2025 | comis'!T8</f>
        <v>6000</v>
      </c>
      <c r="U8" s="75">
        <f>'Room only 2025 | comis'!U8</f>
        <v>6000</v>
      </c>
      <c r="V8" s="75">
        <f>'Room only 2025 | comis'!V8</f>
        <v>6000</v>
      </c>
      <c r="W8" s="75">
        <f>'Room only 2025 | comis'!W8</f>
        <v>4900</v>
      </c>
      <c r="X8" s="75">
        <f>'Room only 2025 | comis'!X8</f>
        <v>4900</v>
      </c>
      <c r="Y8" s="75">
        <f>'Room only 2025 | comis'!Y8</f>
        <v>4900</v>
      </c>
      <c r="Z8" s="75">
        <f>'Room only 2025 | comis'!Z8</f>
        <v>4900</v>
      </c>
      <c r="AA8" s="75">
        <f>'Room only 2025 | comis'!AA8</f>
        <v>4900</v>
      </c>
      <c r="AB8" s="75">
        <f>'Room only 2025 | comis'!AB8</f>
        <v>6000</v>
      </c>
      <c r="AC8" s="75">
        <f>'Room only 2025 | comis'!AC8</f>
        <v>6000</v>
      </c>
      <c r="AD8" s="75">
        <f>'Room only 2025 | comis'!AD8</f>
        <v>6000</v>
      </c>
      <c r="AE8" s="75">
        <f>'Room only 2025 | comis'!AE8</f>
        <v>4600</v>
      </c>
      <c r="AF8" s="75">
        <f>'Room only 2025 | comis'!AF8</f>
        <v>4600</v>
      </c>
      <c r="AG8" s="75">
        <f>'Room only 2025 | comis'!AG8</f>
        <v>4600</v>
      </c>
      <c r="AH8" s="75">
        <f>'Room only 2025 | comis'!AH8</f>
        <v>4600</v>
      </c>
      <c r="AI8" s="75">
        <f>'Room only 2025 | comis'!AI8</f>
        <v>4900</v>
      </c>
      <c r="AJ8" s="75">
        <f>'Room only 2025 | comis'!AJ8</f>
        <v>4900</v>
      </c>
      <c r="AK8" s="75">
        <f>'Room only 2025 | comis'!AK8</f>
        <v>4600</v>
      </c>
      <c r="AL8" s="75">
        <f>'Room only 2025 | comis'!AL8</f>
        <v>4600</v>
      </c>
      <c r="AM8" s="75">
        <f>'Room only 2025 | comis'!AM8</f>
        <v>4600</v>
      </c>
      <c r="AN8" s="75">
        <f>'Room only 2025 | comis'!AN8</f>
        <v>4600</v>
      </c>
      <c r="AO8" s="75">
        <f>'Room only 2025 | comis'!AO8</f>
        <v>4600</v>
      </c>
      <c r="AP8" s="75">
        <f>'Room only 2025 | comis'!AP8</f>
        <v>4900</v>
      </c>
      <c r="AQ8" s="75">
        <f>'Room only 2025 | comis'!AQ8</f>
        <v>4900</v>
      </c>
      <c r="AR8" s="75">
        <f>'Room only 2025 | comis'!AR8</f>
        <v>4600</v>
      </c>
      <c r="AS8" s="75">
        <f>'Room only 2025 | comis'!AS8</f>
        <v>4600</v>
      </c>
      <c r="AT8" s="75">
        <f>'Room only 2025 | comis'!AT8</f>
        <v>4600</v>
      </c>
      <c r="AU8" s="75">
        <f>'Room only 2025 | comis'!AU8</f>
        <v>4600</v>
      </c>
      <c r="AV8" s="75">
        <f>'Room only 2025 | comis'!AV8</f>
        <v>4600</v>
      </c>
      <c r="AW8" s="75">
        <f>'Room only 2025 | comis'!AW8</f>
        <v>4900</v>
      </c>
      <c r="AX8" s="75">
        <f>'Room only 2025 | comis'!AX8</f>
        <v>4900</v>
      </c>
      <c r="AY8" s="75">
        <f>'Room only 2025 | comis'!AY8</f>
        <v>4900</v>
      </c>
      <c r="AZ8" s="75">
        <f>'Room only 2025 | comis'!AZ8</f>
        <v>4900</v>
      </c>
      <c r="BA8" s="75">
        <f>'Room only 2025 | comis'!BA8</f>
        <v>4900</v>
      </c>
      <c r="BB8" s="75">
        <f>'Room only 2025 | comis'!BB8</f>
        <v>4900</v>
      </c>
      <c r="BC8" s="75">
        <f>'Room only 2025 | comis'!BC8</f>
        <v>4900</v>
      </c>
      <c r="BD8" s="75">
        <f>'Room only 2025 | comis'!BD8</f>
        <v>10100</v>
      </c>
      <c r="BE8" s="75">
        <f>'Room only 2025 | comis'!BE8</f>
        <v>10100</v>
      </c>
      <c r="BF8" s="86">
        <f>'Room only 2025 | comis'!BF8</f>
        <v>10100</v>
      </c>
      <c r="BG8" s="86">
        <f>'Room only 2025 | comis'!BG8</f>
        <v>10100</v>
      </c>
      <c r="BH8" s="86">
        <f>'Room only 2025 | comis'!BH8</f>
        <v>10100</v>
      </c>
      <c r="BI8" s="86">
        <f>'Room only 2025 | comis'!BI8</f>
        <v>10100</v>
      </c>
      <c r="BJ8" s="86">
        <f>'Room only 2025 | comis'!BJ8</f>
        <v>12300</v>
      </c>
      <c r="BK8" s="75">
        <f>'Room only 2025 | comis'!BK8</f>
        <v>12300</v>
      </c>
      <c r="BL8" s="75">
        <f>'Room only 2025 | comis'!BL8</f>
        <v>12300</v>
      </c>
      <c r="BM8" s="75">
        <f>'Room only 2025 | comis'!BM8</f>
        <v>12300</v>
      </c>
      <c r="BN8" s="75">
        <f>'Room only 2025 | comis'!BN8</f>
        <v>12300</v>
      </c>
      <c r="BO8" s="75">
        <f>'Room only 2025 | comis'!BO8</f>
        <v>12300</v>
      </c>
      <c r="BP8" s="75">
        <f>'Room only 2025 | comis'!BP8</f>
        <v>12300</v>
      </c>
      <c r="BQ8" s="75">
        <f>'Room only 2025 | comis'!BQ8</f>
        <v>12300</v>
      </c>
      <c r="BR8" s="75">
        <f>'Room only 2025 | comis'!BR8</f>
        <v>12300</v>
      </c>
      <c r="BS8" s="75">
        <f>'Room only 2025 | comis'!BS8</f>
        <v>12300</v>
      </c>
      <c r="BT8" s="75">
        <f>'Room only 2025 | comis'!BT8</f>
        <v>6000</v>
      </c>
      <c r="BU8" s="75">
        <f>'Room only 2025 | comis'!BU8</f>
        <v>6000</v>
      </c>
      <c r="BV8" s="75">
        <f>'Room only 2025 | comis'!BV8</f>
        <v>6000</v>
      </c>
      <c r="BW8" s="75">
        <f>'Room only 2025 | comis'!BW8</f>
        <v>6000</v>
      </c>
      <c r="BX8" s="75">
        <f>'Room only 2025 | comis'!BX8</f>
        <v>6000</v>
      </c>
      <c r="BY8" s="75">
        <f>'Room only 2025 | comis'!BY8</f>
        <v>6000</v>
      </c>
      <c r="BZ8" s="75">
        <f>'Room only 2025 | comis'!BZ8</f>
        <v>6000</v>
      </c>
      <c r="CA8" s="75">
        <f>'Room only 2025 | comis'!CA8</f>
        <v>6000</v>
      </c>
      <c r="CB8" s="75">
        <f>'Room only 2025 | comis'!CB8</f>
        <v>10100</v>
      </c>
      <c r="CC8" s="75">
        <f>'Room only 2025 | comis'!CC8</f>
        <v>10100</v>
      </c>
      <c r="CD8" s="75">
        <f>'Room only 2025 | comis'!CD8</f>
        <v>10100</v>
      </c>
      <c r="CE8" s="75">
        <f>'Room only 2025 | comis'!CE8</f>
        <v>10100</v>
      </c>
      <c r="CF8" s="75">
        <f>'Room only 2025 | comis'!CF8</f>
        <v>10100</v>
      </c>
      <c r="CG8" s="75">
        <f>'Room only 2025 | comis'!CG8</f>
        <v>10100</v>
      </c>
      <c r="CH8" s="75">
        <f>'Room only 2025 | comis'!CH8</f>
        <v>10100</v>
      </c>
      <c r="CI8" s="75">
        <f>'Room only 2025 | comis'!CI8</f>
        <v>10100</v>
      </c>
      <c r="CJ8" s="75">
        <f>'Room only 2025 | comis'!CJ8</f>
        <v>10100</v>
      </c>
      <c r="CK8" s="75">
        <f>'Room only 2025 | comis'!CK8</f>
        <v>10100</v>
      </c>
      <c r="CL8" s="75">
        <f>'Room only 2025 | comis'!CL8</f>
        <v>10100</v>
      </c>
      <c r="CM8" s="75">
        <f>'Room only 2025 | comis'!CM8</f>
        <v>10100</v>
      </c>
      <c r="CN8" s="75">
        <f>'Room only 2025 | comis'!CN8</f>
        <v>10100</v>
      </c>
      <c r="CO8" s="75">
        <f>'Room only 2025 | comis'!CO8</f>
        <v>10100</v>
      </c>
      <c r="CP8" s="75">
        <f>'Room only 2025 | comis'!CP8</f>
        <v>7000</v>
      </c>
      <c r="CQ8" s="75">
        <f>'Room only 2025 | comis'!CQ8</f>
        <v>7000</v>
      </c>
      <c r="CR8" s="75">
        <f>'Room only 2025 | comis'!CR8</f>
        <v>7000</v>
      </c>
      <c r="CS8" s="75">
        <f>'Room only 2025 | comis'!CS8</f>
        <v>7000</v>
      </c>
      <c r="CT8" s="75">
        <f>'Room only 2025 | comis'!CT8</f>
        <v>7500</v>
      </c>
      <c r="CU8" s="75">
        <f>'Room only 2025 | comis'!CU8</f>
        <v>7500</v>
      </c>
      <c r="CV8" s="75">
        <f>'Room only 2025 | comis'!CV8</f>
        <v>7000</v>
      </c>
      <c r="CW8" s="75">
        <f>'Room only 2025 | comis'!CW8</f>
        <v>7000</v>
      </c>
      <c r="CX8" s="75">
        <f>'Room only 2025 | comis'!CX8</f>
        <v>7000</v>
      </c>
      <c r="CY8" s="75">
        <f>'Room only 2025 | comis'!CY8</f>
        <v>7000</v>
      </c>
      <c r="CZ8" s="75">
        <f>'Room only 2025 | comis'!CZ8</f>
        <v>7000</v>
      </c>
      <c r="DA8" s="75">
        <f>'Room only 2025 | comis'!DA8</f>
        <v>7500</v>
      </c>
      <c r="DB8" s="75">
        <f>'Room only 2025 | comis'!DB8</f>
        <v>7500</v>
      </c>
      <c r="DC8" s="75">
        <f>'Room only 2025 | comis'!DC8</f>
        <v>7000</v>
      </c>
      <c r="DD8" s="75">
        <f>'Room only 2025 | comis'!DD8</f>
        <v>7000</v>
      </c>
      <c r="DE8" s="75">
        <f>'Room only 2025 | comis'!DE8</f>
        <v>7000</v>
      </c>
      <c r="DF8" s="75">
        <f>'Room only 2025 | comis'!DF8</f>
        <v>7000</v>
      </c>
      <c r="DG8" s="75">
        <f>'Room only 2025 | comis'!DG8</f>
        <v>7000</v>
      </c>
      <c r="DH8" s="75">
        <f>'Room only 2025 | comis'!DH8</f>
        <v>7500</v>
      </c>
      <c r="DI8" s="75">
        <f>'Room only 2025 | comis'!DI8</f>
        <v>7500</v>
      </c>
      <c r="DJ8" s="75">
        <f>'Room only 2025 | comis'!DJ8</f>
        <v>7000</v>
      </c>
      <c r="DK8" s="75">
        <f>'Room only 2025 | comis'!DK8</f>
        <v>7000</v>
      </c>
      <c r="DL8" s="75">
        <f>'Room only 2025 | comis'!DL8</f>
        <v>7000</v>
      </c>
      <c r="DM8" s="75">
        <f>'Room only 2025 | comis'!DM8</f>
        <v>7000</v>
      </c>
      <c r="DN8" s="75">
        <f>'Room only 2025 | comis'!DN8</f>
        <v>7000</v>
      </c>
      <c r="DO8" s="75">
        <f>'Room only 2025 | comis'!DO8</f>
        <v>7500</v>
      </c>
      <c r="DP8" s="75">
        <f>'Room only 2025 | comis'!DP8</f>
        <v>7500</v>
      </c>
      <c r="DQ8" s="75">
        <f>'Room only 2025 | comis'!DQ8</f>
        <v>7000</v>
      </c>
      <c r="DR8" s="75">
        <f>'Room only 2025 | comis'!DR8</f>
        <v>7000</v>
      </c>
      <c r="DS8" s="75">
        <f>'Room only 2025 | comis'!DS8</f>
        <v>7000</v>
      </c>
      <c r="DT8" s="75">
        <f>'Room only 2025 | comis'!DT8</f>
        <v>7000</v>
      </c>
      <c r="DU8" s="75">
        <f>'Room only 2025 | comis'!DU8</f>
        <v>7000</v>
      </c>
      <c r="DV8" s="75">
        <f>'Room only 2025 | comis'!DV8</f>
        <v>7500</v>
      </c>
      <c r="DW8" s="75">
        <f>'Room only 2025 | comis'!DW8</f>
        <v>7500</v>
      </c>
      <c r="DX8" s="75">
        <f>'Room only 2025 | comis'!DX8</f>
        <v>7000</v>
      </c>
      <c r="DY8" s="75">
        <f>'Room only 2025 | comis'!DY8</f>
        <v>7000</v>
      </c>
      <c r="DZ8" s="75">
        <f>'Room only 2025 | comis'!DZ8</f>
        <v>7000</v>
      </c>
      <c r="EA8" s="75">
        <f>'Room only 2025 | comis'!EA8</f>
        <v>7000</v>
      </c>
      <c r="EB8" s="75">
        <f>'Room only 2025 | comis'!EB8</f>
        <v>7000</v>
      </c>
      <c r="EC8" s="75">
        <f>'Room only 2025 | comis'!EC8</f>
        <v>7000</v>
      </c>
      <c r="ED8" s="75">
        <f>'Room only 2025 | comis'!ED8</f>
        <v>7000</v>
      </c>
      <c r="EE8" s="75">
        <f>'Room only 2025 | comis'!EE8</f>
        <v>6000</v>
      </c>
      <c r="EF8" s="75">
        <f>'Room only 2025 | comis'!EF8</f>
        <v>6000</v>
      </c>
      <c r="EG8" s="75">
        <f>'Room only 2025 | comis'!EG8</f>
        <v>6000</v>
      </c>
      <c r="EH8" s="75">
        <f>'Room only 2025 | comis'!EH8</f>
        <v>6000</v>
      </c>
      <c r="EI8" s="75">
        <f>'Room only 2025 | comis'!EI8</f>
        <v>6000</v>
      </c>
      <c r="EJ8" s="75">
        <f>'Room only 2025 | comis'!EJ8</f>
        <v>6000</v>
      </c>
      <c r="EK8" s="75">
        <f>'Room only 2025 | comis'!EK8</f>
        <v>6000</v>
      </c>
      <c r="EL8" s="75">
        <f>'Room only 2025 | comis'!EL8</f>
        <v>5500</v>
      </c>
      <c r="EM8" s="75">
        <f>'Room only 2025 | comis'!EM8</f>
        <v>5500</v>
      </c>
      <c r="EN8" s="75">
        <f>'Room only 2025 | comis'!EN8</f>
        <v>5500</v>
      </c>
      <c r="EO8" s="75">
        <f>'Room only 2025 | comis'!EO8</f>
        <v>5500</v>
      </c>
      <c r="EP8" s="75">
        <f>'Room only 2025 | comis'!EP8</f>
        <v>5500</v>
      </c>
      <c r="EQ8" s="75">
        <f>'Room only 2025 | comis'!EQ8</f>
        <v>6000</v>
      </c>
      <c r="ER8" s="75">
        <f>'Room only 2025 | comis'!ER8</f>
        <v>6000</v>
      </c>
      <c r="ES8" s="75">
        <f>'Room only 2025 | comis'!ES8</f>
        <v>5500</v>
      </c>
      <c r="ET8" s="75">
        <f>'Room only 2025 | comis'!ET8</f>
        <v>5500</v>
      </c>
      <c r="EU8" s="75">
        <f>'Room only 2025 | comis'!EU8</f>
        <v>5500</v>
      </c>
      <c r="EV8" s="75">
        <f>'Room only 2025 | comis'!EV8</f>
        <v>5500</v>
      </c>
      <c r="EW8" s="75">
        <f>'Room only 2025 | comis'!EW8</f>
        <v>5500</v>
      </c>
      <c r="EX8" s="75">
        <f>'Room only 2025 | comis'!EX8</f>
        <v>6000</v>
      </c>
      <c r="EY8" s="75">
        <f>'Room only 2025 | comis'!EY8</f>
        <v>6000</v>
      </c>
      <c r="EZ8" s="75">
        <f>'Room only 2025 | comis'!EZ8</f>
        <v>5500</v>
      </c>
      <c r="FA8" s="75">
        <f>'Room only 2025 | comis'!FA8</f>
        <v>5500</v>
      </c>
      <c r="FB8" s="75">
        <f>'Room only 2025 | comis'!FB8</f>
        <v>5500</v>
      </c>
      <c r="FC8" s="75">
        <f>'Room only 2025 | comis'!FC8</f>
        <v>5500</v>
      </c>
      <c r="FD8" s="75">
        <f>'Room only 2025 | comis'!FD8</f>
        <v>5500</v>
      </c>
      <c r="FE8" s="75">
        <f>'Room only 2025 | comis'!FE8</f>
        <v>6000</v>
      </c>
      <c r="FF8" s="75">
        <f>'Room only 2025 | comis'!FF8</f>
        <v>6000</v>
      </c>
      <c r="FG8" s="75">
        <f>'Room only 2025 | comis'!FG8</f>
        <v>7000</v>
      </c>
      <c r="FH8" s="75">
        <f>'Room only 2025 | comis'!FH8</f>
        <v>7000</v>
      </c>
      <c r="FI8" s="75">
        <f>'Room only 2025 | comis'!FI8</f>
        <v>7000</v>
      </c>
      <c r="FJ8" s="75">
        <f>'Room only 2025 | comis'!FJ8</f>
        <v>7000</v>
      </c>
      <c r="FK8" s="75">
        <f>'Room only 2025 | comis'!FK8</f>
        <v>7000</v>
      </c>
      <c r="FL8" s="75">
        <f>'Room only 2025 | comis'!FL8</f>
        <v>7000</v>
      </c>
      <c r="FM8" s="75">
        <f>'Room only 2025 | comis'!FM8</f>
        <v>7000</v>
      </c>
      <c r="FN8" s="75">
        <f>'Room only 2025 | comis'!FN8</f>
        <v>7000</v>
      </c>
      <c r="FO8" s="75">
        <f>'Room only 2025 | comis'!FO8</f>
        <v>7000</v>
      </c>
      <c r="FP8" s="75">
        <f>'Room only 2025 | comis'!FP8</f>
        <v>7000</v>
      </c>
      <c r="FQ8" s="75">
        <f>'Room only 2025 | comis'!FQ8</f>
        <v>7000</v>
      </c>
    </row>
    <row r="9" spans="1:173">
      <c r="A9" s="14" t="s">
        <v>5</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86"/>
      <c r="BG9" s="86"/>
      <c r="BH9" s="86"/>
      <c r="BI9" s="86"/>
      <c r="BJ9" s="86"/>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row>
    <row r="10" spans="1:173">
      <c r="A10" s="12">
        <v>1</v>
      </c>
      <c r="B10" s="75">
        <f>'Room only 2025 | comis'!B10</f>
        <v>5600</v>
      </c>
      <c r="C10" s="75">
        <f>'Room only 2025 | comis'!C10</f>
        <v>5600</v>
      </c>
      <c r="D10" s="75">
        <f>'Room only 2025 | comis'!D10</f>
        <v>5600</v>
      </c>
      <c r="E10" s="75">
        <f>'Room only 2025 | comis'!E10</f>
        <v>5600</v>
      </c>
      <c r="F10" s="75">
        <f>'Room only 2025 | comis'!F10</f>
        <v>5600</v>
      </c>
      <c r="G10" s="75">
        <f>'Room only 2025 | comis'!G10</f>
        <v>6200</v>
      </c>
      <c r="H10" s="75">
        <f>'Room only 2025 | comis'!H10</f>
        <v>6200</v>
      </c>
      <c r="I10" s="75">
        <f>'Room only 2025 | comis'!I10</f>
        <v>5600</v>
      </c>
      <c r="J10" s="75">
        <f>'Room only 2025 | comis'!J10</f>
        <v>5600</v>
      </c>
      <c r="K10" s="75">
        <f>'Room only 2025 | comis'!K10</f>
        <v>5600</v>
      </c>
      <c r="L10" s="75">
        <f>'Room only 2025 | comis'!L10</f>
        <v>5600</v>
      </c>
      <c r="M10" s="75">
        <f>'Room only 2025 | comis'!M10</f>
        <v>5600</v>
      </c>
      <c r="N10" s="75">
        <f>'Room only 2025 | comis'!N10</f>
        <v>6200</v>
      </c>
      <c r="O10" s="75">
        <f>'Room only 2025 | comis'!O10</f>
        <v>6200</v>
      </c>
      <c r="P10" s="75">
        <f>'Room only 2025 | comis'!P10</f>
        <v>5600</v>
      </c>
      <c r="Q10" s="75">
        <f>'Room only 2025 | comis'!Q10</f>
        <v>5600</v>
      </c>
      <c r="R10" s="75">
        <f>'Room only 2025 | comis'!R10</f>
        <v>5600</v>
      </c>
      <c r="S10" s="75">
        <f>'Room only 2025 | comis'!S10</f>
        <v>5600</v>
      </c>
      <c r="T10" s="75">
        <f>'Room only 2025 | comis'!T10</f>
        <v>7000</v>
      </c>
      <c r="U10" s="75">
        <f>'Room only 2025 | comis'!U10</f>
        <v>7000</v>
      </c>
      <c r="V10" s="75">
        <f>'Room only 2025 | comis'!V10</f>
        <v>7000</v>
      </c>
      <c r="W10" s="75">
        <f>'Room only 2025 | comis'!W10</f>
        <v>5900</v>
      </c>
      <c r="X10" s="75">
        <f>'Room only 2025 | comis'!X10</f>
        <v>5900</v>
      </c>
      <c r="Y10" s="75">
        <f>'Room only 2025 | comis'!Y10</f>
        <v>5900</v>
      </c>
      <c r="Z10" s="75">
        <f>'Room only 2025 | comis'!Z10</f>
        <v>5900</v>
      </c>
      <c r="AA10" s="75">
        <f>'Room only 2025 | comis'!AA10</f>
        <v>5900</v>
      </c>
      <c r="AB10" s="75">
        <f>'Room only 2025 | comis'!AB10</f>
        <v>7000</v>
      </c>
      <c r="AC10" s="75">
        <f>'Room only 2025 | comis'!AC10</f>
        <v>7000</v>
      </c>
      <c r="AD10" s="75">
        <f>'Room only 2025 | comis'!AD10</f>
        <v>7000</v>
      </c>
      <c r="AE10" s="75">
        <f>'Room only 2025 | comis'!AE10</f>
        <v>5600</v>
      </c>
      <c r="AF10" s="75">
        <f>'Room only 2025 | comis'!AF10</f>
        <v>5600</v>
      </c>
      <c r="AG10" s="75">
        <f>'Room only 2025 | comis'!AG10</f>
        <v>5600</v>
      </c>
      <c r="AH10" s="75">
        <f>'Room only 2025 | comis'!AH10</f>
        <v>5600</v>
      </c>
      <c r="AI10" s="75">
        <f>'Room only 2025 | comis'!AI10</f>
        <v>5900</v>
      </c>
      <c r="AJ10" s="75">
        <f>'Room only 2025 | comis'!AJ10</f>
        <v>5900</v>
      </c>
      <c r="AK10" s="75">
        <f>'Room only 2025 | comis'!AK10</f>
        <v>5600</v>
      </c>
      <c r="AL10" s="75">
        <f>'Room only 2025 | comis'!AL10</f>
        <v>5600</v>
      </c>
      <c r="AM10" s="75">
        <f>'Room only 2025 | comis'!AM10</f>
        <v>5600</v>
      </c>
      <c r="AN10" s="75">
        <f>'Room only 2025 | comis'!AN10</f>
        <v>5600</v>
      </c>
      <c r="AO10" s="75">
        <f>'Room only 2025 | comis'!AO10</f>
        <v>5600</v>
      </c>
      <c r="AP10" s="75">
        <f>'Room only 2025 | comis'!AP10</f>
        <v>5900</v>
      </c>
      <c r="AQ10" s="75">
        <f>'Room only 2025 | comis'!AQ10</f>
        <v>5900</v>
      </c>
      <c r="AR10" s="75">
        <f>'Room only 2025 | comis'!AR10</f>
        <v>5600</v>
      </c>
      <c r="AS10" s="75">
        <f>'Room only 2025 | comis'!AS10</f>
        <v>5600</v>
      </c>
      <c r="AT10" s="75">
        <f>'Room only 2025 | comis'!AT10</f>
        <v>5600</v>
      </c>
      <c r="AU10" s="75">
        <f>'Room only 2025 | comis'!AU10</f>
        <v>5600</v>
      </c>
      <c r="AV10" s="75">
        <f>'Room only 2025 | comis'!AV10</f>
        <v>5600</v>
      </c>
      <c r="AW10" s="75">
        <f>'Room only 2025 | comis'!AW10</f>
        <v>5900</v>
      </c>
      <c r="AX10" s="75">
        <f>'Room only 2025 | comis'!AX10</f>
        <v>5900</v>
      </c>
      <c r="AY10" s="75">
        <f>'Room only 2025 | comis'!AY10</f>
        <v>5900</v>
      </c>
      <c r="AZ10" s="75">
        <f>'Room only 2025 | comis'!AZ10</f>
        <v>5900</v>
      </c>
      <c r="BA10" s="75">
        <f>'Room only 2025 | comis'!BA10</f>
        <v>5900</v>
      </c>
      <c r="BB10" s="75">
        <f>'Room only 2025 | comis'!BB10</f>
        <v>5900</v>
      </c>
      <c r="BC10" s="75">
        <f>'Room only 2025 | comis'!BC10</f>
        <v>5900</v>
      </c>
      <c r="BD10" s="75">
        <f>'Room only 2025 | comis'!BD10</f>
        <v>11100</v>
      </c>
      <c r="BE10" s="75">
        <f>'Room only 2025 | comis'!BE10</f>
        <v>11100</v>
      </c>
      <c r="BF10" s="86">
        <f>'Room only 2025 | comis'!BF10</f>
        <v>11100</v>
      </c>
      <c r="BG10" s="86">
        <f>'Room only 2025 | comis'!BG10</f>
        <v>11100</v>
      </c>
      <c r="BH10" s="86">
        <f>'Room only 2025 | comis'!BH10</f>
        <v>11100</v>
      </c>
      <c r="BI10" s="86">
        <f>'Room only 2025 | comis'!BI10</f>
        <v>11100</v>
      </c>
      <c r="BJ10" s="86">
        <f>'Room only 2025 | comis'!BJ10</f>
        <v>13300</v>
      </c>
      <c r="BK10" s="75">
        <f>'Room only 2025 | comis'!BK10</f>
        <v>13300</v>
      </c>
      <c r="BL10" s="75">
        <f>'Room only 2025 | comis'!BL10</f>
        <v>13300</v>
      </c>
      <c r="BM10" s="75">
        <f>'Room only 2025 | comis'!BM10</f>
        <v>13300</v>
      </c>
      <c r="BN10" s="75">
        <f>'Room only 2025 | comis'!BN10</f>
        <v>13300</v>
      </c>
      <c r="BO10" s="75">
        <f>'Room only 2025 | comis'!BO10</f>
        <v>13300</v>
      </c>
      <c r="BP10" s="75">
        <f>'Room only 2025 | comis'!BP10</f>
        <v>13300</v>
      </c>
      <c r="BQ10" s="75">
        <f>'Room only 2025 | comis'!BQ10</f>
        <v>13300</v>
      </c>
      <c r="BR10" s="75">
        <f>'Room only 2025 | comis'!BR10</f>
        <v>13300</v>
      </c>
      <c r="BS10" s="75">
        <f>'Room only 2025 | comis'!BS10</f>
        <v>13300</v>
      </c>
      <c r="BT10" s="75">
        <f>'Room only 2025 | comis'!BT10</f>
        <v>7000</v>
      </c>
      <c r="BU10" s="75">
        <f>'Room only 2025 | comis'!BU10</f>
        <v>7000</v>
      </c>
      <c r="BV10" s="75">
        <f>'Room only 2025 | comis'!BV10</f>
        <v>7000</v>
      </c>
      <c r="BW10" s="75">
        <f>'Room only 2025 | comis'!BW10</f>
        <v>7000</v>
      </c>
      <c r="BX10" s="75">
        <f>'Room only 2025 | comis'!BX10</f>
        <v>7000</v>
      </c>
      <c r="BY10" s="75">
        <f>'Room only 2025 | comis'!BY10</f>
        <v>7000</v>
      </c>
      <c r="BZ10" s="75">
        <f>'Room only 2025 | comis'!BZ10</f>
        <v>7000</v>
      </c>
      <c r="CA10" s="75">
        <f>'Room only 2025 | comis'!CA10</f>
        <v>7000</v>
      </c>
      <c r="CB10" s="75">
        <f>'Room only 2025 | comis'!CB10</f>
        <v>11100</v>
      </c>
      <c r="CC10" s="75">
        <f>'Room only 2025 | comis'!CC10</f>
        <v>11100</v>
      </c>
      <c r="CD10" s="75">
        <f>'Room only 2025 | comis'!CD10</f>
        <v>11100</v>
      </c>
      <c r="CE10" s="75">
        <f>'Room only 2025 | comis'!CE10</f>
        <v>11100</v>
      </c>
      <c r="CF10" s="75">
        <f>'Room only 2025 | comis'!CF10</f>
        <v>11100</v>
      </c>
      <c r="CG10" s="75">
        <f>'Room only 2025 | comis'!CG10</f>
        <v>11100</v>
      </c>
      <c r="CH10" s="75">
        <f>'Room only 2025 | comis'!CH10</f>
        <v>11100</v>
      </c>
      <c r="CI10" s="75">
        <f>'Room only 2025 | comis'!CI10</f>
        <v>11100</v>
      </c>
      <c r="CJ10" s="75">
        <f>'Room only 2025 | comis'!CJ10</f>
        <v>11100</v>
      </c>
      <c r="CK10" s="75">
        <f>'Room only 2025 | comis'!CK10</f>
        <v>11100</v>
      </c>
      <c r="CL10" s="75">
        <f>'Room only 2025 | comis'!CL10</f>
        <v>11100</v>
      </c>
      <c r="CM10" s="75">
        <f>'Room only 2025 | comis'!CM10</f>
        <v>11100</v>
      </c>
      <c r="CN10" s="75">
        <f>'Room only 2025 | comis'!CN10</f>
        <v>11100</v>
      </c>
      <c r="CO10" s="75">
        <f>'Room only 2025 | comis'!CO10</f>
        <v>11100</v>
      </c>
      <c r="CP10" s="75">
        <f>'Room only 2025 | comis'!CP10</f>
        <v>8000</v>
      </c>
      <c r="CQ10" s="75">
        <f>'Room only 2025 | comis'!CQ10</f>
        <v>8000</v>
      </c>
      <c r="CR10" s="75">
        <f>'Room only 2025 | comis'!CR10</f>
        <v>8000</v>
      </c>
      <c r="CS10" s="75">
        <f>'Room only 2025 | comis'!CS10</f>
        <v>8000</v>
      </c>
      <c r="CT10" s="75">
        <f>'Room only 2025 | comis'!CT10</f>
        <v>8500</v>
      </c>
      <c r="CU10" s="75">
        <f>'Room only 2025 | comis'!CU10</f>
        <v>8500</v>
      </c>
      <c r="CV10" s="75">
        <f>'Room only 2025 | comis'!CV10</f>
        <v>8000</v>
      </c>
      <c r="CW10" s="75">
        <f>'Room only 2025 | comis'!CW10</f>
        <v>8000</v>
      </c>
      <c r="CX10" s="75">
        <f>'Room only 2025 | comis'!CX10</f>
        <v>8000</v>
      </c>
      <c r="CY10" s="75">
        <f>'Room only 2025 | comis'!CY10</f>
        <v>8000</v>
      </c>
      <c r="CZ10" s="75">
        <f>'Room only 2025 | comis'!CZ10</f>
        <v>8000</v>
      </c>
      <c r="DA10" s="75">
        <f>'Room only 2025 | comis'!DA10</f>
        <v>8500</v>
      </c>
      <c r="DB10" s="75">
        <f>'Room only 2025 | comis'!DB10</f>
        <v>8500</v>
      </c>
      <c r="DC10" s="75">
        <f>'Room only 2025 | comis'!DC10</f>
        <v>8000</v>
      </c>
      <c r="DD10" s="75">
        <f>'Room only 2025 | comis'!DD10</f>
        <v>8000</v>
      </c>
      <c r="DE10" s="75">
        <f>'Room only 2025 | comis'!DE10</f>
        <v>8000</v>
      </c>
      <c r="DF10" s="75">
        <f>'Room only 2025 | comis'!DF10</f>
        <v>8000</v>
      </c>
      <c r="DG10" s="75">
        <f>'Room only 2025 | comis'!DG10</f>
        <v>8000</v>
      </c>
      <c r="DH10" s="75">
        <f>'Room only 2025 | comis'!DH10</f>
        <v>8500</v>
      </c>
      <c r="DI10" s="75">
        <f>'Room only 2025 | comis'!DI10</f>
        <v>8500</v>
      </c>
      <c r="DJ10" s="75">
        <f>'Room only 2025 | comis'!DJ10</f>
        <v>8000</v>
      </c>
      <c r="DK10" s="75">
        <f>'Room only 2025 | comis'!DK10</f>
        <v>8000</v>
      </c>
      <c r="DL10" s="75">
        <f>'Room only 2025 | comis'!DL10</f>
        <v>8000</v>
      </c>
      <c r="DM10" s="75">
        <f>'Room only 2025 | comis'!DM10</f>
        <v>8000</v>
      </c>
      <c r="DN10" s="75">
        <f>'Room only 2025 | comis'!DN10</f>
        <v>8000</v>
      </c>
      <c r="DO10" s="75">
        <f>'Room only 2025 | comis'!DO10</f>
        <v>8500</v>
      </c>
      <c r="DP10" s="75">
        <f>'Room only 2025 | comis'!DP10</f>
        <v>8500</v>
      </c>
      <c r="DQ10" s="75">
        <f>'Room only 2025 | comis'!DQ10</f>
        <v>8000</v>
      </c>
      <c r="DR10" s="75">
        <f>'Room only 2025 | comis'!DR10</f>
        <v>8000</v>
      </c>
      <c r="DS10" s="75">
        <f>'Room only 2025 | comis'!DS10</f>
        <v>8000</v>
      </c>
      <c r="DT10" s="75">
        <f>'Room only 2025 | comis'!DT10</f>
        <v>8000</v>
      </c>
      <c r="DU10" s="75">
        <f>'Room only 2025 | comis'!DU10</f>
        <v>8000</v>
      </c>
      <c r="DV10" s="75">
        <f>'Room only 2025 | comis'!DV10</f>
        <v>8500</v>
      </c>
      <c r="DW10" s="75">
        <f>'Room only 2025 | comis'!DW10</f>
        <v>8500</v>
      </c>
      <c r="DX10" s="75">
        <f>'Room only 2025 | comis'!DX10</f>
        <v>8000</v>
      </c>
      <c r="DY10" s="75">
        <f>'Room only 2025 | comis'!DY10</f>
        <v>8000</v>
      </c>
      <c r="DZ10" s="75">
        <f>'Room only 2025 | comis'!DZ10</f>
        <v>8000</v>
      </c>
      <c r="EA10" s="75">
        <f>'Room only 2025 | comis'!EA10</f>
        <v>8000</v>
      </c>
      <c r="EB10" s="75">
        <f>'Room only 2025 | comis'!EB10</f>
        <v>8000</v>
      </c>
      <c r="EC10" s="75">
        <f>'Room only 2025 | comis'!EC10</f>
        <v>8000</v>
      </c>
      <c r="ED10" s="75">
        <f>'Room only 2025 | comis'!ED10</f>
        <v>8000</v>
      </c>
      <c r="EE10" s="75">
        <f>'Room only 2025 | comis'!EE10</f>
        <v>7000</v>
      </c>
      <c r="EF10" s="75">
        <f>'Room only 2025 | comis'!EF10</f>
        <v>7000</v>
      </c>
      <c r="EG10" s="75">
        <f>'Room only 2025 | comis'!EG10</f>
        <v>7000</v>
      </c>
      <c r="EH10" s="75">
        <f>'Room only 2025 | comis'!EH10</f>
        <v>7000</v>
      </c>
      <c r="EI10" s="75">
        <f>'Room only 2025 | comis'!EI10</f>
        <v>7000</v>
      </c>
      <c r="EJ10" s="75">
        <f>'Room only 2025 | comis'!EJ10</f>
        <v>7000</v>
      </c>
      <c r="EK10" s="75">
        <f>'Room only 2025 | comis'!EK10</f>
        <v>7000</v>
      </c>
      <c r="EL10" s="75">
        <f>'Room only 2025 | comis'!EL10</f>
        <v>6500</v>
      </c>
      <c r="EM10" s="75">
        <f>'Room only 2025 | comis'!EM10</f>
        <v>6500</v>
      </c>
      <c r="EN10" s="75">
        <f>'Room only 2025 | comis'!EN10</f>
        <v>6500</v>
      </c>
      <c r="EO10" s="75">
        <f>'Room only 2025 | comis'!EO10</f>
        <v>6500</v>
      </c>
      <c r="EP10" s="75">
        <f>'Room only 2025 | comis'!EP10</f>
        <v>6500</v>
      </c>
      <c r="EQ10" s="75">
        <f>'Room only 2025 | comis'!EQ10</f>
        <v>7000</v>
      </c>
      <c r="ER10" s="75">
        <f>'Room only 2025 | comis'!ER10</f>
        <v>7000</v>
      </c>
      <c r="ES10" s="75">
        <f>'Room only 2025 | comis'!ES10</f>
        <v>6500</v>
      </c>
      <c r="ET10" s="75">
        <f>'Room only 2025 | comis'!ET10</f>
        <v>6500</v>
      </c>
      <c r="EU10" s="75">
        <f>'Room only 2025 | comis'!EU10</f>
        <v>6500</v>
      </c>
      <c r="EV10" s="75">
        <f>'Room only 2025 | comis'!EV10</f>
        <v>6500</v>
      </c>
      <c r="EW10" s="75">
        <f>'Room only 2025 | comis'!EW10</f>
        <v>6500</v>
      </c>
      <c r="EX10" s="75">
        <f>'Room only 2025 | comis'!EX10</f>
        <v>7000</v>
      </c>
      <c r="EY10" s="75">
        <f>'Room only 2025 | comis'!EY10</f>
        <v>7000</v>
      </c>
      <c r="EZ10" s="75">
        <f>'Room only 2025 | comis'!EZ10</f>
        <v>6500</v>
      </c>
      <c r="FA10" s="75">
        <f>'Room only 2025 | comis'!FA10</f>
        <v>6500</v>
      </c>
      <c r="FB10" s="75">
        <f>'Room only 2025 | comis'!FB10</f>
        <v>6500</v>
      </c>
      <c r="FC10" s="75">
        <f>'Room only 2025 | comis'!FC10</f>
        <v>6500</v>
      </c>
      <c r="FD10" s="75">
        <f>'Room only 2025 | comis'!FD10</f>
        <v>6500</v>
      </c>
      <c r="FE10" s="75">
        <f>'Room only 2025 | comis'!FE10</f>
        <v>7000</v>
      </c>
      <c r="FF10" s="75">
        <f>'Room only 2025 | comis'!FF10</f>
        <v>7000</v>
      </c>
      <c r="FG10" s="75">
        <f>'Room only 2025 | comis'!FG10</f>
        <v>8000</v>
      </c>
      <c r="FH10" s="75">
        <f>'Room only 2025 | comis'!FH10</f>
        <v>8000</v>
      </c>
      <c r="FI10" s="75">
        <f>'Room only 2025 | comis'!FI10</f>
        <v>8000</v>
      </c>
      <c r="FJ10" s="75">
        <f>'Room only 2025 | comis'!FJ10</f>
        <v>8000</v>
      </c>
      <c r="FK10" s="75">
        <f>'Room only 2025 | comis'!FK10</f>
        <v>8000</v>
      </c>
      <c r="FL10" s="75">
        <f>'Room only 2025 | comis'!FL10</f>
        <v>8000</v>
      </c>
      <c r="FM10" s="75">
        <f>'Room only 2025 | comis'!FM10</f>
        <v>8000</v>
      </c>
      <c r="FN10" s="75">
        <f>'Room only 2025 | comis'!FN10</f>
        <v>8000</v>
      </c>
      <c r="FO10" s="75">
        <f>'Room only 2025 | comis'!FO10</f>
        <v>8000</v>
      </c>
      <c r="FP10" s="75">
        <f>'Room only 2025 | comis'!FP10</f>
        <v>8000</v>
      </c>
      <c r="FQ10" s="75">
        <f>'Room only 2025 | comis'!FQ10</f>
        <v>8000</v>
      </c>
    </row>
    <row r="11" spans="1:173">
      <c r="A11" s="15" t="s">
        <v>6</v>
      </c>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87"/>
      <c r="BG11" s="87"/>
      <c r="BH11" s="87"/>
      <c r="BI11" s="87"/>
      <c r="BJ11" s="87"/>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row>
    <row r="12" spans="1:173">
      <c r="A12" s="74">
        <v>1</v>
      </c>
      <c r="B12" s="75">
        <f>'Room only 2025 | comis'!B12</f>
        <v>8100</v>
      </c>
      <c r="C12" s="75">
        <f>'Room only 2025 | comis'!C12</f>
        <v>8100</v>
      </c>
      <c r="D12" s="75">
        <f>'Room only 2025 | comis'!D12</f>
        <v>8100</v>
      </c>
      <c r="E12" s="75">
        <f>'Room only 2025 | comis'!E12</f>
        <v>8100</v>
      </c>
      <c r="F12" s="75">
        <f>'Room only 2025 | comis'!F12</f>
        <v>8100</v>
      </c>
      <c r="G12" s="75">
        <f>'Room only 2025 | comis'!G12</f>
        <v>8700</v>
      </c>
      <c r="H12" s="75">
        <f>'Room only 2025 | comis'!H12</f>
        <v>8700</v>
      </c>
      <c r="I12" s="75">
        <f>'Room only 2025 | comis'!I12</f>
        <v>8100</v>
      </c>
      <c r="J12" s="75">
        <f>'Room only 2025 | comis'!J12</f>
        <v>8100</v>
      </c>
      <c r="K12" s="75">
        <f>'Room only 2025 | comis'!K12</f>
        <v>8100</v>
      </c>
      <c r="L12" s="75">
        <f>'Room only 2025 | comis'!L12</f>
        <v>8100</v>
      </c>
      <c r="M12" s="75">
        <f>'Room only 2025 | comis'!M12</f>
        <v>8100</v>
      </c>
      <c r="N12" s="75">
        <f>'Room only 2025 | comis'!N12</f>
        <v>8700</v>
      </c>
      <c r="O12" s="75">
        <f>'Room only 2025 | comis'!O12</f>
        <v>8700</v>
      </c>
      <c r="P12" s="75">
        <f>'Room only 2025 | comis'!P12</f>
        <v>8100</v>
      </c>
      <c r="Q12" s="75">
        <f>'Room only 2025 | comis'!Q12</f>
        <v>8100</v>
      </c>
      <c r="R12" s="75">
        <f>'Room only 2025 | comis'!R12</f>
        <v>8100</v>
      </c>
      <c r="S12" s="75">
        <f>'Room only 2025 | comis'!S12</f>
        <v>8100</v>
      </c>
      <c r="T12" s="75">
        <f>'Room only 2025 | comis'!T12</f>
        <v>9500</v>
      </c>
      <c r="U12" s="75">
        <f>'Room only 2025 | comis'!U12</f>
        <v>9500</v>
      </c>
      <c r="V12" s="75">
        <f>'Room only 2025 | comis'!V12</f>
        <v>9500</v>
      </c>
      <c r="W12" s="75">
        <f>'Room only 2025 | comis'!W12</f>
        <v>8400</v>
      </c>
      <c r="X12" s="75">
        <f>'Room only 2025 | comis'!X12</f>
        <v>8400</v>
      </c>
      <c r="Y12" s="75">
        <f>'Room only 2025 | comis'!Y12</f>
        <v>8400</v>
      </c>
      <c r="Z12" s="75">
        <f>'Room only 2025 | comis'!Z12</f>
        <v>8400</v>
      </c>
      <c r="AA12" s="75">
        <f>'Room only 2025 | comis'!AA12</f>
        <v>8400</v>
      </c>
      <c r="AB12" s="75">
        <f>'Room only 2025 | comis'!AB12</f>
        <v>9500</v>
      </c>
      <c r="AC12" s="75">
        <f>'Room only 2025 | comis'!AC12</f>
        <v>9500</v>
      </c>
      <c r="AD12" s="75">
        <f>'Room only 2025 | comis'!AD12</f>
        <v>9500</v>
      </c>
      <c r="AE12" s="75">
        <f>'Room only 2025 | comis'!AE12</f>
        <v>8100</v>
      </c>
      <c r="AF12" s="75">
        <f>'Room only 2025 | comis'!AF12</f>
        <v>8100</v>
      </c>
      <c r="AG12" s="75">
        <f>'Room only 2025 | comis'!AG12</f>
        <v>8100</v>
      </c>
      <c r="AH12" s="75">
        <f>'Room only 2025 | comis'!AH12</f>
        <v>8100</v>
      </c>
      <c r="AI12" s="75">
        <f>'Room only 2025 | comis'!AI12</f>
        <v>8400</v>
      </c>
      <c r="AJ12" s="75">
        <f>'Room only 2025 | comis'!AJ12</f>
        <v>8400</v>
      </c>
      <c r="AK12" s="75">
        <f>'Room only 2025 | comis'!AK12</f>
        <v>8100</v>
      </c>
      <c r="AL12" s="75">
        <f>'Room only 2025 | comis'!AL12</f>
        <v>8100</v>
      </c>
      <c r="AM12" s="75">
        <f>'Room only 2025 | comis'!AM12</f>
        <v>8100</v>
      </c>
      <c r="AN12" s="75">
        <f>'Room only 2025 | comis'!AN12</f>
        <v>8100</v>
      </c>
      <c r="AO12" s="75">
        <f>'Room only 2025 | comis'!AO12</f>
        <v>8100</v>
      </c>
      <c r="AP12" s="75">
        <f>'Room only 2025 | comis'!AP12</f>
        <v>8400</v>
      </c>
      <c r="AQ12" s="75">
        <f>'Room only 2025 | comis'!AQ12</f>
        <v>8400</v>
      </c>
      <c r="AR12" s="75">
        <f>'Room only 2025 | comis'!AR12</f>
        <v>8100</v>
      </c>
      <c r="AS12" s="75">
        <f>'Room only 2025 | comis'!AS12</f>
        <v>8100</v>
      </c>
      <c r="AT12" s="75">
        <f>'Room only 2025 | comis'!AT12</f>
        <v>8100</v>
      </c>
      <c r="AU12" s="75">
        <f>'Room only 2025 | comis'!AU12</f>
        <v>8100</v>
      </c>
      <c r="AV12" s="75">
        <f>'Room only 2025 | comis'!AV12</f>
        <v>8100</v>
      </c>
      <c r="AW12" s="75">
        <f>'Room only 2025 | comis'!AW12</f>
        <v>8400</v>
      </c>
      <c r="AX12" s="75">
        <f>'Room only 2025 | comis'!AX12</f>
        <v>8400</v>
      </c>
      <c r="AY12" s="75">
        <f>'Room only 2025 | comis'!AY12</f>
        <v>8400</v>
      </c>
      <c r="AZ12" s="75">
        <f>'Room only 2025 | comis'!AZ12</f>
        <v>8400</v>
      </c>
      <c r="BA12" s="75">
        <f>'Room only 2025 | comis'!BA12</f>
        <v>8400</v>
      </c>
      <c r="BB12" s="75">
        <f>'Room only 2025 | comis'!BB12</f>
        <v>8400</v>
      </c>
      <c r="BC12" s="75">
        <f>'Room only 2025 | comis'!BC12</f>
        <v>8400</v>
      </c>
      <c r="BD12" s="75">
        <f>'Room only 2025 | comis'!BD12</f>
        <v>13600</v>
      </c>
      <c r="BE12" s="75">
        <f>'Room only 2025 | comis'!BE12</f>
        <v>13600</v>
      </c>
      <c r="BF12" s="86">
        <f>'Room only 2025 | comis'!BF12</f>
        <v>13600</v>
      </c>
      <c r="BG12" s="86">
        <f>'Room only 2025 | comis'!BG12</f>
        <v>13600</v>
      </c>
      <c r="BH12" s="86">
        <f>'Room only 2025 | comis'!BH12</f>
        <v>13600</v>
      </c>
      <c r="BI12" s="86">
        <f>'Room only 2025 | comis'!BI12</f>
        <v>13600</v>
      </c>
      <c r="BJ12" s="86">
        <f>'Room only 2025 | comis'!BJ12</f>
        <v>15800</v>
      </c>
      <c r="BK12" s="75">
        <f>'Room only 2025 | comis'!BK12</f>
        <v>15800</v>
      </c>
      <c r="BL12" s="75">
        <f>'Room only 2025 | comis'!BL12</f>
        <v>15800</v>
      </c>
      <c r="BM12" s="75">
        <f>'Room only 2025 | comis'!BM12</f>
        <v>15800</v>
      </c>
      <c r="BN12" s="75">
        <f>'Room only 2025 | comis'!BN12</f>
        <v>15800</v>
      </c>
      <c r="BO12" s="75">
        <f>'Room only 2025 | comis'!BO12</f>
        <v>15800</v>
      </c>
      <c r="BP12" s="75">
        <f>'Room only 2025 | comis'!BP12</f>
        <v>15800</v>
      </c>
      <c r="BQ12" s="75">
        <f>'Room only 2025 | comis'!BQ12</f>
        <v>15800</v>
      </c>
      <c r="BR12" s="75">
        <f>'Room only 2025 | comis'!BR12</f>
        <v>15800</v>
      </c>
      <c r="BS12" s="75">
        <f>'Room only 2025 | comis'!BS12</f>
        <v>15800</v>
      </c>
      <c r="BT12" s="75">
        <f>'Room only 2025 | comis'!BT12</f>
        <v>9500</v>
      </c>
      <c r="BU12" s="75">
        <f>'Room only 2025 | comis'!BU12</f>
        <v>9500</v>
      </c>
      <c r="BV12" s="75">
        <f>'Room only 2025 | comis'!BV12</f>
        <v>9500</v>
      </c>
      <c r="BW12" s="75">
        <f>'Room only 2025 | comis'!BW12</f>
        <v>9500</v>
      </c>
      <c r="BX12" s="75">
        <f>'Room only 2025 | comis'!BX12</f>
        <v>9500</v>
      </c>
      <c r="BY12" s="75">
        <f>'Room only 2025 | comis'!BY12</f>
        <v>9500</v>
      </c>
      <c r="BZ12" s="75">
        <f>'Room only 2025 | comis'!BZ12</f>
        <v>9500</v>
      </c>
      <c r="CA12" s="75">
        <f>'Room only 2025 | comis'!CA12</f>
        <v>9500</v>
      </c>
      <c r="CB12" s="75">
        <f>'Room only 2025 | comis'!CB12</f>
        <v>13600</v>
      </c>
      <c r="CC12" s="75">
        <f>'Room only 2025 | comis'!CC12</f>
        <v>13600</v>
      </c>
      <c r="CD12" s="75">
        <f>'Room only 2025 | comis'!CD12</f>
        <v>13600</v>
      </c>
      <c r="CE12" s="75">
        <f>'Room only 2025 | comis'!CE12</f>
        <v>13600</v>
      </c>
      <c r="CF12" s="75">
        <f>'Room only 2025 | comis'!CF12</f>
        <v>13600</v>
      </c>
      <c r="CG12" s="75">
        <f>'Room only 2025 | comis'!CG12</f>
        <v>13600</v>
      </c>
      <c r="CH12" s="75">
        <f>'Room only 2025 | comis'!CH12</f>
        <v>13600</v>
      </c>
      <c r="CI12" s="75">
        <f>'Room only 2025 | comis'!CI12</f>
        <v>13600</v>
      </c>
      <c r="CJ12" s="75">
        <f>'Room only 2025 | comis'!CJ12</f>
        <v>13600</v>
      </c>
      <c r="CK12" s="75">
        <f>'Room only 2025 | comis'!CK12</f>
        <v>13600</v>
      </c>
      <c r="CL12" s="75">
        <f>'Room only 2025 | comis'!CL12</f>
        <v>13600</v>
      </c>
      <c r="CM12" s="75">
        <f>'Room only 2025 | comis'!CM12</f>
        <v>13600</v>
      </c>
      <c r="CN12" s="75">
        <f>'Room only 2025 | comis'!CN12</f>
        <v>13600</v>
      </c>
      <c r="CO12" s="75">
        <f>'Room only 2025 | comis'!CO12</f>
        <v>13600</v>
      </c>
      <c r="CP12" s="75">
        <f>'Room only 2025 | comis'!CP12</f>
        <v>10500</v>
      </c>
      <c r="CQ12" s="75">
        <f>'Room only 2025 | comis'!CQ12</f>
        <v>10500</v>
      </c>
      <c r="CR12" s="75">
        <f>'Room only 2025 | comis'!CR12</f>
        <v>10500</v>
      </c>
      <c r="CS12" s="75">
        <f>'Room only 2025 | comis'!CS12</f>
        <v>10500</v>
      </c>
      <c r="CT12" s="75">
        <f>'Room only 2025 | comis'!CT12</f>
        <v>11000</v>
      </c>
      <c r="CU12" s="75">
        <f>'Room only 2025 | comis'!CU12</f>
        <v>11000</v>
      </c>
      <c r="CV12" s="75">
        <f>'Room only 2025 | comis'!CV12</f>
        <v>10500</v>
      </c>
      <c r="CW12" s="75">
        <f>'Room only 2025 | comis'!CW12</f>
        <v>10500</v>
      </c>
      <c r="CX12" s="75">
        <f>'Room only 2025 | comis'!CX12</f>
        <v>10500</v>
      </c>
      <c r="CY12" s="75">
        <f>'Room only 2025 | comis'!CY12</f>
        <v>10500</v>
      </c>
      <c r="CZ12" s="75">
        <f>'Room only 2025 | comis'!CZ12</f>
        <v>10500</v>
      </c>
      <c r="DA12" s="75">
        <f>'Room only 2025 | comis'!DA12</f>
        <v>11000</v>
      </c>
      <c r="DB12" s="75">
        <f>'Room only 2025 | comis'!DB12</f>
        <v>11000</v>
      </c>
      <c r="DC12" s="75">
        <f>'Room only 2025 | comis'!DC12</f>
        <v>10500</v>
      </c>
      <c r="DD12" s="75">
        <f>'Room only 2025 | comis'!DD12</f>
        <v>10500</v>
      </c>
      <c r="DE12" s="75">
        <f>'Room only 2025 | comis'!DE12</f>
        <v>10500</v>
      </c>
      <c r="DF12" s="75">
        <f>'Room only 2025 | comis'!DF12</f>
        <v>10500</v>
      </c>
      <c r="DG12" s="75">
        <f>'Room only 2025 | comis'!DG12</f>
        <v>10500</v>
      </c>
      <c r="DH12" s="75">
        <f>'Room only 2025 | comis'!DH12</f>
        <v>11000</v>
      </c>
      <c r="DI12" s="75">
        <f>'Room only 2025 | comis'!DI12</f>
        <v>11000</v>
      </c>
      <c r="DJ12" s="75">
        <f>'Room only 2025 | comis'!DJ12</f>
        <v>10500</v>
      </c>
      <c r="DK12" s="75">
        <f>'Room only 2025 | comis'!DK12</f>
        <v>10500</v>
      </c>
      <c r="DL12" s="75">
        <f>'Room only 2025 | comis'!DL12</f>
        <v>10500</v>
      </c>
      <c r="DM12" s="75">
        <f>'Room only 2025 | comis'!DM12</f>
        <v>10500</v>
      </c>
      <c r="DN12" s="75">
        <f>'Room only 2025 | comis'!DN12</f>
        <v>10500</v>
      </c>
      <c r="DO12" s="75">
        <f>'Room only 2025 | comis'!DO12</f>
        <v>11000</v>
      </c>
      <c r="DP12" s="75">
        <f>'Room only 2025 | comis'!DP12</f>
        <v>11000</v>
      </c>
      <c r="DQ12" s="75">
        <f>'Room only 2025 | comis'!DQ12</f>
        <v>10500</v>
      </c>
      <c r="DR12" s="75">
        <f>'Room only 2025 | comis'!DR12</f>
        <v>10500</v>
      </c>
      <c r="DS12" s="75">
        <f>'Room only 2025 | comis'!DS12</f>
        <v>10500</v>
      </c>
      <c r="DT12" s="75">
        <f>'Room only 2025 | comis'!DT12</f>
        <v>10500</v>
      </c>
      <c r="DU12" s="75">
        <f>'Room only 2025 | comis'!DU12</f>
        <v>10500</v>
      </c>
      <c r="DV12" s="75">
        <f>'Room only 2025 | comis'!DV12</f>
        <v>11000</v>
      </c>
      <c r="DW12" s="75">
        <f>'Room only 2025 | comis'!DW12</f>
        <v>11000</v>
      </c>
      <c r="DX12" s="75">
        <f>'Room only 2025 | comis'!DX12</f>
        <v>10500</v>
      </c>
      <c r="DY12" s="75">
        <f>'Room only 2025 | comis'!DY12</f>
        <v>10500</v>
      </c>
      <c r="DZ12" s="75">
        <f>'Room only 2025 | comis'!DZ12</f>
        <v>10500</v>
      </c>
      <c r="EA12" s="75">
        <f>'Room only 2025 | comis'!EA12</f>
        <v>10500</v>
      </c>
      <c r="EB12" s="75">
        <f>'Room only 2025 | comis'!EB12</f>
        <v>10500</v>
      </c>
      <c r="EC12" s="75">
        <f>'Room only 2025 | comis'!EC12</f>
        <v>10500</v>
      </c>
      <c r="ED12" s="75">
        <f>'Room only 2025 | comis'!ED12</f>
        <v>10500</v>
      </c>
      <c r="EE12" s="75">
        <f>'Room only 2025 | comis'!EE12</f>
        <v>9500</v>
      </c>
      <c r="EF12" s="75">
        <f>'Room only 2025 | comis'!EF12</f>
        <v>9500</v>
      </c>
      <c r="EG12" s="75">
        <f>'Room only 2025 | comis'!EG12</f>
        <v>9500</v>
      </c>
      <c r="EH12" s="75">
        <f>'Room only 2025 | comis'!EH12</f>
        <v>9500</v>
      </c>
      <c r="EI12" s="75">
        <f>'Room only 2025 | comis'!EI12</f>
        <v>9500</v>
      </c>
      <c r="EJ12" s="75">
        <f>'Room only 2025 | comis'!EJ12</f>
        <v>9500</v>
      </c>
      <c r="EK12" s="75">
        <f>'Room only 2025 | comis'!EK12</f>
        <v>9500</v>
      </c>
      <c r="EL12" s="75">
        <f>'Room only 2025 | comis'!EL12</f>
        <v>9000</v>
      </c>
      <c r="EM12" s="75">
        <f>'Room only 2025 | comis'!EM12</f>
        <v>9000</v>
      </c>
      <c r="EN12" s="75">
        <f>'Room only 2025 | comis'!EN12</f>
        <v>9000</v>
      </c>
      <c r="EO12" s="75">
        <f>'Room only 2025 | comis'!EO12</f>
        <v>9000</v>
      </c>
      <c r="EP12" s="75">
        <f>'Room only 2025 | comis'!EP12</f>
        <v>9000</v>
      </c>
      <c r="EQ12" s="75">
        <f>'Room only 2025 | comis'!EQ12</f>
        <v>9500</v>
      </c>
      <c r="ER12" s="75">
        <f>'Room only 2025 | comis'!ER12</f>
        <v>9500</v>
      </c>
      <c r="ES12" s="75">
        <f>'Room only 2025 | comis'!ES12</f>
        <v>9000</v>
      </c>
      <c r="ET12" s="75">
        <f>'Room only 2025 | comis'!ET12</f>
        <v>9000</v>
      </c>
      <c r="EU12" s="75">
        <f>'Room only 2025 | comis'!EU12</f>
        <v>9000</v>
      </c>
      <c r="EV12" s="75">
        <f>'Room only 2025 | comis'!EV12</f>
        <v>9000</v>
      </c>
      <c r="EW12" s="75">
        <f>'Room only 2025 | comis'!EW12</f>
        <v>9000</v>
      </c>
      <c r="EX12" s="75">
        <f>'Room only 2025 | comis'!EX12</f>
        <v>9500</v>
      </c>
      <c r="EY12" s="75">
        <f>'Room only 2025 | comis'!EY12</f>
        <v>9500</v>
      </c>
      <c r="EZ12" s="75">
        <f>'Room only 2025 | comis'!EZ12</f>
        <v>9000</v>
      </c>
      <c r="FA12" s="75">
        <f>'Room only 2025 | comis'!FA12</f>
        <v>9000</v>
      </c>
      <c r="FB12" s="75">
        <f>'Room only 2025 | comis'!FB12</f>
        <v>9000</v>
      </c>
      <c r="FC12" s="75">
        <f>'Room only 2025 | comis'!FC12</f>
        <v>9000</v>
      </c>
      <c r="FD12" s="75">
        <f>'Room only 2025 | comis'!FD12</f>
        <v>9000</v>
      </c>
      <c r="FE12" s="75">
        <f>'Room only 2025 | comis'!FE12</f>
        <v>9500</v>
      </c>
      <c r="FF12" s="75">
        <f>'Room only 2025 | comis'!FF12</f>
        <v>9500</v>
      </c>
      <c r="FG12" s="75">
        <f>'Room only 2025 | comis'!FG12</f>
        <v>10500</v>
      </c>
      <c r="FH12" s="75">
        <f>'Room only 2025 | comis'!FH12</f>
        <v>10500</v>
      </c>
      <c r="FI12" s="75">
        <f>'Room only 2025 | comis'!FI12</f>
        <v>10500</v>
      </c>
      <c r="FJ12" s="75">
        <f>'Room only 2025 | comis'!FJ12</f>
        <v>10500</v>
      </c>
      <c r="FK12" s="75">
        <f>'Room only 2025 | comis'!FK12</f>
        <v>10500</v>
      </c>
      <c r="FL12" s="75">
        <f>'Room only 2025 | comis'!FL12</f>
        <v>10500</v>
      </c>
      <c r="FM12" s="75">
        <f>'Room only 2025 | comis'!FM12</f>
        <v>10500</v>
      </c>
      <c r="FN12" s="75">
        <f>'Room only 2025 | comis'!FN12</f>
        <v>10500</v>
      </c>
      <c r="FO12" s="75">
        <f>'Room only 2025 | comis'!FO12</f>
        <v>10500</v>
      </c>
      <c r="FP12" s="75">
        <f>'Room only 2025 | comis'!FP12</f>
        <v>10500</v>
      </c>
      <c r="FQ12" s="75">
        <f>'Room only 2025 | comis'!FQ12</f>
        <v>10500</v>
      </c>
    </row>
    <row r="13" spans="1:173">
      <c r="A13" s="16" t="s">
        <v>7</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87"/>
      <c r="BG13" s="87"/>
      <c r="BH13" s="87"/>
      <c r="BI13" s="87"/>
      <c r="BJ13" s="87"/>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row>
    <row r="14" spans="1:173">
      <c r="A14" s="74">
        <v>1</v>
      </c>
      <c r="B14" s="75">
        <f>'Room only 2025 | comis'!B14</f>
        <v>9100</v>
      </c>
      <c r="C14" s="75">
        <f>'Room only 2025 | comis'!C14</f>
        <v>9100</v>
      </c>
      <c r="D14" s="75">
        <f>'Room only 2025 | comis'!D14</f>
        <v>9100</v>
      </c>
      <c r="E14" s="75">
        <f>'Room only 2025 | comis'!E14</f>
        <v>9100</v>
      </c>
      <c r="F14" s="75">
        <f>'Room only 2025 | comis'!F14</f>
        <v>9100</v>
      </c>
      <c r="G14" s="75">
        <f>'Room only 2025 | comis'!G14</f>
        <v>9700</v>
      </c>
      <c r="H14" s="75">
        <f>'Room only 2025 | comis'!H14</f>
        <v>9700</v>
      </c>
      <c r="I14" s="75">
        <f>'Room only 2025 | comis'!I14</f>
        <v>9100</v>
      </c>
      <c r="J14" s="75">
        <f>'Room only 2025 | comis'!J14</f>
        <v>9100</v>
      </c>
      <c r="K14" s="75">
        <f>'Room only 2025 | comis'!K14</f>
        <v>9100</v>
      </c>
      <c r="L14" s="75">
        <f>'Room only 2025 | comis'!L14</f>
        <v>9100</v>
      </c>
      <c r="M14" s="75">
        <f>'Room only 2025 | comis'!M14</f>
        <v>9100</v>
      </c>
      <c r="N14" s="75">
        <f>'Room only 2025 | comis'!N14</f>
        <v>9700</v>
      </c>
      <c r="O14" s="75">
        <f>'Room only 2025 | comis'!O14</f>
        <v>9700</v>
      </c>
      <c r="P14" s="75">
        <f>'Room only 2025 | comis'!P14</f>
        <v>9100</v>
      </c>
      <c r="Q14" s="75">
        <f>'Room only 2025 | comis'!Q14</f>
        <v>9100</v>
      </c>
      <c r="R14" s="75">
        <f>'Room only 2025 | comis'!R14</f>
        <v>9100</v>
      </c>
      <c r="S14" s="75">
        <f>'Room only 2025 | comis'!S14</f>
        <v>9100</v>
      </c>
      <c r="T14" s="75">
        <f>'Room only 2025 | comis'!T14</f>
        <v>10500</v>
      </c>
      <c r="U14" s="75">
        <f>'Room only 2025 | comis'!U14</f>
        <v>10500</v>
      </c>
      <c r="V14" s="75">
        <f>'Room only 2025 | comis'!V14</f>
        <v>10500</v>
      </c>
      <c r="W14" s="75">
        <f>'Room only 2025 | comis'!W14</f>
        <v>9400</v>
      </c>
      <c r="X14" s="75">
        <f>'Room only 2025 | comis'!X14</f>
        <v>9400</v>
      </c>
      <c r="Y14" s="75">
        <f>'Room only 2025 | comis'!Y14</f>
        <v>9400</v>
      </c>
      <c r="Z14" s="75">
        <f>'Room only 2025 | comis'!Z14</f>
        <v>9400</v>
      </c>
      <c r="AA14" s="75">
        <f>'Room only 2025 | comis'!AA14</f>
        <v>9400</v>
      </c>
      <c r="AB14" s="75">
        <f>'Room only 2025 | comis'!AB14</f>
        <v>10500</v>
      </c>
      <c r="AC14" s="75">
        <f>'Room only 2025 | comis'!AC14</f>
        <v>10500</v>
      </c>
      <c r="AD14" s="75">
        <f>'Room only 2025 | comis'!AD14</f>
        <v>10500</v>
      </c>
      <c r="AE14" s="75">
        <f>'Room only 2025 | comis'!AE14</f>
        <v>9100</v>
      </c>
      <c r="AF14" s="75">
        <f>'Room only 2025 | comis'!AF14</f>
        <v>9100</v>
      </c>
      <c r="AG14" s="75">
        <f>'Room only 2025 | comis'!AG14</f>
        <v>9100</v>
      </c>
      <c r="AH14" s="75">
        <f>'Room only 2025 | comis'!AH14</f>
        <v>9100</v>
      </c>
      <c r="AI14" s="75">
        <f>'Room only 2025 | comis'!AI14</f>
        <v>9400</v>
      </c>
      <c r="AJ14" s="75">
        <f>'Room only 2025 | comis'!AJ14</f>
        <v>9400</v>
      </c>
      <c r="AK14" s="75">
        <f>'Room only 2025 | comis'!AK14</f>
        <v>9100</v>
      </c>
      <c r="AL14" s="75">
        <f>'Room only 2025 | comis'!AL14</f>
        <v>9100</v>
      </c>
      <c r="AM14" s="75">
        <f>'Room only 2025 | comis'!AM14</f>
        <v>9100</v>
      </c>
      <c r="AN14" s="75">
        <f>'Room only 2025 | comis'!AN14</f>
        <v>9100</v>
      </c>
      <c r="AO14" s="75">
        <f>'Room only 2025 | comis'!AO14</f>
        <v>9100</v>
      </c>
      <c r="AP14" s="75">
        <f>'Room only 2025 | comis'!AP14</f>
        <v>9400</v>
      </c>
      <c r="AQ14" s="75">
        <f>'Room only 2025 | comis'!AQ14</f>
        <v>9400</v>
      </c>
      <c r="AR14" s="75">
        <f>'Room only 2025 | comis'!AR14</f>
        <v>9100</v>
      </c>
      <c r="AS14" s="75">
        <f>'Room only 2025 | comis'!AS14</f>
        <v>9100</v>
      </c>
      <c r="AT14" s="75">
        <f>'Room only 2025 | comis'!AT14</f>
        <v>9100</v>
      </c>
      <c r="AU14" s="75">
        <f>'Room only 2025 | comis'!AU14</f>
        <v>9100</v>
      </c>
      <c r="AV14" s="75">
        <f>'Room only 2025 | comis'!AV14</f>
        <v>9100</v>
      </c>
      <c r="AW14" s="75">
        <f>'Room only 2025 | comis'!AW14</f>
        <v>9400</v>
      </c>
      <c r="AX14" s="75">
        <f>'Room only 2025 | comis'!AX14</f>
        <v>9400</v>
      </c>
      <c r="AY14" s="75">
        <f>'Room only 2025 | comis'!AY14</f>
        <v>9400</v>
      </c>
      <c r="AZ14" s="75">
        <f>'Room only 2025 | comis'!AZ14</f>
        <v>9400</v>
      </c>
      <c r="BA14" s="75">
        <f>'Room only 2025 | comis'!BA14</f>
        <v>9400</v>
      </c>
      <c r="BB14" s="75">
        <f>'Room only 2025 | comis'!BB14</f>
        <v>9400</v>
      </c>
      <c r="BC14" s="75">
        <f>'Room only 2025 | comis'!BC14</f>
        <v>9400</v>
      </c>
      <c r="BD14" s="75">
        <f>'Room only 2025 | comis'!BD14</f>
        <v>14600</v>
      </c>
      <c r="BE14" s="75">
        <f>'Room only 2025 | comis'!BE14</f>
        <v>14600</v>
      </c>
      <c r="BF14" s="86">
        <f>'Room only 2025 | comis'!BF14</f>
        <v>14600</v>
      </c>
      <c r="BG14" s="86">
        <f>'Room only 2025 | comis'!BG14</f>
        <v>14600</v>
      </c>
      <c r="BH14" s="86">
        <f>'Room only 2025 | comis'!BH14</f>
        <v>14600</v>
      </c>
      <c r="BI14" s="86">
        <f>'Room only 2025 | comis'!BI14</f>
        <v>14600</v>
      </c>
      <c r="BJ14" s="86">
        <f>'Room only 2025 | comis'!BJ14</f>
        <v>16800</v>
      </c>
      <c r="BK14" s="75">
        <f>'Room only 2025 | comis'!BK14</f>
        <v>16800</v>
      </c>
      <c r="BL14" s="75">
        <f>'Room only 2025 | comis'!BL14</f>
        <v>16800</v>
      </c>
      <c r="BM14" s="75">
        <f>'Room only 2025 | comis'!BM14</f>
        <v>16800</v>
      </c>
      <c r="BN14" s="75">
        <f>'Room only 2025 | comis'!BN14</f>
        <v>16800</v>
      </c>
      <c r="BO14" s="75">
        <f>'Room only 2025 | comis'!BO14</f>
        <v>16800</v>
      </c>
      <c r="BP14" s="75">
        <f>'Room only 2025 | comis'!BP14</f>
        <v>16800</v>
      </c>
      <c r="BQ14" s="75">
        <f>'Room only 2025 | comis'!BQ14</f>
        <v>16800</v>
      </c>
      <c r="BR14" s="75">
        <f>'Room only 2025 | comis'!BR14</f>
        <v>16800</v>
      </c>
      <c r="BS14" s="75">
        <f>'Room only 2025 | comis'!BS14</f>
        <v>16800</v>
      </c>
      <c r="BT14" s="75">
        <f>'Room only 2025 | comis'!BT14</f>
        <v>10500</v>
      </c>
      <c r="BU14" s="75">
        <f>'Room only 2025 | comis'!BU14</f>
        <v>10500</v>
      </c>
      <c r="BV14" s="75">
        <f>'Room only 2025 | comis'!BV14</f>
        <v>10500</v>
      </c>
      <c r="BW14" s="75">
        <f>'Room only 2025 | comis'!BW14</f>
        <v>10500</v>
      </c>
      <c r="BX14" s="75">
        <f>'Room only 2025 | comis'!BX14</f>
        <v>10500</v>
      </c>
      <c r="BY14" s="75">
        <f>'Room only 2025 | comis'!BY14</f>
        <v>10500</v>
      </c>
      <c r="BZ14" s="75">
        <f>'Room only 2025 | comis'!BZ14</f>
        <v>10500</v>
      </c>
      <c r="CA14" s="75">
        <f>'Room only 2025 | comis'!CA14</f>
        <v>10500</v>
      </c>
      <c r="CB14" s="75">
        <f>'Room only 2025 | comis'!CB14</f>
        <v>14600</v>
      </c>
      <c r="CC14" s="75">
        <f>'Room only 2025 | comis'!CC14</f>
        <v>14600</v>
      </c>
      <c r="CD14" s="75">
        <f>'Room only 2025 | comis'!CD14</f>
        <v>14600</v>
      </c>
      <c r="CE14" s="75">
        <f>'Room only 2025 | comis'!CE14</f>
        <v>14600</v>
      </c>
      <c r="CF14" s="75">
        <f>'Room only 2025 | comis'!CF14</f>
        <v>14600</v>
      </c>
      <c r="CG14" s="75">
        <f>'Room only 2025 | comis'!CG14</f>
        <v>14600</v>
      </c>
      <c r="CH14" s="75">
        <f>'Room only 2025 | comis'!CH14</f>
        <v>14600</v>
      </c>
      <c r="CI14" s="75">
        <f>'Room only 2025 | comis'!CI14</f>
        <v>14600</v>
      </c>
      <c r="CJ14" s="75">
        <f>'Room only 2025 | comis'!CJ14</f>
        <v>14600</v>
      </c>
      <c r="CK14" s="75">
        <f>'Room only 2025 | comis'!CK14</f>
        <v>14600</v>
      </c>
      <c r="CL14" s="75">
        <f>'Room only 2025 | comis'!CL14</f>
        <v>14600</v>
      </c>
      <c r="CM14" s="75">
        <f>'Room only 2025 | comis'!CM14</f>
        <v>14600</v>
      </c>
      <c r="CN14" s="75">
        <f>'Room only 2025 | comis'!CN14</f>
        <v>14600</v>
      </c>
      <c r="CO14" s="75">
        <f>'Room only 2025 | comis'!CO14</f>
        <v>14600</v>
      </c>
      <c r="CP14" s="75">
        <f>'Room only 2025 | comis'!CP14</f>
        <v>11500</v>
      </c>
      <c r="CQ14" s="75">
        <f>'Room only 2025 | comis'!CQ14</f>
        <v>11500</v>
      </c>
      <c r="CR14" s="75">
        <f>'Room only 2025 | comis'!CR14</f>
        <v>11500</v>
      </c>
      <c r="CS14" s="75">
        <f>'Room only 2025 | comis'!CS14</f>
        <v>11500</v>
      </c>
      <c r="CT14" s="75">
        <f>'Room only 2025 | comis'!CT14</f>
        <v>12000</v>
      </c>
      <c r="CU14" s="75">
        <f>'Room only 2025 | comis'!CU14</f>
        <v>12000</v>
      </c>
      <c r="CV14" s="75">
        <f>'Room only 2025 | comis'!CV14</f>
        <v>11500</v>
      </c>
      <c r="CW14" s="75">
        <f>'Room only 2025 | comis'!CW14</f>
        <v>11500</v>
      </c>
      <c r="CX14" s="75">
        <f>'Room only 2025 | comis'!CX14</f>
        <v>11500</v>
      </c>
      <c r="CY14" s="75">
        <f>'Room only 2025 | comis'!CY14</f>
        <v>11500</v>
      </c>
      <c r="CZ14" s="75">
        <f>'Room only 2025 | comis'!CZ14</f>
        <v>11500</v>
      </c>
      <c r="DA14" s="75">
        <f>'Room only 2025 | comis'!DA14</f>
        <v>12000</v>
      </c>
      <c r="DB14" s="75">
        <f>'Room only 2025 | comis'!DB14</f>
        <v>12000</v>
      </c>
      <c r="DC14" s="75">
        <f>'Room only 2025 | comis'!DC14</f>
        <v>11500</v>
      </c>
      <c r="DD14" s="75">
        <f>'Room only 2025 | comis'!DD14</f>
        <v>11500</v>
      </c>
      <c r="DE14" s="75">
        <f>'Room only 2025 | comis'!DE14</f>
        <v>11500</v>
      </c>
      <c r="DF14" s="75">
        <f>'Room only 2025 | comis'!DF14</f>
        <v>11500</v>
      </c>
      <c r="DG14" s="75">
        <f>'Room only 2025 | comis'!DG14</f>
        <v>11500</v>
      </c>
      <c r="DH14" s="75">
        <f>'Room only 2025 | comis'!DH14</f>
        <v>12000</v>
      </c>
      <c r="DI14" s="75">
        <f>'Room only 2025 | comis'!DI14</f>
        <v>12000</v>
      </c>
      <c r="DJ14" s="75">
        <f>'Room only 2025 | comis'!DJ14</f>
        <v>11500</v>
      </c>
      <c r="DK14" s="75">
        <f>'Room only 2025 | comis'!DK14</f>
        <v>11500</v>
      </c>
      <c r="DL14" s="75">
        <f>'Room only 2025 | comis'!DL14</f>
        <v>11500</v>
      </c>
      <c r="DM14" s="75">
        <f>'Room only 2025 | comis'!DM14</f>
        <v>11500</v>
      </c>
      <c r="DN14" s="75">
        <f>'Room only 2025 | comis'!DN14</f>
        <v>11500</v>
      </c>
      <c r="DO14" s="75">
        <f>'Room only 2025 | comis'!DO14</f>
        <v>12000</v>
      </c>
      <c r="DP14" s="75">
        <f>'Room only 2025 | comis'!DP14</f>
        <v>12000</v>
      </c>
      <c r="DQ14" s="75">
        <f>'Room only 2025 | comis'!DQ14</f>
        <v>11500</v>
      </c>
      <c r="DR14" s="75">
        <f>'Room only 2025 | comis'!DR14</f>
        <v>11500</v>
      </c>
      <c r="DS14" s="75">
        <f>'Room only 2025 | comis'!DS14</f>
        <v>11500</v>
      </c>
      <c r="DT14" s="75">
        <f>'Room only 2025 | comis'!DT14</f>
        <v>11500</v>
      </c>
      <c r="DU14" s="75">
        <f>'Room only 2025 | comis'!DU14</f>
        <v>11500</v>
      </c>
      <c r="DV14" s="75">
        <f>'Room only 2025 | comis'!DV14</f>
        <v>12000</v>
      </c>
      <c r="DW14" s="75">
        <f>'Room only 2025 | comis'!DW14</f>
        <v>12000</v>
      </c>
      <c r="DX14" s="75">
        <f>'Room only 2025 | comis'!DX14</f>
        <v>11500</v>
      </c>
      <c r="DY14" s="75">
        <f>'Room only 2025 | comis'!DY14</f>
        <v>11500</v>
      </c>
      <c r="DZ14" s="75">
        <f>'Room only 2025 | comis'!DZ14</f>
        <v>11500</v>
      </c>
      <c r="EA14" s="75">
        <f>'Room only 2025 | comis'!EA14</f>
        <v>11500</v>
      </c>
      <c r="EB14" s="75">
        <f>'Room only 2025 | comis'!EB14</f>
        <v>11500</v>
      </c>
      <c r="EC14" s="75">
        <f>'Room only 2025 | comis'!EC14</f>
        <v>11500</v>
      </c>
      <c r="ED14" s="75">
        <f>'Room only 2025 | comis'!ED14</f>
        <v>11500</v>
      </c>
      <c r="EE14" s="75">
        <f>'Room only 2025 | comis'!EE14</f>
        <v>10500</v>
      </c>
      <c r="EF14" s="75">
        <f>'Room only 2025 | comis'!EF14</f>
        <v>10500</v>
      </c>
      <c r="EG14" s="75">
        <f>'Room only 2025 | comis'!EG14</f>
        <v>10500</v>
      </c>
      <c r="EH14" s="75">
        <f>'Room only 2025 | comis'!EH14</f>
        <v>10500</v>
      </c>
      <c r="EI14" s="75">
        <f>'Room only 2025 | comis'!EI14</f>
        <v>10500</v>
      </c>
      <c r="EJ14" s="75">
        <f>'Room only 2025 | comis'!EJ14</f>
        <v>10500</v>
      </c>
      <c r="EK14" s="75">
        <f>'Room only 2025 | comis'!EK14</f>
        <v>10500</v>
      </c>
      <c r="EL14" s="75">
        <f>'Room only 2025 | comis'!EL14</f>
        <v>10000</v>
      </c>
      <c r="EM14" s="75">
        <f>'Room only 2025 | comis'!EM14</f>
        <v>10000</v>
      </c>
      <c r="EN14" s="75">
        <f>'Room only 2025 | comis'!EN14</f>
        <v>10000</v>
      </c>
      <c r="EO14" s="75">
        <f>'Room only 2025 | comis'!EO14</f>
        <v>10000</v>
      </c>
      <c r="EP14" s="75">
        <f>'Room only 2025 | comis'!EP14</f>
        <v>10000</v>
      </c>
      <c r="EQ14" s="75">
        <f>'Room only 2025 | comis'!EQ14</f>
        <v>10500</v>
      </c>
      <c r="ER14" s="75">
        <f>'Room only 2025 | comis'!ER14</f>
        <v>10500</v>
      </c>
      <c r="ES14" s="75">
        <f>'Room only 2025 | comis'!ES14</f>
        <v>10000</v>
      </c>
      <c r="ET14" s="75">
        <f>'Room only 2025 | comis'!ET14</f>
        <v>10000</v>
      </c>
      <c r="EU14" s="75">
        <f>'Room only 2025 | comis'!EU14</f>
        <v>10000</v>
      </c>
      <c r="EV14" s="75">
        <f>'Room only 2025 | comis'!EV14</f>
        <v>10000</v>
      </c>
      <c r="EW14" s="75">
        <f>'Room only 2025 | comis'!EW14</f>
        <v>10000</v>
      </c>
      <c r="EX14" s="75">
        <f>'Room only 2025 | comis'!EX14</f>
        <v>10500</v>
      </c>
      <c r="EY14" s="75">
        <f>'Room only 2025 | comis'!EY14</f>
        <v>10500</v>
      </c>
      <c r="EZ14" s="75">
        <f>'Room only 2025 | comis'!EZ14</f>
        <v>10000</v>
      </c>
      <c r="FA14" s="75">
        <f>'Room only 2025 | comis'!FA14</f>
        <v>10000</v>
      </c>
      <c r="FB14" s="75">
        <f>'Room only 2025 | comis'!FB14</f>
        <v>10000</v>
      </c>
      <c r="FC14" s="75">
        <f>'Room only 2025 | comis'!FC14</f>
        <v>10000</v>
      </c>
      <c r="FD14" s="75">
        <f>'Room only 2025 | comis'!FD14</f>
        <v>10000</v>
      </c>
      <c r="FE14" s="75">
        <f>'Room only 2025 | comis'!FE14</f>
        <v>10500</v>
      </c>
      <c r="FF14" s="75">
        <f>'Room only 2025 | comis'!FF14</f>
        <v>10500</v>
      </c>
      <c r="FG14" s="75">
        <f>'Room only 2025 | comis'!FG14</f>
        <v>11500</v>
      </c>
      <c r="FH14" s="75">
        <f>'Room only 2025 | comis'!FH14</f>
        <v>11500</v>
      </c>
      <c r="FI14" s="75">
        <f>'Room only 2025 | comis'!FI14</f>
        <v>11500</v>
      </c>
      <c r="FJ14" s="75">
        <f>'Room only 2025 | comis'!FJ14</f>
        <v>11500</v>
      </c>
      <c r="FK14" s="75">
        <f>'Room only 2025 | comis'!FK14</f>
        <v>11500</v>
      </c>
      <c r="FL14" s="75">
        <f>'Room only 2025 | comis'!FL14</f>
        <v>11500</v>
      </c>
      <c r="FM14" s="75">
        <f>'Room only 2025 | comis'!FM14</f>
        <v>11500</v>
      </c>
      <c r="FN14" s="75">
        <f>'Room only 2025 | comis'!FN14</f>
        <v>11500</v>
      </c>
      <c r="FO14" s="75">
        <f>'Room only 2025 | comis'!FO14</f>
        <v>11500</v>
      </c>
      <c r="FP14" s="75">
        <f>'Room only 2025 | comis'!FP14</f>
        <v>11500</v>
      </c>
      <c r="FQ14" s="75">
        <f>'Room only 2025 | comis'!FQ14</f>
        <v>11500</v>
      </c>
    </row>
    <row r="15" spans="1:173">
      <c r="A15" s="17" t="s">
        <v>8</v>
      </c>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87"/>
      <c r="BG15" s="87"/>
      <c r="BH15" s="87"/>
      <c r="BI15" s="87"/>
      <c r="BJ15" s="87"/>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row>
    <row r="16" spans="1:173">
      <c r="A16" s="74">
        <v>1</v>
      </c>
      <c r="B16" s="75">
        <f>'Room only 2025 | comis'!B16</f>
        <v>10600</v>
      </c>
      <c r="C16" s="75">
        <f>'Room only 2025 | comis'!C16</f>
        <v>10600</v>
      </c>
      <c r="D16" s="75">
        <f>'Room only 2025 | comis'!D16</f>
        <v>10600</v>
      </c>
      <c r="E16" s="75">
        <f>'Room only 2025 | comis'!E16</f>
        <v>10600</v>
      </c>
      <c r="F16" s="75">
        <f>'Room only 2025 | comis'!F16</f>
        <v>10600</v>
      </c>
      <c r="G16" s="75">
        <f>'Room only 2025 | comis'!G16</f>
        <v>11200</v>
      </c>
      <c r="H16" s="75">
        <f>'Room only 2025 | comis'!H16</f>
        <v>11200</v>
      </c>
      <c r="I16" s="75">
        <f>'Room only 2025 | comis'!I16</f>
        <v>10600</v>
      </c>
      <c r="J16" s="75">
        <f>'Room only 2025 | comis'!J16</f>
        <v>10600</v>
      </c>
      <c r="K16" s="75">
        <f>'Room only 2025 | comis'!K16</f>
        <v>10600</v>
      </c>
      <c r="L16" s="75">
        <f>'Room only 2025 | comis'!L16</f>
        <v>10600</v>
      </c>
      <c r="M16" s="75">
        <f>'Room only 2025 | comis'!M16</f>
        <v>10600</v>
      </c>
      <c r="N16" s="75">
        <f>'Room only 2025 | comis'!N16</f>
        <v>11200</v>
      </c>
      <c r="O16" s="75">
        <f>'Room only 2025 | comis'!O16</f>
        <v>11200</v>
      </c>
      <c r="P16" s="75">
        <f>'Room only 2025 | comis'!P16</f>
        <v>10600</v>
      </c>
      <c r="Q16" s="75">
        <f>'Room only 2025 | comis'!Q16</f>
        <v>10600</v>
      </c>
      <c r="R16" s="75">
        <f>'Room only 2025 | comis'!R16</f>
        <v>10600</v>
      </c>
      <c r="S16" s="75">
        <f>'Room only 2025 | comis'!S16</f>
        <v>10600</v>
      </c>
      <c r="T16" s="75">
        <f>'Room only 2025 | comis'!T16</f>
        <v>12000</v>
      </c>
      <c r="U16" s="75">
        <f>'Room only 2025 | comis'!U16</f>
        <v>12000</v>
      </c>
      <c r="V16" s="75">
        <f>'Room only 2025 | comis'!V16</f>
        <v>12000</v>
      </c>
      <c r="W16" s="75">
        <f>'Room only 2025 | comis'!W16</f>
        <v>10900</v>
      </c>
      <c r="X16" s="75">
        <f>'Room only 2025 | comis'!X16</f>
        <v>10900</v>
      </c>
      <c r="Y16" s="75">
        <f>'Room only 2025 | comis'!Y16</f>
        <v>10900</v>
      </c>
      <c r="Z16" s="75">
        <f>'Room only 2025 | comis'!Z16</f>
        <v>10900</v>
      </c>
      <c r="AA16" s="75">
        <f>'Room only 2025 | comis'!AA16</f>
        <v>10900</v>
      </c>
      <c r="AB16" s="75">
        <f>'Room only 2025 | comis'!AB16</f>
        <v>12000</v>
      </c>
      <c r="AC16" s="75">
        <f>'Room only 2025 | comis'!AC16</f>
        <v>12000</v>
      </c>
      <c r="AD16" s="75">
        <f>'Room only 2025 | comis'!AD16</f>
        <v>12000</v>
      </c>
      <c r="AE16" s="75">
        <f>'Room only 2025 | comis'!AE16</f>
        <v>10600</v>
      </c>
      <c r="AF16" s="75">
        <f>'Room only 2025 | comis'!AF16</f>
        <v>10600</v>
      </c>
      <c r="AG16" s="75">
        <f>'Room only 2025 | comis'!AG16</f>
        <v>10600</v>
      </c>
      <c r="AH16" s="75">
        <f>'Room only 2025 | comis'!AH16</f>
        <v>10600</v>
      </c>
      <c r="AI16" s="75">
        <f>'Room only 2025 | comis'!AI16</f>
        <v>10900</v>
      </c>
      <c r="AJ16" s="75">
        <f>'Room only 2025 | comis'!AJ16</f>
        <v>10900</v>
      </c>
      <c r="AK16" s="75">
        <f>'Room only 2025 | comis'!AK16</f>
        <v>10600</v>
      </c>
      <c r="AL16" s="75">
        <f>'Room only 2025 | comis'!AL16</f>
        <v>10600</v>
      </c>
      <c r="AM16" s="75">
        <f>'Room only 2025 | comis'!AM16</f>
        <v>10600</v>
      </c>
      <c r="AN16" s="75">
        <f>'Room only 2025 | comis'!AN16</f>
        <v>10600</v>
      </c>
      <c r="AO16" s="75">
        <f>'Room only 2025 | comis'!AO16</f>
        <v>10600</v>
      </c>
      <c r="AP16" s="75">
        <f>'Room only 2025 | comis'!AP16</f>
        <v>10900</v>
      </c>
      <c r="AQ16" s="75">
        <f>'Room only 2025 | comis'!AQ16</f>
        <v>10900</v>
      </c>
      <c r="AR16" s="75">
        <f>'Room only 2025 | comis'!AR16</f>
        <v>10600</v>
      </c>
      <c r="AS16" s="75">
        <f>'Room only 2025 | comis'!AS16</f>
        <v>10600</v>
      </c>
      <c r="AT16" s="75">
        <f>'Room only 2025 | comis'!AT16</f>
        <v>10600</v>
      </c>
      <c r="AU16" s="75">
        <f>'Room only 2025 | comis'!AU16</f>
        <v>10600</v>
      </c>
      <c r="AV16" s="75">
        <f>'Room only 2025 | comis'!AV16</f>
        <v>10600</v>
      </c>
      <c r="AW16" s="75">
        <f>'Room only 2025 | comis'!AW16</f>
        <v>10900</v>
      </c>
      <c r="AX16" s="75">
        <f>'Room only 2025 | comis'!AX16</f>
        <v>10900</v>
      </c>
      <c r="AY16" s="75">
        <f>'Room only 2025 | comis'!AY16</f>
        <v>10900</v>
      </c>
      <c r="AZ16" s="75">
        <f>'Room only 2025 | comis'!AZ16</f>
        <v>10900</v>
      </c>
      <c r="BA16" s="75">
        <f>'Room only 2025 | comis'!BA16</f>
        <v>10900</v>
      </c>
      <c r="BB16" s="75">
        <f>'Room only 2025 | comis'!BB16</f>
        <v>10900</v>
      </c>
      <c r="BC16" s="75">
        <f>'Room only 2025 | comis'!BC16</f>
        <v>10900</v>
      </c>
      <c r="BD16" s="75">
        <f>'Room only 2025 | comis'!BD16</f>
        <v>16100</v>
      </c>
      <c r="BE16" s="75">
        <f>'Room only 2025 | comis'!BE16</f>
        <v>16100</v>
      </c>
      <c r="BF16" s="86">
        <f>'Room only 2025 | comis'!BF16</f>
        <v>16100</v>
      </c>
      <c r="BG16" s="86">
        <f>'Room only 2025 | comis'!BG16</f>
        <v>16100</v>
      </c>
      <c r="BH16" s="86">
        <f>'Room only 2025 | comis'!BH16</f>
        <v>16100</v>
      </c>
      <c r="BI16" s="86">
        <f>'Room only 2025 | comis'!BI16</f>
        <v>16100</v>
      </c>
      <c r="BJ16" s="86">
        <f>'Room only 2025 | comis'!BJ16</f>
        <v>18300</v>
      </c>
      <c r="BK16" s="75">
        <f>'Room only 2025 | comis'!BK16</f>
        <v>18300</v>
      </c>
      <c r="BL16" s="75">
        <f>'Room only 2025 | comis'!BL16</f>
        <v>18300</v>
      </c>
      <c r="BM16" s="75">
        <f>'Room only 2025 | comis'!BM16</f>
        <v>18300</v>
      </c>
      <c r="BN16" s="75">
        <f>'Room only 2025 | comis'!BN16</f>
        <v>18300</v>
      </c>
      <c r="BO16" s="75">
        <f>'Room only 2025 | comis'!BO16</f>
        <v>18300</v>
      </c>
      <c r="BP16" s="75">
        <f>'Room only 2025 | comis'!BP16</f>
        <v>18300</v>
      </c>
      <c r="BQ16" s="75">
        <f>'Room only 2025 | comis'!BQ16</f>
        <v>18300</v>
      </c>
      <c r="BR16" s="75">
        <f>'Room only 2025 | comis'!BR16</f>
        <v>18300</v>
      </c>
      <c r="BS16" s="75">
        <f>'Room only 2025 | comis'!BS16</f>
        <v>18300</v>
      </c>
      <c r="BT16" s="75">
        <f>'Room only 2025 | comis'!BT16</f>
        <v>12000</v>
      </c>
      <c r="BU16" s="75">
        <f>'Room only 2025 | comis'!BU16</f>
        <v>12000</v>
      </c>
      <c r="BV16" s="75">
        <f>'Room only 2025 | comis'!BV16</f>
        <v>12000</v>
      </c>
      <c r="BW16" s="75">
        <f>'Room only 2025 | comis'!BW16</f>
        <v>12000</v>
      </c>
      <c r="BX16" s="75">
        <f>'Room only 2025 | comis'!BX16</f>
        <v>12000</v>
      </c>
      <c r="BY16" s="75">
        <f>'Room only 2025 | comis'!BY16</f>
        <v>12000</v>
      </c>
      <c r="BZ16" s="75">
        <f>'Room only 2025 | comis'!BZ16</f>
        <v>12000</v>
      </c>
      <c r="CA16" s="75">
        <f>'Room only 2025 | comis'!CA16</f>
        <v>12000</v>
      </c>
      <c r="CB16" s="75">
        <f>'Room only 2025 | comis'!CB16</f>
        <v>16100</v>
      </c>
      <c r="CC16" s="75">
        <f>'Room only 2025 | comis'!CC16</f>
        <v>16100</v>
      </c>
      <c r="CD16" s="75">
        <f>'Room only 2025 | comis'!CD16</f>
        <v>16100</v>
      </c>
      <c r="CE16" s="75">
        <f>'Room only 2025 | comis'!CE16</f>
        <v>16100</v>
      </c>
      <c r="CF16" s="75">
        <f>'Room only 2025 | comis'!CF16</f>
        <v>16100</v>
      </c>
      <c r="CG16" s="75">
        <f>'Room only 2025 | comis'!CG16</f>
        <v>16100</v>
      </c>
      <c r="CH16" s="75">
        <f>'Room only 2025 | comis'!CH16</f>
        <v>16100</v>
      </c>
      <c r="CI16" s="75">
        <f>'Room only 2025 | comis'!CI16</f>
        <v>16100</v>
      </c>
      <c r="CJ16" s="75">
        <f>'Room only 2025 | comis'!CJ16</f>
        <v>16100</v>
      </c>
      <c r="CK16" s="75">
        <f>'Room only 2025 | comis'!CK16</f>
        <v>16100</v>
      </c>
      <c r="CL16" s="75">
        <f>'Room only 2025 | comis'!CL16</f>
        <v>16100</v>
      </c>
      <c r="CM16" s="75">
        <f>'Room only 2025 | comis'!CM16</f>
        <v>16100</v>
      </c>
      <c r="CN16" s="75">
        <f>'Room only 2025 | comis'!CN16</f>
        <v>16100</v>
      </c>
      <c r="CO16" s="75">
        <f>'Room only 2025 | comis'!CO16</f>
        <v>16100</v>
      </c>
      <c r="CP16" s="75">
        <f>'Room only 2025 | comis'!CP16</f>
        <v>13000</v>
      </c>
      <c r="CQ16" s="75">
        <f>'Room only 2025 | comis'!CQ16</f>
        <v>13000</v>
      </c>
      <c r="CR16" s="75">
        <f>'Room only 2025 | comis'!CR16</f>
        <v>13000</v>
      </c>
      <c r="CS16" s="75">
        <f>'Room only 2025 | comis'!CS16</f>
        <v>13000</v>
      </c>
      <c r="CT16" s="75">
        <f>'Room only 2025 | comis'!CT16</f>
        <v>13500</v>
      </c>
      <c r="CU16" s="75">
        <f>'Room only 2025 | comis'!CU16</f>
        <v>13500</v>
      </c>
      <c r="CV16" s="75">
        <f>'Room only 2025 | comis'!CV16</f>
        <v>13000</v>
      </c>
      <c r="CW16" s="75">
        <f>'Room only 2025 | comis'!CW16</f>
        <v>13000</v>
      </c>
      <c r="CX16" s="75">
        <f>'Room only 2025 | comis'!CX16</f>
        <v>13000</v>
      </c>
      <c r="CY16" s="75">
        <f>'Room only 2025 | comis'!CY16</f>
        <v>13000</v>
      </c>
      <c r="CZ16" s="75">
        <f>'Room only 2025 | comis'!CZ16</f>
        <v>13000</v>
      </c>
      <c r="DA16" s="75">
        <f>'Room only 2025 | comis'!DA16</f>
        <v>13500</v>
      </c>
      <c r="DB16" s="75">
        <f>'Room only 2025 | comis'!DB16</f>
        <v>13500</v>
      </c>
      <c r="DC16" s="75">
        <f>'Room only 2025 | comis'!DC16</f>
        <v>13000</v>
      </c>
      <c r="DD16" s="75">
        <f>'Room only 2025 | comis'!DD16</f>
        <v>13000</v>
      </c>
      <c r="DE16" s="75">
        <f>'Room only 2025 | comis'!DE16</f>
        <v>13000</v>
      </c>
      <c r="DF16" s="75">
        <f>'Room only 2025 | comis'!DF16</f>
        <v>13000</v>
      </c>
      <c r="DG16" s="75">
        <f>'Room only 2025 | comis'!DG16</f>
        <v>13000</v>
      </c>
      <c r="DH16" s="75">
        <f>'Room only 2025 | comis'!DH16</f>
        <v>13500</v>
      </c>
      <c r="DI16" s="75">
        <f>'Room only 2025 | comis'!DI16</f>
        <v>13500</v>
      </c>
      <c r="DJ16" s="75">
        <f>'Room only 2025 | comis'!DJ16</f>
        <v>13000</v>
      </c>
      <c r="DK16" s="75">
        <f>'Room only 2025 | comis'!DK16</f>
        <v>13000</v>
      </c>
      <c r="DL16" s="75">
        <f>'Room only 2025 | comis'!DL16</f>
        <v>13000</v>
      </c>
      <c r="DM16" s="75">
        <f>'Room only 2025 | comis'!DM16</f>
        <v>13000</v>
      </c>
      <c r="DN16" s="75">
        <f>'Room only 2025 | comis'!DN16</f>
        <v>13000</v>
      </c>
      <c r="DO16" s="75">
        <f>'Room only 2025 | comis'!DO16</f>
        <v>13500</v>
      </c>
      <c r="DP16" s="75">
        <f>'Room only 2025 | comis'!DP16</f>
        <v>13500</v>
      </c>
      <c r="DQ16" s="75">
        <f>'Room only 2025 | comis'!DQ16</f>
        <v>13000</v>
      </c>
      <c r="DR16" s="75">
        <f>'Room only 2025 | comis'!DR16</f>
        <v>13000</v>
      </c>
      <c r="DS16" s="75">
        <f>'Room only 2025 | comis'!DS16</f>
        <v>13000</v>
      </c>
      <c r="DT16" s="75">
        <f>'Room only 2025 | comis'!DT16</f>
        <v>13000</v>
      </c>
      <c r="DU16" s="75">
        <f>'Room only 2025 | comis'!DU16</f>
        <v>13000</v>
      </c>
      <c r="DV16" s="75">
        <f>'Room only 2025 | comis'!DV16</f>
        <v>13500</v>
      </c>
      <c r="DW16" s="75">
        <f>'Room only 2025 | comis'!DW16</f>
        <v>13500</v>
      </c>
      <c r="DX16" s="75">
        <f>'Room only 2025 | comis'!DX16</f>
        <v>13000</v>
      </c>
      <c r="DY16" s="75">
        <f>'Room only 2025 | comis'!DY16</f>
        <v>13000</v>
      </c>
      <c r="DZ16" s="75">
        <f>'Room only 2025 | comis'!DZ16</f>
        <v>13000</v>
      </c>
      <c r="EA16" s="75">
        <f>'Room only 2025 | comis'!EA16</f>
        <v>13000</v>
      </c>
      <c r="EB16" s="75">
        <f>'Room only 2025 | comis'!EB16</f>
        <v>13000</v>
      </c>
      <c r="EC16" s="75">
        <f>'Room only 2025 | comis'!EC16</f>
        <v>13000</v>
      </c>
      <c r="ED16" s="75">
        <f>'Room only 2025 | comis'!ED16</f>
        <v>13000</v>
      </c>
      <c r="EE16" s="75">
        <f>'Room only 2025 | comis'!EE16</f>
        <v>12000</v>
      </c>
      <c r="EF16" s="75">
        <f>'Room only 2025 | comis'!EF16</f>
        <v>12000</v>
      </c>
      <c r="EG16" s="75">
        <f>'Room only 2025 | comis'!EG16</f>
        <v>12000</v>
      </c>
      <c r="EH16" s="75">
        <f>'Room only 2025 | comis'!EH16</f>
        <v>12000</v>
      </c>
      <c r="EI16" s="75">
        <f>'Room only 2025 | comis'!EI16</f>
        <v>12000</v>
      </c>
      <c r="EJ16" s="75">
        <f>'Room only 2025 | comis'!EJ16</f>
        <v>12000</v>
      </c>
      <c r="EK16" s="75">
        <f>'Room only 2025 | comis'!EK16</f>
        <v>12000</v>
      </c>
      <c r="EL16" s="75">
        <f>'Room only 2025 | comis'!EL16</f>
        <v>11500</v>
      </c>
      <c r="EM16" s="75">
        <f>'Room only 2025 | comis'!EM16</f>
        <v>11500</v>
      </c>
      <c r="EN16" s="75">
        <f>'Room only 2025 | comis'!EN16</f>
        <v>11500</v>
      </c>
      <c r="EO16" s="75">
        <f>'Room only 2025 | comis'!EO16</f>
        <v>11500</v>
      </c>
      <c r="EP16" s="75">
        <f>'Room only 2025 | comis'!EP16</f>
        <v>11500</v>
      </c>
      <c r="EQ16" s="75">
        <f>'Room only 2025 | comis'!EQ16</f>
        <v>12000</v>
      </c>
      <c r="ER16" s="75">
        <f>'Room only 2025 | comis'!ER16</f>
        <v>12000</v>
      </c>
      <c r="ES16" s="75">
        <f>'Room only 2025 | comis'!ES16</f>
        <v>11500</v>
      </c>
      <c r="ET16" s="75">
        <f>'Room only 2025 | comis'!ET16</f>
        <v>11500</v>
      </c>
      <c r="EU16" s="75">
        <f>'Room only 2025 | comis'!EU16</f>
        <v>11500</v>
      </c>
      <c r="EV16" s="75">
        <f>'Room only 2025 | comis'!EV16</f>
        <v>11500</v>
      </c>
      <c r="EW16" s="75">
        <f>'Room only 2025 | comis'!EW16</f>
        <v>11500</v>
      </c>
      <c r="EX16" s="75">
        <f>'Room only 2025 | comis'!EX16</f>
        <v>12000</v>
      </c>
      <c r="EY16" s="75">
        <f>'Room only 2025 | comis'!EY16</f>
        <v>12000</v>
      </c>
      <c r="EZ16" s="75">
        <f>'Room only 2025 | comis'!EZ16</f>
        <v>11500</v>
      </c>
      <c r="FA16" s="75">
        <f>'Room only 2025 | comis'!FA16</f>
        <v>11500</v>
      </c>
      <c r="FB16" s="75">
        <f>'Room only 2025 | comis'!FB16</f>
        <v>11500</v>
      </c>
      <c r="FC16" s="75">
        <f>'Room only 2025 | comis'!FC16</f>
        <v>11500</v>
      </c>
      <c r="FD16" s="75">
        <f>'Room only 2025 | comis'!FD16</f>
        <v>11500</v>
      </c>
      <c r="FE16" s="75">
        <f>'Room only 2025 | comis'!FE16</f>
        <v>12000</v>
      </c>
      <c r="FF16" s="75">
        <f>'Room only 2025 | comis'!FF16</f>
        <v>12000</v>
      </c>
      <c r="FG16" s="75">
        <f>'Room only 2025 | comis'!FG16</f>
        <v>13000</v>
      </c>
      <c r="FH16" s="75">
        <f>'Room only 2025 | comis'!FH16</f>
        <v>13000</v>
      </c>
      <c r="FI16" s="75">
        <f>'Room only 2025 | comis'!FI16</f>
        <v>13000</v>
      </c>
      <c r="FJ16" s="75">
        <f>'Room only 2025 | comis'!FJ16</f>
        <v>13000</v>
      </c>
      <c r="FK16" s="75">
        <f>'Room only 2025 | comis'!FK16</f>
        <v>13000</v>
      </c>
      <c r="FL16" s="75">
        <f>'Room only 2025 | comis'!FL16</f>
        <v>13000</v>
      </c>
      <c r="FM16" s="75">
        <f>'Room only 2025 | comis'!FM16</f>
        <v>13000</v>
      </c>
      <c r="FN16" s="75">
        <f>'Room only 2025 | comis'!FN16</f>
        <v>13000</v>
      </c>
      <c r="FO16" s="75">
        <f>'Room only 2025 | comis'!FO16</f>
        <v>13000</v>
      </c>
      <c r="FP16" s="75">
        <f>'Room only 2025 | comis'!FP16</f>
        <v>13000</v>
      </c>
      <c r="FQ16" s="75">
        <f>'Room only 2025 | comis'!FQ16</f>
        <v>13000</v>
      </c>
    </row>
    <row r="17" spans="1:173">
      <c r="A17" s="77"/>
      <c r="B17" s="78"/>
      <c r="C17" s="78"/>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88"/>
      <c r="BG17" s="88"/>
      <c r="BH17" s="88"/>
      <c r="BI17" s="88"/>
      <c r="BJ17" s="8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row>
    <row r="18" spans="1:173">
      <c r="A18" s="79" t="s">
        <v>27</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88"/>
      <c r="BG18" s="88"/>
      <c r="BH18" s="88"/>
      <c r="BI18" s="88"/>
      <c r="BJ18" s="8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row>
    <row r="19" spans="1:173" ht="23.25" customHeight="1">
      <c r="A19" s="74"/>
      <c r="B19" s="8">
        <f t="shared" ref="B19:T19" si="0">B5</f>
        <v>46124</v>
      </c>
      <c r="C19" s="8">
        <f t="shared" si="0"/>
        <v>46125</v>
      </c>
      <c r="D19" s="8">
        <f t="shared" si="0"/>
        <v>46126</v>
      </c>
      <c r="E19" s="8">
        <f t="shared" si="0"/>
        <v>46127</v>
      </c>
      <c r="F19" s="8">
        <f t="shared" si="0"/>
        <v>46128</v>
      </c>
      <c r="G19" s="8">
        <f t="shared" si="0"/>
        <v>46129</v>
      </c>
      <c r="H19" s="8">
        <f t="shared" si="0"/>
        <v>46130</v>
      </c>
      <c r="I19" s="8">
        <f t="shared" si="0"/>
        <v>46131</v>
      </c>
      <c r="J19" s="8">
        <f t="shared" si="0"/>
        <v>46132</v>
      </c>
      <c r="K19" s="8">
        <f t="shared" si="0"/>
        <v>46133</v>
      </c>
      <c r="L19" s="8">
        <f t="shared" si="0"/>
        <v>46134</v>
      </c>
      <c r="M19" s="8">
        <f t="shared" si="0"/>
        <v>46135</v>
      </c>
      <c r="N19" s="8">
        <f t="shared" si="0"/>
        <v>46136</v>
      </c>
      <c r="O19" s="8">
        <f t="shared" si="0"/>
        <v>46137</v>
      </c>
      <c r="P19" s="8">
        <f t="shared" si="0"/>
        <v>46138</v>
      </c>
      <c r="Q19" s="8">
        <f t="shared" si="0"/>
        <v>46139</v>
      </c>
      <c r="R19" s="8">
        <f t="shared" si="0"/>
        <v>46140</v>
      </c>
      <c r="S19" s="8">
        <f t="shared" si="0"/>
        <v>46141</v>
      </c>
      <c r="T19" s="8">
        <f t="shared" si="0"/>
        <v>46142</v>
      </c>
      <c r="U19" s="8">
        <f t="shared" ref="U19:CF19" si="1">U5</f>
        <v>46143</v>
      </c>
      <c r="V19" s="8">
        <f t="shared" si="1"/>
        <v>46144</v>
      </c>
      <c r="W19" s="8">
        <f t="shared" si="1"/>
        <v>46145</v>
      </c>
      <c r="X19" s="8">
        <f t="shared" si="1"/>
        <v>46146</v>
      </c>
      <c r="Y19" s="8">
        <f t="shared" si="1"/>
        <v>46147</v>
      </c>
      <c r="Z19" s="8">
        <f t="shared" si="1"/>
        <v>46148</v>
      </c>
      <c r="AA19" s="8">
        <f t="shared" si="1"/>
        <v>46149</v>
      </c>
      <c r="AB19" s="8">
        <f t="shared" si="1"/>
        <v>46150</v>
      </c>
      <c r="AC19" s="8">
        <f t="shared" si="1"/>
        <v>46151</v>
      </c>
      <c r="AD19" s="8">
        <f t="shared" si="1"/>
        <v>46152</v>
      </c>
      <c r="AE19" s="8">
        <f t="shared" si="1"/>
        <v>46153</v>
      </c>
      <c r="AF19" s="8">
        <f t="shared" si="1"/>
        <v>46154</v>
      </c>
      <c r="AG19" s="8">
        <f t="shared" si="1"/>
        <v>46155</v>
      </c>
      <c r="AH19" s="8">
        <f t="shared" si="1"/>
        <v>46156</v>
      </c>
      <c r="AI19" s="8">
        <f t="shared" si="1"/>
        <v>46157</v>
      </c>
      <c r="AJ19" s="8">
        <f t="shared" si="1"/>
        <v>46158</v>
      </c>
      <c r="AK19" s="8">
        <f t="shared" si="1"/>
        <v>46159</v>
      </c>
      <c r="AL19" s="8">
        <f t="shared" si="1"/>
        <v>46160</v>
      </c>
      <c r="AM19" s="8">
        <f t="shared" si="1"/>
        <v>46161</v>
      </c>
      <c r="AN19" s="8">
        <f t="shared" si="1"/>
        <v>46162</v>
      </c>
      <c r="AO19" s="8">
        <f t="shared" si="1"/>
        <v>46163</v>
      </c>
      <c r="AP19" s="8">
        <f t="shared" si="1"/>
        <v>46164</v>
      </c>
      <c r="AQ19" s="8">
        <f t="shared" si="1"/>
        <v>46165</v>
      </c>
      <c r="AR19" s="8">
        <f t="shared" si="1"/>
        <v>46166</v>
      </c>
      <c r="AS19" s="8">
        <f t="shared" si="1"/>
        <v>46167</v>
      </c>
      <c r="AT19" s="8">
        <f t="shared" si="1"/>
        <v>46168</v>
      </c>
      <c r="AU19" s="8">
        <f t="shared" si="1"/>
        <v>46169</v>
      </c>
      <c r="AV19" s="8">
        <f t="shared" si="1"/>
        <v>46170</v>
      </c>
      <c r="AW19" s="8">
        <f t="shared" si="1"/>
        <v>46171</v>
      </c>
      <c r="AX19" s="8">
        <f t="shared" si="1"/>
        <v>46172</v>
      </c>
      <c r="AY19" s="8">
        <f t="shared" si="1"/>
        <v>46173</v>
      </c>
      <c r="AZ19" s="8">
        <f t="shared" si="1"/>
        <v>46174</v>
      </c>
      <c r="BA19" s="8">
        <f t="shared" si="1"/>
        <v>46175</v>
      </c>
      <c r="BB19" s="8">
        <f t="shared" si="1"/>
        <v>46176</v>
      </c>
      <c r="BC19" s="8">
        <f t="shared" si="1"/>
        <v>46177</v>
      </c>
      <c r="BD19" s="8">
        <f t="shared" si="1"/>
        <v>46178</v>
      </c>
      <c r="BE19" s="8">
        <f t="shared" si="1"/>
        <v>46179</v>
      </c>
      <c r="BF19" s="33">
        <f t="shared" si="1"/>
        <v>46180</v>
      </c>
      <c r="BG19" s="33">
        <f t="shared" si="1"/>
        <v>46181</v>
      </c>
      <c r="BH19" s="33">
        <f t="shared" si="1"/>
        <v>46182</v>
      </c>
      <c r="BI19" s="33">
        <f t="shared" si="1"/>
        <v>46183</v>
      </c>
      <c r="BJ19" s="33">
        <f t="shared" si="1"/>
        <v>46184</v>
      </c>
      <c r="BK19" s="8">
        <f t="shared" si="1"/>
        <v>46185</v>
      </c>
      <c r="BL19" s="8">
        <f t="shared" si="1"/>
        <v>46186</v>
      </c>
      <c r="BM19" s="8">
        <f t="shared" si="1"/>
        <v>46187</v>
      </c>
      <c r="BN19" s="8">
        <f t="shared" si="1"/>
        <v>46188</v>
      </c>
      <c r="BO19" s="8">
        <f t="shared" si="1"/>
        <v>46189</v>
      </c>
      <c r="BP19" s="8">
        <f t="shared" si="1"/>
        <v>46190</v>
      </c>
      <c r="BQ19" s="8">
        <f t="shared" si="1"/>
        <v>46191</v>
      </c>
      <c r="BR19" s="8">
        <f t="shared" si="1"/>
        <v>46192</v>
      </c>
      <c r="BS19" s="8">
        <f t="shared" si="1"/>
        <v>46193</v>
      </c>
      <c r="BT19" s="8">
        <f t="shared" si="1"/>
        <v>46194</v>
      </c>
      <c r="BU19" s="8">
        <f t="shared" si="1"/>
        <v>46195</v>
      </c>
      <c r="BV19" s="8">
        <f t="shared" si="1"/>
        <v>46196</v>
      </c>
      <c r="BW19" s="8">
        <f t="shared" si="1"/>
        <v>46197</v>
      </c>
      <c r="BX19" s="8">
        <f t="shared" si="1"/>
        <v>46198</v>
      </c>
      <c r="BY19" s="8">
        <f t="shared" si="1"/>
        <v>46199</v>
      </c>
      <c r="BZ19" s="8">
        <f t="shared" si="1"/>
        <v>46200</v>
      </c>
      <c r="CA19" s="8">
        <f t="shared" si="1"/>
        <v>46201</v>
      </c>
      <c r="CB19" s="8">
        <f t="shared" si="1"/>
        <v>46202</v>
      </c>
      <c r="CC19" s="8">
        <f t="shared" si="1"/>
        <v>46203</v>
      </c>
      <c r="CD19" s="8">
        <f t="shared" si="1"/>
        <v>46204</v>
      </c>
      <c r="CE19" s="8">
        <f t="shared" si="1"/>
        <v>46205</v>
      </c>
      <c r="CF19" s="8">
        <f t="shared" si="1"/>
        <v>46206</v>
      </c>
      <c r="CG19" s="8">
        <f t="shared" ref="CG19:ER19" si="2">CG5</f>
        <v>46207</v>
      </c>
      <c r="CH19" s="8">
        <f t="shared" si="2"/>
        <v>46208</v>
      </c>
      <c r="CI19" s="8">
        <f t="shared" si="2"/>
        <v>46209</v>
      </c>
      <c r="CJ19" s="8">
        <f t="shared" si="2"/>
        <v>46210</v>
      </c>
      <c r="CK19" s="8">
        <f t="shared" si="2"/>
        <v>46211</v>
      </c>
      <c r="CL19" s="8">
        <f t="shared" si="2"/>
        <v>46212</v>
      </c>
      <c r="CM19" s="8">
        <f t="shared" si="2"/>
        <v>46213</v>
      </c>
      <c r="CN19" s="8">
        <f t="shared" si="2"/>
        <v>46214</v>
      </c>
      <c r="CO19" s="8">
        <f t="shared" si="2"/>
        <v>46215</v>
      </c>
      <c r="CP19" s="8">
        <f t="shared" si="2"/>
        <v>46216</v>
      </c>
      <c r="CQ19" s="8">
        <f t="shared" si="2"/>
        <v>46217</v>
      </c>
      <c r="CR19" s="8">
        <f t="shared" si="2"/>
        <v>46218</v>
      </c>
      <c r="CS19" s="8">
        <f t="shared" si="2"/>
        <v>46219</v>
      </c>
      <c r="CT19" s="8">
        <f t="shared" si="2"/>
        <v>46220</v>
      </c>
      <c r="CU19" s="8">
        <f t="shared" si="2"/>
        <v>46221</v>
      </c>
      <c r="CV19" s="8">
        <f t="shared" si="2"/>
        <v>46222</v>
      </c>
      <c r="CW19" s="8">
        <f t="shared" si="2"/>
        <v>46223</v>
      </c>
      <c r="CX19" s="8">
        <f t="shared" si="2"/>
        <v>46224</v>
      </c>
      <c r="CY19" s="8">
        <f t="shared" si="2"/>
        <v>46225</v>
      </c>
      <c r="CZ19" s="8">
        <f t="shared" si="2"/>
        <v>46226</v>
      </c>
      <c r="DA19" s="8">
        <f t="shared" si="2"/>
        <v>46227</v>
      </c>
      <c r="DB19" s="8">
        <f t="shared" si="2"/>
        <v>46228</v>
      </c>
      <c r="DC19" s="8">
        <f t="shared" si="2"/>
        <v>46229</v>
      </c>
      <c r="DD19" s="8">
        <f t="shared" si="2"/>
        <v>46230</v>
      </c>
      <c r="DE19" s="8">
        <f t="shared" si="2"/>
        <v>46231</v>
      </c>
      <c r="DF19" s="8">
        <f t="shared" si="2"/>
        <v>46232</v>
      </c>
      <c r="DG19" s="8">
        <f t="shared" si="2"/>
        <v>46233</v>
      </c>
      <c r="DH19" s="8">
        <f t="shared" si="2"/>
        <v>46234</v>
      </c>
      <c r="DI19" s="8">
        <f t="shared" si="2"/>
        <v>46235</v>
      </c>
      <c r="DJ19" s="8">
        <f t="shared" si="2"/>
        <v>46236</v>
      </c>
      <c r="DK19" s="8">
        <f t="shared" si="2"/>
        <v>46237</v>
      </c>
      <c r="DL19" s="8">
        <f t="shared" si="2"/>
        <v>46238</v>
      </c>
      <c r="DM19" s="8">
        <f t="shared" si="2"/>
        <v>46239</v>
      </c>
      <c r="DN19" s="8">
        <f t="shared" si="2"/>
        <v>46240</v>
      </c>
      <c r="DO19" s="8">
        <f t="shared" si="2"/>
        <v>46241</v>
      </c>
      <c r="DP19" s="8">
        <f t="shared" si="2"/>
        <v>46242</v>
      </c>
      <c r="DQ19" s="8">
        <f t="shared" si="2"/>
        <v>46243</v>
      </c>
      <c r="DR19" s="8">
        <f t="shared" si="2"/>
        <v>46244</v>
      </c>
      <c r="DS19" s="8">
        <f t="shared" si="2"/>
        <v>46245</v>
      </c>
      <c r="DT19" s="8">
        <f t="shared" si="2"/>
        <v>46246</v>
      </c>
      <c r="DU19" s="8">
        <f t="shared" si="2"/>
        <v>46247</v>
      </c>
      <c r="DV19" s="8">
        <f t="shared" si="2"/>
        <v>46248</v>
      </c>
      <c r="DW19" s="8">
        <f t="shared" si="2"/>
        <v>46249</v>
      </c>
      <c r="DX19" s="8">
        <f t="shared" si="2"/>
        <v>46250</v>
      </c>
      <c r="DY19" s="8">
        <f t="shared" si="2"/>
        <v>46251</v>
      </c>
      <c r="DZ19" s="8">
        <f t="shared" si="2"/>
        <v>46252</v>
      </c>
      <c r="EA19" s="8">
        <f t="shared" si="2"/>
        <v>46253</v>
      </c>
      <c r="EB19" s="8">
        <f t="shared" si="2"/>
        <v>46254</v>
      </c>
      <c r="EC19" s="8">
        <f t="shared" si="2"/>
        <v>46255</v>
      </c>
      <c r="ED19" s="8">
        <f t="shared" si="2"/>
        <v>46256</v>
      </c>
      <c r="EE19" s="8">
        <f t="shared" si="2"/>
        <v>46257</v>
      </c>
      <c r="EF19" s="8">
        <f t="shared" si="2"/>
        <v>46258</v>
      </c>
      <c r="EG19" s="8">
        <f t="shared" si="2"/>
        <v>46259</v>
      </c>
      <c r="EH19" s="8">
        <f t="shared" si="2"/>
        <v>46260</v>
      </c>
      <c r="EI19" s="8">
        <f t="shared" si="2"/>
        <v>46261</v>
      </c>
      <c r="EJ19" s="8">
        <f t="shared" si="2"/>
        <v>46262</v>
      </c>
      <c r="EK19" s="8">
        <f t="shared" si="2"/>
        <v>46263</v>
      </c>
      <c r="EL19" s="8">
        <f t="shared" si="2"/>
        <v>46264</v>
      </c>
      <c r="EM19" s="8">
        <f t="shared" si="2"/>
        <v>46265</v>
      </c>
      <c r="EN19" s="8">
        <f t="shared" si="2"/>
        <v>46266</v>
      </c>
      <c r="EO19" s="8">
        <f t="shared" si="2"/>
        <v>46267</v>
      </c>
      <c r="EP19" s="8">
        <f t="shared" si="2"/>
        <v>46268</v>
      </c>
      <c r="EQ19" s="8">
        <f t="shared" si="2"/>
        <v>46269</v>
      </c>
      <c r="ER19" s="8">
        <f t="shared" si="2"/>
        <v>46270</v>
      </c>
      <c r="ES19" s="8">
        <f t="shared" ref="ES19:FQ19" si="3">ES5</f>
        <v>46271</v>
      </c>
      <c r="ET19" s="8">
        <f t="shared" si="3"/>
        <v>46272</v>
      </c>
      <c r="EU19" s="8">
        <f t="shared" si="3"/>
        <v>46273</v>
      </c>
      <c r="EV19" s="8">
        <f t="shared" si="3"/>
        <v>46274</v>
      </c>
      <c r="EW19" s="8">
        <f t="shared" si="3"/>
        <v>46275</v>
      </c>
      <c r="EX19" s="8">
        <f t="shared" si="3"/>
        <v>46276</v>
      </c>
      <c r="EY19" s="8">
        <f t="shared" si="3"/>
        <v>46277</v>
      </c>
      <c r="EZ19" s="8">
        <f t="shared" si="3"/>
        <v>46278</v>
      </c>
      <c r="FA19" s="8">
        <f t="shared" si="3"/>
        <v>46279</v>
      </c>
      <c r="FB19" s="8">
        <f t="shared" si="3"/>
        <v>46280</v>
      </c>
      <c r="FC19" s="8">
        <f t="shared" si="3"/>
        <v>46281</v>
      </c>
      <c r="FD19" s="8">
        <f t="shared" si="3"/>
        <v>46282</v>
      </c>
      <c r="FE19" s="8">
        <f t="shared" si="3"/>
        <v>46283</v>
      </c>
      <c r="FF19" s="8">
        <f t="shared" si="3"/>
        <v>46284</v>
      </c>
      <c r="FG19" s="8">
        <f t="shared" si="3"/>
        <v>46285</v>
      </c>
      <c r="FH19" s="8">
        <f t="shared" si="3"/>
        <v>46286</v>
      </c>
      <c r="FI19" s="8">
        <f t="shared" si="3"/>
        <v>46287</v>
      </c>
      <c r="FJ19" s="8">
        <f t="shared" si="3"/>
        <v>46288</v>
      </c>
      <c r="FK19" s="8">
        <f t="shared" si="3"/>
        <v>46289</v>
      </c>
      <c r="FL19" s="8">
        <f t="shared" si="3"/>
        <v>46290</v>
      </c>
      <c r="FM19" s="8">
        <f t="shared" si="3"/>
        <v>46291</v>
      </c>
      <c r="FN19" s="8">
        <f t="shared" si="3"/>
        <v>46292</v>
      </c>
      <c r="FO19" s="8">
        <f t="shared" si="3"/>
        <v>46293</v>
      </c>
      <c r="FP19" s="8">
        <f t="shared" si="3"/>
        <v>46294</v>
      </c>
      <c r="FQ19" s="8">
        <f t="shared" si="3"/>
        <v>46295</v>
      </c>
    </row>
    <row r="20" spans="1:173" ht="23.25" customHeight="1">
      <c r="A20" s="74"/>
      <c r="B20" s="8">
        <f t="shared" ref="B20:T20" si="4">B6</f>
        <v>46124</v>
      </c>
      <c r="C20" s="8">
        <f t="shared" si="4"/>
        <v>46125</v>
      </c>
      <c r="D20" s="8">
        <f t="shared" si="4"/>
        <v>46126</v>
      </c>
      <c r="E20" s="8">
        <f t="shared" si="4"/>
        <v>46127</v>
      </c>
      <c r="F20" s="8">
        <f t="shared" si="4"/>
        <v>46128</v>
      </c>
      <c r="G20" s="8">
        <f t="shared" si="4"/>
        <v>46129</v>
      </c>
      <c r="H20" s="8">
        <f t="shared" si="4"/>
        <v>46130</v>
      </c>
      <c r="I20" s="8">
        <f t="shared" si="4"/>
        <v>46131</v>
      </c>
      <c r="J20" s="8">
        <f t="shared" si="4"/>
        <v>46132</v>
      </c>
      <c r="K20" s="8">
        <f t="shared" si="4"/>
        <v>46133</v>
      </c>
      <c r="L20" s="8">
        <f t="shared" si="4"/>
        <v>46134</v>
      </c>
      <c r="M20" s="8">
        <f t="shared" si="4"/>
        <v>46135</v>
      </c>
      <c r="N20" s="8">
        <f t="shared" si="4"/>
        <v>46136</v>
      </c>
      <c r="O20" s="8">
        <f t="shared" si="4"/>
        <v>46137</v>
      </c>
      <c r="P20" s="8">
        <f t="shared" si="4"/>
        <v>46138</v>
      </c>
      <c r="Q20" s="8">
        <f t="shared" si="4"/>
        <v>46139</v>
      </c>
      <c r="R20" s="8">
        <f t="shared" si="4"/>
        <v>46140</v>
      </c>
      <c r="S20" s="8">
        <f t="shared" si="4"/>
        <v>46141</v>
      </c>
      <c r="T20" s="8">
        <f t="shared" si="4"/>
        <v>46142</v>
      </c>
      <c r="U20" s="8">
        <f t="shared" ref="U20:CF20" si="5">U6</f>
        <v>46143</v>
      </c>
      <c r="V20" s="8">
        <f t="shared" si="5"/>
        <v>46144</v>
      </c>
      <c r="W20" s="8">
        <f t="shared" si="5"/>
        <v>46145</v>
      </c>
      <c r="X20" s="8">
        <f t="shared" si="5"/>
        <v>46146</v>
      </c>
      <c r="Y20" s="8">
        <f t="shared" si="5"/>
        <v>46147</v>
      </c>
      <c r="Z20" s="8">
        <f t="shared" si="5"/>
        <v>46148</v>
      </c>
      <c r="AA20" s="8">
        <f t="shared" si="5"/>
        <v>46149</v>
      </c>
      <c r="AB20" s="8">
        <f t="shared" si="5"/>
        <v>46150</v>
      </c>
      <c r="AC20" s="8">
        <f t="shared" si="5"/>
        <v>46151</v>
      </c>
      <c r="AD20" s="8">
        <f t="shared" si="5"/>
        <v>46152</v>
      </c>
      <c r="AE20" s="8">
        <f t="shared" si="5"/>
        <v>46153</v>
      </c>
      <c r="AF20" s="8">
        <f t="shared" si="5"/>
        <v>46154</v>
      </c>
      <c r="AG20" s="8">
        <f t="shared" si="5"/>
        <v>46155</v>
      </c>
      <c r="AH20" s="8">
        <f t="shared" si="5"/>
        <v>46156</v>
      </c>
      <c r="AI20" s="8">
        <f t="shared" si="5"/>
        <v>46157</v>
      </c>
      <c r="AJ20" s="8">
        <f t="shared" si="5"/>
        <v>46158</v>
      </c>
      <c r="AK20" s="8">
        <f t="shared" si="5"/>
        <v>46159</v>
      </c>
      <c r="AL20" s="8">
        <f t="shared" si="5"/>
        <v>46160</v>
      </c>
      <c r="AM20" s="8">
        <f t="shared" si="5"/>
        <v>46161</v>
      </c>
      <c r="AN20" s="8">
        <f t="shared" si="5"/>
        <v>46162</v>
      </c>
      <c r="AO20" s="8">
        <f t="shared" si="5"/>
        <v>46163</v>
      </c>
      <c r="AP20" s="8">
        <f t="shared" si="5"/>
        <v>46164</v>
      </c>
      <c r="AQ20" s="8">
        <f t="shared" si="5"/>
        <v>46165</v>
      </c>
      <c r="AR20" s="8">
        <f t="shared" si="5"/>
        <v>46166</v>
      </c>
      <c r="AS20" s="8">
        <f t="shared" si="5"/>
        <v>46167</v>
      </c>
      <c r="AT20" s="8">
        <f t="shared" si="5"/>
        <v>46168</v>
      </c>
      <c r="AU20" s="8">
        <f t="shared" si="5"/>
        <v>46169</v>
      </c>
      <c r="AV20" s="8">
        <f t="shared" si="5"/>
        <v>46170</v>
      </c>
      <c r="AW20" s="8">
        <f t="shared" si="5"/>
        <v>46171</v>
      </c>
      <c r="AX20" s="8">
        <f t="shared" si="5"/>
        <v>46172</v>
      </c>
      <c r="AY20" s="8">
        <f t="shared" si="5"/>
        <v>46173</v>
      </c>
      <c r="AZ20" s="8">
        <f t="shared" si="5"/>
        <v>46174</v>
      </c>
      <c r="BA20" s="8">
        <f t="shared" si="5"/>
        <v>46175</v>
      </c>
      <c r="BB20" s="8">
        <f t="shared" si="5"/>
        <v>46176</v>
      </c>
      <c r="BC20" s="8">
        <f t="shared" si="5"/>
        <v>46177</v>
      </c>
      <c r="BD20" s="8">
        <f t="shared" si="5"/>
        <v>46178</v>
      </c>
      <c r="BE20" s="8">
        <f t="shared" si="5"/>
        <v>46179</v>
      </c>
      <c r="BF20" s="33">
        <f t="shared" si="5"/>
        <v>46180</v>
      </c>
      <c r="BG20" s="33">
        <f t="shared" si="5"/>
        <v>46181</v>
      </c>
      <c r="BH20" s="33">
        <f t="shared" si="5"/>
        <v>46182</v>
      </c>
      <c r="BI20" s="33">
        <f t="shared" si="5"/>
        <v>46183</v>
      </c>
      <c r="BJ20" s="33">
        <f t="shared" si="5"/>
        <v>46184</v>
      </c>
      <c r="BK20" s="8">
        <f t="shared" si="5"/>
        <v>46185</v>
      </c>
      <c r="BL20" s="8">
        <f t="shared" si="5"/>
        <v>46186</v>
      </c>
      <c r="BM20" s="8">
        <f t="shared" si="5"/>
        <v>46187</v>
      </c>
      <c r="BN20" s="8">
        <f t="shared" si="5"/>
        <v>46188</v>
      </c>
      <c r="BO20" s="8">
        <f t="shared" si="5"/>
        <v>46189</v>
      </c>
      <c r="BP20" s="8">
        <f t="shared" si="5"/>
        <v>46190</v>
      </c>
      <c r="BQ20" s="8">
        <f t="shared" si="5"/>
        <v>46191</v>
      </c>
      <c r="BR20" s="8">
        <f t="shared" si="5"/>
        <v>46192</v>
      </c>
      <c r="BS20" s="8">
        <f t="shared" si="5"/>
        <v>46193</v>
      </c>
      <c r="BT20" s="8">
        <f t="shared" si="5"/>
        <v>46194</v>
      </c>
      <c r="BU20" s="8">
        <f t="shared" si="5"/>
        <v>46195</v>
      </c>
      <c r="BV20" s="8">
        <f t="shared" si="5"/>
        <v>46196</v>
      </c>
      <c r="BW20" s="8">
        <f t="shared" si="5"/>
        <v>46197</v>
      </c>
      <c r="BX20" s="8">
        <f t="shared" si="5"/>
        <v>46198</v>
      </c>
      <c r="BY20" s="8">
        <f t="shared" si="5"/>
        <v>46199</v>
      </c>
      <c r="BZ20" s="8">
        <f t="shared" si="5"/>
        <v>46200</v>
      </c>
      <c r="CA20" s="8">
        <f t="shared" si="5"/>
        <v>46201</v>
      </c>
      <c r="CB20" s="8">
        <f t="shared" si="5"/>
        <v>46202</v>
      </c>
      <c r="CC20" s="8">
        <f t="shared" si="5"/>
        <v>46203</v>
      </c>
      <c r="CD20" s="8">
        <f t="shared" si="5"/>
        <v>46204</v>
      </c>
      <c r="CE20" s="8">
        <f t="shared" si="5"/>
        <v>46205</v>
      </c>
      <c r="CF20" s="8">
        <f t="shared" si="5"/>
        <v>46206</v>
      </c>
      <c r="CG20" s="8">
        <f t="shared" ref="CG20:ER20" si="6">CG6</f>
        <v>46207</v>
      </c>
      <c r="CH20" s="8">
        <f t="shared" si="6"/>
        <v>46208</v>
      </c>
      <c r="CI20" s="8">
        <f t="shared" si="6"/>
        <v>46209</v>
      </c>
      <c r="CJ20" s="8">
        <f t="shared" si="6"/>
        <v>46210</v>
      </c>
      <c r="CK20" s="8">
        <f t="shared" si="6"/>
        <v>46211</v>
      </c>
      <c r="CL20" s="8">
        <f t="shared" si="6"/>
        <v>46212</v>
      </c>
      <c r="CM20" s="8">
        <f t="shared" si="6"/>
        <v>46213</v>
      </c>
      <c r="CN20" s="8">
        <f t="shared" si="6"/>
        <v>46214</v>
      </c>
      <c r="CO20" s="8">
        <f t="shared" si="6"/>
        <v>46215</v>
      </c>
      <c r="CP20" s="8">
        <f t="shared" si="6"/>
        <v>46216</v>
      </c>
      <c r="CQ20" s="8">
        <f t="shared" si="6"/>
        <v>46217</v>
      </c>
      <c r="CR20" s="8">
        <f t="shared" si="6"/>
        <v>46218</v>
      </c>
      <c r="CS20" s="8">
        <f t="shared" si="6"/>
        <v>46219</v>
      </c>
      <c r="CT20" s="8">
        <f t="shared" si="6"/>
        <v>46220</v>
      </c>
      <c r="CU20" s="8">
        <f t="shared" si="6"/>
        <v>46221</v>
      </c>
      <c r="CV20" s="8">
        <f t="shared" si="6"/>
        <v>46222</v>
      </c>
      <c r="CW20" s="8">
        <f t="shared" si="6"/>
        <v>46223</v>
      </c>
      <c r="CX20" s="8">
        <f t="shared" si="6"/>
        <v>46224</v>
      </c>
      <c r="CY20" s="8">
        <f t="shared" si="6"/>
        <v>46225</v>
      </c>
      <c r="CZ20" s="8">
        <f t="shared" si="6"/>
        <v>46226</v>
      </c>
      <c r="DA20" s="8">
        <f t="shared" si="6"/>
        <v>46227</v>
      </c>
      <c r="DB20" s="8">
        <f t="shared" si="6"/>
        <v>46228</v>
      </c>
      <c r="DC20" s="8">
        <f t="shared" si="6"/>
        <v>46229</v>
      </c>
      <c r="DD20" s="8">
        <f t="shared" si="6"/>
        <v>46230</v>
      </c>
      <c r="DE20" s="8">
        <f t="shared" si="6"/>
        <v>46231</v>
      </c>
      <c r="DF20" s="8">
        <f t="shared" si="6"/>
        <v>46232</v>
      </c>
      <c r="DG20" s="8">
        <f t="shared" si="6"/>
        <v>46233</v>
      </c>
      <c r="DH20" s="8">
        <f t="shared" si="6"/>
        <v>46234</v>
      </c>
      <c r="DI20" s="8">
        <f t="shared" si="6"/>
        <v>46235</v>
      </c>
      <c r="DJ20" s="8">
        <f t="shared" si="6"/>
        <v>46236</v>
      </c>
      <c r="DK20" s="8">
        <f t="shared" si="6"/>
        <v>46237</v>
      </c>
      <c r="DL20" s="8">
        <f t="shared" si="6"/>
        <v>46238</v>
      </c>
      <c r="DM20" s="8">
        <f t="shared" si="6"/>
        <v>46239</v>
      </c>
      <c r="DN20" s="8">
        <f t="shared" si="6"/>
        <v>46240</v>
      </c>
      <c r="DO20" s="8">
        <f t="shared" si="6"/>
        <v>46241</v>
      </c>
      <c r="DP20" s="8">
        <f t="shared" si="6"/>
        <v>46242</v>
      </c>
      <c r="DQ20" s="8">
        <f t="shared" si="6"/>
        <v>46243</v>
      </c>
      <c r="DR20" s="8">
        <f t="shared" si="6"/>
        <v>46244</v>
      </c>
      <c r="DS20" s="8">
        <f t="shared" si="6"/>
        <v>46245</v>
      </c>
      <c r="DT20" s="8">
        <f t="shared" si="6"/>
        <v>46246</v>
      </c>
      <c r="DU20" s="8">
        <f t="shared" si="6"/>
        <v>46247</v>
      </c>
      <c r="DV20" s="8">
        <f t="shared" si="6"/>
        <v>46248</v>
      </c>
      <c r="DW20" s="8">
        <f t="shared" si="6"/>
        <v>46249</v>
      </c>
      <c r="DX20" s="8">
        <f t="shared" si="6"/>
        <v>46250</v>
      </c>
      <c r="DY20" s="8">
        <f t="shared" si="6"/>
        <v>46251</v>
      </c>
      <c r="DZ20" s="8">
        <f t="shared" si="6"/>
        <v>46252</v>
      </c>
      <c r="EA20" s="8">
        <f t="shared" si="6"/>
        <v>46253</v>
      </c>
      <c r="EB20" s="8">
        <f t="shared" si="6"/>
        <v>46254</v>
      </c>
      <c r="EC20" s="8">
        <f t="shared" si="6"/>
        <v>46255</v>
      </c>
      <c r="ED20" s="8">
        <f t="shared" si="6"/>
        <v>46256</v>
      </c>
      <c r="EE20" s="8">
        <f t="shared" si="6"/>
        <v>46257</v>
      </c>
      <c r="EF20" s="8">
        <f t="shared" si="6"/>
        <v>46258</v>
      </c>
      <c r="EG20" s="8">
        <f t="shared" si="6"/>
        <v>46259</v>
      </c>
      <c r="EH20" s="8">
        <f t="shared" si="6"/>
        <v>46260</v>
      </c>
      <c r="EI20" s="8">
        <f t="shared" si="6"/>
        <v>46261</v>
      </c>
      <c r="EJ20" s="8">
        <f t="shared" si="6"/>
        <v>46262</v>
      </c>
      <c r="EK20" s="8">
        <f t="shared" si="6"/>
        <v>46263</v>
      </c>
      <c r="EL20" s="8">
        <f t="shared" si="6"/>
        <v>46264</v>
      </c>
      <c r="EM20" s="8">
        <f t="shared" si="6"/>
        <v>46265</v>
      </c>
      <c r="EN20" s="8">
        <f t="shared" si="6"/>
        <v>46266</v>
      </c>
      <c r="EO20" s="8">
        <f t="shared" si="6"/>
        <v>46267</v>
      </c>
      <c r="EP20" s="8">
        <f t="shared" si="6"/>
        <v>46268</v>
      </c>
      <c r="EQ20" s="8">
        <f t="shared" si="6"/>
        <v>46269</v>
      </c>
      <c r="ER20" s="8">
        <f t="shared" si="6"/>
        <v>46270</v>
      </c>
      <c r="ES20" s="8">
        <f t="shared" ref="ES20:FQ20" si="7">ES6</f>
        <v>46271</v>
      </c>
      <c r="ET20" s="8">
        <f t="shared" si="7"/>
        <v>46272</v>
      </c>
      <c r="EU20" s="8">
        <f t="shared" si="7"/>
        <v>46273</v>
      </c>
      <c r="EV20" s="8">
        <f t="shared" si="7"/>
        <v>46274</v>
      </c>
      <c r="EW20" s="8">
        <f t="shared" si="7"/>
        <v>46275</v>
      </c>
      <c r="EX20" s="8">
        <f t="shared" si="7"/>
        <v>46276</v>
      </c>
      <c r="EY20" s="8">
        <f t="shared" si="7"/>
        <v>46277</v>
      </c>
      <c r="EZ20" s="8">
        <f t="shared" si="7"/>
        <v>46278</v>
      </c>
      <c r="FA20" s="8">
        <f t="shared" si="7"/>
        <v>46279</v>
      </c>
      <c r="FB20" s="8">
        <f t="shared" si="7"/>
        <v>46280</v>
      </c>
      <c r="FC20" s="8">
        <f t="shared" si="7"/>
        <v>46281</v>
      </c>
      <c r="FD20" s="8">
        <f t="shared" si="7"/>
        <v>46282</v>
      </c>
      <c r="FE20" s="8">
        <f t="shared" si="7"/>
        <v>46283</v>
      </c>
      <c r="FF20" s="8">
        <f t="shared" si="7"/>
        <v>46284</v>
      </c>
      <c r="FG20" s="8">
        <f t="shared" si="7"/>
        <v>46285</v>
      </c>
      <c r="FH20" s="8">
        <f t="shared" si="7"/>
        <v>46286</v>
      </c>
      <c r="FI20" s="8">
        <f t="shared" si="7"/>
        <v>46287</v>
      </c>
      <c r="FJ20" s="8">
        <f t="shared" si="7"/>
        <v>46288</v>
      </c>
      <c r="FK20" s="8">
        <f t="shared" si="7"/>
        <v>46289</v>
      </c>
      <c r="FL20" s="8">
        <f t="shared" si="7"/>
        <v>46290</v>
      </c>
      <c r="FM20" s="8">
        <f t="shared" si="7"/>
        <v>46291</v>
      </c>
      <c r="FN20" s="8">
        <f t="shared" si="7"/>
        <v>46292</v>
      </c>
      <c r="FO20" s="8">
        <f t="shared" si="7"/>
        <v>46293</v>
      </c>
      <c r="FP20" s="8">
        <f t="shared" si="7"/>
        <v>46294</v>
      </c>
      <c r="FQ20" s="8">
        <f t="shared" si="7"/>
        <v>46295</v>
      </c>
    </row>
    <row r="21" spans="1:173">
      <c r="A21" s="74" t="s">
        <v>4</v>
      </c>
      <c r="B21" s="71"/>
    </row>
    <row r="22" spans="1:173">
      <c r="A22" s="74">
        <v>1</v>
      </c>
      <c r="B22" s="80">
        <f t="shared" ref="B22:T22" si="8">ROUNDUP(B8*0.87,)</f>
        <v>4002</v>
      </c>
      <c r="C22" s="80">
        <f t="shared" si="8"/>
        <v>4002</v>
      </c>
      <c r="D22" s="80">
        <f t="shared" si="8"/>
        <v>4002</v>
      </c>
      <c r="E22" s="80">
        <f t="shared" si="8"/>
        <v>4002</v>
      </c>
      <c r="F22" s="80">
        <f t="shared" si="8"/>
        <v>4002</v>
      </c>
      <c r="G22" s="80">
        <f t="shared" si="8"/>
        <v>4524</v>
      </c>
      <c r="H22" s="80">
        <f t="shared" si="8"/>
        <v>4524</v>
      </c>
      <c r="I22" s="80">
        <f t="shared" si="8"/>
        <v>4002</v>
      </c>
      <c r="J22" s="80">
        <f t="shared" si="8"/>
        <v>4002</v>
      </c>
      <c r="K22" s="80">
        <f t="shared" si="8"/>
        <v>4002</v>
      </c>
      <c r="L22" s="80">
        <f t="shared" si="8"/>
        <v>4002</v>
      </c>
      <c r="M22" s="80">
        <f t="shared" si="8"/>
        <v>4002</v>
      </c>
      <c r="N22" s="80">
        <f t="shared" si="8"/>
        <v>4524</v>
      </c>
      <c r="O22" s="80">
        <f t="shared" si="8"/>
        <v>4524</v>
      </c>
      <c r="P22" s="80">
        <f t="shared" si="8"/>
        <v>4002</v>
      </c>
      <c r="Q22" s="80">
        <f t="shared" si="8"/>
        <v>4002</v>
      </c>
      <c r="R22" s="80">
        <f t="shared" si="8"/>
        <v>4002</v>
      </c>
      <c r="S22" s="80">
        <f t="shared" si="8"/>
        <v>4002</v>
      </c>
      <c r="T22" s="80">
        <f t="shared" si="8"/>
        <v>5220</v>
      </c>
      <c r="U22" s="80">
        <f t="shared" ref="U22:CF22" si="9">ROUNDUP(U8*0.87,)</f>
        <v>5220</v>
      </c>
      <c r="V22" s="80">
        <f t="shared" si="9"/>
        <v>5220</v>
      </c>
      <c r="W22" s="80">
        <f t="shared" si="9"/>
        <v>4263</v>
      </c>
      <c r="X22" s="80">
        <f t="shared" si="9"/>
        <v>4263</v>
      </c>
      <c r="Y22" s="80">
        <f t="shared" si="9"/>
        <v>4263</v>
      </c>
      <c r="Z22" s="80">
        <f t="shared" si="9"/>
        <v>4263</v>
      </c>
      <c r="AA22" s="80">
        <f t="shared" si="9"/>
        <v>4263</v>
      </c>
      <c r="AB22" s="80">
        <f t="shared" si="9"/>
        <v>5220</v>
      </c>
      <c r="AC22" s="80">
        <f t="shared" si="9"/>
        <v>5220</v>
      </c>
      <c r="AD22" s="80">
        <f t="shared" si="9"/>
        <v>5220</v>
      </c>
      <c r="AE22" s="80">
        <f t="shared" si="9"/>
        <v>4002</v>
      </c>
      <c r="AF22" s="80">
        <f t="shared" si="9"/>
        <v>4002</v>
      </c>
      <c r="AG22" s="80">
        <f t="shared" si="9"/>
        <v>4002</v>
      </c>
      <c r="AH22" s="80">
        <f t="shared" si="9"/>
        <v>4002</v>
      </c>
      <c r="AI22" s="80">
        <f t="shared" si="9"/>
        <v>4263</v>
      </c>
      <c r="AJ22" s="80">
        <f t="shared" si="9"/>
        <v>4263</v>
      </c>
      <c r="AK22" s="80">
        <f t="shared" si="9"/>
        <v>4002</v>
      </c>
      <c r="AL22" s="80">
        <f t="shared" si="9"/>
        <v>4002</v>
      </c>
      <c r="AM22" s="80">
        <f t="shared" si="9"/>
        <v>4002</v>
      </c>
      <c r="AN22" s="80">
        <f t="shared" si="9"/>
        <v>4002</v>
      </c>
      <c r="AO22" s="80">
        <f t="shared" si="9"/>
        <v>4002</v>
      </c>
      <c r="AP22" s="80">
        <f t="shared" si="9"/>
        <v>4263</v>
      </c>
      <c r="AQ22" s="80">
        <f t="shared" si="9"/>
        <v>4263</v>
      </c>
      <c r="AR22" s="80">
        <f t="shared" si="9"/>
        <v>4002</v>
      </c>
      <c r="AS22" s="80">
        <f t="shared" si="9"/>
        <v>4002</v>
      </c>
      <c r="AT22" s="80">
        <f t="shared" si="9"/>
        <v>4002</v>
      </c>
      <c r="AU22" s="80">
        <f t="shared" si="9"/>
        <v>4002</v>
      </c>
      <c r="AV22" s="80">
        <f t="shared" si="9"/>
        <v>4002</v>
      </c>
      <c r="AW22" s="80">
        <f t="shared" si="9"/>
        <v>4263</v>
      </c>
      <c r="AX22" s="80">
        <f t="shared" si="9"/>
        <v>4263</v>
      </c>
      <c r="AY22" s="80">
        <f t="shared" si="9"/>
        <v>4263</v>
      </c>
      <c r="AZ22" s="80">
        <f t="shared" si="9"/>
        <v>4263</v>
      </c>
      <c r="BA22" s="80">
        <f t="shared" si="9"/>
        <v>4263</v>
      </c>
      <c r="BB22" s="80">
        <f t="shared" si="9"/>
        <v>4263</v>
      </c>
      <c r="BC22" s="80">
        <f t="shared" si="9"/>
        <v>4263</v>
      </c>
      <c r="BD22" s="80">
        <f t="shared" si="9"/>
        <v>8787</v>
      </c>
      <c r="BE22" s="80">
        <f t="shared" si="9"/>
        <v>8787</v>
      </c>
      <c r="BF22" s="89">
        <f t="shared" si="9"/>
        <v>8787</v>
      </c>
      <c r="BG22" s="89">
        <f t="shared" si="9"/>
        <v>8787</v>
      </c>
      <c r="BH22" s="89">
        <f t="shared" si="9"/>
        <v>8787</v>
      </c>
      <c r="BI22" s="89">
        <f t="shared" si="9"/>
        <v>8787</v>
      </c>
      <c r="BJ22" s="89">
        <f t="shared" si="9"/>
        <v>10701</v>
      </c>
      <c r="BK22" s="80">
        <f t="shared" si="9"/>
        <v>10701</v>
      </c>
      <c r="BL22" s="80">
        <f t="shared" si="9"/>
        <v>10701</v>
      </c>
      <c r="BM22" s="80">
        <f t="shared" si="9"/>
        <v>10701</v>
      </c>
      <c r="BN22" s="80">
        <f t="shared" si="9"/>
        <v>10701</v>
      </c>
      <c r="BO22" s="80">
        <f t="shared" si="9"/>
        <v>10701</v>
      </c>
      <c r="BP22" s="80">
        <f t="shared" si="9"/>
        <v>10701</v>
      </c>
      <c r="BQ22" s="80">
        <f t="shared" si="9"/>
        <v>10701</v>
      </c>
      <c r="BR22" s="80">
        <f t="shared" si="9"/>
        <v>10701</v>
      </c>
      <c r="BS22" s="80">
        <f t="shared" si="9"/>
        <v>10701</v>
      </c>
      <c r="BT22" s="80">
        <f t="shared" si="9"/>
        <v>5220</v>
      </c>
      <c r="BU22" s="80">
        <f t="shared" si="9"/>
        <v>5220</v>
      </c>
      <c r="BV22" s="80">
        <f t="shared" si="9"/>
        <v>5220</v>
      </c>
      <c r="BW22" s="80">
        <f t="shared" si="9"/>
        <v>5220</v>
      </c>
      <c r="BX22" s="80">
        <f t="shared" si="9"/>
        <v>5220</v>
      </c>
      <c r="BY22" s="80">
        <f t="shared" si="9"/>
        <v>5220</v>
      </c>
      <c r="BZ22" s="80">
        <f t="shared" si="9"/>
        <v>5220</v>
      </c>
      <c r="CA22" s="80">
        <f t="shared" si="9"/>
        <v>5220</v>
      </c>
      <c r="CB22" s="80">
        <f t="shared" si="9"/>
        <v>8787</v>
      </c>
      <c r="CC22" s="80">
        <f t="shared" si="9"/>
        <v>8787</v>
      </c>
      <c r="CD22" s="80">
        <f t="shared" si="9"/>
        <v>8787</v>
      </c>
      <c r="CE22" s="80">
        <f t="shared" si="9"/>
        <v>8787</v>
      </c>
      <c r="CF22" s="80">
        <f t="shared" si="9"/>
        <v>8787</v>
      </c>
      <c r="CG22" s="80">
        <f t="shared" ref="CG22:ER22" si="10">ROUNDUP(CG8*0.87,)</f>
        <v>8787</v>
      </c>
      <c r="CH22" s="80">
        <f t="shared" si="10"/>
        <v>8787</v>
      </c>
      <c r="CI22" s="80">
        <f t="shared" si="10"/>
        <v>8787</v>
      </c>
      <c r="CJ22" s="80">
        <f t="shared" si="10"/>
        <v>8787</v>
      </c>
      <c r="CK22" s="80">
        <f t="shared" si="10"/>
        <v>8787</v>
      </c>
      <c r="CL22" s="80">
        <f t="shared" si="10"/>
        <v>8787</v>
      </c>
      <c r="CM22" s="80">
        <f t="shared" si="10"/>
        <v>8787</v>
      </c>
      <c r="CN22" s="80">
        <f t="shared" si="10"/>
        <v>8787</v>
      </c>
      <c r="CO22" s="80">
        <f t="shared" si="10"/>
        <v>8787</v>
      </c>
      <c r="CP22" s="80">
        <f t="shared" si="10"/>
        <v>6090</v>
      </c>
      <c r="CQ22" s="80">
        <f t="shared" si="10"/>
        <v>6090</v>
      </c>
      <c r="CR22" s="80">
        <f t="shared" si="10"/>
        <v>6090</v>
      </c>
      <c r="CS22" s="80">
        <f t="shared" si="10"/>
        <v>6090</v>
      </c>
      <c r="CT22" s="80">
        <f t="shared" si="10"/>
        <v>6525</v>
      </c>
      <c r="CU22" s="80">
        <f t="shared" si="10"/>
        <v>6525</v>
      </c>
      <c r="CV22" s="80">
        <f t="shared" si="10"/>
        <v>6090</v>
      </c>
      <c r="CW22" s="80">
        <f t="shared" si="10"/>
        <v>6090</v>
      </c>
      <c r="CX22" s="80">
        <f t="shared" si="10"/>
        <v>6090</v>
      </c>
      <c r="CY22" s="80">
        <f t="shared" si="10"/>
        <v>6090</v>
      </c>
      <c r="CZ22" s="80">
        <f t="shared" si="10"/>
        <v>6090</v>
      </c>
      <c r="DA22" s="80">
        <f t="shared" si="10"/>
        <v>6525</v>
      </c>
      <c r="DB22" s="80">
        <f t="shared" si="10"/>
        <v>6525</v>
      </c>
      <c r="DC22" s="80">
        <f t="shared" si="10"/>
        <v>6090</v>
      </c>
      <c r="DD22" s="80">
        <f t="shared" si="10"/>
        <v>6090</v>
      </c>
      <c r="DE22" s="80">
        <f t="shared" si="10"/>
        <v>6090</v>
      </c>
      <c r="DF22" s="80">
        <f t="shared" si="10"/>
        <v>6090</v>
      </c>
      <c r="DG22" s="80">
        <f t="shared" si="10"/>
        <v>6090</v>
      </c>
      <c r="DH22" s="80">
        <f t="shared" si="10"/>
        <v>6525</v>
      </c>
      <c r="DI22" s="80">
        <f t="shared" si="10"/>
        <v>6525</v>
      </c>
      <c r="DJ22" s="80">
        <f t="shared" si="10"/>
        <v>6090</v>
      </c>
      <c r="DK22" s="80">
        <f t="shared" si="10"/>
        <v>6090</v>
      </c>
      <c r="DL22" s="80">
        <f t="shared" si="10"/>
        <v>6090</v>
      </c>
      <c r="DM22" s="80">
        <f t="shared" si="10"/>
        <v>6090</v>
      </c>
      <c r="DN22" s="80">
        <f t="shared" si="10"/>
        <v>6090</v>
      </c>
      <c r="DO22" s="80">
        <f t="shared" si="10"/>
        <v>6525</v>
      </c>
      <c r="DP22" s="80">
        <f t="shared" si="10"/>
        <v>6525</v>
      </c>
      <c r="DQ22" s="80">
        <f t="shared" si="10"/>
        <v>6090</v>
      </c>
      <c r="DR22" s="80">
        <f t="shared" si="10"/>
        <v>6090</v>
      </c>
      <c r="DS22" s="80">
        <f t="shared" si="10"/>
        <v>6090</v>
      </c>
      <c r="DT22" s="80">
        <f t="shared" si="10"/>
        <v>6090</v>
      </c>
      <c r="DU22" s="80">
        <f t="shared" si="10"/>
        <v>6090</v>
      </c>
      <c r="DV22" s="80">
        <f t="shared" si="10"/>
        <v>6525</v>
      </c>
      <c r="DW22" s="80">
        <f t="shared" si="10"/>
        <v>6525</v>
      </c>
      <c r="DX22" s="80">
        <f t="shared" si="10"/>
        <v>6090</v>
      </c>
      <c r="DY22" s="80">
        <f t="shared" si="10"/>
        <v>6090</v>
      </c>
      <c r="DZ22" s="80">
        <f t="shared" si="10"/>
        <v>6090</v>
      </c>
      <c r="EA22" s="80">
        <f t="shared" si="10"/>
        <v>6090</v>
      </c>
      <c r="EB22" s="80">
        <f t="shared" si="10"/>
        <v>6090</v>
      </c>
      <c r="EC22" s="80">
        <f t="shared" si="10"/>
        <v>6090</v>
      </c>
      <c r="ED22" s="80">
        <f t="shared" si="10"/>
        <v>6090</v>
      </c>
      <c r="EE22" s="80">
        <f t="shared" si="10"/>
        <v>5220</v>
      </c>
      <c r="EF22" s="80">
        <f t="shared" si="10"/>
        <v>5220</v>
      </c>
      <c r="EG22" s="80">
        <f t="shared" si="10"/>
        <v>5220</v>
      </c>
      <c r="EH22" s="80">
        <f t="shared" si="10"/>
        <v>5220</v>
      </c>
      <c r="EI22" s="80">
        <f t="shared" si="10"/>
        <v>5220</v>
      </c>
      <c r="EJ22" s="80">
        <f t="shared" si="10"/>
        <v>5220</v>
      </c>
      <c r="EK22" s="80">
        <f t="shared" si="10"/>
        <v>5220</v>
      </c>
      <c r="EL22" s="80">
        <f t="shared" si="10"/>
        <v>4785</v>
      </c>
      <c r="EM22" s="80">
        <f t="shared" si="10"/>
        <v>4785</v>
      </c>
      <c r="EN22" s="80">
        <f t="shared" si="10"/>
        <v>4785</v>
      </c>
      <c r="EO22" s="80">
        <f t="shared" si="10"/>
        <v>4785</v>
      </c>
      <c r="EP22" s="80">
        <f t="shared" si="10"/>
        <v>4785</v>
      </c>
      <c r="EQ22" s="80">
        <f t="shared" si="10"/>
        <v>5220</v>
      </c>
      <c r="ER22" s="80">
        <f t="shared" si="10"/>
        <v>5220</v>
      </c>
      <c r="ES22" s="80">
        <f t="shared" ref="ES22:FQ22" si="11">ROUNDUP(ES8*0.87,)</f>
        <v>4785</v>
      </c>
      <c r="ET22" s="80">
        <f t="shared" si="11"/>
        <v>4785</v>
      </c>
      <c r="EU22" s="80">
        <f t="shared" si="11"/>
        <v>4785</v>
      </c>
      <c r="EV22" s="80">
        <f t="shared" si="11"/>
        <v>4785</v>
      </c>
      <c r="EW22" s="80">
        <f t="shared" si="11"/>
        <v>4785</v>
      </c>
      <c r="EX22" s="80">
        <f t="shared" si="11"/>
        <v>5220</v>
      </c>
      <c r="EY22" s="80">
        <f t="shared" si="11"/>
        <v>5220</v>
      </c>
      <c r="EZ22" s="80">
        <f t="shared" si="11"/>
        <v>4785</v>
      </c>
      <c r="FA22" s="80">
        <f t="shared" si="11"/>
        <v>4785</v>
      </c>
      <c r="FB22" s="80">
        <f t="shared" si="11"/>
        <v>4785</v>
      </c>
      <c r="FC22" s="80">
        <f t="shared" si="11"/>
        <v>4785</v>
      </c>
      <c r="FD22" s="80">
        <f t="shared" si="11"/>
        <v>4785</v>
      </c>
      <c r="FE22" s="80">
        <f t="shared" si="11"/>
        <v>5220</v>
      </c>
      <c r="FF22" s="80">
        <f t="shared" si="11"/>
        <v>5220</v>
      </c>
      <c r="FG22" s="80">
        <f t="shared" si="11"/>
        <v>6090</v>
      </c>
      <c r="FH22" s="80">
        <f t="shared" si="11"/>
        <v>6090</v>
      </c>
      <c r="FI22" s="80">
        <f t="shared" si="11"/>
        <v>6090</v>
      </c>
      <c r="FJ22" s="80">
        <f t="shared" si="11"/>
        <v>6090</v>
      </c>
      <c r="FK22" s="80">
        <f t="shared" si="11"/>
        <v>6090</v>
      </c>
      <c r="FL22" s="80">
        <f t="shared" si="11"/>
        <v>6090</v>
      </c>
      <c r="FM22" s="80">
        <f t="shared" si="11"/>
        <v>6090</v>
      </c>
      <c r="FN22" s="80">
        <f t="shared" si="11"/>
        <v>6090</v>
      </c>
      <c r="FO22" s="80">
        <f t="shared" si="11"/>
        <v>6090</v>
      </c>
      <c r="FP22" s="80">
        <f t="shared" si="11"/>
        <v>6090</v>
      </c>
      <c r="FQ22" s="80">
        <f t="shared" si="11"/>
        <v>6090</v>
      </c>
    </row>
    <row r="23" spans="1:173">
      <c r="A23" s="14" t="s">
        <v>5</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9"/>
      <c r="BG23" s="89"/>
      <c r="BH23" s="89"/>
      <c r="BI23" s="89"/>
      <c r="BJ23" s="89"/>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row>
    <row r="24" spans="1:173">
      <c r="A24" s="12">
        <v>1</v>
      </c>
      <c r="B24" s="80">
        <f t="shared" ref="B24:T24" si="12">ROUNDUP(B10*0.87,)</f>
        <v>4872</v>
      </c>
      <c r="C24" s="80">
        <f t="shared" si="12"/>
        <v>4872</v>
      </c>
      <c r="D24" s="80">
        <f t="shared" si="12"/>
        <v>4872</v>
      </c>
      <c r="E24" s="80">
        <f t="shared" si="12"/>
        <v>4872</v>
      </c>
      <c r="F24" s="80">
        <f t="shared" si="12"/>
        <v>4872</v>
      </c>
      <c r="G24" s="80">
        <f t="shared" si="12"/>
        <v>5394</v>
      </c>
      <c r="H24" s="80">
        <f t="shared" si="12"/>
        <v>5394</v>
      </c>
      <c r="I24" s="80">
        <f t="shared" si="12"/>
        <v>4872</v>
      </c>
      <c r="J24" s="80">
        <f t="shared" si="12"/>
        <v>4872</v>
      </c>
      <c r="K24" s="80">
        <f t="shared" si="12"/>
        <v>4872</v>
      </c>
      <c r="L24" s="80">
        <f t="shared" si="12"/>
        <v>4872</v>
      </c>
      <c r="M24" s="80">
        <f t="shared" si="12"/>
        <v>4872</v>
      </c>
      <c r="N24" s="80">
        <f t="shared" si="12"/>
        <v>5394</v>
      </c>
      <c r="O24" s="80">
        <f t="shared" si="12"/>
        <v>5394</v>
      </c>
      <c r="P24" s="80">
        <f t="shared" si="12"/>
        <v>4872</v>
      </c>
      <c r="Q24" s="80">
        <f t="shared" si="12"/>
        <v>4872</v>
      </c>
      <c r="R24" s="80">
        <f t="shared" si="12"/>
        <v>4872</v>
      </c>
      <c r="S24" s="80">
        <f t="shared" si="12"/>
        <v>4872</v>
      </c>
      <c r="T24" s="80">
        <f t="shared" si="12"/>
        <v>6090</v>
      </c>
      <c r="U24" s="80">
        <f t="shared" ref="U24:CF24" si="13">ROUNDUP(U10*0.87,)</f>
        <v>6090</v>
      </c>
      <c r="V24" s="80">
        <f t="shared" si="13"/>
        <v>6090</v>
      </c>
      <c r="W24" s="80">
        <f t="shared" si="13"/>
        <v>5133</v>
      </c>
      <c r="X24" s="80">
        <f t="shared" si="13"/>
        <v>5133</v>
      </c>
      <c r="Y24" s="80">
        <f t="shared" si="13"/>
        <v>5133</v>
      </c>
      <c r="Z24" s="80">
        <f t="shared" si="13"/>
        <v>5133</v>
      </c>
      <c r="AA24" s="80">
        <f t="shared" si="13"/>
        <v>5133</v>
      </c>
      <c r="AB24" s="80">
        <f t="shared" si="13"/>
        <v>6090</v>
      </c>
      <c r="AC24" s="80">
        <f t="shared" si="13"/>
        <v>6090</v>
      </c>
      <c r="AD24" s="80">
        <f t="shared" si="13"/>
        <v>6090</v>
      </c>
      <c r="AE24" s="80">
        <f t="shared" si="13"/>
        <v>4872</v>
      </c>
      <c r="AF24" s="80">
        <f t="shared" si="13"/>
        <v>4872</v>
      </c>
      <c r="AG24" s="80">
        <f t="shared" si="13"/>
        <v>4872</v>
      </c>
      <c r="AH24" s="80">
        <f t="shared" si="13"/>
        <v>4872</v>
      </c>
      <c r="AI24" s="80">
        <f t="shared" si="13"/>
        <v>5133</v>
      </c>
      <c r="AJ24" s="80">
        <f t="shared" si="13"/>
        <v>5133</v>
      </c>
      <c r="AK24" s="80">
        <f t="shared" si="13"/>
        <v>4872</v>
      </c>
      <c r="AL24" s="80">
        <f t="shared" si="13"/>
        <v>4872</v>
      </c>
      <c r="AM24" s="80">
        <f t="shared" si="13"/>
        <v>4872</v>
      </c>
      <c r="AN24" s="80">
        <f t="shared" si="13"/>
        <v>4872</v>
      </c>
      <c r="AO24" s="80">
        <f t="shared" si="13"/>
        <v>4872</v>
      </c>
      <c r="AP24" s="80">
        <f t="shared" si="13"/>
        <v>5133</v>
      </c>
      <c r="AQ24" s="80">
        <f t="shared" si="13"/>
        <v>5133</v>
      </c>
      <c r="AR24" s="80">
        <f t="shared" si="13"/>
        <v>4872</v>
      </c>
      <c r="AS24" s="80">
        <f t="shared" si="13"/>
        <v>4872</v>
      </c>
      <c r="AT24" s="80">
        <f t="shared" si="13"/>
        <v>4872</v>
      </c>
      <c r="AU24" s="80">
        <f t="shared" si="13"/>
        <v>4872</v>
      </c>
      <c r="AV24" s="80">
        <f t="shared" si="13"/>
        <v>4872</v>
      </c>
      <c r="AW24" s="80">
        <f t="shared" si="13"/>
        <v>5133</v>
      </c>
      <c r="AX24" s="80">
        <f t="shared" si="13"/>
        <v>5133</v>
      </c>
      <c r="AY24" s="80">
        <f t="shared" si="13"/>
        <v>5133</v>
      </c>
      <c r="AZ24" s="80">
        <f t="shared" si="13"/>
        <v>5133</v>
      </c>
      <c r="BA24" s="80">
        <f t="shared" si="13"/>
        <v>5133</v>
      </c>
      <c r="BB24" s="80">
        <f t="shared" si="13"/>
        <v>5133</v>
      </c>
      <c r="BC24" s="80">
        <f t="shared" si="13"/>
        <v>5133</v>
      </c>
      <c r="BD24" s="80">
        <f t="shared" si="13"/>
        <v>9657</v>
      </c>
      <c r="BE24" s="80">
        <f t="shared" si="13"/>
        <v>9657</v>
      </c>
      <c r="BF24" s="89">
        <f t="shared" si="13"/>
        <v>9657</v>
      </c>
      <c r="BG24" s="89">
        <f t="shared" si="13"/>
        <v>9657</v>
      </c>
      <c r="BH24" s="89">
        <f t="shared" si="13"/>
        <v>9657</v>
      </c>
      <c r="BI24" s="89">
        <f t="shared" si="13"/>
        <v>9657</v>
      </c>
      <c r="BJ24" s="89">
        <f t="shared" si="13"/>
        <v>11571</v>
      </c>
      <c r="BK24" s="80">
        <f t="shared" si="13"/>
        <v>11571</v>
      </c>
      <c r="BL24" s="80">
        <f t="shared" si="13"/>
        <v>11571</v>
      </c>
      <c r="BM24" s="80">
        <f t="shared" si="13"/>
        <v>11571</v>
      </c>
      <c r="BN24" s="80">
        <f t="shared" si="13"/>
        <v>11571</v>
      </c>
      <c r="BO24" s="80">
        <f t="shared" si="13"/>
        <v>11571</v>
      </c>
      <c r="BP24" s="80">
        <f t="shared" si="13"/>
        <v>11571</v>
      </c>
      <c r="BQ24" s="80">
        <f t="shared" si="13"/>
        <v>11571</v>
      </c>
      <c r="BR24" s="80">
        <f t="shared" si="13"/>
        <v>11571</v>
      </c>
      <c r="BS24" s="80">
        <f t="shared" si="13"/>
        <v>11571</v>
      </c>
      <c r="BT24" s="80">
        <f t="shared" si="13"/>
        <v>6090</v>
      </c>
      <c r="BU24" s="80">
        <f t="shared" si="13"/>
        <v>6090</v>
      </c>
      <c r="BV24" s="80">
        <f t="shared" si="13"/>
        <v>6090</v>
      </c>
      <c r="BW24" s="80">
        <f t="shared" si="13"/>
        <v>6090</v>
      </c>
      <c r="BX24" s="80">
        <f t="shared" si="13"/>
        <v>6090</v>
      </c>
      <c r="BY24" s="80">
        <f t="shared" si="13"/>
        <v>6090</v>
      </c>
      <c r="BZ24" s="80">
        <f t="shared" si="13"/>
        <v>6090</v>
      </c>
      <c r="CA24" s="80">
        <f t="shared" si="13"/>
        <v>6090</v>
      </c>
      <c r="CB24" s="80">
        <f t="shared" si="13"/>
        <v>9657</v>
      </c>
      <c r="CC24" s="80">
        <f t="shared" si="13"/>
        <v>9657</v>
      </c>
      <c r="CD24" s="80">
        <f t="shared" si="13"/>
        <v>9657</v>
      </c>
      <c r="CE24" s="80">
        <f t="shared" si="13"/>
        <v>9657</v>
      </c>
      <c r="CF24" s="80">
        <f t="shared" si="13"/>
        <v>9657</v>
      </c>
      <c r="CG24" s="80">
        <f t="shared" ref="CG24:ER24" si="14">ROUNDUP(CG10*0.87,)</f>
        <v>9657</v>
      </c>
      <c r="CH24" s="80">
        <f t="shared" si="14"/>
        <v>9657</v>
      </c>
      <c r="CI24" s="80">
        <f t="shared" si="14"/>
        <v>9657</v>
      </c>
      <c r="CJ24" s="80">
        <f t="shared" si="14"/>
        <v>9657</v>
      </c>
      <c r="CK24" s="80">
        <f t="shared" si="14"/>
        <v>9657</v>
      </c>
      <c r="CL24" s="80">
        <f t="shared" si="14"/>
        <v>9657</v>
      </c>
      <c r="CM24" s="80">
        <f t="shared" si="14"/>
        <v>9657</v>
      </c>
      <c r="CN24" s="80">
        <f t="shared" si="14"/>
        <v>9657</v>
      </c>
      <c r="CO24" s="80">
        <f t="shared" si="14"/>
        <v>9657</v>
      </c>
      <c r="CP24" s="80">
        <f t="shared" si="14"/>
        <v>6960</v>
      </c>
      <c r="CQ24" s="80">
        <f t="shared" si="14"/>
        <v>6960</v>
      </c>
      <c r="CR24" s="80">
        <f t="shared" si="14"/>
        <v>6960</v>
      </c>
      <c r="CS24" s="80">
        <f t="shared" si="14"/>
        <v>6960</v>
      </c>
      <c r="CT24" s="80">
        <f t="shared" si="14"/>
        <v>7395</v>
      </c>
      <c r="CU24" s="80">
        <f t="shared" si="14"/>
        <v>7395</v>
      </c>
      <c r="CV24" s="80">
        <f t="shared" si="14"/>
        <v>6960</v>
      </c>
      <c r="CW24" s="80">
        <f t="shared" si="14"/>
        <v>6960</v>
      </c>
      <c r="CX24" s="80">
        <f t="shared" si="14"/>
        <v>6960</v>
      </c>
      <c r="CY24" s="80">
        <f t="shared" si="14"/>
        <v>6960</v>
      </c>
      <c r="CZ24" s="80">
        <f t="shared" si="14"/>
        <v>6960</v>
      </c>
      <c r="DA24" s="80">
        <f t="shared" si="14"/>
        <v>7395</v>
      </c>
      <c r="DB24" s="80">
        <f t="shared" si="14"/>
        <v>7395</v>
      </c>
      <c r="DC24" s="80">
        <f t="shared" si="14"/>
        <v>6960</v>
      </c>
      <c r="DD24" s="80">
        <f t="shared" si="14"/>
        <v>6960</v>
      </c>
      <c r="DE24" s="80">
        <f t="shared" si="14"/>
        <v>6960</v>
      </c>
      <c r="DF24" s="80">
        <f t="shared" si="14"/>
        <v>6960</v>
      </c>
      <c r="DG24" s="80">
        <f t="shared" si="14"/>
        <v>6960</v>
      </c>
      <c r="DH24" s="80">
        <f t="shared" si="14"/>
        <v>7395</v>
      </c>
      <c r="DI24" s="80">
        <f t="shared" si="14"/>
        <v>7395</v>
      </c>
      <c r="DJ24" s="80">
        <f t="shared" si="14"/>
        <v>6960</v>
      </c>
      <c r="DK24" s="80">
        <f t="shared" si="14"/>
        <v>6960</v>
      </c>
      <c r="DL24" s="80">
        <f t="shared" si="14"/>
        <v>6960</v>
      </c>
      <c r="DM24" s="80">
        <f t="shared" si="14"/>
        <v>6960</v>
      </c>
      <c r="DN24" s="80">
        <f t="shared" si="14"/>
        <v>6960</v>
      </c>
      <c r="DO24" s="80">
        <f t="shared" si="14"/>
        <v>7395</v>
      </c>
      <c r="DP24" s="80">
        <f t="shared" si="14"/>
        <v>7395</v>
      </c>
      <c r="DQ24" s="80">
        <f t="shared" si="14"/>
        <v>6960</v>
      </c>
      <c r="DR24" s="80">
        <f t="shared" si="14"/>
        <v>6960</v>
      </c>
      <c r="DS24" s="80">
        <f t="shared" si="14"/>
        <v>6960</v>
      </c>
      <c r="DT24" s="80">
        <f t="shared" si="14"/>
        <v>6960</v>
      </c>
      <c r="DU24" s="80">
        <f t="shared" si="14"/>
        <v>6960</v>
      </c>
      <c r="DV24" s="80">
        <f t="shared" si="14"/>
        <v>7395</v>
      </c>
      <c r="DW24" s="80">
        <f t="shared" si="14"/>
        <v>7395</v>
      </c>
      <c r="DX24" s="80">
        <f t="shared" si="14"/>
        <v>6960</v>
      </c>
      <c r="DY24" s="80">
        <f t="shared" si="14"/>
        <v>6960</v>
      </c>
      <c r="DZ24" s="80">
        <f t="shared" si="14"/>
        <v>6960</v>
      </c>
      <c r="EA24" s="80">
        <f t="shared" si="14"/>
        <v>6960</v>
      </c>
      <c r="EB24" s="80">
        <f t="shared" si="14"/>
        <v>6960</v>
      </c>
      <c r="EC24" s="80">
        <f t="shared" si="14"/>
        <v>6960</v>
      </c>
      <c r="ED24" s="80">
        <f t="shared" si="14"/>
        <v>6960</v>
      </c>
      <c r="EE24" s="80">
        <f t="shared" si="14"/>
        <v>6090</v>
      </c>
      <c r="EF24" s="80">
        <f t="shared" si="14"/>
        <v>6090</v>
      </c>
      <c r="EG24" s="80">
        <f t="shared" si="14"/>
        <v>6090</v>
      </c>
      <c r="EH24" s="80">
        <f t="shared" si="14"/>
        <v>6090</v>
      </c>
      <c r="EI24" s="80">
        <f t="shared" si="14"/>
        <v>6090</v>
      </c>
      <c r="EJ24" s="80">
        <f t="shared" si="14"/>
        <v>6090</v>
      </c>
      <c r="EK24" s="80">
        <f t="shared" si="14"/>
        <v>6090</v>
      </c>
      <c r="EL24" s="80">
        <f t="shared" si="14"/>
        <v>5655</v>
      </c>
      <c r="EM24" s="80">
        <f t="shared" si="14"/>
        <v>5655</v>
      </c>
      <c r="EN24" s="80">
        <f t="shared" si="14"/>
        <v>5655</v>
      </c>
      <c r="EO24" s="80">
        <f t="shared" si="14"/>
        <v>5655</v>
      </c>
      <c r="EP24" s="80">
        <f t="shared" si="14"/>
        <v>5655</v>
      </c>
      <c r="EQ24" s="80">
        <f t="shared" si="14"/>
        <v>6090</v>
      </c>
      <c r="ER24" s="80">
        <f t="shared" si="14"/>
        <v>6090</v>
      </c>
      <c r="ES24" s="80">
        <f t="shared" ref="ES24:FQ24" si="15">ROUNDUP(ES10*0.87,)</f>
        <v>5655</v>
      </c>
      <c r="ET24" s="80">
        <f t="shared" si="15"/>
        <v>5655</v>
      </c>
      <c r="EU24" s="80">
        <f t="shared" si="15"/>
        <v>5655</v>
      </c>
      <c r="EV24" s="80">
        <f t="shared" si="15"/>
        <v>5655</v>
      </c>
      <c r="EW24" s="80">
        <f t="shared" si="15"/>
        <v>5655</v>
      </c>
      <c r="EX24" s="80">
        <f t="shared" si="15"/>
        <v>6090</v>
      </c>
      <c r="EY24" s="80">
        <f t="shared" si="15"/>
        <v>6090</v>
      </c>
      <c r="EZ24" s="80">
        <f t="shared" si="15"/>
        <v>5655</v>
      </c>
      <c r="FA24" s="80">
        <f t="shared" si="15"/>
        <v>5655</v>
      </c>
      <c r="FB24" s="80">
        <f t="shared" si="15"/>
        <v>5655</v>
      </c>
      <c r="FC24" s="80">
        <f t="shared" si="15"/>
        <v>5655</v>
      </c>
      <c r="FD24" s="80">
        <f t="shared" si="15"/>
        <v>5655</v>
      </c>
      <c r="FE24" s="80">
        <f t="shared" si="15"/>
        <v>6090</v>
      </c>
      <c r="FF24" s="80">
        <f t="shared" si="15"/>
        <v>6090</v>
      </c>
      <c r="FG24" s="80">
        <f t="shared" si="15"/>
        <v>6960</v>
      </c>
      <c r="FH24" s="80">
        <f t="shared" si="15"/>
        <v>6960</v>
      </c>
      <c r="FI24" s="80">
        <f t="shared" si="15"/>
        <v>6960</v>
      </c>
      <c r="FJ24" s="80">
        <f t="shared" si="15"/>
        <v>6960</v>
      </c>
      <c r="FK24" s="80">
        <f t="shared" si="15"/>
        <v>6960</v>
      </c>
      <c r="FL24" s="80">
        <f t="shared" si="15"/>
        <v>6960</v>
      </c>
      <c r="FM24" s="80">
        <f t="shared" si="15"/>
        <v>6960</v>
      </c>
      <c r="FN24" s="80">
        <f t="shared" si="15"/>
        <v>6960</v>
      </c>
      <c r="FO24" s="80">
        <f t="shared" si="15"/>
        <v>6960</v>
      </c>
      <c r="FP24" s="80">
        <f t="shared" si="15"/>
        <v>6960</v>
      </c>
      <c r="FQ24" s="80">
        <f t="shared" si="15"/>
        <v>6960</v>
      </c>
    </row>
    <row r="25" spans="1:173">
      <c r="A25" s="15" t="s">
        <v>6</v>
      </c>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9"/>
      <c r="BG25" s="89"/>
      <c r="BH25" s="89"/>
      <c r="BI25" s="89"/>
      <c r="BJ25" s="89"/>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row>
    <row r="26" spans="1:173">
      <c r="A26" s="74">
        <v>1</v>
      </c>
      <c r="B26" s="80">
        <f t="shared" ref="B26:T26" si="16">ROUNDUP(B12*0.87,)</f>
        <v>7047</v>
      </c>
      <c r="C26" s="80">
        <f t="shared" si="16"/>
        <v>7047</v>
      </c>
      <c r="D26" s="80">
        <f t="shared" si="16"/>
        <v>7047</v>
      </c>
      <c r="E26" s="80">
        <f t="shared" si="16"/>
        <v>7047</v>
      </c>
      <c r="F26" s="80">
        <f t="shared" si="16"/>
        <v>7047</v>
      </c>
      <c r="G26" s="80">
        <f t="shared" si="16"/>
        <v>7569</v>
      </c>
      <c r="H26" s="80">
        <f t="shared" si="16"/>
        <v>7569</v>
      </c>
      <c r="I26" s="80">
        <f t="shared" si="16"/>
        <v>7047</v>
      </c>
      <c r="J26" s="80">
        <f t="shared" si="16"/>
        <v>7047</v>
      </c>
      <c r="K26" s="80">
        <f t="shared" si="16"/>
        <v>7047</v>
      </c>
      <c r="L26" s="80">
        <f t="shared" si="16"/>
        <v>7047</v>
      </c>
      <c r="M26" s="80">
        <f t="shared" si="16"/>
        <v>7047</v>
      </c>
      <c r="N26" s="80">
        <f t="shared" si="16"/>
        <v>7569</v>
      </c>
      <c r="O26" s="80">
        <f t="shared" si="16"/>
        <v>7569</v>
      </c>
      <c r="P26" s="80">
        <f t="shared" si="16"/>
        <v>7047</v>
      </c>
      <c r="Q26" s="80">
        <f t="shared" si="16"/>
        <v>7047</v>
      </c>
      <c r="R26" s="80">
        <f t="shared" si="16"/>
        <v>7047</v>
      </c>
      <c r="S26" s="80">
        <f t="shared" si="16"/>
        <v>7047</v>
      </c>
      <c r="T26" s="80">
        <f t="shared" si="16"/>
        <v>8265</v>
      </c>
      <c r="U26" s="80">
        <f t="shared" ref="U26:CF26" si="17">ROUNDUP(U12*0.87,)</f>
        <v>8265</v>
      </c>
      <c r="V26" s="80">
        <f t="shared" si="17"/>
        <v>8265</v>
      </c>
      <c r="W26" s="80">
        <f t="shared" si="17"/>
        <v>7308</v>
      </c>
      <c r="X26" s="80">
        <f t="shared" si="17"/>
        <v>7308</v>
      </c>
      <c r="Y26" s="80">
        <f t="shared" si="17"/>
        <v>7308</v>
      </c>
      <c r="Z26" s="80">
        <f t="shared" si="17"/>
        <v>7308</v>
      </c>
      <c r="AA26" s="80">
        <f t="shared" si="17"/>
        <v>7308</v>
      </c>
      <c r="AB26" s="80">
        <f t="shared" si="17"/>
        <v>8265</v>
      </c>
      <c r="AC26" s="80">
        <f t="shared" si="17"/>
        <v>8265</v>
      </c>
      <c r="AD26" s="80">
        <f t="shared" si="17"/>
        <v>8265</v>
      </c>
      <c r="AE26" s="80">
        <f t="shared" si="17"/>
        <v>7047</v>
      </c>
      <c r="AF26" s="80">
        <f t="shared" si="17"/>
        <v>7047</v>
      </c>
      <c r="AG26" s="80">
        <f t="shared" si="17"/>
        <v>7047</v>
      </c>
      <c r="AH26" s="80">
        <f t="shared" si="17"/>
        <v>7047</v>
      </c>
      <c r="AI26" s="80">
        <f t="shared" si="17"/>
        <v>7308</v>
      </c>
      <c r="AJ26" s="80">
        <f t="shared" si="17"/>
        <v>7308</v>
      </c>
      <c r="AK26" s="80">
        <f t="shared" si="17"/>
        <v>7047</v>
      </c>
      <c r="AL26" s="80">
        <f t="shared" si="17"/>
        <v>7047</v>
      </c>
      <c r="AM26" s="80">
        <f t="shared" si="17"/>
        <v>7047</v>
      </c>
      <c r="AN26" s="80">
        <f t="shared" si="17"/>
        <v>7047</v>
      </c>
      <c r="AO26" s="80">
        <f t="shared" si="17"/>
        <v>7047</v>
      </c>
      <c r="AP26" s="80">
        <f t="shared" si="17"/>
        <v>7308</v>
      </c>
      <c r="AQ26" s="80">
        <f t="shared" si="17"/>
        <v>7308</v>
      </c>
      <c r="AR26" s="80">
        <f t="shared" si="17"/>
        <v>7047</v>
      </c>
      <c r="AS26" s="80">
        <f t="shared" si="17"/>
        <v>7047</v>
      </c>
      <c r="AT26" s="80">
        <f t="shared" si="17"/>
        <v>7047</v>
      </c>
      <c r="AU26" s="80">
        <f t="shared" si="17"/>
        <v>7047</v>
      </c>
      <c r="AV26" s="80">
        <f t="shared" si="17"/>
        <v>7047</v>
      </c>
      <c r="AW26" s="80">
        <f t="shared" si="17"/>
        <v>7308</v>
      </c>
      <c r="AX26" s="80">
        <f t="shared" si="17"/>
        <v>7308</v>
      </c>
      <c r="AY26" s="80">
        <f t="shared" si="17"/>
        <v>7308</v>
      </c>
      <c r="AZ26" s="80">
        <f t="shared" si="17"/>
        <v>7308</v>
      </c>
      <c r="BA26" s="80">
        <f t="shared" si="17"/>
        <v>7308</v>
      </c>
      <c r="BB26" s="80">
        <f t="shared" si="17"/>
        <v>7308</v>
      </c>
      <c r="BC26" s="80">
        <f t="shared" si="17"/>
        <v>7308</v>
      </c>
      <c r="BD26" s="80">
        <f t="shared" si="17"/>
        <v>11832</v>
      </c>
      <c r="BE26" s="80">
        <f t="shared" si="17"/>
        <v>11832</v>
      </c>
      <c r="BF26" s="89">
        <f t="shared" si="17"/>
        <v>11832</v>
      </c>
      <c r="BG26" s="89">
        <f t="shared" si="17"/>
        <v>11832</v>
      </c>
      <c r="BH26" s="89">
        <f t="shared" si="17"/>
        <v>11832</v>
      </c>
      <c r="BI26" s="89">
        <f t="shared" si="17"/>
        <v>11832</v>
      </c>
      <c r="BJ26" s="89">
        <f t="shared" si="17"/>
        <v>13746</v>
      </c>
      <c r="BK26" s="80">
        <f t="shared" si="17"/>
        <v>13746</v>
      </c>
      <c r="BL26" s="80">
        <f t="shared" si="17"/>
        <v>13746</v>
      </c>
      <c r="BM26" s="80">
        <f t="shared" si="17"/>
        <v>13746</v>
      </c>
      <c r="BN26" s="80">
        <f t="shared" si="17"/>
        <v>13746</v>
      </c>
      <c r="BO26" s="80">
        <f t="shared" si="17"/>
        <v>13746</v>
      </c>
      <c r="BP26" s="80">
        <f t="shared" si="17"/>
        <v>13746</v>
      </c>
      <c r="BQ26" s="80">
        <f t="shared" si="17"/>
        <v>13746</v>
      </c>
      <c r="BR26" s="80">
        <f t="shared" si="17"/>
        <v>13746</v>
      </c>
      <c r="BS26" s="80">
        <f t="shared" si="17"/>
        <v>13746</v>
      </c>
      <c r="BT26" s="80">
        <f t="shared" si="17"/>
        <v>8265</v>
      </c>
      <c r="BU26" s="80">
        <f t="shared" si="17"/>
        <v>8265</v>
      </c>
      <c r="BV26" s="80">
        <f t="shared" si="17"/>
        <v>8265</v>
      </c>
      <c r="BW26" s="80">
        <f t="shared" si="17"/>
        <v>8265</v>
      </c>
      <c r="BX26" s="80">
        <f t="shared" si="17"/>
        <v>8265</v>
      </c>
      <c r="BY26" s="80">
        <f t="shared" si="17"/>
        <v>8265</v>
      </c>
      <c r="BZ26" s="80">
        <f t="shared" si="17"/>
        <v>8265</v>
      </c>
      <c r="CA26" s="80">
        <f t="shared" si="17"/>
        <v>8265</v>
      </c>
      <c r="CB26" s="80">
        <f t="shared" si="17"/>
        <v>11832</v>
      </c>
      <c r="CC26" s="80">
        <f t="shared" si="17"/>
        <v>11832</v>
      </c>
      <c r="CD26" s="80">
        <f t="shared" si="17"/>
        <v>11832</v>
      </c>
      <c r="CE26" s="80">
        <f t="shared" si="17"/>
        <v>11832</v>
      </c>
      <c r="CF26" s="80">
        <f t="shared" si="17"/>
        <v>11832</v>
      </c>
      <c r="CG26" s="80">
        <f t="shared" ref="CG26:ER26" si="18">ROUNDUP(CG12*0.87,)</f>
        <v>11832</v>
      </c>
      <c r="CH26" s="80">
        <f t="shared" si="18"/>
        <v>11832</v>
      </c>
      <c r="CI26" s="80">
        <f t="shared" si="18"/>
        <v>11832</v>
      </c>
      <c r="CJ26" s="80">
        <f t="shared" si="18"/>
        <v>11832</v>
      </c>
      <c r="CK26" s="80">
        <f t="shared" si="18"/>
        <v>11832</v>
      </c>
      <c r="CL26" s="80">
        <f t="shared" si="18"/>
        <v>11832</v>
      </c>
      <c r="CM26" s="80">
        <f t="shared" si="18"/>
        <v>11832</v>
      </c>
      <c r="CN26" s="80">
        <f t="shared" si="18"/>
        <v>11832</v>
      </c>
      <c r="CO26" s="80">
        <f t="shared" si="18"/>
        <v>11832</v>
      </c>
      <c r="CP26" s="80">
        <f t="shared" si="18"/>
        <v>9135</v>
      </c>
      <c r="CQ26" s="80">
        <f t="shared" si="18"/>
        <v>9135</v>
      </c>
      <c r="CR26" s="80">
        <f t="shared" si="18"/>
        <v>9135</v>
      </c>
      <c r="CS26" s="80">
        <f t="shared" si="18"/>
        <v>9135</v>
      </c>
      <c r="CT26" s="80">
        <f t="shared" si="18"/>
        <v>9570</v>
      </c>
      <c r="CU26" s="80">
        <f t="shared" si="18"/>
        <v>9570</v>
      </c>
      <c r="CV26" s="80">
        <f t="shared" si="18"/>
        <v>9135</v>
      </c>
      <c r="CW26" s="80">
        <f t="shared" si="18"/>
        <v>9135</v>
      </c>
      <c r="CX26" s="80">
        <f t="shared" si="18"/>
        <v>9135</v>
      </c>
      <c r="CY26" s="80">
        <f t="shared" si="18"/>
        <v>9135</v>
      </c>
      <c r="CZ26" s="80">
        <f t="shared" si="18"/>
        <v>9135</v>
      </c>
      <c r="DA26" s="80">
        <f t="shared" si="18"/>
        <v>9570</v>
      </c>
      <c r="DB26" s="80">
        <f t="shared" si="18"/>
        <v>9570</v>
      </c>
      <c r="DC26" s="80">
        <f t="shared" si="18"/>
        <v>9135</v>
      </c>
      <c r="DD26" s="80">
        <f t="shared" si="18"/>
        <v>9135</v>
      </c>
      <c r="DE26" s="80">
        <f t="shared" si="18"/>
        <v>9135</v>
      </c>
      <c r="DF26" s="80">
        <f t="shared" si="18"/>
        <v>9135</v>
      </c>
      <c r="DG26" s="80">
        <f t="shared" si="18"/>
        <v>9135</v>
      </c>
      <c r="DH26" s="80">
        <f t="shared" si="18"/>
        <v>9570</v>
      </c>
      <c r="DI26" s="80">
        <f t="shared" si="18"/>
        <v>9570</v>
      </c>
      <c r="DJ26" s="80">
        <f t="shared" si="18"/>
        <v>9135</v>
      </c>
      <c r="DK26" s="80">
        <f t="shared" si="18"/>
        <v>9135</v>
      </c>
      <c r="DL26" s="80">
        <f t="shared" si="18"/>
        <v>9135</v>
      </c>
      <c r="DM26" s="80">
        <f t="shared" si="18"/>
        <v>9135</v>
      </c>
      <c r="DN26" s="80">
        <f t="shared" si="18"/>
        <v>9135</v>
      </c>
      <c r="DO26" s="80">
        <f t="shared" si="18"/>
        <v>9570</v>
      </c>
      <c r="DP26" s="80">
        <f t="shared" si="18"/>
        <v>9570</v>
      </c>
      <c r="DQ26" s="80">
        <f t="shared" si="18"/>
        <v>9135</v>
      </c>
      <c r="DR26" s="80">
        <f t="shared" si="18"/>
        <v>9135</v>
      </c>
      <c r="DS26" s="80">
        <f t="shared" si="18"/>
        <v>9135</v>
      </c>
      <c r="DT26" s="80">
        <f t="shared" si="18"/>
        <v>9135</v>
      </c>
      <c r="DU26" s="80">
        <f t="shared" si="18"/>
        <v>9135</v>
      </c>
      <c r="DV26" s="80">
        <f t="shared" si="18"/>
        <v>9570</v>
      </c>
      <c r="DW26" s="80">
        <f t="shared" si="18"/>
        <v>9570</v>
      </c>
      <c r="DX26" s="80">
        <f t="shared" si="18"/>
        <v>9135</v>
      </c>
      <c r="DY26" s="80">
        <f t="shared" si="18"/>
        <v>9135</v>
      </c>
      <c r="DZ26" s="80">
        <f t="shared" si="18"/>
        <v>9135</v>
      </c>
      <c r="EA26" s="80">
        <f t="shared" si="18"/>
        <v>9135</v>
      </c>
      <c r="EB26" s="80">
        <f t="shared" si="18"/>
        <v>9135</v>
      </c>
      <c r="EC26" s="80">
        <f t="shared" si="18"/>
        <v>9135</v>
      </c>
      <c r="ED26" s="80">
        <f t="shared" si="18"/>
        <v>9135</v>
      </c>
      <c r="EE26" s="80">
        <f t="shared" si="18"/>
        <v>8265</v>
      </c>
      <c r="EF26" s="80">
        <f t="shared" si="18"/>
        <v>8265</v>
      </c>
      <c r="EG26" s="80">
        <f t="shared" si="18"/>
        <v>8265</v>
      </c>
      <c r="EH26" s="80">
        <f t="shared" si="18"/>
        <v>8265</v>
      </c>
      <c r="EI26" s="80">
        <f t="shared" si="18"/>
        <v>8265</v>
      </c>
      <c r="EJ26" s="80">
        <f t="shared" si="18"/>
        <v>8265</v>
      </c>
      <c r="EK26" s="80">
        <f t="shared" si="18"/>
        <v>8265</v>
      </c>
      <c r="EL26" s="80">
        <f t="shared" si="18"/>
        <v>7830</v>
      </c>
      <c r="EM26" s="80">
        <f t="shared" si="18"/>
        <v>7830</v>
      </c>
      <c r="EN26" s="80">
        <f t="shared" si="18"/>
        <v>7830</v>
      </c>
      <c r="EO26" s="80">
        <f t="shared" si="18"/>
        <v>7830</v>
      </c>
      <c r="EP26" s="80">
        <f t="shared" si="18"/>
        <v>7830</v>
      </c>
      <c r="EQ26" s="80">
        <f t="shared" si="18"/>
        <v>8265</v>
      </c>
      <c r="ER26" s="80">
        <f t="shared" si="18"/>
        <v>8265</v>
      </c>
      <c r="ES26" s="80">
        <f t="shared" ref="ES26:FQ26" si="19">ROUNDUP(ES12*0.87,)</f>
        <v>7830</v>
      </c>
      <c r="ET26" s="80">
        <f t="shared" si="19"/>
        <v>7830</v>
      </c>
      <c r="EU26" s="80">
        <f t="shared" si="19"/>
        <v>7830</v>
      </c>
      <c r="EV26" s="80">
        <f t="shared" si="19"/>
        <v>7830</v>
      </c>
      <c r="EW26" s="80">
        <f t="shared" si="19"/>
        <v>7830</v>
      </c>
      <c r="EX26" s="80">
        <f t="shared" si="19"/>
        <v>8265</v>
      </c>
      <c r="EY26" s="80">
        <f t="shared" si="19"/>
        <v>8265</v>
      </c>
      <c r="EZ26" s="80">
        <f t="shared" si="19"/>
        <v>7830</v>
      </c>
      <c r="FA26" s="80">
        <f t="shared" si="19"/>
        <v>7830</v>
      </c>
      <c r="FB26" s="80">
        <f t="shared" si="19"/>
        <v>7830</v>
      </c>
      <c r="FC26" s="80">
        <f t="shared" si="19"/>
        <v>7830</v>
      </c>
      <c r="FD26" s="80">
        <f t="shared" si="19"/>
        <v>7830</v>
      </c>
      <c r="FE26" s="80">
        <f t="shared" si="19"/>
        <v>8265</v>
      </c>
      <c r="FF26" s="80">
        <f t="shared" si="19"/>
        <v>8265</v>
      </c>
      <c r="FG26" s="80">
        <f t="shared" si="19"/>
        <v>9135</v>
      </c>
      <c r="FH26" s="80">
        <f t="shared" si="19"/>
        <v>9135</v>
      </c>
      <c r="FI26" s="80">
        <f t="shared" si="19"/>
        <v>9135</v>
      </c>
      <c r="FJ26" s="80">
        <f t="shared" si="19"/>
        <v>9135</v>
      </c>
      <c r="FK26" s="80">
        <f t="shared" si="19"/>
        <v>9135</v>
      </c>
      <c r="FL26" s="80">
        <f t="shared" si="19"/>
        <v>9135</v>
      </c>
      <c r="FM26" s="80">
        <f t="shared" si="19"/>
        <v>9135</v>
      </c>
      <c r="FN26" s="80">
        <f t="shared" si="19"/>
        <v>9135</v>
      </c>
      <c r="FO26" s="80">
        <f t="shared" si="19"/>
        <v>9135</v>
      </c>
      <c r="FP26" s="80">
        <f t="shared" si="19"/>
        <v>9135</v>
      </c>
      <c r="FQ26" s="80">
        <f t="shared" si="19"/>
        <v>9135</v>
      </c>
    </row>
    <row r="27" spans="1:173">
      <c r="A27" s="16" t="s">
        <v>7</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9"/>
      <c r="BG27" s="89"/>
      <c r="BH27" s="89"/>
      <c r="BI27" s="89"/>
      <c r="BJ27" s="89"/>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row>
    <row r="28" spans="1:173">
      <c r="A28" s="74">
        <v>1</v>
      </c>
      <c r="B28" s="80">
        <f t="shared" ref="B28:T28" si="20">ROUNDUP(B14*0.87,)</f>
        <v>7917</v>
      </c>
      <c r="C28" s="80">
        <f t="shared" si="20"/>
        <v>7917</v>
      </c>
      <c r="D28" s="80">
        <f t="shared" si="20"/>
        <v>7917</v>
      </c>
      <c r="E28" s="80">
        <f t="shared" si="20"/>
        <v>7917</v>
      </c>
      <c r="F28" s="80">
        <f t="shared" si="20"/>
        <v>7917</v>
      </c>
      <c r="G28" s="80">
        <f t="shared" si="20"/>
        <v>8439</v>
      </c>
      <c r="H28" s="80">
        <f t="shared" si="20"/>
        <v>8439</v>
      </c>
      <c r="I28" s="80">
        <f t="shared" si="20"/>
        <v>7917</v>
      </c>
      <c r="J28" s="80">
        <f t="shared" si="20"/>
        <v>7917</v>
      </c>
      <c r="K28" s="80">
        <f t="shared" si="20"/>
        <v>7917</v>
      </c>
      <c r="L28" s="80">
        <f t="shared" si="20"/>
        <v>7917</v>
      </c>
      <c r="M28" s="80">
        <f t="shared" si="20"/>
        <v>7917</v>
      </c>
      <c r="N28" s="80">
        <f t="shared" si="20"/>
        <v>8439</v>
      </c>
      <c r="O28" s="80">
        <f t="shared" si="20"/>
        <v>8439</v>
      </c>
      <c r="P28" s="80">
        <f t="shared" si="20"/>
        <v>7917</v>
      </c>
      <c r="Q28" s="80">
        <f t="shared" si="20"/>
        <v>7917</v>
      </c>
      <c r="R28" s="80">
        <f t="shared" si="20"/>
        <v>7917</v>
      </c>
      <c r="S28" s="80">
        <f t="shared" si="20"/>
        <v>7917</v>
      </c>
      <c r="T28" s="80">
        <f t="shared" si="20"/>
        <v>9135</v>
      </c>
      <c r="U28" s="80">
        <f t="shared" ref="U28:CF28" si="21">ROUNDUP(U14*0.87,)</f>
        <v>9135</v>
      </c>
      <c r="V28" s="80">
        <f t="shared" si="21"/>
        <v>9135</v>
      </c>
      <c r="W28" s="80">
        <f t="shared" si="21"/>
        <v>8178</v>
      </c>
      <c r="X28" s="80">
        <f t="shared" si="21"/>
        <v>8178</v>
      </c>
      <c r="Y28" s="80">
        <f t="shared" si="21"/>
        <v>8178</v>
      </c>
      <c r="Z28" s="80">
        <f t="shared" si="21"/>
        <v>8178</v>
      </c>
      <c r="AA28" s="80">
        <f t="shared" si="21"/>
        <v>8178</v>
      </c>
      <c r="AB28" s="80">
        <f t="shared" si="21"/>
        <v>9135</v>
      </c>
      <c r="AC28" s="80">
        <f t="shared" si="21"/>
        <v>9135</v>
      </c>
      <c r="AD28" s="80">
        <f t="shared" si="21"/>
        <v>9135</v>
      </c>
      <c r="AE28" s="80">
        <f t="shared" si="21"/>
        <v>7917</v>
      </c>
      <c r="AF28" s="80">
        <f t="shared" si="21"/>
        <v>7917</v>
      </c>
      <c r="AG28" s="80">
        <f t="shared" si="21"/>
        <v>7917</v>
      </c>
      <c r="AH28" s="80">
        <f t="shared" si="21"/>
        <v>7917</v>
      </c>
      <c r="AI28" s="80">
        <f t="shared" si="21"/>
        <v>8178</v>
      </c>
      <c r="AJ28" s="80">
        <f t="shared" si="21"/>
        <v>8178</v>
      </c>
      <c r="AK28" s="80">
        <f t="shared" si="21"/>
        <v>7917</v>
      </c>
      <c r="AL28" s="80">
        <f t="shared" si="21"/>
        <v>7917</v>
      </c>
      <c r="AM28" s="80">
        <f t="shared" si="21"/>
        <v>7917</v>
      </c>
      <c r="AN28" s="80">
        <f t="shared" si="21"/>
        <v>7917</v>
      </c>
      <c r="AO28" s="80">
        <f t="shared" si="21"/>
        <v>7917</v>
      </c>
      <c r="AP28" s="80">
        <f t="shared" si="21"/>
        <v>8178</v>
      </c>
      <c r="AQ28" s="80">
        <f t="shared" si="21"/>
        <v>8178</v>
      </c>
      <c r="AR28" s="80">
        <f t="shared" si="21"/>
        <v>7917</v>
      </c>
      <c r="AS28" s="80">
        <f t="shared" si="21"/>
        <v>7917</v>
      </c>
      <c r="AT28" s="80">
        <f t="shared" si="21"/>
        <v>7917</v>
      </c>
      <c r="AU28" s="80">
        <f t="shared" si="21"/>
        <v>7917</v>
      </c>
      <c r="AV28" s="80">
        <f t="shared" si="21"/>
        <v>7917</v>
      </c>
      <c r="AW28" s="80">
        <f t="shared" si="21"/>
        <v>8178</v>
      </c>
      <c r="AX28" s="80">
        <f t="shared" si="21"/>
        <v>8178</v>
      </c>
      <c r="AY28" s="80">
        <f t="shared" si="21"/>
        <v>8178</v>
      </c>
      <c r="AZ28" s="80">
        <f t="shared" si="21"/>
        <v>8178</v>
      </c>
      <c r="BA28" s="80">
        <f t="shared" si="21"/>
        <v>8178</v>
      </c>
      <c r="BB28" s="80">
        <f t="shared" si="21"/>
        <v>8178</v>
      </c>
      <c r="BC28" s="80">
        <f t="shared" si="21"/>
        <v>8178</v>
      </c>
      <c r="BD28" s="80">
        <f t="shared" si="21"/>
        <v>12702</v>
      </c>
      <c r="BE28" s="80">
        <f t="shared" si="21"/>
        <v>12702</v>
      </c>
      <c r="BF28" s="89">
        <f t="shared" si="21"/>
        <v>12702</v>
      </c>
      <c r="BG28" s="89">
        <f t="shared" si="21"/>
        <v>12702</v>
      </c>
      <c r="BH28" s="89">
        <f t="shared" si="21"/>
        <v>12702</v>
      </c>
      <c r="BI28" s="89">
        <f t="shared" si="21"/>
        <v>12702</v>
      </c>
      <c r="BJ28" s="89">
        <f t="shared" si="21"/>
        <v>14616</v>
      </c>
      <c r="BK28" s="80">
        <f t="shared" si="21"/>
        <v>14616</v>
      </c>
      <c r="BL28" s="80">
        <f t="shared" si="21"/>
        <v>14616</v>
      </c>
      <c r="BM28" s="80">
        <f t="shared" si="21"/>
        <v>14616</v>
      </c>
      <c r="BN28" s="80">
        <f t="shared" si="21"/>
        <v>14616</v>
      </c>
      <c r="BO28" s="80">
        <f t="shared" si="21"/>
        <v>14616</v>
      </c>
      <c r="BP28" s="80">
        <f t="shared" si="21"/>
        <v>14616</v>
      </c>
      <c r="BQ28" s="80">
        <f t="shared" si="21"/>
        <v>14616</v>
      </c>
      <c r="BR28" s="80">
        <f t="shared" si="21"/>
        <v>14616</v>
      </c>
      <c r="BS28" s="80">
        <f t="shared" si="21"/>
        <v>14616</v>
      </c>
      <c r="BT28" s="80">
        <f t="shared" si="21"/>
        <v>9135</v>
      </c>
      <c r="BU28" s="80">
        <f t="shared" si="21"/>
        <v>9135</v>
      </c>
      <c r="BV28" s="80">
        <f t="shared" si="21"/>
        <v>9135</v>
      </c>
      <c r="BW28" s="80">
        <f t="shared" si="21"/>
        <v>9135</v>
      </c>
      <c r="BX28" s="80">
        <f t="shared" si="21"/>
        <v>9135</v>
      </c>
      <c r="BY28" s="80">
        <f t="shared" si="21"/>
        <v>9135</v>
      </c>
      <c r="BZ28" s="80">
        <f t="shared" si="21"/>
        <v>9135</v>
      </c>
      <c r="CA28" s="80">
        <f t="shared" si="21"/>
        <v>9135</v>
      </c>
      <c r="CB28" s="80">
        <f t="shared" si="21"/>
        <v>12702</v>
      </c>
      <c r="CC28" s="80">
        <f t="shared" si="21"/>
        <v>12702</v>
      </c>
      <c r="CD28" s="80">
        <f t="shared" si="21"/>
        <v>12702</v>
      </c>
      <c r="CE28" s="80">
        <f t="shared" si="21"/>
        <v>12702</v>
      </c>
      <c r="CF28" s="80">
        <f t="shared" si="21"/>
        <v>12702</v>
      </c>
      <c r="CG28" s="80">
        <f t="shared" ref="CG28:ER28" si="22">ROUNDUP(CG14*0.87,)</f>
        <v>12702</v>
      </c>
      <c r="CH28" s="80">
        <f t="shared" si="22"/>
        <v>12702</v>
      </c>
      <c r="CI28" s="80">
        <f t="shared" si="22"/>
        <v>12702</v>
      </c>
      <c r="CJ28" s="80">
        <f t="shared" si="22"/>
        <v>12702</v>
      </c>
      <c r="CK28" s="80">
        <f t="shared" si="22"/>
        <v>12702</v>
      </c>
      <c r="CL28" s="80">
        <f t="shared" si="22"/>
        <v>12702</v>
      </c>
      <c r="CM28" s="80">
        <f t="shared" si="22"/>
        <v>12702</v>
      </c>
      <c r="CN28" s="80">
        <f t="shared" si="22"/>
        <v>12702</v>
      </c>
      <c r="CO28" s="80">
        <f t="shared" si="22"/>
        <v>12702</v>
      </c>
      <c r="CP28" s="80">
        <f t="shared" si="22"/>
        <v>10005</v>
      </c>
      <c r="CQ28" s="80">
        <f t="shared" si="22"/>
        <v>10005</v>
      </c>
      <c r="CR28" s="80">
        <f t="shared" si="22"/>
        <v>10005</v>
      </c>
      <c r="CS28" s="80">
        <f t="shared" si="22"/>
        <v>10005</v>
      </c>
      <c r="CT28" s="80">
        <f t="shared" si="22"/>
        <v>10440</v>
      </c>
      <c r="CU28" s="80">
        <f t="shared" si="22"/>
        <v>10440</v>
      </c>
      <c r="CV28" s="80">
        <f t="shared" si="22"/>
        <v>10005</v>
      </c>
      <c r="CW28" s="80">
        <f t="shared" si="22"/>
        <v>10005</v>
      </c>
      <c r="CX28" s="80">
        <f t="shared" si="22"/>
        <v>10005</v>
      </c>
      <c r="CY28" s="80">
        <f t="shared" si="22"/>
        <v>10005</v>
      </c>
      <c r="CZ28" s="80">
        <f t="shared" si="22"/>
        <v>10005</v>
      </c>
      <c r="DA28" s="80">
        <f t="shared" si="22"/>
        <v>10440</v>
      </c>
      <c r="DB28" s="80">
        <f t="shared" si="22"/>
        <v>10440</v>
      </c>
      <c r="DC28" s="80">
        <f t="shared" si="22"/>
        <v>10005</v>
      </c>
      <c r="DD28" s="80">
        <f t="shared" si="22"/>
        <v>10005</v>
      </c>
      <c r="DE28" s="80">
        <f t="shared" si="22"/>
        <v>10005</v>
      </c>
      <c r="DF28" s="80">
        <f t="shared" si="22"/>
        <v>10005</v>
      </c>
      <c r="DG28" s="80">
        <f t="shared" si="22"/>
        <v>10005</v>
      </c>
      <c r="DH28" s="80">
        <f t="shared" si="22"/>
        <v>10440</v>
      </c>
      <c r="DI28" s="80">
        <f t="shared" si="22"/>
        <v>10440</v>
      </c>
      <c r="DJ28" s="80">
        <f t="shared" si="22"/>
        <v>10005</v>
      </c>
      <c r="DK28" s="80">
        <f t="shared" si="22"/>
        <v>10005</v>
      </c>
      <c r="DL28" s="80">
        <f t="shared" si="22"/>
        <v>10005</v>
      </c>
      <c r="DM28" s="80">
        <f t="shared" si="22"/>
        <v>10005</v>
      </c>
      <c r="DN28" s="80">
        <f t="shared" si="22"/>
        <v>10005</v>
      </c>
      <c r="DO28" s="80">
        <f t="shared" si="22"/>
        <v>10440</v>
      </c>
      <c r="DP28" s="80">
        <f t="shared" si="22"/>
        <v>10440</v>
      </c>
      <c r="DQ28" s="80">
        <f t="shared" si="22"/>
        <v>10005</v>
      </c>
      <c r="DR28" s="80">
        <f t="shared" si="22"/>
        <v>10005</v>
      </c>
      <c r="DS28" s="80">
        <f t="shared" si="22"/>
        <v>10005</v>
      </c>
      <c r="DT28" s="80">
        <f t="shared" si="22"/>
        <v>10005</v>
      </c>
      <c r="DU28" s="80">
        <f t="shared" si="22"/>
        <v>10005</v>
      </c>
      <c r="DV28" s="80">
        <f t="shared" si="22"/>
        <v>10440</v>
      </c>
      <c r="DW28" s="80">
        <f t="shared" si="22"/>
        <v>10440</v>
      </c>
      <c r="DX28" s="80">
        <f t="shared" si="22"/>
        <v>10005</v>
      </c>
      <c r="DY28" s="80">
        <f t="shared" si="22"/>
        <v>10005</v>
      </c>
      <c r="DZ28" s="80">
        <f t="shared" si="22"/>
        <v>10005</v>
      </c>
      <c r="EA28" s="80">
        <f t="shared" si="22"/>
        <v>10005</v>
      </c>
      <c r="EB28" s="80">
        <f t="shared" si="22"/>
        <v>10005</v>
      </c>
      <c r="EC28" s="80">
        <f t="shared" si="22"/>
        <v>10005</v>
      </c>
      <c r="ED28" s="80">
        <f t="shared" si="22"/>
        <v>10005</v>
      </c>
      <c r="EE28" s="80">
        <f t="shared" si="22"/>
        <v>9135</v>
      </c>
      <c r="EF28" s="80">
        <f t="shared" si="22"/>
        <v>9135</v>
      </c>
      <c r="EG28" s="80">
        <f t="shared" si="22"/>
        <v>9135</v>
      </c>
      <c r="EH28" s="80">
        <f t="shared" si="22"/>
        <v>9135</v>
      </c>
      <c r="EI28" s="80">
        <f t="shared" si="22"/>
        <v>9135</v>
      </c>
      <c r="EJ28" s="80">
        <f t="shared" si="22"/>
        <v>9135</v>
      </c>
      <c r="EK28" s="80">
        <f t="shared" si="22"/>
        <v>9135</v>
      </c>
      <c r="EL28" s="80">
        <f t="shared" si="22"/>
        <v>8700</v>
      </c>
      <c r="EM28" s="80">
        <f t="shared" si="22"/>
        <v>8700</v>
      </c>
      <c r="EN28" s="80">
        <f t="shared" si="22"/>
        <v>8700</v>
      </c>
      <c r="EO28" s="80">
        <f t="shared" si="22"/>
        <v>8700</v>
      </c>
      <c r="EP28" s="80">
        <f t="shared" si="22"/>
        <v>8700</v>
      </c>
      <c r="EQ28" s="80">
        <f t="shared" si="22"/>
        <v>9135</v>
      </c>
      <c r="ER28" s="80">
        <f t="shared" si="22"/>
        <v>9135</v>
      </c>
      <c r="ES28" s="80">
        <f t="shared" ref="ES28:FQ28" si="23">ROUNDUP(ES14*0.87,)</f>
        <v>8700</v>
      </c>
      <c r="ET28" s="80">
        <f t="shared" si="23"/>
        <v>8700</v>
      </c>
      <c r="EU28" s="80">
        <f t="shared" si="23"/>
        <v>8700</v>
      </c>
      <c r="EV28" s="80">
        <f t="shared" si="23"/>
        <v>8700</v>
      </c>
      <c r="EW28" s="80">
        <f t="shared" si="23"/>
        <v>8700</v>
      </c>
      <c r="EX28" s="80">
        <f t="shared" si="23"/>
        <v>9135</v>
      </c>
      <c r="EY28" s="80">
        <f t="shared" si="23"/>
        <v>9135</v>
      </c>
      <c r="EZ28" s="80">
        <f t="shared" si="23"/>
        <v>8700</v>
      </c>
      <c r="FA28" s="80">
        <f t="shared" si="23"/>
        <v>8700</v>
      </c>
      <c r="FB28" s="80">
        <f t="shared" si="23"/>
        <v>8700</v>
      </c>
      <c r="FC28" s="80">
        <f t="shared" si="23"/>
        <v>8700</v>
      </c>
      <c r="FD28" s="80">
        <f t="shared" si="23"/>
        <v>8700</v>
      </c>
      <c r="FE28" s="80">
        <f t="shared" si="23"/>
        <v>9135</v>
      </c>
      <c r="FF28" s="80">
        <f t="shared" si="23"/>
        <v>9135</v>
      </c>
      <c r="FG28" s="80">
        <f t="shared" si="23"/>
        <v>10005</v>
      </c>
      <c r="FH28" s="80">
        <f t="shared" si="23"/>
        <v>10005</v>
      </c>
      <c r="FI28" s="80">
        <f t="shared" si="23"/>
        <v>10005</v>
      </c>
      <c r="FJ28" s="80">
        <f t="shared" si="23"/>
        <v>10005</v>
      </c>
      <c r="FK28" s="80">
        <f t="shared" si="23"/>
        <v>10005</v>
      </c>
      <c r="FL28" s="80">
        <f t="shared" si="23"/>
        <v>10005</v>
      </c>
      <c r="FM28" s="80">
        <f t="shared" si="23"/>
        <v>10005</v>
      </c>
      <c r="FN28" s="80">
        <f t="shared" si="23"/>
        <v>10005</v>
      </c>
      <c r="FO28" s="80">
        <f t="shared" si="23"/>
        <v>10005</v>
      </c>
      <c r="FP28" s="80">
        <f t="shared" si="23"/>
        <v>10005</v>
      </c>
      <c r="FQ28" s="80">
        <f t="shared" si="23"/>
        <v>10005</v>
      </c>
    </row>
    <row r="29" spans="1:173">
      <c r="A29" s="17" t="s">
        <v>8</v>
      </c>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9"/>
      <c r="BG29" s="89"/>
      <c r="BH29" s="89"/>
      <c r="BI29" s="89"/>
      <c r="BJ29" s="89"/>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row>
    <row r="30" spans="1:173">
      <c r="A30" s="74">
        <v>1</v>
      </c>
      <c r="B30" s="80">
        <f t="shared" ref="B30:T30" si="24">ROUNDUP(B16*0.87,)</f>
        <v>9222</v>
      </c>
      <c r="C30" s="80">
        <f t="shared" si="24"/>
        <v>9222</v>
      </c>
      <c r="D30" s="80">
        <f t="shared" si="24"/>
        <v>9222</v>
      </c>
      <c r="E30" s="80">
        <f t="shared" si="24"/>
        <v>9222</v>
      </c>
      <c r="F30" s="80">
        <f t="shared" si="24"/>
        <v>9222</v>
      </c>
      <c r="G30" s="80">
        <f t="shared" si="24"/>
        <v>9744</v>
      </c>
      <c r="H30" s="80">
        <f t="shared" si="24"/>
        <v>9744</v>
      </c>
      <c r="I30" s="80">
        <f t="shared" si="24"/>
        <v>9222</v>
      </c>
      <c r="J30" s="80">
        <f t="shared" si="24"/>
        <v>9222</v>
      </c>
      <c r="K30" s="80">
        <f t="shared" si="24"/>
        <v>9222</v>
      </c>
      <c r="L30" s="80">
        <f t="shared" si="24"/>
        <v>9222</v>
      </c>
      <c r="M30" s="80">
        <f t="shared" si="24"/>
        <v>9222</v>
      </c>
      <c r="N30" s="80">
        <f t="shared" si="24"/>
        <v>9744</v>
      </c>
      <c r="O30" s="80">
        <f t="shared" si="24"/>
        <v>9744</v>
      </c>
      <c r="P30" s="80">
        <f t="shared" si="24"/>
        <v>9222</v>
      </c>
      <c r="Q30" s="80">
        <f t="shared" si="24"/>
        <v>9222</v>
      </c>
      <c r="R30" s="80">
        <f t="shared" si="24"/>
        <v>9222</v>
      </c>
      <c r="S30" s="80">
        <f t="shared" si="24"/>
        <v>9222</v>
      </c>
      <c r="T30" s="80">
        <f t="shared" si="24"/>
        <v>10440</v>
      </c>
      <c r="U30" s="80">
        <f t="shared" ref="U30:CF30" si="25">ROUNDUP(U16*0.87,)</f>
        <v>10440</v>
      </c>
      <c r="V30" s="80">
        <f t="shared" si="25"/>
        <v>10440</v>
      </c>
      <c r="W30" s="80">
        <f t="shared" si="25"/>
        <v>9483</v>
      </c>
      <c r="X30" s="80">
        <f t="shared" si="25"/>
        <v>9483</v>
      </c>
      <c r="Y30" s="80">
        <f t="shared" si="25"/>
        <v>9483</v>
      </c>
      <c r="Z30" s="80">
        <f t="shared" si="25"/>
        <v>9483</v>
      </c>
      <c r="AA30" s="80">
        <f t="shared" si="25"/>
        <v>9483</v>
      </c>
      <c r="AB30" s="80">
        <f t="shared" si="25"/>
        <v>10440</v>
      </c>
      <c r="AC30" s="80">
        <f t="shared" si="25"/>
        <v>10440</v>
      </c>
      <c r="AD30" s="80">
        <f t="shared" si="25"/>
        <v>10440</v>
      </c>
      <c r="AE30" s="80">
        <f t="shared" si="25"/>
        <v>9222</v>
      </c>
      <c r="AF30" s="80">
        <f t="shared" si="25"/>
        <v>9222</v>
      </c>
      <c r="AG30" s="80">
        <f t="shared" si="25"/>
        <v>9222</v>
      </c>
      <c r="AH30" s="80">
        <f t="shared" si="25"/>
        <v>9222</v>
      </c>
      <c r="AI30" s="80">
        <f t="shared" si="25"/>
        <v>9483</v>
      </c>
      <c r="AJ30" s="80">
        <f t="shared" si="25"/>
        <v>9483</v>
      </c>
      <c r="AK30" s="80">
        <f t="shared" si="25"/>
        <v>9222</v>
      </c>
      <c r="AL30" s="80">
        <f t="shared" si="25"/>
        <v>9222</v>
      </c>
      <c r="AM30" s="80">
        <f t="shared" si="25"/>
        <v>9222</v>
      </c>
      <c r="AN30" s="80">
        <f t="shared" si="25"/>
        <v>9222</v>
      </c>
      <c r="AO30" s="80">
        <f t="shared" si="25"/>
        <v>9222</v>
      </c>
      <c r="AP30" s="80">
        <f t="shared" si="25"/>
        <v>9483</v>
      </c>
      <c r="AQ30" s="80">
        <f t="shared" si="25"/>
        <v>9483</v>
      </c>
      <c r="AR30" s="80">
        <f t="shared" si="25"/>
        <v>9222</v>
      </c>
      <c r="AS30" s="80">
        <f t="shared" si="25"/>
        <v>9222</v>
      </c>
      <c r="AT30" s="80">
        <f t="shared" si="25"/>
        <v>9222</v>
      </c>
      <c r="AU30" s="80">
        <f t="shared" si="25"/>
        <v>9222</v>
      </c>
      <c r="AV30" s="80">
        <f t="shared" si="25"/>
        <v>9222</v>
      </c>
      <c r="AW30" s="80">
        <f t="shared" si="25"/>
        <v>9483</v>
      </c>
      <c r="AX30" s="80">
        <f t="shared" si="25"/>
        <v>9483</v>
      </c>
      <c r="AY30" s="80">
        <f t="shared" si="25"/>
        <v>9483</v>
      </c>
      <c r="AZ30" s="80">
        <f t="shared" si="25"/>
        <v>9483</v>
      </c>
      <c r="BA30" s="80">
        <f t="shared" si="25"/>
        <v>9483</v>
      </c>
      <c r="BB30" s="80">
        <f t="shared" si="25"/>
        <v>9483</v>
      </c>
      <c r="BC30" s="80">
        <f t="shared" si="25"/>
        <v>9483</v>
      </c>
      <c r="BD30" s="80">
        <f t="shared" si="25"/>
        <v>14007</v>
      </c>
      <c r="BE30" s="80">
        <f t="shared" si="25"/>
        <v>14007</v>
      </c>
      <c r="BF30" s="89">
        <f t="shared" si="25"/>
        <v>14007</v>
      </c>
      <c r="BG30" s="89">
        <f t="shared" si="25"/>
        <v>14007</v>
      </c>
      <c r="BH30" s="89">
        <f t="shared" si="25"/>
        <v>14007</v>
      </c>
      <c r="BI30" s="89">
        <f t="shared" si="25"/>
        <v>14007</v>
      </c>
      <c r="BJ30" s="89">
        <f t="shared" si="25"/>
        <v>15921</v>
      </c>
      <c r="BK30" s="80">
        <f t="shared" si="25"/>
        <v>15921</v>
      </c>
      <c r="BL30" s="80">
        <f t="shared" si="25"/>
        <v>15921</v>
      </c>
      <c r="BM30" s="80">
        <f t="shared" si="25"/>
        <v>15921</v>
      </c>
      <c r="BN30" s="80">
        <f t="shared" si="25"/>
        <v>15921</v>
      </c>
      <c r="BO30" s="80">
        <f t="shared" si="25"/>
        <v>15921</v>
      </c>
      <c r="BP30" s="80">
        <f t="shared" si="25"/>
        <v>15921</v>
      </c>
      <c r="BQ30" s="80">
        <f t="shared" si="25"/>
        <v>15921</v>
      </c>
      <c r="BR30" s="80">
        <f t="shared" si="25"/>
        <v>15921</v>
      </c>
      <c r="BS30" s="80">
        <f t="shared" si="25"/>
        <v>15921</v>
      </c>
      <c r="BT30" s="80">
        <f t="shared" si="25"/>
        <v>10440</v>
      </c>
      <c r="BU30" s="80">
        <f t="shared" si="25"/>
        <v>10440</v>
      </c>
      <c r="BV30" s="80">
        <f t="shared" si="25"/>
        <v>10440</v>
      </c>
      <c r="BW30" s="80">
        <f t="shared" si="25"/>
        <v>10440</v>
      </c>
      <c r="BX30" s="80">
        <f t="shared" si="25"/>
        <v>10440</v>
      </c>
      <c r="BY30" s="80">
        <f t="shared" si="25"/>
        <v>10440</v>
      </c>
      <c r="BZ30" s="80">
        <f t="shared" si="25"/>
        <v>10440</v>
      </c>
      <c r="CA30" s="80">
        <f t="shared" si="25"/>
        <v>10440</v>
      </c>
      <c r="CB30" s="80">
        <f t="shared" si="25"/>
        <v>14007</v>
      </c>
      <c r="CC30" s="80">
        <f t="shared" si="25"/>
        <v>14007</v>
      </c>
      <c r="CD30" s="80">
        <f t="shared" si="25"/>
        <v>14007</v>
      </c>
      <c r="CE30" s="80">
        <f t="shared" si="25"/>
        <v>14007</v>
      </c>
      <c r="CF30" s="80">
        <f t="shared" si="25"/>
        <v>14007</v>
      </c>
      <c r="CG30" s="80">
        <f t="shared" ref="CG30:ER30" si="26">ROUNDUP(CG16*0.87,)</f>
        <v>14007</v>
      </c>
      <c r="CH30" s="80">
        <f t="shared" si="26"/>
        <v>14007</v>
      </c>
      <c r="CI30" s="80">
        <f t="shared" si="26"/>
        <v>14007</v>
      </c>
      <c r="CJ30" s="80">
        <f t="shared" si="26"/>
        <v>14007</v>
      </c>
      <c r="CK30" s="80">
        <f t="shared" si="26"/>
        <v>14007</v>
      </c>
      <c r="CL30" s="80">
        <f t="shared" si="26"/>
        <v>14007</v>
      </c>
      <c r="CM30" s="80">
        <f t="shared" si="26"/>
        <v>14007</v>
      </c>
      <c r="CN30" s="80">
        <f t="shared" si="26"/>
        <v>14007</v>
      </c>
      <c r="CO30" s="80">
        <f t="shared" si="26"/>
        <v>14007</v>
      </c>
      <c r="CP30" s="80">
        <f t="shared" si="26"/>
        <v>11310</v>
      </c>
      <c r="CQ30" s="80">
        <f t="shared" si="26"/>
        <v>11310</v>
      </c>
      <c r="CR30" s="80">
        <f t="shared" si="26"/>
        <v>11310</v>
      </c>
      <c r="CS30" s="80">
        <f t="shared" si="26"/>
        <v>11310</v>
      </c>
      <c r="CT30" s="80">
        <f t="shared" si="26"/>
        <v>11745</v>
      </c>
      <c r="CU30" s="80">
        <f t="shared" si="26"/>
        <v>11745</v>
      </c>
      <c r="CV30" s="80">
        <f t="shared" si="26"/>
        <v>11310</v>
      </c>
      <c r="CW30" s="80">
        <f t="shared" si="26"/>
        <v>11310</v>
      </c>
      <c r="CX30" s="80">
        <f t="shared" si="26"/>
        <v>11310</v>
      </c>
      <c r="CY30" s="80">
        <f t="shared" si="26"/>
        <v>11310</v>
      </c>
      <c r="CZ30" s="80">
        <f t="shared" si="26"/>
        <v>11310</v>
      </c>
      <c r="DA30" s="80">
        <f t="shared" si="26"/>
        <v>11745</v>
      </c>
      <c r="DB30" s="80">
        <f t="shared" si="26"/>
        <v>11745</v>
      </c>
      <c r="DC30" s="80">
        <f t="shared" si="26"/>
        <v>11310</v>
      </c>
      <c r="DD30" s="80">
        <f t="shared" si="26"/>
        <v>11310</v>
      </c>
      <c r="DE30" s="80">
        <f t="shared" si="26"/>
        <v>11310</v>
      </c>
      <c r="DF30" s="80">
        <f t="shared" si="26"/>
        <v>11310</v>
      </c>
      <c r="DG30" s="80">
        <f t="shared" si="26"/>
        <v>11310</v>
      </c>
      <c r="DH30" s="80">
        <f t="shared" si="26"/>
        <v>11745</v>
      </c>
      <c r="DI30" s="80">
        <f t="shared" si="26"/>
        <v>11745</v>
      </c>
      <c r="DJ30" s="80">
        <f t="shared" si="26"/>
        <v>11310</v>
      </c>
      <c r="DK30" s="80">
        <f t="shared" si="26"/>
        <v>11310</v>
      </c>
      <c r="DL30" s="80">
        <f t="shared" si="26"/>
        <v>11310</v>
      </c>
      <c r="DM30" s="80">
        <f t="shared" si="26"/>
        <v>11310</v>
      </c>
      <c r="DN30" s="80">
        <f t="shared" si="26"/>
        <v>11310</v>
      </c>
      <c r="DO30" s="80">
        <f t="shared" si="26"/>
        <v>11745</v>
      </c>
      <c r="DP30" s="80">
        <f t="shared" si="26"/>
        <v>11745</v>
      </c>
      <c r="DQ30" s="80">
        <f t="shared" si="26"/>
        <v>11310</v>
      </c>
      <c r="DR30" s="80">
        <f t="shared" si="26"/>
        <v>11310</v>
      </c>
      <c r="DS30" s="80">
        <f t="shared" si="26"/>
        <v>11310</v>
      </c>
      <c r="DT30" s="80">
        <f t="shared" si="26"/>
        <v>11310</v>
      </c>
      <c r="DU30" s="80">
        <f t="shared" si="26"/>
        <v>11310</v>
      </c>
      <c r="DV30" s="80">
        <f t="shared" si="26"/>
        <v>11745</v>
      </c>
      <c r="DW30" s="80">
        <f t="shared" si="26"/>
        <v>11745</v>
      </c>
      <c r="DX30" s="80">
        <f t="shared" si="26"/>
        <v>11310</v>
      </c>
      <c r="DY30" s="80">
        <f t="shared" si="26"/>
        <v>11310</v>
      </c>
      <c r="DZ30" s="80">
        <f t="shared" si="26"/>
        <v>11310</v>
      </c>
      <c r="EA30" s="80">
        <f t="shared" si="26"/>
        <v>11310</v>
      </c>
      <c r="EB30" s="80">
        <f t="shared" si="26"/>
        <v>11310</v>
      </c>
      <c r="EC30" s="80">
        <f t="shared" si="26"/>
        <v>11310</v>
      </c>
      <c r="ED30" s="80">
        <f t="shared" si="26"/>
        <v>11310</v>
      </c>
      <c r="EE30" s="80">
        <f t="shared" si="26"/>
        <v>10440</v>
      </c>
      <c r="EF30" s="80">
        <f t="shared" si="26"/>
        <v>10440</v>
      </c>
      <c r="EG30" s="80">
        <f t="shared" si="26"/>
        <v>10440</v>
      </c>
      <c r="EH30" s="80">
        <f t="shared" si="26"/>
        <v>10440</v>
      </c>
      <c r="EI30" s="80">
        <f t="shared" si="26"/>
        <v>10440</v>
      </c>
      <c r="EJ30" s="80">
        <f t="shared" si="26"/>
        <v>10440</v>
      </c>
      <c r="EK30" s="80">
        <f t="shared" si="26"/>
        <v>10440</v>
      </c>
      <c r="EL30" s="80">
        <f t="shared" si="26"/>
        <v>10005</v>
      </c>
      <c r="EM30" s="80">
        <f t="shared" si="26"/>
        <v>10005</v>
      </c>
      <c r="EN30" s="80">
        <f t="shared" si="26"/>
        <v>10005</v>
      </c>
      <c r="EO30" s="80">
        <f t="shared" si="26"/>
        <v>10005</v>
      </c>
      <c r="EP30" s="80">
        <f t="shared" si="26"/>
        <v>10005</v>
      </c>
      <c r="EQ30" s="80">
        <f t="shared" si="26"/>
        <v>10440</v>
      </c>
      <c r="ER30" s="80">
        <f t="shared" si="26"/>
        <v>10440</v>
      </c>
      <c r="ES30" s="80">
        <f t="shared" ref="ES30:FQ30" si="27">ROUNDUP(ES16*0.87,)</f>
        <v>10005</v>
      </c>
      <c r="ET30" s="80">
        <f t="shared" si="27"/>
        <v>10005</v>
      </c>
      <c r="EU30" s="80">
        <f t="shared" si="27"/>
        <v>10005</v>
      </c>
      <c r="EV30" s="80">
        <f t="shared" si="27"/>
        <v>10005</v>
      </c>
      <c r="EW30" s="80">
        <f t="shared" si="27"/>
        <v>10005</v>
      </c>
      <c r="EX30" s="80">
        <f t="shared" si="27"/>
        <v>10440</v>
      </c>
      <c r="EY30" s="80">
        <f t="shared" si="27"/>
        <v>10440</v>
      </c>
      <c r="EZ30" s="80">
        <f t="shared" si="27"/>
        <v>10005</v>
      </c>
      <c r="FA30" s="80">
        <f t="shared" si="27"/>
        <v>10005</v>
      </c>
      <c r="FB30" s="80">
        <f t="shared" si="27"/>
        <v>10005</v>
      </c>
      <c r="FC30" s="80">
        <f t="shared" si="27"/>
        <v>10005</v>
      </c>
      <c r="FD30" s="80">
        <f t="shared" si="27"/>
        <v>10005</v>
      </c>
      <c r="FE30" s="80">
        <f t="shared" si="27"/>
        <v>10440</v>
      </c>
      <c r="FF30" s="80">
        <f t="shared" si="27"/>
        <v>10440</v>
      </c>
      <c r="FG30" s="80">
        <f t="shared" si="27"/>
        <v>11310</v>
      </c>
      <c r="FH30" s="80">
        <f t="shared" si="27"/>
        <v>11310</v>
      </c>
      <c r="FI30" s="80">
        <f t="shared" si="27"/>
        <v>11310</v>
      </c>
      <c r="FJ30" s="80">
        <f t="shared" si="27"/>
        <v>11310</v>
      </c>
      <c r="FK30" s="80">
        <f t="shared" si="27"/>
        <v>11310</v>
      </c>
      <c r="FL30" s="80">
        <f t="shared" si="27"/>
        <v>11310</v>
      </c>
      <c r="FM30" s="80">
        <f t="shared" si="27"/>
        <v>11310</v>
      </c>
      <c r="FN30" s="80">
        <f t="shared" si="27"/>
        <v>11310</v>
      </c>
      <c r="FO30" s="80">
        <f t="shared" si="27"/>
        <v>11310</v>
      </c>
      <c r="FP30" s="80">
        <f t="shared" si="27"/>
        <v>11310</v>
      </c>
      <c r="FQ30" s="80">
        <f t="shared" si="27"/>
        <v>11310</v>
      </c>
    </row>
    <row r="31" spans="1:173">
      <c r="A31" s="2"/>
    </row>
    <row r="32" spans="1:173">
      <c r="A32" s="81" t="s">
        <v>9</v>
      </c>
    </row>
    <row r="33" spans="1:62">
      <c r="A33" s="82" t="s">
        <v>10</v>
      </c>
    </row>
    <row r="34" spans="1:62">
      <c r="A34" s="82" t="s">
        <v>11</v>
      </c>
    </row>
    <row r="35" spans="1:62">
      <c r="A35" s="82" t="s">
        <v>12</v>
      </c>
    </row>
    <row r="36" spans="1:62">
      <c r="A36" s="23" t="s">
        <v>13</v>
      </c>
    </row>
    <row r="37" spans="1:62">
      <c r="A37" s="82"/>
    </row>
    <row r="38" spans="1:62">
      <c r="A38" s="83" t="s">
        <v>14</v>
      </c>
    </row>
    <row r="39" spans="1:62" ht="73.5" customHeight="1">
      <c r="A39" s="84" t="s">
        <v>146</v>
      </c>
    </row>
    <row r="40" spans="1:62" s="93" customFormat="1" ht="12">
      <c r="A40" s="27" t="s">
        <v>16</v>
      </c>
      <c r="B40" s="11"/>
      <c r="BF40" s="32"/>
      <c r="BG40" s="32"/>
      <c r="BH40" s="32"/>
      <c r="BI40" s="32"/>
      <c r="BJ40" s="32"/>
    </row>
    <row r="41" spans="1:62" s="93" customFormat="1" ht="12">
      <c r="A41" s="28" t="s">
        <v>208</v>
      </c>
      <c r="B41" s="11"/>
      <c r="BF41" s="32"/>
      <c r="BG41" s="32"/>
      <c r="BH41" s="32"/>
      <c r="BI41" s="32"/>
      <c r="BJ41" s="32"/>
    </row>
    <row r="42" spans="1:62">
      <c r="A42" s="40" t="s">
        <v>17</v>
      </c>
    </row>
  </sheetData>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sheetPr>
  <dimension ref="A1:FQ42"/>
  <sheetViews>
    <sheetView topLeftCell="A19" workbookViewId="0">
      <pane xSplit="1" topLeftCell="B1" activePane="topRight" state="frozen"/>
      <selection pane="topRight" activeCell="A52" sqref="A52"/>
    </sheetView>
  </sheetViews>
  <sheetFormatPr defaultColWidth="8.7109375" defaultRowHeight="12.75"/>
  <cols>
    <col min="1" max="1" width="82.85546875" style="60" customWidth="1"/>
    <col min="2" max="87" width="9.85546875" style="60" customWidth="1"/>
    <col min="88" max="92" width="9.85546875" style="72" customWidth="1"/>
    <col min="93" max="173" width="9.85546875" style="60" customWidth="1"/>
    <col min="174" max="16384" width="8.7109375" style="60"/>
  </cols>
  <sheetData>
    <row r="1" spans="1:173">
      <c r="A1" s="3" t="s">
        <v>0</v>
      </c>
    </row>
    <row r="2" spans="1:173">
      <c r="A2" s="73" t="s">
        <v>145</v>
      </c>
    </row>
    <row r="3" spans="1:173">
      <c r="A3" s="2"/>
    </row>
    <row r="4" spans="1:173">
      <c r="A4" s="5" t="s">
        <v>2</v>
      </c>
    </row>
    <row r="5" spans="1:173" ht="21" customHeight="1">
      <c r="A5" s="74"/>
      <c r="B5" s="8">
        <f>'Room only 2025 | comis'!B5</f>
        <v>46124</v>
      </c>
      <c r="C5" s="8">
        <f>'Room only 2025 | comis'!C5</f>
        <v>46125</v>
      </c>
      <c r="D5" s="8">
        <f>'Room only 2025 | comis'!D5</f>
        <v>46126</v>
      </c>
      <c r="E5" s="8">
        <f>'Room only 2025 | comis'!E5</f>
        <v>46127</v>
      </c>
      <c r="F5" s="8">
        <f>'Room only 2025 | comis'!F5</f>
        <v>46128</v>
      </c>
      <c r="G5" s="8">
        <f>'Room only 2025 | comis'!G5</f>
        <v>46129</v>
      </c>
      <c r="H5" s="8">
        <f>'Room only 2025 | comis'!H5</f>
        <v>46130</v>
      </c>
      <c r="I5" s="8">
        <f>'Room only 2025 | comis'!I5</f>
        <v>46131</v>
      </c>
      <c r="J5" s="8">
        <f>'Room only 2025 | comis'!J5</f>
        <v>46132</v>
      </c>
      <c r="K5" s="8">
        <f>'Room only 2025 | comis'!K5</f>
        <v>46133</v>
      </c>
      <c r="L5" s="8">
        <f>'Room only 2025 | comis'!L5</f>
        <v>46134</v>
      </c>
      <c r="M5" s="8">
        <f>'Room only 2025 | comis'!M5</f>
        <v>46135</v>
      </c>
      <c r="N5" s="8">
        <f>'Room only 2025 | comis'!N5</f>
        <v>46136</v>
      </c>
      <c r="O5" s="8">
        <f>'Room only 2025 | comis'!O5</f>
        <v>46137</v>
      </c>
      <c r="P5" s="8">
        <f>'Room only 2025 | comis'!P5</f>
        <v>46138</v>
      </c>
      <c r="Q5" s="8">
        <f>'Room only 2025 | comis'!Q5</f>
        <v>46139</v>
      </c>
      <c r="R5" s="8">
        <f>'Room only 2025 | comis'!R5</f>
        <v>46140</v>
      </c>
      <c r="S5" s="8">
        <f>'Room only 2025 | comis'!S5</f>
        <v>46141</v>
      </c>
      <c r="T5" s="8">
        <f>'Room only 2025 | comis'!T5</f>
        <v>46142</v>
      </c>
      <c r="U5" s="8">
        <f>'Room only 2025 | comis'!U5</f>
        <v>46143</v>
      </c>
      <c r="V5" s="8">
        <f>'Room only 2025 | comis'!V5</f>
        <v>46144</v>
      </c>
      <c r="W5" s="8">
        <f>'Room only 2025 | comis'!W5</f>
        <v>46145</v>
      </c>
      <c r="X5" s="8">
        <f>'Room only 2025 | comis'!X5</f>
        <v>46146</v>
      </c>
      <c r="Y5" s="8">
        <f>'Room only 2025 | comis'!Y5</f>
        <v>46147</v>
      </c>
      <c r="Z5" s="8">
        <f>'Room only 2025 | comis'!Z5</f>
        <v>46148</v>
      </c>
      <c r="AA5" s="8">
        <f>'Room only 2025 | comis'!AA5</f>
        <v>46149</v>
      </c>
      <c r="AB5" s="8">
        <f>'Room only 2025 | comis'!AB5</f>
        <v>46150</v>
      </c>
      <c r="AC5" s="8">
        <f>'Room only 2025 | comis'!AC5</f>
        <v>46151</v>
      </c>
      <c r="AD5" s="8">
        <f>'Room only 2025 | comis'!AD5</f>
        <v>46152</v>
      </c>
      <c r="AE5" s="8">
        <f>'Room only 2025 | comis'!AE5</f>
        <v>46153</v>
      </c>
      <c r="AF5" s="8">
        <f>'Room only 2025 | comis'!AF5</f>
        <v>46154</v>
      </c>
      <c r="AG5" s="8">
        <f>'Room only 2025 | comis'!AG5</f>
        <v>46155</v>
      </c>
      <c r="AH5" s="8">
        <f>'Room only 2025 | comis'!AH5</f>
        <v>46156</v>
      </c>
      <c r="AI5" s="8">
        <f>'Room only 2025 | comis'!AI5</f>
        <v>46157</v>
      </c>
      <c r="AJ5" s="8">
        <f>'Room only 2025 | comis'!AJ5</f>
        <v>46158</v>
      </c>
      <c r="AK5" s="8">
        <f>'Room only 2025 | comis'!AK5</f>
        <v>46159</v>
      </c>
      <c r="AL5" s="8">
        <f>'Room only 2025 | comis'!AL5</f>
        <v>46160</v>
      </c>
      <c r="AM5" s="8">
        <f>'Room only 2025 | comis'!AM5</f>
        <v>46161</v>
      </c>
      <c r="AN5" s="8">
        <f>'Room only 2025 | comis'!AN5</f>
        <v>46162</v>
      </c>
      <c r="AO5" s="8">
        <f>'Room only 2025 | comis'!AO5</f>
        <v>46163</v>
      </c>
      <c r="AP5" s="8">
        <f>'Room only 2025 | comis'!AP5</f>
        <v>46164</v>
      </c>
      <c r="AQ5" s="8">
        <f>'Room only 2025 | comis'!AQ5</f>
        <v>46165</v>
      </c>
      <c r="AR5" s="8">
        <f>'Room only 2025 | comis'!AR5</f>
        <v>46166</v>
      </c>
      <c r="AS5" s="8">
        <f>'Room only 2025 | comis'!AS5</f>
        <v>46167</v>
      </c>
      <c r="AT5" s="8">
        <f>'Room only 2025 | comis'!AT5</f>
        <v>46168</v>
      </c>
      <c r="AU5" s="8">
        <f>'Room only 2025 | comis'!AU5</f>
        <v>46169</v>
      </c>
      <c r="AV5" s="8">
        <f>'Room only 2025 | comis'!AV5</f>
        <v>46170</v>
      </c>
      <c r="AW5" s="8">
        <f>'Room only 2025 | comis'!AW5</f>
        <v>46171</v>
      </c>
      <c r="AX5" s="8">
        <f>'Room only 2025 | comis'!AX5</f>
        <v>46172</v>
      </c>
      <c r="AY5" s="8">
        <f>'Room only 2025 | comis'!AY5</f>
        <v>46173</v>
      </c>
      <c r="AZ5" s="8">
        <f>'Room only 2025 | comis'!AZ5</f>
        <v>46174</v>
      </c>
      <c r="BA5" s="8">
        <f>'Room only 2025 | comis'!BA5</f>
        <v>46175</v>
      </c>
      <c r="BB5" s="8">
        <f>'Room only 2025 | comis'!BB5</f>
        <v>46176</v>
      </c>
      <c r="BC5" s="8">
        <f>'Room only 2025 | comis'!BC5</f>
        <v>46177</v>
      </c>
      <c r="BD5" s="8">
        <f>'Room only 2025 | comis'!BD5</f>
        <v>46178</v>
      </c>
      <c r="BE5" s="8">
        <f>'Room only 2025 | comis'!BE5</f>
        <v>46179</v>
      </c>
      <c r="BF5" s="8">
        <f>'Room only 2025 | comis'!BF5</f>
        <v>46180</v>
      </c>
      <c r="BG5" s="8">
        <f>'Room only 2025 | comis'!BG5</f>
        <v>46181</v>
      </c>
      <c r="BH5" s="8">
        <f>'Room only 2025 | comis'!BH5</f>
        <v>46182</v>
      </c>
      <c r="BI5" s="8">
        <f>'Room only 2025 | comis'!BI5</f>
        <v>46183</v>
      </c>
      <c r="BJ5" s="8">
        <f>'Room only 2025 | comis'!BJ5</f>
        <v>46184</v>
      </c>
      <c r="BK5" s="8">
        <f>'Room only 2025 | comis'!BK5</f>
        <v>46185</v>
      </c>
      <c r="BL5" s="8">
        <f>'Room only 2025 | comis'!BL5</f>
        <v>46186</v>
      </c>
      <c r="BM5" s="8">
        <f>'Room only 2025 | comis'!BM5</f>
        <v>46187</v>
      </c>
      <c r="BN5" s="8">
        <f>'Room only 2025 | comis'!BN5</f>
        <v>46188</v>
      </c>
      <c r="BO5" s="8">
        <f>'Room only 2025 | comis'!BO5</f>
        <v>46189</v>
      </c>
      <c r="BP5" s="8">
        <f>'Room only 2025 | comis'!BP5</f>
        <v>46190</v>
      </c>
      <c r="BQ5" s="8">
        <f>'Room only 2025 | comis'!BQ5</f>
        <v>46191</v>
      </c>
      <c r="BR5" s="8">
        <f>'Room only 2025 | comis'!BR5</f>
        <v>46192</v>
      </c>
      <c r="BS5" s="8">
        <f>'Room only 2025 | comis'!BS5</f>
        <v>46193</v>
      </c>
      <c r="BT5" s="8">
        <f>'Room only 2025 | comis'!BT5</f>
        <v>46194</v>
      </c>
      <c r="BU5" s="8">
        <f>'Room only 2025 | comis'!BU5</f>
        <v>46195</v>
      </c>
      <c r="BV5" s="8">
        <f>'Room only 2025 | comis'!BV5</f>
        <v>46196</v>
      </c>
      <c r="BW5" s="8">
        <f>'Room only 2025 | comis'!BW5</f>
        <v>46197</v>
      </c>
      <c r="BX5" s="8">
        <f>'Room only 2025 | comis'!BX5</f>
        <v>46198</v>
      </c>
      <c r="BY5" s="8">
        <f>'Room only 2025 | comis'!BY5</f>
        <v>46199</v>
      </c>
      <c r="BZ5" s="8">
        <f>'Room only 2025 | comis'!BZ5</f>
        <v>46200</v>
      </c>
      <c r="CA5" s="8">
        <f>'Room only 2025 | comis'!CA5</f>
        <v>46201</v>
      </c>
      <c r="CB5" s="8">
        <f>'Room only 2025 | comis'!CB5</f>
        <v>46202</v>
      </c>
      <c r="CC5" s="8">
        <f>'Room only 2025 | comis'!CC5</f>
        <v>46203</v>
      </c>
      <c r="CD5" s="8">
        <f>'Room only 2025 | comis'!CD5</f>
        <v>46204</v>
      </c>
      <c r="CE5" s="8">
        <f>'Room only 2025 | comis'!CE5</f>
        <v>46205</v>
      </c>
      <c r="CF5" s="8">
        <f>'Room only 2025 | comis'!CF5</f>
        <v>46206</v>
      </c>
      <c r="CG5" s="8">
        <f>'Room only 2025 | comis'!CG5</f>
        <v>46207</v>
      </c>
      <c r="CH5" s="8">
        <f>'Room only 2025 | comis'!CH5</f>
        <v>46208</v>
      </c>
      <c r="CI5" s="8">
        <f>'Room only 2025 | comis'!CI5</f>
        <v>46209</v>
      </c>
      <c r="CJ5" s="33">
        <f>'Room only 2025 | comis'!CJ5</f>
        <v>46210</v>
      </c>
      <c r="CK5" s="33">
        <f>'Room only 2025 | comis'!CK5</f>
        <v>46211</v>
      </c>
      <c r="CL5" s="33">
        <f>'Room only 2025 | comis'!CL5</f>
        <v>46212</v>
      </c>
      <c r="CM5" s="33">
        <f>'Room only 2025 | comis'!CM5</f>
        <v>46213</v>
      </c>
      <c r="CN5" s="33">
        <f>'Room only 2025 | comis'!CN5</f>
        <v>46214</v>
      </c>
      <c r="CO5" s="8">
        <f>'Room only 2025 | comis'!CO5</f>
        <v>46215</v>
      </c>
      <c r="CP5" s="8">
        <f>'Room only 2025 | comis'!CP5</f>
        <v>46216</v>
      </c>
      <c r="CQ5" s="8">
        <f>'Room only 2025 | comis'!CQ5</f>
        <v>46217</v>
      </c>
      <c r="CR5" s="8">
        <f>'Room only 2025 | comis'!CR5</f>
        <v>46218</v>
      </c>
      <c r="CS5" s="8">
        <f>'Room only 2025 | comis'!CS5</f>
        <v>46219</v>
      </c>
      <c r="CT5" s="8">
        <f>'Room only 2025 | comis'!CT5</f>
        <v>46220</v>
      </c>
      <c r="CU5" s="8">
        <f>'Room only 2025 | comis'!CU5</f>
        <v>46221</v>
      </c>
      <c r="CV5" s="8">
        <f>'Room only 2025 | comis'!CV5</f>
        <v>46222</v>
      </c>
      <c r="CW5" s="8">
        <f>'Room only 2025 | comis'!CW5</f>
        <v>46223</v>
      </c>
      <c r="CX5" s="8">
        <f>'Room only 2025 | comis'!CX5</f>
        <v>46224</v>
      </c>
      <c r="CY5" s="8">
        <f>'Room only 2025 | comis'!CY5</f>
        <v>46225</v>
      </c>
      <c r="CZ5" s="8">
        <f>'Room only 2025 | comis'!CZ5</f>
        <v>46226</v>
      </c>
      <c r="DA5" s="8">
        <f>'Room only 2025 | comis'!DA5</f>
        <v>46227</v>
      </c>
      <c r="DB5" s="8">
        <f>'Room only 2025 | comis'!DB5</f>
        <v>46228</v>
      </c>
      <c r="DC5" s="8">
        <f>'Room only 2025 | comis'!DC5</f>
        <v>46229</v>
      </c>
      <c r="DD5" s="8">
        <f>'Room only 2025 | comis'!DD5</f>
        <v>46230</v>
      </c>
      <c r="DE5" s="8">
        <f>'Room only 2025 | comis'!DE5</f>
        <v>46231</v>
      </c>
      <c r="DF5" s="8">
        <f>'Room only 2025 | comis'!DF5</f>
        <v>46232</v>
      </c>
      <c r="DG5" s="8">
        <f>'Room only 2025 | comis'!DG5</f>
        <v>46233</v>
      </c>
      <c r="DH5" s="8">
        <f>'Room only 2025 | comis'!DH5</f>
        <v>46234</v>
      </c>
      <c r="DI5" s="8">
        <f>'Room only 2025 | comis'!DI5</f>
        <v>46235</v>
      </c>
      <c r="DJ5" s="8">
        <f>'Room only 2025 | comis'!DJ5</f>
        <v>46236</v>
      </c>
      <c r="DK5" s="8">
        <f>'Room only 2025 | comis'!DK5</f>
        <v>46237</v>
      </c>
      <c r="DL5" s="8">
        <f>'Room only 2025 | comis'!DL5</f>
        <v>46238</v>
      </c>
      <c r="DM5" s="8">
        <f>'Room only 2025 | comis'!DM5</f>
        <v>46239</v>
      </c>
      <c r="DN5" s="8">
        <f>'Room only 2025 | comis'!DN5</f>
        <v>46240</v>
      </c>
      <c r="DO5" s="8">
        <f>'Room only 2025 | comis'!DO5</f>
        <v>46241</v>
      </c>
      <c r="DP5" s="8">
        <f>'Room only 2025 | comis'!DP5</f>
        <v>46242</v>
      </c>
      <c r="DQ5" s="8">
        <f>'Room only 2025 | comis'!DQ5</f>
        <v>46243</v>
      </c>
      <c r="DR5" s="8">
        <f>'Room only 2025 | comis'!DR5</f>
        <v>46244</v>
      </c>
      <c r="DS5" s="8">
        <f>'Room only 2025 | comis'!DS5</f>
        <v>46245</v>
      </c>
      <c r="DT5" s="8">
        <f>'Room only 2025 | comis'!DT5</f>
        <v>46246</v>
      </c>
      <c r="DU5" s="8">
        <f>'Room only 2025 | comis'!DU5</f>
        <v>46247</v>
      </c>
      <c r="DV5" s="8">
        <f>'Room only 2025 | comis'!DV5</f>
        <v>46248</v>
      </c>
      <c r="DW5" s="8">
        <f>'Room only 2025 | comis'!DW5</f>
        <v>46249</v>
      </c>
      <c r="DX5" s="8">
        <f>'Room only 2025 | comis'!DX5</f>
        <v>46250</v>
      </c>
      <c r="DY5" s="8">
        <f>'Room only 2025 | comis'!DY5</f>
        <v>46251</v>
      </c>
      <c r="DZ5" s="8">
        <f>'Room only 2025 | comis'!DZ5</f>
        <v>46252</v>
      </c>
      <c r="EA5" s="8">
        <f>'Room only 2025 | comis'!EA5</f>
        <v>46253</v>
      </c>
      <c r="EB5" s="8">
        <f>'Room only 2025 | comis'!EB5</f>
        <v>46254</v>
      </c>
      <c r="EC5" s="8">
        <f>'Room only 2025 | comis'!EC5</f>
        <v>46255</v>
      </c>
      <c r="ED5" s="8">
        <f>'Room only 2025 | comis'!ED5</f>
        <v>46256</v>
      </c>
      <c r="EE5" s="8">
        <f>'Room only 2025 | comis'!EE5</f>
        <v>46257</v>
      </c>
      <c r="EF5" s="8">
        <f>'Room only 2025 | comis'!EF5</f>
        <v>46258</v>
      </c>
      <c r="EG5" s="8">
        <f>'Room only 2025 | comis'!EG5</f>
        <v>46259</v>
      </c>
      <c r="EH5" s="8">
        <f>'Room only 2025 | comis'!EH5</f>
        <v>46260</v>
      </c>
      <c r="EI5" s="8">
        <f>'Room only 2025 | comis'!EI5</f>
        <v>46261</v>
      </c>
      <c r="EJ5" s="8">
        <f>'Room only 2025 | comis'!EJ5</f>
        <v>46262</v>
      </c>
      <c r="EK5" s="8">
        <f>'Room only 2025 | comis'!EK5</f>
        <v>46263</v>
      </c>
      <c r="EL5" s="8">
        <f>'Room only 2025 | comis'!EL5</f>
        <v>46264</v>
      </c>
      <c r="EM5" s="8">
        <f>'Room only 2025 | comis'!EM5</f>
        <v>46265</v>
      </c>
      <c r="EN5" s="8">
        <f>'Room only 2025 | comis'!EN5</f>
        <v>46266</v>
      </c>
      <c r="EO5" s="8">
        <f>'Room only 2025 | comis'!EO5</f>
        <v>46267</v>
      </c>
      <c r="EP5" s="8">
        <f>'Room only 2025 | comis'!EP5</f>
        <v>46268</v>
      </c>
      <c r="EQ5" s="8">
        <f>'Room only 2025 | comis'!EQ5</f>
        <v>46269</v>
      </c>
      <c r="ER5" s="8">
        <f>'Room only 2025 | comis'!ER5</f>
        <v>46270</v>
      </c>
      <c r="ES5" s="8">
        <f>'Room only 2025 | comis'!ES5</f>
        <v>46271</v>
      </c>
      <c r="ET5" s="8">
        <f>'Room only 2025 | comis'!ET5</f>
        <v>46272</v>
      </c>
      <c r="EU5" s="8">
        <f>'Room only 2025 | comis'!EU5</f>
        <v>46273</v>
      </c>
      <c r="EV5" s="8">
        <f>'Room only 2025 | comis'!EV5</f>
        <v>46274</v>
      </c>
      <c r="EW5" s="8">
        <f>'Room only 2025 | comis'!EW5</f>
        <v>46275</v>
      </c>
      <c r="EX5" s="8">
        <f>'Room only 2025 | comis'!EX5</f>
        <v>46276</v>
      </c>
      <c r="EY5" s="8">
        <f>'Room only 2025 | comis'!EY5</f>
        <v>46277</v>
      </c>
      <c r="EZ5" s="8">
        <f>'Room only 2025 | comis'!EZ5</f>
        <v>46278</v>
      </c>
      <c r="FA5" s="8">
        <f>'Room only 2025 | comis'!FA5</f>
        <v>46279</v>
      </c>
      <c r="FB5" s="8">
        <f>'Room only 2025 | comis'!FB5</f>
        <v>46280</v>
      </c>
      <c r="FC5" s="8">
        <f>'Room only 2025 | comis'!FC5</f>
        <v>46281</v>
      </c>
      <c r="FD5" s="8">
        <f>'Room only 2025 | comis'!FD5</f>
        <v>46282</v>
      </c>
      <c r="FE5" s="8">
        <f>'Room only 2025 | comis'!FE5</f>
        <v>46283</v>
      </c>
      <c r="FF5" s="8">
        <f>'Room only 2025 | comis'!FF5</f>
        <v>46284</v>
      </c>
      <c r="FG5" s="8">
        <f>'Room only 2025 | comis'!FG5</f>
        <v>46285</v>
      </c>
      <c r="FH5" s="8">
        <f>'Room only 2025 | comis'!FH5</f>
        <v>46286</v>
      </c>
      <c r="FI5" s="8">
        <f>'Room only 2025 | comis'!FI5</f>
        <v>46287</v>
      </c>
      <c r="FJ5" s="8">
        <f>'Room only 2025 | comis'!FJ5</f>
        <v>46288</v>
      </c>
      <c r="FK5" s="8">
        <f>'Room only 2025 | comis'!FK5</f>
        <v>46289</v>
      </c>
      <c r="FL5" s="8">
        <f>'Room only 2025 | comis'!FL5</f>
        <v>46290</v>
      </c>
      <c r="FM5" s="8">
        <f>'Room only 2025 | comis'!FM5</f>
        <v>46291</v>
      </c>
      <c r="FN5" s="8">
        <f>'Room only 2025 | comis'!FN5</f>
        <v>46292</v>
      </c>
      <c r="FO5" s="8">
        <f>'Room only 2025 | comis'!FO5</f>
        <v>46293</v>
      </c>
      <c r="FP5" s="8">
        <f>'Room only 2025 | comis'!FP5</f>
        <v>46294</v>
      </c>
      <c r="FQ5" s="8">
        <f>'Room only 2025 | comis'!FQ5</f>
        <v>46295</v>
      </c>
    </row>
    <row r="6" spans="1:173" ht="24" customHeight="1">
      <c r="A6" s="74"/>
      <c r="B6" s="8">
        <f>'Room only 2025 | comis'!B6</f>
        <v>46124</v>
      </c>
      <c r="C6" s="8">
        <f>'Room only 2025 | comis'!C6</f>
        <v>46125</v>
      </c>
      <c r="D6" s="8">
        <f>'Room only 2025 | comis'!D6</f>
        <v>46126</v>
      </c>
      <c r="E6" s="8">
        <f>'Room only 2025 | comis'!E6</f>
        <v>46127</v>
      </c>
      <c r="F6" s="8">
        <f>'Room only 2025 | comis'!F6</f>
        <v>46128</v>
      </c>
      <c r="G6" s="8">
        <f>'Room only 2025 | comis'!G6</f>
        <v>46129</v>
      </c>
      <c r="H6" s="8">
        <f>'Room only 2025 | comis'!H6</f>
        <v>46130</v>
      </c>
      <c r="I6" s="8">
        <f>'Room only 2025 | comis'!I6</f>
        <v>46131</v>
      </c>
      <c r="J6" s="8">
        <f>'Room only 2025 | comis'!J6</f>
        <v>46132</v>
      </c>
      <c r="K6" s="8">
        <f>'Room only 2025 | comis'!K6</f>
        <v>46133</v>
      </c>
      <c r="L6" s="8">
        <f>'Room only 2025 | comis'!L6</f>
        <v>46134</v>
      </c>
      <c r="M6" s="8">
        <f>'Room only 2025 | comis'!M6</f>
        <v>46135</v>
      </c>
      <c r="N6" s="8">
        <f>'Room only 2025 | comis'!N6</f>
        <v>46136</v>
      </c>
      <c r="O6" s="8">
        <f>'Room only 2025 | comis'!O6</f>
        <v>46137</v>
      </c>
      <c r="P6" s="8">
        <f>'Room only 2025 | comis'!P6</f>
        <v>46138</v>
      </c>
      <c r="Q6" s="8">
        <f>'Room only 2025 | comis'!Q6</f>
        <v>46139</v>
      </c>
      <c r="R6" s="8">
        <f>'Room only 2025 | comis'!R6</f>
        <v>46140</v>
      </c>
      <c r="S6" s="8">
        <f>'Room only 2025 | comis'!S6</f>
        <v>46141</v>
      </c>
      <c r="T6" s="8">
        <f>'Room only 2025 | comis'!T6</f>
        <v>46142</v>
      </c>
      <c r="U6" s="8">
        <f>'Room only 2025 | comis'!U6</f>
        <v>46143</v>
      </c>
      <c r="V6" s="8">
        <f>'Room only 2025 | comis'!V6</f>
        <v>46144</v>
      </c>
      <c r="W6" s="8">
        <f>'Room only 2025 | comis'!W6</f>
        <v>46145</v>
      </c>
      <c r="X6" s="8">
        <f>'Room only 2025 | comis'!X6</f>
        <v>46146</v>
      </c>
      <c r="Y6" s="8">
        <f>'Room only 2025 | comis'!Y6</f>
        <v>46147</v>
      </c>
      <c r="Z6" s="8">
        <f>'Room only 2025 | comis'!Z6</f>
        <v>46148</v>
      </c>
      <c r="AA6" s="8">
        <f>'Room only 2025 | comis'!AA6</f>
        <v>46149</v>
      </c>
      <c r="AB6" s="8">
        <f>'Room only 2025 | comis'!AB6</f>
        <v>46150</v>
      </c>
      <c r="AC6" s="8">
        <f>'Room only 2025 | comis'!AC6</f>
        <v>46151</v>
      </c>
      <c r="AD6" s="8">
        <f>'Room only 2025 | comis'!AD6</f>
        <v>46152</v>
      </c>
      <c r="AE6" s="8">
        <f>'Room only 2025 | comis'!AE6</f>
        <v>46153</v>
      </c>
      <c r="AF6" s="8">
        <f>'Room only 2025 | comis'!AF6</f>
        <v>46154</v>
      </c>
      <c r="AG6" s="8">
        <f>'Room only 2025 | comis'!AG6</f>
        <v>46155</v>
      </c>
      <c r="AH6" s="8">
        <f>'Room only 2025 | comis'!AH6</f>
        <v>46156</v>
      </c>
      <c r="AI6" s="8">
        <f>'Room only 2025 | comis'!AI6</f>
        <v>46157</v>
      </c>
      <c r="AJ6" s="8">
        <f>'Room only 2025 | comis'!AJ6</f>
        <v>46158</v>
      </c>
      <c r="AK6" s="8">
        <f>'Room only 2025 | comis'!AK6</f>
        <v>46159</v>
      </c>
      <c r="AL6" s="8">
        <f>'Room only 2025 | comis'!AL6</f>
        <v>46160</v>
      </c>
      <c r="AM6" s="8">
        <f>'Room only 2025 | comis'!AM6</f>
        <v>46161</v>
      </c>
      <c r="AN6" s="8">
        <f>'Room only 2025 | comis'!AN6</f>
        <v>46162</v>
      </c>
      <c r="AO6" s="8">
        <f>'Room only 2025 | comis'!AO6</f>
        <v>46163</v>
      </c>
      <c r="AP6" s="8">
        <f>'Room only 2025 | comis'!AP6</f>
        <v>46164</v>
      </c>
      <c r="AQ6" s="8">
        <f>'Room only 2025 | comis'!AQ6</f>
        <v>46165</v>
      </c>
      <c r="AR6" s="8">
        <f>'Room only 2025 | comis'!AR6</f>
        <v>46166</v>
      </c>
      <c r="AS6" s="8">
        <f>'Room only 2025 | comis'!AS6</f>
        <v>46167</v>
      </c>
      <c r="AT6" s="8">
        <f>'Room only 2025 | comis'!AT6</f>
        <v>46168</v>
      </c>
      <c r="AU6" s="8">
        <f>'Room only 2025 | comis'!AU6</f>
        <v>46169</v>
      </c>
      <c r="AV6" s="8">
        <f>'Room only 2025 | comis'!AV6</f>
        <v>46170</v>
      </c>
      <c r="AW6" s="8">
        <f>'Room only 2025 | comis'!AW6</f>
        <v>46171</v>
      </c>
      <c r="AX6" s="8">
        <f>'Room only 2025 | comis'!AX6</f>
        <v>46172</v>
      </c>
      <c r="AY6" s="8">
        <f>'Room only 2025 | comis'!AY6</f>
        <v>46173</v>
      </c>
      <c r="AZ6" s="8">
        <f>'Room only 2025 | comis'!AZ6</f>
        <v>46174</v>
      </c>
      <c r="BA6" s="8">
        <f>'Room only 2025 | comis'!BA6</f>
        <v>46175</v>
      </c>
      <c r="BB6" s="8">
        <f>'Room only 2025 | comis'!BB6</f>
        <v>46176</v>
      </c>
      <c r="BC6" s="8">
        <f>'Room only 2025 | comis'!BC6</f>
        <v>46177</v>
      </c>
      <c r="BD6" s="8">
        <f>'Room only 2025 | comis'!BD6</f>
        <v>46178</v>
      </c>
      <c r="BE6" s="8">
        <f>'Room only 2025 | comis'!BE6</f>
        <v>46179</v>
      </c>
      <c r="BF6" s="8">
        <f>'Room only 2025 | comis'!BF6</f>
        <v>46180</v>
      </c>
      <c r="BG6" s="8">
        <f>'Room only 2025 | comis'!BG6</f>
        <v>46181</v>
      </c>
      <c r="BH6" s="8">
        <f>'Room only 2025 | comis'!BH6</f>
        <v>46182</v>
      </c>
      <c r="BI6" s="8">
        <f>'Room only 2025 | comis'!BI6</f>
        <v>46183</v>
      </c>
      <c r="BJ6" s="8">
        <f>'Room only 2025 | comis'!BJ6</f>
        <v>46184</v>
      </c>
      <c r="BK6" s="8">
        <f>'Room only 2025 | comis'!BK6</f>
        <v>46185</v>
      </c>
      <c r="BL6" s="8">
        <f>'Room only 2025 | comis'!BL6</f>
        <v>46186</v>
      </c>
      <c r="BM6" s="8">
        <f>'Room only 2025 | comis'!BM6</f>
        <v>46187</v>
      </c>
      <c r="BN6" s="8">
        <f>'Room only 2025 | comis'!BN6</f>
        <v>46188</v>
      </c>
      <c r="BO6" s="8">
        <f>'Room only 2025 | comis'!BO6</f>
        <v>46189</v>
      </c>
      <c r="BP6" s="8">
        <f>'Room only 2025 | comis'!BP6</f>
        <v>46190</v>
      </c>
      <c r="BQ6" s="8">
        <f>'Room only 2025 | comis'!BQ6</f>
        <v>46191</v>
      </c>
      <c r="BR6" s="8">
        <f>'Room only 2025 | comis'!BR6</f>
        <v>46192</v>
      </c>
      <c r="BS6" s="8">
        <f>'Room only 2025 | comis'!BS6</f>
        <v>46193</v>
      </c>
      <c r="BT6" s="8">
        <f>'Room only 2025 | comis'!BT6</f>
        <v>46194</v>
      </c>
      <c r="BU6" s="8">
        <f>'Room only 2025 | comis'!BU6</f>
        <v>46195</v>
      </c>
      <c r="BV6" s="8">
        <f>'Room only 2025 | comis'!BV6</f>
        <v>46196</v>
      </c>
      <c r="BW6" s="8">
        <f>'Room only 2025 | comis'!BW6</f>
        <v>46197</v>
      </c>
      <c r="BX6" s="8">
        <f>'Room only 2025 | comis'!BX6</f>
        <v>46198</v>
      </c>
      <c r="BY6" s="8">
        <f>'Room only 2025 | comis'!BY6</f>
        <v>46199</v>
      </c>
      <c r="BZ6" s="8">
        <f>'Room only 2025 | comis'!BZ6</f>
        <v>46200</v>
      </c>
      <c r="CA6" s="8">
        <f>'Room only 2025 | comis'!CA6</f>
        <v>46201</v>
      </c>
      <c r="CB6" s="8">
        <f>'Room only 2025 | comis'!CB6</f>
        <v>46202</v>
      </c>
      <c r="CC6" s="8">
        <f>'Room only 2025 | comis'!CC6</f>
        <v>46203</v>
      </c>
      <c r="CD6" s="8">
        <f>'Room only 2025 | comis'!CD6</f>
        <v>46204</v>
      </c>
      <c r="CE6" s="8">
        <f>'Room only 2025 | comis'!CE6</f>
        <v>46205</v>
      </c>
      <c r="CF6" s="8">
        <f>'Room only 2025 | comis'!CF6</f>
        <v>46206</v>
      </c>
      <c r="CG6" s="8">
        <f>'Room only 2025 | comis'!CG6</f>
        <v>46207</v>
      </c>
      <c r="CH6" s="8">
        <f>'Room only 2025 | comis'!CH6</f>
        <v>46208</v>
      </c>
      <c r="CI6" s="8">
        <f>'Room only 2025 | comis'!CI6</f>
        <v>46209</v>
      </c>
      <c r="CJ6" s="33">
        <f>'Room only 2025 | comis'!CJ6</f>
        <v>46210</v>
      </c>
      <c r="CK6" s="33">
        <f>'Room only 2025 | comis'!CK6</f>
        <v>46211</v>
      </c>
      <c r="CL6" s="33">
        <f>'Room only 2025 | comis'!CL6</f>
        <v>46212</v>
      </c>
      <c r="CM6" s="33">
        <f>'Room only 2025 | comis'!CM6</f>
        <v>46213</v>
      </c>
      <c r="CN6" s="33">
        <f>'Room only 2025 | comis'!CN6</f>
        <v>46214</v>
      </c>
      <c r="CO6" s="8">
        <f>'Room only 2025 | comis'!CO6</f>
        <v>46215</v>
      </c>
      <c r="CP6" s="8">
        <f>'Room only 2025 | comis'!CP6</f>
        <v>46216</v>
      </c>
      <c r="CQ6" s="8">
        <f>'Room only 2025 | comis'!CQ6</f>
        <v>46217</v>
      </c>
      <c r="CR6" s="8">
        <f>'Room only 2025 | comis'!CR6</f>
        <v>46218</v>
      </c>
      <c r="CS6" s="8">
        <f>'Room only 2025 | comis'!CS6</f>
        <v>46219</v>
      </c>
      <c r="CT6" s="8">
        <f>'Room only 2025 | comis'!CT6</f>
        <v>46220</v>
      </c>
      <c r="CU6" s="8">
        <f>'Room only 2025 | comis'!CU6</f>
        <v>46221</v>
      </c>
      <c r="CV6" s="8">
        <f>'Room only 2025 | comis'!CV6</f>
        <v>46222</v>
      </c>
      <c r="CW6" s="8">
        <f>'Room only 2025 | comis'!CW6</f>
        <v>46223</v>
      </c>
      <c r="CX6" s="8">
        <f>'Room only 2025 | comis'!CX6</f>
        <v>46224</v>
      </c>
      <c r="CY6" s="8">
        <f>'Room only 2025 | comis'!CY6</f>
        <v>46225</v>
      </c>
      <c r="CZ6" s="8">
        <f>'Room only 2025 | comis'!CZ6</f>
        <v>46226</v>
      </c>
      <c r="DA6" s="8">
        <f>'Room only 2025 | comis'!DA6</f>
        <v>46227</v>
      </c>
      <c r="DB6" s="8">
        <f>'Room only 2025 | comis'!DB6</f>
        <v>46228</v>
      </c>
      <c r="DC6" s="8">
        <f>'Room only 2025 | comis'!DC6</f>
        <v>46229</v>
      </c>
      <c r="DD6" s="8">
        <f>'Room only 2025 | comis'!DD6</f>
        <v>46230</v>
      </c>
      <c r="DE6" s="8">
        <f>'Room only 2025 | comis'!DE6</f>
        <v>46231</v>
      </c>
      <c r="DF6" s="8">
        <f>'Room only 2025 | comis'!DF6</f>
        <v>46232</v>
      </c>
      <c r="DG6" s="8">
        <f>'Room only 2025 | comis'!DG6</f>
        <v>46233</v>
      </c>
      <c r="DH6" s="8">
        <f>'Room only 2025 | comis'!DH6</f>
        <v>46234</v>
      </c>
      <c r="DI6" s="8">
        <f>'Room only 2025 | comis'!DI6</f>
        <v>46235</v>
      </c>
      <c r="DJ6" s="8">
        <f>'Room only 2025 | comis'!DJ6</f>
        <v>46236</v>
      </c>
      <c r="DK6" s="8">
        <f>'Room only 2025 | comis'!DK6</f>
        <v>46237</v>
      </c>
      <c r="DL6" s="8">
        <f>'Room only 2025 | comis'!DL6</f>
        <v>46238</v>
      </c>
      <c r="DM6" s="8">
        <f>'Room only 2025 | comis'!DM6</f>
        <v>46239</v>
      </c>
      <c r="DN6" s="8">
        <f>'Room only 2025 | comis'!DN6</f>
        <v>46240</v>
      </c>
      <c r="DO6" s="8">
        <f>'Room only 2025 | comis'!DO6</f>
        <v>46241</v>
      </c>
      <c r="DP6" s="8">
        <f>'Room only 2025 | comis'!DP6</f>
        <v>46242</v>
      </c>
      <c r="DQ6" s="8">
        <f>'Room only 2025 | comis'!DQ6</f>
        <v>46243</v>
      </c>
      <c r="DR6" s="8">
        <f>'Room only 2025 | comis'!DR6</f>
        <v>46244</v>
      </c>
      <c r="DS6" s="8">
        <f>'Room only 2025 | comis'!DS6</f>
        <v>46245</v>
      </c>
      <c r="DT6" s="8">
        <f>'Room only 2025 | comis'!DT6</f>
        <v>46246</v>
      </c>
      <c r="DU6" s="8">
        <f>'Room only 2025 | comis'!DU6</f>
        <v>46247</v>
      </c>
      <c r="DV6" s="8">
        <f>'Room only 2025 | comis'!DV6</f>
        <v>46248</v>
      </c>
      <c r="DW6" s="8">
        <f>'Room only 2025 | comis'!DW6</f>
        <v>46249</v>
      </c>
      <c r="DX6" s="8">
        <f>'Room only 2025 | comis'!DX6</f>
        <v>46250</v>
      </c>
      <c r="DY6" s="8">
        <f>'Room only 2025 | comis'!DY6</f>
        <v>46251</v>
      </c>
      <c r="DZ6" s="8">
        <f>'Room only 2025 | comis'!DZ6</f>
        <v>46252</v>
      </c>
      <c r="EA6" s="8">
        <f>'Room only 2025 | comis'!EA6</f>
        <v>46253</v>
      </c>
      <c r="EB6" s="8">
        <f>'Room only 2025 | comis'!EB6</f>
        <v>46254</v>
      </c>
      <c r="EC6" s="8">
        <f>'Room only 2025 | comis'!EC6</f>
        <v>46255</v>
      </c>
      <c r="ED6" s="8">
        <f>'Room only 2025 | comis'!ED6</f>
        <v>46256</v>
      </c>
      <c r="EE6" s="8">
        <f>'Room only 2025 | comis'!EE6</f>
        <v>46257</v>
      </c>
      <c r="EF6" s="8">
        <f>'Room only 2025 | comis'!EF6</f>
        <v>46258</v>
      </c>
      <c r="EG6" s="8">
        <f>'Room only 2025 | comis'!EG6</f>
        <v>46259</v>
      </c>
      <c r="EH6" s="8">
        <f>'Room only 2025 | comis'!EH6</f>
        <v>46260</v>
      </c>
      <c r="EI6" s="8">
        <f>'Room only 2025 | comis'!EI6</f>
        <v>46261</v>
      </c>
      <c r="EJ6" s="8">
        <f>'Room only 2025 | comis'!EJ6</f>
        <v>46262</v>
      </c>
      <c r="EK6" s="8">
        <f>'Room only 2025 | comis'!EK6</f>
        <v>46263</v>
      </c>
      <c r="EL6" s="8">
        <f>'Room only 2025 | comis'!EL6</f>
        <v>46264</v>
      </c>
      <c r="EM6" s="8">
        <f>'Room only 2025 | comis'!EM6</f>
        <v>46265</v>
      </c>
      <c r="EN6" s="8">
        <f>'Room only 2025 | comis'!EN6</f>
        <v>46266</v>
      </c>
      <c r="EO6" s="8">
        <f>'Room only 2025 | comis'!EO6</f>
        <v>46267</v>
      </c>
      <c r="EP6" s="8">
        <f>'Room only 2025 | comis'!EP6</f>
        <v>46268</v>
      </c>
      <c r="EQ6" s="8">
        <f>'Room only 2025 | comis'!EQ6</f>
        <v>46269</v>
      </c>
      <c r="ER6" s="8">
        <f>'Room only 2025 | comis'!ER6</f>
        <v>46270</v>
      </c>
      <c r="ES6" s="8">
        <f>'Room only 2025 | comis'!ES6</f>
        <v>46271</v>
      </c>
      <c r="ET6" s="8">
        <f>'Room only 2025 | comis'!ET6</f>
        <v>46272</v>
      </c>
      <c r="EU6" s="8">
        <f>'Room only 2025 | comis'!EU6</f>
        <v>46273</v>
      </c>
      <c r="EV6" s="8">
        <f>'Room only 2025 | comis'!EV6</f>
        <v>46274</v>
      </c>
      <c r="EW6" s="8">
        <f>'Room only 2025 | comis'!EW6</f>
        <v>46275</v>
      </c>
      <c r="EX6" s="8">
        <f>'Room only 2025 | comis'!EX6</f>
        <v>46276</v>
      </c>
      <c r="EY6" s="8">
        <f>'Room only 2025 | comis'!EY6</f>
        <v>46277</v>
      </c>
      <c r="EZ6" s="8">
        <f>'Room only 2025 | comis'!EZ6</f>
        <v>46278</v>
      </c>
      <c r="FA6" s="8">
        <f>'Room only 2025 | comis'!FA6</f>
        <v>46279</v>
      </c>
      <c r="FB6" s="8">
        <f>'Room only 2025 | comis'!FB6</f>
        <v>46280</v>
      </c>
      <c r="FC6" s="8">
        <f>'Room only 2025 | comis'!FC6</f>
        <v>46281</v>
      </c>
      <c r="FD6" s="8">
        <f>'Room only 2025 | comis'!FD6</f>
        <v>46282</v>
      </c>
      <c r="FE6" s="8">
        <f>'Room only 2025 | comis'!FE6</f>
        <v>46283</v>
      </c>
      <c r="FF6" s="8">
        <f>'Room only 2025 | comis'!FF6</f>
        <v>46284</v>
      </c>
      <c r="FG6" s="8">
        <f>'Room only 2025 | comis'!FG6</f>
        <v>46285</v>
      </c>
      <c r="FH6" s="8">
        <f>'Room only 2025 | comis'!FH6</f>
        <v>46286</v>
      </c>
      <c r="FI6" s="8">
        <f>'Room only 2025 | comis'!FI6</f>
        <v>46287</v>
      </c>
      <c r="FJ6" s="8">
        <f>'Room only 2025 | comis'!FJ6</f>
        <v>46288</v>
      </c>
      <c r="FK6" s="8">
        <f>'Room only 2025 | comis'!FK6</f>
        <v>46289</v>
      </c>
      <c r="FL6" s="8">
        <f>'Room only 2025 | comis'!FL6</f>
        <v>46290</v>
      </c>
      <c r="FM6" s="8">
        <f>'Room only 2025 | comis'!FM6</f>
        <v>46291</v>
      </c>
      <c r="FN6" s="8">
        <f>'Room only 2025 | comis'!FN6</f>
        <v>46292</v>
      </c>
      <c r="FO6" s="8">
        <f>'Room only 2025 | comis'!FO6</f>
        <v>46293</v>
      </c>
      <c r="FP6" s="8">
        <f>'Room only 2025 | comis'!FP6</f>
        <v>46294</v>
      </c>
      <c r="FQ6" s="8">
        <f>'Room only 2025 | comis'!FQ6</f>
        <v>46295</v>
      </c>
    </row>
    <row r="7" spans="1:173">
      <c r="A7" s="74" t="s">
        <v>4</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85"/>
      <c r="CK7" s="85"/>
      <c r="CL7" s="85"/>
      <c r="CM7" s="85"/>
      <c r="CN7" s="85"/>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row>
    <row r="8" spans="1:173">
      <c r="A8" s="74">
        <v>1</v>
      </c>
      <c r="B8" s="75">
        <f>'Room only 2025 | comis'!B8</f>
        <v>4600</v>
      </c>
      <c r="C8" s="75">
        <f>'Room only 2025 | comis'!C8</f>
        <v>4600</v>
      </c>
      <c r="D8" s="75">
        <f>'Room only 2025 | comis'!D8</f>
        <v>4600</v>
      </c>
      <c r="E8" s="75">
        <f>'Room only 2025 | comis'!E8</f>
        <v>4600</v>
      </c>
      <c r="F8" s="75">
        <f>'Room only 2025 | comis'!F8</f>
        <v>4600</v>
      </c>
      <c r="G8" s="75">
        <f>'Room only 2025 | comis'!G8</f>
        <v>5200</v>
      </c>
      <c r="H8" s="75">
        <f>'Room only 2025 | comis'!H8</f>
        <v>5200</v>
      </c>
      <c r="I8" s="75">
        <f>'Room only 2025 | comis'!I8</f>
        <v>4600</v>
      </c>
      <c r="J8" s="75">
        <f>'Room only 2025 | comis'!J8</f>
        <v>4600</v>
      </c>
      <c r="K8" s="75">
        <f>'Room only 2025 | comis'!K8</f>
        <v>4600</v>
      </c>
      <c r="L8" s="75">
        <f>'Room only 2025 | comis'!L8</f>
        <v>4600</v>
      </c>
      <c r="M8" s="75">
        <f>'Room only 2025 | comis'!M8</f>
        <v>4600</v>
      </c>
      <c r="N8" s="75">
        <f>'Room only 2025 | comis'!N8</f>
        <v>5200</v>
      </c>
      <c r="O8" s="75">
        <f>'Room only 2025 | comis'!O8</f>
        <v>5200</v>
      </c>
      <c r="P8" s="75">
        <f>'Room only 2025 | comis'!P8</f>
        <v>4600</v>
      </c>
      <c r="Q8" s="75">
        <f>'Room only 2025 | comis'!Q8</f>
        <v>4600</v>
      </c>
      <c r="R8" s="75">
        <f>'Room only 2025 | comis'!R8</f>
        <v>4600</v>
      </c>
      <c r="S8" s="75">
        <f>'Room only 2025 | comis'!S8</f>
        <v>4600</v>
      </c>
      <c r="T8" s="75">
        <f>'Room only 2025 | comis'!T8</f>
        <v>6000</v>
      </c>
      <c r="U8" s="75">
        <f>'Room only 2025 | comis'!U8</f>
        <v>6000</v>
      </c>
      <c r="V8" s="75">
        <f>'Room only 2025 | comis'!V8</f>
        <v>6000</v>
      </c>
      <c r="W8" s="75">
        <f>'Room only 2025 | comis'!W8</f>
        <v>4900</v>
      </c>
      <c r="X8" s="75">
        <f>'Room only 2025 | comis'!X8</f>
        <v>4900</v>
      </c>
      <c r="Y8" s="75">
        <f>'Room only 2025 | comis'!Y8</f>
        <v>4900</v>
      </c>
      <c r="Z8" s="75">
        <f>'Room only 2025 | comis'!Z8</f>
        <v>4900</v>
      </c>
      <c r="AA8" s="75">
        <f>'Room only 2025 | comis'!AA8</f>
        <v>4900</v>
      </c>
      <c r="AB8" s="75">
        <f>'Room only 2025 | comis'!AB8</f>
        <v>6000</v>
      </c>
      <c r="AC8" s="75">
        <f>'Room only 2025 | comis'!AC8</f>
        <v>6000</v>
      </c>
      <c r="AD8" s="75">
        <f>'Room only 2025 | comis'!AD8</f>
        <v>6000</v>
      </c>
      <c r="AE8" s="75">
        <f>'Room only 2025 | comis'!AE8</f>
        <v>4600</v>
      </c>
      <c r="AF8" s="75">
        <f>'Room only 2025 | comis'!AF8</f>
        <v>4600</v>
      </c>
      <c r="AG8" s="75">
        <f>'Room only 2025 | comis'!AG8</f>
        <v>4600</v>
      </c>
      <c r="AH8" s="75">
        <f>'Room only 2025 | comis'!AH8</f>
        <v>4600</v>
      </c>
      <c r="AI8" s="75">
        <f>'Room only 2025 | comis'!AI8</f>
        <v>4900</v>
      </c>
      <c r="AJ8" s="75">
        <f>'Room only 2025 | comis'!AJ8</f>
        <v>4900</v>
      </c>
      <c r="AK8" s="75">
        <f>'Room only 2025 | comis'!AK8</f>
        <v>4600</v>
      </c>
      <c r="AL8" s="75">
        <f>'Room only 2025 | comis'!AL8</f>
        <v>4600</v>
      </c>
      <c r="AM8" s="75">
        <f>'Room only 2025 | comis'!AM8</f>
        <v>4600</v>
      </c>
      <c r="AN8" s="75">
        <f>'Room only 2025 | comis'!AN8</f>
        <v>4600</v>
      </c>
      <c r="AO8" s="75">
        <f>'Room only 2025 | comis'!AO8</f>
        <v>4600</v>
      </c>
      <c r="AP8" s="75">
        <f>'Room only 2025 | comis'!AP8</f>
        <v>4900</v>
      </c>
      <c r="AQ8" s="75">
        <f>'Room only 2025 | comis'!AQ8</f>
        <v>4900</v>
      </c>
      <c r="AR8" s="75">
        <f>'Room only 2025 | comis'!AR8</f>
        <v>4600</v>
      </c>
      <c r="AS8" s="75">
        <f>'Room only 2025 | comis'!AS8</f>
        <v>4600</v>
      </c>
      <c r="AT8" s="75">
        <f>'Room only 2025 | comis'!AT8</f>
        <v>4600</v>
      </c>
      <c r="AU8" s="75">
        <f>'Room only 2025 | comis'!AU8</f>
        <v>4600</v>
      </c>
      <c r="AV8" s="75">
        <f>'Room only 2025 | comis'!AV8</f>
        <v>4600</v>
      </c>
      <c r="AW8" s="75">
        <f>'Room only 2025 | comis'!AW8</f>
        <v>4900</v>
      </c>
      <c r="AX8" s="75">
        <f>'Room only 2025 | comis'!AX8</f>
        <v>4900</v>
      </c>
      <c r="AY8" s="75">
        <f>'Room only 2025 | comis'!AY8</f>
        <v>4900</v>
      </c>
      <c r="AZ8" s="75">
        <f>'Room only 2025 | comis'!AZ8</f>
        <v>4900</v>
      </c>
      <c r="BA8" s="75">
        <f>'Room only 2025 | comis'!BA8</f>
        <v>4900</v>
      </c>
      <c r="BB8" s="75">
        <f>'Room only 2025 | comis'!BB8</f>
        <v>4900</v>
      </c>
      <c r="BC8" s="75">
        <f>'Room only 2025 | comis'!BC8</f>
        <v>4900</v>
      </c>
      <c r="BD8" s="75">
        <f>'Room only 2025 | comis'!BD8</f>
        <v>10100</v>
      </c>
      <c r="BE8" s="75">
        <f>'Room only 2025 | comis'!BE8</f>
        <v>10100</v>
      </c>
      <c r="BF8" s="75">
        <f>'Room only 2025 | comis'!BF8</f>
        <v>10100</v>
      </c>
      <c r="BG8" s="75">
        <f>'Room only 2025 | comis'!BG8</f>
        <v>10100</v>
      </c>
      <c r="BH8" s="75">
        <f>'Room only 2025 | comis'!BH8</f>
        <v>10100</v>
      </c>
      <c r="BI8" s="75">
        <f>'Room only 2025 | comis'!BI8</f>
        <v>10100</v>
      </c>
      <c r="BJ8" s="75">
        <f>'Room only 2025 | comis'!BJ8</f>
        <v>12300</v>
      </c>
      <c r="BK8" s="75">
        <f>'Room only 2025 | comis'!BK8</f>
        <v>12300</v>
      </c>
      <c r="BL8" s="75">
        <f>'Room only 2025 | comis'!BL8</f>
        <v>12300</v>
      </c>
      <c r="BM8" s="75">
        <f>'Room only 2025 | comis'!BM8</f>
        <v>12300</v>
      </c>
      <c r="BN8" s="75">
        <f>'Room only 2025 | comis'!BN8</f>
        <v>12300</v>
      </c>
      <c r="BO8" s="75">
        <f>'Room only 2025 | comis'!BO8</f>
        <v>12300</v>
      </c>
      <c r="BP8" s="75">
        <f>'Room only 2025 | comis'!BP8</f>
        <v>12300</v>
      </c>
      <c r="BQ8" s="75">
        <f>'Room only 2025 | comis'!BQ8</f>
        <v>12300</v>
      </c>
      <c r="BR8" s="75">
        <f>'Room only 2025 | comis'!BR8</f>
        <v>12300</v>
      </c>
      <c r="BS8" s="75">
        <f>'Room only 2025 | comis'!BS8</f>
        <v>12300</v>
      </c>
      <c r="BT8" s="75">
        <f>'Room only 2025 | comis'!BT8</f>
        <v>6000</v>
      </c>
      <c r="BU8" s="75">
        <f>'Room only 2025 | comis'!BU8</f>
        <v>6000</v>
      </c>
      <c r="BV8" s="75">
        <f>'Room only 2025 | comis'!BV8</f>
        <v>6000</v>
      </c>
      <c r="BW8" s="75">
        <f>'Room only 2025 | comis'!BW8</f>
        <v>6000</v>
      </c>
      <c r="BX8" s="75">
        <f>'Room only 2025 | comis'!BX8</f>
        <v>6000</v>
      </c>
      <c r="BY8" s="75">
        <f>'Room only 2025 | comis'!BY8</f>
        <v>6000</v>
      </c>
      <c r="BZ8" s="75">
        <f>'Room only 2025 | comis'!BZ8</f>
        <v>6000</v>
      </c>
      <c r="CA8" s="75">
        <f>'Room only 2025 | comis'!CA8</f>
        <v>6000</v>
      </c>
      <c r="CB8" s="75">
        <f>'Room only 2025 | comis'!CB8</f>
        <v>10100</v>
      </c>
      <c r="CC8" s="75">
        <f>'Room only 2025 | comis'!CC8</f>
        <v>10100</v>
      </c>
      <c r="CD8" s="75">
        <f>'Room only 2025 | comis'!CD8</f>
        <v>10100</v>
      </c>
      <c r="CE8" s="75">
        <f>'Room only 2025 | comis'!CE8</f>
        <v>10100</v>
      </c>
      <c r="CF8" s="75">
        <f>'Room only 2025 | comis'!CF8</f>
        <v>10100</v>
      </c>
      <c r="CG8" s="75">
        <f>'Room only 2025 | comis'!CG8</f>
        <v>10100</v>
      </c>
      <c r="CH8" s="75">
        <f>'Room only 2025 | comis'!CH8</f>
        <v>10100</v>
      </c>
      <c r="CI8" s="75">
        <f>'Room only 2025 | comis'!CI8</f>
        <v>10100</v>
      </c>
      <c r="CJ8" s="86">
        <f>'Room only 2025 | comis'!CJ8</f>
        <v>10100</v>
      </c>
      <c r="CK8" s="86">
        <f>'Room only 2025 | comis'!CK8</f>
        <v>10100</v>
      </c>
      <c r="CL8" s="86">
        <f>'Room only 2025 | comis'!CL8</f>
        <v>10100</v>
      </c>
      <c r="CM8" s="86">
        <f>'Room only 2025 | comis'!CM8</f>
        <v>10100</v>
      </c>
      <c r="CN8" s="86">
        <f>'Room only 2025 | comis'!CN8</f>
        <v>10100</v>
      </c>
      <c r="CO8" s="75">
        <f>'Room only 2025 | comis'!CO8</f>
        <v>10100</v>
      </c>
      <c r="CP8" s="75">
        <f>'Room only 2025 | comis'!CP8</f>
        <v>7000</v>
      </c>
      <c r="CQ8" s="75">
        <f>'Room only 2025 | comis'!CQ8</f>
        <v>7000</v>
      </c>
      <c r="CR8" s="75">
        <f>'Room only 2025 | comis'!CR8</f>
        <v>7000</v>
      </c>
      <c r="CS8" s="75">
        <f>'Room only 2025 | comis'!CS8</f>
        <v>7000</v>
      </c>
      <c r="CT8" s="75">
        <f>'Room only 2025 | comis'!CT8</f>
        <v>7500</v>
      </c>
      <c r="CU8" s="75">
        <f>'Room only 2025 | comis'!CU8</f>
        <v>7500</v>
      </c>
      <c r="CV8" s="75">
        <f>'Room only 2025 | comis'!CV8</f>
        <v>7000</v>
      </c>
      <c r="CW8" s="75">
        <f>'Room only 2025 | comis'!CW8</f>
        <v>7000</v>
      </c>
      <c r="CX8" s="75">
        <f>'Room only 2025 | comis'!CX8</f>
        <v>7000</v>
      </c>
      <c r="CY8" s="75">
        <f>'Room only 2025 | comis'!CY8</f>
        <v>7000</v>
      </c>
      <c r="CZ8" s="75">
        <f>'Room only 2025 | comis'!CZ8</f>
        <v>7000</v>
      </c>
      <c r="DA8" s="75">
        <f>'Room only 2025 | comis'!DA8</f>
        <v>7500</v>
      </c>
      <c r="DB8" s="75">
        <f>'Room only 2025 | comis'!DB8</f>
        <v>7500</v>
      </c>
      <c r="DC8" s="75">
        <f>'Room only 2025 | comis'!DC8</f>
        <v>7000</v>
      </c>
      <c r="DD8" s="75">
        <f>'Room only 2025 | comis'!DD8</f>
        <v>7000</v>
      </c>
      <c r="DE8" s="75">
        <f>'Room only 2025 | comis'!DE8</f>
        <v>7000</v>
      </c>
      <c r="DF8" s="75">
        <f>'Room only 2025 | comis'!DF8</f>
        <v>7000</v>
      </c>
      <c r="DG8" s="75">
        <f>'Room only 2025 | comis'!DG8</f>
        <v>7000</v>
      </c>
      <c r="DH8" s="75">
        <f>'Room only 2025 | comis'!DH8</f>
        <v>7500</v>
      </c>
      <c r="DI8" s="75">
        <f>'Room only 2025 | comis'!DI8</f>
        <v>7500</v>
      </c>
      <c r="DJ8" s="75">
        <f>'Room only 2025 | comis'!DJ8</f>
        <v>7000</v>
      </c>
      <c r="DK8" s="75">
        <f>'Room only 2025 | comis'!DK8</f>
        <v>7000</v>
      </c>
      <c r="DL8" s="75">
        <f>'Room only 2025 | comis'!DL8</f>
        <v>7000</v>
      </c>
      <c r="DM8" s="75">
        <f>'Room only 2025 | comis'!DM8</f>
        <v>7000</v>
      </c>
      <c r="DN8" s="75">
        <f>'Room only 2025 | comis'!DN8</f>
        <v>7000</v>
      </c>
      <c r="DO8" s="75">
        <f>'Room only 2025 | comis'!DO8</f>
        <v>7500</v>
      </c>
      <c r="DP8" s="75">
        <f>'Room only 2025 | comis'!DP8</f>
        <v>7500</v>
      </c>
      <c r="DQ8" s="75">
        <f>'Room only 2025 | comis'!DQ8</f>
        <v>7000</v>
      </c>
      <c r="DR8" s="75">
        <f>'Room only 2025 | comis'!DR8</f>
        <v>7000</v>
      </c>
      <c r="DS8" s="75">
        <f>'Room only 2025 | comis'!DS8</f>
        <v>7000</v>
      </c>
      <c r="DT8" s="75">
        <f>'Room only 2025 | comis'!DT8</f>
        <v>7000</v>
      </c>
      <c r="DU8" s="75">
        <f>'Room only 2025 | comis'!DU8</f>
        <v>7000</v>
      </c>
      <c r="DV8" s="75">
        <f>'Room only 2025 | comis'!DV8</f>
        <v>7500</v>
      </c>
      <c r="DW8" s="75">
        <f>'Room only 2025 | comis'!DW8</f>
        <v>7500</v>
      </c>
      <c r="DX8" s="75">
        <f>'Room only 2025 | comis'!DX8</f>
        <v>7000</v>
      </c>
      <c r="DY8" s="75">
        <f>'Room only 2025 | comis'!DY8</f>
        <v>7000</v>
      </c>
      <c r="DZ8" s="75">
        <f>'Room only 2025 | comis'!DZ8</f>
        <v>7000</v>
      </c>
      <c r="EA8" s="75">
        <f>'Room only 2025 | comis'!EA8</f>
        <v>7000</v>
      </c>
      <c r="EB8" s="75">
        <f>'Room only 2025 | comis'!EB8</f>
        <v>7000</v>
      </c>
      <c r="EC8" s="75">
        <f>'Room only 2025 | comis'!EC8</f>
        <v>7000</v>
      </c>
      <c r="ED8" s="75">
        <f>'Room only 2025 | comis'!ED8</f>
        <v>7000</v>
      </c>
      <c r="EE8" s="75">
        <f>'Room only 2025 | comis'!EE8</f>
        <v>6000</v>
      </c>
      <c r="EF8" s="75">
        <f>'Room only 2025 | comis'!EF8</f>
        <v>6000</v>
      </c>
      <c r="EG8" s="75">
        <f>'Room only 2025 | comis'!EG8</f>
        <v>6000</v>
      </c>
      <c r="EH8" s="75">
        <f>'Room only 2025 | comis'!EH8</f>
        <v>6000</v>
      </c>
      <c r="EI8" s="75">
        <f>'Room only 2025 | comis'!EI8</f>
        <v>6000</v>
      </c>
      <c r="EJ8" s="75">
        <f>'Room only 2025 | comis'!EJ8</f>
        <v>6000</v>
      </c>
      <c r="EK8" s="75">
        <f>'Room only 2025 | comis'!EK8</f>
        <v>6000</v>
      </c>
      <c r="EL8" s="75">
        <f>'Room only 2025 | comis'!EL8</f>
        <v>5500</v>
      </c>
      <c r="EM8" s="75">
        <f>'Room only 2025 | comis'!EM8</f>
        <v>5500</v>
      </c>
      <c r="EN8" s="75">
        <f>'Room only 2025 | comis'!EN8</f>
        <v>5500</v>
      </c>
      <c r="EO8" s="75">
        <f>'Room only 2025 | comis'!EO8</f>
        <v>5500</v>
      </c>
      <c r="EP8" s="75">
        <f>'Room only 2025 | comis'!EP8</f>
        <v>5500</v>
      </c>
      <c r="EQ8" s="75">
        <f>'Room only 2025 | comis'!EQ8</f>
        <v>6000</v>
      </c>
      <c r="ER8" s="75">
        <f>'Room only 2025 | comis'!ER8</f>
        <v>6000</v>
      </c>
      <c r="ES8" s="75">
        <f>'Room only 2025 | comis'!ES8</f>
        <v>5500</v>
      </c>
      <c r="ET8" s="75">
        <f>'Room only 2025 | comis'!ET8</f>
        <v>5500</v>
      </c>
      <c r="EU8" s="75">
        <f>'Room only 2025 | comis'!EU8</f>
        <v>5500</v>
      </c>
      <c r="EV8" s="75">
        <f>'Room only 2025 | comis'!EV8</f>
        <v>5500</v>
      </c>
      <c r="EW8" s="75">
        <f>'Room only 2025 | comis'!EW8</f>
        <v>5500</v>
      </c>
      <c r="EX8" s="75">
        <f>'Room only 2025 | comis'!EX8</f>
        <v>6000</v>
      </c>
      <c r="EY8" s="75">
        <f>'Room only 2025 | comis'!EY8</f>
        <v>6000</v>
      </c>
      <c r="EZ8" s="75">
        <f>'Room only 2025 | comis'!EZ8</f>
        <v>5500</v>
      </c>
      <c r="FA8" s="75">
        <f>'Room only 2025 | comis'!FA8</f>
        <v>5500</v>
      </c>
      <c r="FB8" s="75">
        <f>'Room only 2025 | comis'!FB8</f>
        <v>5500</v>
      </c>
      <c r="FC8" s="75">
        <f>'Room only 2025 | comis'!FC8</f>
        <v>5500</v>
      </c>
      <c r="FD8" s="75">
        <f>'Room only 2025 | comis'!FD8</f>
        <v>5500</v>
      </c>
      <c r="FE8" s="75">
        <f>'Room only 2025 | comis'!FE8</f>
        <v>6000</v>
      </c>
      <c r="FF8" s="75">
        <f>'Room only 2025 | comis'!FF8</f>
        <v>6000</v>
      </c>
      <c r="FG8" s="75">
        <f>'Room only 2025 | comis'!FG8</f>
        <v>7000</v>
      </c>
      <c r="FH8" s="75">
        <f>'Room only 2025 | comis'!FH8</f>
        <v>7000</v>
      </c>
      <c r="FI8" s="75">
        <f>'Room only 2025 | comis'!FI8</f>
        <v>7000</v>
      </c>
      <c r="FJ8" s="75">
        <f>'Room only 2025 | comis'!FJ8</f>
        <v>7000</v>
      </c>
      <c r="FK8" s="75">
        <f>'Room only 2025 | comis'!FK8</f>
        <v>7000</v>
      </c>
      <c r="FL8" s="75">
        <f>'Room only 2025 | comis'!FL8</f>
        <v>7000</v>
      </c>
      <c r="FM8" s="75">
        <f>'Room only 2025 | comis'!FM8</f>
        <v>7000</v>
      </c>
      <c r="FN8" s="75">
        <f>'Room only 2025 | comis'!FN8</f>
        <v>7000</v>
      </c>
      <c r="FO8" s="75">
        <f>'Room only 2025 | comis'!FO8</f>
        <v>7000</v>
      </c>
      <c r="FP8" s="75">
        <f>'Room only 2025 | comis'!FP8</f>
        <v>7000</v>
      </c>
      <c r="FQ8" s="75">
        <f>'Room only 2025 | comis'!FQ8</f>
        <v>7000</v>
      </c>
    </row>
    <row r="9" spans="1:173">
      <c r="A9" s="14" t="s">
        <v>5</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86"/>
      <c r="CK9" s="86"/>
      <c r="CL9" s="86"/>
      <c r="CM9" s="86"/>
      <c r="CN9" s="86"/>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row>
    <row r="10" spans="1:173">
      <c r="A10" s="12">
        <v>1</v>
      </c>
      <c r="B10" s="75">
        <f>'Room only 2025 | comis'!B10</f>
        <v>5600</v>
      </c>
      <c r="C10" s="75">
        <f>'Room only 2025 | comis'!C10</f>
        <v>5600</v>
      </c>
      <c r="D10" s="75">
        <f>'Room only 2025 | comis'!D10</f>
        <v>5600</v>
      </c>
      <c r="E10" s="75">
        <f>'Room only 2025 | comis'!E10</f>
        <v>5600</v>
      </c>
      <c r="F10" s="75">
        <f>'Room only 2025 | comis'!F10</f>
        <v>5600</v>
      </c>
      <c r="G10" s="75">
        <f>'Room only 2025 | comis'!G10</f>
        <v>6200</v>
      </c>
      <c r="H10" s="75">
        <f>'Room only 2025 | comis'!H10</f>
        <v>6200</v>
      </c>
      <c r="I10" s="75">
        <f>'Room only 2025 | comis'!I10</f>
        <v>5600</v>
      </c>
      <c r="J10" s="75">
        <f>'Room only 2025 | comis'!J10</f>
        <v>5600</v>
      </c>
      <c r="K10" s="75">
        <f>'Room only 2025 | comis'!K10</f>
        <v>5600</v>
      </c>
      <c r="L10" s="75">
        <f>'Room only 2025 | comis'!L10</f>
        <v>5600</v>
      </c>
      <c r="M10" s="75">
        <f>'Room only 2025 | comis'!M10</f>
        <v>5600</v>
      </c>
      <c r="N10" s="75">
        <f>'Room only 2025 | comis'!N10</f>
        <v>6200</v>
      </c>
      <c r="O10" s="75">
        <f>'Room only 2025 | comis'!O10</f>
        <v>6200</v>
      </c>
      <c r="P10" s="75">
        <f>'Room only 2025 | comis'!P10</f>
        <v>5600</v>
      </c>
      <c r="Q10" s="75">
        <f>'Room only 2025 | comis'!Q10</f>
        <v>5600</v>
      </c>
      <c r="R10" s="75">
        <f>'Room only 2025 | comis'!R10</f>
        <v>5600</v>
      </c>
      <c r="S10" s="75">
        <f>'Room only 2025 | comis'!S10</f>
        <v>5600</v>
      </c>
      <c r="T10" s="75">
        <f>'Room only 2025 | comis'!T10</f>
        <v>7000</v>
      </c>
      <c r="U10" s="75">
        <f>'Room only 2025 | comis'!U10</f>
        <v>7000</v>
      </c>
      <c r="V10" s="75">
        <f>'Room only 2025 | comis'!V10</f>
        <v>7000</v>
      </c>
      <c r="W10" s="75">
        <f>'Room only 2025 | comis'!W10</f>
        <v>5900</v>
      </c>
      <c r="X10" s="75">
        <f>'Room only 2025 | comis'!X10</f>
        <v>5900</v>
      </c>
      <c r="Y10" s="75">
        <f>'Room only 2025 | comis'!Y10</f>
        <v>5900</v>
      </c>
      <c r="Z10" s="75">
        <f>'Room only 2025 | comis'!Z10</f>
        <v>5900</v>
      </c>
      <c r="AA10" s="75">
        <f>'Room only 2025 | comis'!AA10</f>
        <v>5900</v>
      </c>
      <c r="AB10" s="75">
        <f>'Room only 2025 | comis'!AB10</f>
        <v>7000</v>
      </c>
      <c r="AC10" s="75">
        <f>'Room only 2025 | comis'!AC10</f>
        <v>7000</v>
      </c>
      <c r="AD10" s="75">
        <f>'Room only 2025 | comis'!AD10</f>
        <v>7000</v>
      </c>
      <c r="AE10" s="75">
        <f>'Room only 2025 | comis'!AE10</f>
        <v>5600</v>
      </c>
      <c r="AF10" s="75">
        <f>'Room only 2025 | comis'!AF10</f>
        <v>5600</v>
      </c>
      <c r="AG10" s="75">
        <f>'Room only 2025 | comis'!AG10</f>
        <v>5600</v>
      </c>
      <c r="AH10" s="75">
        <f>'Room only 2025 | comis'!AH10</f>
        <v>5600</v>
      </c>
      <c r="AI10" s="75">
        <f>'Room only 2025 | comis'!AI10</f>
        <v>5900</v>
      </c>
      <c r="AJ10" s="75">
        <f>'Room only 2025 | comis'!AJ10</f>
        <v>5900</v>
      </c>
      <c r="AK10" s="75">
        <f>'Room only 2025 | comis'!AK10</f>
        <v>5600</v>
      </c>
      <c r="AL10" s="75">
        <f>'Room only 2025 | comis'!AL10</f>
        <v>5600</v>
      </c>
      <c r="AM10" s="75">
        <f>'Room only 2025 | comis'!AM10</f>
        <v>5600</v>
      </c>
      <c r="AN10" s="75">
        <f>'Room only 2025 | comis'!AN10</f>
        <v>5600</v>
      </c>
      <c r="AO10" s="75">
        <f>'Room only 2025 | comis'!AO10</f>
        <v>5600</v>
      </c>
      <c r="AP10" s="75">
        <f>'Room only 2025 | comis'!AP10</f>
        <v>5900</v>
      </c>
      <c r="AQ10" s="75">
        <f>'Room only 2025 | comis'!AQ10</f>
        <v>5900</v>
      </c>
      <c r="AR10" s="75">
        <f>'Room only 2025 | comis'!AR10</f>
        <v>5600</v>
      </c>
      <c r="AS10" s="75">
        <f>'Room only 2025 | comis'!AS10</f>
        <v>5600</v>
      </c>
      <c r="AT10" s="75">
        <f>'Room only 2025 | comis'!AT10</f>
        <v>5600</v>
      </c>
      <c r="AU10" s="75">
        <f>'Room only 2025 | comis'!AU10</f>
        <v>5600</v>
      </c>
      <c r="AV10" s="75">
        <f>'Room only 2025 | comis'!AV10</f>
        <v>5600</v>
      </c>
      <c r="AW10" s="75">
        <f>'Room only 2025 | comis'!AW10</f>
        <v>5900</v>
      </c>
      <c r="AX10" s="75">
        <f>'Room only 2025 | comis'!AX10</f>
        <v>5900</v>
      </c>
      <c r="AY10" s="75">
        <f>'Room only 2025 | comis'!AY10</f>
        <v>5900</v>
      </c>
      <c r="AZ10" s="75">
        <f>'Room only 2025 | comis'!AZ10</f>
        <v>5900</v>
      </c>
      <c r="BA10" s="75">
        <f>'Room only 2025 | comis'!BA10</f>
        <v>5900</v>
      </c>
      <c r="BB10" s="75">
        <f>'Room only 2025 | comis'!BB10</f>
        <v>5900</v>
      </c>
      <c r="BC10" s="75">
        <f>'Room only 2025 | comis'!BC10</f>
        <v>5900</v>
      </c>
      <c r="BD10" s="75">
        <f>'Room only 2025 | comis'!BD10</f>
        <v>11100</v>
      </c>
      <c r="BE10" s="75">
        <f>'Room only 2025 | comis'!BE10</f>
        <v>11100</v>
      </c>
      <c r="BF10" s="75">
        <f>'Room only 2025 | comis'!BF10</f>
        <v>11100</v>
      </c>
      <c r="BG10" s="75">
        <f>'Room only 2025 | comis'!BG10</f>
        <v>11100</v>
      </c>
      <c r="BH10" s="75">
        <f>'Room only 2025 | comis'!BH10</f>
        <v>11100</v>
      </c>
      <c r="BI10" s="75">
        <f>'Room only 2025 | comis'!BI10</f>
        <v>11100</v>
      </c>
      <c r="BJ10" s="75">
        <f>'Room only 2025 | comis'!BJ10</f>
        <v>13300</v>
      </c>
      <c r="BK10" s="75">
        <f>'Room only 2025 | comis'!BK10</f>
        <v>13300</v>
      </c>
      <c r="BL10" s="75">
        <f>'Room only 2025 | comis'!BL10</f>
        <v>13300</v>
      </c>
      <c r="BM10" s="75">
        <f>'Room only 2025 | comis'!BM10</f>
        <v>13300</v>
      </c>
      <c r="BN10" s="75">
        <f>'Room only 2025 | comis'!BN10</f>
        <v>13300</v>
      </c>
      <c r="BO10" s="75">
        <f>'Room only 2025 | comis'!BO10</f>
        <v>13300</v>
      </c>
      <c r="BP10" s="75">
        <f>'Room only 2025 | comis'!BP10</f>
        <v>13300</v>
      </c>
      <c r="BQ10" s="75">
        <f>'Room only 2025 | comis'!BQ10</f>
        <v>13300</v>
      </c>
      <c r="BR10" s="75">
        <f>'Room only 2025 | comis'!BR10</f>
        <v>13300</v>
      </c>
      <c r="BS10" s="75">
        <f>'Room only 2025 | comis'!BS10</f>
        <v>13300</v>
      </c>
      <c r="BT10" s="75">
        <f>'Room only 2025 | comis'!BT10</f>
        <v>7000</v>
      </c>
      <c r="BU10" s="75">
        <f>'Room only 2025 | comis'!BU10</f>
        <v>7000</v>
      </c>
      <c r="BV10" s="75">
        <f>'Room only 2025 | comis'!BV10</f>
        <v>7000</v>
      </c>
      <c r="BW10" s="75">
        <f>'Room only 2025 | comis'!BW10</f>
        <v>7000</v>
      </c>
      <c r="BX10" s="75">
        <f>'Room only 2025 | comis'!BX10</f>
        <v>7000</v>
      </c>
      <c r="BY10" s="75">
        <f>'Room only 2025 | comis'!BY10</f>
        <v>7000</v>
      </c>
      <c r="BZ10" s="75">
        <f>'Room only 2025 | comis'!BZ10</f>
        <v>7000</v>
      </c>
      <c r="CA10" s="75">
        <f>'Room only 2025 | comis'!CA10</f>
        <v>7000</v>
      </c>
      <c r="CB10" s="75">
        <f>'Room only 2025 | comis'!CB10</f>
        <v>11100</v>
      </c>
      <c r="CC10" s="75">
        <f>'Room only 2025 | comis'!CC10</f>
        <v>11100</v>
      </c>
      <c r="CD10" s="75">
        <f>'Room only 2025 | comis'!CD10</f>
        <v>11100</v>
      </c>
      <c r="CE10" s="75">
        <f>'Room only 2025 | comis'!CE10</f>
        <v>11100</v>
      </c>
      <c r="CF10" s="75">
        <f>'Room only 2025 | comis'!CF10</f>
        <v>11100</v>
      </c>
      <c r="CG10" s="75">
        <f>'Room only 2025 | comis'!CG10</f>
        <v>11100</v>
      </c>
      <c r="CH10" s="75">
        <f>'Room only 2025 | comis'!CH10</f>
        <v>11100</v>
      </c>
      <c r="CI10" s="75">
        <f>'Room only 2025 | comis'!CI10</f>
        <v>11100</v>
      </c>
      <c r="CJ10" s="86">
        <f>'Room only 2025 | comis'!CJ10</f>
        <v>11100</v>
      </c>
      <c r="CK10" s="86">
        <f>'Room only 2025 | comis'!CK10</f>
        <v>11100</v>
      </c>
      <c r="CL10" s="86">
        <f>'Room only 2025 | comis'!CL10</f>
        <v>11100</v>
      </c>
      <c r="CM10" s="86">
        <f>'Room only 2025 | comis'!CM10</f>
        <v>11100</v>
      </c>
      <c r="CN10" s="86">
        <f>'Room only 2025 | comis'!CN10</f>
        <v>11100</v>
      </c>
      <c r="CO10" s="75">
        <f>'Room only 2025 | comis'!CO10</f>
        <v>11100</v>
      </c>
      <c r="CP10" s="75">
        <f>'Room only 2025 | comis'!CP10</f>
        <v>8000</v>
      </c>
      <c r="CQ10" s="75">
        <f>'Room only 2025 | comis'!CQ10</f>
        <v>8000</v>
      </c>
      <c r="CR10" s="75">
        <f>'Room only 2025 | comis'!CR10</f>
        <v>8000</v>
      </c>
      <c r="CS10" s="75">
        <f>'Room only 2025 | comis'!CS10</f>
        <v>8000</v>
      </c>
      <c r="CT10" s="75">
        <f>'Room only 2025 | comis'!CT10</f>
        <v>8500</v>
      </c>
      <c r="CU10" s="75">
        <f>'Room only 2025 | comis'!CU10</f>
        <v>8500</v>
      </c>
      <c r="CV10" s="75">
        <f>'Room only 2025 | comis'!CV10</f>
        <v>8000</v>
      </c>
      <c r="CW10" s="75">
        <f>'Room only 2025 | comis'!CW10</f>
        <v>8000</v>
      </c>
      <c r="CX10" s="75">
        <f>'Room only 2025 | comis'!CX10</f>
        <v>8000</v>
      </c>
      <c r="CY10" s="75">
        <f>'Room only 2025 | comis'!CY10</f>
        <v>8000</v>
      </c>
      <c r="CZ10" s="75">
        <f>'Room only 2025 | comis'!CZ10</f>
        <v>8000</v>
      </c>
      <c r="DA10" s="75">
        <f>'Room only 2025 | comis'!DA10</f>
        <v>8500</v>
      </c>
      <c r="DB10" s="75">
        <f>'Room only 2025 | comis'!DB10</f>
        <v>8500</v>
      </c>
      <c r="DC10" s="75">
        <f>'Room only 2025 | comis'!DC10</f>
        <v>8000</v>
      </c>
      <c r="DD10" s="75">
        <f>'Room only 2025 | comis'!DD10</f>
        <v>8000</v>
      </c>
      <c r="DE10" s="75">
        <f>'Room only 2025 | comis'!DE10</f>
        <v>8000</v>
      </c>
      <c r="DF10" s="75">
        <f>'Room only 2025 | comis'!DF10</f>
        <v>8000</v>
      </c>
      <c r="DG10" s="75">
        <f>'Room only 2025 | comis'!DG10</f>
        <v>8000</v>
      </c>
      <c r="DH10" s="75">
        <f>'Room only 2025 | comis'!DH10</f>
        <v>8500</v>
      </c>
      <c r="DI10" s="75">
        <f>'Room only 2025 | comis'!DI10</f>
        <v>8500</v>
      </c>
      <c r="DJ10" s="75">
        <f>'Room only 2025 | comis'!DJ10</f>
        <v>8000</v>
      </c>
      <c r="DK10" s="75">
        <f>'Room only 2025 | comis'!DK10</f>
        <v>8000</v>
      </c>
      <c r="DL10" s="75">
        <f>'Room only 2025 | comis'!DL10</f>
        <v>8000</v>
      </c>
      <c r="DM10" s="75">
        <f>'Room only 2025 | comis'!DM10</f>
        <v>8000</v>
      </c>
      <c r="DN10" s="75">
        <f>'Room only 2025 | comis'!DN10</f>
        <v>8000</v>
      </c>
      <c r="DO10" s="75">
        <f>'Room only 2025 | comis'!DO10</f>
        <v>8500</v>
      </c>
      <c r="DP10" s="75">
        <f>'Room only 2025 | comis'!DP10</f>
        <v>8500</v>
      </c>
      <c r="DQ10" s="75">
        <f>'Room only 2025 | comis'!DQ10</f>
        <v>8000</v>
      </c>
      <c r="DR10" s="75">
        <f>'Room only 2025 | comis'!DR10</f>
        <v>8000</v>
      </c>
      <c r="DS10" s="75">
        <f>'Room only 2025 | comis'!DS10</f>
        <v>8000</v>
      </c>
      <c r="DT10" s="75">
        <f>'Room only 2025 | comis'!DT10</f>
        <v>8000</v>
      </c>
      <c r="DU10" s="75">
        <f>'Room only 2025 | comis'!DU10</f>
        <v>8000</v>
      </c>
      <c r="DV10" s="75">
        <f>'Room only 2025 | comis'!DV10</f>
        <v>8500</v>
      </c>
      <c r="DW10" s="75">
        <f>'Room only 2025 | comis'!DW10</f>
        <v>8500</v>
      </c>
      <c r="DX10" s="75">
        <f>'Room only 2025 | comis'!DX10</f>
        <v>8000</v>
      </c>
      <c r="DY10" s="75">
        <f>'Room only 2025 | comis'!DY10</f>
        <v>8000</v>
      </c>
      <c r="DZ10" s="75">
        <f>'Room only 2025 | comis'!DZ10</f>
        <v>8000</v>
      </c>
      <c r="EA10" s="75">
        <f>'Room only 2025 | comis'!EA10</f>
        <v>8000</v>
      </c>
      <c r="EB10" s="75">
        <f>'Room only 2025 | comis'!EB10</f>
        <v>8000</v>
      </c>
      <c r="EC10" s="75">
        <f>'Room only 2025 | comis'!EC10</f>
        <v>8000</v>
      </c>
      <c r="ED10" s="75">
        <f>'Room only 2025 | comis'!ED10</f>
        <v>8000</v>
      </c>
      <c r="EE10" s="75">
        <f>'Room only 2025 | comis'!EE10</f>
        <v>7000</v>
      </c>
      <c r="EF10" s="75">
        <f>'Room only 2025 | comis'!EF10</f>
        <v>7000</v>
      </c>
      <c r="EG10" s="75">
        <f>'Room only 2025 | comis'!EG10</f>
        <v>7000</v>
      </c>
      <c r="EH10" s="75">
        <f>'Room only 2025 | comis'!EH10</f>
        <v>7000</v>
      </c>
      <c r="EI10" s="75">
        <f>'Room only 2025 | comis'!EI10</f>
        <v>7000</v>
      </c>
      <c r="EJ10" s="75">
        <f>'Room only 2025 | comis'!EJ10</f>
        <v>7000</v>
      </c>
      <c r="EK10" s="75">
        <f>'Room only 2025 | comis'!EK10</f>
        <v>7000</v>
      </c>
      <c r="EL10" s="75">
        <f>'Room only 2025 | comis'!EL10</f>
        <v>6500</v>
      </c>
      <c r="EM10" s="75">
        <f>'Room only 2025 | comis'!EM10</f>
        <v>6500</v>
      </c>
      <c r="EN10" s="75">
        <f>'Room only 2025 | comis'!EN10</f>
        <v>6500</v>
      </c>
      <c r="EO10" s="75">
        <f>'Room only 2025 | comis'!EO10</f>
        <v>6500</v>
      </c>
      <c r="EP10" s="75">
        <f>'Room only 2025 | comis'!EP10</f>
        <v>6500</v>
      </c>
      <c r="EQ10" s="75">
        <f>'Room only 2025 | comis'!EQ10</f>
        <v>7000</v>
      </c>
      <c r="ER10" s="75">
        <f>'Room only 2025 | comis'!ER10</f>
        <v>7000</v>
      </c>
      <c r="ES10" s="75">
        <f>'Room only 2025 | comis'!ES10</f>
        <v>6500</v>
      </c>
      <c r="ET10" s="75">
        <f>'Room only 2025 | comis'!ET10</f>
        <v>6500</v>
      </c>
      <c r="EU10" s="75">
        <f>'Room only 2025 | comis'!EU10</f>
        <v>6500</v>
      </c>
      <c r="EV10" s="75">
        <f>'Room only 2025 | comis'!EV10</f>
        <v>6500</v>
      </c>
      <c r="EW10" s="75">
        <f>'Room only 2025 | comis'!EW10</f>
        <v>6500</v>
      </c>
      <c r="EX10" s="75">
        <f>'Room only 2025 | comis'!EX10</f>
        <v>7000</v>
      </c>
      <c r="EY10" s="75">
        <f>'Room only 2025 | comis'!EY10</f>
        <v>7000</v>
      </c>
      <c r="EZ10" s="75">
        <f>'Room only 2025 | comis'!EZ10</f>
        <v>6500</v>
      </c>
      <c r="FA10" s="75">
        <f>'Room only 2025 | comis'!FA10</f>
        <v>6500</v>
      </c>
      <c r="FB10" s="75">
        <f>'Room only 2025 | comis'!FB10</f>
        <v>6500</v>
      </c>
      <c r="FC10" s="75">
        <f>'Room only 2025 | comis'!FC10</f>
        <v>6500</v>
      </c>
      <c r="FD10" s="75">
        <f>'Room only 2025 | comis'!FD10</f>
        <v>6500</v>
      </c>
      <c r="FE10" s="75">
        <f>'Room only 2025 | comis'!FE10</f>
        <v>7000</v>
      </c>
      <c r="FF10" s="75">
        <f>'Room only 2025 | comis'!FF10</f>
        <v>7000</v>
      </c>
      <c r="FG10" s="75">
        <f>'Room only 2025 | comis'!FG10</f>
        <v>8000</v>
      </c>
      <c r="FH10" s="75">
        <f>'Room only 2025 | comis'!FH10</f>
        <v>8000</v>
      </c>
      <c r="FI10" s="75">
        <f>'Room only 2025 | comis'!FI10</f>
        <v>8000</v>
      </c>
      <c r="FJ10" s="75">
        <f>'Room only 2025 | comis'!FJ10</f>
        <v>8000</v>
      </c>
      <c r="FK10" s="75">
        <f>'Room only 2025 | comis'!FK10</f>
        <v>8000</v>
      </c>
      <c r="FL10" s="75">
        <f>'Room only 2025 | comis'!FL10</f>
        <v>8000</v>
      </c>
      <c r="FM10" s="75">
        <f>'Room only 2025 | comis'!FM10</f>
        <v>8000</v>
      </c>
      <c r="FN10" s="75">
        <f>'Room only 2025 | comis'!FN10</f>
        <v>8000</v>
      </c>
      <c r="FO10" s="75">
        <f>'Room only 2025 | comis'!FO10</f>
        <v>8000</v>
      </c>
      <c r="FP10" s="75">
        <f>'Room only 2025 | comis'!FP10</f>
        <v>8000</v>
      </c>
      <c r="FQ10" s="75">
        <f>'Room only 2025 | comis'!FQ10</f>
        <v>8000</v>
      </c>
    </row>
    <row r="11" spans="1:173">
      <c r="A11" s="15" t="s">
        <v>6</v>
      </c>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87"/>
      <c r="CK11" s="87"/>
      <c r="CL11" s="87"/>
      <c r="CM11" s="87"/>
      <c r="CN11" s="87"/>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row>
    <row r="12" spans="1:173">
      <c r="A12" s="74">
        <v>1</v>
      </c>
      <c r="B12" s="75">
        <f>'Room only 2025 | comis'!B12</f>
        <v>8100</v>
      </c>
      <c r="C12" s="75">
        <f>'Room only 2025 | comis'!C12</f>
        <v>8100</v>
      </c>
      <c r="D12" s="75">
        <f>'Room only 2025 | comis'!D12</f>
        <v>8100</v>
      </c>
      <c r="E12" s="75">
        <f>'Room only 2025 | comis'!E12</f>
        <v>8100</v>
      </c>
      <c r="F12" s="75">
        <f>'Room only 2025 | comis'!F12</f>
        <v>8100</v>
      </c>
      <c r="G12" s="75">
        <f>'Room only 2025 | comis'!G12</f>
        <v>8700</v>
      </c>
      <c r="H12" s="75">
        <f>'Room only 2025 | comis'!H12</f>
        <v>8700</v>
      </c>
      <c r="I12" s="75">
        <f>'Room only 2025 | comis'!I12</f>
        <v>8100</v>
      </c>
      <c r="J12" s="75">
        <f>'Room only 2025 | comis'!J12</f>
        <v>8100</v>
      </c>
      <c r="K12" s="75">
        <f>'Room only 2025 | comis'!K12</f>
        <v>8100</v>
      </c>
      <c r="L12" s="75">
        <f>'Room only 2025 | comis'!L12</f>
        <v>8100</v>
      </c>
      <c r="M12" s="75">
        <f>'Room only 2025 | comis'!M12</f>
        <v>8100</v>
      </c>
      <c r="N12" s="75">
        <f>'Room only 2025 | comis'!N12</f>
        <v>8700</v>
      </c>
      <c r="O12" s="75">
        <f>'Room only 2025 | comis'!O12</f>
        <v>8700</v>
      </c>
      <c r="P12" s="75">
        <f>'Room only 2025 | comis'!P12</f>
        <v>8100</v>
      </c>
      <c r="Q12" s="75">
        <f>'Room only 2025 | comis'!Q12</f>
        <v>8100</v>
      </c>
      <c r="R12" s="75">
        <f>'Room only 2025 | comis'!R12</f>
        <v>8100</v>
      </c>
      <c r="S12" s="75">
        <f>'Room only 2025 | comis'!S12</f>
        <v>8100</v>
      </c>
      <c r="T12" s="75">
        <f>'Room only 2025 | comis'!T12</f>
        <v>9500</v>
      </c>
      <c r="U12" s="75">
        <f>'Room only 2025 | comis'!U12</f>
        <v>9500</v>
      </c>
      <c r="V12" s="75">
        <f>'Room only 2025 | comis'!V12</f>
        <v>9500</v>
      </c>
      <c r="W12" s="75">
        <f>'Room only 2025 | comis'!W12</f>
        <v>8400</v>
      </c>
      <c r="X12" s="75">
        <f>'Room only 2025 | comis'!X12</f>
        <v>8400</v>
      </c>
      <c r="Y12" s="75">
        <f>'Room only 2025 | comis'!Y12</f>
        <v>8400</v>
      </c>
      <c r="Z12" s="75">
        <f>'Room only 2025 | comis'!Z12</f>
        <v>8400</v>
      </c>
      <c r="AA12" s="75">
        <f>'Room only 2025 | comis'!AA12</f>
        <v>8400</v>
      </c>
      <c r="AB12" s="75">
        <f>'Room only 2025 | comis'!AB12</f>
        <v>9500</v>
      </c>
      <c r="AC12" s="75">
        <f>'Room only 2025 | comis'!AC12</f>
        <v>9500</v>
      </c>
      <c r="AD12" s="75">
        <f>'Room only 2025 | comis'!AD12</f>
        <v>9500</v>
      </c>
      <c r="AE12" s="75">
        <f>'Room only 2025 | comis'!AE12</f>
        <v>8100</v>
      </c>
      <c r="AF12" s="75">
        <f>'Room only 2025 | comis'!AF12</f>
        <v>8100</v>
      </c>
      <c r="AG12" s="75">
        <f>'Room only 2025 | comis'!AG12</f>
        <v>8100</v>
      </c>
      <c r="AH12" s="75">
        <f>'Room only 2025 | comis'!AH12</f>
        <v>8100</v>
      </c>
      <c r="AI12" s="75">
        <f>'Room only 2025 | comis'!AI12</f>
        <v>8400</v>
      </c>
      <c r="AJ12" s="75">
        <f>'Room only 2025 | comis'!AJ12</f>
        <v>8400</v>
      </c>
      <c r="AK12" s="75">
        <f>'Room only 2025 | comis'!AK12</f>
        <v>8100</v>
      </c>
      <c r="AL12" s="75">
        <f>'Room only 2025 | comis'!AL12</f>
        <v>8100</v>
      </c>
      <c r="AM12" s="75">
        <f>'Room only 2025 | comis'!AM12</f>
        <v>8100</v>
      </c>
      <c r="AN12" s="75">
        <f>'Room only 2025 | comis'!AN12</f>
        <v>8100</v>
      </c>
      <c r="AO12" s="75">
        <f>'Room only 2025 | comis'!AO12</f>
        <v>8100</v>
      </c>
      <c r="AP12" s="75">
        <f>'Room only 2025 | comis'!AP12</f>
        <v>8400</v>
      </c>
      <c r="AQ12" s="75">
        <f>'Room only 2025 | comis'!AQ12</f>
        <v>8400</v>
      </c>
      <c r="AR12" s="75">
        <f>'Room only 2025 | comis'!AR12</f>
        <v>8100</v>
      </c>
      <c r="AS12" s="75">
        <f>'Room only 2025 | comis'!AS12</f>
        <v>8100</v>
      </c>
      <c r="AT12" s="75">
        <f>'Room only 2025 | comis'!AT12</f>
        <v>8100</v>
      </c>
      <c r="AU12" s="75">
        <f>'Room only 2025 | comis'!AU12</f>
        <v>8100</v>
      </c>
      <c r="AV12" s="75">
        <f>'Room only 2025 | comis'!AV12</f>
        <v>8100</v>
      </c>
      <c r="AW12" s="75">
        <f>'Room only 2025 | comis'!AW12</f>
        <v>8400</v>
      </c>
      <c r="AX12" s="75">
        <f>'Room only 2025 | comis'!AX12</f>
        <v>8400</v>
      </c>
      <c r="AY12" s="75">
        <f>'Room only 2025 | comis'!AY12</f>
        <v>8400</v>
      </c>
      <c r="AZ12" s="75">
        <f>'Room only 2025 | comis'!AZ12</f>
        <v>8400</v>
      </c>
      <c r="BA12" s="75">
        <f>'Room only 2025 | comis'!BA12</f>
        <v>8400</v>
      </c>
      <c r="BB12" s="75">
        <f>'Room only 2025 | comis'!BB12</f>
        <v>8400</v>
      </c>
      <c r="BC12" s="75">
        <f>'Room only 2025 | comis'!BC12</f>
        <v>8400</v>
      </c>
      <c r="BD12" s="75">
        <f>'Room only 2025 | comis'!BD12</f>
        <v>13600</v>
      </c>
      <c r="BE12" s="75">
        <f>'Room only 2025 | comis'!BE12</f>
        <v>13600</v>
      </c>
      <c r="BF12" s="75">
        <f>'Room only 2025 | comis'!BF12</f>
        <v>13600</v>
      </c>
      <c r="BG12" s="75">
        <f>'Room only 2025 | comis'!BG12</f>
        <v>13600</v>
      </c>
      <c r="BH12" s="75">
        <f>'Room only 2025 | comis'!BH12</f>
        <v>13600</v>
      </c>
      <c r="BI12" s="75">
        <f>'Room only 2025 | comis'!BI12</f>
        <v>13600</v>
      </c>
      <c r="BJ12" s="75">
        <f>'Room only 2025 | comis'!BJ12</f>
        <v>15800</v>
      </c>
      <c r="BK12" s="75">
        <f>'Room only 2025 | comis'!BK12</f>
        <v>15800</v>
      </c>
      <c r="BL12" s="75">
        <f>'Room only 2025 | comis'!BL12</f>
        <v>15800</v>
      </c>
      <c r="BM12" s="75">
        <f>'Room only 2025 | comis'!BM12</f>
        <v>15800</v>
      </c>
      <c r="BN12" s="75">
        <f>'Room only 2025 | comis'!BN12</f>
        <v>15800</v>
      </c>
      <c r="BO12" s="75">
        <f>'Room only 2025 | comis'!BO12</f>
        <v>15800</v>
      </c>
      <c r="BP12" s="75">
        <f>'Room only 2025 | comis'!BP12</f>
        <v>15800</v>
      </c>
      <c r="BQ12" s="75">
        <f>'Room only 2025 | comis'!BQ12</f>
        <v>15800</v>
      </c>
      <c r="BR12" s="75">
        <f>'Room only 2025 | comis'!BR12</f>
        <v>15800</v>
      </c>
      <c r="BS12" s="75">
        <f>'Room only 2025 | comis'!BS12</f>
        <v>15800</v>
      </c>
      <c r="BT12" s="75">
        <f>'Room only 2025 | comis'!BT12</f>
        <v>9500</v>
      </c>
      <c r="BU12" s="75">
        <f>'Room only 2025 | comis'!BU12</f>
        <v>9500</v>
      </c>
      <c r="BV12" s="75">
        <f>'Room only 2025 | comis'!BV12</f>
        <v>9500</v>
      </c>
      <c r="BW12" s="75">
        <f>'Room only 2025 | comis'!BW12</f>
        <v>9500</v>
      </c>
      <c r="BX12" s="75">
        <f>'Room only 2025 | comis'!BX12</f>
        <v>9500</v>
      </c>
      <c r="BY12" s="75">
        <f>'Room only 2025 | comis'!BY12</f>
        <v>9500</v>
      </c>
      <c r="BZ12" s="75">
        <f>'Room only 2025 | comis'!BZ12</f>
        <v>9500</v>
      </c>
      <c r="CA12" s="75">
        <f>'Room only 2025 | comis'!CA12</f>
        <v>9500</v>
      </c>
      <c r="CB12" s="75">
        <f>'Room only 2025 | comis'!CB12</f>
        <v>13600</v>
      </c>
      <c r="CC12" s="75">
        <f>'Room only 2025 | comis'!CC12</f>
        <v>13600</v>
      </c>
      <c r="CD12" s="75">
        <f>'Room only 2025 | comis'!CD12</f>
        <v>13600</v>
      </c>
      <c r="CE12" s="75">
        <f>'Room only 2025 | comis'!CE12</f>
        <v>13600</v>
      </c>
      <c r="CF12" s="75">
        <f>'Room only 2025 | comis'!CF12</f>
        <v>13600</v>
      </c>
      <c r="CG12" s="75">
        <f>'Room only 2025 | comis'!CG12</f>
        <v>13600</v>
      </c>
      <c r="CH12" s="75">
        <f>'Room only 2025 | comis'!CH12</f>
        <v>13600</v>
      </c>
      <c r="CI12" s="75">
        <f>'Room only 2025 | comis'!CI12</f>
        <v>13600</v>
      </c>
      <c r="CJ12" s="86">
        <f>'Room only 2025 | comis'!CJ12</f>
        <v>13600</v>
      </c>
      <c r="CK12" s="86">
        <f>'Room only 2025 | comis'!CK12</f>
        <v>13600</v>
      </c>
      <c r="CL12" s="86">
        <f>'Room only 2025 | comis'!CL12</f>
        <v>13600</v>
      </c>
      <c r="CM12" s="86">
        <f>'Room only 2025 | comis'!CM12</f>
        <v>13600</v>
      </c>
      <c r="CN12" s="86">
        <f>'Room only 2025 | comis'!CN12</f>
        <v>13600</v>
      </c>
      <c r="CO12" s="75">
        <f>'Room only 2025 | comis'!CO12</f>
        <v>13600</v>
      </c>
      <c r="CP12" s="75">
        <f>'Room only 2025 | comis'!CP12</f>
        <v>10500</v>
      </c>
      <c r="CQ12" s="75">
        <f>'Room only 2025 | comis'!CQ12</f>
        <v>10500</v>
      </c>
      <c r="CR12" s="75">
        <f>'Room only 2025 | comis'!CR12</f>
        <v>10500</v>
      </c>
      <c r="CS12" s="75">
        <f>'Room only 2025 | comis'!CS12</f>
        <v>10500</v>
      </c>
      <c r="CT12" s="75">
        <f>'Room only 2025 | comis'!CT12</f>
        <v>11000</v>
      </c>
      <c r="CU12" s="75">
        <f>'Room only 2025 | comis'!CU12</f>
        <v>11000</v>
      </c>
      <c r="CV12" s="75">
        <f>'Room only 2025 | comis'!CV12</f>
        <v>10500</v>
      </c>
      <c r="CW12" s="75">
        <f>'Room only 2025 | comis'!CW12</f>
        <v>10500</v>
      </c>
      <c r="CX12" s="75">
        <f>'Room only 2025 | comis'!CX12</f>
        <v>10500</v>
      </c>
      <c r="CY12" s="75">
        <f>'Room only 2025 | comis'!CY12</f>
        <v>10500</v>
      </c>
      <c r="CZ12" s="75">
        <f>'Room only 2025 | comis'!CZ12</f>
        <v>10500</v>
      </c>
      <c r="DA12" s="75">
        <f>'Room only 2025 | comis'!DA12</f>
        <v>11000</v>
      </c>
      <c r="DB12" s="75">
        <f>'Room only 2025 | comis'!DB12</f>
        <v>11000</v>
      </c>
      <c r="DC12" s="75">
        <f>'Room only 2025 | comis'!DC12</f>
        <v>10500</v>
      </c>
      <c r="DD12" s="75">
        <f>'Room only 2025 | comis'!DD12</f>
        <v>10500</v>
      </c>
      <c r="DE12" s="75">
        <f>'Room only 2025 | comis'!DE12</f>
        <v>10500</v>
      </c>
      <c r="DF12" s="75">
        <f>'Room only 2025 | comis'!DF12</f>
        <v>10500</v>
      </c>
      <c r="DG12" s="75">
        <f>'Room only 2025 | comis'!DG12</f>
        <v>10500</v>
      </c>
      <c r="DH12" s="75">
        <f>'Room only 2025 | comis'!DH12</f>
        <v>11000</v>
      </c>
      <c r="DI12" s="75">
        <f>'Room only 2025 | comis'!DI12</f>
        <v>11000</v>
      </c>
      <c r="DJ12" s="75">
        <f>'Room only 2025 | comis'!DJ12</f>
        <v>10500</v>
      </c>
      <c r="DK12" s="75">
        <f>'Room only 2025 | comis'!DK12</f>
        <v>10500</v>
      </c>
      <c r="DL12" s="75">
        <f>'Room only 2025 | comis'!DL12</f>
        <v>10500</v>
      </c>
      <c r="DM12" s="75">
        <f>'Room only 2025 | comis'!DM12</f>
        <v>10500</v>
      </c>
      <c r="DN12" s="75">
        <f>'Room only 2025 | comis'!DN12</f>
        <v>10500</v>
      </c>
      <c r="DO12" s="75">
        <f>'Room only 2025 | comis'!DO12</f>
        <v>11000</v>
      </c>
      <c r="DP12" s="75">
        <f>'Room only 2025 | comis'!DP12</f>
        <v>11000</v>
      </c>
      <c r="DQ12" s="75">
        <f>'Room only 2025 | comis'!DQ12</f>
        <v>10500</v>
      </c>
      <c r="DR12" s="75">
        <f>'Room only 2025 | comis'!DR12</f>
        <v>10500</v>
      </c>
      <c r="DS12" s="75">
        <f>'Room only 2025 | comis'!DS12</f>
        <v>10500</v>
      </c>
      <c r="DT12" s="75">
        <f>'Room only 2025 | comis'!DT12</f>
        <v>10500</v>
      </c>
      <c r="DU12" s="75">
        <f>'Room only 2025 | comis'!DU12</f>
        <v>10500</v>
      </c>
      <c r="DV12" s="75">
        <f>'Room only 2025 | comis'!DV12</f>
        <v>11000</v>
      </c>
      <c r="DW12" s="75">
        <f>'Room only 2025 | comis'!DW12</f>
        <v>11000</v>
      </c>
      <c r="DX12" s="75">
        <f>'Room only 2025 | comis'!DX12</f>
        <v>10500</v>
      </c>
      <c r="DY12" s="75">
        <f>'Room only 2025 | comis'!DY12</f>
        <v>10500</v>
      </c>
      <c r="DZ12" s="75">
        <f>'Room only 2025 | comis'!DZ12</f>
        <v>10500</v>
      </c>
      <c r="EA12" s="75">
        <f>'Room only 2025 | comis'!EA12</f>
        <v>10500</v>
      </c>
      <c r="EB12" s="75">
        <f>'Room only 2025 | comis'!EB12</f>
        <v>10500</v>
      </c>
      <c r="EC12" s="75">
        <f>'Room only 2025 | comis'!EC12</f>
        <v>10500</v>
      </c>
      <c r="ED12" s="75">
        <f>'Room only 2025 | comis'!ED12</f>
        <v>10500</v>
      </c>
      <c r="EE12" s="75">
        <f>'Room only 2025 | comis'!EE12</f>
        <v>9500</v>
      </c>
      <c r="EF12" s="75">
        <f>'Room only 2025 | comis'!EF12</f>
        <v>9500</v>
      </c>
      <c r="EG12" s="75">
        <f>'Room only 2025 | comis'!EG12</f>
        <v>9500</v>
      </c>
      <c r="EH12" s="75">
        <f>'Room only 2025 | comis'!EH12</f>
        <v>9500</v>
      </c>
      <c r="EI12" s="75">
        <f>'Room only 2025 | comis'!EI12</f>
        <v>9500</v>
      </c>
      <c r="EJ12" s="75">
        <f>'Room only 2025 | comis'!EJ12</f>
        <v>9500</v>
      </c>
      <c r="EK12" s="75">
        <f>'Room only 2025 | comis'!EK12</f>
        <v>9500</v>
      </c>
      <c r="EL12" s="75">
        <f>'Room only 2025 | comis'!EL12</f>
        <v>9000</v>
      </c>
      <c r="EM12" s="75">
        <f>'Room only 2025 | comis'!EM12</f>
        <v>9000</v>
      </c>
      <c r="EN12" s="75">
        <f>'Room only 2025 | comis'!EN12</f>
        <v>9000</v>
      </c>
      <c r="EO12" s="75">
        <f>'Room only 2025 | comis'!EO12</f>
        <v>9000</v>
      </c>
      <c r="EP12" s="75">
        <f>'Room only 2025 | comis'!EP12</f>
        <v>9000</v>
      </c>
      <c r="EQ12" s="75">
        <f>'Room only 2025 | comis'!EQ12</f>
        <v>9500</v>
      </c>
      <c r="ER12" s="75">
        <f>'Room only 2025 | comis'!ER12</f>
        <v>9500</v>
      </c>
      <c r="ES12" s="75">
        <f>'Room only 2025 | comis'!ES12</f>
        <v>9000</v>
      </c>
      <c r="ET12" s="75">
        <f>'Room only 2025 | comis'!ET12</f>
        <v>9000</v>
      </c>
      <c r="EU12" s="75">
        <f>'Room only 2025 | comis'!EU12</f>
        <v>9000</v>
      </c>
      <c r="EV12" s="75">
        <f>'Room only 2025 | comis'!EV12</f>
        <v>9000</v>
      </c>
      <c r="EW12" s="75">
        <f>'Room only 2025 | comis'!EW12</f>
        <v>9000</v>
      </c>
      <c r="EX12" s="75">
        <f>'Room only 2025 | comis'!EX12</f>
        <v>9500</v>
      </c>
      <c r="EY12" s="75">
        <f>'Room only 2025 | comis'!EY12</f>
        <v>9500</v>
      </c>
      <c r="EZ12" s="75">
        <f>'Room only 2025 | comis'!EZ12</f>
        <v>9000</v>
      </c>
      <c r="FA12" s="75">
        <f>'Room only 2025 | comis'!FA12</f>
        <v>9000</v>
      </c>
      <c r="FB12" s="75">
        <f>'Room only 2025 | comis'!FB12</f>
        <v>9000</v>
      </c>
      <c r="FC12" s="75">
        <f>'Room only 2025 | comis'!FC12</f>
        <v>9000</v>
      </c>
      <c r="FD12" s="75">
        <f>'Room only 2025 | comis'!FD12</f>
        <v>9000</v>
      </c>
      <c r="FE12" s="75">
        <f>'Room only 2025 | comis'!FE12</f>
        <v>9500</v>
      </c>
      <c r="FF12" s="75">
        <f>'Room only 2025 | comis'!FF12</f>
        <v>9500</v>
      </c>
      <c r="FG12" s="75">
        <f>'Room only 2025 | comis'!FG12</f>
        <v>10500</v>
      </c>
      <c r="FH12" s="75">
        <f>'Room only 2025 | comis'!FH12</f>
        <v>10500</v>
      </c>
      <c r="FI12" s="75">
        <f>'Room only 2025 | comis'!FI12</f>
        <v>10500</v>
      </c>
      <c r="FJ12" s="75">
        <f>'Room only 2025 | comis'!FJ12</f>
        <v>10500</v>
      </c>
      <c r="FK12" s="75">
        <f>'Room only 2025 | comis'!FK12</f>
        <v>10500</v>
      </c>
      <c r="FL12" s="75">
        <f>'Room only 2025 | comis'!FL12</f>
        <v>10500</v>
      </c>
      <c r="FM12" s="75">
        <f>'Room only 2025 | comis'!FM12</f>
        <v>10500</v>
      </c>
      <c r="FN12" s="75">
        <f>'Room only 2025 | comis'!FN12</f>
        <v>10500</v>
      </c>
      <c r="FO12" s="75">
        <f>'Room only 2025 | comis'!FO12</f>
        <v>10500</v>
      </c>
      <c r="FP12" s="75">
        <f>'Room only 2025 | comis'!FP12</f>
        <v>10500</v>
      </c>
      <c r="FQ12" s="75">
        <f>'Room only 2025 | comis'!FQ12</f>
        <v>10500</v>
      </c>
    </row>
    <row r="13" spans="1:173">
      <c r="A13" s="16" t="s">
        <v>7</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87"/>
      <c r="CK13" s="87"/>
      <c r="CL13" s="87"/>
      <c r="CM13" s="87"/>
      <c r="CN13" s="87"/>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row>
    <row r="14" spans="1:173">
      <c r="A14" s="74">
        <v>1</v>
      </c>
      <c r="B14" s="75">
        <f>'Room only 2025 | comis'!B14</f>
        <v>9100</v>
      </c>
      <c r="C14" s="75">
        <f>'Room only 2025 | comis'!C14</f>
        <v>9100</v>
      </c>
      <c r="D14" s="75">
        <f>'Room only 2025 | comis'!D14</f>
        <v>9100</v>
      </c>
      <c r="E14" s="75">
        <f>'Room only 2025 | comis'!E14</f>
        <v>9100</v>
      </c>
      <c r="F14" s="75">
        <f>'Room only 2025 | comis'!F14</f>
        <v>9100</v>
      </c>
      <c r="G14" s="75">
        <f>'Room only 2025 | comis'!G14</f>
        <v>9700</v>
      </c>
      <c r="H14" s="75">
        <f>'Room only 2025 | comis'!H14</f>
        <v>9700</v>
      </c>
      <c r="I14" s="75">
        <f>'Room only 2025 | comis'!I14</f>
        <v>9100</v>
      </c>
      <c r="J14" s="75">
        <f>'Room only 2025 | comis'!J14</f>
        <v>9100</v>
      </c>
      <c r="K14" s="75">
        <f>'Room only 2025 | comis'!K14</f>
        <v>9100</v>
      </c>
      <c r="L14" s="75">
        <f>'Room only 2025 | comis'!L14</f>
        <v>9100</v>
      </c>
      <c r="M14" s="75">
        <f>'Room only 2025 | comis'!M14</f>
        <v>9100</v>
      </c>
      <c r="N14" s="75">
        <f>'Room only 2025 | comis'!N14</f>
        <v>9700</v>
      </c>
      <c r="O14" s="75">
        <f>'Room only 2025 | comis'!O14</f>
        <v>9700</v>
      </c>
      <c r="P14" s="75">
        <f>'Room only 2025 | comis'!P14</f>
        <v>9100</v>
      </c>
      <c r="Q14" s="75">
        <f>'Room only 2025 | comis'!Q14</f>
        <v>9100</v>
      </c>
      <c r="R14" s="75">
        <f>'Room only 2025 | comis'!R14</f>
        <v>9100</v>
      </c>
      <c r="S14" s="75">
        <f>'Room only 2025 | comis'!S14</f>
        <v>9100</v>
      </c>
      <c r="T14" s="75">
        <f>'Room only 2025 | comis'!T14</f>
        <v>10500</v>
      </c>
      <c r="U14" s="75">
        <f>'Room only 2025 | comis'!U14</f>
        <v>10500</v>
      </c>
      <c r="V14" s="75">
        <f>'Room only 2025 | comis'!V14</f>
        <v>10500</v>
      </c>
      <c r="W14" s="75">
        <f>'Room only 2025 | comis'!W14</f>
        <v>9400</v>
      </c>
      <c r="X14" s="75">
        <f>'Room only 2025 | comis'!X14</f>
        <v>9400</v>
      </c>
      <c r="Y14" s="75">
        <f>'Room only 2025 | comis'!Y14</f>
        <v>9400</v>
      </c>
      <c r="Z14" s="75">
        <f>'Room only 2025 | comis'!Z14</f>
        <v>9400</v>
      </c>
      <c r="AA14" s="75">
        <f>'Room only 2025 | comis'!AA14</f>
        <v>9400</v>
      </c>
      <c r="AB14" s="75">
        <f>'Room only 2025 | comis'!AB14</f>
        <v>10500</v>
      </c>
      <c r="AC14" s="75">
        <f>'Room only 2025 | comis'!AC14</f>
        <v>10500</v>
      </c>
      <c r="AD14" s="75">
        <f>'Room only 2025 | comis'!AD14</f>
        <v>10500</v>
      </c>
      <c r="AE14" s="75">
        <f>'Room only 2025 | comis'!AE14</f>
        <v>9100</v>
      </c>
      <c r="AF14" s="75">
        <f>'Room only 2025 | comis'!AF14</f>
        <v>9100</v>
      </c>
      <c r="AG14" s="75">
        <f>'Room only 2025 | comis'!AG14</f>
        <v>9100</v>
      </c>
      <c r="AH14" s="75">
        <f>'Room only 2025 | comis'!AH14</f>
        <v>9100</v>
      </c>
      <c r="AI14" s="75">
        <f>'Room only 2025 | comis'!AI14</f>
        <v>9400</v>
      </c>
      <c r="AJ14" s="75">
        <f>'Room only 2025 | comis'!AJ14</f>
        <v>9400</v>
      </c>
      <c r="AK14" s="75">
        <f>'Room only 2025 | comis'!AK14</f>
        <v>9100</v>
      </c>
      <c r="AL14" s="75">
        <f>'Room only 2025 | comis'!AL14</f>
        <v>9100</v>
      </c>
      <c r="AM14" s="75">
        <f>'Room only 2025 | comis'!AM14</f>
        <v>9100</v>
      </c>
      <c r="AN14" s="75">
        <f>'Room only 2025 | comis'!AN14</f>
        <v>9100</v>
      </c>
      <c r="AO14" s="75">
        <f>'Room only 2025 | comis'!AO14</f>
        <v>9100</v>
      </c>
      <c r="AP14" s="75">
        <f>'Room only 2025 | comis'!AP14</f>
        <v>9400</v>
      </c>
      <c r="AQ14" s="75">
        <f>'Room only 2025 | comis'!AQ14</f>
        <v>9400</v>
      </c>
      <c r="AR14" s="75">
        <f>'Room only 2025 | comis'!AR14</f>
        <v>9100</v>
      </c>
      <c r="AS14" s="75">
        <f>'Room only 2025 | comis'!AS14</f>
        <v>9100</v>
      </c>
      <c r="AT14" s="75">
        <f>'Room only 2025 | comis'!AT14</f>
        <v>9100</v>
      </c>
      <c r="AU14" s="75">
        <f>'Room only 2025 | comis'!AU14</f>
        <v>9100</v>
      </c>
      <c r="AV14" s="75">
        <f>'Room only 2025 | comis'!AV14</f>
        <v>9100</v>
      </c>
      <c r="AW14" s="75">
        <f>'Room only 2025 | comis'!AW14</f>
        <v>9400</v>
      </c>
      <c r="AX14" s="75">
        <f>'Room only 2025 | comis'!AX14</f>
        <v>9400</v>
      </c>
      <c r="AY14" s="75">
        <f>'Room only 2025 | comis'!AY14</f>
        <v>9400</v>
      </c>
      <c r="AZ14" s="75">
        <f>'Room only 2025 | comis'!AZ14</f>
        <v>9400</v>
      </c>
      <c r="BA14" s="75">
        <f>'Room only 2025 | comis'!BA14</f>
        <v>9400</v>
      </c>
      <c r="BB14" s="75">
        <f>'Room only 2025 | comis'!BB14</f>
        <v>9400</v>
      </c>
      <c r="BC14" s="75">
        <f>'Room only 2025 | comis'!BC14</f>
        <v>9400</v>
      </c>
      <c r="BD14" s="75">
        <f>'Room only 2025 | comis'!BD14</f>
        <v>14600</v>
      </c>
      <c r="BE14" s="75">
        <f>'Room only 2025 | comis'!BE14</f>
        <v>14600</v>
      </c>
      <c r="BF14" s="75">
        <f>'Room only 2025 | comis'!BF14</f>
        <v>14600</v>
      </c>
      <c r="BG14" s="75">
        <f>'Room only 2025 | comis'!BG14</f>
        <v>14600</v>
      </c>
      <c r="BH14" s="75">
        <f>'Room only 2025 | comis'!BH14</f>
        <v>14600</v>
      </c>
      <c r="BI14" s="75">
        <f>'Room only 2025 | comis'!BI14</f>
        <v>14600</v>
      </c>
      <c r="BJ14" s="75">
        <f>'Room only 2025 | comis'!BJ14</f>
        <v>16800</v>
      </c>
      <c r="BK14" s="75">
        <f>'Room only 2025 | comis'!BK14</f>
        <v>16800</v>
      </c>
      <c r="BL14" s="75">
        <f>'Room only 2025 | comis'!BL14</f>
        <v>16800</v>
      </c>
      <c r="BM14" s="75">
        <f>'Room only 2025 | comis'!BM14</f>
        <v>16800</v>
      </c>
      <c r="BN14" s="75">
        <f>'Room only 2025 | comis'!BN14</f>
        <v>16800</v>
      </c>
      <c r="BO14" s="75">
        <f>'Room only 2025 | comis'!BO14</f>
        <v>16800</v>
      </c>
      <c r="BP14" s="75">
        <f>'Room only 2025 | comis'!BP14</f>
        <v>16800</v>
      </c>
      <c r="BQ14" s="75">
        <f>'Room only 2025 | comis'!BQ14</f>
        <v>16800</v>
      </c>
      <c r="BR14" s="75">
        <f>'Room only 2025 | comis'!BR14</f>
        <v>16800</v>
      </c>
      <c r="BS14" s="75">
        <f>'Room only 2025 | comis'!BS14</f>
        <v>16800</v>
      </c>
      <c r="BT14" s="75">
        <f>'Room only 2025 | comis'!BT14</f>
        <v>10500</v>
      </c>
      <c r="BU14" s="75">
        <f>'Room only 2025 | comis'!BU14</f>
        <v>10500</v>
      </c>
      <c r="BV14" s="75">
        <f>'Room only 2025 | comis'!BV14</f>
        <v>10500</v>
      </c>
      <c r="BW14" s="75">
        <f>'Room only 2025 | comis'!BW14</f>
        <v>10500</v>
      </c>
      <c r="BX14" s="75">
        <f>'Room only 2025 | comis'!BX14</f>
        <v>10500</v>
      </c>
      <c r="BY14" s="75">
        <f>'Room only 2025 | comis'!BY14</f>
        <v>10500</v>
      </c>
      <c r="BZ14" s="75">
        <f>'Room only 2025 | comis'!BZ14</f>
        <v>10500</v>
      </c>
      <c r="CA14" s="75">
        <f>'Room only 2025 | comis'!CA14</f>
        <v>10500</v>
      </c>
      <c r="CB14" s="75">
        <f>'Room only 2025 | comis'!CB14</f>
        <v>14600</v>
      </c>
      <c r="CC14" s="75">
        <f>'Room only 2025 | comis'!CC14</f>
        <v>14600</v>
      </c>
      <c r="CD14" s="75">
        <f>'Room only 2025 | comis'!CD14</f>
        <v>14600</v>
      </c>
      <c r="CE14" s="75">
        <f>'Room only 2025 | comis'!CE14</f>
        <v>14600</v>
      </c>
      <c r="CF14" s="75">
        <f>'Room only 2025 | comis'!CF14</f>
        <v>14600</v>
      </c>
      <c r="CG14" s="75">
        <f>'Room only 2025 | comis'!CG14</f>
        <v>14600</v>
      </c>
      <c r="CH14" s="75">
        <f>'Room only 2025 | comis'!CH14</f>
        <v>14600</v>
      </c>
      <c r="CI14" s="75">
        <f>'Room only 2025 | comis'!CI14</f>
        <v>14600</v>
      </c>
      <c r="CJ14" s="86">
        <f>'Room only 2025 | comis'!CJ14</f>
        <v>14600</v>
      </c>
      <c r="CK14" s="86">
        <f>'Room only 2025 | comis'!CK14</f>
        <v>14600</v>
      </c>
      <c r="CL14" s="86">
        <f>'Room only 2025 | comis'!CL14</f>
        <v>14600</v>
      </c>
      <c r="CM14" s="86">
        <f>'Room only 2025 | comis'!CM14</f>
        <v>14600</v>
      </c>
      <c r="CN14" s="86">
        <f>'Room only 2025 | comis'!CN14</f>
        <v>14600</v>
      </c>
      <c r="CO14" s="75">
        <f>'Room only 2025 | comis'!CO14</f>
        <v>14600</v>
      </c>
      <c r="CP14" s="75">
        <f>'Room only 2025 | comis'!CP14</f>
        <v>11500</v>
      </c>
      <c r="CQ14" s="75">
        <f>'Room only 2025 | comis'!CQ14</f>
        <v>11500</v>
      </c>
      <c r="CR14" s="75">
        <f>'Room only 2025 | comis'!CR14</f>
        <v>11500</v>
      </c>
      <c r="CS14" s="75">
        <f>'Room only 2025 | comis'!CS14</f>
        <v>11500</v>
      </c>
      <c r="CT14" s="75">
        <f>'Room only 2025 | comis'!CT14</f>
        <v>12000</v>
      </c>
      <c r="CU14" s="75">
        <f>'Room only 2025 | comis'!CU14</f>
        <v>12000</v>
      </c>
      <c r="CV14" s="75">
        <f>'Room only 2025 | comis'!CV14</f>
        <v>11500</v>
      </c>
      <c r="CW14" s="75">
        <f>'Room only 2025 | comis'!CW14</f>
        <v>11500</v>
      </c>
      <c r="CX14" s="75">
        <f>'Room only 2025 | comis'!CX14</f>
        <v>11500</v>
      </c>
      <c r="CY14" s="75">
        <f>'Room only 2025 | comis'!CY14</f>
        <v>11500</v>
      </c>
      <c r="CZ14" s="75">
        <f>'Room only 2025 | comis'!CZ14</f>
        <v>11500</v>
      </c>
      <c r="DA14" s="75">
        <f>'Room only 2025 | comis'!DA14</f>
        <v>12000</v>
      </c>
      <c r="DB14" s="75">
        <f>'Room only 2025 | comis'!DB14</f>
        <v>12000</v>
      </c>
      <c r="DC14" s="75">
        <f>'Room only 2025 | comis'!DC14</f>
        <v>11500</v>
      </c>
      <c r="DD14" s="75">
        <f>'Room only 2025 | comis'!DD14</f>
        <v>11500</v>
      </c>
      <c r="DE14" s="75">
        <f>'Room only 2025 | comis'!DE14</f>
        <v>11500</v>
      </c>
      <c r="DF14" s="75">
        <f>'Room only 2025 | comis'!DF14</f>
        <v>11500</v>
      </c>
      <c r="DG14" s="75">
        <f>'Room only 2025 | comis'!DG14</f>
        <v>11500</v>
      </c>
      <c r="DH14" s="75">
        <f>'Room only 2025 | comis'!DH14</f>
        <v>12000</v>
      </c>
      <c r="DI14" s="75">
        <f>'Room only 2025 | comis'!DI14</f>
        <v>12000</v>
      </c>
      <c r="DJ14" s="75">
        <f>'Room only 2025 | comis'!DJ14</f>
        <v>11500</v>
      </c>
      <c r="DK14" s="75">
        <f>'Room only 2025 | comis'!DK14</f>
        <v>11500</v>
      </c>
      <c r="DL14" s="75">
        <f>'Room only 2025 | comis'!DL14</f>
        <v>11500</v>
      </c>
      <c r="DM14" s="75">
        <f>'Room only 2025 | comis'!DM14</f>
        <v>11500</v>
      </c>
      <c r="DN14" s="75">
        <f>'Room only 2025 | comis'!DN14</f>
        <v>11500</v>
      </c>
      <c r="DO14" s="75">
        <f>'Room only 2025 | comis'!DO14</f>
        <v>12000</v>
      </c>
      <c r="DP14" s="75">
        <f>'Room only 2025 | comis'!DP14</f>
        <v>12000</v>
      </c>
      <c r="DQ14" s="75">
        <f>'Room only 2025 | comis'!DQ14</f>
        <v>11500</v>
      </c>
      <c r="DR14" s="75">
        <f>'Room only 2025 | comis'!DR14</f>
        <v>11500</v>
      </c>
      <c r="DS14" s="75">
        <f>'Room only 2025 | comis'!DS14</f>
        <v>11500</v>
      </c>
      <c r="DT14" s="75">
        <f>'Room only 2025 | comis'!DT14</f>
        <v>11500</v>
      </c>
      <c r="DU14" s="75">
        <f>'Room only 2025 | comis'!DU14</f>
        <v>11500</v>
      </c>
      <c r="DV14" s="75">
        <f>'Room only 2025 | comis'!DV14</f>
        <v>12000</v>
      </c>
      <c r="DW14" s="75">
        <f>'Room only 2025 | comis'!DW14</f>
        <v>12000</v>
      </c>
      <c r="DX14" s="75">
        <f>'Room only 2025 | comis'!DX14</f>
        <v>11500</v>
      </c>
      <c r="DY14" s="75">
        <f>'Room only 2025 | comis'!DY14</f>
        <v>11500</v>
      </c>
      <c r="DZ14" s="75">
        <f>'Room only 2025 | comis'!DZ14</f>
        <v>11500</v>
      </c>
      <c r="EA14" s="75">
        <f>'Room only 2025 | comis'!EA14</f>
        <v>11500</v>
      </c>
      <c r="EB14" s="75">
        <f>'Room only 2025 | comis'!EB14</f>
        <v>11500</v>
      </c>
      <c r="EC14" s="75">
        <f>'Room only 2025 | comis'!EC14</f>
        <v>11500</v>
      </c>
      <c r="ED14" s="75">
        <f>'Room only 2025 | comis'!ED14</f>
        <v>11500</v>
      </c>
      <c r="EE14" s="75">
        <f>'Room only 2025 | comis'!EE14</f>
        <v>10500</v>
      </c>
      <c r="EF14" s="75">
        <f>'Room only 2025 | comis'!EF14</f>
        <v>10500</v>
      </c>
      <c r="EG14" s="75">
        <f>'Room only 2025 | comis'!EG14</f>
        <v>10500</v>
      </c>
      <c r="EH14" s="75">
        <f>'Room only 2025 | comis'!EH14</f>
        <v>10500</v>
      </c>
      <c r="EI14" s="75">
        <f>'Room only 2025 | comis'!EI14</f>
        <v>10500</v>
      </c>
      <c r="EJ14" s="75">
        <f>'Room only 2025 | comis'!EJ14</f>
        <v>10500</v>
      </c>
      <c r="EK14" s="75">
        <f>'Room only 2025 | comis'!EK14</f>
        <v>10500</v>
      </c>
      <c r="EL14" s="75">
        <f>'Room only 2025 | comis'!EL14</f>
        <v>10000</v>
      </c>
      <c r="EM14" s="75">
        <f>'Room only 2025 | comis'!EM14</f>
        <v>10000</v>
      </c>
      <c r="EN14" s="75">
        <f>'Room only 2025 | comis'!EN14</f>
        <v>10000</v>
      </c>
      <c r="EO14" s="75">
        <f>'Room only 2025 | comis'!EO14</f>
        <v>10000</v>
      </c>
      <c r="EP14" s="75">
        <f>'Room only 2025 | comis'!EP14</f>
        <v>10000</v>
      </c>
      <c r="EQ14" s="75">
        <f>'Room only 2025 | comis'!EQ14</f>
        <v>10500</v>
      </c>
      <c r="ER14" s="75">
        <f>'Room only 2025 | comis'!ER14</f>
        <v>10500</v>
      </c>
      <c r="ES14" s="75">
        <f>'Room only 2025 | comis'!ES14</f>
        <v>10000</v>
      </c>
      <c r="ET14" s="75">
        <f>'Room only 2025 | comis'!ET14</f>
        <v>10000</v>
      </c>
      <c r="EU14" s="75">
        <f>'Room only 2025 | comis'!EU14</f>
        <v>10000</v>
      </c>
      <c r="EV14" s="75">
        <f>'Room only 2025 | comis'!EV14</f>
        <v>10000</v>
      </c>
      <c r="EW14" s="75">
        <f>'Room only 2025 | comis'!EW14</f>
        <v>10000</v>
      </c>
      <c r="EX14" s="75">
        <f>'Room only 2025 | comis'!EX14</f>
        <v>10500</v>
      </c>
      <c r="EY14" s="75">
        <f>'Room only 2025 | comis'!EY14</f>
        <v>10500</v>
      </c>
      <c r="EZ14" s="75">
        <f>'Room only 2025 | comis'!EZ14</f>
        <v>10000</v>
      </c>
      <c r="FA14" s="75">
        <f>'Room only 2025 | comis'!FA14</f>
        <v>10000</v>
      </c>
      <c r="FB14" s="75">
        <f>'Room only 2025 | comis'!FB14</f>
        <v>10000</v>
      </c>
      <c r="FC14" s="75">
        <f>'Room only 2025 | comis'!FC14</f>
        <v>10000</v>
      </c>
      <c r="FD14" s="75">
        <f>'Room only 2025 | comis'!FD14</f>
        <v>10000</v>
      </c>
      <c r="FE14" s="75">
        <f>'Room only 2025 | comis'!FE14</f>
        <v>10500</v>
      </c>
      <c r="FF14" s="75">
        <f>'Room only 2025 | comis'!FF14</f>
        <v>10500</v>
      </c>
      <c r="FG14" s="75">
        <f>'Room only 2025 | comis'!FG14</f>
        <v>11500</v>
      </c>
      <c r="FH14" s="75">
        <f>'Room only 2025 | comis'!FH14</f>
        <v>11500</v>
      </c>
      <c r="FI14" s="75">
        <f>'Room only 2025 | comis'!FI14</f>
        <v>11500</v>
      </c>
      <c r="FJ14" s="75">
        <f>'Room only 2025 | comis'!FJ14</f>
        <v>11500</v>
      </c>
      <c r="FK14" s="75">
        <f>'Room only 2025 | comis'!FK14</f>
        <v>11500</v>
      </c>
      <c r="FL14" s="75">
        <f>'Room only 2025 | comis'!FL14</f>
        <v>11500</v>
      </c>
      <c r="FM14" s="75">
        <f>'Room only 2025 | comis'!FM14</f>
        <v>11500</v>
      </c>
      <c r="FN14" s="75">
        <f>'Room only 2025 | comis'!FN14</f>
        <v>11500</v>
      </c>
      <c r="FO14" s="75">
        <f>'Room only 2025 | comis'!FO14</f>
        <v>11500</v>
      </c>
      <c r="FP14" s="75">
        <f>'Room only 2025 | comis'!FP14</f>
        <v>11500</v>
      </c>
      <c r="FQ14" s="75">
        <f>'Room only 2025 | comis'!FQ14</f>
        <v>11500</v>
      </c>
    </row>
    <row r="15" spans="1:173">
      <c r="A15" s="17" t="s">
        <v>8</v>
      </c>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87"/>
      <c r="CK15" s="87"/>
      <c r="CL15" s="87"/>
      <c r="CM15" s="87"/>
      <c r="CN15" s="87"/>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row>
    <row r="16" spans="1:173">
      <c r="A16" s="74">
        <v>1</v>
      </c>
      <c r="B16" s="75">
        <f>'Room only 2025 | comis'!B16</f>
        <v>10600</v>
      </c>
      <c r="C16" s="75">
        <f>'Room only 2025 | comis'!C16</f>
        <v>10600</v>
      </c>
      <c r="D16" s="75">
        <f>'Room only 2025 | comis'!D16</f>
        <v>10600</v>
      </c>
      <c r="E16" s="75">
        <f>'Room only 2025 | comis'!E16</f>
        <v>10600</v>
      </c>
      <c r="F16" s="75">
        <f>'Room only 2025 | comis'!F16</f>
        <v>10600</v>
      </c>
      <c r="G16" s="75">
        <f>'Room only 2025 | comis'!G16</f>
        <v>11200</v>
      </c>
      <c r="H16" s="75">
        <f>'Room only 2025 | comis'!H16</f>
        <v>11200</v>
      </c>
      <c r="I16" s="75">
        <f>'Room only 2025 | comis'!I16</f>
        <v>10600</v>
      </c>
      <c r="J16" s="75">
        <f>'Room only 2025 | comis'!J16</f>
        <v>10600</v>
      </c>
      <c r="K16" s="75">
        <f>'Room only 2025 | comis'!K16</f>
        <v>10600</v>
      </c>
      <c r="L16" s="75">
        <f>'Room only 2025 | comis'!L16</f>
        <v>10600</v>
      </c>
      <c r="M16" s="75">
        <f>'Room only 2025 | comis'!M16</f>
        <v>10600</v>
      </c>
      <c r="N16" s="75">
        <f>'Room only 2025 | comis'!N16</f>
        <v>11200</v>
      </c>
      <c r="O16" s="75">
        <f>'Room only 2025 | comis'!O16</f>
        <v>11200</v>
      </c>
      <c r="P16" s="75">
        <f>'Room only 2025 | comis'!P16</f>
        <v>10600</v>
      </c>
      <c r="Q16" s="75">
        <f>'Room only 2025 | comis'!Q16</f>
        <v>10600</v>
      </c>
      <c r="R16" s="75">
        <f>'Room only 2025 | comis'!R16</f>
        <v>10600</v>
      </c>
      <c r="S16" s="75">
        <f>'Room only 2025 | comis'!S16</f>
        <v>10600</v>
      </c>
      <c r="T16" s="75">
        <f>'Room only 2025 | comis'!T16</f>
        <v>12000</v>
      </c>
      <c r="U16" s="75">
        <f>'Room only 2025 | comis'!U16</f>
        <v>12000</v>
      </c>
      <c r="V16" s="75">
        <f>'Room only 2025 | comis'!V16</f>
        <v>12000</v>
      </c>
      <c r="W16" s="75">
        <f>'Room only 2025 | comis'!W16</f>
        <v>10900</v>
      </c>
      <c r="X16" s="75">
        <f>'Room only 2025 | comis'!X16</f>
        <v>10900</v>
      </c>
      <c r="Y16" s="75">
        <f>'Room only 2025 | comis'!Y16</f>
        <v>10900</v>
      </c>
      <c r="Z16" s="75">
        <f>'Room only 2025 | comis'!Z16</f>
        <v>10900</v>
      </c>
      <c r="AA16" s="75">
        <f>'Room only 2025 | comis'!AA16</f>
        <v>10900</v>
      </c>
      <c r="AB16" s="75">
        <f>'Room only 2025 | comis'!AB16</f>
        <v>12000</v>
      </c>
      <c r="AC16" s="75">
        <f>'Room only 2025 | comis'!AC16</f>
        <v>12000</v>
      </c>
      <c r="AD16" s="75">
        <f>'Room only 2025 | comis'!AD16</f>
        <v>12000</v>
      </c>
      <c r="AE16" s="75">
        <f>'Room only 2025 | comis'!AE16</f>
        <v>10600</v>
      </c>
      <c r="AF16" s="75">
        <f>'Room only 2025 | comis'!AF16</f>
        <v>10600</v>
      </c>
      <c r="AG16" s="75">
        <f>'Room only 2025 | comis'!AG16</f>
        <v>10600</v>
      </c>
      <c r="AH16" s="75">
        <f>'Room only 2025 | comis'!AH16</f>
        <v>10600</v>
      </c>
      <c r="AI16" s="75">
        <f>'Room only 2025 | comis'!AI16</f>
        <v>10900</v>
      </c>
      <c r="AJ16" s="75">
        <f>'Room only 2025 | comis'!AJ16</f>
        <v>10900</v>
      </c>
      <c r="AK16" s="75">
        <f>'Room only 2025 | comis'!AK16</f>
        <v>10600</v>
      </c>
      <c r="AL16" s="75">
        <f>'Room only 2025 | comis'!AL16</f>
        <v>10600</v>
      </c>
      <c r="AM16" s="75">
        <f>'Room only 2025 | comis'!AM16</f>
        <v>10600</v>
      </c>
      <c r="AN16" s="75">
        <f>'Room only 2025 | comis'!AN16</f>
        <v>10600</v>
      </c>
      <c r="AO16" s="75">
        <f>'Room only 2025 | comis'!AO16</f>
        <v>10600</v>
      </c>
      <c r="AP16" s="75">
        <f>'Room only 2025 | comis'!AP16</f>
        <v>10900</v>
      </c>
      <c r="AQ16" s="75">
        <f>'Room only 2025 | comis'!AQ16</f>
        <v>10900</v>
      </c>
      <c r="AR16" s="75">
        <f>'Room only 2025 | comis'!AR16</f>
        <v>10600</v>
      </c>
      <c r="AS16" s="75">
        <f>'Room only 2025 | comis'!AS16</f>
        <v>10600</v>
      </c>
      <c r="AT16" s="75">
        <f>'Room only 2025 | comis'!AT16</f>
        <v>10600</v>
      </c>
      <c r="AU16" s="75">
        <f>'Room only 2025 | comis'!AU16</f>
        <v>10600</v>
      </c>
      <c r="AV16" s="75">
        <f>'Room only 2025 | comis'!AV16</f>
        <v>10600</v>
      </c>
      <c r="AW16" s="75">
        <f>'Room only 2025 | comis'!AW16</f>
        <v>10900</v>
      </c>
      <c r="AX16" s="75">
        <f>'Room only 2025 | comis'!AX16</f>
        <v>10900</v>
      </c>
      <c r="AY16" s="75">
        <f>'Room only 2025 | comis'!AY16</f>
        <v>10900</v>
      </c>
      <c r="AZ16" s="75">
        <f>'Room only 2025 | comis'!AZ16</f>
        <v>10900</v>
      </c>
      <c r="BA16" s="75">
        <f>'Room only 2025 | comis'!BA16</f>
        <v>10900</v>
      </c>
      <c r="BB16" s="75">
        <f>'Room only 2025 | comis'!BB16</f>
        <v>10900</v>
      </c>
      <c r="BC16" s="75">
        <f>'Room only 2025 | comis'!BC16</f>
        <v>10900</v>
      </c>
      <c r="BD16" s="75">
        <f>'Room only 2025 | comis'!BD16</f>
        <v>16100</v>
      </c>
      <c r="BE16" s="75">
        <f>'Room only 2025 | comis'!BE16</f>
        <v>16100</v>
      </c>
      <c r="BF16" s="75">
        <f>'Room only 2025 | comis'!BF16</f>
        <v>16100</v>
      </c>
      <c r="BG16" s="75">
        <f>'Room only 2025 | comis'!BG16</f>
        <v>16100</v>
      </c>
      <c r="BH16" s="75">
        <f>'Room only 2025 | comis'!BH16</f>
        <v>16100</v>
      </c>
      <c r="BI16" s="75">
        <f>'Room only 2025 | comis'!BI16</f>
        <v>16100</v>
      </c>
      <c r="BJ16" s="75">
        <f>'Room only 2025 | comis'!BJ16</f>
        <v>18300</v>
      </c>
      <c r="BK16" s="75">
        <f>'Room only 2025 | comis'!BK16</f>
        <v>18300</v>
      </c>
      <c r="BL16" s="75">
        <f>'Room only 2025 | comis'!BL16</f>
        <v>18300</v>
      </c>
      <c r="BM16" s="75">
        <f>'Room only 2025 | comis'!BM16</f>
        <v>18300</v>
      </c>
      <c r="BN16" s="75">
        <f>'Room only 2025 | comis'!BN16</f>
        <v>18300</v>
      </c>
      <c r="BO16" s="75">
        <f>'Room only 2025 | comis'!BO16</f>
        <v>18300</v>
      </c>
      <c r="BP16" s="75">
        <f>'Room only 2025 | comis'!BP16</f>
        <v>18300</v>
      </c>
      <c r="BQ16" s="75">
        <f>'Room only 2025 | comis'!BQ16</f>
        <v>18300</v>
      </c>
      <c r="BR16" s="75">
        <f>'Room only 2025 | comis'!BR16</f>
        <v>18300</v>
      </c>
      <c r="BS16" s="75">
        <f>'Room only 2025 | comis'!BS16</f>
        <v>18300</v>
      </c>
      <c r="BT16" s="75">
        <f>'Room only 2025 | comis'!BT16</f>
        <v>12000</v>
      </c>
      <c r="BU16" s="75">
        <f>'Room only 2025 | comis'!BU16</f>
        <v>12000</v>
      </c>
      <c r="BV16" s="75">
        <f>'Room only 2025 | comis'!BV16</f>
        <v>12000</v>
      </c>
      <c r="BW16" s="75">
        <f>'Room only 2025 | comis'!BW16</f>
        <v>12000</v>
      </c>
      <c r="BX16" s="75">
        <f>'Room only 2025 | comis'!BX16</f>
        <v>12000</v>
      </c>
      <c r="BY16" s="75">
        <f>'Room only 2025 | comis'!BY16</f>
        <v>12000</v>
      </c>
      <c r="BZ16" s="75">
        <f>'Room only 2025 | comis'!BZ16</f>
        <v>12000</v>
      </c>
      <c r="CA16" s="75">
        <f>'Room only 2025 | comis'!CA16</f>
        <v>12000</v>
      </c>
      <c r="CB16" s="75">
        <f>'Room only 2025 | comis'!CB16</f>
        <v>16100</v>
      </c>
      <c r="CC16" s="75">
        <f>'Room only 2025 | comis'!CC16</f>
        <v>16100</v>
      </c>
      <c r="CD16" s="75">
        <f>'Room only 2025 | comis'!CD16</f>
        <v>16100</v>
      </c>
      <c r="CE16" s="75">
        <f>'Room only 2025 | comis'!CE16</f>
        <v>16100</v>
      </c>
      <c r="CF16" s="75">
        <f>'Room only 2025 | comis'!CF16</f>
        <v>16100</v>
      </c>
      <c r="CG16" s="75">
        <f>'Room only 2025 | comis'!CG16</f>
        <v>16100</v>
      </c>
      <c r="CH16" s="75">
        <f>'Room only 2025 | comis'!CH16</f>
        <v>16100</v>
      </c>
      <c r="CI16" s="75">
        <f>'Room only 2025 | comis'!CI16</f>
        <v>16100</v>
      </c>
      <c r="CJ16" s="86">
        <f>'Room only 2025 | comis'!CJ16</f>
        <v>16100</v>
      </c>
      <c r="CK16" s="86">
        <f>'Room only 2025 | comis'!CK16</f>
        <v>16100</v>
      </c>
      <c r="CL16" s="86">
        <f>'Room only 2025 | comis'!CL16</f>
        <v>16100</v>
      </c>
      <c r="CM16" s="86">
        <f>'Room only 2025 | comis'!CM16</f>
        <v>16100</v>
      </c>
      <c r="CN16" s="86">
        <f>'Room only 2025 | comis'!CN16</f>
        <v>16100</v>
      </c>
      <c r="CO16" s="75">
        <f>'Room only 2025 | comis'!CO16</f>
        <v>16100</v>
      </c>
      <c r="CP16" s="75">
        <f>'Room only 2025 | comis'!CP16</f>
        <v>13000</v>
      </c>
      <c r="CQ16" s="75">
        <f>'Room only 2025 | comis'!CQ16</f>
        <v>13000</v>
      </c>
      <c r="CR16" s="75">
        <f>'Room only 2025 | comis'!CR16</f>
        <v>13000</v>
      </c>
      <c r="CS16" s="75">
        <f>'Room only 2025 | comis'!CS16</f>
        <v>13000</v>
      </c>
      <c r="CT16" s="75">
        <f>'Room only 2025 | comis'!CT16</f>
        <v>13500</v>
      </c>
      <c r="CU16" s="75">
        <f>'Room only 2025 | comis'!CU16</f>
        <v>13500</v>
      </c>
      <c r="CV16" s="75">
        <f>'Room only 2025 | comis'!CV16</f>
        <v>13000</v>
      </c>
      <c r="CW16" s="75">
        <f>'Room only 2025 | comis'!CW16</f>
        <v>13000</v>
      </c>
      <c r="CX16" s="75">
        <f>'Room only 2025 | comis'!CX16</f>
        <v>13000</v>
      </c>
      <c r="CY16" s="75">
        <f>'Room only 2025 | comis'!CY16</f>
        <v>13000</v>
      </c>
      <c r="CZ16" s="75">
        <f>'Room only 2025 | comis'!CZ16</f>
        <v>13000</v>
      </c>
      <c r="DA16" s="75">
        <f>'Room only 2025 | comis'!DA16</f>
        <v>13500</v>
      </c>
      <c r="DB16" s="75">
        <f>'Room only 2025 | comis'!DB16</f>
        <v>13500</v>
      </c>
      <c r="DC16" s="75">
        <f>'Room only 2025 | comis'!DC16</f>
        <v>13000</v>
      </c>
      <c r="DD16" s="75">
        <f>'Room only 2025 | comis'!DD16</f>
        <v>13000</v>
      </c>
      <c r="DE16" s="75">
        <f>'Room only 2025 | comis'!DE16</f>
        <v>13000</v>
      </c>
      <c r="DF16" s="75">
        <f>'Room only 2025 | comis'!DF16</f>
        <v>13000</v>
      </c>
      <c r="DG16" s="75">
        <f>'Room only 2025 | comis'!DG16</f>
        <v>13000</v>
      </c>
      <c r="DH16" s="75">
        <f>'Room only 2025 | comis'!DH16</f>
        <v>13500</v>
      </c>
      <c r="DI16" s="75">
        <f>'Room only 2025 | comis'!DI16</f>
        <v>13500</v>
      </c>
      <c r="DJ16" s="75">
        <f>'Room only 2025 | comis'!DJ16</f>
        <v>13000</v>
      </c>
      <c r="DK16" s="75">
        <f>'Room only 2025 | comis'!DK16</f>
        <v>13000</v>
      </c>
      <c r="DL16" s="75">
        <f>'Room only 2025 | comis'!DL16</f>
        <v>13000</v>
      </c>
      <c r="DM16" s="75">
        <f>'Room only 2025 | comis'!DM16</f>
        <v>13000</v>
      </c>
      <c r="DN16" s="75">
        <f>'Room only 2025 | comis'!DN16</f>
        <v>13000</v>
      </c>
      <c r="DO16" s="75">
        <f>'Room only 2025 | comis'!DO16</f>
        <v>13500</v>
      </c>
      <c r="DP16" s="75">
        <f>'Room only 2025 | comis'!DP16</f>
        <v>13500</v>
      </c>
      <c r="DQ16" s="75">
        <f>'Room only 2025 | comis'!DQ16</f>
        <v>13000</v>
      </c>
      <c r="DR16" s="75">
        <f>'Room only 2025 | comis'!DR16</f>
        <v>13000</v>
      </c>
      <c r="DS16" s="75">
        <f>'Room only 2025 | comis'!DS16</f>
        <v>13000</v>
      </c>
      <c r="DT16" s="75">
        <f>'Room only 2025 | comis'!DT16</f>
        <v>13000</v>
      </c>
      <c r="DU16" s="75">
        <f>'Room only 2025 | comis'!DU16</f>
        <v>13000</v>
      </c>
      <c r="DV16" s="75">
        <f>'Room only 2025 | comis'!DV16</f>
        <v>13500</v>
      </c>
      <c r="DW16" s="75">
        <f>'Room only 2025 | comis'!DW16</f>
        <v>13500</v>
      </c>
      <c r="DX16" s="75">
        <f>'Room only 2025 | comis'!DX16</f>
        <v>13000</v>
      </c>
      <c r="DY16" s="75">
        <f>'Room only 2025 | comis'!DY16</f>
        <v>13000</v>
      </c>
      <c r="DZ16" s="75">
        <f>'Room only 2025 | comis'!DZ16</f>
        <v>13000</v>
      </c>
      <c r="EA16" s="75">
        <f>'Room only 2025 | comis'!EA16</f>
        <v>13000</v>
      </c>
      <c r="EB16" s="75">
        <f>'Room only 2025 | comis'!EB16</f>
        <v>13000</v>
      </c>
      <c r="EC16" s="75">
        <f>'Room only 2025 | comis'!EC16</f>
        <v>13000</v>
      </c>
      <c r="ED16" s="75">
        <f>'Room only 2025 | comis'!ED16</f>
        <v>13000</v>
      </c>
      <c r="EE16" s="75">
        <f>'Room only 2025 | comis'!EE16</f>
        <v>12000</v>
      </c>
      <c r="EF16" s="75">
        <f>'Room only 2025 | comis'!EF16</f>
        <v>12000</v>
      </c>
      <c r="EG16" s="75">
        <f>'Room only 2025 | comis'!EG16</f>
        <v>12000</v>
      </c>
      <c r="EH16" s="75">
        <f>'Room only 2025 | comis'!EH16</f>
        <v>12000</v>
      </c>
      <c r="EI16" s="75">
        <f>'Room only 2025 | comis'!EI16</f>
        <v>12000</v>
      </c>
      <c r="EJ16" s="75">
        <f>'Room only 2025 | comis'!EJ16</f>
        <v>12000</v>
      </c>
      <c r="EK16" s="75">
        <f>'Room only 2025 | comis'!EK16</f>
        <v>12000</v>
      </c>
      <c r="EL16" s="75">
        <f>'Room only 2025 | comis'!EL16</f>
        <v>11500</v>
      </c>
      <c r="EM16" s="75">
        <f>'Room only 2025 | comis'!EM16</f>
        <v>11500</v>
      </c>
      <c r="EN16" s="75">
        <f>'Room only 2025 | comis'!EN16</f>
        <v>11500</v>
      </c>
      <c r="EO16" s="75">
        <f>'Room only 2025 | comis'!EO16</f>
        <v>11500</v>
      </c>
      <c r="EP16" s="75">
        <f>'Room only 2025 | comis'!EP16</f>
        <v>11500</v>
      </c>
      <c r="EQ16" s="75">
        <f>'Room only 2025 | comis'!EQ16</f>
        <v>12000</v>
      </c>
      <c r="ER16" s="75">
        <f>'Room only 2025 | comis'!ER16</f>
        <v>12000</v>
      </c>
      <c r="ES16" s="75">
        <f>'Room only 2025 | comis'!ES16</f>
        <v>11500</v>
      </c>
      <c r="ET16" s="75">
        <f>'Room only 2025 | comis'!ET16</f>
        <v>11500</v>
      </c>
      <c r="EU16" s="75">
        <f>'Room only 2025 | comis'!EU16</f>
        <v>11500</v>
      </c>
      <c r="EV16" s="75">
        <f>'Room only 2025 | comis'!EV16</f>
        <v>11500</v>
      </c>
      <c r="EW16" s="75">
        <f>'Room only 2025 | comis'!EW16</f>
        <v>11500</v>
      </c>
      <c r="EX16" s="75">
        <f>'Room only 2025 | comis'!EX16</f>
        <v>12000</v>
      </c>
      <c r="EY16" s="75">
        <f>'Room only 2025 | comis'!EY16</f>
        <v>12000</v>
      </c>
      <c r="EZ16" s="75">
        <f>'Room only 2025 | comis'!EZ16</f>
        <v>11500</v>
      </c>
      <c r="FA16" s="75">
        <f>'Room only 2025 | comis'!FA16</f>
        <v>11500</v>
      </c>
      <c r="FB16" s="75">
        <f>'Room only 2025 | comis'!FB16</f>
        <v>11500</v>
      </c>
      <c r="FC16" s="75">
        <f>'Room only 2025 | comis'!FC16</f>
        <v>11500</v>
      </c>
      <c r="FD16" s="75">
        <f>'Room only 2025 | comis'!FD16</f>
        <v>11500</v>
      </c>
      <c r="FE16" s="75">
        <f>'Room only 2025 | comis'!FE16</f>
        <v>12000</v>
      </c>
      <c r="FF16" s="75">
        <f>'Room only 2025 | comis'!FF16</f>
        <v>12000</v>
      </c>
      <c r="FG16" s="75">
        <f>'Room only 2025 | comis'!FG16</f>
        <v>13000</v>
      </c>
      <c r="FH16" s="75">
        <f>'Room only 2025 | comis'!FH16</f>
        <v>13000</v>
      </c>
      <c r="FI16" s="75">
        <f>'Room only 2025 | comis'!FI16</f>
        <v>13000</v>
      </c>
      <c r="FJ16" s="75">
        <f>'Room only 2025 | comis'!FJ16</f>
        <v>13000</v>
      </c>
      <c r="FK16" s="75">
        <f>'Room only 2025 | comis'!FK16</f>
        <v>13000</v>
      </c>
      <c r="FL16" s="75">
        <f>'Room only 2025 | comis'!FL16</f>
        <v>13000</v>
      </c>
      <c r="FM16" s="75">
        <f>'Room only 2025 | comis'!FM16</f>
        <v>13000</v>
      </c>
      <c r="FN16" s="75">
        <f>'Room only 2025 | comis'!FN16</f>
        <v>13000</v>
      </c>
      <c r="FO16" s="75">
        <f>'Room only 2025 | comis'!FO16</f>
        <v>13000</v>
      </c>
      <c r="FP16" s="75">
        <f>'Room only 2025 | comis'!FP16</f>
        <v>13000</v>
      </c>
      <c r="FQ16" s="75">
        <f>'Room only 2025 | comis'!FQ16</f>
        <v>13000</v>
      </c>
    </row>
    <row r="17" spans="1:173">
      <c r="A17" s="77"/>
      <c r="B17" s="78"/>
      <c r="C17" s="78"/>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88"/>
      <c r="CK17" s="88"/>
      <c r="CL17" s="88"/>
      <c r="CM17" s="88"/>
      <c r="CN17" s="8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row>
    <row r="18" spans="1:173">
      <c r="A18" s="79" t="s">
        <v>27</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88"/>
      <c r="CK18" s="88"/>
      <c r="CL18" s="88"/>
      <c r="CM18" s="88"/>
      <c r="CN18" s="8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row>
    <row r="19" spans="1:173" ht="23.25" customHeight="1">
      <c r="A19" s="74"/>
      <c r="B19" s="8">
        <f t="shared" ref="B19:T20" si="0">B5</f>
        <v>46124</v>
      </c>
      <c r="C19" s="8">
        <f t="shared" si="0"/>
        <v>46125</v>
      </c>
      <c r="D19" s="8">
        <f t="shared" si="0"/>
        <v>46126</v>
      </c>
      <c r="E19" s="8">
        <f t="shared" si="0"/>
        <v>46127</v>
      </c>
      <c r="F19" s="8">
        <f t="shared" si="0"/>
        <v>46128</v>
      </c>
      <c r="G19" s="8">
        <f t="shared" si="0"/>
        <v>46129</v>
      </c>
      <c r="H19" s="8">
        <f t="shared" si="0"/>
        <v>46130</v>
      </c>
      <c r="I19" s="8">
        <f t="shared" si="0"/>
        <v>46131</v>
      </c>
      <c r="J19" s="8">
        <f t="shared" si="0"/>
        <v>46132</v>
      </c>
      <c r="K19" s="8">
        <f t="shared" si="0"/>
        <v>46133</v>
      </c>
      <c r="L19" s="8">
        <f t="shared" si="0"/>
        <v>46134</v>
      </c>
      <c r="M19" s="8">
        <f t="shared" si="0"/>
        <v>46135</v>
      </c>
      <c r="N19" s="8">
        <f t="shared" si="0"/>
        <v>46136</v>
      </c>
      <c r="O19" s="8">
        <f t="shared" si="0"/>
        <v>46137</v>
      </c>
      <c r="P19" s="8">
        <f t="shared" si="0"/>
        <v>46138</v>
      </c>
      <c r="Q19" s="8">
        <f t="shared" si="0"/>
        <v>46139</v>
      </c>
      <c r="R19" s="8">
        <f t="shared" si="0"/>
        <v>46140</v>
      </c>
      <c r="S19" s="8">
        <f t="shared" si="0"/>
        <v>46141</v>
      </c>
      <c r="T19" s="8">
        <f t="shared" si="0"/>
        <v>46142</v>
      </c>
      <c r="U19" s="8">
        <f t="shared" ref="U19:CF19" si="1">U5</f>
        <v>46143</v>
      </c>
      <c r="V19" s="8">
        <f t="shared" si="1"/>
        <v>46144</v>
      </c>
      <c r="W19" s="8">
        <f t="shared" si="1"/>
        <v>46145</v>
      </c>
      <c r="X19" s="8">
        <f t="shared" si="1"/>
        <v>46146</v>
      </c>
      <c r="Y19" s="8">
        <f t="shared" si="1"/>
        <v>46147</v>
      </c>
      <c r="Z19" s="8">
        <f t="shared" si="1"/>
        <v>46148</v>
      </c>
      <c r="AA19" s="8">
        <f t="shared" si="1"/>
        <v>46149</v>
      </c>
      <c r="AB19" s="8">
        <f t="shared" si="1"/>
        <v>46150</v>
      </c>
      <c r="AC19" s="8">
        <f t="shared" si="1"/>
        <v>46151</v>
      </c>
      <c r="AD19" s="8">
        <f t="shared" si="1"/>
        <v>46152</v>
      </c>
      <c r="AE19" s="8">
        <f t="shared" si="1"/>
        <v>46153</v>
      </c>
      <c r="AF19" s="8">
        <f t="shared" si="1"/>
        <v>46154</v>
      </c>
      <c r="AG19" s="8">
        <f t="shared" si="1"/>
        <v>46155</v>
      </c>
      <c r="AH19" s="8">
        <f t="shared" si="1"/>
        <v>46156</v>
      </c>
      <c r="AI19" s="8">
        <f t="shared" si="1"/>
        <v>46157</v>
      </c>
      <c r="AJ19" s="8">
        <f t="shared" si="1"/>
        <v>46158</v>
      </c>
      <c r="AK19" s="8">
        <f t="shared" si="1"/>
        <v>46159</v>
      </c>
      <c r="AL19" s="8">
        <f t="shared" si="1"/>
        <v>46160</v>
      </c>
      <c r="AM19" s="8">
        <f t="shared" si="1"/>
        <v>46161</v>
      </c>
      <c r="AN19" s="8">
        <f t="shared" si="1"/>
        <v>46162</v>
      </c>
      <c r="AO19" s="8">
        <f t="shared" si="1"/>
        <v>46163</v>
      </c>
      <c r="AP19" s="8">
        <f t="shared" si="1"/>
        <v>46164</v>
      </c>
      <c r="AQ19" s="8">
        <f t="shared" si="1"/>
        <v>46165</v>
      </c>
      <c r="AR19" s="8">
        <f t="shared" si="1"/>
        <v>46166</v>
      </c>
      <c r="AS19" s="8">
        <f t="shared" si="1"/>
        <v>46167</v>
      </c>
      <c r="AT19" s="8">
        <f t="shared" si="1"/>
        <v>46168</v>
      </c>
      <c r="AU19" s="8">
        <f t="shared" si="1"/>
        <v>46169</v>
      </c>
      <c r="AV19" s="8">
        <f t="shared" si="1"/>
        <v>46170</v>
      </c>
      <c r="AW19" s="8">
        <f t="shared" si="1"/>
        <v>46171</v>
      </c>
      <c r="AX19" s="8">
        <f t="shared" si="1"/>
        <v>46172</v>
      </c>
      <c r="AY19" s="8">
        <f t="shared" si="1"/>
        <v>46173</v>
      </c>
      <c r="AZ19" s="8">
        <f t="shared" si="1"/>
        <v>46174</v>
      </c>
      <c r="BA19" s="8">
        <f t="shared" si="1"/>
        <v>46175</v>
      </c>
      <c r="BB19" s="8">
        <f t="shared" si="1"/>
        <v>46176</v>
      </c>
      <c r="BC19" s="8">
        <f t="shared" si="1"/>
        <v>46177</v>
      </c>
      <c r="BD19" s="8">
        <f t="shared" si="1"/>
        <v>46178</v>
      </c>
      <c r="BE19" s="8">
        <f t="shared" si="1"/>
        <v>46179</v>
      </c>
      <c r="BF19" s="8">
        <f t="shared" si="1"/>
        <v>46180</v>
      </c>
      <c r="BG19" s="8">
        <f t="shared" si="1"/>
        <v>46181</v>
      </c>
      <c r="BH19" s="8">
        <f t="shared" si="1"/>
        <v>46182</v>
      </c>
      <c r="BI19" s="8">
        <f t="shared" si="1"/>
        <v>46183</v>
      </c>
      <c r="BJ19" s="8">
        <f t="shared" si="1"/>
        <v>46184</v>
      </c>
      <c r="BK19" s="8">
        <f t="shared" si="1"/>
        <v>46185</v>
      </c>
      <c r="BL19" s="8">
        <f t="shared" si="1"/>
        <v>46186</v>
      </c>
      <c r="BM19" s="8">
        <f t="shared" si="1"/>
        <v>46187</v>
      </c>
      <c r="BN19" s="8">
        <f t="shared" si="1"/>
        <v>46188</v>
      </c>
      <c r="BO19" s="8">
        <f t="shared" si="1"/>
        <v>46189</v>
      </c>
      <c r="BP19" s="8">
        <f t="shared" si="1"/>
        <v>46190</v>
      </c>
      <c r="BQ19" s="8">
        <f t="shared" si="1"/>
        <v>46191</v>
      </c>
      <c r="BR19" s="8">
        <f t="shared" si="1"/>
        <v>46192</v>
      </c>
      <c r="BS19" s="8">
        <f t="shared" si="1"/>
        <v>46193</v>
      </c>
      <c r="BT19" s="8">
        <f t="shared" si="1"/>
        <v>46194</v>
      </c>
      <c r="BU19" s="8">
        <f t="shared" si="1"/>
        <v>46195</v>
      </c>
      <c r="BV19" s="8">
        <f t="shared" si="1"/>
        <v>46196</v>
      </c>
      <c r="BW19" s="8">
        <f t="shared" si="1"/>
        <v>46197</v>
      </c>
      <c r="BX19" s="8">
        <f t="shared" si="1"/>
        <v>46198</v>
      </c>
      <c r="BY19" s="8">
        <f t="shared" si="1"/>
        <v>46199</v>
      </c>
      <c r="BZ19" s="8">
        <f t="shared" si="1"/>
        <v>46200</v>
      </c>
      <c r="CA19" s="8">
        <f t="shared" si="1"/>
        <v>46201</v>
      </c>
      <c r="CB19" s="8">
        <f t="shared" si="1"/>
        <v>46202</v>
      </c>
      <c r="CC19" s="8">
        <f t="shared" si="1"/>
        <v>46203</v>
      </c>
      <c r="CD19" s="8">
        <f t="shared" si="1"/>
        <v>46204</v>
      </c>
      <c r="CE19" s="8">
        <f t="shared" si="1"/>
        <v>46205</v>
      </c>
      <c r="CF19" s="8">
        <f t="shared" si="1"/>
        <v>46206</v>
      </c>
      <c r="CG19" s="8">
        <f t="shared" ref="CG19:ER19" si="2">CG5</f>
        <v>46207</v>
      </c>
      <c r="CH19" s="8">
        <f t="shared" si="2"/>
        <v>46208</v>
      </c>
      <c r="CI19" s="8">
        <f t="shared" si="2"/>
        <v>46209</v>
      </c>
      <c r="CJ19" s="33">
        <f t="shared" si="2"/>
        <v>46210</v>
      </c>
      <c r="CK19" s="33">
        <f t="shared" si="2"/>
        <v>46211</v>
      </c>
      <c r="CL19" s="33">
        <f t="shared" si="2"/>
        <v>46212</v>
      </c>
      <c r="CM19" s="33">
        <f t="shared" si="2"/>
        <v>46213</v>
      </c>
      <c r="CN19" s="33">
        <f t="shared" si="2"/>
        <v>46214</v>
      </c>
      <c r="CO19" s="8">
        <f t="shared" si="2"/>
        <v>46215</v>
      </c>
      <c r="CP19" s="8">
        <f t="shared" si="2"/>
        <v>46216</v>
      </c>
      <c r="CQ19" s="8">
        <f t="shared" si="2"/>
        <v>46217</v>
      </c>
      <c r="CR19" s="8">
        <f t="shared" si="2"/>
        <v>46218</v>
      </c>
      <c r="CS19" s="8">
        <f t="shared" si="2"/>
        <v>46219</v>
      </c>
      <c r="CT19" s="8">
        <f t="shared" si="2"/>
        <v>46220</v>
      </c>
      <c r="CU19" s="8">
        <f t="shared" si="2"/>
        <v>46221</v>
      </c>
      <c r="CV19" s="8">
        <f t="shared" si="2"/>
        <v>46222</v>
      </c>
      <c r="CW19" s="8">
        <f t="shared" si="2"/>
        <v>46223</v>
      </c>
      <c r="CX19" s="8">
        <f t="shared" si="2"/>
        <v>46224</v>
      </c>
      <c r="CY19" s="8">
        <f t="shared" si="2"/>
        <v>46225</v>
      </c>
      <c r="CZ19" s="8">
        <f t="shared" si="2"/>
        <v>46226</v>
      </c>
      <c r="DA19" s="8">
        <f t="shared" si="2"/>
        <v>46227</v>
      </c>
      <c r="DB19" s="8">
        <f t="shared" si="2"/>
        <v>46228</v>
      </c>
      <c r="DC19" s="8">
        <f t="shared" si="2"/>
        <v>46229</v>
      </c>
      <c r="DD19" s="8">
        <f t="shared" si="2"/>
        <v>46230</v>
      </c>
      <c r="DE19" s="8">
        <f t="shared" si="2"/>
        <v>46231</v>
      </c>
      <c r="DF19" s="8">
        <f t="shared" si="2"/>
        <v>46232</v>
      </c>
      <c r="DG19" s="8">
        <f t="shared" si="2"/>
        <v>46233</v>
      </c>
      <c r="DH19" s="8">
        <f t="shared" si="2"/>
        <v>46234</v>
      </c>
      <c r="DI19" s="8">
        <f t="shared" si="2"/>
        <v>46235</v>
      </c>
      <c r="DJ19" s="8">
        <f t="shared" si="2"/>
        <v>46236</v>
      </c>
      <c r="DK19" s="8">
        <f t="shared" si="2"/>
        <v>46237</v>
      </c>
      <c r="DL19" s="8">
        <f t="shared" si="2"/>
        <v>46238</v>
      </c>
      <c r="DM19" s="8">
        <f t="shared" si="2"/>
        <v>46239</v>
      </c>
      <c r="DN19" s="8">
        <f t="shared" si="2"/>
        <v>46240</v>
      </c>
      <c r="DO19" s="8">
        <f t="shared" si="2"/>
        <v>46241</v>
      </c>
      <c r="DP19" s="8">
        <f t="shared" si="2"/>
        <v>46242</v>
      </c>
      <c r="DQ19" s="8">
        <f t="shared" si="2"/>
        <v>46243</v>
      </c>
      <c r="DR19" s="8">
        <f t="shared" si="2"/>
        <v>46244</v>
      </c>
      <c r="DS19" s="8">
        <f t="shared" si="2"/>
        <v>46245</v>
      </c>
      <c r="DT19" s="8">
        <f t="shared" si="2"/>
        <v>46246</v>
      </c>
      <c r="DU19" s="8">
        <f t="shared" si="2"/>
        <v>46247</v>
      </c>
      <c r="DV19" s="8">
        <f t="shared" si="2"/>
        <v>46248</v>
      </c>
      <c r="DW19" s="8">
        <f t="shared" si="2"/>
        <v>46249</v>
      </c>
      <c r="DX19" s="8">
        <f t="shared" si="2"/>
        <v>46250</v>
      </c>
      <c r="DY19" s="8">
        <f t="shared" si="2"/>
        <v>46251</v>
      </c>
      <c r="DZ19" s="8">
        <f t="shared" si="2"/>
        <v>46252</v>
      </c>
      <c r="EA19" s="8">
        <f t="shared" si="2"/>
        <v>46253</v>
      </c>
      <c r="EB19" s="8">
        <f t="shared" si="2"/>
        <v>46254</v>
      </c>
      <c r="EC19" s="8">
        <f t="shared" si="2"/>
        <v>46255</v>
      </c>
      <c r="ED19" s="8">
        <f t="shared" si="2"/>
        <v>46256</v>
      </c>
      <c r="EE19" s="8">
        <f t="shared" si="2"/>
        <v>46257</v>
      </c>
      <c r="EF19" s="8">
        <f t="shared" si="2"/>
        <v>46258</v>
      </c>
      <c r="EG19" s="8">
        <f t="shared" si="2"/>
        <v>46259</v>
      </c>
      <c r="EH19" s="8">
        <f t="shared" si="2"/>
        <v>46260</v>
      </c>
      <c r="EI19" s="8">
        <f t="shared" si="2"/>
        <v>46261</v>
      </c>
      <c r="EJ19" s="8">
        <f t="shared" si="2"/>
        <v>46262</v>
      </c>
      <c r="EK19" s="8">
        <f t="shared" si="2"/>
        <v>46263</v>
      </c>
      <c r="EL19" s="8">
        <f t="shared" si="2"/>
        <v>46264</v>
      </c>
      <c r="EM19" s="8">
        <f t="shared" si="2"/>
        <v>46265</v>
      </c>
      <c r="EN19" s="8">
        <f t="shared" si="2"/>
        <v>46266</v>
      </c>
      <c r="EO19" s="8">
        <f t="shared" si="2"/>
        <v>46267</v>
      </c>
      <c r="EP19" s="8">
        <f t="shared" si="2"/>
        <v>46268</v>
      </c>
      <c r="EQ19" s="8">
        <f t="shared" si="2"/>
        <v>46269</v>
      </c>
      <c r="ER19" s="8">
        <f t="shared" si="2"/>
        <v>46270</v>
      </c>
      <c r="ES19" s="8">
        <f t="shared" ref="ES19:FQ19" si="3">ES5</f>
        <v>46271</v>
      </c>
      <c r="ET19" s="8">
        <f t="shared" si="3"/>
        <v>46272</v>
      </c>
      <c r="EU19" s="8">
        <f t="shared" si="3"/>
        <v>46273</v>
      </c>
      <c r="EV19" s="8">
        <f t="shared" si="3"/>
        <v>46274</v>
      </c>
      <c r="EW19" s="8">
        <f t="shared" si="3"/>
        <v>46275</v>
      </c>
      <c r="EX19" s="8">
        <f t="shared" si="3"/>
        <v>46276</v>
      </c>
      <c r="EY19" s="8">
        <f t="shared" si="3"/>
        <v>46277</v>
      </c>
      <c r="EZ19" s="8">
        <f t="shared" si="3"/>
        <v>46278</v>
      </c>
      <c r="FA19" s="8">
        <f t="shared" si="3"/>
        <v>46279</v>
      </c>
      <c r="FB19" s="8">
        <f t="shared" si="3"/>
        <v>46280</v>
      </c>
      <c r="FC19" s="8">
        <f t="shared" si="3"/>
        <v>46281</v>
      </c>
      <c r="FD19" s="8">
        <f t="shared" si="3"/>
        <v>46282</v>
      </c>
      <c r="FE19" s="8">
        <f t="shared" si="3"/>
        <v>46283</v>
      </c>
      <c r="FF19" s="8">
        <f t="shared" si="3"/>
        <v>46284</v>
      </c>
      <c r="FG19" s="8">
        <f t="shared" si="3"/>
        <v>46285</v>
      </c>
      <c r="FH19" s="8">
        <f t="shared" si="3"/>
        <v>46286</v>
      </c>
      <c r="FI19" s="8">
        <f t="shared" si="3"/>
        <v>46287</v>
      </c>
      <c r="FJ19" s="8">
        <f t="shared" si="3"/>
        <v>46288</v>
      </c>
      <c r="FK19" s="8">
        <f t="shared" si="3"/>
        <v>46289</v>
      </c>
      <c r="FL19" s="8">
        <f t="shared" si="3"/>
        <v>46290</v>
      </c>
      <c r="FM19" s="8">
        <f t="shared" si="3"/>
        <v>46291</v>
      </c>
      <c r="FN19" s="8">
        <f t="shared" si="3"/>
        <v>46292</v>
      </c>
      <c r="FO19" s="8">
        <f t="shared" si="3"/>
        <v>46293</v>
      </c>
      <c r="FP19" s="8">
        <f t="shared" si="3"/>
        <v>46294</v>
      </c>
      <c r="FQ19" s="8">
        <f t="shared" si="3"/>
        <v>46295</v>
      </c>
    </row>
    <row r="20" spans="1:173" ht="23.25" customHeight="1">
      <c r="A20" s="74"/>
      <c r="B20" s="8">
        <f t="shared" si="0"/>
        <v>46124</v>
      </c>
      <c r="C20" s="8">
        <f t="shared" si="0"/>
        <v>46125</v>
      </c>
      <c r="D20" s="8">
        <f t="shared" si="0"/>
        <v>46126</v>
      </c>
      <c r="E20" s="8">
        <f t="shared" si="0"/>
        <v>46127</v>
      </c>
      <c r="F20" s="8">
        <f t="shared" si="0"/>
        <v>46128</v>
      </c>
      <c r="G20" s="8">
        <f t="shared" si="0"/>
        <v>46129</v>
      </c>
      <c r="H20" s="8">
        <f t="shared" si="0"/>
        <v>46130</v>
      </c>
      <c r="I20" s="8">
        <f t="shared" si="0"/>
        <v>46131</v>
      </c>
      <c r="J20" s="8">
        <f t="shared" si="0"/>
        <v>46132</v>
      </c>
      <c r="K20" s="8">
        <f t="shared" si="0"/>
        <v>46133</v>
      </c>
      <c r="L20" s="8">
        <f t="shared" si="0"/>
        <v>46134</v>
      </c>
      <c r="M20" s="8">
        <f t="shared" si="0"/>
        <v>46135</v>
      </c>
      <c r="N20" s="8">
        <f t="shared" si="0"/>
        <v>46136</v>
      </c>
      <c r="O20" s="8">
        <f t="shared" si="0"/>
        <v>46137</v>
      </c>
      <c r="P20" s="8">
        <f t="shared" si="0"/>
        <v>46138</v>
      </c>
      <c r="Q20" s="8">
        <f t="shared" si="0"/>
        <v>46139</v>
      </c>
      <c r="R20" s="8">
        <f t="shared" si="0"/>
        <v>46140</v>
      </c>
      <c r="S20" s="8">
        <f t="shared" si="0"/>
        <v>46141</v>
      </c>
      <c r="T20" s="8">
        <f t="shared" si="0"/>
        <v>46142</v>
      </c>
      <c r="U20" s="8">
        <f t="shared" ref="U20:CF20" si="4">U6</f>
        <v>46143</v>
      </c>
      <c r="V20" s="8">
        <f t="shared" si="4"/>
        <v>46144</v>
      </c>
      <c r="W20" s="8">
        <f t="shared" si="4"/>
        <v>46145</v>
      </c>
      <c r="X20" s="8">
        <f t="shared" si="4"/>
        <v>46146</v>
      </c>
      <c r="Y20" s="8">
        <f t="shared" si="4"/>
        <v>46147</v>
      </c>
      <c r="Z20" s="8">
        <f t="shared" si="4"/>
        <v>46148</v>
      </c>
      <c r="AA20" s="8">
        <f t="shared" si="4"/>
        <v>46149</v>
      </c>
      <c r="AB20" s="8">
        <f t="shared" si="4"/>
        <v>46150</v>
      </c>
      <c r="AC20" s="8">
        <f t="shared" si="4"/>
        <v>46151</v>
      </c>
      <c r="AD20" s="8">
        <f t="shared" si="4"/>
        <v>46152</v>
      </c>
      <c r="AE20" s="8">
        <f t="shared" si="4"/>
        <v>46153</v>
      </c>
      <c r="AF20" s="8">
        <f t="shared" si="4"/>
        <v>46154</v>
      </c>
      <c r="AG20" s="8">
        <f t="shared" si="4"/>
        <v>46155</v>
      </c>
      <c r="AH20" s="8">
        <f t="shared" si="4"/>
        <v>46156</v>
      </c>
      <c r="AI20" s="8">
        <f t="shared" si="4"/>
        <v>46157</v>
      </c>
      <c r="AJ20" s="8">
        <f t="shared" si="4"/>
        <v>46158</v>
      </c>
      <c r="AK20" s="8">
        <f t="shared" si="4"/>
        <v>46159</v>
      </c>
      <c r="AL20" s="8">
        <f t="shared" si="4"/>
        <v>46160</v>
      </c>
      <c r="AM20" s="8">
        <f t="shared" si="4"/>
        <v>46161</v>
      </c>
      <c r="AN20" s="8">
        <f t="shared" si="4"/>
        <v>46162</v>
      </c>
      <c r="AO20" s="8">
        <f t="shared" si="4"/>
        <v>46163</v>
      </c>
      <c r="AP20" s="8">
        <f t="shared" si="4"/>
        <v>46164</v>
      </c>
      <c r="AQ20" s="8">
        <f t="shared" si="4"/>
        <v>46165</v>
      </c>
      <c r="AR20" s="8">
        <f t="shared" si="4"/>
        <v>46166</v>
      </c>
      <c r="AS20" s="8">
        <f t="shared" si="4"/>
        <v>46167</v>
      </c>
      <c r="AT20" s="8">
        <f t="shared" si="4"/>
        <v>46168</v>
      </c>
      <c r="AU20" s="8">
        <f t="shared" si="4"/>
        <v>46169</v>
      </c>
      <c r="AV20" s="8">
        <f t="shared" si="4"/>
        <v>46170</v>
      </c>
      <c r="AW20" s="8">
        <f t="shared" si="4"/>
        <v>46171</v>
      </c>
      <c r="AX20" s="8">
        <f t="shared" si="4"/>
        <v>46172</v>
      </c>
      <c r="AY20" s="8">
        <f t="shared" si="4"/>
        <v>46173</v>
      </c>
      <c r="AZ20" s="8">
        <f t="shared" si="4"/>
        <v>46174</v>
      </c>
      <c r="BA20" s="8">
        <f t="shared" si="4"/>
        <v>46175</v>
      </c>
      <c r="BB20" s="8">
        <f t="shared" si="4"/>
        <v>46176</v>
      </c>
      <c r="BC20" s="8">
        <f t="shared" si="4"/>
        <v>46177</v>
      </c>
      <c r="BD20" s="8">
        <f t="shared" si="4"/>
        <v>46178</v>
      </c>
      <c r="BE20" s="8">
        <f t="shared" si="4"/>
        <v>46179</v>
      </c>
      <c r="BF20" s="8">
        <f t="shared" si="4"/>
        <v>46180</v>
      </c>
      <c r="BG20" s="8">
        <f t="shared" si="4"/>
        <v>46181</v>
      </c>
      <c r="BH20" s="8">
        <f t="shared" si="4"/>
        <v>46182</v>
      </c>
      <c r="BI20" s="8">
        <f t="shared" si="4"/>
        <v>46183</v>
      </c>
      <c r="BJ20" s="8">
        <f t="shared" si="4"/>
        <v>46184</v>
      </c>
      <c r="BK20" s="8">
        <f t="shared" si="4"/>
        <v>46185</v>
      </c>
      <c r="BL20" s="8">
        <f t="shared" si="4"/>
        <v>46186</v>
      </c>
      <c r="BM20" s="8">
        <f t="shared" si="4"/>
        <v>46187</v>
      </c>
      <c r="BN20" s="8">
        <f t="shared" si="4"/>
        <v>46188</v>
      </c>
      <c r="BO20" s="8">
        <f t="shared" si="4"/>
        <v>46189</v>
      </c>
      <c r="BP20" s="8">
        <f t="shared" si="4"/>
        <v>46190</v>
      </c>
      <c r="BQ20" s="8">
        <f t="shared" si="4"/>
        <v>46191</v>
      </c>
      <c r="BR20" s="8">
        <f t="shared" si="4"/>
        <v>46192</v>
      </c>
      <c r="BS20" s="8">
        <f t="shared" si="4"/>
        <v>46193</v>
      </c>
      <c r="BT20" s="8">
        <f t="shared" si="4"/>
        <v>46194</v>
      </c>
      <c r="BU20" s="8">
        <f t="shared" si="4"/>
        <v>46195</v>
      </c>
      <c r="BV20" s="8">
        <f t="shared" si="4"/>
        <v>46196</v>
      </c>
      <c r="BW20" s="8">
        <f t="shared" si="4"/>
        <v>46197</v>
      </c>
      <c r="BX20" s="8">
        <f t="shared" si="4"/>
        <v>46198</v>
      </c>
      <c r="BY20" s="8">
        <f t="shared" si="4"/>
        <v>46199</v>
      </c>
      <c r="BZ20" s="8">
        <f t="shared" si="4"/>
        <v>46200</v>
      </c>
      <c r="CA20" s="8">
        <f t="shared" si="4"/>
        <v>46201</v>
      </c>
      <c r="CB20" s="8">
        <f t="shared" si="4"/>
        <v>46202</v>
      </c>
      <c r="CC20" s="8">
        <f t="shared" si="4"/>
        <v>46203</v>
      </c>
      <c r="CD20" s="8">
        <f t="shared" si="4"/>
        <v>46204</v>
      </c>
      <c r="CE20" s="8">
        <f t="shared" si="4"/>
        <v>46205</v>
      </c>
      <c r="CF20" s="8">
        <f t="shared" si="4"/>
        <v>46206</v>
      </c>
      <c r="CG20" s="8">
        <f t="shared" ref="CG20:ER20" si="5">CG6</f>
        <v>46207</v>
      </c>
      <c r="CH20" s="8">
        <f t="shared" si="5"/>
        <v>46208</v>
      </c>
      <c r="CI20" s="8">
        <f t="shared" si="5"/>
        <v>46209</v>
      </c>
      <c r="CJ20" s="33">
        <f t="shared" si="5"/>
        <v>46210</v>
      </c>
      <c r="CK20" s="33">
        <f t="shared" si="5"/>
        <v>46211</v>
      </c>
      <c r="CL20" s="33">
        <f t="shared" si="5"/>
        <v>46212</v>
      </c>
      <c r="CM20" s="33">
        <f t="shared" si="5"/>
        <v>46213</v>
      </c>
      <c r="CN20" s="33">
        <f t="shared" si="5"/>
        <v>46214</v>
      </c>
      <c r="CO20" s="8">
        <f t="shared" si="5"/>
        <v>46215</v>
      </c>
      <c r="CP20" s="8">
        <f t="shared" si="5"/>
        <v>46216</v>
      </c>
      <c r="CQ20" s="8">
        <f t="shared" si="5"/>
        <v>46217</v>
      </c>
      <c r="CR20" s="8">
        <f t="shared" si="5"/>
        <v>46218</v>
      </c>
      <c r="CS20" s="8">
        <f t="shared" si="5"/>
        <v>46219</v>
      </c>
      <c r="CT20" s="8">
        <f t="shared" si="5"/>
        <v>46220</v>
      </c>
      <c r="CU20" s="8">
        <f t="shared" si="5"/>
        <v>46221</v>
      </c>
      <c r="CV20" s="8">
        <f t="shared" si="5"/>
        <v>46222</v>
      </c>
      <c r="CW20" s="8">
        <f t="shared" si="5"/>
        <v>46223</v>
      </c>
      <c r="CX20" s="8">
        <f t="shared" si="5"/>
        <v>46224</v>
      </c>
      <c r="CY20" s="8">
        <f t="shared" si="5"/>
        <v>46225</v>
      </c>
      <c r="CZ20" s="8">
        <f t="shared" si="5"/>
        <v>46226</v>
      </c>
      <c r="DA20" s="8">
        <f t="shared" si="5"/>
        <v>46227</v>
      </c>
      <c r="DB20" s="8">
        <f t="shared" si="5"/>
        <v>46228</v>
      </c>
      <c r="DC20" s="8">
        <f t="shared" si="5"/>
        <v>46229</v>
      </c>
      <c r="DD20" s="8">
        <f t="shared" si="5"/>
        <v>46230</v>
      </c>
      <c r="DE20" s="8">
        <f t="shared" si="5"/>
        <v>46231</v>
      </c>
      <c r="DF20" s="8">
        <f t="shared" si="5"/>
        <v>46232</v>
      </c>
      <c r="DG20" s="8">
        <f t="shared" si="5"/>
        <v>46233</v>
      </c>
      <c r="DH20" s="8">
        <f t="shared" si="5"/>
        <v>46234</v>
      </c>
      <c r="DI20" s="8">
        <f t="shared" si="5"/>
        <v>46235</v>
      </c>
      <c r="DJ20" s="8">
        <f t="shared" si="5"/>
        <v>46236</v>
      </c>
      <c r="DK20" s="8">
        <f t="shared" si="5"/>
        <v>46237</v>
      </c>
      <c r="DL20" s="8">
        <f t="shared" si="5"/>
        <v>46238</v>
      </c>
      <c r="DM20" s="8">
        <f t="shared" si="5"/>
        <v>46239</v>
      </c>
      <c r="DN20" s="8">
        <f t="shared" si="5"/>
        <v>46240</v>
      </c>
      <c r="DO20" s="8">
        <f t="shared" si="5"/>
        <v>46241</v>
      </c>
      <c r="DP20" s="8">
        <f t="shared" si="5"/>
        <v>46242</v>
      </c>
      <c r="DQ20" s="8">
        <f t="shared" si="5"/>
        <v>46243</v>
      </c>
      <c r="DR20" s="8">
        <f t="shared" si="5"/>
        <v>46244</v>
      </c>
      <c r="DS20" s="8">
        <f t="shared" si="5"/>
        <v>46245</v>
      </c>
      <c r="DT20" s="8">
        <f t="shared" si="5"/>
        <v>46246</v>
      </c>
      <c r="DU20" s="8">
        <f t="shared" si="5"/>
        <v>46247</v>
      </c>
      <c r="DV20" s="8">
        <f t="shared" si="5"/>
        <v>46248</v>
      </c>
      <c r="DW20" s="8">
        <f t="shared" si="5"/>
        <v>46249</v>
      </c>
      <c r="DX20" s="8">
        <f t="shared" si="5"/>
        <v>46250</v>
      </c>
      <c r="DY20" s="8">
        <f t="shared" si="5"/>
        <v>46251</v>
      </c>
      <c r="DZ20" s="8">
        <f t="shared" si="5"/>
        <v>46252</v>
      </c>
      <c r="EA20" s="8">
        <f t="shared" si="5"/>
        <v>46253</v>
      </c>
      <c r="EB20" s="8">
        <f t="shared" si="5"/>
        <v>46254</v>
      </c>
      <c r="EC20" s="8">
        <f t="shared" si="5"/>
        <v>46255</v>
      </c>
      <c r="ED20" s="8">
        <f t="shared" si="5"/>
        <v>46256</v>
      </c>
      <c r="EE20" s="8">
        <f t="shared" si="5"/>
        <v>46257</v>
      </c>
      <c r="EF20" s="8">
        <f t="shared" si="5"/>
        <v>46258</v>
      </c>
      <c r="EG20" s="8">
        <f t="shared" si="5"/>
        <v>46259</v>
      </c>
      <c r="EH20" s="8">
        <f t="shared" si="5"/>
        <v>46260</v>
      </c>
      <c r="EI20" s="8">
        <f t="shared" si="5"/>
        <v>46261</v>
      </c>
      <c r="EJ20" s="8">
        <f t="shared" si="5"/>
        <v>46262</v>
      </c>
      <c r="EK20" s="8">
        <f t="shared" si="5"/>
        <v>46263</v>
      </c>
      <c r="EL20" s="8">
        <f t="shared" si="5"/>
        <v>46264</v>
      </c>
      <c r="EM20" s="8">
        <f t="shared" si="5"/>
        <v>46265</v>
      </c>
      <c r="EN20" s="8">
        <f t="shared" si="5"/>
        <v>46266</v>
      </c>
      <c r="EO20" s="8">
        <f t="shared" si="5"/>
        <v>46267</v>
      </c>
      <c r="EP20" s="8">
        <f t="shared" si="5"/>
        <v>46268</v>
      </c>
      <c r="EQ20" s="8">
        <f t="shared" si="5"/>
        <v>46269</v>
      </c>
      <c r="ER20" s="8">
        <f t="shared" si="5"/>
        <v>46270</v>
      </c>
      <c r="ES20" s="8">
        <f t="shared" ref="ES20:FQ20" si="6">ES6</f>
        <v>46271</v>
      </c>
      <c r="ET20" s="8">
        <f t="shared" si="6"/>
        <v>46272</v>
      </c>
      <c r="EU20" s="8">
        <f t="shared" si="6"/>
        <v>46273</v>
      </c>
      <c r="EV20" s="8">
        <f t="shared" si="6"/>
        <v>46274</v>
      </c>
      <c r="EW20" s="8">
        <f t="shared" si="6"/>
        <v>46275</v>
      </c>
      <c r="EX20" s="8">
        <f t="shared" si="6"/>
        <v>46276</v>
      </c>
      <c r="EY20" s="8">
        <f t="shared" si="6"/>
        <v>46277</v>
      </c>
      <c r="EZ20" s="8">
        <f t="shared" si="6"/>
        <v>46278</v>
      </c>
      <c r="FA20" s="8">
        <f t="shared" si="6"/>
        <v>46279</v>
      </c>
      <c r="FB20" s="8">
        <f t="shared" si="6"/>
        <v>46280</v>
      </c>
      <c r="FC20" s="8">
        <f t="shared" si="6"/>
        <v>46281</v>
      </c>
      <c r="FD20" s="8">
        <f t="shared" si="6"/>
        <v>46282</v>
      </c>
      <c r="FE20" s="8">
        <f t="shared" si="6"/>
        <v>46283</v>
      </c>
      <c r="FF20" s="8">
        <f t="shared" si="6"/>
        <v>46284</v>
      </c>
      <c r="FG20" s="8">
        <f t="shared" si="6"/>
        <v>46285</v>
      </c>
      <c r="FH20" s="8">
        <f t="shared" si="6"/>
        <v>46286</v>
      </c>
      <c r="FI20" s="8">
        <f t="shared" si="6"/>
        <v>46287</v>
      </c>
      <c r="FJ20" s="8">
        <f t="shared" si="6"/>
        <v>46288</v>
      </c>
      <c r="FK20" s="8">
        <f t="shared" si="6"/>
        <v>46289</v>
      </c>
      <c r="FL20" s="8">
        <f t="shared" si="6"/>
        <v>46290</v>
      </c>
      <c r="FM20" s="8">
        <f t="shared" si="6"/>
        <v>46291</v>
      </c>
      <c r="FN20" s="8">
        <f t="shared" si="6"/>
        <v>46292</v>
      </c>
      <c r="FO20" s="8">
        <f t="shared" si="6"/>
        <v>46293</v>
      </c>
      <c r="FP20" s="8">
        <f t="shared" si="6"/>
        <v>46294</v>
      </c>
      <c r="FQ20" s="8">
        <f t="shared" si="6"/>
        <v>46295</v>
      </c>
    </row>
    <row r="21" spans="1:173">
      <c r="A21" s="74" t="s">
        <v>4</v>
      </c>
    </row>
    <row r="22" spans="1:173">
      <c r="A22" s="74">
        <v>1</v>
      </c>
      <c r="B22" s="91">
        <f t="shared" ref="B22:T22" si="7">ROUNDUP(B8*0.82,)</f>
        <v>3772</v>
      </c>
      <c r="C22" s="91">
        <f t="shared" si="7"/>
        <v>3772</v>
      </c>
      <c r="D22" s="91">
        <f t="shared" si="7"/>
        <v>3772</v>
      </c>
      <c r="E22" s="91">
        <f t="shared" si="7"/>
        <v>3772</v>
      </c>
      <c r="F22" s="91">
        <f t="shared" si="7"/>
        <v>3772</v>
      </c>
      <c r="G22" s="91">
        <f t="shared" si="7"/>
        <v>4264</v>
      </c>
      <c r="H22" s="91">
        <f t="shared" si="7"/>
        <v>4264</v>
      </c>
      <c r="I22" s="91">
        <f t="shared" si="7"/>
        <v>3772</v>
      </c>
      <c r="J22" s="91">
        <f t="shared" si="7"/>
        <v>3772</v>
      </c>
      <c r="K22" s="91">
        <f t="shared" si="7"/>
        <v>3772</v>
      </c>
      <c r="L22" s="91">
        <f t="shared" si="7"/>
        <v>3772</v>
      </c>
      <c r="M22" s="91">
        <f t="shared" si="7"/>
        <v>3772</v>
      </c>
      <c r="N22" s="91">
        <f t="shared" si="7"/>
        <v>4264</v>
      </c>
      <c r="O22" s="91">
        <f t="shared" si="7"/>
        <v>4264</v>
      </c>
      <c r="P22" s="91">
        <f t="shared" si="7"/>
        <v>3772</v>
      </c>
      <c r="Q22" s="91">
        <f t="shared" si="7"/>
        <v>3772</v>
      </c>
      <c r="R22" s="91">
        <f t="shared" si="7"/>
        <v>3772</v>
      </c>
      <c r="S22" s="91">
        <f t="shared" si="7"/>
        <v>3772</v>
      </c>
      <c r="T22" s="91">
        <f t="shared" si="7"/>
        <v>4920</v>
      </c>
      <c r="U22" s="91">
        <f t="shared" ref="U22:CF22" si="8">ROUNDUP(U8*0.82,)</f>
        <v>4920</v>
      </c>
      <c r="V22" s="91">
        <f t="shared" si="8"/>
        <v>4920</v>
      </c>
      <c r="W22" s="91">
        <f t="shared" si="8"/>
        <v>4018</v>
      </c>
      <c r="X22" s="91">
        <f t="shared" si="8"/>
        <v>4018</v>
      </c>
      <c r="Y22" s="91">
        <f t="shared" si="8"/>
        <v>4018</v>
      </c>
      <c r="Z22" s="91">
        <f t="shared" si="8"/>
        <v>4018</v>
      </c>
      <c r="AA22" s="91">
        <f t="shared" si="8"/>
        <v>4018</v>
      </c>
      <c r="AB22" s="91">
        <f t="shared" si="8"/>
        <v>4920</v>
      </c>
      <c r="AC22" s="91">
        <f t="shared" si="8"/>
        <v>4920</v>
      </c>
      <c r="AD22" s="91">
        <f t="shared" si="8"/>
        <v>4920</v>
      </c>
      <c r="AE22" s="91">
        <f t="shared" si="8"/>
        <v>3772</v>
      </c>
      <c r="AF22" s="91">
        <f t="shared" si="8"/>
        <v>3772</v>
      </c>
      <c r="AG22" s="91">
        <f t="shared" si="8"/>
        <v>3772</v>
      </c>
      <c r="AH22" s="91">
        <f t="shared" si="8"/>
        <v>3772</v>
      </c>
      <c r="AI22" s="91">
        <f t="shared" si="8"/>
        <v>4018</v>
      </c>
      <c r="AJ22" s="91">
        <f t="shared" si="8"/>
        <v>4018</v>
      </c>
      <c r="AK22" s="91">
        <f t="shared" si="8"/>
        <v>3772</v>
      </c>
      <c r="AL22" s="91">
        <f t="shared" si="8"/>
        <v>3772</v>
      </c>
      <c r="AM22" s="91">
        <f t="shared" si="8"/>
        <v>3772</v>
      </c>
      <c r="AN22" s="91">
        <f t="shared" si="8"/>
        <v>3772</v>
      </c>
      <c r="AO22" s="91">
        <f t="shared" si="8"/>
        <v>3772</v>
      </c>
      <c r="AP22" s="91">
        <f t="shared" si="8"/>
        <v>4018</v>
      </c>
      <c r="AQ22" s="91">
        <f t="shared" si="8"/>
        <v>4018</v>
      </c>
      <c r="AR22" s="91">
        <f t="shared" si="8"/>
        <v>3772</v>
      </c>
      <c r="AS22" s="91">
        <f t="shared" si="8"/>
        <v>3772</v>
      </c>
      <c r="AT22" s="91">
        <f t="shared" si="8"/>
        <v>3772</v>
      </c>
      <c r="AU22" s="91">
        <f t="shared" si="8"/>
        <v>3772</v>
      </c>
      <c r="AV22" s="91">
        <f t="shared" si="8"/>
        <v>3772</v>
      </c>
      <c r="AW22" s="91">
        <f t="shared" si="8"/>
        <v>4018</v>
      </c>
      <c r="AX22" s="91">
        <f t="shared" si="8"/>
        <v>4018</v>
      </c>
      <c r="AY22" s="91">
        <f t="shared" si="8"/>
        <v>4018</v>
      </c>
      <c r="AZ22" s="91">
        <f t="shared" si="8"/>
        <v>4018</v>
      </c>
      <c r="BA22" s="91">
        <f t="shared" si="8"/>
        <v>4018</v>
      </c>
      <c r="BB22" s="91">
        <f t="shared" si="8"/>
        <v>4018</v>
      </c>
      <c r="BC22" s="91">
        <f t="shared" si="8"/>
        <v>4018</v>
      </c>
      <c r="BD22" s="91">
        <f t="shared" si="8"/>
        <v>8282</v>
      </c>
      <c r="BE22" s="91">
        <f t="shared" si="8"/>
        <v>8282</v>
      </c>
      <c r="BF22" s="91">
        <f t="shared" si="8"/>
        <v>8282</v>
      </c>
      <c r="BG22" s="91">
        <f t="shared" si="8"/>
        <v>8282</v>
      </c>
      <c r="BH22" s="91">
        <f t="shared" si="8"/>
        <v>8282</v>
      </c>
      <c r="BI22" s="91">
        <f t="shared" si="8"/>
        <v>8282</v>
      </c>
      <c r="BJ22" s="91">
        <f t="shared" si="8"/>
        <v>10086</v>
      </c>
      <c r="BK22" s="91">
        <f t="shared" si="8"/>
        <v>10086</v>
      </c>
      <c r="BL22" s="91">
        <f t="shared" si="8"/>
        <v>10086</v>
      </c>
      <c r="BM22" s="91">
        <f t="shared" si="8"/>
        <v>10086</v>
      </c>
      <c r="BN22" s="91">
        <f t="shared" si="8"/>
        <v>10086</v>
      </c>
      <c r="BO22" s="91">
        <f t="shared" si="8"/>
        <v>10086</v>
      </c>
      <c r="BP22" s="91">
        <f t="shared" si="8"/>
        <v>10086</v>
      </c>
      <c r="BQ22" s="91">
        <f t="shared" si="8"/>
        <v>10086</v>
      </c>
      <c r="BR22" s="91">
        <f t="shared" si="8"/>
        <v>10086</v>
      </c>
      <c r="BS22" s="91">
        <f t="shared" si="8"/>
        <v>10086</v>
      </c>
      <c r="BT22" s="91">
        <f t="shared" si="8"/>
        <v>4920</v>
      </c>
      <c r="BU22" s="91">
        <f t="shared" si="8"/>
        <v>4920</v>
      </c>
      <c r="BV22" s="91">
        <f t="shared" si="8"/>
        <v>4920</v>
      </c>
      <c r="BW22" s="91">
        <f t="shared" si="8"/>
        <v>4920</v>
      </c>
      <c r="BX22" s="91">
        <f t="shared" si="8"/>
        <v>4920</v>
      </c>
      <c r="BY22" s="91">
        <f t="shared" si="8"/>
        <v>4920</v>
      </c>
      <c r="BZ22" s="91">
        <f t="shared" si="8"/>
        <v>4920</v>
      </c>
      <c r="CA22" s="91">
        <f t="shared" si="8"/>
        <v>4920</v>
      </c>
      <c r="CB22" s="91">
        <f t="shared" si="8"/>
        <v>8282</v>
      </c>
      <c r="CC22" s="91">
        <f t="shared" si="8"/>
        <v>8282</v>
      </c>
      <c r="CD22" s="91">
        <f t="shared" si="8"/>
        <v>8282</v>
      </c>
      <c r="CE22" s="91">
        <f t="shared" si="8"/>
        <v>8282</v>
      </c>
      <c r="CF22" s="91">
        <f t="shared" si="8"/>
        <v>8282</v>
      </c>
      <c r="CG22" s="91">
        <f t="shared" ref="CG22:ER22" si="9">ROUNDUP(CG8*0.82,)</f>
        <v>8282</v>
      </c>
      <c r="CH22" s="91">
        <f t="shared" si="9"/>
        <v>8282</v>
      </c>
      <c r="CI22" s="91">
        <f t="shared" si="9"/>
        <v>8282</v>
      </c>
      <c r="CJ22" s="92">
        <f t="shared" si="9"/>
        <v>8282</v>
      </c>
      <c r="CK22" s="92">
        <f t="shared" si="9"/>
        <v>8282</v>
      </c>
      <c r="CL22" s="92">
        <f t="shared" si="9"/>
        <v>8282</v>
      </c>
      <c r="CM22" s="92">
        <f t="shared" si="9"/>
        <v>8282</v>
      </c>
      <c r="CN22" s="92">
        <f t="shared" si="9"/>
        <v>8282</v>
      </c>
      <c r="CO22" s="91">
        <f t="shared" si="9"/>
        <v>8282</v>
      </c>
      <c r="CP22" s="91">
        <f t="shared" si="9"/>
        <v>5740</v>
      </c>
      <c r="CQ22" s="91">
        <f t="shared" si="9"/>
        <v>5740</v>
      </c>
      <c r="CR22" s="91">
        <f t="shared" si="9"/>
        <v>5740</v>
      </c>
      <c r="CS22" s="91">
        <f t="shared" si="9"/>
        <v>5740</v>
      </c>
      <c r="CT22" s="91">
        <f t="shared" si="9"/>
        <v>6150</v>
      </c>
      <c r="CU22" s="91">
        <f t="shared" si="9"/>
        <v>6150</v>
      </c>
      <c r="CV22" s="91">
        <f t="shared" si="9"/>
        <v>5740</v>
      </c>
      <c r="CW22" s="91">
        <f t="shared" si="9"/>
        <v>5740</v>
      </c>
      <c r="CX22" s="91">
        <f t="shared" si="9"/>
        <v>5740</v>
      </c>
      <c r="CY22" s="91">
        <f t="shared" si="9"/>
        <v>5740</v>
      </c>
      <c r="CZ22" s="91">
        <f t="shared" si="9"/>
        <v>5740</v>
      </c>
      <c r="DA22" s="91">
        <f t="shared" si="9"/>
        <v>6150</v>
      </c>
      <c r="DB22" s="91">
        <f t="shared" si="9"/>
        <v>6150</v>
      </c>
      <c r="DC22" s="91">
        <f t="shared" si="9"/>
        <v>5740</v>
      </c>
      <c r="DD22" s="91">
        <f t="shared" si="9"/>
        <v>5740</v>
      </c>
      <c r="DE22" s="91">
        <f t="shared" si="9"/>
        <v>5740</v>
      </c>
      <c r="DF22" s="91">
        <f t="shared" si="9"/>
        <v>5740</v>
      </c>
      <c r="DG22" s="91">
        <f t="shared" si="9"/>
        <v>5740</v>
      </c>
      <c r="DH22" s="91">
        <f t="shared" si="9"/>
        <v>6150</v>
      </c>
      <c r="DI22" s="91">
        <f t="shared" si="9"/>
        <v>6150</v>
      </c>
      <c r="DJ22" s="91">
        <f t="shared" si="9"/>
        <v>5740</v>
      </c>
      <c r="DK22" s="91">
        <f t="shared" si="9"/>
        <v>5740</v>
      </c>
      <c r="DL22" s="91">
        <f t="shared" si="9"/>
        <v>5740</v>
      </c>
      <c r="DM22" s="91">
        <f t="shared" si="9"/>
        <v>5740</v>
      </c>
      <c r="DN22" s="91">
        <f t="shared" si="9"/>
        <v>5740</v>
      </c>
      <c r="DO22" s="91">
        <f t="shared" si="9"/>
        <v>6150</v>
      </c>
      <c r="DP22" s="91">
        <f t="shared" si="9"/>
        <v>6150</v>
      </c>
      <c r="DQ22" s="91">
        <f t="shared" si="9"/>
        <v>5740</v>
      </c>
      <c r="DR22" s="91">
        <f t="shared" si="9"/>
        <v>5740</v>
      </c>
      <c r="DS22" s="91">
        <f t="shared" si="9"/>
        <v>5740</v>
      </c>
      <c r="DT22" s="91">
        <f t="shared" si="9"/>
        <v>5740</v>
      </c>
      <c r="DU22" s="91">
        <f t="shared" si="9"/>
        <v>5740</v>
      </c>
      <c r="DV22" s="91">
        <f t="shared" si="9"/>
        <v>6150</v>
      </c>
      <c r="DW22" s="91">
        <f t="shared" si="9"/>
        <v>6150</v>
      </c>
      <c r="DX22" s="91">
        <f t="shared" si="9"/>
        <v>5740</v>
      </c>
      <c r="DY22" s="91">
        <f t="shared" si="9"/>
        <v>5740</v>
      </c>
      <c r="DZ22" s="91">
        <f t="shared" si="9"/>
        <v>5740</v>
      </c>
      <c r="EA22" s="91">
        <f t="shared" si="9"/>
        <v>5740</v>
      </c>
      <c r="EB22" s="91">
        <f t="shared" si="9"/>
        <v>5740</v>
      </c>
      <c r="EC22" s="91">
        <f t="shared" si="9"/>
        <v>5740</v>
      </c>
      <c r="ED22" s="91">
        <f t="shared" si="9"/>
        <v>5740</v>
      </c>
      <c r="EE22" s="91">
        <f t="shared" si="9"/>
        <v>4920</v>
      </c>
      <c r="EF22" s="91">
        <f t="shared" si="9"/>
        <v>4920</v>
      </c>
      <c r="EG22" s="91">
        <f t="shared" si="9"/>
        <v>4920</v>
      </c>
      <c r="EH22" s="91">
        <f t="shared" si="9"/>
        <v>4920</v>
      </c>
      <c r="EI22" s="91">
        <f t="shared" si="9"/>
        <v>4920</v>
      </c>
      <c r="EJ22" s="91">
        <f t="shared" si="9"/>
        <v>4920</v>
      </c>
      <c r="EK22" s="91">
        <f t="shared" si="9"/>
        <v>4920</v>
      </c>
      <c r="EL22" s="91">
        <f t="shared" si="9"/>
        <v>4510</v>
      </c>
      <c r="EM22" s="91">
        <f t="shared" si="9"/>
        <v>4510</v>
      </c>
      <c r="EN22" s="91">
        <f t="shared" si="9"/>
        <v>4510</v>
      </c>
      <c r="EO22" s="91">
        <f t="shared" si="9"/>
        <v>4510</v>
      </c>
      <c r="EP22" s="91">
        <f t="shared" si="9"/>
        <v>4510</v>
      </c>
      <c r="EQ22" s="91">
        <f t="shared" si="9"/>
        <v>4920</v>
      </c>
      <c r="ER22" s="91">
        <f t="shared" si="9"/>
        <v>4920</v>
      </c>
      <c r="ES22" s="91">
        <f t="shared" ref="ES22:FQ22" si="10">ROUNDUP(ES8*0.82,)</f>
        <v>4510</v>
      </c>
      <c r="ET22" s="91">
        <f t="shared" si="10"/>
        <v>4510</v>
      </c>
      <c r="EU22" s="91">
        <f t="shared" si="10"/>
        <v>4510</v>
      </c>
      <c r="EV22" s="91">
        <f t="shared" si="10"/>
        <v>4510</v>
      </c>
      <c r="EW22" s="91">
        <f t="shared" si="10"/>
        <v>4510</v>
      </c>
      <c r="EX22" s="91">
        <f t="shared" si="10"/>
        <v>4920</v>
      </c>
      <c r="EY22" s="91">
        <f t="shared" si="10"/>
        <v>4920</v>
      </c>
      <c r="EZ22" s="91">
        <f t="shared" si="10"/>
        <v>4510</v>
      </c>
      <c r="FA22" s="91">
        <f t="shared" si="10"/>
        <v>4510</v>
      </c>
      <c r="FB22" s="91">
        <f t="shared" si="10"/>
        <v>4510</v>
      </c>
      <c r="FC22" s="91">
        <f t="shared" si="10"/>
        <v>4510</v>
      </c>
      <c r="FD22" s="91">
        <f t="shared" si="10"/>
        <v>4510</v>
      </c>
      <c r="FE22" s="91">
        <f t="shared" si="10"/>
        <v>4920</v>
      </c>
      <c r="FF22" s="91">
        <f t="shared" si="10"/>
        <v>4920</v>
      </c>
      <c r="FG22" s="91">
        <f t="shared" si="10"/>
        <v>5740</v>
      </c>
      <c r="FH22" s="91">
        <f t="shared" si="10"/>
        <v>5740</v>
      </c>
      <c r="FI22" s="91">
        <f t="shared" si="10"/>
        <v>5740</v>
      </c>
      <c r="FJ22" s="91">
        <f t="shared" si="10"/>
        <v>5740</v>
      </c>
      <c r="FK22" s="91">
        <f t="shared" si="10"/>
        <v>5740</v>
      </c>
      <c r="FL22" s="91">
        <f t="shared" si="10"/>
        <v>5740</v>
      </c>
      <c r="FM22" s="91">
        <f t="shared" si="10"/>
        <v>5740</v>
      </c>
      <c r="FN22" s="91">
        <f t="shared" si="10"/>
        <v>5740</v>
      </c>
      <c r="FO22" s="91">
        <f t="shared" si="10"/>
        <v>5740</v>
      </c>
      <c r="FP22" s="91">
        <f t="shared" si="10"/>
        <v>5740</v>
      </c>
      <c r="FQ22" s="91">
        <f t="shared" si="10"/>
        <v>5740</v>
      </c>
    </row>
    <row r="23" spans="1:173">
      <c r="A23" s="14" t="s">
        <v>5</v>
      </c>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2"/>
      <c r="CK23" s="92"/>
      <c r="CL23" s="92"/>
      <c r="CM23" s="92"/>
      <c r="CN23" s="92"/>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row>
    <row r="24" spans="1:173">
      <c r="A24" s="12">
        <v>1</v>
      </c>
      <c r="B24" s="91">
        <f t="shared" ref="B24:T24" si="11">ROUNDUP(B10*0.82,)</f>
        <v>4592</v>
      </c>
      <c r="C24" s="91">
        <f t="shared" si="11"/>
        <v>4592</v>
      </c>
      <c r="D24" s="91">
        <f t="shared" si="11"/>
        <v>4592</v>
      </c>
      <c r="E24" s="91">
        <f t="shared" si="11"/>
        <v>4592</v>
      </c>
      <c r="F24" s="91">
        <f t="shared" si="11"/>
        <v>4592</v>
      </c>
      <c r="G24" s="91">
        <f t="shared" si="11"/>
        <v>5084</v>
      </c>
      <c r="H24" s="91">
        <f t="shared" si="11"/>
        <v>5084</v>
      </c>
      <c r="I24" s="91">
        <f t="shared" si="11"/>
        <v>4592</v>
      </c>
      <c r="J24" s="91">
        <f t="shared" si="11"/>
        <v>4592</v>
      </c>
      <c r="K24" s="91">
        <f t="shared" si="11"/>
        <v>4592</v>
      </c>
      <c r="L24" s="91">
        <f t="shared" si="11"/>
        <v>4592</v>
      </c>
      <c r="M24" s="91">
        <f t="shared" si="11"/>
        <v>4592</v>
      </c>
      <c r="N24" s="91">
        <f t="shared" si="11"/>
        <v>5084</v>
      </c>
      <c r="O24" s="91">
        <f t="shared" si="11"/>
        <v>5084</v>
      </c>
      <c r="P24" s="91">
        <f t="shared" si="11"/>
        <v>4592</v>
      </c>
      <c r="Q24" s="91">
        <f t="shared" si="11"/>
        <v>4592</v>
      </c>
      <c r="R24" s="91">
        <f t="shared" si="11"/>
        <v>4592</v>
      </c>
      <c r="S24" s="91">
        <f t="shared" si="11"/>
        <v>4592</v>
      </c>
      <c r="T24" s="91">
        <f t="shared" si="11"/>
        <v>5740</v>
      </c>
      <c r="U24" s="91">
        <f t="shared" ref="U24:CF24" si="12">ROUNDUP(U10*0.82,)</f>
        <v>5740</v>
      </c>
      <c r="V24" s="91">
        <f t="shared" si="12"/>
        <v>5740</v>
      </c>
      <c r="W24" s="91">
        <f t="shared" si="12"/>
        <v>4838</v>
      </c>
      <c r="X24" s="91">
        <f t="shared" si="12"/>
        <v>4838</v>
      </c>
      <c r="Y24" s="91">
        <f t="shared" si="12"/>
        <v>4838</v>
      </c>
      <c r="Z24" s="91">
        <f t="shared" si="12"/>
        <v>4838</v>
      </c>
      <c r="AA24" s="91">
        <f t="shared" si="12"/>
        <v>4838</v>
      </c>
      <c r="AB24" s="91">
        <f t="shared" si="12"/>
        <v>5740</v>
      </c>
      <c r="AC24" s="91">
        <f t="shared" si="12"/>
        <v>5740</v>
      </c>
      <c r="AD24" s="91">
        <f t="shared" si="12"/>
        <v>5740</v>
      </c>
      <c r="AE24" s="91">
        <f t="shared" si="12"/>
        <v>4592</v>
      </c>
      <c r="AF24" s="91">
        <f t="shared" si="12"/>
        <v>4592</v>
      </c>
      <c r="AG24" s="91">
        <f t="shared" si="12"/>
        <v>4592</v>
      </c>
      <c r="AH24" s="91">
        <f t="shared" si="12"/>
        <v>4592</v>
      </c>
      <c r="AI24" s="91">
        <f t="shared" si="12"/>
        <v>4838</v>
      </c>
      <c r="AJ24" s="91">
        <f t="shared" si="12"/>
        <v>4838</v>
      </c>
      <c r="AK24" s="91">
        <f t="shared" si="12"/>
        <v>4592</v>
      </c>
      <c r="AL24" s="91">
        <f t="shared" si="12"/>
        <v>4592</v>
      </c>
      <c r="AM24" s="91">
        <f t="shared" si="12"/>
        <v>4592</v>
      </c>
      <c r="AN24" s="91">
        <f t="shared" si="12"/>
        <v>4592</v>
      </c>
      <c r="AO24" s="91">
        <f t="shared" si="12"/>
        <v>4592</v>
      </c>
      <c r="AP24" s="91">
        <f t="shared" si="12"/>
        <v>4838</v>
      </c>
      <c r="AQ24" s="91">
        <f t="shared" si="12"/>
        <v>4838</v>
      </c>
      <c r="AR24" s="91">
        <f t="shared" si="12"/>
        <v>4592</v>
      </c>
      <c r="AS24" s="91">
        <f t="shared" si="12"/>
        <v>4592</v>
      </c>
      <c r="AT24" s="91">
        <f t="shared" si="12"/>
        <v>4592</v>
      </c>
      <c r="AU24" s="91">
        <f t="shared" si="12"/>
        <v>4592</v>
      </c>
      <c r="AV24" s="91">
        <f t="shared" si="12"/>
        <v>4592</v>
      </c>
      <c r="AW24" s="91">
        <f t="shared" si="12"/>
        <v>4838</v>
      </c>
      <c r="AX24" s="91">
        <f t="shared" si="12"/>
        <v>4838</v>
      </c>
      <c r="AY24" s="91">
        <f t="shared" si="12"/>
        <v>4838</v>
      </c>
      <c r="AZ24" s="91">
        <f t="shared" si="12"/>
        <v>4838</v>
      </c>
      <c r="BA24" s="91">
        <f t="shared" si="12"/>
        <v>4838</v>
      </c>
      <c r="BB24" s="91">
        <f t="shared" si="12"/>
        <v>4838</v>
      </c>
      <c r="BC24" s="91">
        <f t="shared" si="12"/>
        <v>4838</v>
      </c>
      <c r="BD24" s="91">
        <f t="shared" si="12"/>
        <v>9102</v>
      </c>
      <c r="BE24" s="91">
        <f t="shared" si="12"/>
        <v>9102</v>
      </c>
      <c r="BF24" s="91">
        <f t="shared" si="12"/>
        <v>9102</v>
      </c>
      <c r="BG24" s="91">
        <f t="shared" si="12"/>
        <v>9102</v>
      </c>
      <c r="BH24" s="91">
        <f t="shared" si="12"/>
        <v>9102</v>
      </c>
      <c r="BI24" s="91">
        <f t="shared" si="12"/>
        <v>9102</v>
      </c>
      <c r="BJ24" s="91">
        <f t="shared" si="12"/>
        <v>10906</v>
      </c>
      <c r="BK24" s="91">
        <f t="shared" si="12"/>
        <v>10906</v>
      </c>
      <c r="BL24" s="91">
        <f t="shared" si="12"/>
        <v>10906</v>
      </c>
      <c r="BM24" s="91">
        <f t="shared" si="12"/>
        <v>10906</v>
      </c>
      <c r="BN24" s="91">
        <f t="shared" si="12"/>
        <v>10906</v>
      </c>
      <c r="BO24" s="91">
        <f t="shared" si="12"/>
        <v>10906</v>
      </c>
      <c r="BP24" s="91">
        <f t="shared" si="12"/>
        <v>10906</v>
      </c>
      <c r="BQ24" s="91">
        <f t="shared" si="12"/>
        <v>10906</v>
      </c>
      <c r="BR24" s="91">
        <f t="shared" si="12"/>
        <v>10906</v>
      </c>
      <c r="BS24" s="91">
        <f t="shared" si="12"/>
        <v>10906</v>
      </c>
      <c r="BT24" s="91">
        <f t="shared" si="12"/>
        <v>5740</v>
      </c>
      <c r="BU24" s="91">
        <f t="shared" si="12"/>
        <v>5740</v>
      </c>
      <c r="BV24" s="91">
        <f t="shared" si="12"/>
        <v>5740</v>
      </c>
      <c r="BW24" s="91">
        <f t="shared" si="12"/>
        <v>5740</v>
      </c>
      <c r="BX24" s="91">
        <f t="shared" si="12"/>
        <v>5740</v>
      </c>
      <c r="BY24" s="91">
        <f t="shared" si="12"/>
        <v>5740</v>
      </c>
      <c r="BZ24" s="91">
        <f t="shared" si="12"/>
        <v>5740</v>
      </c>
      <c r="CA24" s="91">
        <f t="shared" si="12"/>
        <v>5740</v>
      </c>
      <c r="CB24" s="91">
        <f t="shared" si="12"/>
        <v>9102</v>
      </c>
      <c r="CC24" s="91">
        <f t="shared" si="12"/>
        <v>9102</v>
      </c>
      <c r="CD24" s="91">
        <f t="shared" si="12"/>
        <v>9102</v>
      </c>
      <c r="CE24" s="91">
        <f t="shared" si="12"/>
        <v>9102</v>
      </c>
      <c r="CF24" s="91">
        <f t="shared" si="12"/>
        <v>9102</v>
      </c>
      <c r="CG24" s="91">
        <f t="shared" ref="CG24:ER24" si="13">ROUNDUP(CG10*0.82,)</f>
        <v>9102</v>
      </c>
      <c r="CH24" s="91">
        <f t="shared" si="13"/>
        <v>9102</v>
      </c>
      <c r="CI24" s="91">
        <f t="shared" si="13"/>
        <v>9102</v>
      </c>
      <c r="CJ24" s="92">
        <f t="shared" si="13"/>
        <v>9102</v>
      </c>
      <c r="CK24" s="92">
        <f t="shared" si="13"/>
        <v>9102</v>
      </c>
      <c r="CL24" s="92">
        <f t="shared" si="13"/>
        <v>9102</v>
      </c>
      <c r="CM24" s="92">
        <f t="shared" si="13"/>
        <v>9102</v>
      </c>
      <c r="CN24" s="92">
        <f t="shared" si="13"/>
        <v>9102</v>
      </c>
      <c r="CO24" s="91">
        <f t="shared" si="13"/>
        <v>9102</v>
      </c>
      <c r="CP24" s="91">
        <f t="shared" si="13"/>
        <v>6560</v>
      </c>
      <c r="CQ24" s="91">
        <f t="shared" si="13"/>
        <v>6560</v>
      </c>
      <c r="CR24" s="91">
        <f t="shared" si="13"/>
        <v>6560</v>
      </c>
      <c r="CS24" s="91">
        <f t="shared" si="13"/>
        <v>6560</v>
      </c>
      <c r="CT24" s="91">
        <f t="shared" si="13"/>
        <v>6970</v>
      </c>
      <c r="CU24" s="91">
        <f t="shared" si="13"/>
        <v>6970</v>
      </c>
      <c r="CV24" s="91">
        <f t="shared" si="13"/>
        <v>6560</v>
      </c>
      <c r="CW24" s="91">
        <f t="shared" si="13"/>
        <v>6560</v>
      </c>
      <c r="CX24" s="91">
        <f t="shared" si="13"/>
        <v>6560</v>
      </c>
      <c r="CY24" s="91">
        <f t="shared" si="13"/>
        <v>6560</v>
      </c>
      <c r="CZ24" s="91">
        <f t="shared" si="13"/>
        <v>6560</v>
      </c>
      <c r="DA24" s="91">
        <f t="shared" si="13"/>
        <v>6970</v>
      </c>
      <c r="DB24" s="91">
        <f t="shared" si="13"/>
        <v>6970</v>
      </c>
      <c r="DC24" s="91">
        <f t="shared" si="13"/>
        <v>6560</v>
      </c>
      <c r="DD24" s="91">
        <f t="shared" si="13"/>
        <v>6560</v>
      </c>
      <c r="DE24" s="91">
        <f t="shared" si="13"/>
        <v>6560</v>
      </c>
      <c r="DF24" s="91">
        <f t="shared" si="13"/>
        <v>6560</v>
      </c>
      <c r="DG24" s="91">
        <f t="shared" si="13"/>
        <v>6560</v>
      </c>
      <c r="DH24" s="91">
        <f t="shared" si="13"/>
        <v>6970</v>
      </c>
      <c r="DI24" s="91">
        <f t="shared" si="13"/>
        <v>6970</v>
      </c>
      <c r="DJ24" s="91">
        <f t="shared" si="13"/>
        <v>6560</v>
      </c>
      <c r="DK24" s="91">
        <f t="shared" si="13"/>
        <v>6560</v>
      </c>
      <c r="DL24" s="91">
        <f t="shared" si="13"/>
        <v>6560</v>
      </c>
      <c r="DM24" s="91">
        <f t="shared" si="13"/>
        <v>6560</v>
      </c>
      <c r="DN24" s="91">
        <f t="shared" si="13"/>
        <v>6560</v>
      </c>
      <c r="DO24" s="91">
        <f t="shared" si="13"/>
        <v>6970</v>
      </c>
      <c r="DP24" s="91">
        <f t="shared" si="13"/>
        <v>6970</v>
      </c>
      <c r="DQ24" s="91">
        <f t="shared" si="13"/>
        <v>6560</v>
      </c>
      <c r="DR24" s="91">
        <f t="shared" si="13"/>
        <v>6560</v>
      </c>
      <c r="DS24" s="91">
        <f t="shared" si="13"/>
        <v>6560</v>
      </c>
      <c r="DT24" s="91">
        <f t="shared" si="13"/>
        <v>6560</v>
      </c>
      <c r="DU24" s="91">
        <f t="shared" si="13"/>
        <v>6560</v>
      </c>
      <c r="DV24" s="91">
        <f t="shared" si="13"/>
        <v>6970</v>
      </c>
      <c r="DW24" s="91">
        <f t="shared" si="13"/>
        <v>6970</v>
      </c>
      <c r="DX24" s="91">
        <f t="shared" si="13"/>
        <v>6560</v>
      </c>
      <c r="DY24" s="91">
        <f t="shared" si="13"/>
        <v>6560</v>
      </c>
      <c r="DZ24" s="91">
        <f t="shared" si="13"/>
        <v>6560</v>
      </c>
      <c r="EA24" s="91">
        <f t="shared" si="13"/>
        <v>6560</v>
      </c>
      <c r="EB24" s="91">
        <f t="shared" si="13"/>
        <v>6560</v>
      </c>
      <c r="EC24" s="91">
        <f t="shared" si="13"/>
        <v>6560</v>
      </c>
      <c r="ED24" s="91">
        <f t="shared" si="13"/>
        <v>6560</v>
      </c>
      <c r="EE24" s="91">
        <f t="shared" si="13"/>
        <v>5740</v>
      </c>
      <c r="EF24" s="91">
        <f t="shared" si="13"/>
        <v>5740</v>
      </c>
      <c r="EG24" s="91">
        <f t="shared" si="13"/>
        <v>5740</v>
      </c>
      <c r="EH24" s="91">
        <f t="shared" si="13"/>
        <v>5740</v>
      </c>
      <c r="EI24" s="91">
        <f t="shared" si="13"/>
        <v>5740</v>
      </c>
      <c r="EJ24" s="91">
        <f t="shared" si="13"/>
        <v>5740</v>
      </c>
      <c r="EK24" s="91">
        <f t="shared" si="13"/>
        <v>5740</v>
      </c>
      <c r="EL24" s="91">
        <f t="shared" si="13"/>
        <v>5330</v>
      </c>
      <c r="EM24" s="91">
        <f t="shared" si="13"/>
        <v>5330</v>
      </c>
      <c r="EN24" s="91">
        <f t="shared" si="13"/>
        <v>5330</v>
      </c>
      <c r="EO24" s="91">
        <f t="shared" si="13"/>
        <v>5330</v>
      </c>
      <c r="EP24" s="91">
        <f t="shared" si="13"/>
        <v>5330</v>
      </c>
      <c r="EQ24" s="91">
        <f t="shared" si="13"/>
        <v>5740</v>
      </c>
      <c r="ER24" s="91">
        <f t="shared" si="13"/>
        <v>5740</v>
      </c>
      <c r="ES24" s="91">
        <f t="shared" ref="ES24:FQ24" si="14">ROUNDUP(ES10*0.82,)</f>
        <v>5330</v>
      </c>
      <c r="ET24" s="91">
        <f t="shared" si="14"/>
        <v>5330</v>
      </c>
      <c r="EU24" s="91">
        <f t="shared" si="14"/>
        <v>5330</v>
      </c>
      <c r="EV24" s="91">
        <f t="shared" si="14"/>
        <v>5330</v>
      </c>
      <c r="EW24" s="91">
        <f t="shared" si="14"/>
        <v>5330</v>
      </c>
      <c r="EX24" s="91">
        <f t="shared" si="14"/>
        <v>5740</v>
      </c>
      <c r="EY24" s="91">
        <f t="shared" si="14"/>
        <v>5740</v>
      </c>
      <c r="EZ24" s="91">
        <f t="shared" si="14"/>
        <v>5330</v>
      </c>
      <c r="FA24" s="91">
        <f t="shared" si="14"/>
        <v>5330</v>
      </c>
      <c r="FB24" s="91">
        <f t="shared" si="14"/>
        <v>5330</v>
      </c>
      <c r="FC24" s="91">
        <f t="shared" si="14"/>
        <v>5330</v>
      </c>
      <c r="FD24" s="91">
        <f t="shared" si="14"/>
        <v>5330</v>
      </c>
      <c r="FE24" s="91">
        <f t="shared" si="14"/>
        <v>5740</v>
      </c>
      <c r="FF24" s="91">
        <f t="shared" si="14"/>
        <v>5740</v>
      </c>
      <c r="FG24" s="91">
        <f t="shared" si="14"/>
        <v>6560</v>
      </c>
      <c r="FH24" s="91">
        <f t="shared" si="14"/>
        <v>6560</v>
      </c>
      <c r="FI24" s="91">
        <f t="shared" si="14"/>
        <v>6560</v>
      </c>
      <c r="FJ24" s="91">
        <f t="shared" si="14"/>
        <v>6560</v>
      </c>
      <c r="FK24" s="91">
        <f t="shared" si="14"/>
        <v>6560</v>
      </c>
      <c r="FL24" s="91">
        <f t="shared" si="14"/>
        <v>6560</v>
      </c>
      <c r="FM24" s="91">
        <f t="shared" si="14"/>
        <v>6560</v>
      </c>
      <c r="FN24" s="91">
        <f t="shared" si="14"/>
        <v>6560</v>
      </c>
      <c r="FO24" s="91">
        <f t="shared" si="14"/>
        <v>6560</v>
      </c>
      <c r="FP24" s="91">
        <f t="shared" si="14"/>
        <v>6560</v>
      </c>
      <c r="FQ24" s="91">
        <f t="shared" si="14"/>
        <v>6560</v>
      </c>
    </row>
    <row r="25" spans="1:173">
      <c r="A25" s="15" t="s">
        <v>6</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2"/>
      <c r="CK25" s="92"/>
      <c r="CL25" s="92"/>
      <c r="CM25" s="92"/>
      <c r="CN25" s="92"/>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row>
    <row r="26" spans="1:173">
      <c r="A26" s="74">
        <v>1</v>
      </c>
      <c r="B26" s="91">
        <f t="shared" ref="B26:T26" si="15">ROUNDUP(B12*0.82,)</f>
        <v>6642</v>
      </c>
      <c r="C26" s="91">
        <f t="shared" si="15"/>
        <v>6642</v>
      </c>
      <c r="D26" s="91">
        <f t="shared" si="15"/>
        <v>6642</v>
      </c>
      <c r="E26" s="91">
        <f t="shared" si="15"/>
        <v>6642</v>
      </c>
      <c r="F26" s="91">
        <f t="shared" si="15"/>
        <v>6642</v>
      </c>
      <c r="G26" s="91">
        <f t="shared" si="15"/>
        <v>7134</v>
      </c>
      <c r="H26" s="91">
        <f t="shared" si="15"/>
        <v>7134</v>
      </c>
      <c r="I26" s="91">
        <f t="shared" si="15"/>
        <v>6642</v>
      </c>
      <c r="J26" s="91">
        <f t="shared" si="15"/>
        <v>6642</v>
      </c>
      <c r="K26" s="91">
        <f t="shared" si="15"/>
        <v>6642</v>
      </c>
      <c r="L26" s="91">
        <f t="shared" si="15"/>
        <v>6642</v>
      </c>
      <c r="M26" s="91">
        <f t="shared" si="15"/>
        <v>6642</v>
      </c>
      <c r="N26" s="91">
        <f t="shared" si="15"/>
        <v>7134</v>
      </c>
      <c r="O26" s="91">
        <f t="shared" si="15"/>
        <v>7134</v>
      </c>
      <c r="P26" s="91">
        <f t="shared" si="15"/>
        <v>6642</v>
      </c>
      <c r="Q26" s="91">
        <f t="shared" si="15"/>
        <v>6642</v>
      </c>
      <c r="R26" s="91">
        <f t="shared" si="15"/>
        <v>6642</v>
      </c>
      <c r="S26" s="91">
        <f t="shared" si="15"/>
        <v>6642</v>
      </c>
      <c r="T26" s="91">
        <f t="shared" si="15"/>
        <v>7790</v>
      </c>
      <c r="U26" s="91">
        <f t="shared" ref="U26:CF26" si="16">ROUNDUP(U12*0.82,)</f>
        <v>7790</v>
      </c>
      <c r="V26" s="91">
        <f t="shared" si="16"/>
        <v>7790</v>
      </c>
      <c r="W26" s="91">
        <f t="shared" si="16"/>
        <v>6888</v>
      </c>
      <c r="X26" s="91">
        <f t="shared" si="16"/>
        <v>6888</v>
      </c>
      <c r="Y26" s="91">
        <f t="shared" si="16"/>
        <v>6888</v>
      </c>
      <c r="Z26" s="91">
        <f t="shared" si="16"/>
        <v>6888</v>
      </c>
      <c r="AA26" s="91">
        <f t="shared" si="16"/>
        <v>6888</v>
      </c>
      <c r="AB26" s="91">
        <f t="shared" si="16"/>
        <v>7790</v>
      </c>
      <c r="AC26" s="91">
        <f t="shared" si="16"/>
        <v>7790</v>
      </c>
      <c r="AD26" s="91">
        <f t="shared" si="16"/>
        <v>7790</v>
      </c>
      <c r="AE26" s="91">
        <f t="shared" si="16"/>
        <v>6642</v>
      </c>
      <c r="AF26" s="91">
        <f t="shared" si="16"/>
        <v>6642</v>
      </c>
      <c r="AG26" s="91">
        <f t="shared" si="16"/>
        <v>6642</v>
      </c>
      <c r="AH26" s="91">
        <f t="shared" si="16"/>
        <v>6642</v>
      </c>
      <c r="AI26" s="91">
        <f t="shared" si="16"/>
        <v>6888</v>
      </c>
      <c r="AJ26" s="91">
        <f t="shared" si="16"/>
        <v>6888</v>
      </c>
      <c r="AK26" s="91">
        <f t="shared" si="16"/>
        <v>6642</v>
      </c>
      <c r="AL26" s="91">
        <f t="shared" si="16"/>
        <v>6642</v>
      </c>
      <c r="AM26" s="91">
        <f t="shared" si="16"/>
        <v>6642</v>
      </c>
      <c r="AN26" s="91">
        <f t="shared" si="16"/>
        <v>6642</v>
      </c>
      <c r="AO26" s="91">
        <f t="shared" si="16"/>
        <v>6642</v>
      </c>
      <c r="AP26" s="91">
        <f t="shared" si="16"/>
        <v>6888</v>
      </c>
      <c r="AQ26" s="91">
        <f t="shared" si="16"/>
        <v>6888</v>
      </c>
      <c r="AR26" s="91">
        <f t="shared" si="16"/>
        <v>6642</v>
      </c>
      <c r="AS26" s="91">
        <f t="shared" si="16"/>
        <v>6642</v>
      </c>
      <c r="AT26" s="91">
        <f t="shared" si="16"/>
        <v>6642</v>
      </c>
      <c r="AU26" s="91">
        <f t="shared" si="16"/>
        <v>6642</v>
      </c>
      <c r="AV26" s="91">
        <f t="shared" si="16"/>
        <v>6642</v>
      </c>
      <c r="AW26" s="91">
        <f t="shared" si="16"/>
        <v>6888</v>
      </c>
      <c r="AX26" s="91">
        <f t="shared" si="16"/>
        <v>6888</v>
      </c>
      <c r="AY26" s="91">
        <f t="shared" si="16"/>
        <v>6888</v>
      </c>
      <c r="AZ26" s="91">
        <f t="shared" si="16"/>
        <v>6888</v>
      </c>
      <c r="BA26" s="91">
        <f t="shared" si="16"/>
        <v>6888</v>
      </c>
      <c r="BB26" s="91">
        <f t="shared" si="16"/>
        <v>6888</v>
      </c>
      <c r="BC26" s="91">
        <f t="shared" si="16"/>
        <v>6888</v>
      </c>
      <c r="BD26" s="91">
        <f t="shared" si="16"/>
        <v>11152</v>
      </c>
      <c r="BE26" s="91">
        <f t="shared" si="16"/>
        <v>11152</v>
      </c>
      <c r="BF26" s="91">
        <f t="shared" si="16"/>
        <v>11152</v>
      </c>
      <c r="BG26" s="91">
        <f t="shared" si="16"/>
        <v>11152</v>
      </c>
      <c r="BH26" s="91">
        <f t="shared" si="16"/>
        <v>11152</v>
      </c>
      <c r="BI26" s="91">
        <f t="shared" si="16"/>
        <v>11152</v>
      </c>
      <c r="BJ26" s="91">
        <f t="shared" si="16"/>
        <v>12956</v>
      </c>
      <c r="BK26" s="91">
        <f t="shared" si="16"/>
        <v>12956</v>
      </c>
      <c r="BL26" s="91">
        <f t="shared" si="16"/>
        <v>12956</v>
      </c>
      <c r="BM26" s="91">
        <f t="shared" si="16"/>
        <v>12956</v>
      </c>
      <c r="BN26" s="91">
        <f t="shared" si="16"/>
        <v>12956</v>
      </c>
      <c r="BO26" s="91">
        <f t="shared" si="16"/>
        <v>12956</v>
      </c>
      <c r="BP26" s="91">
        <f t="shared" si="16"/>
        <v>12956</v>
      </c>
      <c r="BQ26" s="91">
        <f t="shared" si="16"/>
        <v>12956</v>
      </c>
      <c r="BR26" s="91">
        <f t="shared" si="16"/>
        <v>12956</v>
      </c>
      <c r="BS26" s="91">
        <f t="shared" si="16"/>
        <v>12956</v>
      </c>
      <c r="BT26" s="91">
        <f t="shared" si="16"/>
        <v>7790</v>
      </c>
      <c r="BU26" s="91">
        <f t="shared" si="16"/>
        <v>7790</v>
      </c>
      <c r="BV26" s="91">
        <f t="shared" si="16"/>
        <v>7790</v>
      </c>
      <c r="BW26" s="91">
        <f t="shared" si="16"/>
        <v>7790</v>
      </c>
      <c r="BX26" s="91">
        <f t="shared" si="16"/>
        <v>7790</v>
      </c>
      <c r="BY26" s="91">
        <f t="shared" si="16"/>
        <v>7790</v>
      </c>
      <c r="BZ26" s="91">
        <f t="shared" si="16"/>
        <v>7790</v>
      </c>
      <c r="CA26" s="91">
        <f t="shared" si="16"/>
        <v>7790</v>
      </c>
      <c r="CB26" s="91">
        <f t="shared" si="16"/>
        <v>11152</v>
      </c>
      <c r="CC26" s="91">
        <f t="shared" si="16"/>
        <v>11152</v>
      </c>
      <c r="CD26" s="91">
        <f t="shared" si="16"/>
        <v>11152</v>
      </c>
      <c r="CE26" s="91">
        <f t="shared" si="16"/>
        <v>11152</v>
      </c>
      <c r="CF26" s="91">
        <f t="shared" si="16"/>
        <v>11152</v>
      </c>
      <c r="CG26" s="91">
        <f t="shared" ref="CG26:ER26" si="17">ROUNDUP(CG12*0.82,)</f>
        <v>11152</v>
      </c>
      <c r="CH26" s="91">
        <f t="shared" si="17"/>
        <v>11152</v>
      </c>
      <c r="CI26" s="91">
        <f t="shared" si="17"/>
        <v>11152</v>
      </c>
      <c r="CJ26" s="92">
        <f t="shared" si="17"/>
        <v>11152</v>
      </c>
      <c r="CK26" s="92">
        <f t="shared" si="17"/>
        <v>11152</v>
      </c>
      <c r="CL26" s="92">
        <f t="shared" si="17"/>
        <v>11152</v>
      </c>
      <c r="CM26" s="92">
        <f t="shared" si="17"/>
        <v>11152</v>
      </c>
      <c r="CN26" s="92">
        <f t="shared" si="17"/>
        <v>11152</v>
      </c>
      <c r="CO26" s="91">
        <f t="shared" si="17"/>
        <v>11152</v>
      </c>
      <c r="CP26" s="91">
        <f t="shared" si="17"/>
        <v>8610</v>
      </c>
      <c r="CQ26" s="91">
        <f t="shared" si="17"/>
        <v>8610</v>
      </c>
      <c r="CR26" s="91">
        <f t="shared" si="17"/>
        <v>8610</v>
      </c>
      <c r="CS26" s="91">
        <f t="shared" si="17"/>
        <v>8610</v>
      </c>
      <c r="CT26" s="91">
        <f t="shared" si="17"/>
        <v>9020</v>
      </c>
      <c r="CU26" s="91">
        <f t="shared" si="17"/>
        <v>9020</v>
      </c>
      <c r="CV26" s="91">
        <f t="shared" si="17"/>
        <v>8610</v>
      </c>
      <c r="CW26" s="91">
        <f t="shared" si="17"/>
        <v>8610</v>
      </c>
      <c r="CX26" s="91">
        <f t="shared" si="17"/>
        <v>8610</v>
      </c>
      <c r="CY26" s="91">
        <f t="shared" si="17"/>
        <v>8610</v>
      </c>
      <c r="CZ26" s="91">
        <f t="shared" si="17"/>
        <v>8610</v>
      </c>
      <c r="DA26" s="91">
        <f t="shared" si="17"/>
        <v>9020</v>
      </c>
      <c r="DB26" s="91">
        <f t="shared" si="17"/>
        <v>9020</v>
      </c>
      <c r="DC26" s="91">
        <f t="shared" si="17"/>
        <v>8610</v>
      </c>
      <c r="DD26" s="91">
        <f t="shared" si="17"/>
        <v>8610</v>
      </c>
      <c r="DE26" s="91">
        <f t="shared" si="17"/>
        <v>8610</v>
      </c>
      <c r="DF26" s="91">
        <f t="shared" si="17"/>
        <v>8610</v>
      </c>
      <c r="DG26" s="91">
        <f t="shared" si="17"/>
        <v>8610</v>
      </c>
      <c r="DH26" s="91">
        <f t="shared" si="17"/>
        <v>9020</v>
      </c>
      <c r="DI26" s="91">
        <f t="shared" si="17"/>
        <v>9020</v>
      </c>
      <c r="DJ26" s="91">
        <f t="shared" si="17"/>
        <v>8610</v>
      </c>
      <c r="DK26" s="91">
        <f t="shared" si="17"/>
        <v>8610</v>
      </c>
      <c r="DL26" s="91">
        <f t="shared" si="17"/>
        <v>8610</v>
      </c>
      <c r="DM26" s="91">
        <f t="shared" si="17"/>
        <v>8610</v>
      </c>
      <c r="DN26" s="91">
        <f t="shared" si="17"/>
        <v>8610</v>
      </c>
      <c r="DO26" s="91">
        <f t="shared" si="17"/>
        <v>9020</v>
      </c>
      <c r="DP26" s="91">
        <f t="shared" si="17"/>
        <v>9020</v>
      </c>
      <c r="DQ26" s="91">
        <f t="shared" si="17"/>
        <v>8610</v>
      </c>
      <c r="DR26" s="91">
        <f t="shared" si="17"/>
        <v>8610</v>
      </c>
      <c r="DS26" s="91">
        <f t="shared" si="17"/>
        <v>8610</v>
      </c>
      <c r="DT26" s="91">
        <f t="shared" si="17"/>
        <v>8610</v>
      </c>
      <c r="DU26" s="91">
        <f t="shared" si="17"/>
        <v>8610</v>
      </c>
      <c r="DV26" s="91">
        <f t="shared" si="17"/>
        <v>9020</v>
      </c>
      <c r="DW26" s="91">
        <f t="shared" si="17"/>
        <v>9020</v>
      </c>
      <c r="DX26" s="91">
        <f t="shared" si="17"/>
        <v>8610</v>
      </c>
      <c r="DY26" s="91">
        <f t="shared" si="17"/>
        <v>8610</v>
      </c>
      <c r="DZ26" s="91">
        <f t="shared" si="17"/>
        <v>8610</v>
      </c>
      <c r="EA26" s="91">
        <f t="shared" si="17"/>
        <v>8610</v>
      </c>
      <c r="EB26" s="91">
        <f t="shared" si="17"/>
        <v>8610</v>
      </c>
      <c r="EC26" s="91">
        <f t="shared" si="17"/>
        <v>8610</v>
      </c>
      <c r="ED26" s="91">
        <f t="shared" si="17"/>
        <v>8610</v>
      </c>
      <c r="EE26" s="91">
        <f t="shared" si="17"/>
        <v>7790</v>
      </c>
      <c r="EF26" s="91">
        <f t="shared" si="17"/>
        <v>7790</v>
      </c>
      <c r="EG26" s="91">
        <f t="shared" si="17"/>
        <v>7790</v>
      </c>
      <c r="EH26" s="91">
        <f t="shared" si="17"/>
        <v>7790</v>
      </c>
      <c r="EI26" s="91">
        <f t="shared" si="17"/>
        <v>7790</v>
      </c>
      <c r="EJ26" s="91">
        <f t="shared" si="17"/>
        <v>7790</v>
      </c>
      <c r="EK26" s="91">
        <f t="shared" si="17"/>
        <v>7790</v>
      </c>
      <c r="EL26" s="91">
        <f t="shared" si="17"/>
        <v>7380</v>
      </c>
      <c r="EM26" s="91">
        <f t="shared" si="17"/>
        <v>7380</v>
      </c>
      <c r="EN26" s="91">
        <f t="shared" si="17"/>
        <v>7380</v>
      </c>
      <c r="EO26" s="91">
        <f t="shared" si="17"/>
        <v>7380</v>
      </c>
      <c r="EP26" s="91">
        <f t="shared" si="17"/>
        <v>7380</v>
      </c>
      <c r="EQ26" s="91">
        <f t="shared" si="17"/>
        <v>7790</v>
      </c>
      <c r="ER26" s="91">
        <f t="shared" si="17"/>
        <v>7790</v>
      </c>
      <c r="ES26" s="91">
        <f t="shared" ref="ES26:FQ26" si="18">ROUNDUP(ES12*0.82,)</f>
        <v>7380</v>
      </c>
      <c r="ET26" s="91">
        <f t="shared" si="18"/>
        <v>7380</v>
      </c>
      <c r="EU26" s="91">
        <f t="shared" si="18"/>
        <v>7380</v>
      </c>
      <c r="EV26" s="91">
        <f t="shared" si="18"/>
        <v>7380</v>
      </c>
      <c r="EW26" s="91">
        <f t="shared" si="18"/>
        <v>7380</v>
      </c>
      <c r="EX26" s="91">
        <f t="shared" si="18"/>
        <v>7790</v>
      </c>
      <c r="EY26" s="91">
        <f t="shared" si="18"/>
        <v>7790</v>
      </c>
      <c r="EZ26" s="91">
        <f t="shared" si="18"/>
        <v>7380</v>
      </c>
      <c r="FA26" s="91">
        <f t="shared" si="18"/>
        <v>7380</v>
      </c>
      <c r="FB26" s="91">
        <f t="shared" si="18"/>
        <v>7380</v>
      </c>
      <c r="FC26" s="91">
        <f t="shared" si="18"/>
        <v>7380</v>
      </c>
      <c r="FD26" s="91">
        <f t="shared" si="18"/>
        <v>7380</v>
      </c>
      <c r="FE26" s="91">
        <f t="shared" si="18"/>
        <v>7790</v>
      </c>
      <c r="FF26" s="91">
        <f t="shared" si="18"/>
        <v>7790</v>
      </c>
      <c r="FG26" s="91">
        <f t="shared" si="18"/>
        <v>8610</v>
      </c>
      <c r="FH26" s="91">
        <f t="shared" si="18"/>
        <v>8610</v>
      </c>
      <c r="FI26" s="91">
        <f t="shared" si="18"/>
        <v>8610</v>
      </c>
      <c r="FJ26" s="91">
        <f t="shared" si="18"/>
        <v>8610</v>
      </c>
      <c r="FK26" s="91">
        <f t="shared" si="18"/>
        <v>8610</v>
      </c>
      <c r="FL26" s="91">
        <f t="shared" si="18"/>
        <v>8610</v>
      </c>
      <c r="FM26" s="91">
        <f t="shared" si="18"/>
        <v>8610</v>
      </c>
      <c r="FN26" s="91">
        <f t="shared" si="18"/>
        <v>8610</v>
      </c>
      <c r="FO26" s="91">
        <f t="shared" si="18"/>
        <v>8610</v>
      </c>
      <c r="FP26" s="91">
        <f t="shared" si="18"/>
        <v>8610</v>
      </c>
      <c r="FQ26" s="91">
        <f t="shared" si="18"/>
        <v>8610</v>
      </c>
    </row>
    <row r="27" spans="1:173">
      <c r="A27" s="16" t="s">
        <v>7</v>
      </c>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2"/>
      <c r="CK27" s="92"/>
      <c r="CL27" s="92"/>
      <c r="CM27" s="92"/>
      <c r="CN27" s="92"/>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row>
    <row r="28" spans="1:173">
      <c r="A28" s="74">
        <v>1</v>
      </c>
      <c r="B28" s="91">
        <f t="shared" ref="B28:T28" si="19">ROUNDUP(B14*0.82,)</f>
        <v>7462</v>
      </c>
      <c r="C28" s="91">
        <f t="shared" si="19"/>
        <v>7462</v>
      </c>
      <c r="D28" s="91">
        <f t="shared" si="19"/>
        <v>7462</v>
      </c>
      <c r="E28" s="91">
        <f t="shared" si="19"/>
        <v>7462</v>
      </c>
      <c r="F28" s="91">
        <f t="shared" si="19"/>
        <v>7462</v>
      </c>
      <c r="G28" s="91">
        <f t="shared" si="19"/>
        <v>7954</v>
      </c>
      <c r="H28" s="91">
        <f t="shared" si="19"/>
        <v>7954</v>
      </c>
      <c r="I28" s="91">
        <f t="shared" si="19"/>
        <v>7462</v>
      </c>
      <c r="J28" s="91">
        <f t="shared" si="19"/>
        <v>7462</v>
      </c>
      <c r="K28" s="91">
        <f t="shared" si="19"/>
        <v>7462</v>
      </c>
      <c r="L28" s="91">
        <f t="shared" si="19"/>
        <v>7462</v>
      </c>
      <c r="M28" s="91">
        <f t="shared" si="19"/>
        <v>7462</v>
      </c>
      <c r="N28" s="91">
        <f t="shared" si="19"/>
        <v>7954</v>
      </c>
      <c r="O28" s="91">
        <f t="shared" si="19"/>
        <v>7954</v>
      </c>
      <c r="P28" s="91">
        <f t="shared" si="19"/>
        <v>7462</v>
      </c>
      <c r="Q28" s="91">
        <f t="shared" si="19"/>
        <v>7462</v>
      </c>
      <c r="R28" s="91">
        <f t="shared" si="19"/>
        <v>7462</v>
      </c>
      <c r="S28" s="91">
        <f t="shared" si="19"/>
        <v>7462</v>
      </c>
      <c r="T28" s="91">
        <f t="shared" si="19"/>
        <v>8610</v>
      </c>
      <c r="U28" s="91">
        <f t="shared" ref="U28:CF28" si="20">ROUNDUP(U14*0.82,)</f>
        <v>8610</v>
      </c>
      <c r="V28" s="91">
        <f t="shared" si="20"/>
        <v>8610</v>
      </c>
      <c r="W28" s="91">
        <f t="shared" si="20"/>
        <v>7708</v>
      </c>
      <c r="X28" s="91">
        <f t="shared" si="20"/>
        <v>7708</v>
      </c>
      <c r="Y28" s="91">
        <f t="shared" si="20"/>
        <v>7708</v>
      </c>
      <c r="Z28" s="91">
        <f t="shared" si="20"/>
        <v>7708</v>
      </c>
      <c r="AA28" s="91">
        <f t="shared" si="20"/>
        <v>7708</v>
      </c>
      <c r="AB28" s="91">
        <f t="shared" si="20"/>
        <v>8610</v>
      </c>
      <c r="AC28" s="91">
        <f t="shared" si="20"/>
        <v>8610</v>
      </c>
      <c r="AD28" s="91">
        <f t="shared" si="20"/>
        <v>8610</v>
      </c>
      <c r="AE28" s="91">
        <f t="shared" si="20"/>
        <v>7462</v>
      </c>
      <c r="AF28" s="91">
        <f t="shared" si="20"/>
        <v>7462</v>
      </c>
      <c r="AG28" s="91">
        <f t="shared" si="20"/>
        <v>7462</v>
      </c>
      <c r="AH28" s="91">
        <f t="shared" si="20"/>
        <v>7462</v>
      </c>
      <c r="AI28" s="91">
        <f t="shared" si="20"/>
        <v>7708</v>
      </c>
      <c r="AJ28" s="91">
        <f t="shared" si="20"/>
        <v>7708</v>
      </c>
      <c r="AK28" s="91">
        <f t="shared" si="20"/>
        <v>7462</v>
      </c>
      <c r="AL28" s="91">
        <f t="shared" si="20"/>
        <v>7462</v>
      </c>
      <c r="AM28" s="91">
        <f t="shared" si="20"/>
        <v>7462</v>
      </c>
      <c r="AN28" s="91">
        <f t="shared" si="20"/>
        <v>7462</v>
      </c>
      <c r="AO28" s="91">
        <f t="shared" si="20"/>
        <v>7462</v>
      </c>
      <c r="AP28" s="91">
        <f t="shared" si="20"/>
        <v>7708</v>
      </c>
      <c r="AQ28" s="91">
        <f t="shared" si="20"/>
        <v>7708</v>
      </c>
      <c r="AR28" s="91">
        <f t="shared" si="20"/>
        <v>7462</v>
      </c>
      <c r="AS28" s="91">
        <f t="shared" si="20"/>
        <v>7462</v>
      </c>
      <c r="AT28" s="91">
        <f t="shared" si="20"/>
        <v>7462</v>
      </c>
      <c r="AU28" s="91">
        <f t="shared" si="20"/>
        <v>7462</v>
      </c>
      <c r="AV28" s="91">
        <f t="shared" si="20"/>
        <v>7462</v>
      </c>
      <c r="AW28" s="91">
        <f t="shared" si="20"/>
        <v>7708</v>
      </c>
      <c r="AX28" s="91">
        <f t="shared" si="20"/>
        <v>7708</v>
      </c>
      <c r="AY28" s="91">
        <f t="shared" si="20"/>
        <v>7708</v>
      </c>
      <c r="AZ28" s="91">
        <f t="shared" si="20"/>
        <v>7708</v>
      </c>
      <c r="BA28" s="91">
        <f t="shared" si="20"/>
        <v>7708</v>
      </c>
      <c r="BB28" s="91">
        <f t="shared" si="20"/>
        <v>7708</v>
      </c>
      <c r="BC28" s="91">
        <f t="shared" si="20"/>
        <v>7708</v>
      </c>
      <c r="BD28" s="91">
        <f t="shared" si="20"/>
        <v>11972</v>
      </c>
      <c r="BE28" s="91">
        <f t="shared" si="20"/>
        <v>11972</v>
      </c>
      <c r="BF28" s="91">
        <f t="shared" si="20"/>
        <v>11972</v>
      </c>
      <c r="BG28" s="91">
        <f t="shared" si="20"/>
        <v>11972</v>
      </c>
      <c r="BH28" s="91">
        <f t="shared" si="20"/>
        <v>11972</v>
      </c>
      <c r="BI28" s="91">
        <f t="shared" si="20"/>
        <v>11972</v>
      </c>
      <c r="BJ28" s="91">
        <f t="shared" si="20"/>
        <v>13776</v>
      </c>
      <c r="BK28" s="91">
        <f t="shared" si="20"/>
        <v>13776</v>
      </c>
      <c r="BL28" s="91">
        <f t="shared" si="20"/>
        <v>13776</v>
      </c>
      <c r="BM28" s="91">
        <f t="shared" si="20"/>
        <v>13776</v>
      </c>
      <c r="BN28" s="91">
        <f t="shared" si="20"/>
        <v>13776</v>
      </c>
      <c r="BO28" s="91">
        <f t="shared" si="20"/>
        <v>13776</v>
      </c>
      <c r="BP28" s="91">
        <f t="shared" si="20"/>
        <v>13776</v>
      </c>
      <c r="BQ28" s="91">
        <f t="shared" si="20"/>
        <v>13776</v>
      </c>
      <c r="BR28" s="91">
        <f t="shared" si="20"/>
        <v>13776</v>
      </c>
      <c r="BS28" s="91">
        <f t="shared" si="20"/>
        <v>13776</v>
      </c>
      <c r="BT28" s="91">
        <f t="shared" si="20"/>
        <v>8610</v>
      </c>
      <c r="BU28" s="91">
        <f t="shared" si="20"/>
        <v>8610</v>
      </c>
      <c r="BV28" s="91">
        <f t="shared" si="20"/>
        <v>8610</v>
      </c>
      <c r="BW28" s="91">
        <f t="shared" si="20"/>
        <v>8610</v>
      </c>
      <c r="BX28" s="91">
        <f t="shared" si="20"/>
        <v>8610</v>
      </c>
      <c r="BY28" s="91">
        <f t="shared" si="20"/>
        <v>8610</v>
      </c>
      <c r="BZ28" s="91">
        <f t="shared" si="20"/>
        <v>8610</v>
      </c>
      <c r="CA28" s="91">
        <f t="shared" si="20"/>
        <v>8610</v>
      </c>
      <c r="CB28" s="91">
        <f t="shared" si="20"/>
        <v>11972</v>
      </c>
      <c r="CC28" s="91">
        <f t="shared" si="20"/>
        <v>11972</v>
      </c>
      <c r="CD28" s="91">
        <f t="shared" si="20"/>
        <v>11972</v>
      </c>
      <c r="CE28" s="91">
        <f t="shared" si="20"/>
        <v>11972</v>
      </c>
      <c r="CF28" s="91">
        <f t="shared" si="20"/>
        <v>11972</v>
      </c>
      <c r="CG28" s="91">
        <f t="shared" ref="CG28:ER28" si="21">ROUNDUP(CG14*0.82,)</f>
        <v>11972</v>
      </c>
      <c r="CH28" s="91">
        <f t="shared" si="21"/>
        <v>11972</v>
      </c>
      <c r="CI28" s="91">
        <f t="shared" si="21"/>
        <v>11972</v>
      </c>
      <c r="CJ28" s="92">
        <f t="shared" si="21"/>
        <v>11972</v>
      </c>
      <c r="CK28" s="92">
        <f t="shared" si="21"/>
        <v>11972</v>
      </c>
      <c r="CL28" s="92">
        <f t="shared" si="21"/>
        <v>11972</v>
      </c>
      <c r="CM28" s="92">
        <f t="shared" si="21"/>
        <v>11972</v>
      </c>
      <c r="CN28" s="92">
        <f t="shared" si="21"/>
        <v>11972</v>
      </c>
      <c r="CO28" s="91">
        <f t="shared" si="21"/>
        <v>11972</v>
      </c>
      <c r="CP28" s="91">
        <f t="shared" si="21"/>
        <v>9430</v>
      </c>
      <c r="CQ28" s="91">
        <f t="shared" si="21"/>
        <v>9430</v>
      </c>
      <c r="CR28" s="91">
        <f t="shared" si="21"/>
        <v>9430</v>
      </c>
      <c r="CS28" s="91">
        <f t="shared" si="21"/>
        <v>9430</v>
      </c>
      <c r="CT28" s="91">
        <f t="shared" si="21"/>
        <v>9840</v>
      </c>
      <c r="CU28" s="91">
        <f t="shared" si="21"/>
        <v>9840</v>
      </c>
      <c r="CV28" s="91">
        <f t="shared" si="21"/>
        <v>9430</v>
      </c>
      <c r="CW28" s="91">
        <f t="shared" si="21"/>
        <v>9430</v>
      </c>
      <c r="CX28" s="91">
        <f t="shared" si="21"/>
        <v>9430</v>
      </c>
      <c r="CY28" s="91">
        <f t="shared" si="21"/>
        <v>9430</v>
      </c>
      <c r="CZ28" s="91">
        <f t="shared" si="21"/>
        <v>9430</v>
      </c>
      <c r="DA28" s="91">
        <f t="shared" si="21"/>
        <v>9840</v>
      </c>
      <c r="DB28" s="91">
        <f t="shared" si="21"/>
        <v>9840</v>
      </c>
      <c r="DC28" s="91">
        <f t="shared" si="21"/>
        <v>9430</v>
      </c>
      <c r="DD28" s="91">
        <f t="shared" si="21"/>
        <v>9430</v>
      </c>
      <c r="DE28" s="91">
        <f t="shared" si="21"/>
        <v>9430</v>
      </c>
      <c r="DF28" s="91">
        <f t="shared" si="21"/>
        <v>9430</v>
      </c>
      <c r="DG28" s="91">
        <f t="shared" si="21"/>
        <v>9430</v>
      </c>
      <c r="DH28" s="91">
        <f t="shared" si="21"/>
        <v>9840</v>
      </c>
      <c r="DI28" s="91">
        <f t="shared" si="21"/>
        <v>9840</v>
      </c>
      <c r="DJ28" s="91">
        <f t="shared" si="21"/>
        <v>9430</v>
      </c>
      <c r="DK28" s="91">
        <f t="shared" si="21"/>
        <v>9430</v>
      </c>
      <c r="DL28" s="91">
        <f t="shared" si="21"/>
        <v>9430</v>
      </c>
      <c r="DM28" s="91">
        <f t="shared" si="21"/>
        <v>9430</v>
      </c>
      <c r="DN28" s="91">
        <f t="shared" si="21"/>
        <v>9430</v>
      </c>
      <c r="DO28" s="91">
        <f t="shared" si="21"/>
        <v>9840</v>
      </c>
      <c r="DP28" s="91">
        <f t="shared" si="21"/>
        <v>9840</v>
      </c>
      <c r="DQ28" s="91">
        <f t="shared" si="21"/>
        <v>9430</v>
      </c>
      <c r="DR28" s="91">
        <f t="shared" si="21"/>
        <v>9430</v>
      </c>
      <c r="DS28" s="91">
        <f t="shared" si="21"/>
        <v>9430</v>
      </c>
      <c r="DT28" s="91">
        <f t="shared" si="21"/>
        <v>9430</v>
      </c>
      <c r="DU28" s="91">
        <f t="shared" si="21"/>
        <v>9430</v>
      </c>
      <c r="DV28" s="91">
        <f t="shared" si="21"/>
        <v>9840</v>
      </c>
      <c r="DW28" s="91">
        <f t="shared" si="21"/>
        <v>9840</v>
      </c>
      <c r="DX28" s="91">
        <f t="shared" si="21"/>
        <v>9430</v>
      </c>
      <c r="DY28" s="91">
        <f t="shared" si="21"/>
        <v>9430</v>
      </c>
      <c r="DZ28" s="91">
        <f t="shared" si="21"/>
        <v>9430</v>
      </c>
      <c r="EA28" s="91">
        <f t="shared" si="21"/>
        <v>9430</v>
      </c>
      <c r="EB28" s="91">
        <f t="shared" si="21"/>
        <v>9430</v>
      </c>
      <c r="EC28" s="91">
        <f t="shared" si="21"/>
        <v>9430</v>
      </c>
      <c r="ED28" s="91">
        <f t="shared" si="21"/>
        <v>9430</v>
      </c>
      <c r="EE28" s="91">
        <f t="shared" si="21"/>
        <v>8610</v>
      </c>
      <c r="EF28" s="91">
        <f t="shared" si="21"/>
        <v>8610</v>
      </c>
      <c r="EG28" s="91">
        <f t="shared" si="21"/>
        <v>8610</v>
      </c>
      <c r="EH28" s="91">
        <f t="shared" si="21"/>
        <v>8610</v>
      </c>
      <c r="EI28" s="91">
        <f t="shared" si="21"/>
        <v>8610</v>
      </c>
      <c r="EJ28" s="91">
        <f t="shared" si="21"/>
        <v>8610</v>
      </c>
      <c r="EK28" s="91">
        <f t="shared" si="21"/>
        <v>8610</v>
      </c>
      <c r="EL28" s="91">
        <f t="shared" si="21"/>
        <v>8200</v>
      </c>
      <c r="EM28" s="91">
        <f t="shared" si="21"/>
        <v>8200</v>
      </c>
      <c r="EN28" s="91">
        <f t="shared" si="21"/>
        <v>8200</v>
      </c>
      <c r="EO28" s="91">
        <f t="shared" si="21"/>
        <v>8200</v>
      </c>
      <c r="EP28" s="91">
        <f t="shared" si="21"/>
        <v>8200</v>
      </c>
      <c r="EQ28" s="91">
        <f t="shared" si="21"/>
        <v>8610</v>
      </c>
      <c r="ER28" s="91">
        <f t="shared" si="21"/>
        <v>8610</v>
      </c>
      <c r="ES28" s="91">
        <f t="shared" ref="ES28:FQ28" si="22">ROUNDUP(ES14*0.82,)</f>
        <v>8200</v>
      </c>
      <c r="ET28" s="91">
        <f t="shared" si="22"/>
        <v>8200</v>
      </c>
      <c r="EU28" s="91">
        <f t="shared" si="22"/>
        <v>8200</v>
      </c>
      <c r="EV28" s="91">
        <f t="shared" si="22"/>
        <v>8200</v>
      </c>
      <c r="EW28" s="91">
        <f t="shared" si="22"/>
        <v>8200</v>
      </c>
      <c r="EX28" s="91">
        <f t="shared" si="22"/>
        <v>8610</v>
      </c>
      <c r="EY28" s="91">
        <f t="shared" si="22"/>
        <v>8610</v>
      </c>
      <c r="EZ28" s="91">
        <f t="shared" si="22"/>
        <v>8200</v>
      </c>
      <c r="FA28" s="91">
        <f t="shared" si="22"/>
        <v>8200</v>
      </c>
      <c r="FB28" s="91">
        <f t="shared" si="22"/>
        <v>8200</v>
      </c>
      <c r="FC28" s="91">
        <f t="shared" si="22"/>
        <v>8200</v>
      </c>
      <c r="FD28" s="91">
        <f t="shared" si="22"/>
        <v>8200</v>
      </c>
      <c r="FE28" s="91">
        <f t="shared" si="22"/>
        <v>8610</v>
      </c>
      <c r="FF28" s="91">
        <f t="shared" si="22"/>
        <v>8610</v>
      </c>
      <c r="FG28" s="91">
        <f t="shared" si="22"/>
        <v>9430</v>
      </c>
      <c r="FH28" s="91">
        <f t="shared" si="22"/>
        <v>9430</v>
      </c>
      <c r="FI28" s="91">
        <f t="shared" si="22"/>
        <v>9430</v>
      </c>
      <c r="FJ28" s="91">
        <f t="shared" si="22"/>
        <v>9430</v>
      </c>
      <c r="FK28" s="91">
        <f t="shared" si="22"/>
        <v>9430</v>
      </c>
      <c r="FL28" s="91">
        <f t="shared" si="22"/>
        <v>9430</v>
      </c>
      <c r="FM28" s="91">
        <f t="shared" si="22"/>
        <v>9430</v>
      </c>
      <c r="FN28" s="91">
        <f t="shared" si="22"/>
        <v>9430</v>
      </c>
      <c r="FO28" s="91">
        <f t="shared" si="22"/>
        <v>9430</v>
      </c>
      <c r="FP28" s="91">
        <f t="shared" si="22"/>
        <v>9430</v>
      </c>
      <c r="FQ28" s="91">
        <f t="shared" si="22"/>
        <v>9430</v>
      </c>
    </row>
    <row r="29" spans="1:173">
      <c r="A29" s="17" t="s">
        <v>8</v>
      </c>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2"/>
      <c r="CK29" s="92"/>
      <c r="CL29" s="92"/>
      <c r="CM29" s="92"/>
      <c r="CN29" s="92"/>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row>
    <row r="30" spans="1:173">
      <c r="A30" s="74">
        <v>1</v>
      </c>
      <c r="B30" s="91">
        <f t="shared" ref="B30:T30" si="23">ROUNDUP(B16*0.82,)</f>
        <v>8692</v>
      </c>
      <c r="C30" s="91">
        <f t="shared" si="23"/>
        <v>8692</v>
      </c>
      <c r="D30" s="91">
        <f t="shared" si="23"/>
        <v>8692</v>
      </c>
      <c r="E30" s="91">
        <f t="shared" si="23"/>
        <v>8692</v>
      </c>
      <c r="F30" s="91">
        <f t="shared" si="23"/>
        <v>8692</v>
      </c>
      <c r="G30" s="91">
        <f t="shared" si="23"/>
        <v>9184</v>
      </c>
      <c r="H30" s="91">
        <f t="shared" si="23"/>
        <v>9184</v>
      </c>
      <c r="I30" s="91">
        <f t="shared" si="23"/>
        <v>8692</v>
      </c>
      <c r="J30" s="91">
        <f t="shared" si="23"/>
        <v>8692</v>
      </c>
      <c r="K30" s="91">
        <f t="shared" si="23"/>
        <v>8692</v>
      </c>
      <c r="L30" s="91">
        <f t="shared" si="23"/>
        <v>8692</v>
      </c>
      <c r="M30" s="91">
        <f t="shared" si="23"/>
        <v>8692</v>
      </c>
      <c r="N30" s="91">
        <f t="shared" si="23"/>
        <v>9184</v>
      </c>
      <c r="O30" s="91">
        <f t="shared" si="23"/>
        <v>9184</v>
      </c>
      <c r="P30" s="91">
        <f t="shared" si="23"/>
        <v>8692</v>
      </c>
      <c r="Q30" s="91">
        <f t="shared" si="23"/>
        <v>8692</v>
      </c>
      <c r="R30" s="91">
        <f t="shared" si="23"/>
        <v>8692</v>
      </c>
      <c r="S30" s="91">
        <f t="shared" si="23"/>
        <v>8692</v>
      </c>
      <c r="T30" s="91">
        <f t="shared" si="23"/>
        <v>9840</v>
      </c>
      <c r="U30" s="91">
        <f t="shared" ref="U30:CF30" si="24">ROUNDUP(U16*0.82,)</f>
        <v>9840</v>
      </c>
      <c r="V30" s="91">
        <f t="shared" si="24"/>
        <v>9840</v>
      </c>
      <c r="W30" s="91">
        <f t="shared" si="24"/>
        <v>8938</v>
      </c>
      <c r="X30" s="91">
        <f t="shared" si="24"/>
        <v>8938</v>
      </c>
      <c r="Y30" s="91">
        <f t="shared" si="24"/>
        <v>8938</v>
      </c>
      <c r="Z30" s="91">
        <f t="shared" si="24"/>
        <v>8938</v>
      </c>
      <c r="AA30" s="91">
        <f t="shared" si="24"/>
        <v>8938</v>
      </c>
      <c r="AB30" s="91">
        <f t="shared" si="24"/>
        <v>9840</v>
      </c>
      <c r="AC30" s="91">
        <f t="shared" si="24"/>
        <v>9840</v>
      </c>
      <c r="AD30" s="91">
        <f t="shared" si="24"/>
        <v>9840</v>
      </c>
      <c r="AE30" s="91">
        <f t="shared" si="24"/>
        <v>8692</v>
      </c>
      <c r="AF30" s="91">
        <f t="shared" si="24"/>
        <v>8692</v>
      </c>
      <c r="AG30" s="91">
        <f t="shared" si="24"/>
        <v>8692</v>
      </c>
      <c r="AH30" s="91">
        <f t="shared" si="24"/>
        <v>8692</v>
      </c>
      <c r="AI30" s="91">
        <f t="shared" si="24"/>
        <v>8938</v>
      </c>
      <c r="AJ30" s="91">
        <f t="shared" si="24"/>
        <v>8938</v>
      </c>
      <c r="AK30" s="91">
        <f t="shared" si="24"/>
        <v>8692</v>
      </c>
      <c r="AL30" s="91">
        <f t="shared" si="24"/>
        <v>8692</v>
      </c>
      <c r="AM30" s="91">
        <f t="shared" si="24"/>
        <v>8692</v>
      </c>
      <c r="AN30" s="91">
        <f t="shared" si="24"/>
        <v>8692</v>
      </c>
      <c r="AO30" s="91">
        <f t="shared" si="24"/>
        <v>8692</v>
      </c>
      <c r="AP30" s="91">
        <f t="shared" si="24"/>
        <v>8938</v>
      </c>
      <c r="AQ30" s="91">
        <f t="shared" si="24"/>
        <v>8938</v>
      </c>
      <c r="AR30" s="91">
        <f t="shared" si="24"/>
        <v>8692</v>
      </c>
      <c r="AS30" s="91">
        <f t="shared" si="24"/>
        <v>8692</v>
      </c>
      <c r="AT30" s="91">
        <f t="shared" si="24"/>
        <v>8692</v>
      </c>
      <c r="AU30" s="91">
        <f t="shared" si="24"/>
        <v>8692</v>
      </c>
      <c r="AV30" s="91">
        <f t="shared" si="24"/>
        <v>8692</v>
      </c>
      <c r="AW30" s="91">
        <f t="shared" si="24"/>
        <v>8938</v>
      </c>
      <c r="AX30" s="91">
        <f t="shared" si="24"/>
        <v>8938</v>
      </c>
      <c r="AY30" s="91">
        <f t="shared" si="24"/>
        <v>8938</v>
      </c>
      <c r="AZ30" s="91">
        <f t="shared" si="24"/>
        <v>8938</v>
      </c>
      <c r="BA30" s="91">
        <f t="shared" si="24"/>
        <v>8938</v>
      </c>
      <c r="BB30" s="91">
        <f t="shared" si="24"/>
        <v>8938</v>
      </c>
      <c r="BC30" s="91">
        <f t="shared" si="24"/>
        <v>8938</v>
      </c>
      <c r="BD30" s="91">
        <f t="shared" si="24"/>
        <v>13202</v>
      </c>
      <c r="BE30" s="91">
        <f t="shared" si="24"/>
        <v>13202</v>
      </c>
      <c r="BF30" s="91">
        <f t="shared" si="24"/>
        <v>13202</v>
      </c>
      <c r="BG30" s="91">
        <f t="shared" si="24"/>
        <v>13202</v>
      </c>
      <c r="BH30" s="91">
        <f t="shared" si="24"/>
        <v>13202</v>
      </c>
      <c r="BI30" s="91">
        <f t="shared" si="24"/>
        <v>13202</v>
      </c>
      <c r="BJ30" s="91">
        <f t="shared" si="24"/>
        <v>15006</v>
      </c>
      <c r="BK30" s="91">
        <f t="shared" si="24"/>
        <v>15006</v>
      </c>
      <c r="BL30" s="91">
        <f t="shared" si="24"/>
        <v>15006</v>
      </c>
      <c r="BM30" s="91">
        <f t="shared" si="24"/>
        <v>15006</v>
      </c>
      <c r="BN30" s="91">
        <f t="shared" si="24"/>
        <v>15006</v>
      </c>
      <c r="BO30" s="91">
        <f t="shared" si="24"/>
        <v>15006</v>
      </c>
      <c r="BP30" s="91">
        <f t="shared" si="24"/>
        <v>15006</v>
      </c>
      <c r="BQ30" s="91">
        <f t="shared" si="24"/>
        <v>15006</v>
      </c>
      <c r="BR30" s="91">
        <f t="shared" si="24"/>
        <v>15006</v>
      </c>
      <c r="BS30" s="91">
        <f t="shared" si="24"/>
        <v>15006</v>
      </c>
      <c r="BT30" s="91">
        <f t="shared" si="24"/>
        <v>9840</v>
      </c>
      <c r="BU30" s="91">
        <f t="shared" si="24"/>
        <v>9840</v>
      </c>
      <c r="BV30" s="91">
        <f t="shared" si="24"/>
        <v>9840</v>
      </c>
      <c r="BW30" s="91">
        <f t="shared" si="24"/>
        <v>9840</v>
      </c>
      <c r="BX30" s="91">
        <f t="shared" si="24"/>
        <v>9840</v>
      </c>
      <c r="BY30" s="91">
        <f t="shared" si="24"/>
        <v>9840</v>
      </c>
      <c r="BZ30" s="91">
        <f t="shared" si="24"/>
        <v>9840</v>
      </c>
      <c r="CA30" s="91">
        <f t="shared" si="24"/>
        <v>9840</v>
      </c>
      <c r="CB30" s="91">
        <f t="shared" si="24"/>
        <v>13202</v>
      </c>
      <c r="CC30" s="91">
        <f t="shared" si="24"/>
        <v>13202</v>
      </c>
      <c r="CD30" s="91">
        <f t="shared" si="24"/>
        <v>13202</v>
      </c>
      <c r="CE30" s="91">
        <f t="shared" si="24"/>
        <v>13202</v>
      </c>
      <c r="CF30" s="91">
        <f t="shared" si="24"/>
        <v>13202</v>
      </c>
      <c r="CG30" s="91">
        <f t="shared" ref="CG30:ER30" si="25">ROUNDUP(CG16*0.82,)</f>
        <v>13202</v>
      </c>
      <c r="CH30" s="91">
        <f t="shared" si="25"/>
        <v>13202</v>
      </c>
      <c r="CI30" s="91">
        <f t="shared" si="25"/>
        <v>13202</v>
      </c>
      <c r="CJ30" s="92">
        <f t="shared" si="25"/>
        <v>13202</v>
      </c>
      <c r="CK30" s="92">
        <f t="shared" si="25"/>
        <v>13202</v>
      </c>
      <c r="CL30" s="92">
        <f t="shared" si="25"/>
        <v>13202</v>
      </c>
      <c r="CM30" s="92">
        <f t="shared" si="25"/>
        <v>13202</v>
      </c>
      <c r="CN30" s="92">
        <f t="shared" si="25"/>
        <v>13202</v>
      </c>
      <c r="CO30" s="91">
        <f t="shared" si="25"/>
        <v>13202</v>
      </c>
      <c r="CP30" s="91">
        <f t="shared" si="25"/>
        <v>10660</v>
      </c>
      <c r="CQ30" s="91">
        <f t="shared" si="25"/>
        <v>10660</v>
      </c>
      <c r="CR30" s="91">
        <f t="shared" si="25"/>
        <v>10660</v>
      </c>
      <c r="CS30" s="91">
        <f t="shared" si="25"/>
        <v>10660</v>
      </c>
      <c r="CT30" s="91">
        <f t="shared" si="25"/>
        <v>11070</v>
      </c>
      <c r="CU30" s="91">
        <f t="shared" si="25"/>
        <v>11070</v>
      </c>
      <c r="CV30" s="91">
        <f t="shared" si="25"/>
        <v>10660</v>
      </c>
      <c r="CW30" s="91">
        <f t="shared" si="25"/>
        <v>10660</v>
      </c>
      <c r="CX30" s="91">
        <f t="shared" si="25"/>
        <v>10660</v>
      </c>
      <c r="CY30" s="91">
        <f t="shared" si="25"/>
        <v>10660</v>
      </c>
      <c r="CZ30" s="91">
        <f t="shared" si="25"/>
        <v>10660</v>
      </c>
      <c r="DA30" s="91">
        <f t="shared" si="25"/>
        <v>11070</v>
      </c>
      <c r="DB30" s="91">
        <f t="shared" si="25"/>
        <v>11070</v>
      </c>
      <c r="DC30" s="91">
        <f t="shared" si="25"/>
        <v>10660</v>
      </c>
      <c r="DD30" s="91">
        <f t="shared" si="25"/>
        <v>10660</v>
      </c>
      <c r="DE30" s="91">
        <f t="shared" si="25"/>
        <v>10660</v>
      </c>
      <c r="DF30" s="91">
        <f t="shared" si="25"/>
        <v>10660</v>
      </c>
      <c r="DG30" s="91">
        <f t="shared" si="25"/>
        <v>10660</v>
      </c>
      <c r="DH30" s="91">
        <f t="shared" si="25"/>
        <v>11070</v>
      </c>
      <c r="DI30" s="91">
        <f t="shared" si="25"/>
        <v>11070</v>
      </c>
      <c r="DJ30" s="91">
        <f t="shared" si="25"/>
        <v>10660</v>
      </c>
      <c r="DK30" s="91">
        <f t="shared" si="25"/>
        <v>10660</v>
      </c>
      <c r="DL30" s="91">
        <f t="shared" si="25"/>
        <v>10660</v>
      </c>
      <c r="DM30" s="91">
        <f t="shared" si="25"/>
        <v>10660</v>
      </c>
      <c r="DN30" s="91">
        <f t="shared" si="25"/>
        <v>10660</v>
      </c>
      <c r="DO30" s="91">
        <f t="shared" si="25"/>
        <v>11070</v>
      </c>
      <c r="DP30" s="91">
        <f t="shared" si="25"/>
        <v>11070</v>
      </c>
      <c r="DQ30" s="91">
        <f t="shared" si="25"/>
        <v>10660</v>
      </c>
      <c r="DR30" s="91">
        <f t="shared" si="25"/>
        <v>10660</v>
      </c>
      <c r="DS30" s="91">
        <f t="shared" si="25"/>
        <v>10660</v>
      </c>
      <c r="DT30" s="91">
        <f t="shared" si="25"/>
        <v>10660</v>
      </c>
      <c r="DU30" s="91">
        <f t="shared" si="25"/>
        <v>10660</v>
      </c>
      <c r="DV30" s="91">
        <f t="shared" si="25"/>
        <v>11070</v>
      </c>
      <c r="DW30" s="91">
        <f t="shared" si="25"/>
        <v>11070</v>
      </c>
      <c r="DX30" s="91">
        <f t="shared" si="25"/>
        <v>10660</v>
      </c>
      <c r="DY30" s="91">
        <f t="shared" si="25"/>
        <v>10660</v>
      </c>
      <c r="DZ30" s="91">
        <f t="shared" si="25"/>
        <v>10660</v>
      </c>
      <c r="EA30" s="91">
        <f t="shared" si="25"/>
        <v>10660</v>
      </c>
      <c r="EB30" s="91">
        <f t="shared" si="25"/>
        <v>10660</v>
      </c>
      <c r="EC30" s="91">
        <f t="shared" si="25"/>
        <v>10660</v>
      </c>
      <c r="ED30" s="91">
        <f t="shared" si="25"/>
        <v>10660</v>
      </c>
      <c r="EE30" s="91">
        <f t="shared" si="25"/>
        <v>9840</v>
      </c>
      <c r="EF30" s="91">
        <f t="shared" si="25"/>
        <v>9840</v>
      </c>
      <c r="EG30" s="91">
        <f t="shared" si="25"/>
        <v>9840</v>
      </c>
      <c r="EH30" s="91">
        <f t="shared" si="25"/>
        <v>9840</v>
      </c>
      <c r="EI30" s="91">
        <f t="shared" si="25"/>
        <v>9840</v>
      </c>
      <c r="EJ30" s="91">
        <f t="shared" si="25"/>
        <v>9840</v>
      </c>
      <c r="EK30" s="91">
        <f t="shared" si="25"/>
        <v>9840</v>
      </c>
      <c r="EL30" s="91">
        <f t="shared" si="25"/>
        <v>9430</v>
      </c>
      <c r="EM30" s="91">
        <f t="shared" si="25"/>
        <v>9430</v>
      </c>
      <c r="EN30" s="91">
        <f t="shared" si="25"/>
        <v>9430</v>
      </c>
      <c r="EO30" s="91">
        <f t="shared" si="25"/>
        <v>9430</v>
      </c>
      <c r="EP30" s="91">
        <f t="shared" si="25"/>
        <v>9430</v>
      </c>
      <c r="EQ30" s="91">
        <f t="shared" si="25"/>
        <v>9840</v>
      </c>
      <c r="ER30" s="91">
        <f t="shared" si="25"/>
        <v>9840</v>
      </c>
      <c r="ES30" s="91">
        <f t="shared" ref="ES30:FQ30" si="26">ROUNDUP(ES16*0.82,)</f>
        <v>9430</v>
      </c>
      <c r="ET30" s="91">
        <f t="shared" si="26"/>
        <v>9430</v>
      </c>
      <c r="EU30" s="91">
        <f t="shared" si="26"/>
        <v>9430</v>
      </c>
      <c r="EV30" s="91">
        <f t="shared" si="26"/>
        <v>9430</v>
      </c>
      <c r="EW30" s="91">
        <f t="shared" si="26"/>
        <v>9430</v>
      </c>
      <c r="EX30" s="91">
        <f t="shared" si="26"/>
        <v>9840</v>
      </c>
      <c r="EY30" s="91">
        <f t="shared" si="26"/>
        <v>9840</v>
      </c>
      <c r="EZ30" s="91">
        <f t="shared" si="26"/>
        <v>9430</v>
      </c>
      <c r="FA30" s="91">
        <f t="shared" si="26"/>
        <v>9430</v>
      </c>
      <c r="FB30" s="91">
        <f t="shared" si="26"/>
        <v>9430</v>
      </c>
      <c r="FC30" s="91">
        <f t="shared" si="26"/>
        <v>9430</v>
      </c>
      <c r="FD30" s="91">
        <f t="shared" si="26"/>
        <v>9430</v>
      </c>
      <c r="FE30" s="91">
        <f t="shared" si="26"/>
        <v>9840</v>
      </c>
      <c r="FF30" s="91">
        <f t="shared" si="26"/>
        <v>9840</v>
      </c>
      <c r="FG30" s="91">
        <f t="shared" si="26"/>
        <v>10660</v>
      </c>
      <c r="FH30" s="91">
        <f t="shared" si="26"/>
        <v>10660</v>
      </c>
      <c r="FI30" s="91">
        <f t="shared" si="26"/>
        <v>10660</v>
      </c>
      <c r="FJ30" s="91">
        <f t="shared" si="26"/>
        <v>10660</v>
      </c>
      <c r="FK30" s="91">
        <f t="shared" si="26"/>
        <v>10660</v>
      </c>
      <c r="FL30" s="91">
        <f t="shared" si="26"/>
        <v>10660</v>
      </c>
      <c r="FM30" s="91">
        <f t="shared" si="26"/>
        <v>10660</v>
      </c>
      <c r="FN30" s="91">
        <f t="shared" si="26"/>
        <v>10660</v>
      </c>
      <c r="FO30" s="91">
        <f t="shared" si="26"/>
        <v>10660</v>
      </c>
      <c r="FP30" s="91">
        <f t="shared" si="26"/>
        <v>10660</v>
      </c>
      <c r="FQ30" s="91">
        <f t="shared" si="26"/>
        <v>10660</v>
      </c>
    </row>
    <row r="31" spans="1:173">
      <c r="A31" s="2"/>
    </row>
    <row r="32" spans="1:173">
      <c r="A32" s="81" t="s">
        <v>9</v>
      </c>
    </row>
    <row r="33" spans="1:92">
      <c r="A33" s="82" t="s">
        <v>10</v>
      </c>
    </row>
    <row r="34" spans="1:92">
      <c r="A34" s="82" t="s">
        <v>11</v>
      </c>
    </row>
    <row r="35" spans="1:92">
      <c r="A35" s="82" t="s">
        <v>12</v>
      </c>
    </row>
    <row r="36" spans="1:92">
      <c r="A36" s="23" t="s">
        <v>13</v>
      </c>
    </row>
    <row r="37" spans="1:92">
      <c r="A37" s="82"/>
    </row>
    <row r="38" spans="1:92">
      <c r="A38" s="83" t="s">
        <v>14</v>
      </c>
    </row>
    <row r="39" spans="1:92" ht="73.5" customHeight="1">
      <c r="A39" s="84" t="s">
        <v>146</v>
      </c>
    </row>
    <row r="40" spans="1:92" s="22" customFormat="1" ht="12">
      <c r="A40" s="27" t="s">
        <v>16</v>
      </c>
      <c r="CJ40" s="90"/>
      <c r="CK40" s="90"/>
      <c r="CL40" s="90"/>
      <c r="CM40" s="90"/>
      <c r="CN40" s="90"/>
    </row>
    <row r="41" spans="1:92" s="22" customFormat="1" ht="12">
      <c r="A41" s="28" t="s">
        <v>208</v>
      </c>
      <c r="CJ41" s="90"/>
      <c r="CK41" s="90"/>
      <c r="CL41" s="90"/>
      <c r="CM41" s="90"/>
      <c r="CN41" s="90"/>
    </row>
    <row r="42" spans="1:92">
      <c r="A42" s="40" t="s">
        <v>17</v>
      </c>
    </row>
  </sheetData>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FQ42"/>
  <sheetViews>
    <sheetView topLeftCell="A22" workbookViewId="0">
      <pane xSplit="1" topLeftCell="B1" activePane="topRight" state="frozen"/>
      <selection pane="topRight" activeCell="A52" sqref="A52"/>
    </sheetView>
  </sheetViews>
  <sheetFormatPr defaultColWidth="8.7109375" defaultRowHeight="12.75"/>
  <cols>
    <col min="1" max="1" width="83.28515625" style="60" customWidth="1"/>
    <col min="2" max="57" width="9.85546875" style="60" customWidth="1"/>
    <col min="58" max="62" width="9.85546875" style="72" customWidth="1"/>
    <col min="63" max="173" width="9.85546875" style="60" customWidth="1"/>
    <col min="174" max="16384" width="8.7109375" style="60"/>
  </cols>
  <sheetData>
    <row r="1" spans="1:173">
      <c r="A1" s="3" t="s">
        <v>0</v>
      </c>
    </row>
    <row r="2" spans="1:173" s="71" customFormat="1">
      <c r="A2" s="73" t="s">
        <v>145</v>
      </c>
      <c r="BF2" s="85"/>
      <c r="BG2" s="85"/>
      <c r="BH2" s="85"/>
      <c r="BI2" s="85"/>
      <c r="BJ2" s="85"/>
    </row>
    <row r="3" spans="1:173" s="71" customFormat="1">
      <c r="A3" s="2"/>
      <c r="BF3" s="85"/>
      <c r="BG3" s="85"/>
      <c r="BH3" s="85"/>
      <c r="BI3" s="85"/>
      <c r="BJ3" s="85"/>
    </row>
    <row r="4" spans="1:173" s="71" customFormat="1">
      <c r="A4" s="5" t="s">
        <v>2</v>
      </c>
      <c r="BF4" s="85"/>
      <c r="BG4" s="85"/>
      <c r="BH4" s="85"/>
      <c r="BI4" s="85"/>
      <c r="BJ4" s="85"/>
    </row>
    <row r="5" spans="1:173" s="71" customFormat="1" ht="21" customHeight="1">
      <c r="A5" s="74"/>
      <c r="B5" s="8">
        <f>'Room only 2025 | comis'!B5</f>
        <v>46124</v>
      </c>
      <c r="C5" s="8">
        <f>'Room only 2025 | comis'!C5</f>
        <v>46125</v>
      </c>
      <c r="D5" s="8">
        <f>'Room only 2025 | comis'!D5</f>
        <v>46126</v>
      </c>
      <c r="E5" s="8">
        <f>'Room only 2025 | comis'!E5</f>
        <v>46127</v>
      </c>
      <c r="F5" s="8">
        <f>'Room only 2025 | comis'!F5</f>
        <v>46128</v>
      </c>
      <c r="G5" s="8">
        <f>'Room only 2025 | comis'!G5</f>
        <v>46129</v>
      </c>
      <c r="H5" s="8">
        <f>'Room only 2025 | comis'!H5</f>
        <v>46130</v>
      </c>
      <c r="I5" s="8">
        <f>'Room only 2025 | comis'!I5</f>
        <v>46131</v>
      </c>
      <c r="J5" s="8">
        <f>'Room only 2025 | comis'!J5</f>
        <v>46132</v>
      </c>
      <c r="K5" s="8">
        <f>'Room only 2025 | comis'!K5</f>
        <v>46133</v>
      </c>
      <c r="L5" s="8">
        <f>'Room only 2025 | comis'!L5</f>
        <v>46134</v>
      </c>
      <c r="M5" s="8">
        <f>'Room only 2025 | comis'!M5</f>
        <v>46135</v>
      </c>
      <c r="N5" s="8">
        <f>'Room only 2025 | comis'!N5</f>
        <v>46136</v>
      </c>
      <c r="O5" s="8">
        <f>'Room only 2025 | comis'!O5</f>
        <v>46137</v>
      </c>
      <c r="P5" s="8">
        <f>'Room only 2025 | comis'!P5</f>
        <v>46138</v>
      </c>
      <c r="Q5" s="8">
        <f>'Room only 2025 | comis'!Q5</f>
        <v>46139</v>
      </c>
      <c r="R5" s="8">
        <f>'Room only 2025 | comis'!R5</f>
        <v>46140</v>
      </c>
      <c r="S5" s="8">
        <f>'Room only 2025 | comis'!S5</f>
        <v>46141</v>
      </c>
      <c r="T5" s="8">
        <f>'Room only 2025 | comis'!T5</f>
        <v>46142</v>
      </c>
      <c r="U5" s="8">
        <f>'Room only 2025 | comis'!U5</f>
        <v>46143</v>
      </c>
      <c r="V5" s="8">
        <f>'Room only 2025 | comis'!V5</f>
        <v>46144</v>
      </c>
      <c r="W5" s="8">
        <f>'Room only 2025 | comis'!W5</f>
        <v>46145</v>
      </c>
      <c r="X5" s="8">
        <f>'Room only 2025 | comis'!X5</f>
        <v>46146</v>
      </c>
      <c r="Y5" s="8">
        <f>'Room only 2025 | comis'!Y5</f>
        <v>46147</v>
      </c>
      <c r="Z5" s="8">
        <f>'Room only 2025 | comis'!Z5</f>
        <v>46148</v>
      </c>
      <c r="AA5" s="8">
        <f>'Room only 2025 | comis'!AA5</f>
        <v>46149</v>
      </c>
      <c r="AB5" s="8">
        <f>'Room only 2025 | comis'!AB5</f>
        <v>46150</v>
      </c>
      <c r="AC5" s="8">
        <f>'Room only 2025 | comis'!AC5</f>
        <v>46151</v>
      </c>
      <c r="AD5" s="8">
        <f>'Room only 2025 | comis'!AD5</f>
        <v>46152</v>
      </c>
      <c r="AE5" s="8">
        <f>'Room only 2025 | comis'!AE5</f>
        <v>46153</v>
      </c>
      <c r="AF5" s="8">
        <f>'Room only 2025 | comis'!AF5</f>
        <v>46154</v>
      </c>
      <c r="AG5" s="8">
        <f>'Room only 2025 | comis'!AG5</f>
        <v>46155</v>
      </c>
      <c r="AH5" s="8">
        <f>'Room only 2025 | comis'!AH5</f>
        <v>46156</v>
      </c>
      <c r="AI5" s="8">
        <f>'Room only 2025 | comis'!AI5</f>
        <v>46157</v>
      </c>
      <c r="AJ5" s="8">
        <f>'Room only 2025 | comis'!AJ5</f>
        <v>46158</v>
      </c>
      <c r="AK5" s="8">
        <f>'Room only 2025 | comis'!AK5</f>
        <v>46159</v>
      </c>
      <c r="AL5" s="8">
        <f>'Room only 2025 | comis'!AL5</f>
        <v>46160</v>
      </c>
      <c r="AM5" s="8">
        <f>'Room only 2025 | comis'!AM5</f>
        <v>46161</v>
      </c>
      <c r="AN5" s="8">
        <f>'Room only 2025 | comis'!AN5</f>
        <v>46162</v>
      </c>
      <c r="AO5" s="8">
        <f>'Room only 2025 | comis'!AO5</f>
        <v>46163</v>
      </c>
      <c r="AP5" s="8">
        <f>'Room only 2025 | comis'!AP5</f>
        <v>46164</v>
      </c>
      <c r="AQ5" s="8">
        <f>'Room only 2025 | comis'!AQ5</f>
        <v>46165</v>
      </c>
      <c r="AR5" s="8">
        <f>'Room only 2025 | comis'!AR5</f>
        <v>46166</v>
      </c>
      <c r="AS5" s="8">
        <f>'Room only 2025 | comis'!AS5</f>
        <v>46167</v>
      </c>
      <c r="AT5" s="8">
        <f>'Room only 2025 | comis'!AT5</f>
        <v>46168</v>
      </c>
      <c r="AU5" s="8">
        <f>'Room only 2025 | comis'!AU5</f>
        <v>46169</v>
      </c>
      <c r="AV5" s="8">
        <f>'Room only 2025 | comis'!AV5</f>
        <v>46170</v>
      </c>
      <c r="AW5" s="8">
        <f>'Room only 2025 | comis'!AW5</f>
        <v>46171</v>
      </c>
      <c r="AX5" s="8">
        <f>'Room only 2025 | comis'!AX5</f>
        <v>46172</v>
      </c>
      <c r="AY5" s="8">
        <f>'Room only 2025 | comis'!AY5</f>
        <v>46173</v>
      </c>
      <c r="AZ5" s="8">
        <f>'Room only 2025 | comis'!AZ5</f>
        <v>46174</v>
      </c>
      <c r="BA5" s="8">
        <f>'Room only 2025 | comis'!BA5</f>
        <v>46175</v>
      </c>
      <c r="BB5" s="8">
        <f>'Room only 2025 | comis'!BB5</f>
        <v>46176</v>
      </c>
      <c r="BC5" s="8">
        <f>'Room only 2025 | comis'!BC5</f>
        <v>46177</v>
      </c>
      <c r="BD5" s="8">
        <f>'Room only 2025 | comis'!BD5</f>
        <v>46178</v>
      </c>
      <c r="BE5" s="8">
        <f>'Room only 2025 | comis'!BE5</f>
        <v>46179</v>
      </c>
      <c r="BF5" s="33">
        <f>'Room only 2025 | comis'!BF5</f>
        <v>46180</v>
      </c>
      <c r="BG5" s="33">
        <f>'Room only 2025 | comis'!BG5</f>
        <v>46181</v>
      </c>
      <c r="BH5" s="33">
        <f>'Room only 2025 | comis'!BH5</f>
        <v>46182</v>
      </c>
      <c r="BI5" s="33">
        <f>'Room only 2025 | comis'!BI5</f>
        <v>46183</v>
      </c>
      <c r="BJ5" s="33">
        <f>'Room only 2025 | comis'!BJ5</f>
        <v>46184</v>
      </c>
      <c r="BK5" s="8">
        <f>'Room only 2025 | comis'!BK5</f>
        <v>46185</v>
      </c>
      <c r="BL5" s="8">
        <f>'Room only 2025 | comis'!BL5</f>
        <v>46186</v>
      </c>
      <c r="BM5" s="8">
        <f>'Room only 2025 | comis'!BM5</f>
        <v>46187</v>
      </c>
      <c r="BN5" s="8">
        <f>'Room only 2025 | comis'!BN5</f>
        <v>46188</v>
      </c>
      <c r="BO5" s="8">
        <f>'Room only 2025 | comis'!BO5</f>
        <v>46189</v>
      </c>
      <c r="BP5" s="8">
        <f>'Room only 2025 | comis'!BP5</f>
        <v>46190</v>
      </c>
      <c r="BQ5" s="8">
        <f>'Room only 2025 | comis'!BQ5</f>
        <v>46191</v>
      </c>
      <c r="BR5" s="8">
        <f>'Room only 2025 | comis'!BR5</f>
        <v>46192</v>
      </c>
      <c r="BS5" s="8">
        <f>'Room only 2025 | comis'!BS5</f>
        <v>46193</v>
      </c>
      <c r="BT5" s="8">
        <f>'Room only 2025 | comis'!BT5</f>
        <v>46194</v>
      </c>
      <c r="BU5" s="8">
        <f>'Room only 2025 | comis'!BU5</f>
        <v>46195</v>
      </c>
      <c r="BV5" s="8">
        <f>'Room only 2025 | comis'!BV5</f>
        <v>46196</v>
      </c>
      <c r="BW5" s="8">
        <f>'Room only 2025 | comis'!BW5</f>
        <v>46197</v>
      </c>
      <c r="BX5" s="8">
        <f>'Room only 2025 | comis'!BX5</f>
        <v>46198</v>
      </c>
      <c r="BY5" s="8">
        <f>'Room only 2025 | comis'!BY5</f>
        <v>46199</v>
      </c>
      <c r="BZ5" s="8">
        <f>'Room only 2025 | comis'!BZ5</f>
        <v>46200</v>
      </c>
      <c r="CA5" s="8">
        <f>'Room only 2025 | comis'!CA5</f>
        <v>46201</v>
      </c>
      <c r="CB5" s="8">
        <f>'Room only 2025 | comis'!CB5</f>
        <v>46202</v>
      </c>
      <c r="CC5" s="8">
        <f>'Room only 2025 | comis'!CC5</f>
        <v>46203</v>
      </c>
      <c r="CD5" s="8">
        <f>'Room only 2025 | comis'!CD5</f>
        <v>46204</v>
      </c>
      <c r="CE5" s="8">
        <f>'Room only 2025 | comis'!CE5</f>
        <v>46205</v>
      </c>
      <c r="CF5" s="8">
        <f>'Room only 2025 | comis'!CF5</f>
        <v>46206</v>
      </c>
      <c r="CG5" s="8">
        <f>'Room only 2025 | comis'!CG5</f>
        <v>46207</v>
      </c>
      <c r="CH5" s="8">
        <f>'Room only 2025 | comis'!CH5</f>
        <v>46208</v>
      </c>
      <c r="CI5" s="8">
        <f>'Room only 2025 | comis'!CI5</f>
        <v>46209</v>
      </c>
      <c r="CJ5" s="8">
        <f>'Room only 2025 | comis'!CJ5</f>
        <v>46210</v>
      </c>
      <c r="CK5" s="8">
        <f>'Room only 2025 | comis'!CK5</f>
        <v>46211</v>
      </c>
      <c r="CL5" s="8">
        <f>'Room only 2025 | comis'!CL5</f>
        <v>46212</v>
      </c>
      <c r="CM5" s="8">
        <f>'Room only 2025 | comis'!CM5</f>
        <v>46213</v>
      </c>
      <c r="CN5" s="8">
        <f>'Room only 2025 | comis'!CN5</f>
        <v>46214</v>
      </c>
      <c r="CO5" s="8">
        <f>'Room only 2025 | comis'!CO5</f>
        <v>46215</v>
      </c>
      <c r="CP5" s="8">
        <f>'Room only 2025 | comis'!CP5</f>
        <v>46216</v>
      </c>
      <c r="CQ5" s="8">
        <f>'Room only 2025 | comis'!CQ5</f>
        <v>46217</v>
      </c>
      <c r="CR5" s="8">
        <f>'Room only 2025 | comis'!CR5</f>
        <v>46218</v>
      </c>
      <c r="CS5" s="8">
        <f>'Room only 2025 | comis'!CS5</f>
        <v>46219</v>
      </c>
      <c r="CT5" s="8">
        <f>'Room only 2025 | comis'!CT5</f>
        <v>46220</v>
      </c>
      <c r="CU5" s="8">
        <f>'Room only 2025 | comis'!CU5</f>
        <v>46221</v>
      </c>
      <c r="CV5" s="8">
        <f>'Room only 2025 | comis'!CV5</f>
        <v>46222</v>
      </c>
      <c r="CW5" s="8">
        <f>'Room only 2025 | comis'!CW5</f>
        <v>46223</v>
      </c>
      <c r="CX5" s="8">
        <f>'Room only 2025 | comis'!CX5</f>
        <v>46224</v>
      </c>
      <c r="CY5" s="8">
        <f>'Room only 2025 | comis'!CY5</f>
        <v>46225</v>
      </c>
      <c r="CZ5" s="8">
        <f>'Room only 2025 | comis'!CZ5</f>
        <v>46226</v>
      </c>
      <c r="DA5" s="8">
        <f>'Room only 2025 | comis'!DA5</f>
        <v>46227</v>
      </c>
      <c r="DB5" s="8">
        <f>'Room only 2025 | comis'!DB5</f>
        <v>46228</v>
      </c>
      <c r="DC5" s="8">
        <f>'Room only 2025 | comis'!DC5</f>
        <v>46229</v>
      </c>
      <c r="DD5" s="8">
        <f>'Room only 2025 | comis'!DD5</f>
        <v>46230</v>
      </c>
      <c r="DE5" s="8">
        <f>'Room only 2025 | comis'!DE5</f>
        <v>46231</v>
      </c>
      <c r="DF5" s="8">
        <f>'Room only 2025 | comis'!DF5</f>
        <v>46232</v>
      </c>
      <c r="DG5" s="8">
        <f>'Room only 2025 | comis'!DG5</f>
        <v>46233</v>
      </c>
      <c r="DH5" s="8">
        <f>'Room only 2025 | comis'!DH5</f>
        <v>46234</v>
      </c>
      <c r="DI5" s="8">
        <f>'Room only 2025 | comis'!DI5</f>
        <v>46235</v>
      </c>
      <c r="DJ5" s="8">
        <f>'Room only 2025 | comis'!DJ5</f>
        <v>46236</v>
      </c>
      <c r="DK5" s="8">
        <f>'Room only 2025 | comis'!DK5</f>
        <v>46237</v>
      </c>
      <c r="DL5" s="8">
        <f>'Room only 2025 | comis'!DL5</f>
        <v>46238</v>
      </c>
      <c r="DM5" s="8">
        <f>'Room only 2025 | comis'!DM5</f>
        <v>46239</v>
      </c>
      <c r="DN5" s="8">
        <f>'Room only 2025 | comis'!DN5</f>
        <v>46240</v>
      </c>
      <c r="DO5" s="8">
        <f>'Room only 2025 | comis'!DO5</f>
        <v>46241</v>
      </c>
      <c r="DP5" s="8">
        <f>'Room only 2025 | comis'!DP5</f>
        <v>46242</v>
      </c>
      <c r="DQ5" s="8">
        <f>'Room only 2025 | comis'!DQ5</f>
        <v>46243</v>
      </c>
      <c r="DR5" s="8">
        <f>'Room only 2025 | comis'!DR5</f>
        <v>46244</v>
      </c>
      <c r="DS5" s="8">
        <f>'Room only 2025 | comis'!DS5</f>
        <v>46245</v>
      </c>
      <c r="DT5" s="8">
        <f>'Room only 2025 | comis'!DT5</f>
        <v>46246</v>
      </c>
      <c r="DU5" s="8">
        <f>'Room only 2025 | comis'!DU5</f>
        <v>46247</v>
      </c>
      <c r="DV5" s="8">
        <f>'Room only 2025 | comis'!DV5</f>
        <v>46248</v>
      </c>
      <c r="DW5" s="8">
        <f>'Room only 2025 | comis'!DW5</f>
        <v>46249</v>
      </c>
      <c r="DX5" s="8">
        <f>'Room only 2025 | comis'!DX5</f>
        <v>46250</v>
      </c>
      <c r="DY5" s="8">
        <f>'Room only 2025 | comis'!DY5</f>
        <v>46251</v>
      </c>
      <c r="DZ5" s="8">
        <f>'Room only 2025 | comis'!DZ5</f>
        <v>46252</v>
      </c>
      <c r="EA5" s="8">
        <f>'Room only 2025 | comis'!EA5</f>
        <v>46253</v>
      </c>
      <c r="EB5" s="8">
        <f>'Room only 2025 | comis'!EB5</f>
        <v>46254</v>
      </c>
      <c r="EC5" s="8">
        <f>'Room only 2025 | comis'!EC5</f>
        <v>46255</v>
      </c>
      <c r="ED5" s="8">
        <f>'Room only 2025 | comis'!ED5</f>
        <v>46256</v>
      </c>
      <c r="EE5" s="8">
        <f>'Room only 2025 | comis'!EE5</f>
        <v>46257</v>
      </c>
      <c r="EF5" s="8">
        <f>'Room only 2025 | comis'!EF5</f>
        <v>46258</v>
      </c>
      <c r="EG5" s="8">
        <f>'Room only 2025 | comis'!EG5</f>
        <v>46259</v>
      </c>
      <c r="EH5" s="8">
        <f>'Room only 2025 | comis'!EH5</f>
        <v>46260</v>
      </c>
      <c r="EI5" s="8">
        <f>'Room only 2025 | comis'!EI5</f>
        <v>46261</v>
      </c>
      <c r="EJ5" s="8">
        <f>'Room only 2025 | comis'!EJ5</f>
        <v>46262</v>
      </c>
      <c r="EK5" s="8">
        <f>'Room only 2025 | comis'!EK5</f>
        <v>46263</v>
      </c>
      <c r="EL5" s="8">
        <f>'Room only 2025 | comis'!EL5</f>
        <v>46264</v>
      </c>
      <c r="EM5" s="8">
        <f>'Room only 2025 | comis'!EM5</f>
        <v>46265</v>
      </c>
      <c r="EN5" s="8">
        <f>'Room only 2025 | comis'!EN5</f>
        <v>46266</v>
      </c>
      <c r="EO5" s="8">
        <f>'Room only 2025 | comis'!EO5</f>
        <v>46267</v>
      </c>
      <c r="EP5" s="8">
        <f>'Room only 2025 | comis'!EP5</f>
        <v>46268</v>
      </c>
      <c r="EQ5" s="8">
        <f>'Room only 2025 | comis'!EQ5</f>
        <v>46269</v>
      </c>
      <c r="ER5" s="8">
        <f>'Room only 2025 | comis'!ER5</f>
        <v>46270</v>
      </c>
      <c r="ES5" s="8">
        <f>'Room only 2025 | comis'!ES5</f>
        <v>46271</v>
      </c>
      <c r="ET5" s="8">
        <f>'Room only 2025 | comis'!ET5</f>
        <v>46272</v>
      </c>
      <c r="EU5" s="8">
        <f>'Room only 2025 | comis'!EU5</f>
        <v>46273</v>
      </c>
      <c r="EV5" s="8">
        <f>'Room only 2025 | comis'!EV5</f>
        <v>46274</v>
      </c>
      <c r="EW5" s="8">
        <f>'Room only 2025 | comis'!EW5</f>
        <v>46275</v>
      </c>
      <c r="EX5" s="8">
        <f>'Room only 2025 | comis'!EX5</f>
        <v>46276</v>
      </c>
      <c r="EY5" s="8">
        <f>'Room only 2025 | comis'!EY5</f>
        <v>46277</v>
      </c>
      <c r="EZ5" s="8">
        <f>'Room only 2025 | comis'!EZ5</f>
        <v>46278</v>
      </c>
      <c r="FA5" s="8">
        <f>'Room only 2025 | comis'!FA5</f>
        <v>46279</v>
      </c>
      <c r="FB5" s="8">
        <f>'Room only 2025 | comis'!FB5</f>
        <v>46280</v>
      </c>
      <c r="FC5" s="8">
        <f>'Room only 2025 | comis'!FC5</f>
        <v>46281</v>
      </c>
      <c r="FD5" s="8">
        <f>'Room only 2025 | comis'!FD5</f>
        <v>46282</v>
      </c>
      <c r="FE5" s="8">
        <f>'Room only 2025 | comis'!FE5</f>
        <v>46283</v>
      </c>
      <c r="FF5" s="8">
        <f>'Room only 2025 | comis'!FF5</f>
        <v>46284</v>
      </c>
      <c r="FG5" s="8">
        <f>'Room only 2025 | comis'!FG5</f>
        <v>46285</v>
      </c>
      <c r="FH5" s="8">
        <f>'Room only 2025 | comis'!FH5</f>
        <v>46286</v>
      </c>
      <c r="FI5" s="8">
        <f>'Room only 2025 | comis'!FI5</f>
        <v>46287</v>
      </c>
      <c r="FJ5" s="8">
        <f>'Room only 2025 | comis'!FJ5</f>
        <v>46288</v>
      </c>
      <c r="FK5" s="8">
        <f>'Room only 2025 | comis'!FK5</f>
        <v>46289</v>
      </c>
      <c r="FL5" s="8">
        <f>'Room only 2025 | comis'!FL5</f>
        <v>46290</v>
      </c>
      <c r="FM5" s="8">
        <f>'Room only 2025 | comis'!FM5</f>
        <v>46291</v>
      </c>
      <c r="FN5" s="8">
        <f>'Room only 2025 | comis'!FN5</f>
        <v>46292</v>
      </c>
      <c r="FO5" s="8">
        <f>'Room only 2025 | comis'!FO5</f>
        <v>46293</v>
      </c>
      <c r="FP5" s="8">
        <f>'Room only 2025 | comis'!FP5</f>
        <v>46294</v>
      </c>
      <c r="FQ5" s="8">
        <f>'Room only 2025 | comis'!FQ5</f>
        <v>46295</v>
      </c>
    </row>
    <row r="6" spans="1:173" s="71" customFormat="1" ht="24" customHeight="1">
      <c r="A6" s="74"/>
      <c r="B6" s="8">
        <f>'Room only 2025 | comis'!B6</f>
        <v>46124</v>
      </c>
      <c r="C6" s="8">
        <f>'Room only 2025 | comis'!C6</f>
        <v>46125</v>
      </c>
      <c r="D6" s="8">
        <f>'Room only 2025 | comis'!D6</f>
        <v>46126</v>
      </c>
      <c r="E6" s="8">
        <f>'Room only 2025 | comis'!E6</f>
        <v>46127</v>
      </c>
      <c r="F6" s="8">
        <f>'Room only 2025 | comis'!F6</f>
        <v>46128</v>
      </c>
      <c r="G6" s="8">
        <f>'Room only 2025 | comis'!G6</f>
        <v>46129</v>
      </c>
      <c r="H6" s="8">
        <f>'Room only 2025 | comis'!H6</f>
        <v>46130</v>
      </c>
      <c r="I6" s="8">
        <f>'Room only 2025 | comis'!I6</f>
        <v>46131</v>
      </c>
      <c r="J6" s="8">
        <f>'Room only 2025 | comis'!J6</f>
        <v>46132</v>
      </c>
      <c r="K6" s="8">
        <f>'Room only 2025 | comis'!K6</f>
        <v>46133</v>
      </c>
      <c r="L6" s="8">
        <f>'Room only 2025 | comis'!L6</f>
        <v>46134</v>
      </c>
      <c r="M6" s="8">
        <f>'Room only 2025 | comis'!M6</f>
        <v>46135</v>
      </c>
      <c r="N6" s="8">
        <f>'Room only 2025 | comis'!N6</f>
        <v>46136</v>
      </c>
      <c r="O6" s="8">
        <f>'Room only 2025 | comis'!O6</f>
        <v>46137</v>
      </c>
      <c r="P6" s="8">
        <f>'Room only 2025 | comis'!P6</f>
        <v>46138</v>
      </c>
      <c r="Q6" s="8">
        <f>'Room only 2025 | comis'!Q6</f>
        <v>46139</v>
      </c>
      <c r="R6" s="8">
        <f>'Room only 2025 | comis'!R6</f>
        <v>46140</v>
      </c>
      <c r="S6" s="8">
        <f>'Room only 2025 | comis'!S6</f>
        <v>46141</v>
      </c>
      <c r="T6" s="8">
        <f>'Room only 2025 | comis'!T6</f>
        <v>46142</v>
      </c>
      <c r="U6" s="8">
        <f>'Room only 2025 | comis'!U6</f>
        <v>46143</v>
      </c>
      <c r="V6" s="8">
        <f>'Room only 2025 | comis'!V6</f>
        <v>46144</v>
      </c>
      <c r="W6" s="8">
        <f>'Room only 2025 | comis'!W6</f>
        <v>46145</v>
      </c>
      <c r="X6" s="8">
        <f>'Room only 2025 | comis'!X6</f>
        <v>46146</v>
      </c>
      <c r="Y6" s="8">
        <f>'Room only 2025 | comis'!Y6</f>
        <v>46147</v>
      </c>
      <c r="Z6" s="8">
        <f>'Room only 2025 | comis'!Z6</f>
        <v>46148</v>
      </c>
      <c r="AA6" s="8">
        <f>'Room only 2025 | comis'!AA6</f>
        <v>46149</v>
      </c>
      <c r="AB6" s="8">
        <f>'Room only 2025 | comis'!AB6</f>
        <v>46150</v>
      </c>
      <c r="AC6" s="8">
        <f>'Room only 2025 | comis'!AC6</f>
        <v>46151</v>
      </c>
      <c r="AD6" s="8">
        <f>'Room only 2025 | comis'!AD6</f>
        <v>46152</v>
      </c>
      <c r="AE6" s="8">
        <f>'Room only 2025 | comis'!AE6</f>
        <v>46153</v>
      </c>
      <c r="AF6" s="8">
        <f>'Room only 2025 | comis'!AF6</f>
        <v>46154</v>
      </c>
      <c r="AG6" s="8">
        <f>'Room only 2025 | comis'!AG6</f>
        <v>46155</v>
      </c>
      <c r="AH6" s="8">
        <f>'Room only 2025 | comis'!AH6</f>
        <v>46156</v>
      </c>
      <c r="AI6" s="8">
        <f>'Room only 2025 | comis'!AI6</f>
        <v>46157</v>
      </c>
      <c r="AJ6" s="8">
        <f>'Room only 2025 | comis'!AJ6</f>
        <v>46158</v>
      </c>
      <c r="AK6" s="8">
        <f>'Room only 2025 | comis'!AK6</f>
        <v>46159</v>
      </c>
      <c r="AL6" s="8">
        <f>'Room only 2025 | comis'!AL6</f>
        <v>46160</v>
      </c>
      <c r="AM6" s="8">
        <f>'Room only 2025 | comis'!AM6</f>
        <v>46161</v>
      </c>
      <c r="AN6" s="8">
        <f>'Room only 2025 | comis'!AN6</f>
        <v>46162</v>
      </c>
      <c r="AO6" s="8">
        <f>'Room only 2025 | comis'!AO6</f>
        <v>46163</v>
      </c>
      <c r="AP6" s="8">
        <f>'Room only 2025 | comis'!AP6</f>
        <v>46164</v>
      </c>
      <c r="AQ6" s="8">
        <f>'Room only 2025 | comis'!AQ6</f>
        <v>46165</v>
      </c>
      <c r="AR6" s="8">
        <f>'Room only 2025 | comis'!AR6</f>
        <v>46166</v>
      </c>
      <c r="AS6" s="8">
        <f>'Room only 2025 | comis'!AS6</f>
        <v>46167</v>
      </c>
      <c r="AT6" s="8">
        <f>'Room only 2025 | comis'!AT6</f>
        <v>46168</v>
      </c>
      <c r="AU6" s="8">
        <f>'Room only 2025 | comis'!AU6</f>
        <v>46169</v>
      </c>
      <c r="AV6" s="8">
        <f>'Room only 2025 | comis'!AV6</f>
        <v>46170</v>
      </c>
      <c r="AW6" s="8">
        <f>'Room only 2025 | comis'!AW6</f>
        <v>46171</v>
      </c>
      <c r="AX6" s="8">
        <f>'Room only 2025 | comis'!AX6</f>
        <v>46172</v>
      </c>
      <c r="AY6" s="8">
        <f>'Room only 2025 | comis'!AY6</f>
        <v>46173</v>
      </c>
      <c r="AZ6" s="8">
        <f>'Room only 2025 | comis'!AZ6</f>
        <v>46174</v>
      </c>
      <c r="BA6" s="8">
        <f>'Room only 2025 | comis'!BA6</f>
        <v>46175</v>
      </c>
      <c r="BB6" s="8">
        <f>'Room only 2025 | comis'!BB6</f>
        <v>46176</v>
      </c>
      <c r="BC6" s="8">
        <f>'Room only 2025 | comis'!BC6</f>
        <v>46177</v>
      </c>
      <c r="BD6" s="8">
        <f>'Room only 2025 | comis'!BD6</f>
        <v>46178</v>
      </c>
      <c r="BE6" s="8">
        <f>'Room only 2025 | comis'!BE6</f>
        <v>46179</v>
      </c>
      <c r="BF6" s="33">
        <f>'Room only 2025 | comis'!BF6</f>
        <v>46180</v>
      </c>
      <c r="BG6" s="33">
        <f>'Room only 2025 | comis'!BG6</f>
        <v>46181</v>
      </c>
      <c r="BH6" s="33">
        <f>'Room only 2025 | comis'!BH6</f>
        <v>46182</v>
      </c>
      <c r="BI6" s="33">
        <f>'Room only 2025 | comis'!BI6</f>
        <v>46183</v>
      </c>
      <c r="BJ6" s="33">
        <f>'Room only 2025 | comis'!BJ6</f>
        <v>46184</v>
      </c>
      <c r="BK6" s="8">
        <f>'Room only 2025 | comis'!BK6</f>
        <v>46185</v>
      </c>
      <c r="BL6" s="8">
        <f>'Room only 2025 | comis'!BL6</f>
        <v>46186</v>
      </c>
      <c r="BM6" s="8">
        <f>'Room only 2025 | comis'!BM6</f>
        <v>46187</v>
      </c>
      <c r="BN6" s="8">
        <f>'Room only 2025 | comis'!BN6</f>
        <v>46188</v>
      </c>
      <c r="BO6" s="8">
        <f>'Room only 2025 | comis'!BO6</f>
        <v>46189</v>
      </c>
      <c r="BP6" s="8">
        <f>'Room only 2025 | comis'!BP6</f>
        <v>46190</v>
      </c>
      <c r="BQ6" s="8">
        <f>'Room only 2025 | comis'!BQ6</f>
        <v>46191</v>
      </c>
      <c r="BR6" s="8">
        <f>'Room only 2025 | comis'!BR6</f>
        <v>46192</v>
      </c>
      <c r="BS6" s="8">
        <f>'Room only 2025 | comis'!BS6</f>
        <v>46193</v>
      </c>
      <c r="BT6" s="8">
        <f>'Room only 2025 | comis'!BT6</f>
        <v>46194</v>
      </c>
      <c r="BU6" s="8">
        <f>'Room only 2025 | comis'!BU6</f>
        <v>46195</v>
      </c>
      <c r="BV6" s="8">
        <f>'Room only 2025 | comis'!BV6</f>
        <v>46196</v>
      </c>
      <c r="BW6" s="8">
        <f>'Room only 2025 | comis'!BW6</f>
        <v>46197</v>
      </c>
      <c r="BX6" s="8">
        <f>'Room only 2025 | comis'!BX6</f>
        <v>46198</v>
      </c>
      <c r="BY6" s="8">
        <f>'Room only 2025 | comis'!BY6</f>
        <v>46199</v>
      </c>
      <c r="BZ6" s="8">
        <f>'Room only 2025 | comis'!BZ6</f>
        <v>46200</v>
      </c>
      <c r="CA6" s="8">
        <f>'Room only 2025 | comis'!CA6</f>
        <v>46201</v>
      </c>
      <c r="CB6" s="8">
        <f>'Room only 2025 | comis'!CB6</f>
        <v>46202</v>
      </c>
      <c r="CC6" s="8">
        <f>'Room only 2025 | comis'!CC6</f>
        <v>46203</v>
      </c>
      <c r="CD6" s="8">
        <f>'Room only 2025 | comis'!CD6</f>
        <v>46204</v>
      </c>
      <c r="CE6" s="8">
        <f>'Room only 2025 | comis'!CE6</f>
        <v>46205</v>
      </c>
      <c r="CF6" s="8">
        <f>'Room only 2025 | comis'!CF6</f>
        <v>46206</v>
      </c>
      <c r="CG6" s="8">
        <f>'Room only 2025 | comis'!CG6</f>
        <v>46207</v>
      </c>
      <c r="CH6" s="8">
        <f>'Room only 2025 | comis'!CH6</f>
        <v>46208</v>
      </c>
      <c r="CI6" s="8">
        <f>'Room only 2025 | comis'!CI6</f>
        <v>46209</v>
      </c>
      <c r="CJ6" s="8">
        <f>'Room only 2025 | comis'!CJ6</f>
        <v>46210</v>
      </c>
      <c r="CK6" s="8">
        <f>'Room only 2025 | comis'!CK6</f>
        <v>46211</v>
      </c>
      <c r="CL6" s="8">
        <f>'Room only 2025 | comis'!CL6</f>
        <v>46212</v>
      </c>
      <c r="CM6" s="8">
        <f>'Room only 2025 | comis'!CM6</f>
        <v>46213</v>
      </c>
      <c r="CN6" s="8">
        <f>'Room only 2025 | comis'!CN6</f>
        <v>46214</v>
      </c>
      <c r="CO6" s="8">
        <f>'Room only 2025 | comis'!CO6</f>
        <v>46215</v>
      </c>
      <c r="CP6" s="8">
        <f>'Room only 2025 | comis'!CP6</f>
        <v>46216</v>
      </c>
      <c r="CQ6" s="8">
        <f>'Room only 2025 | comis'!CQ6</f>
        <v>46217</v>
      </c>
      <c r="CR6" s="8">
        <f>'Room only 2025 | comis'!CR6</f>
        <v>46218</v>
      </c>
      <c r="CS6" s="8">
        <f>'Room only 2025 | comis'!CS6</f>
        <v>46219</v>
      </c>
      <c r="CT6" s="8">
        <f>'Room only 2025 | comis'!CT6</f>
        <v>46220</v>
      </c>
      <c r="CU6" s="8">
        <f>'Room only 2025 | comis'!CU6</f>
        <v>46221</v>
      </c>
      <c r="CV6" s="8">
        <f>'Room only 2025 | comis'!CV6</f>
        <v>46222</v>
      </c>
      <c r="CW6" s="8">
        <f>'Room only 2025 | comis'!CW6</f>
        <v>46223</v>
      </c>
      <c r="CX6" s="8">
        <f>'Room only 2025 | comis'!CX6</f>
        <v>46224</v>
      </c>
      <c r="CY6" s="8">
        <f>'Room only 2025 | comis'!CY6</f>
        <v>46225</v>
      </c>
      <c r="CZ6" s="8">
        <f>'Room only 2025 | comis'!CZ6</f>
        <v>46226</v>
      </c>
      <c r="DA6" s="8">
        <f>'Room only 2025 | comis'!DA6</f>
        <v>46227</v>
      </c>
      <c r="DB6" s="8">
        <f>'Room only 2025 | comis'!DB6</f>
        <v>46228</v>
      </c>
      <c r="DC6" s="8">
        <f>'Room only 2025 | comis'!DC6</f>
        <v>46229</v>
      </c>
      <c r="DD6" s="8">
        <f>'Room only 2025 | comis'!DD6</f>
        <v>46230</v>
      </c>
      <c r="DE6" s="8">
        <f>'Room only 2025 | comis'!DE6</f>
        <v>46231</v>
      </c>
      <c r="DF6" s="8">
        <f>'Room only 2025 | comis'!DF6</f>
        <v>46232</v>
      </c>
      <c r="DG6" s="8">
        <f>'Room only 2025 | comis'!DG6</f>
        <v>46233</v>
      </c>
      <c r="DH6" s="8">
        <f>'Room only 2025 | comis'!DH6</f>
        <v>46234</v>
      </c>
      <c r="DI6" s="8">
        <f>'Room only 2025 | comis'!DI6</f>
        <v>46235</v>
      </c>
      <c r="DJ6" s="8">
        <f>'Room only 2025 | comis'!DJ6</f>
        <v>46236</v>
      </c>
      <c r="DK6" s="8">
        <f>'Room only 2025 | comis'!DK6</f>
        <v>46237</v>
      </c>
      <c r="DL6" s="8">
        <f>'Room only 2025 | comis'!DL6</f>
        <v>46238</v>
      </c>
      <c r="DM6" s="8">
        <f>'Room only 2025 | comis'!DM6</f>
        <v>46239</v>
      </c>
      <c r="DN6" s="8">
        <f>'Room only 2025 | comis'!DN6</f>
        <v>46240</v>
      </c>
      <c r="DO6" s="8">
        <f>'Room only 2025 | comis'!DO6</f>
        <v>46241</v>
      </c>
      <c r="DP6" s="8">
        <f>'Room only 2025 | comis'!DP6</f>
        <v>46242</v>
      </c>
      <c r="DQ6" s="8">
        <f>'Room only 2025 | comis'!DQ6</f>
        <v>46243</v>
      </c>
      <c r="DR6" s="8">
        <f>'Room only 2025 | comis'!DR6</f>
        <v>46244</v>
      </c>
      <c r="DS6" s="8">
        <f>'Room only 2025 | comis'!DS6</f>
        <v>46245</v>
      </c>
      <c r="DT6" s="8">
        <f>'Room only 2025 | comis'!DT6</f>
        <v>46246</v>
      </c>
      <c r="DU6" s="8">
        <f>'Room only 2025 | comis'!DU6</f>
        <v>46247</v>
      </c>
      <c r="DV6" s="8">
        <f>'Room only 2025 | comis'!DV6</f>
        <v>46248</v>
      </c>
      <c r="DW6" s="8">
        <f>'Room only 2025 | comis'!DW6</f>
        <v>46249</v>
      </c>
      <c r="DX6" s="8">
        <f>'Room only 2025 | comis'!DX6</f>
        <v>46250</v>
      </c>
      <c r="DY6" s="8">
        <f>'Room only 2025 | comis'!DY6</f>
        <v>46251</v>
      </c>
      <c r="DZ6" s="8">
        <f>'Room only 2025 | comis'!DZ6</f>
        <v>46252</v>
      </c>
      <c r="EA6" s="8">
        <f>'Room only 2025 | comis'!EA6</f>
        <v>46253</v>
      </c>
      <c r="EB6" s="8">
        <f>'Room only 2025 | comis'!EB6</f>
        <v>46254</v>
      </c>
      <c r="EC6" s="8">
        <f>'Room only 2025 | comis'!EC6</f>
        <v>46255</v>
      </c>
      <c r="ED6" s="8">
        <f>'Room only 2025 | comis'!ED6</f>
        <v>46256</v>
      </c>
      <c r="EE6" s="8">
        <f>'Room only 2025 | comis'!EE6</f>
        <v>46257</v>
      </c>
      <c r="EF6" s="8">
        <f>'Room only 2025 | comis'!EF6</f>
        <v>46258</v>
      </c>
      <c r="EG6" s="8">
        <f>'Room only 2025 | comis'!EG6</f>
        <v>46259</v>
      </c>
      <c r="EH6" s="8">
        <f>'Room only 2025 | comis'!EH6</f>
        <v>46260</v>
      </c>
      <c r="EI6" s="8">
        <f>'Room only 2025 | comis'!EI6</f>
        <v>46261</v>
      </c>
      <c r="EJ6" s="8">
        <f>'Room only 2025 | comis'!EJ6</f>
        <v>46262</v>
      </c>
      <c r="EK6" s="8">
        <f>'Room only 2025 | comis'!EK6</f>
        <v>46263</v>
      </c>
      <c r="EL6" s="8">
        <f>'Room only 2025 | comis'!EL6</f>
        <v>46264</v>
      </c>
      <c r="EM6" s="8">
        <f>'Room only 2025 | comis'!EM6</f>
        <v>46265</v>
      </c>
      <c r="EN6" s="8">
        <f>'Room only 2025 | comis'!EN6</f>
        <v>46266</v>
      </c>
      <c r="EO6" s="8">
        <f>'Room only 2025 | comis'!EO6</f>
        <v>46267</v>
      </c>
      <c r="EP6" s="8">
        <f>'Room only 2025 | comis'!EP6</f>
        <v>46268</v>
      </c>
      <c r="EQ6" s="8">
        <f>'Room only 2025 | comis'!EQ6</f>
        <v>46269</v>
      </c>
      <c r="ER6" s="8">
        <f>'Room only 2025 | comis'!ER6</f>
        <v>46270</v>
      </c>
      <c r="ES6" s="8">
        <f>'Room only 2025 | comis'!ES6</f>
        <v>46271</v>
      </c>
      <c r="ET6" s="8">
        <f>'Room only 2025 | comis'!ET6</f>
        <v>46272</v>
      </c>
      <c r="EU6" s="8">
        <f>'Room only 2025 | comis'!EU6</f>
        <v>46273</v>
      </c>
      <c r="EV6" s="8">
        <f>'Room only 2025 | comis'!EV6</f>
        <v>46274</v>
      </c>
      <c r="EW6" s="8">
        <f>'Room only 2025 | comis'!EW6</f>
        <v>46275</v>
      </c>
      <c r="EX6" s="8">
        <f>'Room only 2025 | comis'!EX6</f>
        <v>46276</v>
      </c>
      <c r="EY6" s="8">
        <f>'Room only 2025 | comis'!EY6</f>
        <v>46277</v>
      </c>
      <c r="EZ6" s="8">
        <f>'Room only 2025 | comis'!EZ6</f>
        <v>46278</v>
      </c>
      <c r="FA6" s="8">
        <f>'Room only 2025 | comis'!FA6</f>
        <v>46279</v>
      </c>
      <c r="FB6" s="8">
        <f>'Room only 2025 | comis'!FB6</f>
        <v>46280</v>
      </c>
      <c r="FC6" s="8">
        <f>'Room only 2025 | comis'!FC6</f>
        <v>46281</v>
      </c>
      <c r="FD6" s="8">
        <f>'Room only 2025 | comis'!FD6</f>
        <v>46282</v>
      </c>
      <c r="FE6" s="8">
        <f>'Room only 2025 | comis'!FE6</f>
        <v>46283</v>
      </c>
      <c r="FF6" s="8">
        <f>'Room only 2025 | comis'!FF6</f>
        <v>46284</v>
      </c>
      <c r="FG6" s="8">
        <f>'Room only 2025 | comis'!FG6</f>
        <v>46285</v>
      </c>
      <c r="FH6" s="8">
        <f>'Room only 2025 | comis'!FH6</f>
        <v>46286</v>
      </c>
      <c r="FI6" s="8">
        <f>'Room only 2025 | comis'!FI6</f>
        <v>46287</v>
      </c>
      <c r="FJ6" s="8">
        <f>'Room only 2025 | comis'!FJ6</f>
        <v>46288</v>
      </c>
      <c r="FK6" s="8">
        <f>'Room only 2025 | comis'!FK6</f>
        <v>46289</v>
      </c>
      <c r="FL6" s="8">
        <f>'Room only 2025 | comis'!FL6</f>
        <v>46290</v>
      </c>
      <c r="FM6" s="8">
        <f>'Room only 2025 | comis'!FM6</f>
        <v>46291</v>
      </c>
      <c r="FN6" s="8">
        <f>'Room only 2025 | comis'!FN6</f>
        <v>46292</v>
      </c>
      <c r="FO6" s="8">
        <f>'Room only 2025 | comis'!FO6</f>
        <v>46293</v>
      </c>
      <c r="FP6" s="8">
        <f>'Room only 2025 | comis'!FP6</f>
        <v>46294</v>
      </c>
      <c r="FQ6" s="8">
        <f>'Room only 2025 | comis'!FQ6</f>
        <v>46295</v>
      </c>
    </row>
    <row r="7" spans="1:173" s="71" customFormat="1">
      <c r="A7" s="74" t="s">
        <v>4</v>
      </c>
      <c r="BF7" s="85"/>
      <c r="BG7" s="85"/>
      <c r="BH7" s="85"/>
      <c r="BI7" s="85"/>
      <c r="BJ7" s="85"/>
    </row>
    <row r="8" spans="1:173" s="71" customFormat="1">
      <c r="A8" s="74">
        <v>1</v>
      </c>
      <c r="B8" s="75">
        <f>'Room only 2025 | comis'!B8</f>
        <v>4600</v>
      </c>
      <c r="C8" s="75">
        <f>'Room only 2025 | comis'!C8</f>
        <v>4600</v>
      </c>
      <c r="D8" s="75">
        <f>'Room only 2025 | comis'!D8</f>
        <v>4600</v>
      </c>
      <c r="E8" s="75">
        <f>'Room only 2025 | comis'!E8</f>
        <v>4600</v>
      </c>
      <c r="F8" s="75">
        <f>'Room only 2025 | comis'!F8</f>
        <v>4600</v>
      </c>
      <c r="G8" s="75">
        <f>'Room only 2025 | comis'!G8</f>
        <v>5200</v>
      </c>
      <c r="H8" s="75">
        <f>'Room only 2025 | comis'!H8</f>
        <v>5200</v>
      </c>
      <c r="I8" s="75">
        <f>'Room only 2025 | comis'!I8</f>
        <v>4600</v>
      </c>
      <c r="J8" s="75">
        <f>'Room only 2025 | comis'!J8</f>
        <v>4600</v>
      </c>
      <c r="K8" s="75">
        <f>'Room only 2025 | comis'!K8</f>
        <v>4600</v>
      </c>
      <c r="L8" s="75">
        <f>'Room only 2025 | comis'!L8</f>
        <v>4600</v>
      </c>
      <c r="M8" s="75">
        <f>'Room only 2025 | comis'!M8</f>
        <v>4600</v>
      </c>
      <c r="N8" s="75">
        <f>'Room only 2025 | comis'!N8</f>
        <v>5200</v>
      </c>
      <c r="O8" s="75">
        <f>'Room only 2025 | comis'!O8</f>
        <v>5200</v>
      </c>
      <c r="P8" s="75">
        <f>'Room only 2025 | comis'!P8</f>
        <v>4600</v>
      </c>
      <c r="Q8" s="75">
        <f>'Room only 2025 | comis'!Q8</f>
        <v>4600</v>
      </c>
      <c r="R8" s="75">
        <f>'Room only 2025 | comis'!R8</f>
        <v>4600</v>
      </c>
      <c r="S8" s="75">
        <f>'Room only 2025 | comis'!S8</f>
        <v>4600</v>
      </c>
      <c r="T8" s="75">
        <f>'Room only 2025 | comis'!T8</f>
        <v>6000</v>
      </c>
      <c r="U8" s="75">
        <f>'Room only 2025 | comis'!U8</f>
        <v>6000</v>
      </c>
      <c r="V8" s="75">
        <f>'Room only 2025 | comis'!V8</f>
        <v>6000</v>
      </c>
      <c r="W8" s="75">
        <f>'Room only 2025 | comis'!W8</f>
        <v>4900</v>
      </c>
      <c r="X8" s="75">
        <f>'Room only 2025 | comis'!X8</f>
        <v>4900</v>
      </c>
      <c r="Y8" s="75">
        <f>'Room only 2025 | comis'!Y8</f>
        <v>4900</v>
      </c>
      <c r="Z8" s="75">
        <f>'Room only 2025 | comis'!Z8</f>
        <v>4900</v>
      </c>
      <c r="AA8" s="75">
        <f>'Room only 2025 | comis'!AA8</f>
        <v>4900</v>
      </c>
      <c r="AB8" s="75">
        <f>'Room only 2025 | comis'!AB8</f>
        <v>6000</v>
      </c>
      <c r="AC8" s="75">
        <f>'Room only 2025 | comis'!AC8</f>
        <v>6000</v>
      </c>
      <c r="AD8" s="75">
        <f>'Room only 2025 | comis'!AD8</f>
        <v>6000</v>
      </c>
      <c r="AE8" s="75">
        <f>'Room only 2025 | comis'!AE8</f>
        <v>4600</v>
      </c>
      <c r="AF8" s="75">
        <f>'Room only 2025 | comis'!AF8</f>
        <v>4600</v>
      </c>
      <c r="AG8" s="75">
        <f>'Room only 2025 | comis'!AG8</f>
        <v>4600</v>
      </c>
      <c r="AH8" s="75">
        <f>'Room only 2025 | comis'!AH8</f>
        <v>4600</v>
      </c>
      <c r="AI8" s="75">
        <f>'Room only 2025 | comis'!AI8</f>
        <v>4900</v>
      </c>
      <c r="AJ8" s="75">
        <f>'Room only 2025 | comis'!AJ8</f>
        <v>4900</v>
      </c>
      <c r="AK8" s="75">
        <f>'Room only 2025 | comis'!AK8</f>
        <v>4600</v>
      </c>
      <c r="AL8" s="75">
        <f>'Room only 2025 | comis'!AL8</f>
        <v>4600</v>
      </c>
      <c r="AM8" s="75">
        <f>'Room only 2025 | comis'!AM8</f>
        <v>4600</v>
      </c>
      <c r="AN8" s="75">
        <f>'Room only 2025 | comis'!AN8</f>
        <v>4600</v>
      </c>
      <c r="AO8" s="75">
        <f>'Room only 2025 | comis'!AO8</f>
        <v>4600</v>
      </c>
      <c r="AP8" s="75">
        <f>'Room only 2025 | comis'!AP8</f>
        <v>4900</v>
      </c>
      <c r="AQ8" s="75">
        <f>'Room only 2025 | comis'!AQ8</f>
        <v>4900</v>
      </c>
      <c r="AR8" s="75">
        <f>'Room only 2025 | comis'!AR8</f>
        <v>4600</v>
      </c>
      <c r="AS8" s="75">
        <f>'Room only 2025 | comis'!AS8</f>
        <v>4600</v>
      </c>
      <c r="AT8" s="75">
        <f>'Room only 2025 | comis'!AT8</f>
        <v>4600</v>
      </c>
      <c r="AU8" s="75">
        <f>'Room only 2025 | comis'!AU8</f>
        <v>4600</v>
      </c>
      <c r="AV8" s="75">
        <f>'Room only 2025 | comis'!AV8</f>
        <v>4600</v>
      </c>
      <c r="AW8" s="75">
        <f>'Room only 2025 | comis'!AW8</f>
        <v>4900</v>
      </c>
      <c r="AX8" s="75">
        <f>'Room only 2025 | comis'!AX8</f>
        <v>4900</v>
      </c>
      <c r="AY8" s="75">
        <f>'Room only 2025 | comis'!AY8</f>
        <v>4900</v>
      </c>
      <c r="AZ8" s="75">
        <f>'Room only 2025 | comis'!AZ8</f>
        <v>4900</v>
      </c>
      <c r="BA8" s="75">
        <f>'Room only 2025 | comis'!BA8</f>
        <v>4900</v>
      </c>
      <c r="BB8" s="75">
        <f>'Room only 2025 | comis'!BB8</f>
        <v>4900</v>
      </c>
      <c r="BC8" s="75">
        <f>'Room only 2025 | comis'!BC8</f>
        <v>4900</v>
      </c>
      <c r="BD8" s="75">
        <f>'Room only 2025 | comis'!BD8</f>
        <v>10100</v>
      </c>
      <c r="BE8" s="75">
        <f>'Room only 2025 | comis'!BE8</f>
        <v>10100</v>
      </c>
      <c r="BF8" s="86">
        <f>'Room only 2025 | comis'!BF8</f>
        <v>10100</v>
      </c>
      <c r="BG8" s="86">
        <f>'Room only 2025 | comis'!BG8</f>
        <v>10100</v>
      </c>
      <c r="BH8" s="86">
        <f>'Room only 2025 | comis'!BH8</f>
        <v>10100</v>
      </c>
      <c r="BI8" s="86">
        <f>'Room only 2025 | comis'!BI8</f>
        <v>10100</v>
      </c>
      <c r="BJ8" s="86">
        <f>'Room only 2025 | comis'!BJ8</f>
        <v>12300</v>
      </c>
      <c r="BK8" s="75">
        <f>'Room only 2025 | comis'!BK8</f>
        <v>12300</v>
      </c>
      <c r="BL8" s="75">
        <f>'Room only 2025 | comis'!BL8</f>
        <v>12300</v>
      </c>
      <c r="BM8" s="75">
        <f>'Room only 2025 | comis'!BM8</f>
        <v>12300</v>
      </c>
      <c r="BN8" s="75">
        <f>'Room only 2025 | comis'!BN8</f>
        <v>12300</v>
      </c>
      <c r="BO8" s="75">
        <f>'Room only 2025 | comis'!BO8</f>
        <v>12300</v>
      </c>
      <c r="BP8" s="75">
        <f>'Room only 2025 | comis'!BP8</f>
        <v>12300</v>
      </c>
      <c r="BQ8" s="75">
        <f>'Room only 2025 | comis'!BQ8</f>
        <v>12300</v>
      </c>
      <c r="BR8" s="75">
        <f>'Room only 2025 | comis'!BR8</f>
        <v>12300</v>
      </c>
      <c r="BS8" s="75">
        <f>'Room only 2025 | comis'!BS8</f>
        <v>12300</v>
      </c>
      <c r="BT8" s="75">
        <f>'Room only 2025 | comis'!BT8</f>
        <v>6000</v>
      </c>
      <c r="BU8" s="75">
        <f>'Room only 2025 | comis'!BU8</f>
        <v>6000</v>
      </c>
      <c r="BV8" s="75">
        <f>'Room only 2025 | comis'!BV8</f>
        <v>6000</v>
      </c>
      <c r="BW8" s="75">
        <f>'Room only 2025 | comis'!BW8</f>
        <v>6000</v>
      </c>
      <c r="BX8" s="75">
        <f>'Room only 2025 | comis'!BX8</f>
        <v>6000</v>
      </c>
      <c r="BY8" s="75">
        <f>'Room only 2025 | comis'!BY8</f>
        <v>6000</v>
      </c>
      <c r="BZ8" s="75">
        <f>'Room only 2025 | comis'!BZ8</f>
        <v>6000</v>
      </c>
      <c r="CA8" s="75">
        <f>'Room only 2025 | comis'!CA8</f>
        <v>6000</v>
      </c>
      <c r="CB8" s="75">
        <f>'Room only 2025 | comis'!CB8</f>
        <v>10100</v>
      </c>
      <c r="CC8" s="75">
        <f>'Room only 2025 | comis'!CC8</f>
        <v>10100</v>
      </c>
      <c r="CD8" s="75">
        <f>'Room only 2025 | comis'!CD8</f>
        <v>10100</v>
      </c>
      <c r="CE8" s="75">
        <f>'Room only 2025 | comis'!CE8</f>
        <v>10100</v>
      </c>
      <c r="CF8" s="75">
        <f>'Room only 2025 | comis'!CF8</f>
        <v>10100</v>
      </c>
      <c r="CG8" s="75">
        <f>'Room only 2025 | comis'!CG8</f>
        <v>10100</v>
      </c>
      <c r="CH8" s="75">
        <f>'Room only 2025 | comis'!CH8</f>
        <v>10100</v>
      </c>
      <c r="CI8" s="75">
        <f>'Room only 2025 | comis'!CI8</f>
        <v>10100</v>
      </c>
      <c r="CJ8" s="75">
        <f>'Room only 2025 | comis'!CJ8</f>
        <v>10100</v>
      </c>
      <c r="CK8" s="75">
        <f>'Room only 2025 | comis'!CK8</f>
        <v>10100</v>
      </c>
      <c r="CL8" s="75">
        <f>'Room only 2025 | comis'!CL8</f>
        <v>10100</v>
      </c>
      <c r="CM8" s="75">
        <f>'Room only 2025 | comis'!CM8</f>
        <v>10100</v>
      </c>
      <c r="CN8" s="75">
        <f>'Room only 2025 | comis'!CN8</f>
        <v>10100</v>
      </c>
      <c r="CO8" s="75">
        <f>'Room only 2025 | comis'!CO8</f>
        <v>10100</v>
      </c>
      <c r="CP8" s="75">
        <f>'Room only 2025 | comis'!CP8</f>
        <v>7000</v>
      </c>
      <c r="CQ8" s="75">
        <f>'Room only 2025 | comis'!CQ8</f>
        <v>7000</v>
      </c>
      <c r="CR8" s="75">
        <f>'Room only 2025 | comis'!CR8</f>
        <v>7000</v>
      </c>
      <c r="CS8" s="75">
        <f>'Room only 2025 | comis'!CS8</f>
        <v>7000</v>
      </c>
      <c r="CT8" s="75">
        <f>'Room only 2025 | comis'!CT8</f>
        <v>7500</v>
      </c>
      <c r="CU8" s="75">
        <f>'Room only 2025 | comis'!CU8</f>
        <v>7500</v>
      </c>
      <c r="CV8" s="75">
        <f>'Room only 2025 | comis'!CV8</f>
        <v>7000</v>
      </c>
      <c r="CW8" s="75">
        <f>'Room only 2025 | comis'!CW8</f>
        <v>7000</v>
      </c>
      <c r="CX8" s="75">
        <f>'Room only 2025 | comis'!CX8</f>
        <v>7000</v>
      </c>
      <c r="CY8" s="75">
        <f>'Room only 2025 | comis'!CY8</f>
        <v>7000</v>
      </c>
      <c r="CZ8" s="75">
        <f>'Room only 2025 | comis'!CZ8</f>
        <v>7000</v>
      </c>
      <c r="DA8" s="75">
        <f>'Room only 2025 | comis'!DA8</f>
        <v>7500</v>
      </c>
      <c r="DB8" s="75">
        <f>'Room only 2025 | comis'!DB8</f>
        <v>7500</v>
      </c>
      <c r="DC8" s="75">
        <f>'Room only 2025 | comis'!DC8</f>
        <v>7000</v>
      </c>
      <c r="DD8" s="75">
        <f>'Room only 2025 | comis'!DD8</f>
        <v>7000</v>
      </c>
      <c r="DE8" s="75">
        <f>'Room only 2025 | comis'!DE8</f>
        <v>7000</v>
      </c>
      <c r="DF8" s="75">
        <f>'Room only 2025 | comis'!DF8</f>
        <v>7000</v>
      </c>
      <c r="DG8" s="75">
        <f>'Room only 2025 | comis'!DG8</f>
        <v>7000</v>
      </c>
      <c r="DH8" s="75">
        <f>'Room only 2025 | comis'!DH8</f>
        <v>7500</v>
      </c>
      <c r="DI8" s="75">
        <f>'Room only 2025 | comis'!DI8</f>
        <v>7500</v>
      </c>
      <c r="DJ8" s="75">
        <f>'Room only 2025 | comis'!DJ8</f>
        <v>7000</v>
      </c>
      <c r="DK8" s="75">
        <f>'Room only 2025 | comis'!DK8</f>
        <v>7000</v>
      </c>
      <c r="DL8" s="75">
        <f>'Room only 2025 | comis'!DL8</f>
        <v>7000</v>
      </c>
      <c r="DM8" s="75">
        <f>'Room only 2025 | comis'!DM8</f>
        <v>7000</v>
      </c>
      <c r="DN8" s="75">
        <f>'Room only 2025 | comis'!DN8</f>
        <v>7000</v>
      </c>
      <c r="DO8" s="75">
        <f>'Room only 2025 | comis'!DO8</f>
        <v>7500</v>
      </c>
      <c r="DP8" s="75">
        <f>'Room only 2025 | comis'!DP8</f>
        <v>7500</v>
      </c>
      <c r="DQ8" s="75">
        <f>'Room only 2025 | comis'!DQ8</f>
        <v>7000</v>
      </c>
      <c r="DR8" s="75">
        <f>'Room only 2025 | comis'!DR8</f>
        <v>7000</v>
      </c>
      <c r="DS8" s="75">
        <f>'Room only 2025 | comis'!DS8</f>
        <v>7000</v>
      </c>
      <c r="DT8" s="75">
        <f>'Room only 2025 | comis'!DT8</f>
        <v>7000</v>
      </c>
      <c r="DU8" s="75">
        <f>'Room only 2025 | comis'!DU8</f>
        <v>7000</v>
      </c>
      <c r="DV8" s="75">
        <f>'Room only 2025 | comis'!DV8</f>
        <v>7500</v>
      </c>
      <c r="DW8" s="75">
        <f>'Room only 2025 | comis'!DW8</f>
        <v>7500</v>
      </c>
      <c r="DX8" s="75">
        <f>'Room only 2025 | comis'!DX8</f>
        <v>7000</v>
      </c>
      <c r="DY8" s="75">
        <f>'Room only 2025 | comis'!DY8</f>
        <v>7000</v>
      </c>
      <c r="DZ8" s="75">
        <f>'Room only 2025 | comis'!DZ8</f>
        <v>7000</v>
      </c>
      <c r="EA8" s="75">
        <f>'Room only 2025 | comis'!EA8</f>
        <v>7000</v>
      </c>
      <c r="EB8" s="75">
        <f>'Room only 2025 | comis'!EB8</f>
        <v>7000</v>
      </c>
      <c r="EC8" s="75">
        <f>'Room only 2025 | comis'!EC8</f>
        <v>7000</v>
      </c>
      <c r="ED8" s="75">
        <f>'Room only 2025 | comis'!ED8</f>
        <v>7000</v>
      </c>
      <c r="EE8" s="75">
        <f>'Room only 2025 | comis'!EE8</f>
        <v>6000</v>
      </c>
      <c r="EF8" s="75">
        <f>'Room only 2025 | comis'!EF8</f>
        <v>6000</v>
      </c>
      <c r="EG8" s="75">
        <f>'Room only 2025 | comis'!EG8</f>
        <v>6000</v>
      </c>
      <c r="EH8" s="75">
        <f>'Room only 2025 | comis'!EH8</f>
        <v>6000</v>
      </c>
      <c r="EI8" s="75">
        <f>'Room only 2025 | comis'!EI8</f>
        <v>6000</v>
      </c>
      <c r="EJ8" s="75">
        <f>'Room only 2025 | comis'!EJ8</f>
        <v>6000</v>
      </c>
      <c r="EK8" s="75">
        <f>'Room only 2025 | comis'!EK8</f>
        <v>6000</v>
      </c>
      <c r="EL8" s="75">
        <f>'Room only 2025 | comis'!EL8</f>
        <v>5500</v>
      </c>
      <c r="EM8" s="75">
        <f>'Room only 2025 | comis'!EM8</f>
        <v>5500</v>
      </c>
      <c r="EN8" s="75">
        <f>'Room only 2025 | comis'!EN8</f>
        <v>5500</v>
      </c>
      <c r="EO8" s="75">
        <f>'Room only 2025 | comis'!EO8</f>
        <v>5500</v>
      </c>
      <c r="EP8" s="75">
        <f>'Room only 2025 | comis'!EP8</f>
        <v>5500</v>
      </c>
      <c r="EQ8" s="75">
        <f>'Room only 2025 | comis'!EQ8</f>
        <v>6000</v>
      </c>
      <c r="ER8" s="75">
        <f>'Room only 2025 | comis'!ER8</f>
        <v>6000</v>
      </c>
      <c r="ES8" s="75">
        <f>'Room only 2025 | comis'!ES8</f>
        <v>5500</v>
      </c>
      <c r="ET8" s="75">
        <f>'Room only 2025 | comis'!ET8</f>
        <v>5500</v>
      </c>
      <c r="EU8" s="75">
        <f>'Room only 2025 | comis'!EU8</f>
        <v>5500</v>
      </c>
      <c r="EV8" s="75">
        <f>'Room only 2025 | comis'!EV8</f>
        <v>5500</v>
      </c>
      <c r="EW8" s="75">
        <f>'Room only 2025 | comis'!EW8</f>
        <v>5500</v>
      </c>
      <c r="EX8" s="75">
        <f>'Room only 2025 | comis'!EX8</f>
        <v>6000</v>
      </c>
      <c r="EY8" s="75">
        <f>'Room only 2025 | comis'!EY8</f>
        <v>6000</v>
      </c>
      <c r="EZ8" s="75">
        <f>'Room only 2025 | comis'!EZ8</f>
        <v>5500</v>
      </c>
      <c r="FA8" s="75">
        <f>'Room only 2025 | comis'!FA8</f>
        <v>5500</v>
      </c>
      <c r="FB8" s="75">
        <f>'Room only 2025 | comis'!FB8</f>
        <v>5500</v>
      </c>
      <c r="FC8" s="75">
        <f>'Room only 2025 | comis'!FC8</f>
        <v>5500</v>
      </c>
      <c r="FD8" s="75">
        <f>'Room only 2025 | comis'!FD8</f>
        <v>5500</v>
      </c>
      <c r="FE8" s="75">
        <f>'Room only 2025 | comis'!FE8</f>
        <v>6000</v>
      </c>
      <c r="FF8" s="75">
        <f>'Room only 2025 | comis'!FF8</f>
        <v>6000</v>
      </c>
      <c r="FG8" s="75">
        <f>'Room only 2025 | comis'!FG8</f>
        <v>7000</v>
      </c>
      <c r="FH8" s="75">
        <f>'Room only 2025 | comis'!FH8</f>
        <v>7000</v>
      </c>
      <c r="FI8" s="75">
        <f>'Room only 2025 | comis'!FI8</f>
        <v>7000</v>
      </c>
      <c r="FJ8" s="75">
        <f>'Room only 2025 | comis'!FJ8</f>
        <v>7000</v>
      </c>
      <c r="FK8" s="75">
        <f>'Room only 2025 | comis'!FK8</f>
        <v>7000</v>
      </c>
      <c r="FL8" s="75">
        <f>'Room only 2025 | comis'!FL8</f>
        <v>7000</v>
      </c>
      <c r="FM8" s="75">
        <f>'Room only 2025 | comis'!FM8</f>
        <v>7000</v>
      </c>
      <c r="FN8" s="75">
        <f>'Room only 2025 | comis'!FN8</f>
        <v>7000</v>
      </c>
      <c r="FO8" s="75">
        <f>'Room only 2025 | comis'!FO8</f>
        <v>7000</v>
      </c>
      <c r="FP8" s="75">
        <f>'Room only 2025 | comis'!FP8</f>
        <v>7000</v>
      </c>
      <c r="FQ8" s="75">
        <f>'Room only 2025 | comis'!FQ8</f>
        <v>7000</v>
      </c>
    </row>
    <row r="9" spans="1:173" s="71" customFormat="1">
      <c r="A9" s="14" t="s">
        <v>5</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86"/>
      <c r="BG9" s="86"/>
      <c r="BH9" s="86"/>
      <c r="BI9" s="86"/>
      <c r="BJ9" s="86"/>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row>
    <row r="10" spans="1:173" s="71" customFormat="1">
      <c r="A10" s="12">
        <v>1</v>
      </c>
      <c r="B10" s="75">
        <f>'Room only 2025 | comis'!B10</f>
        <v>5600</v>
      </c>
      <c r="C10" s="75">
        <f>'Room only 2025 | comis'!C10</f>
        <v>5600</v>
      </c>
      <c r="D10" s="75">
        <f>'Room only 2025 | comis'!D10</f>
        <v>5600</v>
      </c>
      <c r="E10" s="75">
        <f>'Room only 2025 | comis'!E10</f>
        <v>5600</v>
      </c>
      <c r="F10" s="75">
        <f>'Room only 2025 | comis'!F10</f>
        <v>5600</v>
      </c>
      <c r="G10" s="75">
        <f>'Room only 2025 | comis'!G10</f>
        <v>6200</v>
      </c>
      <c r="H10" s="75">
        <f>'Room only 2025 | comis'!H10</f>
        <v>6200</v>
      </c>
      <c r="I10" s="75">
        <f>'Room only 2025 | comis'!I10</f>
        <v>5600</v>
      </c>
      <c r="J10" s="75">
        <f>'Room only 2025 | comis'!J10</f>
        <v>5600</v>
      </c>
      <c r="K10" s="75">
        <f>'Room only 2025 | comis'!K10</f>
        <v>5600</v>
      </c>
      <c r="L10" s="75">
        <f>'Room only 2025 | comis'!L10</f>
        <v>5600</v>
      </c>
      <c r="M10" s="75">
        <f>'Room only 2025 | comis'!M10</f>
        <v>5600</v>
      </c>
      <c r="N10" s="75">
        <f>'Room only 2025 | comis'!N10</f>
        <v>6200</v>
      </c>
      <c r="O10" s="75">
        <f>'Room only 2025 | comis'!O10</f>
        <v>6200</v>
      </c>
      <c r="P10" s="75">
        <f>'Room only 2025 | comis'!P10</f>
        <v>5600</v>
      </c>
      <c r="Q10" s="75">
        <f>'Room only 2025 | comis'!Q10</f>
        <v>5600</v>
      </c>
      <c r="R10" s="75">
        <f>'Room only 2025 | comis'!R10</f>
        <v>5600</v>
      </c>
      <c r="S10" s="75">
        <f>'Room only 2025 | comis'!S10</f>
        <v>5600</v>
      </c>
      <c r="T10" s="75">
        <f>'Room only 2025 | comis'!T10</f>
        <v>7000</v>
      </c>
      <c r="U10" s="75">
        <f>'Room only 2025 | comis'!U10</f>
        <v>7000</v>
      </c>
      <c r="V10" s="75">
        <f>'Room only 2025 | comis'!V10</f>
        <v>7000</v>
      </c>
      <c r="W10" s="75">
        <f>'Room only 2025 | comis'!W10</f>
        <v>5900</v>
      </c>
      <c r="X10" s="75">
        <f>'Room only 2025 | comis'!X10</f>
        <v>5900</v>
      </c>
      <c r="Y10" s="75">
        <f>'Room only 2025 | comis'!Y10</f>
        <v>5900</v>
      </c>
      <c r="Z10" s="75">
        <f>'Room only 2025 | comis'!Z10</f>
        <v>5900</v>
      </c>
      <c r="AA10" s="75">
        <f>'Room only 2025 | comis'!AA10</f>
        <v>5900</v>
      </c>
      <c r="AB10" s="75">
        <f>'Room only 2025 | comis'!AB10</f>
        <v>7000</v>
      </c>
      <c r="AC10" s="75">
        <f>'Room only 2025 | comis'!AC10</f>
        <v>7000</v>
      </c>
      <c r="AD10" s="75">
        <f>'Room only 2025 | comis'!AD10</f>
        <v>7000</v>
      </c>
      <c r="AE10" s="75">
        <f>'Room only 2025 | comis'!AE10</f>
        <v>5600</v>
      </c>
      <c r="AF10" s="75">
        <f>'Room only 2025 | comis'!AF10</f>
        <v>5600</v>
      </c>
      <c r="AG10" s="75">
        <f>'Room only 2025 | comis'!AG10</f>
        <v>5600</v>
      </c>
      <c r="AH10" s="75">
        <f>'Room only 2025 | comis'!AH10</f>
        <v>5600</v>
      </c>
      <c r="AI10" s="75">
        <f>'Room only 2025 | comis'!AI10</f>
        <v>5900</v>
      </c>
      <c r="AJ10" s="75">
        <f>'Room only 2025 | comis'!AJ10</f>
        <v>5900</v>
      </c>
      <c r="AK10" s="75">
        <f>'Room only 2025 | comis'!AK10</f>
        <v>5600</v>
      </c>
      <c r="AL10" s="75">
        <f>'Room only 2025 | comis'!AL10</f>
        <v>5600</v>
      </c>
      <c r="AM10" s="75">
        <f>'Room only 2025 | comis'!AM10</f>
        <v>5600</v>
      </c>
      <c r="AN10" s="75">
        <f>'Room only 2025 | comis'!AN10</f>
        <v>5600</v>
      </c>
      <c r="AO10" s="75">
        <f>'Room only 2025 | comis'!AO10</f>
        <v>5600</v>
      </c>
      <c r="AP10" s="75">
        <f>'Room only 2025 | comis'!AP10</f>
        <v>5900</v>
      </c>
      <c r="AQ10" s="75">
        <f>'Room only 2025 | comis'!AQ10</f>
        <v>5900</v>
      </c>
      <c r="AR10" s="75">
        <f>'Room only 2025 | comis'!AR10</f>
        <v>5600</v>
      </c>
      <c r="AS10" s="75">
        <f>'Room only 2025 | comis'!AS10</f>
        <v>5600</v>
      </c>
      <c r="AT10" s="75">
        <f>'Room only 2025 | comis'!AT10</f>
        <v>5600</v>
      </c>
      <c r="AU10" s="75">
        <f>'Room only 2025 | comis'!AU10</f>
        <v>5600</v>
      </c>
      <c r="AV10" s="75">
        <f>'Room only 2025 | comis'!AV10</f>
        <v>5600</v>
      </c>
      <c r="AW10" s="75">
        <f>'Room only 2025 | comis'!AW10</f>
        <v>5900</v>
      </c>
      <c r="AX10" s="75">
        <f>'Room only 2025 | comis'!AX10</f>
        <v>5900</v>
      </c>
      <c r="AY10" s="75">
        <f>'Room only 2025 | comis'!AY10</f>
        <v>5900</v>
      </c>
      <c r="AZ10" s="75">
        <f>'Room only 2025 | comis'!AZ10</f>
        <v>5900</v>
      </c>
      <c r="BA10" s="75">
        <f>'Room only 2025 | comis'!BA10</f>
        <v>5900</v>
      </c>
      <c r="BB10" s="75">
        <f>'Room only 2025 | comis'!BB10</f>
        <v>5900</v>
      </c>
      <c r="BC10" s="75">
        <f>'Room only 2025 | comis'!BC10</f>
        <v>5900</v>
      </c>
      <c r="BD10" s="75">
        <f>'Room only 2025 | comis'!BD10</f>
        <v>11100</v>
      </c>
      <c r="BE10" s="75">
        <f>'Room only 2025 | comis'!BE10</f>
        <v>11100</v>
      </c>
      <c r="BF10" s="86">
        <f>'Room only 2025 | comis'!BF10</f>
        <v>11100</v>
      </c>
      <c r="BG10" s="86">
        <f>'Room only 2025 | comis'!BG10</f>
        <v>11100</v>
      </c>
      <c r="BH10" s="86">
        <f>'Room only 2025 | comis'!BH10</f>
        <v>11100</v>
      </c>
      <c r="BI10" s="86">
        <f>'Room only 2025 | comis'!BI10</f>
        <v>11100</v>
      </c>
      <c r="BJ10" s="86">
        <f>'Room only 2025 | comis'!BJ10</f>
        <v>13300</v>
      </c>
      <c r="BK10" s="75">
        <f>'Room only 2025 | comis'!BK10</f>
        <v>13300</v>
      </c>
      <c r="BL10" s="75">
        <f>'Room only 2025 | comis'!BL10</f>
        <v>13300</v>
      </c>
      <c r="BM10" s="75">
        <f>'Room only 2025 | comis'!BM10</f>
        <v>13300</v>
      </c>
      <c r="BN10" s="75">
        <f>'Room only 2025 | comis'!BN10</f>
        <v>13300</v>
      </c>
      <c r="BO10" s="75">
        <f>'Room only 2025 | comis'!BO10</f>
        <v>13300</v>
      </c>
      <c r="BP10" s="75">
        <f>'Room only 2025 | comis'!BP10</f>
        <v>13300</v>
      </c>
      <c r="BQ10" s="75">
        <f>'Room only 2025 | comis'!BQ10</f>
        <v>13300</v>
      </c>
      <c r="BR10" s="75">
        <f>'Room only 2025 | comis'!BR10</f>
        <v>13300</v>
      </c>
      <c r="BS10" s="75">
        <f>'Room only 2025 | comis'!BS10</f>
        <v>13300</v>
      </c>
      <c r="BT10" s="75">
        <f>'Room only 2025 | comis'!BT10</f>
        <v>7000</v>
      </c>
      <c r="BU10" s="75">
        <f>'Room only 2025 | comis'!BU10</f>
        <v>7000</v>
      </c>
      <c r="BV10" s="75">
        <f>'Room only 2025 | comis'!BV10</f>
        <v>7000</v>
      </c>
      <c r="BW10" s="75">
        <f>'Room only 2025 | comis'!BW10</f>
        <v>7000</v>
      </c>
      <c r="BX10" s="75">
        <f>'Room only 2025 | comis'!BX10</f>
        <v>7000</v>
      </c>
      <c r="BY10" s="75">
        <f>'Room only 2025 | comis'!BY10</f>
        <v>7000</v>
      </c>
      <c r="BZ10" s="75">
        <f>'Room only 2025 | comis'!BZ10</f>
        <v>7000</v>
      </c>
      <c r="CA10" s="75">
        <f>'Room only 2025 | comis'!CA10</f>
        <v>7000</v>
      </c>
      <c r="CB10" s="75">
        <f>'Room only 2025 | comis'!CB10</f>
        <v>11100</v>
      </c>
      <c r="CC10" s="75">
        <f>'Room only 2025 | comis'!CC10</f>
        <v>11100</v>
      </c>
      <c r="CD10" s="75">
        <f>'Room only 2025 | comis'!CD10</f>
        <v>11100</v>
      </c>
      <c r="CE10" s="75">
        <f>'Room only 2025 | comis'!CE10</f>
        <v>11100</v>
      </c>
      <c r="CF10" s="75">
        <f>'Room only 2025 | comis'!CF10</f>
        <v>11100</v>
      </c>
      <c r="CG10" s="75">
        <f>'Room only 2025 | comis'!CG10</f>
        <v>11100</v>
      </c>
      <c r="CH10" s="75">
        <f>'Room only 2025 | comis'!CH10</f>
        <v>11100</v>
      </c>
      <c r="CI10" s="75">
        <f>'Room only 2025 | comis'!CI10</f>
        <v>11100</v>
      </c>
      <c r="CJ10" s="75">
        <f>'Room only 2025 | comis'!CJ10</f>
        <v>11100</v>
      </c>
      <c r="CK10" s="75">
        <f>'Room only 2025 | comis'!CK10</f>
        <v>11100</v>
      </c>
      <c r="CL10" s="75">
        <f>'Room only 2025 | comis'!CL10</f>
        <v>11100</v>
      </c>
      <c r="CM10" s="75">
        <f>'Room only 2025 | comis'!CM10</f>
        <v>11100</v>
      </c>
      <c r="CN10" s="75">
        <f>'Room only 2025 | comis'!CN10</f>
        <v>11100</v>
      </c>
      <c r="CO10" s="75">
        <f>'Room only 2025 | comis'!CO10</f>
        <v>11100</v>
      </c>
      <c r="CP10" s="75">
        <f>'Room only 2025 | comis'!CP10</f>
        <v>8000</v>
      </c>
      <c r="CQ10" s="75">
        <f>'Room only 2025 | comis'!CQ10</f>
        <v>8000</v>
      </c>
      <c r="CR10" s="75">
        <f>'Room only 2025 | comis'!CR10</f>
        <v>8000</v>
      </c>
      <c r="CS10" s="75">
        <f>'Room only 2025 | comis'!CS10</f>
        <v>8000</v>
      </c>
      <c r="CT10" s="75">
        <f>'Room only 2025 | comis'!CT10</f>
        <v>8500</v>
      </c>
      <c r="CU10" s="75">
        <f>'Room only 2025 | comis'!CU10</f>
        <v>8500</v>
      </c>
      <c r="CV10" s="75">
        <f>'Room only 2025 | comis'!CV10</f>
        <v>8000</v>
      </c>
      <c r="CW10" s="75">
        <f>'Room only 2025 | comis'!CW10</f>
        <v>8000</v>
      </c>
      <c r="CX10" s="75">
        <f>'Room only 2025 | comis'!CX10</f>
        <v>8000</v>
      </c>
      <c r="CY10" s="75">
        <f>'Room only 2025 | comis'!CY10</f>
        <v>8000</v>
      </c>
      <c r="CZ10" s="75">
        <f>'Room only 2025 | comis'!CZ10</f>
        <v>8000</v>
      </c>
      <c r="DA10" s="75">
        <f>'Room only 2025 | comis'!DA10</f>
        <v>8500</v>
      </c>
      <c r="DB10" s="75">
        <f>'Room only 2025 | comis'!DB10</f>
        <v>8500</v>
      </c>
      <c r="DC10" s="75">
        <f>'Room only 2025 | comis'!DC10</f>
        <v>8000</v>
      </c>
      <c r="DD10" s="75">
        <f>'Room only 2025 | comis'!DD10</f>
        <v>8000</v>
      </c>
      <c r="DE10" s="75">
        <f>'Room only 2025 | comis'!DE10</f>
        <v>8000</v>
      </c>
      <c r="DF10" s="75">
        <f>'Room only 2025 | comis'!DF10</f>
        <v>8000</v>
      </c>
      <c r="DG10" s="75">
        <f>'Room only 2025 | comis'!DG10</f>
        <v>8000</v>
      </c>
      <c r="DH10" s="75">
        <f>'Room only 2025 | comis'!DH10</f>
        <v>8500</v>
      </c>
      <c r="DI10" s="75">
        <f>'Room only 2025 | comis'!DI10</f>
        <v>8500</v>
      </c>
      <c r="DJ10" s="75">
        <f>'Room only 2025 | comis'!DJ10</f>
        <v>8000</v>
      </c>
      <c r="DK10" s="75">
        <f>'Room only 2025 | comis'!DK10</f>
        <v>8000</v>
      </c>
      <c r="DL10" s="75">
        <f>'Room only 2025 | comis'!DL10</f>
        <v>8000</v>
      </c>
      <c r="DM10" s="75">
        <f>'Room only 2025 | comis'!DM10</f>
        <v>8000</v>
      </c>
      <c r="DN10" s="75">
        <f>'Room only 2025 | comis'!DN10</f>
        <v>8000</v>
      </c>
      <c r="DO10" s="75">
        <f>'Room only 2025 | comis'!DO10</f>
        <v>8500</v>
      </c>
      <c r="DP10" s="75">
        <f>'Room only 2025 | comis'!DP10</f>
        <v>8500</v>
      </c>
      <c r="DQ10" s="75">
        <f>'Room only 2025 | comis'!DQ10</f>
        <v>8000</v>
      </c>
      <c r="DR10" s="75">
        <f>'Room only 2025 | comis'!DR10</f>
        <v>8000</v>
      </c>
      <c r="DS10" s="75">
        <f>'Room only 2025 | comis'!DS10</f>
        <v>8000</v>
      </c>
      <c r="DT10" s="75">
        <f>'Room only 2025 | comis'!DT10</f>
        <v>8000</v>
      </c>
      <c r="DU10" s="75">
        <f>'Room only 2025 | comis'!DU10</f>
        <v>8000</v>
      </c>
      <c r="DV10" s="75">
        <f>'Room only 2025 | comis'!DV10</f>
        <v>8500</v>
      </c>
      <c r="DW10" s="75">
        <f>'Room only 2025 | comis'!DW10</f>
        <v>8500</v>
      </c>
      <c r="DX10" s="75">
        <f>'Room only 2025 | comis'!DX10</f>
        <v>8000</v>
      </c>
      <c r="DY10" s="75">
        <f>'Room only 2025 | comis'!DY10</f>
        <v>8000</v>
      </c>
      <c r="DZ10" s="75">
        <f>'Room only 2025 | comis'!DZ10</f>
        <v>8000</v>
      </c>
      <c r="EA10" s="75">
        <f>'Room only 2025 | comis'!EA10</f>
        <v>8000</v>
      </c>
      <c r="EB10" s="75">
        <f>'Room only 2025 | comis'!EB10</f>
        <v>8000</v>
      </c>
      <c r="EC10" s="75">
        <f>'Room only 2025 | comis'!EC10</f>
        <v>8000</v>
      </c>
      <c r="ED10" s="75">
        <f>'Room only 2025 | comis'!ED10</f>
        <v>8000</v>
      </c>
      <c r="EE10" s="75">
        <f>'Room only 2025 | comis'!EE10</f>
        <v>7000</v>
      </c>
      <c r="EF10" s="75">
        <f>'Room only 2025 | comis'!EF10</f>
        <v>7000</v>
      </c>
      <c r="EG10" s="75">
        <f>'Room only 2025 | comis'!EG10</f>
        <v>7000</v>
      </c>
      <c r="EH10" s="75">
        <f>'Room only 2025 | comis'!EH10</f>
        <v>7000</v>
      </c>
      <c r="EI10" s="75">
        <f>'Room only 2025 | comis'!EI10</f>
        <v>7000</v>
      </c>
      <c r="EJ10" s="75">
        <f>'Room only 2025 | comis'!EJ10</f>
        <v>7000</v>
      </c>
      <c r="EK10" s="75">
        <f>'Room only 2025 | comis'!EK10</f>
        <v>7000</v>
      </c>
      <c r="EL10" s="75">
        <f>'Room only 2025 | comis'!EL10</f>
        <v>6500</v>
      </c>
      <c r="EM10" s="75">
        <f>'Room only 2025 | comis'!EM10</f>
        <v>6500</v>
      </c>
      <c r="EN10" s="75">
        <f>'Room only 2025 | comis'!EN10</f>
        <v>6500</v>
      </c>
      <c r="EO10" s="75">
        <f>'Room only 2025 | comis'!EO10</f>
        <v>6500</v>
      </c>
      <c r="EP10" s="75">
        <f>'Room only 2025 | comis'!EP10</f>
        <v>6500</v>
      </c>
      <c r="EQ10" s="75">
        <f>'Room only 2025 | comis'!EQ10</f>
        <v>7000</v>
      </c>
      <c r="ER10" s="75">
        <f>'Room only 2025 | comis'!ER10</f>
        <v>7000</v>
      </c>
      <c r="ES10" s="75">
        <f>'Room only 2025 | comis'!ES10</f>
        <v>6500</v>
      </c>
      <c r="ET10" s="75">
        <f>'Room only 2025 | comis'!ET10</f>
        <v>6500</v>
      </c>
      <c r="EU10" s="75">
        <f>'Room only 2025 | comis'!EU10</f>
        <v>6500</v>
      </c>
      <c r="EV10" s="75">
        <f>'Room only 2025 | comis'!EV10</f>
        <v>6500</v>
      </c>
      <c r="EW10" s="75">
        <f>'Room only 2025 | comis'!EW10</f>
        <v>6500</v>
      </c>
      <c r="EX10" s="75">
        <f>'Room only 2025 | comis'!EX10</f>
        <v>7000</v>
      </c>
      <c r="EY10" s="75">
        <f>'Room only 2025 | comis'!EY10</f>
        <v>7000</v>
      </c>
      <c r="EZ10" s="75">
        <f>'Room only 2025 | comis'!EZ10</f>
        <v>6500</v>
      </c>
      <c r="FA10" s="75">
        <f>'Room only 2025 | comis'!FA10</f>
        <v>6500</v>
      </c>
      <c r="FB10" s="75">
        <f>'Room only 2025 | comis'!FB10</f>
        <v>6500</v>
      </c>
      <c r="FC10" s="75">
        <f>'Room only 2025 | comis'!FC10</f>
        <v>6500</v>
      </c>
      <c r="FD10" s="75">
        <f>'Room only 2025 | comis'!FD10</f>
        <v>6500</v>
      </c>
      <c r="FE10" s="75">
        <f>'Room only 2025 | comis'!FE10</f>
        <v>7000</v>
      </c>
      <c r="FF10" s="75">
        <f>'Room only 2025 | comis'!FF10</f>
        <v>7000</v>
      </c>
      <c r="FG10" s="75">
        <f>'Room only 2025 | comis'!FG10</f>
        <v>8000</v>
      </c>
      <c r="FH10" s="75">
        <f>'Room only 2025 | comis'!FH10</f>
        <v>8000</v>
      </c>
      <c r="FI10" s="75">
        <f>'Room only 2025 | comis'!FI10</f>
        <v>8000</v>
      </c>
      <c r="FJ10" s="75">
        <f>'Room only 2025 | comis'!FJ10</f>
        <v>8000</v>
      </c>
      <c r="FK10" s="75">
        <f>'Room only 2025 | comis'!FK10</f>
        <v>8000</v>
      </c>
      <c r="FL10" s="75">
        <f>'Room only 2025 | comis'!FL10</f>
        <v>8000</v>
      </c>
      <c r="FM10" s="75">
        <f>'Room only 2025 | comis'!FM10</f>
        <v>8000</v>
      </c>
      <c r="FN10" s="75">
        <f>'Room only 2025 | comis'!FN10</f>
        <v>8000</v>
      </c>
      <c r="FO10" s="75">
        <f>'Room only 2025 | comis'!FO10</f>
        <v>8000</v>
      </c>
      <c r="FP10" s="75">
        <f>'Room only 2025 | comis'!FP10</f>
        <v>8000</v>
      </c>
      <c r="FQ10" s="75">
        <f>'Room only 2025 | comis'!FQ10</f>
        <v>8000</v>
      </c>
    </row>
    <row r="11" spans="1:173" s="71" customFormat="1">
      <c r="A11" s="15" t="s">
        <v>6</v>
      </c>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87"/>
      <c r="BG11" s="87"/>
      <c r="BH11" s="87"/>
      <c r="BI11" s="87"/>
      <c r="BJ11" s="87"/>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row>
    <row r="12" spans="1:173" s="71" customFormat="1">
      <c r="A12" s="74">
        <v>1</v>
      </c>
      <c r="B12" s="75">
        <f>'Room only 2025 | comis'!B12</f>
        <v>8100</v>
      </c>
      <c r="C12" s="75">
        <f>'Room only 2025 | comis'!C12</f>
        <v>8100</v>
      </c>
      <c r="D12" s="75">
        <f>'Room only 2025 | comis'!D12</f>
        <v>8100</v>
      </c>
      <c r="E12" s="75">
        <f>'Room only 2025 | comis'!E12</f>
        <v>8100</v>
      </c>
      <c r="F12" s="75">
        <f>'Room only 2025 | comis'!F12</f>
        <v>8100</v>
      </c>
      <c r="G12" s="75">
        <f>'Room only 2025 | comis'!G12</f>
        <v>8700</v>
      </c>
      <c r="H12" s="75">
        <f>'Room only 2025 | comis'!H12</f>
        <v>8700</v>
      </c>
      <c r="I12" s="75">
        <f>'Room only 2025 | comis'!I12</f>
        <v>8100</v>
      </c>
      <c r="J12" s="75">
        <f>'Room only 2025 | comis'!J12</f>
        <v>8100</v>
      </c>
      <c r="K12" s="75">
        <f>'Room only 2025 | comis'!K12</f>
        <v>8100</v>
      </c>
      <c r="L12" s="75">
        <f>'Room only 2025 | comis'!L12</f>
        <v>8100</v>
      </c>
      <c r="M12" s="75">
        <f>'Room only 2025 | comis'!M12</f>
        <v>8100</v>
      </c>
      <c r="N12" s="75">
        <f>'Room only 2025 | comis'!N12</f>
        <v>8700</v>
      </c>
      <c r="O12" s="75">
        <f>'Room only 2025 | comis'!O12</f>
        <v>8700</v>
      </c>
      <c r="P12" s="75">
        <f>'Room only 2025 | comis'!P12</f>
        <v>8100</v>
      </c>
      <c r="Q12" s="75">
        <f>'Room only 2025 | comis'!Q12</f>
        <v>8100</v>
      </c>
      <c r="R12" s="75">
        <f>'Room only 2025 | comis'!R12</f>
        <v>8100</v>
      </c>
      <c r="S12" s="75">
        <f>'Room only 2025 | comis'!S12</f>
        <v>8100</v>
      </c>
      <c r="T12" s="75">
        <f>'Room only 2025 | comis'!T12</f>
        <v>9500</v>
      </c>
      <c r="U12" s="75">
        <f>'Room only 2025 | comis'!U12</f>
        <v>9500</v>
      </c>
      <c r="V12" s="75">
        <f>'Room only 2025 | comis'!V12</f>
        <v>9500</v>
      </c>
      <c r="W12" s="75">
        <f>'Room only 2025 | comis'!W12</f>
        <v>8400</v>
      </c>
      <c r="X12" s="75">
        <f>'Room only 2025 | comis'!X12</f>
        <v>8400</v>
      </c>
      <c r="Y12" s="75">
        <f>'Room only 2025 | comis'!Y12</f>
        <v>8400</v>
      </c>
      <c r="Z12" s="75">
        <f>'Room only 2025 | comis'!Z12</f>
        <v>8400</v>
      </c>
      <c r="AA12" s="75">
        <f>'Room only 2025 | comis'!AA12</f>
        <v>8400</v>
      </c>
      <c r="AB12" s="75">
        <f>'Room only 2025 | comis'!AB12</f>
        <v>9500</v>
      </c>
      <c r="AC12" s="75">
        <f>'Room only 2025 | comis'!AC12</f>
        <v>9500</v>
      </c>
      <c r="AD12" s="75">
        <f>'Room only 2025 | comis'!AD12</f>
        <v>9500</v>
      </c>
      <c r="AE12" s="75">
        <f>'Room only 2025 | comis'!AE12</f>
        <v>8100</v>
      </c>
      <c r="AF12" s="75">
        <f>'Room only 2025 | comis'!AF12</f>
        <v>8100</v>
      </c>
      <c r="AG12" s="75">
        <f>'Room only 2025 | comis'!AG12</f>
        <v>8100</v>
      </c>
      <c r="AH12" s="75">
        <f>'Room only 2025 | comis'!AH12</f>
        <v>8100</v>
      </c>
      <c r="AI12" s="75">
        <f>'Room only 2025 | comis'!AI12</f>
        <v>8400</v>
      </c>
      <c r="AJ12" s="75">
        <f>'Room only 2025 | comis'!AJ12</f>
        <v>8400</v>
      </c>
      <c r="AK12" s="75">
        <f>'Room only 2025 | comis'!AK12</f>
        <v>8100</v>
      </c>
      <c r="AL12" s="75">
        <f>'Room only 2025 | comis'!AL12</f>
        <v>8100</v>
      </c>
      <c r="AM12" s="75">
        <f>'Room only 2025 | comis'!AM12</f>
        <v>8100</v>
      </c>
      <c r="AN12" s="75">
        <f>'Room only 2025 | comis'!AN12</f>
        <v>8100</v>
      </c>
      <c r="AO12" s="75">
        <f>'Room only 2025 | comis'!AO12</f>
        <v>8100</v>
      </c>
      <c r="AP12" s="75">
        <f>'Room only 2025 | comis'!AP12</f>
        <v>8400</v>
      </c>
      <c r="AQ12" s="75">
        <f>'Room only 2025 | comis'!AQ12</f>
        <v>8400</v>
      </c>
      <c r="AR12" s="75">
        <f>'Room only 2025 | comis'!AR12</f>
        <v>8100</v>
      </c>
      <c r="AS12" s="75">
        <f>'Room only 2025 | comis'!AS12</f>
        <v>8100</v>
      </c>
      <c r="AT12" s="75">
        <f>'Room only 2025 | comis'!AT12</f>
        <v>8100</v>
      </c>
      <c r="AU12" s="75">
        <f>'Room only 2025 | comis'!AU12</f>
        <v>8100</v>
      </c>
      <c r="AV12" s="75">
        <f>'Room only 2025 | comis'!AV12</f>
        <v>8100</v>
      </c>
      <c r="AW12" s="75">
        <f>'Room only 2025 | comis'!AW12</f>
        <v>8400</v>
      </c>
      <c r="AX12" s="75">
        <f>'Room only 2025 | comis'!AX12</f>
        <v>8400</v>
      </c>
      <c r="AY12" s="75">
        <f>'Room only 2025 | comis'!AY12</f>
        <v>8400</v>
      </c>
      <c r="AZ12" s="75">
        <f>'Room only 2025 | comis'!AZ12</f>
        <v>8400</v>
      </c>
      <c r="BA12" s="75">
        <f>'Room only 2025 | comis'!BA12</f>
        <v>8400</v>
      </c>
      <c r="BB12" s="75">
        <f>'Room only 2025 | comis'!BB12</f>
        <v>8400</v>
      </c>
      <c r="BC12" s="75">
        <f>'Room only 2025 | comis'!BC12</f>
        <v>8400</v>
      </c>
      <c r="BD12" s="75">
        <f>'Room only 2025 | comis'!BD12</f>
        <v>13600</v>
      </c>
      <c r="BE12" s="75">
        <f>'Room only 2025 | comis'!BE12</f>
        <v>13600</v>
      </c>
      <c r="BF12" s="86">
        <f>'Room only 2025 | comis'!BF12</f>
        <v>13600</v>
      </c>
      <c r="BG12" s="86">
        <f>'Room only 2025 | comis'!BG12</f>
        <v>13600</v>
      </c>
      <c r="BH12" s="86">
        <f>'Room only 2025 | comis'!BH12</f>
        <v>13600</v>
      </c>
      <c r="BI12" s="86">
        <f>'Room only 2025 | comis'!BI12</f>
        <v>13600</v>
      </c>
      <c r="BJ12" s="86">
        <f>'Room only 2025 | comis'!BJ12</f>
        <v>15800</v>
      </c>
      <c r="BK12" s="75">
        <f>'Room only 2025 | comis'!BK12</f>
        <v>15800</v>
      </c>
      <c r="BL12" s="75">
        <f>'Room only 2025 | comis'!BL12</f>
        <v>15800</v>
      </c>
      <c r="BM12" s="75">
        <f>'Room only 2025 | comis'!BM12</f>
        <v>15800</v>
      </c>
      <c r="BN12" s="75">
        <f>'Room only 2025 | comis'!BN12</f>
        <v>15800</v>
      </c>
      <c r="BO12" s="75">
        <f>'Room only 2025 | comis'!BO12</f>
        <v>15800</v>
      </c>
      <c r="BP12" s="75">
        <f>'Room only 2025 | comis'!BP12</f>
        <v>15800</v>
      </c>
      <c r="BQ12" s="75">
        <f>'Room only 2025 | comis'!BQ12</f>
        <v>15800</v>
      </c>
      <c r="BR12" s="75">
        <f>'Room only 2025 | comis'!BR12</f>
        <v>15800</v>
      </c>
      <c r="BS12" s="75">
        <f>'Room only 2025 | comis'!BS12</f>
        <v>15800</v>
      </c>
      <c r="BT12" s="75">
        <f>'Room only 2025 | comis'!BT12</f>
        <v>9500</v>
      </c>
      <c r="BU12" s="75">
        <f>'Room only 2025 | comis'!BU12</f>
        <v>9500</v>
      </c>
      <c r="BV12" s="75">
        <f>'Room only 2025 | comis'!BV12</f>
        <v>9500</v>
      </c>
      <c r="BW12" s="75">
        <f>'Room only 2025 | comis'!BW12</f>
        <v>9500</v>
      </c>
      <c r="BX12" s="75">
        <f>'Room only 2025 | comis'!BX12</f>
        <v>9500</v>
      </c>
      <c r="BY12" s="75">
        <f>'Room only 2025 | comis'!BY12</f>
        <v>9500</v>
      </c>
      <c r="BZ12" s="75">
        <f>'Room only 2025 | comis'!BZ12</f>
        <v>9500</v>
      </c>
      <c r="CA12" s="75">
        <f>'Room only 2025 | comis'!CA12</f>
        <v>9500</v>
      </c>
      <c r="CB12" s="75">
        <f>'Room only 2025 | comis'!CB12</f>
        <v>13600</v>
      </c>
      <c r="CC12" s="75">
        <f>'Room only 2025 | comis'!CC12</f>
        <v>13600</v>
      </c>
      <c r="CD12" s="75">
        <f>'Room only 2025 | comis'!CD12</f>
        <v>13600</v>
      </c>
      <c r="CE12" s="75">
        <f>'Room only 2025 | comis'!CE12</f>
        <v>13600</v>
      </c>
      <c r="CF12" s="75">
        <f>'Room only 2025 | comis'!CF12</f>
        <v>13600</v>
      </c>
      <c r="CG12" s="75">
        <f>'Room only 2025 | comis'!CG12</f>
        <v>13600</v>
      </c>
      <c r="CH12" s="75">
        <f>'Room only 2025 | comis'!CH12</f>
        <v>13600</v>
      </c>
      <c r="CI12" s="75">
        <f>'Room only 2025 | comis'!CI12</f>
        <v>13600</v>
      </c>
      <c r="CJ12" s="75">
        <f>'Room only 2025 | comis'!CJ12</f>
        <v>13600</v>
      </c>
      <c r="CK12" s="75">
        <f>'Room only 2025 | comis'!CK12</f>
        <v>13600</v>
      </c>
      <c r="CL12" s="75">
        <f>'Room only 2025 | comis'!CL12</f>
        <v>13600</v>
      </c>
      <c r="CM12" s="75">
        <f>'Room only 2025 | comis'!CM12</f>
        <v>13600</v>
      </c>
      <c r="CN12" s="75">
        <f>'Room only 2025 | comis'!CN12</f>
        <v>13600</v>
      </c>
      <c r="CO12" s="75">
        <f>'Room only 2025 | comis'!CO12</f>
        <v>13600</v>
      </c>
      <c r="CP12" s="75">
        <f>'Room only 2025 | comis'!CP12</f>
        <v>10500</v>
      </c>
      <c r="CQ12" s="75">
        <f>'Room only 2025 | comis'!CQ12</f>
        <v>10500</v>
      </c>
      <c r="CR12" s="75">
        <f>'Room only 2025 | comis'!CR12</f>
        <v>10500</v>
      </c>
      <c r="CS12" s="75">
        <f>'Room only 2025 | comis'!CS12</f>
        <v>10500</v>
      </c>
      <c r="CT12" s="75">
        <f>'Room only 2025 | comis'!CT12</f>
        <v>11000</v>
      </c>
      <c r="CU12" s="75">
        <f>'Room only 2025 | comis'!CU12</f>
        <v>11000</v>
      </c>
      <c r="CV12" s="75">
        <f>'Room only 2025 | comis'!CV12</f>
        <v>10500</v>
      </c>
      <c r="CW12" s="75">
        <f>'Room only 2025 | comis'!CW12</f>
        <v>10500</v>
      </c>
      <c r="CX12" s="75">
        <f>'Room only 2025 | comis'!CX12</f>
        <v>10500</v>
      </c>
      <c r="CY12" s="75">
        <f>'Room only 2025 | comis'!CY12</f>
        <v>10500</v>
      </c>
      <c r="CZ12" s="75">
        <f>'Room only 2025 | comis'!CZ12</f>
        <v>10500</v>
      </c>
      <c r="DA12" s="75">
        <f>'Room only 2025 | comis'!DA12</f>
        <v>11000</v>
      </c>
      <c r="DB12" s="75">
        <f>'Room only 2025 | comis'!DB12</f>
        <v>11000</v>
      </c>
      <c r="DC12" s="75">
        <f>'Room only 2025 | comis'!DC12</f>
        <v>10500</v>
      </c>
      <c r="DD12" s="75">
        <f>'Room only 2025 | comis'!DD12</f>
        <v>10500</v>
      </c>
      <c r="DE12" s="75">
        <f>'Room only 2025 | comis'!DE12</f>
        <v>10500</v>
      </c>
      <c r="DF12" s="75">
        <f>'Room only 2025 | comis'!DF12</f>
        <v>10500</v>
      </c>
      <c r="DG12" s="75">
        <f>'Room only 2025 | comis'!DG12</f>
        <v>10500</v>
      </c>
      <c r="DH12" s="75">
        <f>'Room only 2025 | comis'!DH12</f>
        <v>11000</v>
      </c>
      <c r="DI12" s="75">
        <f>'Room only 2025 | comis'!DI12</f>
        <v>11000</v>
      </c>
      <c r="DJ12" s="75">
        <f>'Room only 2025 | comis'!DJ12</f>
        <v>10500</v>
      </c>
      <c r="DK12" s="75">
        <f>'Room only 2025 | comis'!DK12</f>
        <v>10500</v>
      </c>
      <c r="DL12" s="75">
        <f>'Room only 2025 | comis'!DL12</f>
        <v>10500</v>
      </c>
      <c r="DM12" s="75">
        <f>'Room only 2025 | comis'!DM12</f>
        <v>10500</v>
      </c>
      <c r="DN12" s="75">
        <f>'Room only 2025 | comis'!DN12</f>
        <v>10500</v>
      </c>
      <c r="DO12" s="75">
        <f>'Room only 2025 | comis'!DO12</f>
        <v>11000</v>
      </c>
      <c r="DP12" s="75">
        <f>'Room only 2025 | comis'!DP12</f>
        <v>11000</v>
      </c>
      <c r="DQ12" s="75">
        <f>'Room only 2025 | comis'!DQ12</f>
        <v>10500</v>
      </c>
      <c r="DR12" s="75">
        <f>'Room only 2025 | comis'!DR12</f>
        <v>10500</v>
      </c>
      <c r="DS12" s="75">
        <f>'Room only 2025 | comis'!DS12</f>
        <v>10500</v>
      </c>
      <c r="DT12" s="75">
        <f>'Room only 2025 | comis'!DT12</f>
        <v>10500</v>
      </c>
      <c r="DU12" s="75">
        <f>'Room only 2025 | comis'!DU12</f>
        <v>10500</v>
      </c>
      <c r="DV12" s="75">
        <f>'Room only 2025 | comis'!DV12</f>
        <v>11000</v>
      </c>
      <c r="DW12" s="75">
        <f>'Room only 2025 | comis'!DW12</f>
        <v>11000</v>
      </c>
      <c r="DX12" s="75">
        <f>'Room only 2025 | comis'!DX12</f>
        <v>10500</v>
      </c>
      <c r="DY12" s="75">
        <f>'Room only 2025 | comis'!DY12</f>
        <v>10500</v>
      </c>
      <c r="DZ12" s="75">
        <f>'Room only 2025 | comis'!DZ12</f>
        <v>10500</v>
      </c>
      <c r="EA12" s="75">
        <f>'Room only 2025 | comis'!EA12</f>
        <v>10500</v>
      </c>
      <c r="EB12" s="75">
        <f>'Room only 2025 | comis'!EB12</f>
        <v>10500</v>
      </c>
      <c r="EC12" s="75">
        <f>'Room only 2025 | comis'!EC12</f>
        <v>10500</v>
      </c>
      <c r="ED12" s="75">
        <f>'Room only 2025 | comis'!ED12</f>
        <v>10500</v>
      </c>
      <c r="EE12" s="75">
        <f>'Room only 2025 | comis'!EE12</f>
        <v>9500</v>
      </c>
      <c r="EF12" s="75">
        <f>'Room only 2025 | comis'!EF12</f>
        <v>9500</v>
      </c>
      <c r="EG12" s="75">
        <f>'Room only 2025 | comis'!EG12</f>
        <v>9500</v>
      </c>
      <c r="EH12" s="75">
        <f>'Room only 2025 | comis'!EH12</f>
        <v>9500</v>
      </c>
      <c r="EI12" s="75">
        <f>'Room only 2025 | comis'!EI12</f>
        <v>9500</v>
      </c>
      <c r="EJ12" s="75">
        <f>'Room only 2025 | comis'!EJ12</f>
        <v>9500</v>
      </c>
      <c r="EK12" s="75">
        <f>'Room only 2025 | comis'!EK12</f>
        <v>9500</v>
      </c>
      <c r="EL12" s="75">
        <f>'Room only 2025 | comis'!EL12</f>
        <v>9000</v>
      </c>
      <c r="EM12" s="75">
        <f>'Room only 2025 | comis'!EM12</f>
        <v>9000</v>
      </c>
      <c r="EN12" s="75">
        <f>'Room only 2025 | comis'!EN12</f>
        <v>9000</v>
      </c>
      <c r="EO12" s="75">
        <f>'Room only 2025 | comis'!EO12</f>
        <v>9000</v>
      </c>
      <c r="EP12" s="75">
        <f>'Room only 2025 | comis'!EP12</f>
        <v>9000</v>
      </c>
      <c r="EQ12" s="75">
        <f>'Room only 2025 | comis'!EQ12</f>
        <v>9500</v>
      </c>
      <c r="ER12" s="75">
        <f>'Room only 2025 | comis'!ER12</f>
        <v>9500</v>
      </c>
      <c r="ES12" s="75">
        <f>'Room only 2025 | comis'!ES12</f>
        <v>9000</v>
      </c>
      <c r="ET12" s="75">
        <f>'Room only 2025 | comis'!ET12</f>
        <v>9000</v>
      </c>
      <c r="EU12" s="75">
        <f>'Room only 2025 | comis'!EU12</f>
        <v>9000</v>
      </c>
      <c r="EV12" s="75">
        <f>'Room only 2025 | comis'!EV12</f>
        <v>9000</v>
      </c>
      <c r="EW12" s="75">
        <f>'Room only 2025 | comis'!EW12</f>
        <v>9000</v>
      </c>
      <c r="EX12" s="75">
        <f>'Room only 2025 | comis'!EX12</f>
        <v>9500</v>
      </c>
      <c r="EY12" s="75">
        <f>'Room only 2025 | comis'!EY12</f>
        <v>9500</v>
      </c>
      <c r="EZ12" s="75">
        <f>'Room only 2025 | comis'!EZ12</f>
        <v>9000</v>
      </c>
      <c r="FA12" s="75">
        <f>'Room only 2025 | comis'!FA12</f>
        <v>9000</v>
      </c>
      <c r="FB12" s="75">
        <f>'Room only 2025 | comis'!FB12</f>
        <v>9000</v>
      </c>
      <c r="FC12" s="75">
        <f>'Room only 2025 | comis'!FC12</f>
        <v>9000</v>
      </c>
      <c r="FD12" s="75">
        <f>'Room only 2025 | comis'!FD12</f>
        <v>9000</v>
      </c>
      <c r="FE12" s="75">
        <f>'Room only 2025 | comis'!FE12</f>
        <v>9500</v>
      </c>
      <c r="FF12" s="75">
        <f>'Room only 2025 | comis'!FF12</f>
        <v>9500</v>
      </c>
      <c r="FG12" s="75">
        <f>'Room only 2025 | comis'!FG12</f>
        <v>10500</v>
      </c>
      <c r="FH12" s="75">
        <f>'Room only 2025 | comis'!FH12</f>
        <v>10500</v>
      </c>
      <c r="FI12" s="75">
        <f>'Room only 2025 | comis'!FI12</f>
        <v>10500</v>
      </c>
      <c r="FJ12" s="75">
        <f>'Room only 2025 | comis'!FJ12</f>
        <v>10500</v>
      </c>
      <c r="FK12" s="75">
        <f>'Room only 2025 | comis'!FK12</f>
        <v>10500</v>
      </c>
      <c r="FL12" s="75">
        <f>'Room only 2025 | comis'!FL12</f>
        <v>10500</v>
      </c>
      <c r="FM12" s="75">
        <f>'Room only 2025 | comis'!FM12</f>
        <v>10500</v>
      </c>
      <c r="FN12" s="75">
        <f>'Room only 2025 | comis'!FN12</f>
        <v>10500</v>
      </c>
      <c r="FO12" s="75">
        <f>'Room only 2025 | comis'!FO12</f>
        <v>10500</v>
      </c>
      <c r="FP12" s="75">
        <f>'Room only 2025 | comis'!FP12</f>
        <v>10500</v>
      </c>
      <c r="FQ12" s="75">
        <f>'Room only 2025 | comis'!FQ12</f>
        <v>10500</v>
      </c>
    </row>
    <row r="13" spans="1:173" s="71" customFormat="1">
      <c r="A13" s="16" t="s">
        <v>7</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87"/>
      <c r="BG13" s="87"/>
      <c r="BH13" s="87"/>
      <c r="BI13" s="87"/>
      <c r="BJ13" s="87"/>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row>
    <row r="14" spans="1:173" s="71" customFormat="1">
      <c r="A14" s="74">
        <v>1</v>
      </c>
      <c r="B14" s="75">
        <f>'Room only 2025 | comis'!B14</f>
        <v>9100</v>
      </c>
      <c r="C14" s="75">
        <f>'Room only 2025 | comis'!C14</f>
        <v>9100</v>
      </c>
      <c r="D14" s="75">
        <f>'Room only 2025 | comis'!D14</f>
        <v>9100</v>
      </c>
      <c r="E14" s="75">
        <f>'Room only 2025 | comis'!E14</f>
        <v>9100</v>
      </c>
      <c r="F14" s="75">
        <f>'Room only 2025 | comis'!F14</f>
        <v>9100</v>
      </c>
      <c r="G14" s="75">
        <f>'Room only 2025 | comis'!G14</f>
        <v>9700</v>
      </c>
      <c r="H14" s="75">
        <f>'Room only 2025 | comis'!H14</f>
        <v>9700</v>
      </c>
      <c r="I14" s="75">
        <f>'Room only 2025 | comis'!I14</f>
        <v>9100</v>
      </c>
      <c r="J14" s="75">
        <f>'Room only 2025 | comis'!J14</f>
        <v>9100</v>
      </c>
      <c r="K14" s="75">
        <f>'Room only 2025 | comis'!K14</f>
        <v>9100</v>
      </c>
      <c r="L14" s="75">
        <f>'Room only 2025 | comis'!L14</f>
        <v>9100</v>
      </c>
      <c r="M14" s="75">
        <f>'Room only 2025 | comis'!M14</f>
        <v>9100</v>
      </c>
      <c r="N14" s="75">
        <f>'Room only 2025 | comis'!N14</f>
        <v>9700</v>
      </c>
      <c r="O14" s="75">
        <f>'Room only 2025 | comis'!O14</f>
        <v>9700</v>
      </c>
      <c r="P14" s="75">
        <f>'Room only 2025 | comis'!P14</f>
        <v>9100</v>
      </c>
      <c r="Q14" s="75">
        <f>'Room only 2025 | comis'!Q14</f>
        <v>9100</v>
      </c>
      <c r="R14" s="75">
        <f>'Room only 2025 | comis'!R14</f>
        <v>9100</v>
      </c>
      <c r="S14" s="75">
        <f>'Room only 2025 | comis'!S14</f>
        <v>9100</v>
      </c>
      <c r="T14" s="75">
        <f>'Room only 2025 | comis'!T14</f>
        <v>10500</v>
      </c>
      <c r="U14" s="75">
        <f>'Room only 2025 | comis'!U14</f>
        <v>10500</v>
      </c>
      <c r="V14" s="75">
        <f>'Room only 2025 | comis'!V14</f>
        <v>10500</v>
      </c>
      <c r="W14" s="75">
        <f>'Room only 2025 | comis'!W14</f>
        <v>9400</v>
      </c>
      <c r="X14" s="75">
        <f>'Room only 2025 | comis'!X14</f>
        <v>9400</v>
      </c>
      <c r="Y14" s="75">
        <f>'Room only 2025 | comis'!Y14</f>
        <v>9400</v>
      </c>
      <c r="Z14" s="75">
        <f>'Room only 2025 | comis'!Z14</f>
        <v>9400</v>
      </c>
      <c r="AA14" s="75">
        <f>'Room only 2025 | comis'!AA14</f>
        <v>9400</v>
      </c>
      <c r="AB14" s="75">
        <f>'Room only 2025 | comis'!AB14</f>
        <v>10500</v>
      </c>
      <c r="AC14" s="75">
        <f>'Room only 2025 | comis'!AC14</f>
        <v>10500</v>
      </c>
      <c r="AD14" s="75">
        <f>'Room only 2025 | comis'!AD14</f>
        <v>10500</v>
      </c>
      <c r="AE14" s="75">
        <f>'Room only 2025 | comis'!AE14</f>
        <v>9100</v>
      </c>
      <c r="AF14" s="75">
        <f>'Room only 2025 | comis'!AF14</f>
        <v>9100</v>
      </c>
      <c r="AG14" s="75">
        <f>'Room only 2025 | comis'!AG14</f>
        <v>9100</v>
      </c>
      <c r="AH14" s="75">
        <f>'Room only 2025 | comis'!AH14</f>
        <v>9100</v>
      </c>
      <c r="AI14" s="75">
        <f>'Room only 2025 | comis'!AI14</f>
        <v>9400</v>
      </c>
      <c r="AJ14" s="75">
        <f>'Room only 2025 | comis'!AJ14</f>
        <v>9400</v>
      </c>
      <c r="AK14" s="75">
        <f>'Room only 2025 | comis'!AK14</f>
        <v>9100</v>
      </c>
      <c r="AL14" s="75">
        <f>'Room only 2025 | comis'!AL14</f>
        <v>9100</v>
      </c>
      <c r="AM14" s="75">
        <f>'Room only 2025 | comis'!AM14</f>
        <v>9100</v>
      </c>
      <c r="AN14" s="75">
        <f>'Room only 2025 | comis'!AN14</f>
        <v>9100</v>
      </c>
      <c r="AO14" s="75">
        <f>'Room only 2025 | comis'!AO14</f>
        <v>9100</v>
      </c>
      <c r="AP14" s="75">
        <f>'Room only 2025 | comis'!AP14</f>
        <v>9400</v>
      </c>
      <c r="AQ14" s="75">
        <f>'Room only 2025 | comis'!AQ14</f>
        <v>9400</v>
      </c>
      <c r="AR14" s="75">
        <f>'Room only 2025 | comis'!AR14</f>
        <v>9100</v>
      </c>
      <c r="AS14" s="75">
        <f>'Room only 2025 | comis'!AS14</f>
        <v>9100</v>
      </c>
      <c r="AT14" s="75">
        <f>'Room only 2025 | comis'!AT14</f>
        <v>9100</v>
      </c>
      <c r="AU14" s="75">
        <f>'Room only 2025 | comis'!AU14</f>
        <v>9100</v>
      </c>
      <c r="AV14" s="75">
        <f>'Room only 2025 | comis'!AV14</f>
        <v>9100</v>
      </c>
      <c r="AW14" s="75">
        <f>'Room only 2025 | comis'!AW14</f>
        <v>9400</v>
      </c>
      <c r="AX14" s="75">
        <f>'Room only 2025 | comis'!AX14</f>
        <v>9400</v>
      </c>
      <c r="AY14" s="75">
        <f>'Room only 2025 | comis'!AY14</f>
        <v>9400</v>
      </c>
      <c r="AZ14" s="75">
        <f>'Room only 2025 | comis'!AZ14</f>
        <v>9400</v>
      </c>
      <c r="BA14" s="75">
        <f>'Room only 2025 | comis'!BA14</f>
        <v>9400</v>
      </c>
      <c r="BB14" s="75">
        <f>'Room only 2025 | comis'!BB14</f>
        <v>9400</v>
      </c>
      <c r="BC14" s="75">
        <f>'Room only 2025 | comis'!BC14</f>
        <v>9400</v>
      </c>
      <c r="BD14" s="75">
        <f>'Room only 2025 | comis'!BD14</f>
        <v>14600</v>
      </c>
      <c r="BE14" s="75">
        <f>'Room only 2025 | comis'!BE14</f>
        <v>14600</v>
      </c>
      <c r="BF14" s="86">
        <f>'Room only 2025 | comis'!BF14</f>
        <v>14600</v>
      </c>
      <c r="BG14" s="86">
        <f>'Room only 2025 | comis'!BG14</f>
        <v>14600</v>
      </c>
      <c r="BH14" s="86">
        <f>'Room only 2025 | comis'!BH14</f>
        <v>14600</v>
      </c>
      <c r="BI14" s="86">
        <f>'Room only 2025 | comis'!BI14</f>
        <v>14600</v>
      </c>
      <c r="BJ14" s="86">
        <f>'Room only 2025 | comis'!BJ14</f>
        <v>16800</v>
      </c>
      <c r="BK14" s="75">
        <f>'Room only 2025 | comis'!BK14</f>
        <v>16800</v>
      </c>
      <c r="BL14" s="75">
        <f>'Room only 2025 | comis'!BL14</f>
        <v>16800</v>
      </c>
      <c r="BM14" s="75">
        <f>'Room only 2025 | comis'!BM14</f>
        <v>16800</v>
      </c>
      <c r="BN14" s="75">
        <f>'Room only 2025 | comis'!BN14</f>
        <v>16800</v>
      </c>
      <c r="BO14" s="75">
        <f>'Room only 2025 | comis'!BO14</f>
        <v>16800</v>
      </c>
      <c r="BP14" s="75">
        <f>'Room only 2025 | comis'!BP14</f>
        <v>16800</v>
      </c>
      <c r="BQ14" s="75">
        <f>'Room only 2025 | comis'!BQ14</f>
        <v>16800</v>
      </c>
      <c r="BR14" s="75">
        <f>'Room only 2025 | comis'!BR14</f>
        <v>16800</v>
      </c>
      <c r="BS14" s="75">
        <f>'Room only 2025 | comis'!BS14</f>
        <v>16800</v>
      </c>
      <c r="BT14" s="75">
        <f>'Room only 2025 | comis'!BT14</f>
        <v>10500</v>
      </c>
      <c r="BU14" s="75">
        <f>'Room only 2025 | comis'!BU14</f>
        <v>10500</v>
      </c>
      <c r="BV14" s="75">
        <f>'Room only 2025 | comis'!BV14</f>
        <v>10500</v>
      </c>
      <c r="BW14" s="75">
        <f>'Room only 2025 | comis'!BW14</f>
        <v>10500</v>
      </c>
      <c r="BX14" s="75">
        <f>'Room only 2025 | comis'!BX14</f>
        <v>10500</v>
      </c>
      <c r="BY14" s="75">
        <f>'Room only 2025 | comis'!BY14</f>
        <v>10500</v>
      </c>
      <c r="BZ14" s="75">
        <f>'Room only 2025 | comis'!BZ14</f>
        <v>10500</v>
      </c>
      <c r="CA14" s="75">
        <f>'Room only 2025 | comis'!CA14</f>
        <v>10500</v>
      </c>
      <c r="CB14" s="75">
        <f>'Room only 2025 | comis'!CB14</f>
        <v>14600</v>
      </c>
      <c r="CC14" s="75">
        <f>'Room only 2025 | comis'!CC14</f>
        <v>14600</v>
      </c>
      <c r="CD14" s="75">
        <f>'Room only 2025 | comis'!CD14</f>
        <v>14600</v>
      </c>
      <c r="CE14" s="75">
        <f>'Room only 2025 | comis'!CE14</f>
        <v>14600</v>
      </c>
      <c r="CF14" s="75">
        <f>'Room only 2025 | comis'!CF14</f>
        <v>14600</v>
      </c>
      <c r="CG14" s="75">
        <f>'Room only 2025 | comis'!CG14</f>
        <v>14600</v>
      </c>
      <c r="CH14" s="75">
        <f>'Room only 2025 | comis'!CH14</f>
        <v>14600</v>
      </c>
      <c r="CI14" s="75">
        <f>'Room only 2025 | comis'!CI14</f>
        <v>14600</v>
      </c>
      <c r="CJ14" s="75">
        <f>'Room only 2025 | comis'!CJ14</f>
        <v>14600</v>
      </c>
      <c r="CK14" s="75">
        <f>'Room only 2025 | comis'!CK14</f>
        <v>14600</v>
      </c>
      <c r="CL14" s="75">
        <f>'Room only 2025 | comis'!CL14</f>
        <v>14600</v>
      </c>
      <c r="CM14" s="75">
        <f>'Room only 2025 | comis'!CM14</f>
        <v>14600</v>
      </c>
      <c r="CN14" s="75">
        <f>'Room only 2025 | comis'!CN14</f>
        <v>14600</v>
      </c>
      <c r="CO14" s="75">
        <f>'Room only 2025 | comis'!CO14</f>
        <v>14600</v>
      </c>
      <c r="CP14" s="75">
        <f>'Room only 2025 | comis'!CP14</f>
        <v>11500</v>
      </c>
      <c r="CQ14" s="75">
        <f>'Room only 2025 | comis'!CQ14</f>
        <v>11500</v>
      </c>
      <c r="CR14" s="75">
        <f>'Room only 2025 | comis'!CR14</f>
        <v>11500</v>
      </c>
      <c r="CS14" s="75">
        <f>'Room only 2025 | comis'!CS14</f>
        <v>11500</v>
      </c>
      <c r="CT14" s="75">
        <f>'Room only 2025 | comis'!CT14</f>
        <v>12000</v>
      </c>
      <c r="CU14" s="75">
        <f>'Room only 2025 | comis'!CU14</f>
        <v>12000</v>
      </c>
      <c r="CV14" s="75">
        <f>'Room only 2025 | comis'!CV14</f>
        <v>11500</v>
      </c>
      <c r="CW14" s="75">
        <f>'Room only 2025 | comis'!CW14</f>
        <v>11500</v>
      </c>
      <c r="CX14" s="75">
        <f>'Room only 2025 | comis'!CX14</f>
        <v>11500</v>
      </c>
      <c r="CY14" s="75">
        <f>'Room only 2025 | comis'!CY14</f>
        <v>11500</v>
      </c>
      <c r="CZ14" s="75">
        <f>'Room only 2025 | comis'!CZ14</f>
        <v>11500</v>
      </c>
      <c r="DA14" s="75">
        <f>'Room only 2025 | comis'!DA14</f>
        <v>12000</v>
      </c>
      <c r="DB14" s="75">
        <f>'Room only 2025 | comis'!DB14</f>
        <v>12000</v>
      </c>
      <c r="DC14" s="75">
        <f>'Room only 2025 | comis'!DC14</f>
        <v>11500</v>
      </c>
      <c r="DD14" s="75">
        <f>'Room only 2025 | comis'!DD14</f>
        <v>11500</v>
      </c>
      <c r="DE14" s="75">
        <f>'Room only 2025 | comis'!DE14</f>
        <v>11500</v>
      </c>
      <c r="DF14" s="75">
        <f>'Room only 2025 | comis'!DF14</f>
        <v>11500</v>
      </c>
      <c r="DG14" s="75">
        <f>'Room only 2025 | comis'!DG14</f>
        <v>11500</v>
      </c>
      <c r="DH14" s="75">
        <f>'Room only 2025 | comis'!DH14</f>
        <v>12000</v>
      </c>
      <c r="DI14" s="75">
        <f>'Room only 2025 | comis'!DI14</f>
        <v>12000</v>
      </c>
      <c r="DJ14" s="75">
        <f>'Room only 2025 | comis'!DJ14</f>
        <v>11500</v>
      </c>
      <c r="DK14" s="75">
        <f>'Room only 2025 | comis'!DK14</f>
        <v>11500</v>
      </c>
      <c r="DL14" s="75">
        <f>'Room only 2025 | comis'!DL14</f>
        <v>11500</v>
      </c>
      <c r="DM14" s="75">
        <f>'Room only 2025 | comis'!DM14</f>
        <v>11500</v>
      </c>
      <c r="DN14" s="75">
        <f>'Room only 2025 | comis'!DN14</f>
        <v>11500</v>
      </c>
      <c r="DO14" s="75">
        <f>'Room only 2025 | comis'!DO14</f>
        <v>12000</v>
      </c>
      <c r="DP14" s="75">
        <f>'Room only 2025 | comis'!DP14</f>
        <v>12000</v>
      </c>
      <c r="DQ14" s="75">
        <f>'Room only 2025 | comis'!DQ14</f>
        <v>11500</v>
      </c>
      <c r="DR14" s="75">
        <f>'Room only 2025 | comis'!DR14</f>
        <v>11500</v>
      </c>
      <c r="DS14" s="75">
        <f>'Room only 2025 | comis'!DS14</f>
        <v>11500</v>
      </c>
      <c r="DT14" s="75">
        <f>'Room only 2025 | comis'!DT14</f>
        <v>11500</v>
      </c>
      <c r="DU14" s="75">
        <f>'Room only 2025 | comis'!DU14</f>
        <v>11500</v>
      </c>
      <c r="DV14" s="75">
        <f>'Room only 2025 | comis'!DV14</f>
        <v>12000</v>
      </c>
      <c r="DW14" s="75">
        <f>'Room only 2025 | comis'!DW14</f>
        <v>12000</v>
      </c>
      <c r="DX14" s="75">
        <f>'Room only 2025 | comis'!DX14</f>
        <v>11500</v>
      </c>
      <c r="DY14" s="75">
        <f>'Room only 2025 | comis'!DY14</f>
        <v>11500</v>
      </c>
      <c r="DZ14" s="75">
        <f>'Room only 2025 | comis'!DZ14</f>
        <v>11500</v>
      </c>
      <c r="EA14" s="75">
        <f>'Room only 2025 | comis'!EA14</f>
        <v>11500</v>
      </c>
      <c r="EB14" s="75">
        <f>'Room only 2025 | comis'!EB14</f>
        <v>11500</v>
      </c>
      <c r="EC14" s="75">
        <f>'Room only 2025 | comis'!EC14</f>
        <v>11500</v>
      </c>
      <c r="ED14" s="75">
        <f>'Room only 2025 | comis'!ED14</f>
        <v>11500</v>
      </c>
      <c r="EE14" s="75">
        <f>'Room only 2025 | comis'!EE14</f>
        <v>10500</v>
      </c>
      <c r="EF14" s="75">
        <f>'Room only 2025 | comis'!EF14</f>
        <v>10500</v>
      </c>
      <c r="EG14" s="75">
        <f>'Room only 2025 | comis'!EG14</f>
        <v>10500</v>
      </c>
      <c r="EH14" s="75">
        <f>'Room only 2025 | comis'!EH14</f>
        <v>10500</v>
      </c>
      <c r="EI14" s="75">
        <f>'Room only 2025 | comis'!EI14</f>
        <v>10500</v>
      </c>
      <c r="EJ14" s="75">
        <f>'Room only 2025 | comis'!EJ14</f>
        <v>10500</v>
      </c>
      <c r="EK14" s="75">
        <f>'Room only 2025 | comis'!EK14</f>
        <v>10500</v>
      </c>
      <c r="EL14" s="75">
        <f>'Room only 2025 | comis'!EL14</f>
        <v>10000</v>
      </c>
      <c r="EM14" s="75">
        <f>'Room only 2025 | comis'!EM14</f>
        <v>10000</v>
      </c>
      <c r="EN14" s="75">
        <f>'Room only 2025 | comis'!EN14</f>
        <v>10000</v>
      </c>
      <c r="EO14" s="75">
        <f>'Room only 2025 | comis'!EO14</f>
        <v>10000</v>
      </c>
      <c r="EP14" s="75">
        <f>'Room only 2025 | comis'!EP14</f>
        <v>10000</v>
      </c>
      <c r="EQ14" s="75">
        <f>'Room only 2025 | comis'!EQ14</f>
        <v>10500</v>
      </c>
      <c r="ER14" s="75">
        <f>'Room only 2025 | comis'!ER14</f>
        <v>10500</v>
      </c>
      <c r="ES14" s="75">
        <f>'Room only 2025 | comis'!ES14</f>
        <v>10000</v>
      </c>
      <c r="ET14" s="75">
        <f>'Room only 2025 | comis'!ET14</f>
        <v>10000</v>
      </c>
      <c r="EU14" s="75">
        <f>'Room only 2025 | comis'!EU14</f>
        <v>10000</v>
      </c>
      <c r="EV14" s="75">
        <f>'Room only 2025 | comis'!EV14</f>
        <v>10000</v>
      </c>
      <c r="EW14" s="75">
        <f>'Room only 2025 | comis'!EW14</f>
        <v>10000</v>
      </c>
      <c r="EX14" s="75">
        <f>'Room only 2025 | comis'!EX14</f>
        <v>10500</v>
      </c>
      <c r="EY14" s="75">
        <f>'Room only 2025 | comis'!EY14</f>
        <v>10500</v>
      </c>
      <c r="EZ14" s="75">
        <f>'Room only 2025 | comis'!EZ14</f>
        <v>10000</v>
      </c>
      <c r="FA14" s="75">
        <f>'Room only 2025 | comis'!FA14</f>
        <v>10000</v>
      </c>
      <c r="FB14" s="75">
        <f>'Room only 2025 | comis'!FB14</f>
        <v>10000</v>
      </c>
      <c r="FC14" s="75">
        <f>'Room only 2025 | comis'!FC14</f>
        <v>10000</v>
      </c>
      <c r="FD14" s="75">
        <f>'Room only 2025 | comis'!FD14</f>
        <v>10000</v>
      </c>
      <c r="FE14" s="75">
        <f>'Room only 2025 | comis'!FE14</f>
        <v>10500</v>
      </c>
      <c r="FF14" s="75">
        <f>'Room only 2025 | comis'!FF14</f>
        <v>10500</v>
      </c>
      <c r="FG14" s="75">
        <f>'Room only 2025 | comis'!FG14</f>
        <v>11500</v>
      </c>
      <c r="FH14" s="75">
        <f>'Room only 2025 | comis'!FH14</f>
        <v>11500</v>
      </c>
      <c r="FI14" s="75">
        <f>'Room only 2025 | comis'!FI14</f>
        <v>11500</v>
      </c>
      <c r="FJ14" s="75">
        <f>'Room only 2025 | comis'!FJ14</f>
        <v>11500</v>
      </c>
      <c r="FK14" s="75">
        <f>'Room only 2025 | comis'!FK14</f>
        <v>11500</v>
      </c>
      <c r="FL14" s="75">
        <f>'Room only 2025 | comis'!FL14</f>
        <v>11500</v>
      </c>
      <c r="FM14" s="75">
        <f>'Room only 2025 | comis'!FM14</f>
        <v>11500</v>
      </c>
      <c r="FN14" s="75">
        <f>'Room only 2025 | comis'!FN14</f>
        <v>11500</v>
      </c>
      <c r="FO14" s="75">
        <f>'Room only 2025 | comis'!FO14</f>
        <v>11500</v>
      </c>
      <c r="FP14" s="75">
        <f>'Room only 2025 | comis'!FP14</f>
        <v>11500</v>
      </c>
      <c r="FQ14" s="75">
        <f>'Room only 2025 | comis'!FQ14</f>
        <v>11500</v>
      </c>
    </row>
    <row r="15" spans="1:173" s="71" customFormat="1">
      <c r="A15" s="17" t="s">
        <v>8</v>
      </c>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87"/>
      <c r="BG15" s="87"/>
      <c r="BH15" s="87"/>
      <c r="BI15" s="87"/>
      <c r="BJ15" s="87"/>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row>
    <row r="16" spans="1:173" s="71" customFormat="1">
      <c r="A16" s="74">
        <v>1</v>
      </c>
      <c r="B16" s="75">
        <f>'Room only 2025 | comis'!B16</f>
        <v>10600</v>
      </c>
      <c r="C16" s="75">
        <f>'Room only 2025 | comis'!C16</f>
        <v>10600</v>
      </c>
      <c r="D16" s="75">
        <f>'Room only 2025 | comis'!D16</f>
        <v>10600</v>
      </c>
      <c r="E16" s="75">
        <f>'Room only 2025 | comis'!E16</f>
        <v>10600</v>
      </c>
      <c r="F16" s="75">
        <f>'Room only 2025 | comis'!F16</f>
        <v>10600</v>
      </c>
      <c r="G16" s="75">
        <f>'Room only 2025 | comis'!G16</f>
        <v>11200</v>
      </c>
      <c r="H16" s="75">
        <f>'Room only 2025 | comis'!H16</f>
        <v>11200</v>
      </c>
      <c r="I16" s="75">
        <f>'Room only 2025 | comis'!I16</f>
        <v>10600</v>
      </c>
      <c r="J16" s="75">
        <f>'Room only 2025 | comis'!J16</f>
        <v>10600</v>
      </c>
      <c r="K16" s="75">
        <f>'Room only 2025 | comis'!K16</f>
        <v>10600</v>
      </c>
      <c r="L16" s="75">
        <f>'Room only 2025 | comis'!L16</f>
        <v>10600</v>
      </c>
      <c r="M16" s="75">
        <f>'Room only 2025 | comis'!M16</f>
        <v>10600</v>
      </c>
      <c r="N16" s="75">
        <f>'Room only 2025 | comis'!N16</f>
        <v>11200</v>
      </c>
      <c r="O16" s="75">
        <f>'Room only 2025 | comis'!O16</f>
        <v>11200</v>
      </c>
      <c r="P16" s="75">
        <f>'Room only 2025 | comis'!P16</f>
        <v>10600</v>
      </c>
      <c r="Q16" s="75">
        <f>'Room only 2025 | comis'!Q16</f>
        <v>10600</v>
      </c>
      <c r="R16" s="75">
        <f>'Room only 2025 | comis'!R16</f>
        <v>10600</v>
      </c>
      <c r="S16" s="75">
        <f>'Room only 2025 | comis'!S16</f>
        <v>10600</v>
      </c>
      <c r="T16" s="75">
        <f>'Room only 2025 | comis'!T16</f>
        <v>12000</v>
      </c>
      <c r="U16" s="75">
        <f>'Room only 2025 | comis'!U16</f>
        <v>12000</v>
      </c>
      <c r="V16" s="75">
        <f>'Room only 2025 | comis'!V16</f>
        <v>12000</v>
      </c>
      <c r="W16" s="75">
        <f>'Room only 2025 | comis'!W16</f>
        <v>10900</v>
      </c>
      <c r="X16" s="75">
        <f>'Room only 2025 | comis'!X16</f>
        <v>10900</v>
      </c>
      <c r="Y16" s="75">
        <f>'Room only 2025 | comis'!Y16</f>
        <v>10900</v>
      </c>
      <c r="Z16" s="75">
        <f>'Room only 2025 | comis'!Z16</f>
        <v>10900</v>
      </c>
      <c r="AA16" s="75">
        <f>'Room only 2025 | comis'!AA16</f>
        <v>10900</v>
      </c>
      <c r="AB16" s="75">
        <f>'Room only 2025 | comis'!AB16</f>
        <v>12000</v>
      </c>
      <c r="AC16" s="75">
        <f>'Room only 2025 | comis'!AC16</f>
        <v>12000</v>
      </c>
      <c r="AD16" s="75">
        <f>'Room only 2025 | comis'!AD16</f>
        <v>12000</v>
      </c>
      <c r="AE16" s="75">
        <f>'Room only 2025 | comis'!AE16</f>
        <v>10600</v>
      </c>
      <c r="AF16" s="75">
        <f>'Room only 2025 | comis'!AF16</f>
        <v>10600</v>
      </c>
      <c r="AG16" s="75">
        <f>'Room only 2025 | comis'!AG16</f>
        <v>10600</v>
      </c>
      <c r="AH16" s="75">
        <f>'Room only 2025 | comis'!AH16</f>
        <v>10600</v>
      </c>
      <c r="AI16" s="75">
        <f>'Room only 2025 | comis'!AI16</f>
        <v>10900</v>
      </c>
      <c r="AJ16" s="75">
        <f>'Room only 2025 | comis'!AJ16</f>
        <v>10900</v>
      </c>
      <c r="AK16" s="75">
        <f>'Room only 2025 | comis'!AK16</f>
        <v>10600</v>
      </c>
      <c r="AL16" s="75">
        <f>'Room only 2025 | comis'!AL16</f>
        <v>10600</v>
      </c>
      <c r="AM16" s="75">
        <f>'Room only 2025 | comis'!AM16</f>
        <v>10600</v>
      </c>
      <c r="AN16" s="75">
        <f>'Room only 2025 | comis'!AN16</f>
        <v>10600</v>
      </c>
      <c r="AO16" s="75">
        <f>'Room only 2025 | comis'!AO16</f>
        <v>10600</v>
      </c>
      <c r="AP16" s="75">
        <f>'Room only 2025 | comis'!AP16</f>
        <v>10900</v>
      </c>
      <c r="AQ16" s="75">
        <f>'Room only 2025 | comis'!AQ16</f>
        <v>10900</v>
      </c>
      <c r="AR16" s="75">
        <f>'Room only 2025 | comis'!AR16</f>
        <v>10600</v>
      </c>
      <c r="AS16" s="75">
        <f>'Room only 2025 | comis'!AS16</f>
        <v>10600</v>
      </c>
      <c r="AT16" s="75">
        <f>'Room only 2025 | comis'!AT16</f>
        <v>10600</v>
      </c>
      <c r="AU16" s="75">
        <f>'Room only 2025 | comis'!AU16</f>
        <v>10600</v>
      </c>
      <c r="AV16" s="75">
        <f>'Room only 2025 | comis'!AV16</f>
        <v>10600</v>
      </c>
      <c r="AW16" s="75">
        <f>'Room only 2025 | comis'!AW16</f>
        <v>10900</v>
      </c>
      <c r="AX16" s="75">
        <f>'Room only 2025 | comis'!AX16</f>
        <v>10900</v>
      </c>
      <c r="AY16" s="75">
        <f>'Room only 2025 | comis'!AY16</f>
        <v>10900</v>
      </c>
      <c r="AZ16" s="75">
        <f>'Room only 2025 | comis'!AZ16</f>
        <v>10900</v>
      </c>
      <c r="BA16" s="75">
        <f>'Room only 2025 | comis'!BA16</f>
        <v>10900</v>
      </c>
      <c r="BB16" s="75">
        <f>'Room only 2025 | comis'!BB16</f>
        <v>10900</v>
      </c>
      <c r="BC16" s="75">
        <f>'Room only 2025 | comis'!BC16</f>
        <v>10900</v>
      </c>
      <c r="BD16" s="75">
        <f>'Room only 2025 | comis'!BD16</f>
        <v>16100</v>
      </c>
      <c r="BE16" s="75">
        <f>'Room only 2025 | comis'!BE16</f>
        <v>16100</v>
      </c>
      <c r="BF16" s="86">
        <f>'Room only 2025 | comis'!BF16</f>
        <v>16100</v>
      </c>
      <c r="BG16" s="86">
        <f>'Room only 2025 | comis'!BG16</f>
        <v>16100</v>
      </c>
      <c r="BH16" s="86">
        <f>'Room only 2025 | comis'!BH16</f>
        <v>16100</v>
      </c>
      <c r="BI16" s="86">
        <f>'Room only 2025 | comis'!BI16</f>
        <v>16100</v>
      </c>
      <c r="BJ16" s="86">
        <f>'Room only 2025 | comis'!BJ16</f>
        <v>18300</v>
      </c>
      <c r="BK16" s="75">
        <f>'Room only 2025 | comis'!BK16</f>
        <v>18300</v>
      </c>
      <c r="BL16" s="75">
        <f>'Room only 2025 | comis'!BL16</f>
        <v>18300</v>
      </c>
      <c r="BM16" s="75">
        <f>'Room only 2025 | comis'!BM16</f>
        <v>18300</v>
      </c>
      <c r="BN16" s="75">
        <f>'Room only 2025 | comis'!BN16</f>
        <v>18300</v>
      </c>
      <c r="BO16" s="75">
        <f>'Room only 2025 | comis'!BO16</f>
        <v>18300</v>
      </c>
      <c r="BP16" s="75">
        <f>'Room only 2025 | comis'!BP16</f>
        <v>18300</v>
      </c>
      <c r="BQ16" s="75">
        <f>'Room only 2025 | comis'!BQ16</f>
        <v>18300</v>
      </c>
      <c r="BR16" s="75">
        <f>'Room only 2025 | comis'!BR16</f>
        <v>18300</v>
      </c>
      <c r="BS16" s="75">
        <f>'Room only 2025 | comis'!BS16</f>
        <v>18300</v>
      </c>
      <c r="BT16" s="75">
        <f>'Room only 2025 | comis'!BT16</f>
        <v>12000</v>
      </c>
      <c r="BU16" s="75">
        <f>'Room only 2025 | comis'!BU16</f>
        <v>12000</v>
      </c>
      <c r="BV16" s="75">
        <f>'Room only 2025 | comis'!BV16</f>
        <v>12000</v>
      </c>
      <c r="BW16" s="75">
        <f>'Room only 2025 | comis'!BW16</f>
        <v>12000</v>
      </c>
      <c r="BX16" s="75">
        <f>'Room only 2025 | comis'!BX16</f>
        <v>12000</v>
      </c>
      <c r="BY16" s="75">
        <f>'Room only 2025 | comis'!BY16</f>
        <v>12000</v>
      </c>
      <c r="BZ16" s="75">
        <f>'Room only 2025 | comis'!BZ16</f>
        <v>12000</v>
      </c>
      <c r="CA16" s="75">
        <f>'Room only 2025 | comis'!CA16</f>
        <v>12000</v>
      </c>
      <c r="CB16" s="75">
        <f>'Room only 2025 | comis'!CB16</f>
        <v>16100</v>
      </c>
      <c r="CC16" s="75">
        <f>'Room only 2025 | comis'!CC16</f>
        <v>16100</v>
      </c>
      <c r="CD16" s="75">
        <f>'Room only 2025 | comis'!CD16</f>
        <v>16100</v>
      </c>
      <c r="CE16" s="75">
        <f>'Room only 2025 | comis'!CE16</f>
        <v>16100</v>
      </c>
      <c r="CF16" s="75">
        <f>'Room only 2025 | comis'!CF16</f>
        <v>16100</v>
      </c>
      <c r="CG16" s="75">
        <f>'Room only 2025 | comis'!CG16</f>
        <v>16100</v>
      </c>
      <c r="CH16" s="75">
        <f>'Room only 2025 | comis'!CH16</f>
        <v>16100</v>
      </c>
      <c r="CI16" s="75">
        <f>'Room only 2025 | comis'!CI16</f>
        <v>16100</v>
      </c>
      <c r="CJ16" s="75">
        <f>'Room only 2025 | comis'!CJ16</f>
        <v>16100</v>
      </c>
      <c r="CK16" s="75">
        <f>'Room only 2025 | comis'!CK16</f>
        <v>16100</v>
      </c>
      <c r="CL16" s="75">
        <f>'Room only 2025 | comis'!CL16</f>
        <v>16100</v>
      </c>
      <c r="CM16" s="75">
        <f>'Room only 2025 | comis'!CM16</f>
        <v>16100</v>
      </c>
      <c r="CN16" s="75">
        <f>'Room only 2025 | comis'!CN16</f>
        <v>16100</v>
      </c>
      <c r="CO16" s="75">
        <f>'Room only 2025 | comis'!CO16</f>
        <v>16100</v>
      </c>
      <c r="CP16" s="75">
        <f>'Room only 2025 | comis'!CP16</f>
        <v>13000</v>
      </c>
      <c r="CQ16" s="75">
        <f>'Room only 2025 | comis'!CQ16</f>
        <v>13000</v>
      </c>
      <c r="CR16" s="75">
        <f>'Room only 2025 | comis'!CR16</f>
        <v>13000</v>
      </c>
      <c r="CS16" s="75">
        <f>'Room only 2025 | comis'!CS16</f>
        <v>13000</v>
      </c>
      <c r="CT16" s="75">
        <f>'Room only 2025 | comis'!CT16</f>
        <v>13500</v>
      </c>
      <c r="CU16" s="75">
        <f>'Room only 2025 | comis'!CU16</f>
        <v>13500</v>
      </c>
      <c r="CV16" s="75">
        <f>'Room only 2025 | comis'!CV16</f>
        <v>13000</v>
      </c>
      <c r="CW16" s="75">
        <f>'Room only 2025 | comis'!CW16</f>
        <v>13000</v>
      </c>
      <c r="CX16" s="75">
        <f>'Room only 2025 | comis'!CX16</f>
        <v>13000</v>
      </c>
      <c r="CY16" s="75">
        <f>'Room only 2025 | comis'!CY16</f>
        <v>13000</v>
      </c>
      <c r="CZ16" s="75">
        <f>'Room only 2025 | comis'!CZ16</f>
        <v>13000</v>
      </c>
      <c r="DA16" s="75">
        <f>'Room only 2025 | comis'!DA16</f>
        <v>13500</v>
      </c>
      <c r="DB16" s="75">
        <f>'Room only 2025 | comis'!DB16</f>
        <v>13500</v>
      </c>
      <c r="DC16" s="75">
        <f>'Room only 2025 | comis'!DC16</f>
        <v>13000</v>
      </c>
      <c r="DD16" s="75">
        <f>'Room only 2025 | comis'!DD16</f>
        <v>13000</v>
      </c>
      <c r="DE16" s="75">
        <f>'Room only 2025 | comis'!DE16</f>
        <v>13000</v>
      </c>
      <c r="DF16" s="75">
        <f>'Room only 2025 | comis'!DF16</f>
        <v>13000</v>
      </c>
      <c r="DG16" s="75">
        <f>'Room only 2025 | comis'!DG16</f>
        <v>13000</v>
      </c>
      <c r="DH16" s="75">
        <f>'Room only 2025 | comis'!DH16</f>
        <v>13500</v>
      </c>
      <c r="DI16" s="75">
        <f>'Room only 2025 | comis'!DI16</f>
        <v>13500</v>
      </c>
      <c r="DJ16" s="75">
        <f>'Room only 2025 | comis'!DJ16</f>
        <v>13000</v>
      </c>
      <c r="DK16" s="75">
        <f>'Room only 2025 | comis'!DK16</f>
        <v>13000</v>
      </c>
      <c r="DL16" s="75">
        <f>'Room only 2025 | comis'!DL16</f>
        <v>13000</v>
      </c>
      <c r="DM16" s="75">
        <f>'Room only 2025 | comis'!DM16</f>
        <v>13000</v>
      </c>
      <c r="DN16" s="75">
        <f>'Room only 2025 | comis'!DN16</f>
        <v>13000</v>
      </c>
      <c r="DO16" s="75">
        <f>'Room only 2025 | comis'!DO16</f>
        <v>13500</v>
      </c>
      <c r="DP16" s="75">
        <f>'Room only 2025 | comis'!DP16</f>
        <v>13500</v>
      </c>
      <c r="DQ16" s="75">
        <f>'Room only 2025 | comis'!DQ16</f>
        <v>13000</v>
      </c>
      <c r="DR16" s="75">
        <f>'Room only 2025 | comis'!DR16</f>
        <v>13000</v>
      </c>
      <c r="DS16" s="75">
        <f>'Room only 2025 | comis'!DS16</f>
        <v>13000</v>
      </c>
      <c r="DT16" s="75">
        <f>'Room only 2025 | comis'!DT16</f>
        <v>13000</v>
      </c>
      <c r="DU16" s="75">
        <f>'Room only 2025 | comis'!DU16</f>
        <v>13000</v>
      </c>
      <c r="DV16" s="75">
        <f>'Room only 2025 | comis'!DV16</f>
        <v>13500</v>
      </c>
      <c r="DW16" s="75">
        <f>'Room only 2025 | comis'!DW16</f>
        <v>13500</v>
      </c>
      <c r="DX16" s="75">
        <f>'Room only 2025 | comis'!DX16</f>
        <v>13000</v>
      </c>
      <c r="DY16" s="75">
        <f>'Room only 2025 | comis'!DY16</f>
        <v>13000</v>
      </c>
      <c r="DZ16" s="75">
        <f>'Room only 2025 | comis'!DZ16</f>
        <v>13000</v>
      </c>
      <c r="EA16" s="75">
        <f>'Room only 2025 | comis'!EA16</f>
        <v>13000</v>
      </c>
      <c r="EB16" s="75">
        <f>'Room only 2025 | comis'!EB16</f>
        <v>13000</v>
      </c>
      <c r="EC16" s="75">
        <f>'Room only 2025 | comis'!EC16</f>
        <v>13000</v>
      </c>
      <c r="ED16" s="75">
        <f>'Room only 2025 | comis'!ED16</f>
        <v>13000</v>
      </c>
      <c r="EE16" s="75">
        <f>'Room only 2025 | comis'!EE16</f>
        <v>12000</v>
      </c>
      <c r="EF16" s="75">
        <f>'Room only 2025 | comis'!EF16</f>
        <v>12000</v>
      </c>
      <c r="EG16" s="75">
        <f>'Room only 2025 | comis'!EG16</f>
        <v>12000</v>
      </c>
      <c r="EH16" s="75">
        <f>'Room only 2025 | comis'!EH16</f>
        <v>12000</v>
      </c>
      <c r="EI16" s="75">
        <f>'Room only 2025 | comis'!EI16</f>
        <v>12000</v>
      </c>
      <c r="EJ16" s="75">
        <f>'Room only 2025 | comis'!EJ16</f>
        <v>12000</v>
      </c>
      <c r="EK16" s="75">
        <f>'Room only 2025 | comis'!EK16</f>
        <v>12000</v>
      </c>
      <c r="EL16" s="75">
        <f>'Room only 2025 | comis'!EL16</f>
        <v>11500</v>
      </c>
      <c r="EM16" s="75">
        <f>'Room only 2025 | comis'!EM16</f>
        <v>11500</v>
      </c>
      <c r="EN16" s="75">
        <f>'Room only 2025 | comis'!EN16</f>
        <v>11500</v>
      </c>
      <c r="EO16" s="75">
        <f>'Room only 2025 | comis'!EO16</f>
        <v>11500</v>
      </c>
      <c r="EP16" s="75">
        <f>'Room only 2025 | comis'!EP16</f>
        <v>11500</v>
      </c>
      <c r="EQ16" s="75">
        <f>'Room only 2025 | comis'!EQ16</f>
        <v>12000</v>
      </c>
      <c r="ER16" s="75">
        <f>'Room only 2025 | comis'!ER16</f>
        <v>12000</v>
      </c>
      <c r="ES16" s="75">
        <f>'Room only 2025 | comis'!ES16</f>
        <v>11500</v>
      </c>
      <c r="ET16" s="75">
        <f>'Room only 2025 | comis'!ET16</f>
        <v>11500</v>
      </c>
      <c r="EU16" s="75">
        <f>'Room only 2025 | comis'!EU16</f>
        <v>11500</v>
      </c>
      <c r="EV16" s="75">
        <f>'Room only 2025 | comis'!EV16</f>
        <v>11500</v>
      </c>
      <c r="EW16" s="75">
        <f>'Room only 2025 | comis'!EW16</f>
        <v>11500</v>
      </c>
      <c r="EX16" s="75">
        <f>'Room only 2025 | comis'!EX16</f>
        <v>12000</v>
      </c>
      <c r="EY16" s="75">
        <f>'Room only 2025 | comis'!EY16</f>
        <v>12000</v>
      </c>
      <c r="EZ16" s="75">
        <f>'Room only 2025 | comis'!EZ16</f>
        <v>11500</v>
      </c>
      <c r="FA16" s="75">
        <f>'Room only 2025 | comis'!FA16</f>
        <v>11500</v>
      </c>
      <c r="FB16" s="75">
        <f>'Room only 2025 | comis'!FB16</f>
        <v>11500</v>
      </c>
      <c r="FC16" s="75">
        <f>'Room only 2025 | comis'!FC16</f>
        <v>11500</v>
      </c>
      <c r="FD16" s="75">
        <f>'Room only 2025 | comis'!FD16</f>
        <v>11500</v>
      </c>
      <c r="FE16" s="75">
        <f>'Room only 2025 | comis'!FE16</f>
        <v>12000</v>
      </c>
      <c r="FF16" s="75">
        <f>'Room only 2025 | comis'!FF16</f>
        <v>12000</v>
      </c>
      <c r="FG16" s="75">
        <f>'Room only 2025 | comis'!FG16</f>
        <v>13000</v>
      </c>
      <c r="FH16" s="75">
        <f>'Room only 2025 | comis'!FH16</f>
        <v>13000</v>
      </c>
      <c r="FI16" s="75">
        <f>'Room only 2025 | comis'!FI16</f>
        <v>13000</v>
      </c>
      <c r="FJ16" s="75">
        <f>'Room only 2025 | comis'!FJ16</f>
        <v>13000</v>
      </c>
      <c r="FK16" s="75">
        <f>'Room only 2025 | comis'!FK16</f>
        <v>13000</v>
      </c>
      <c r="FL16" s="75">
        <f>'Room only 2025 | comis'!FL16</f>
        <v>13000</v>
      </c>
      <c r="FM16" s="75">
        <f>'Room only 2025 | comis'!FM16</f>
        <v>13000</v>
      </c>
      <c r="FN16" s="75">
        <f>'Room only 2025 | comis'!FN16</f>
        <v>13000</v>
      </c>
      <c r="FO16" s="75">
        <f>'Room only 2025 | comis'!FO16</f>
        <v>13000</v>
      </c>
      <c r="FP16" s="75">
        <f>'Room only 2025 | comis'!FP16</f>
        <v>13000</v>
      </c>
      <c r="FQ16" s="75">
        <f>'Room only 2025 | comis'!FQ16</f>
        <v>13000</v>
      </c>
    </row>
    <row r="17" spans="1:173" s="71" customFormat="1">
      <c r="A17" s="77"/>
      <c r="B17" s="78"/>
      <c r="C17" s="78"/>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88"/>
      <c r="BG17" s="88"/>
      <c r="BH17" s="88"/>
      <c r="BI17" s="88"/>
      <c r="BJ17" s="8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row>
    <row r="18" spans="1:173" s="71" customFormat="1">
      <c r="A18" s="79" t="s">
        <v>27</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88"/>
      <c r="BG18" s="88"/>
      <c r="BH18" s="88"/>
      <c r="BI18" s="88"/>
      <c r="BJ18" s="8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row>
    <row r="19" spans="1:173" s="71" customFormat="1" ht="23.25" customHeight="1">
      <c r="A19" s="74"/>
      <c r="B19" s="8">
        <f t="shared" ref="B19:T20" si="0">B5</f>
        <v>46124</v>
      </c>
      <c r="C19" s="8">
        <f t="shared" si="0"/>
        <v>46125</v>
      </c>
      <c r="D19" s="8">
        <f t="shared" si="0"/>
        <v>46126</v>
      </c>
      <c r="E19" s="8">
        <f t="shared" si="0"/>
        <v>46127</v>
      </c>
      <c r="F19" s="8">
        <f t="shared" si="0"/>
        <v>46128</v>
      </c>
      <c r="G19" s="8">
        <f t="shared" si="0"/>
        <v>46129</v>
      </c>
      <c r="H19" s="8">
        <f t="shared" si="0"/>
        <v>46130</v>
      </c>
      <c r="I19" s="8">
        <f t="shared" si="0"/>
        <v>46131</v>
      </c>
      <c r="J19" s="8">
        <f t="shared" si="0"/>
        <v>46132</v>
      </c>
      <c r="K19" s="8">
        <f t="shared" si="0"/>
        <v>46133</v>
      </c>
      <c r="L19" s="8">
        <f t="shared" si="0"/>
        <v>46134</v>
      </c>
      <c r="M19" s="8">
        <f t="shared" si="0"/>
        <v>46135</v>
      </c>
      <c r="N19" s="8">
        <f t="shared" si="0"/>
        <v>46136</v>
      </c>
      <c r="O19" s="8">
        <f t="shared" si="0"/>
        <v>46137</v>
      </c>
      <c r="P19" s="8">
        <f t="shared" si="0"/>
        <v>46138</v>
      </c>
      <c r="Q19" s="8">
        <f t="shared" si="0"/>
        <v>46139</v>
      </c>
      <c r="R19" s="8">
        <f t="shared" si="0"/>
        <v>46140</v>
      </c>
      <c r="S19" s="8">
        <f t="shared" si="0"/>
        <v>46141</v>
      </c>
      <c r="T19" s="8">
        <f t="shared" si="0"/>
        <v>46142</v>
      </c>
      <c r="U19" s="8">
        <f t="shared" ref="U19:CF19" si="1">U5</f>
        <v>46143</v>
      </c>
      <c r="V19" s="8">
        <f t="shared" si="1"/>
        <v>46144</v>
      </c>
      <c r="W19" s="8">
        <f t="shared" si="1"/>
        <v>46145</v>
      </c>
      <c r="X19" s="8">
        <f t="shared" si="1"/>
        <v>46146</v>
      </c>
      <c r="Y19" s="8">
        <f t="shared" si="1"/>
        <v>46147</v>
      </c>
      <c r="Z19" s="8">
        <f t="shared" si="1"/>
        <v>46148</v>
      </c>
      <c r="AA19" s="8">
        <f t="shared" si="1"/>
        <v>46149</v>
      </c>
      <c r="AB19" s="8">
        <f t="shared" si="1"/>
        <v>46150</v>
      </c>
      <c r="AC19" s="8">
        <f t="shared" si="1"/>
        <v>46151</v>
      </c>
      <c r="AD19" s="8">
        <f t="shared" si="1"/>
        <v>46152</v>
      </c>
      <c r="AE19" s="8">
        <f t="shared" si="1"/>
        <v>46153</v>
      </c>
      <c r="AF19" s="8">
        <f t="shared" si="1"/>
        <v>46154</v>
      </c>
      <c r="AG19" s="8">
        <f t="shared" si="1"/>
        <v>46155</v>
      </c>
      <c r="AH19" s="8">
        <f t="shared" si="1"/>
        <v>46156</v>
      </c>
      <c r="AI19" s="8">
        <f t="shared" si="1"/>
        <v>46157</v>
      </c>
      <c r="AJ19" s="8">
        <f t="shared" si="1"/>
        <v>46158</v>
      </c>
      <c r="AK19" s="8">
        <f t="shared" si="1"/>
        <v>46159</v>
      </c>
      <c r="AL19" s="8">
        <f t="shared" si="1"/>
        <v>46160</v>
      </c>
      <c r="AM19" s="8">
        <f t="shared" si="1"/>
        <v>46161</v>
      </c>
      <c r="AN19" s="8">
        <f t="shared" si="1"/>
        <v>46162</v>
      </c>
      <c r="AO19" s="8">
        <f t="shared" si="1"/>
        <v>46163</v>
      </c>
      <c r="AP19" s="8">
        <f t="shared" si="1"/>
        <v>46164</v>
      </c>
      <c r="AQ19" s="8">
        <f t="shared" si="1"/>
        <v>46165</v>
      </c>
      <c r="AR19" s="8">
        <f t="shared" si="1"/>
        <v>46166</v>
      </c>
      <c r="AS19" s="8">
        <f t="shared" si="1"/>
        <v>46167</v>
      </c>
      <c r="AT19" s="8">
        <f t="shared" si="1"/>
        <v>46168</v>
      </c>
      <c r="AU19" s="8">
        <f t="shared" si="1"/>
        <v>46169</v>
      </c>
      <c r="AV19" s="8">
        <f t="shared" si="1"/>
        <v>46170</v>
      </c>
      <c r="AW19" s="8">
        <f t="shared" si="1"/>
        <v>46171</v>
      </c>
      <c r="AX19" s="8">
        <f t="shared" si="1"/>
        <v>46172</v>
      </c>
      <c r="AY19" s="8">
        <f t="shared" si="1"/>
        <v>46173</v>
      </c>
      <c r="AZ19" s="8">
        <f t="shared" si="1"/>
        <v>46174</v>
      </c>
      <c r="BA19" s="8">
        <f t="shared" si="1"/>
        <v>46175</v>
      </c>
      <c r="BB19" s="8">
        <f t="shared" si="1"/>
        <v>46176</v>
      </c>
      <c r="BC19" s="8">
        <f t="shared" si="1"/>
        <v>46177</v>
      </c>
      <c r="BD19" s="8">
        <f t="shared" si="1"/>
        <v>46178</v>
      </c>
      <c r="BE19" s="8">
        <f t="shared" si="1"/>
        <v>46179</v>
      </c>
      <c r="BF19" s="33">
        <f t="shared" si="1"/>
        <v>46180</v>
      </c>
      <c r="BG19" s="33">
        <f t="shared" si="1"/>
        <v>46181</v>
      </c>
      <c r="BH19" s="33">
        <f t="shared" si="1"/>
        <v>46182</v>
      </c>
      <c r="BI19" s="33">
        <f t="shared" si="1"/>
        <v>46183</v>
      </c>
      <c r="BJ19" s="33">
        <f t="shared" si="1"/>
        <v>46184</v>
      </c>
      <c r="BK19" s="8">
        <f t="shared" si="1"/>
        <v>46185</v>
      </c>
      <c r="BL19" s="8">
        <f t="shared" si="1"/>
        <v>46186</v>
      </c>
      <c r="BM19" s="8">
        <f t="shared" si="1"/>
        <v>46187</v>
      </c>
      <c r="BN19" s="8">
        <f t="shared" si="1"/>
        <v>46188</v>
      </c>
      <c r="BO19" s="8">
        <f t="shared" si="1"/>
        <v>46189</v>
      </c>
      <c r="BP19" s="8">
        <f t="shared" si="1"/>
        <v>46190</v>
      </c>
      <c r="BQ19" s="8">
        <f t="shared" si="1"/>
        <v>46191</v>
      </c>
      <c r="BR19" s="8">
        <f t="shared" si="1"/>
        <v>46192</v>
      </c>
      <c r="BS19" s="8">
        <f t="shared" si="1"/>
        <v>46193</v>
      </c>
      <c r="BT19" s="8">
        <f t="shared" si="1"/>
        <v>46194</v>
      </c>
      <c r="BU19" s="8">
        <f t="shared" si="1"/>
        <v>46195</v>
      </c>
      <c r="BV19" s="8">
        <f t="shared" si="1"/>
        <v>46196</v>
      </c>
      <c r="BW19" s="8">
        <f t="shared" si="1"/>
        <v>46197</v>
      </c>
      <c r="BX19" s="8">
        <f t="shared" si="1"/>
        <v>46198</v>
      </c>
      <c r="BY19" s="8">
        <f t="shared" si="1"/>
        <v>46199</v>
      </c>
      <c r="BZ19" s="8">
        <f t="shared" si="1"/>
        <v>46200</v>
      </c>
      <c r="CA19" s="8">
        <f t="shared" si="1"/>
        <v>46201</v>
      </c>
      <c r="CB19" s="8">
        <f t="shared" si="1"/>
        <v>46202</v>
      </c>
      <c r="CC19" s="8">
        <f t="shared" si="1"/>
        <v>46203</v>
      </c>
      <c r="CD19" s="8">
        <f t="shared" si="1"/>
        <v>46204</v>
      </c>
      <c r="CE19" s="8">
        <f t="shared" si="1"/>
        <v>46205</v>
      </c>
      <c r="CF19" s="8">
        <f t="shared" si="1"/>
        <v>46206</v>
      </c>
      <c r="CG19" s="8">
        <f t="shared" ref="CG19:ER19" si="2">CG5</f>
        <v>46207</v>
      </c>
      <c r="CH19" s="8">
        <f t="shared" si="2"/>
        <v>46208</v>
      </c>
      <c r="CI19" s="8">
        <f t="shared" si="2"/>
        <v>46209</v>
      </c>
      <c r="CJ19" s="8">
        <f t="shared" si="2"/>
        <v>46210</v>
      </c>
      <c r="CK19" s="8">
        <f t="shared" si="2"/>
        <v>46211</v>
      </c>
      <c r="CL19" s="8">
        <f t="shared" si="2"/>
        <v>46212</v>
      </c>
      <c r="CM19" s="8">
        <f t="shared" si="2"/>
        <v>46213</v>
      </c>
      <c r="CN19" s="8">
        <f t="shared" si="2"/>
        <v>46214</v>
      </c>
      <c r="CO19" s="8">
        <f t="shared" si="2"/>
        <v>46215</v>
      </c>
      <c r="CP19" s="8">
        <f t="shared" si="2"/>
        <v>46216</v>
      </c>
      <c r="CQ19" s="8">
        <f t="shared" si="2"/>
        <v>46217</v>
      </c>
      <c r="CR19" s="8">
        <f t="shared" si="2"/>
        <v>46218</v>
      </c>
      <c r="CS19" s="8">
        <f t="shared" si="2"/>
        <v>46219</v>
      </c>
      <c r="CT19" s="8">
        <f t="shared" si="2"/>
        <v>46220</v>
      </c>
      <c r="CU19" s="8">
        <f t="shared" si="2"/>
        <v>46221</v>
      </c>
      <c r="CV19" s="8">
        <f t="shared" si="2"/>
        <v>46222</v>
      </c>
      <c r="CW19" s="8">
        <f t="shared" si="2"/>
        <v>46223</v>
      </c>
      <c r="CX19" s="8">
        <f t="shared" si="2"/>
        <v>46224</v>
      </c>
      <c r="CY19" s="8">
        <f t="shared" si="2"/>
        <v>46225</v>
      </c>
      <c r="CZ19" s="8">
        <f t="shared" si="2"/>
        <v>46226</v>
      </c>
      <c r="DA19" s="8">
        <f t="shared" si="2"/>
        <v>46227</v>
      </c>
      <c r="DB19" s="8">
        <f t="shared" si="2"/>
        <v>46228</v>
      </c>
      <c r="DC19" s="8">
        <f t="shared" si="2"/>
        <v>46229</v>
      </c>
      <c r="DD19" s="8">
        <f t="shared" si="2"/>
        <v>46230</v>
      </c>
      <c r="DE19" s="8">
        <f t="shared" si="2"/>
        <v>46231</v>
      </c>
      <c r="DF19" s="8">
        <f t="shared" si="2"/>
        <v>46232</v>
      </c>
      <c r="DG19" s="8">
        <f t="shared" si="2"/>
        <v>46233</v>
      </c>
      <c r="DH19" s="8">
        <f t="shared" si="2"/>
        <v>46234</v>
      </c>
      <c r="DI19" s="8">
        <f t="shared" si="2"/>
        <v>46235</v>
      </c>
      <c r="DJ19" s="8">
        <f t="shared" si="2"/>
        <v>46236</v>
      </c>
      <c r="DK19" s="8">
        <f t="shared" si="2"/>
        <v>46237</v>
      </c>
      <c r="DL19" s="8">
        <f t="shared" si="2"/>
        <v>46238</v>
      </c>
      <c r="DM19" s="8">
        <f t="shared" si="2"/>
        <v>46239</v>
      </c>
      <c r="DN19" s="8">
        <f t="shared" si="2"/>
        <v>46240</v>
      </c>
      <c r="DO19" s="8">
        <f t="shared" si="2"/>
        <v>46241</v>
      </c>
      <c r="DP19" s="8">
        <f t="shared" si="2"/>
        <v>46242</v>
      </c>
      <c r="DQ19" s="8">
        <f t="shared" si="2"/>
        <v>46243</v>
      </c>
      <c r="DR19" s="8">
        <f t="shared" si="2"/>
        <v>46244</v>
      </c>
      <c r="DS19" s="8">
        <f t="shared" si="2"/>
        <v>46245</v>
      </c>
      <c r="DT19" s="8">
        <f t="shared" si="2"/>
        <v>46246</v>
      </c>
      <c r="DU19" s="8">
        <f t="shared" si="2"/>
        <v>46247</v>
      </c>
      <c r="DV19" s="8">
        <f t="shared" si="2"/>
        <v>46248</v>
      </c>
      <c r="DW19" s="8">
        <f t="shared" si="2"/>
        <v>46249</v>
      </c>
      <c r="DX19" s="8">
        <f t="shared" si="2"/>
        <v>46250</v>
      </c>
      <c r="DY19" s="8">
        <f t="shared" si="2"/>
        <v>46251</v>
      </c>
      <c r="DZ19" s="8">
        <f t="shared" si="2"/>
        <v>46252</v>
      </c>
      <c r="EA19" s="8">
        <f t="shared" si="2"/>
        <v>46253</v>
      </c>
      <c r="EB19" s="8">
        <f t="shared" si="2"/>
        <v>46254</v>
      </c>
      <c r="EC19" s="8">
        <f t="shared" si="2"/>
        <v>46255</v>
      </c>
      <c r="ED19" s="8">
        <f t="shared" si="2"/>
        <v>46256</v>
      </c>
      <c r="EE19" s="8">
        <f t="shared" si="2"/>
        <v>46257</v>
      </c>
      <c r="EF19" s="8">
        <f t="shared" si="2"/>
        <v>46258</v>
      </c>
      <c r="EG19" s="8">
        <f t="shared" si="2"/>
        <v>46259</v>
      </c>
      <c r="EH19" s="8">
        <f t="shared" si="2"/>
        <v>46260</v>
      </c>
      <c r="EI19" s="8">
        <f t="shared" si="2"/>
        <v>46261</v>
      </c>
      <c r="EJ19" s="8">
        <f t="shared" si="2"/>
        <v>46262</v>
      </c>
      <c r="EK19" s="8">
        <f t="shared" si="2"/>
        <v>46263</v>
      </c>
      <c r="EL19" s="8">
        <f t="shared" si="2"/>
        <v>46264</v>
      </c>
      <c r="EM19" s="8">
        <f t="shared" si="2"/>
        <v>46265</v>
      </c>
      <c r="EN19" s="8">
        <f t="shared" si="2"/>
        <v>46266</v>
      </c>
      <c r="EO19" s="8">
        <f t="shared" si="2"/>
        <v>46267</v>
      </c>
      <c r="EP19" s="8">
        <f t="shared" si="2"/>
        <v>46268</v>
      </c>
      <c r="EQ19" s="8">
        <f t="shared" si="2"/>
        <v>46269</v>
      </c>
      <c r="ER19" s="8">
        <f t="shared" si="2"/>
        <v>46270</v>
      </c>
      <c r="ES19" s="8">
        <f t="shared" ref="ES19:FQ19" si="3">ES5</f>
        <v>46271</v>
      </c>
      <c r="ET19" s="8">
        <f t="shared" si="3"/>
        <v>46272</v>
      </c>
      <c r="EU19" s="8">
        <f t="shared" si="3"/>
        <v>46273</v>
      </c>
      <c r="EV19" s="8">
        <f t="shared" si="3"/>
        <v>46274</v>
      </c>
      <c r="EW19" s="8">
        <f t="shared" si="3"/>
        <v>46275</v>
      </c>
      <c r="EX19" s="8">
        <f t="shared" si="3"/>
        <v>46276</v>
      </c>
      <c r="EY19" s="8">
        <f t="shared" si="3"/>
        <v>46277</v>
      </c>
      <c r="EZ19" s="8">
        <f t="shared" si="3"/>
        <v>46278</v>
      </c>
      <c r="FA19" s="8">
        <f t="shared" si="3"/>
        <v>46279</v>
      </c>
      <c r="FB19" s="8">
        <f t="shared" si="3"/>
        <v>46280</v>
      </c>
      <c r="FC19" s="8">
        <f t="shared" si="3"/>
        <v>46281</v>
      </c>
      <c r="FD19" s="8">
        <f t="shared" si="3"/>
        <v>46282</v>
      </c>
      <c r="FE19" s="8">
        <f t="shared" si="3"/>
        <v>46283</v>
      </c>
      <c r="FF19" s="8">
        <f t="shared" si="3"/>
        <v>46284</v>
      </c>
      <c r="FG19" s="8">
        <f t="shared" si="3"/>
        <v>46285</v>
      </c>
      <c r="FH19" s="8">
        <f t="shared" si="3"/>
        <v>46286</v>
      </c>
      <c r="FI19" s="8">
        <f t="shared" si="3"/>
        <v>46287</v>
      </c>
      <c r="FJ19" s="8">
        <f t="shared" si="3"/>
        <v>46288</v>
      </c>
      <c r="FK19" s="8">
        <f t="shared" si="3"/>
        <v>46289</v>
      </c>
      <c r="FL19" s="8">
        <f t="shared" si="3"/>
        <v>46290</v>
      </c>
      <c r="FM19" s="8">
        <f t="shared" si="3"/>
        <v>46291</v>
      </c>
      <c r="FN19" s="8">
        <f t="shared" si="3"/>
        <v>46292</v>
      </c>
      <c r="FO19" s="8">
        <f t="shared" si="3"/>
        <v>46293</v>
      </c>
      <c r="FP19" s="8">
        <f t="shared" si="3"/>
        <v>46294</v>
      </c>
      <c r="FQ19" s="8">
        <f t="shared" si="3"/>
        <v>46295</v>
      </c>
    </row>
    <row r="20" spans="1:173" s="71" customFormat="1" ht="23.25" customHeight="1">
      <c r="A20" s="74"/>
      <c r="B20" s="8">
        <f t="shared" si="0"/>
        <v>46124</v>
      </c>
      <c r="C20" s="8">
        <f t="shared" si="0"/>
        <v>46125</v>
      </c>
      <c r="D20" s="8">
        <f t="shared" si="0"/>
        <v>46126</v>
      </c>
      <c r="E20" s="8">
        <f t="shared" si="0"/>
        <v>46127</v>
      </c>
      <c r="F20" s="8">
        <f t="shared" si="0"/>
        <v>46128</v>
      </c>
      <c r="G20" s="8">
        <f t="shared" si="0"/>
        <v>46129</v>
      </c>
      <c r="H20" s="8">
        <f t="shared" si="0"/>
        <v>46130</v>
      </c>
      <c r="I20" s="8">
        <f t="shared" si="0"/>
        <v>46131</v>
      </c>
      <c r="J20" s="8">
        <f t="shared" si="0"/>
        <v>46132</v>
      </c>
      <c r="K20" s="8">
        <f t="shared" si="0"/>
        <v>46133</v>
      </c>
      <c r="L20" s="8">
        <f t="shared" si="0"/>
        <v>46134</v>
      </c>
      <c r="M20" s="8">
        <f t="shared" si="0"/>
        <v>46135</v>
      </c>
      <c r="N20" s="8">
        <f t="shared" si="0"/>
        <v>46136</v>
      </c>
      <c r="O20" s="8">
        <f t="shared" si="0"/>
        <v>46137</v>
      </c>
      <c r="P20" s="8">
        <f t="shared" si="0"/>
        <v>46138</v>
      </c>
      <c r="Q20" s="8">
        <f t="shared" si="0"/>
        <v>46139</v>
      </c>
      <c r="R20" s="8">
        <f t="shared" si="0"/>
        <v>46140</v>
      </c>
      <c r="S20" s="8">
        <f t="shared" si="0"/>
        <v>46141</v>
      </c>
      <c r="T20" s="8">
        <f t="shared" si="0"/>
        <v>46142</v>
      </c>
      <c r="U20" s="8">
        <f t="shared" ref="U20:CF20" si="4">U6</f>
        <v>46143</v>
      </c>
      <c r="V20" s="8">
        <f t="shared" si="4"/>
        <v>46144</v>
      </c>
      <c r="W20" s="8">
        <f t="shared" si="4"/>
        <v>46145</v>
      </c>
      <c r="X20" s="8">
        <f t="shared" si="4"/>
        <v>46146</v>
      </c>
      <c r="Y20" s="8">
        <f t="shared" si="4"/>
        <v>46147</v>
      </c>
      <c r="Z20" s="8">
        <f t="shared" si="4"/>
        <v>46148</v>
      </c>
      <c r="AA20" s="8">
        <f t="shared" si="4"/>
        <v>46149</v>
      </c>
      <c r="AB20" s="8">
        <f t="shared" si="4"/>
        <v>46150</v>
      </c>
      <c r="AC20" s="8">
        <f t="shared" si="4"/>
        <v>46151</v>
      </c>
      <c r="AD20" s="8">
        <f t="shared" si="4"/>
        <v>46152</v>
      </c>
      <c r="AE20" s="8">
        <f t="shared" si="4"/>
        <v>46153</v>
      </c>
      <c r="AF20" s="8">
        <f t="shared" si="4"/>
        <v>46154</v>
      </c>
      <c r="AG20" s="8">
        <f t="shared" si="4"/>
        <v>46155</v>
      </c>
      <c r="AH20" s="8">
        <f t="shared" si="4"/>
        <v>46156</v>
      </c>
      <c r="AI20" s="8">
        <f t="shared" si="4"/>
        <v>46157</v>
      </c>
      <c r="AJ20" s="8">
        <f t="shared" si="4"/>
        <v>46158</v>
      </c>
      <c r="AK20" s="8">
        <f t="shared" si="4"/>
        <v>46159</v>
      </c>
      <c r="AL20" s="8">
        <f t="shared" si="4"/>
        <v>46160</v>
      </c>
      <c r="AM20" s="8">
        <f t="shared" si="4"/>
        <v>46161</v>
      </c>
      <c r="AN20" s="8">
        <f t="shared" si="4"/>
        <v>46162</v>
      </c>
      <c r="AO20" s="8">
        <f t="shared" si="4"/>
        <v>46163</v>
      </c>
      <c r="AP20" s="8">
        <f t="shared" si="4"/>
        <v>46164</v>
      </c>
      <c r="AQ20" s="8">
        <f t="shared" si="4"/>
        <v>46165</v>
      </c>
      <c r="AR20" s="8">
        <f t="shared" si="4"/>
        <v>46166</v>
      </c>
      <c r="AS20" s="8">
        <f t="shared" si="4"/>
        <v>46167</v>
      </c>
      <c r="AT20" s="8">
        <f t="shared" si="4"/>
        <v>46168</v>
      </c>
      <c r="AU20" s="8">
        <f t="shared" si="4"/>
        <v>46169</v>
      </c>
      <c r="AV20" s="8">
        <f t="shared" si="4"/>
        <v>46170</v>
      </c>
      <c r="AW20" s="8">
        <f t="shared" si="4"/>
        <v>46171</v>
      </c>
      <c r="AX20" s="8">
        <f t="shared" si="4"/>
        <v>46172</v>
      </c>
      <c r="AY20" s="8">
        <f t="shared" si="4"/>
        <v>46173</v>
      </c>
      <c r="AZ20" s="8">
        <f t="shared" si="4"/>
        <v>46174</v>
      </c>
      <c r="BA20" s="8">
        <f t="shared" si="4"/>
        <v>46175</v>
      </c>
      <c r="BB20" s="8">
        <f t="shared" si="4"/>
        <v>46176</v>
      </c>
      <c r="BC20" s="8">
        <f t="shared" si="4"/>
        <v>46177</v>
      </c>
      <c r="BD20" s="8">
        <f t="shared" si="4"/>
        <v>46178</v>
      </c>
      <c r="BE20" s="8">
        <f t="shared" si="4"/>
        <v>46179</v>
      </c>
      <c r="BF20" s="33">
        <f t="shared" si="4"/>
        <v>46180</v>
      </c>
      <c r="BG20" s="33">
        <f t="shared" si="4"/>
        <v>46181</v>
      </c>
      <c r="BH20" s="33">
        <f t="shared" si="4"/>
        <v>46182</v>
      </c>
      <c r="BI20" s="33">
        <f t="shared" si="4"/>
        <v>46183</v>
      </c>
      <c r="BJ20" s="33">
        <f t="shared" si="4"/>
        <v>46184</v>
      </c>
      <c r="BK20" s="8">
        <f t="shared" si="4"/>
        <v>46185</v>
      </c>
      <c r="BL20" s="8">
        <f t="shared" si="4"/>
        <v>46186</v>
      </c>
      <c r="BM20" s="8">
        <f t="shared" si="4"/>
        <v>46187</v>
      </c>
      <c r="BN20" s="8">
        <f t="shared" si="4"/>
        <v>46188</v>
      </c>
      <c r="BO20" s="8">
        <f t="shared" si="4"/>
        <v>46189</v>
      </c>
      <c r="BP20" s="8">
        <f t="shared" si="4"/>
        <v>46190</v>
      </c>
      <c r="BQ20" s="8">
        <f t="shared" si="4"/>
        <v>46191</v>
      </c>
      <c r="BR20" s="8">
        <f t="shared" si="4"/>
        <v>46192</v>
      </c>
      <c r="BS20" s="8">
        <f t="shared" si="4"/>
        <v>46193</v>
      </c>
      <c r="BT20" s="8">
        <f t="shared" si="4"/>
        <v>46194</v>
      </c>
      <c r="BU20" s="8">
        <f t="shared" si="4"/>
        <v>46195</v>
      </c>
      <c r="BV20" s="8">
        <f t="shared" si="4"/>
        <v>46196</v>
      </c>
      <c r="BW20" s="8">
        <f t="shared" si="4"/>
        <v>46197</v>
      </c>
      <c r="BX20" s="8">
        <f t="shared" si="4"/>
        <v>46198</v>
      </c>
      <c r="BY20" s="8">
        <f t="shared" si="4"/>
        <v>46199</v>
      </c>
      <c r="BZ20" s="8">
        <f t="shared" si="4"/>
        <v>46200</v>
      </c>
      <c r="CA20" s="8">
        <f t="shared" si="4"/>
        <v>46201</v>
      </c>
      <c r="CB20" s="8">
        <f t="shared" si="4"/>
        <v>46202</v>
      </c>
      <c r="CC20" s="8">
        <f t="shared" si="4"/>
        <v>46203</v>
      </c>
      <c r="CD20" s="8">
        <f t="shared" si="4"/>
        <v>46204</v>
      </c>
      <c r="CE20" s="8">
        <f t="shared" si="4"/>
        <v>46205</v>
      </c>
      <c r="CF20" s="8">
        <f t="shared" si="4"/>
        <v>46206</v>
      </c>
      <c r="CG20" s="8">
        <f t="shared" ref="CG20:ER20" si="5">CG6</f>
        <v>46207</v>
      </c>
      <c r="CH20" s="8">
        <f t="shared" si="5"/>
        <v>46208</v>
      </c>
      <c r="CI20" s="8">
        <f t="shared" si="5"/>
        <v>46209</v>
      </c>
      <c r="CJ20" s="8">
        <f t="shared" si="5"/>
        <v>46210</v>
      </c>
      <c r="CK20" s="8">
        <f t="shared" si="5"/>
        <v>46211</v>
      </c>
      <c r="CL20" s="8">
        <f t="shared" si="5"/>
        <v>46212</v>
      </c>
      <c r="CM20" s="8">
        <f t="shared" si="5"/>
        <v>46213</v>
      </c>
      <c r="CN20" s="8">
        <f t="shared" si="5"/>
        <v>46214</v>
      </c>
      <c r="CO20" s="8">
        <f t="shared" si="5"/>
        <v>46215</v>
      </c>
      <c r="CP20" s="8">
        <f t="shared" si="5"/>
        <v>46216</v>
      </c>
      <c r="CQ20" s="8">
        <f t="shared" si="5"/>
        <v>46217</v>
      </c>
      <c r="CR20" s="8">
        <f t="shared" si="5"/>
        <v>46218</v>
      </c>
      <c r="CS20" s="8">
        <f t="shared" si="5"/>
        <v>46219</v>
      </c>
      <c r="CT20" s="8">
        <f t="shared" si="5"/>
        <v>46220</v>
      </c>
      <c r="CU20" s="8">
        <f t="shared" si="5"/>
        <v>46221</v>
      </c>
      <c r="CV20" s="8">
        <f t="shared" si="5"/>
        <v>46222</v>
      </c>
      <c r="CW20" s="8">
        <f t="shared" si="5"/>
        <v>46223</v>
      </c>
      <c r="CX20" s="8">
        <f t="shared" si="5"/>
        <v>46224</v>
      </c>
      <c r="CY20" s="8">
        <f t="shared" si="5"/>
        <v>46225</v>
      </c>
      <c r="CZ20" s="8">
        <f t="shared" si="5"/>
        <v>46226</v>
      </c>
      <c r="DA20" s="8">
        <f t="shared" si="5"/>
        <v>46227</v>
      </c>
      <c r="DB20" s="8">
        <f t="shared" si="5"/>
        <v>46228</v>
      </c>
      <c r="DC20" s="8">
        <f t="shared" si="5"/>
        <v>46229</v>
      </c>
      <c r="DD20" s="8">
        <f t="shared" si="5"/>
        <v>46230</v>
      </c>
      <c r="DE20" s="8">
        <f t="shared" si="5"/>
        <v>46231</v>
      </c>
      <c r="DF20" s="8">
        <f t="shared" si="5"/>
        <v>46232</v>
      </c>
      <c r="DG20" s="8">
        <f t="shared" si="5"/>
        <v>46233</v>
      </c>
      <c r="DH20" s="8">
        <f t="shared" si="5"/>
        <v>46234</v>
      </c>
      <c r="DI20" s="8">
        <f t="shared" si="5"/>
        <v>46235</v>
      </c>
      <c r="DJ20" s="8">
        <f t="shared" si="5"/>
        <v>46236</v>
      </c>
      <c r="DK20" s="8">
        <f t="shared" si="5"/>
        <v>46237</v>
      </c>
      <c r="DL20" s="8">
        <f t="shared" si="5"/>
        <v>46238</v>
      </c>
      <c r="DM20" s="8">
        <f t="shared" si="5"/>
        <v>46239</v>
      </c>
      <c r="DN20" s="8">
        <f t="shared" si="5"/>
        <v>46240</v>
      </c>
      <c r="DO20" s="8">
        <f t="shared" si="5"/>
        <v>46241</v>
      </c>
      <c r="DP20" s="8">
        <f t="shared" si="5"/>
        <v>46242</v>
      </c>
      <c r="DQ20" s="8">
        <f t="shared" si="5"/>
        <v>46243</v>
      </c>
      <c r="DR20" s="8">
        <f t="shared" si="5"/>
        <v>46244</v>
      </c>
      <c r="DS20" s="8">
        <f t="shared" si="5"/>
        <v>46245</v>
      </c>
      <c r="DT20" s="8">
        <f t="shared" si="5"/>
        <v>46246</v>
      </c>
      <c r="DU20" s="8">
        <f t="shared" si="5"/>
        <v>46247</v>
      </c>
      <c r="DV20" s="8">
        <f t="shared" si="5"/>
        <v>46248</v>
      </c>
      <c r="DW20" s="8">
        <f t="shared" si="5"/>
        <v>46249</v>
      </c>
      <c r="DX20" s="8">
        <f t="shared" si="5"/>
        <v>46250</v>
      </c>
      <c r="DY20" s="8">
        <f t="shared" si="5"/>
        <v>46251</v>
      </c>
      <c r="DZ20" s="8">
        <f t="shared" si="5"/>
        <v>46252</v>
      </c>
      <c r="EA20" s="8">
        <f t="shared" si="5"/>
        <v>46253</v>
      </c>
      <c r="EB20" s="8">
        <f t="shared" si="5"/>
        <v>46254</v>
      </c>
      <c r="EC20" s="8">
        <f t="shared" si="5"/>
        <v>46255</v>
      </c>
      <c r="ED20" s="8">
        <f t="shared" si="5"/>
        <v>46256</v>
      </c>
      <c r="EE20" s="8">
        <f t="shared" si="5"/>
        <v>46257</v>
      </c>
      <c r="EF20" s="8">
        <f t="shared" si="5"/>
        <v>46258</v>
      </c>
      <c r="EG20" s="8">
        <f t="shared" si="5"/>
        <v>46259</v>
      </c>
      <c r="EH20" s="8">
        <f t="shared" si="5"/>
        <v>46260</v>
      </c>
      <c r="EI20" s="8">
        <f t="shared" si="5"/>
        <v>46261</v>
      </c>
      <c r="EJ20" s="8">
        <f t="shared" si="5"/>
        <v>46262</v>
      </c>
      <c r="EK20" s="8">
        <f t="shared" si="5"/>
        <v>46263</v>
      </c>
      <c r="EL20" s="8">
        <f t="shared" si="5"/>
        <v>46264</v>
      </c>
      <c r="EM20" s="8">
        <f t="shared" si="5"/>
        <v>46265</v>
      </c>
      <c r="EN20" s="8">
        <f t="shared" si="5"/>
        <v>46266</v>
      </c>
      <c r="EO20" s="8">
        <f t="shared" si="5"/>
        <v>46267</v>
      </c>
      <c r="EP20" s="8">
        <f t="shared" si="5"/>
        <v>46268</v>
      </c>
      <c r="EQ20" s="8">
        <f t="shared" si="5"/>
        <v>46269</v>
      </c>
      <c r="ER20" s="8">
        <f t="shared" si="5"/>
        <v>46270</v>
      </c>
      <c r="ES20" s="8">
        <f t="shared" ref="ES20:FQ20" si="6">ES6</f>
        <v>46271</v>
      </c>
      <c r="ET20" s="8">
        <f t="shared" si="6"/>
        <v>46272</v>
      </c>
      <c r="EU20" s="8">
        <f t="shared" si="6"/>
        <v>46273</v>
      </c>
      <c r="EV20" s="8">
        <f t="shared" si="6"/>
        <v>46274</v>
      </c>
      <c r="EW20" s="8">
        <f t="shared" si="6"/>
        <v>46275</v>
      </c>
      <c r="EX20" s="8">
        <f t="shared" si="6"/>
        <v>46276</v>
      </c>
      <c r="EY20" s="8">
        <f t="shared" si="6"/>
        <v>46277</v>
      </c>
      <c r="EZ20" s="8">
        <f t="shared" si="6"/>
        <v>46278</v>
      </c>
      <c r="FA20" s="8">
        <f t="shared" si="6"/>
        <v>46279</v>
      </c>
      <c r="FB20" s="8">
        <f t="shared" si="6"/>
        <v>46280</v>
      </c>
      <c r="FC20" s="8">
        <f t="shared" si="6"/>
        <v>46281</v>
      </c>
      <c r="FD20" s="8">
        <f t="shared" si="6"/>
        <v>46282</v>
      </c>
      <c r="FE20" s="8">
        <f t="shared" si="6"/>
        <v>46283</v>
      </c>
      <c r="FF20" s="8">
        <f t="shared" si="6"/>
        <v>46284</v>
      </c>
      <c r="FG20" s="8">
        <f t="shared" si="6"/>
        <v>46285</v>
      </c>
      <c r="FH20" s="8">
        <f t="shared" si="6"/>
        <v>46286</v>
      </c>
      <c r="FI20" s="8">
        <f t="shared" si="6"/>
        <v>46287</v>
      </c>
      <c r="FJ20" s="8">
        <f t="shared" si="6"/>
        <v>46288</v>
      </c>
      <c r="FK20" s="8">
        <f t="shared" si="6"/>
        <v>46289</v>
      </c>
      <c r="FL20" s="8">
        <f t="shared" si="6"/>
        <v>46290</v>
      </c>
      <c r="FM20" s="8">
        <f t="shared" si="6"/>
        <v>46291</v>
      </c>
      <c r="FN20" s="8">
        <f t="shared" si="6"/>
        <v>46292</v>
      </c>
      <c r="FO20" s="8">
        <f t="shared" si="6"/>
        <v>46293</v>
      </c>
      <c r="FP20" s="8">
        <f t="shared" si="6"/>
        <v>46294</v>
      </c>
      <c r="FQ20" s="8">
        <f t="shared" si="6"/>
        <v>46295</v>
      </c>
    </row>
    <row r="21" spans="1:173" s="71" customFormat="1">
      <c r="A21" s="74" t="s">
        <v>4</v>
      </c>
      <c r="BF21" s="85"/>
      <c r="BG21" s="85"/>
      <c r="BH21" s="85"/>
      <c r="BI21" s="85"/>
      <c r="BJ21" s="85"/>
    </row>
    <row r="22" spans="1:173" s="71" customFormat="1">
      <c r="A22" s="74">
        <v>1</v>
      </c>
      <c r="B22" s="80">
        <f t="shared" ref="B22:T22" si="7">ROUNDUP(B8*0.85,)+25</f>
        <v>3935</v>
      </c>
      <c r="C22" s="80">
        <f t="shared" si="7"/>
        <v>3935</v>
      </c>
      <c r="D22" s="80">
        <f t="shared" si="7"/>
        <v>3935</v>
      </c>
      <c r="E22" s="80">
        <f t="shared" si="7"/>
        <v>3935</v>
      </c>
      <c r="F22" s="80">
        <f t="shared" si="7"/>
        <v>3935</v>
      </c>
      <c r="G22" s="80">
        <f t="shared" si="7"/>
        <v>4445</v>
      </c>
      <c r="H22" s="80">
        <f t="shared" si="7"/>
        <v>4445</v>
      </c>
      <c r="I22" s="80">
        <f t="shared" si="7"/>
        <v>3935</v>
      </c>
      <c r="J22" s="80">
        <f t="shared" si="7"/>
        <v>3935</v>
      </c>
      <c r="K22" s="80">
        <f t="shared" si="7"/>
        <v>3935</v>
      </c>
      <c r="L22" s="80">
        <f t="shared" si="7"/>
        <v>3935</v>
      </c>
      <c r="M22" s="80">
        <f t="shared" si="7"/>
        <v>3935</v>
      </c>
      <c r="N22" s="80">
        <f t="shared" si="7"/>
        <v>4445</v>
      </c>
      <c r="O22" s="80">
        <f t="shared" si="7"/>
        <v>4445</v>
      </c>
      <c r="P22" s="80">
        <f t="shared" si="7"/>
        <v>3935</v>
      </c>
      <c r="Q22" s="80">
        <f t="shared" si="7"/>
        <v>3935</v>
      </c>
      <c r="R22" s="80">
        <f t="shared" si="7"/>
        <v>3935</v>
      </c>
      <c r="S22" s="80">
        <f t="shared" si="7"/>
        <v>3935</v>
      </c>
      <c r="T22" s="80">
        <f t="shared" si="7"/>
        <v>5125</v>
      </c>
      <c r="U22" s="80">
        <f t="shared" ref="U22:CF22" si="8">ROUNDUP(U8*0.85,)+25</f>
        <v>5125</v>
      </c>
      <c r="V22" s="80">
        <f t="shared" si="8"/>
        <v>5125</v>
      </c>
      <c r="W22" s="80">
        <f t="shared" si="8"/>
        <v>4190</v>
      </c>
      <c r="X22" s="80">
        <f t="shared" si="8"/>
        <v>4190</v>
      </c>
      <c r="Y22" s="80">
        <f t="shared" si="8"/>
        <v>4190</v>
      </c>
      <c r="Z22" s="80">
        <f t="shared" si="8"/>
        <v>4190</v>
      </c>
      <c r="AA22" s="80">
        <f t="shared" si="8"/>
        <v>4190</v>
      </c>
      <c r="AB22" s="80">
        <f t="shared" si="8"/>
        <v>5125</v>
      </c>
      <c r="AC22" s="80">
        <f t="shared" si="8"/>
        <v>5125</v>
      </c>
      <c r="AD22" s="80">
        <f t="shared" si="8"/>
        <v>5125</v>
      </c>
      <c r="AE22" s="80">
        <f t="shared" si="8"/>
        <v>3935</v>
      </c>
      <c r="AF22" s="80">
        <f t="shared" si="8"/>
        <v>3935</v>
      </c>
      <c r="AG22" s="80">
        <f t="shared" si="8"/>
        <v>3935</v>
      </c>
      <c r="AH22" s="80">
        <f t="shared" si="8"/>
        <v>3935</v>
      </c>
      <c r="AI22" s="80">
        <f t="shared" si="8"/>
        <v>4190</v>
      </c>
      <c r="AJ22" s="80">
        <f t="shared" si="8"/>
        <v>4190</v>
      </c>
      <c r="AK22" s="80">
        <f t="shared" si="8"/>
        <v>3935</v>
      </c>
      <c r="AL22" s="80">
        <f t="shared" si="8"/>
        <v>3935</v>
      </c>
      <c r="AM22" s="80">
        <f t="shared" si="8"/>
        <v>3935</v>
      </c>
      <c r="AN22" s="80">
        <f t="shared" si="8"/>
        <v>3935</v>
      </c>
      <c r="AO22" s="80">
        <f t="shared" si="8"/>
        <v>3935</v>
      </c>
      <c r="AP22" s="80">
        <f t="shared" si="8"/>
        <v>4190</v>
      </c>
      <c r="AQ22" s="80">
        <f t="shared" si="8"/>
        <v>4190</v>
      </c>
      <c r="AR22" s="80">
        <f t="shared" si="8"/>
        <v>3935</v>
      </c>
      <c r="AS22" s="80">
        <f t="shared" si="8"/>
        <v>3935</v>
      </c>
      <c r="AT22" s="80">
        <f t="shared" si="8"/>
        <v>3935</v>
      </c>
      <c r="AU22" s="80">
        <f t="shared" si="8"/>
        <v>3935</v>
      </c>
      <c r="AV22" s="80">
        <f t="shared" si="8"/>
        <v>3935</v>
      </c>
      <c r="AW22" s="80">
        <f t="shared" si="8"/>
        <v>4190</v>
      </c>
      <c r="AX22" s="80">
        <f t="shared" si="8"/>
        <v>4190</v>
      </c>
      <c r="AY22" s="80">
        <f t="shared" si="8"/>
        <v>4190</v>
      </c>
      <c r="AZ22" s="80">
        <f t="shared" si="8"/>
        <v>4190</v>
      </c>
      <c r="BA22" s="80">
        <f t="shared" si="8"/>
        <v>4190</v>
      </c>
      <c r="BB22" s="80">
        <f t="shared" si="8"/>
        <v>4190</v>
      </c>
      <c r="BC22" s="80">
        <f t="shared" si="8"/>
        <v>4190</v>
      </c>
      <c r="BD22" s="80">
        <f t="shared" si="8"/>
        <v>8610</v>
      </c>
      <c r="BE22" s="80">
        <f t="shared" si="8"/>
        <v>8610</v>
      </c>
      <c r="BF22" s="89">
        <f t="shared" si="8"/>
        <v>8610</v>
      </c>
      <c r="BG22" s="89">
        <f t="shared" si="8"/>
        <v>8610</v>
      </c>
      <c r="BH22" s="89">
        <f t="shared" si="8"/>
        <v>8610</v>
      </c>
      <c r="BI22" s="89">
        <f t="shared" si="8"/>
        <v>8610</v>
      </c>
      <c r="BJ22" s="89">
        <f t="shared" si="8"/>
        <v>10480</v>
      </c>
      <c r="BK22" s="80">
        <f t="shared" si="8"/>
        <v>10480</v>
      </c>
      <c r="BL22" s="80">
        <f t="shared" si="8"/>
        <v>10480</v>
      </c>
      <c r="BM22" s="80">
        <f t="shared" si="8"/>
        <v>10480</v>
      </c>
      <c r="BN22" s="80">
        <f t="shared" si="8"/>
        <v>10480</v>
      </c>
      <c r="BO22" s="80">
        <f t="shared" si="8"/>
        <v>10480</v>
      </c>
      <c r="BP22" s="80">
        <f t="shared" si="8"/>
        <v>10480</v>
      </c>
      <c r="BQ22" s="80">
        <f t="shared" si="8"/>
        <v>10480</v>
      </c>
      <c r="BR22" s="80">
        <f t="shared" si="8"/>
        <v>10480</v>
      </c>
      <c r="BS22" s="80">
        <f t="shared" si="8"/>
        <v>10480</v>
      </c>
      <c r="BT22" s="80">
        <f t="shared" si="8"/>
        <v>5125</v>
      </c>
      <c r="BU22" s="80">
        <f t="shared" si="8"/>
        <v>5125</v>
      </c>
      <c r="BV22" s="80">
        <f t="shared" si="8"/>
        <v>5125</v>
      </c>
      <c r="BW22" s="80">
        <f t="shared" si="8"/>
        <v>5125</v>
      </c>
      <c r="BX22" s="80">
        <f t="shared" si="8"/>
        <v>5125</v>
      </c>
      <c r="BY22" s="80">
        <f t="shared" si="8"/>
        <v>5125</v>
      </c>
      <c r="BZ22" s="80">
        <f t="shared" si="8"/>
        <v>5125</v>
      </c>
      <c r="CA22" s="80">
        <f t="shared" si="8"/>
        <v>5125</v>
      </c>
      <c r="CB22" s="80">
        <f t="shared" si="8"/>
        <v>8610</v>
      </c>
      <c r="CC22" s="80">
        <f t="shared" si="8"/>
        <v>8610</v>
      </c>
      <c r="CD22" s="80">
        <f t="shared" si="8"/>
        <v>8610</v>
      </c>
      <c r="CE22" s="80">
        <f t="shared" si="8"/>
        <v>8610</v>
      </c>
      <c r="CF22" s="80">
        <f t="shared" si="8"/>
        <v>8610</v>
      </c>
      <c r="CG22" s="80">
        <f t="shared" ref="CG22:ER22" si="9">ROUNDUP(CG8*0.85,)+25</f>
        <v>8610</v>
      </c>
      <c r="CH22" s="80">
        <f t="shared" si="9"/>
        <v>8610</v>
      </c>
      <c r="CI22" s="80">
        <f t="shared" si="9"/>
        <v>8610</v>
      </c>
      <c r="CJ22" s="80">
        <f t="shared" si="9"/>
        <v>8610</v>
      </c>
      <c r="CK22" s="80">
        <f t="shared" si="9"/>
        <v>8610</v>
      </c>
      <c r="CL22" s="80">
        <f t="shared" si="9"/>
        <v>8610</v>
      </c>
      <c r="CM22" s="80">
        <f t="shared" si="9"/>
        <v>8610</v>
      </c>
      <c r="CN22" s="80">
        <f t="shared" si="9"/>
        <v>8610</v>
      </c>
      <c r="CO22" s="80">
        <f t="shared" si="9"/>
        <v>8610</v>
      </c>
      <c r="CP22" s="80">
        <f t="shared" si="9"/>
        <v>5975</v>
      </c>
      <c r="CQ22" s="80">
        <f t="shared" si="9"/>
        <v>5975</v>
      </c>
      <c r="CR22" s="80">
        <f t="shared" si="9"/>
        <v>5975</v>
      </c>
      <c r="CS22" s="80">
        <f t="shared" si="9"/>
        <v>5975</v>
      </c>
      <c r="CT22" s="80">
        <f t="shared" si="9"/>
        <v>6400</v>
      </c>
      <c r="CU22" s="80">
        <f t="shared" si="9"/>
        <v>6400</v>
      </c>
      <c r="CV22" s="80">
        <f t="shared" si="9"/>
        <v>5975</v>
      </c>
      <c r="CW22" s="80">
        <f t="shared" si="9"/>
        <v>5975</v>
      </c>
      <c r="CX22" s="80">
        <f t="shared" si="9"/>
        <v>5975</v>
      </c>
      <c r="CY22" s="80">
        <f t="shared" si="9"/>
        <v>5975</v>
      </c>
      <c r="CZ22" s="80">
        <f t="shared" si="9"/>
        <v>5975</v>
      </c>
      <c r="DA22" s="80">
        <f t="shared" si="9"/>
        <v>6400</v>
      </c>
      <c r="DB22" s="80">
        <f t="shared" si="9"/>
        <v>6400</v>
      </c>
      <c r="DC22" s="80">
        <f t="shared" si="9"/>
        <v>5975</v>
      </c>
      <c r="DD22" s="80">
        <f t="shared" si="9"/>
        <v>5975</v>
      </c>
      <c r="DE22" s="80">
        <f t="shared" si="9"/>
        <v>5975</v>
      </c>
      <c r="DF22" s="80">
        <f t="shared" si="9"/>
        <v>5975</v>
      </c>
      <c r="DG22" s="80">
        <f t="shared" si="9"/>
        <v>5975</v>
      </c>
      <c r="DH22" s="80">
        <f t="shared" si="9"/>
        <v>6400</v>
      </c>
      <c r="DI22" s="80">
        <f t="shared" si="9"/>
        <v>6400</v>
      </c>
      <c r="DJ22" s="80">
        <f t="shared" si="9"/>
        <v>5975</v>
      </c>
      <c r="DK22" s="80">
        <f t="shared" si="9"/>
        <v>5975</v>
      </c>
      <c r="DL22" s="80">
        <f t="shared" si="9"/>
        <v>5975</v>
      </c>
      <c r="DM22" s="80">
        <f t="shared" si="9"/>
        <v>5975</v>
      </c>
      <c r="DN22" s="80">
        <f t="shared" si="9"/>
        <v>5975</v>
      </c>
      <c r="DO22" s="80">
        <f t="shared" si="9"/>
        <v>6400</v>
      </c>
      <c r="DP22" s="80">
        <f t="shared" si="9"/>
        <v>6400</v>
      </c>
      <c r="DQ22" s="80">
        <f t="shared" si="9"/>
        <v>5975</v>
      </c>
      <c r="DR22" s="80">
        <f t="shared" si="9"/>
        <v>5975</v>
      </c>
      <c r="DS22" s="80">
        <f t="shared" si="9"/>
        <v>5975</v>
      </c>
      <c r="DT22" s="80">
        <f t="shared" si="9"/>
        <v>5975</v>
      </c>
      <c r="DU22" s="80">
        <f t="shared" si="9"/>
        <v>5975</v>
      </c>
      <c r="DV22" s="80">
        <f t="shared" si="9"/>
        <v>6400</v>
      </c>
      <c r="DW22" s="80">
        <f t="shared" si="9"/>
        <v>6400</v>
      </c>
      <c r="DX22" s="80">
        <f t="shared" si="9"/>
        <v>5975</v>
      </c>
      <c r="DY22" s="80">
        <f t="shared" si="9"/>
        <v>5975</v>
      </c>
      <c r="DZ22" s="80">
        <f t="shared" si="9"/>
        <v>5975</v>
      </c>
      <c r="EA22" s="80">
        <f t="shared" si="9"/>
        <v>5975</v>
      </c>
      <c r="EB22" s="80">
        <f t="shared" si="9"/>
        <v>5975</v>
      </c>
      <c r="EC22" s="80">
        <f t="shared" si="9"/>
        <v>5975</v>
      </c>
      <c r="ED22" s="80">
        <f t="shared" si="9"/>
        <v>5975</v>
      </c>
      <c r="EE22" s="80">
        <f t="shared" si="9"/>
        <v>5125</v>
      </c>
      <c r="EF22" s="80">
        <f t="shared" si="9"/>
        <v>5125</v>
      </c>
      <c r="EG22" s="80">
        <f t="shared" si="9"/>
        <v>5125</v>
      </c>
      <c r="EH22" s="80">
        <f t="shared" si="9"/>
        <v>5125</v>
      </c>
      <c r="EI22" s="80">
        <f t="shared" si="9"/>
        <v>5125</v>
      </c>
      <c r="EJ22" s="80">
        <f t="shared" si="9"/>
        <v>5125</v>
      </c>
      <c r="EK22" s="80">
        <f t="shared" si="9"/>
        <v>5125</v>
      </c>
      <c r="EL22" s="80">
        <f t="shared" si="9"/>
        <v>4700</v>
      </c>
      <c r="EM22" s="80">
        <f t="shared" si="9"/>
        <v>4700</v>
      </c>
      <c r="EN22" s="80">
        <f t="shared" si="9"/>
        <v>4700</v>
      </c>
      <c r="EO22" s="80">
        <f t="shared" si="9"/>
        <v>4700</v>
      </c>
      <c r="EP22" s="80">
        <f t="shared" si="9"/>
        <v>4700</v>
      </c>
      <c r="EQ22" s="80">
        <f t="shared" si="9"/>
        <v>5125</v>
      </c>
      <c r="ER22" s="80">
        <f t="shared" si="9"/>
        <v>5125</v>
      </c>
      <c r="ES22" s="80">
        <f t="shared" ref="ES22:FQ22" si="10">ROUNDUP(ES8*0.85,)+25</f>
        <v>4700</v>
      </c>
      <c r="ET22" s="80">
        <f t="shared" si="10"/>
        <v>4700</v>
      </c>
      <c r="EU22" s="80">
        <f t="shared" si="10"/>
        <v>4700</v>
      </c>
      <c r="EV22" s="80">
        <f t="shared" si="10"/>
        <v>4700</v>
      </c>
      <c r="EW22" s="80">
        <f t="shared" si="10"/>
        <v>4700</v>
      </c>
      <c r="EX22" s="80">
        <f t="shared" si="10"/>
        <v>5125</v>
      </c>
      <c r="EY22" s="80">
        <f t="shared" si="10"/>
        <v>5125</v>
      </c>
      <c r="EZ22" s="80">
        <f t="shared" si="10"/>
        <v>4700</v>
      </c>
      <c r="FA22" s="80">
        <f t="shared" si="10"/>
        <v>4700</v>
      </c>
      <c r="FB22" s="80">
        <f t="shared" si="10"/>
        <v>4700</v>
      </c>
      <c r="FC22" s="80">
        <f t="shared" si="10"/>
        <v>4700</v>
      </c>
      <c r="FD22" s="80">
        <f t="shared" si="10"/>
        <v>4700</v>
      </c>
      <c r="FE22" s="80">
        <f t="shared" si="10"/>
        <v>5125</v>
      </c>
      <c r="FF22" s="80">
        <f t="shared" si="10"/>
        <v>5125</v>
      </c>
      <c r="FG22" s="80">
        <f t="shared" si="10"/>
        <v>5975</v>
      </c>
      <c r="FH22" s="80">
        <f t="shared" si="10"/>
        <v>5975</v>
      </c>
      <c r="FI22" s="80">
        <f t="shared" si="10"/>
        <v>5975</v>
      </c>
      <c r="FJ22" s="80">
        <f t="shared" si="10"/>
        <v>5975</v>
      </c>
      <c r="FK22" s="80">
        <f t="shared" si="10"/>
        <v>5975</v>
      </c>
      <c r="FL22" s="80">
        <f t="shared" si="10"/>
        <v>5975</v>
      </c>
      <c r="FM22" s="80">
        <f t="shared" si="10"/>
        <v>5975</v>
      </c>
      <c r="FN22" s="80">
        <f t="shared" si="10"/>
        <v>5975</v>
      </c>
      <c r="FO22" s="80">
        <f t="shared" si="10"/>
        <v>5975</v>
      </c>
      <c r="FP22" s="80">
        <f t="shared" si="10"/>
        <v>5975</v>
      </c>
      <c r="FQ22" s="80">
        <f t="shared" si="10"/>
        <v>5975</v>
      </c>
    </row>
    <row r="23" spans="1:173" s="71" customFormat="1">
      <c r="A23" s="14" t="s">
        <v>5</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9"/>
      <c r="BG23" s="89"/>
      <c r="BH23" s="89"/>
      <c r="BI23" s="89"/>
      <c r="BJ23" s="89"/>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row>
    <row r="24" spans="1:173" s="71" customFormat="1">
      <c r="A24" s="12">
        <v>1</v>
      </c>
      <c r="B24" s="80">
        <f t="shared" ref="B24:T24" si="11">ROUNDUP(B10*0.85,)+25</f>
        <v>4785</v>
      </c>
      <c r="C24" s="80">
        <f t="shared" si="11"/>
        <v>4785</v>
      </c>
      <c r="D24" s="80">
        <f t="shared" si="11"/>
        <v>4785</v>
      </c>
      <c r="E24" s="80">
        <f t="shared" si="11"/>
        <v>4785</v>
      </c>
      <c r="F24" s="80">
        <f t="shared" si="11"/>
        <v>4785</v>
      </c>
      <c r="G24" s="80">
        <f t="shared" si="11"/>
        <v>5295</v>
      </c>
      <c r="H24" s="80">
        <f t="shared" si="11"/>
        <v>5295</v>
      </c>
      <c r="I24" s="80">
        <f t="shared" si="11"/>
        <v>4785</v>
      </c>
      <c r="J24" s="80">
        <f t="shared" si="11"/>
        <v>4785</v>
      </c>
      <c r="K24" s="80">
        <f t="shared" si="11"/>
        <v>4785</v>
      </c>
      <c r="L24" s="80">
        <f t="shared" si="11"/>
        <v>4785</v>
      </c>
      <c r="M24" s="80">
        <f t="shared" si="11"/>
        <v>4785</v>
      </c>
      <c r="N24" s="80">
        <f t="shared" si="11"/>
        <v>5295</v>
      </c>
      <c r="O24" s="80">
        <f t="shared" si="11"/>
        <v>5295</v>
      </c>
      <c r="P24" s="80">
        <f t="shared" si="11"/>
        <v>4785</v>
      </c>
      <c r="Q24" s="80">
        <f t="shared" si="11"/>
        <v>4785</v>
      </c>
      <c r="R24" s="80">
        <f t="shared" si="11"/>
        <v>4785</v>
      </c>
      <c r="S24" s="80">
        <f t="shared" si="11"/>
        <v>4785</v>
      </c>
      <c r="T24" s="80">
        <f t="shared" si="11"/>
        <v>5975</v>
      </c>
      <c r="U24" s="80">
        <f t="shared" ref="U24:CF24" si="12">ROUNDUP(U10*0.85,)+25</f>
        <v>5975</v>
      </c>
      <c r="V24" s="80">
        <f t="shared" si="12"/>
        <v>5975</v>
      </c>
      <c r="W24" s="80">
        <f t="shared" si="12"/>
        <v>5040</v>
      </c>
      <c r="X24" s="80">
        <f t="shared" si="12"/>
        <v>5040</v>
      </c>
      <c r="Y24" s="80">
        <f t="shared" si="12"/>
        <v>5040</v>
      </c>
      <c r="Z24" s="80">
        <f t="shared" si="12"/>
        <v>5040</v>
      </c>
      <c r="AA24" s="80">
        <f t="shared" si="12"/>
        <v>5040</v>
      </c>
      <c r="AB24" s="80">
        <f t="shared" si="12"/>
        <v>5975</v>
      </c>
      <c r="AC24" s="80">
        <f t="shared" si="12"/>
        <v>5975</v>
      </c>
      <c r="AD24" s="80">
        <f t="shared" si="12"/>
        <v>5975</v>
      </c>
      <c r="AE24" s="80">
        <f t="shared" si="12"/>
        <v>4785</v>
      </c>
      <c r="AF24" s="80">
        <f t="shared" si="12"/>
        <v>4785</v>
      </c>
      <c r="AG24" s="80">
        <f t="shared" si="12"/>
        <v>4785</v>
      </c>
      <c r="AH24" s="80">
        <f t="shared" si="12"/>
        <v>4785</v>
      </c>
      <c r="AI24" s="80">
        <f t="shared" si="12"/>
        <v>5040</v>
      </c>
      <c r="AJ24" s="80">
        <f t="shared" si="12"/>
        <v>5040</v>
      </c>
      <c r="AK24" s="80">
        <f t="shared" si="12"/>
        <v>4785</v>
      </c>
      <c r="AL24" s="80">
        <f t="shared" si="12"/>
        <v>4785</v>
      </c>
      <c r="AM24" s="80">
        <f t="shared" si="12"/>
        <v>4785</v>
      </c>
      <c r="AN24" s="80">
        <f t="shared" si="12"/>
        <v>4785</v>
      </c>
      <c r="AO24" s="80">
        <f t="shared" si="12"/>
        <v>4785</v>
      </c>
      <c r="AP24" s="80">
        <f t="shared" si="12"/>
        <v>5040</v>
      </c>
      <c r="AQ24" s="80">
        <f t="shared" si="12"/>
        <v>5040</v>
      </c>
      <c r="AR24" s="80">
        <f t="shared" si="12"/>
        <v>4785</v>
      </c>
      <c r="AS24" s="80">
        <f t="shared" si="12"/>
        <v>4785</v>
      </c>
      <c r="AT24" s="80">
        <f t="shared" si="12"/>
        <v>4785</v>
      </c>
      <c r="AU24" s="80">
        <f t="shared" si="12"/>
        <v>4785</v>
      </c>
      <c r="AV24" s="80">
        <f t="shared" si="12"/>
        <v>4785</v>
      </c>
      <c r="AW24" s="80">
        <f t="shared" si="12"/>
        <v>5040</v>
      </c>
      <c r="AX24" s="80">
        <f t="shared" si="12"/>
        <v>5040</v>
      </c>
      <c r="AY24" s="80">
        <f t="shared" si="12"/>
        <v>5040</v>
      </c>
      <c r="AZ24" s="80">
        <f t="shared" si="12"/>
        <v>5040</v>
      </c>
      <c r="BA24" s="80">
        <f t="shared" si="12"/>
        <v>5040</v>
      </c>
      <c r="BB24" s="80">
        <f t="shared" si="12"/>
        <v>5040</v>
      </c>
      <c r="BC24" s="80">
        <f t="shared" si="12"/>
        <v>5040</v>
      </c>
      <c r="BD24" s="80">
        <f t="shared" si="12"/>
        <v>9460</v>
      </c>
      <c r="BE24" s="80">
        <f t="shared" si="12"/>
        <v>9460</v>
      </c>
      <c r="BF24" s="89">
        <f t="shared" si="12"/>
        <v>9460</v>
      </c>
      <c r="BG24" s="89">
        <f t="shared" si="12"/>
        <v>9460</v>
      </c>
      <c r="BH24" s="89">
        <f t="shared" si="12"/>
        <v>9460</v>
      </c>
      <c r="BI24" s="89">
        <f t="shared" si="12"/>
        <v>9460</v>
      </c>
      <c r="BJ24" s="89">
        <f t="shared" si="12"/>
        <v>11330</v>
      </c>
      <c r="BK24" s="80">
        <f t="shared" si="12"/>
        <v>11330</v>
      </c>
      <c r="BL24" s="80">
        <f t="shared" si="12"/>
        <v>11330</v>
      </c>
      <c r="BM24" s="80">
        <f t="shared" si="12"/>
        <v>11330</v>
      </c>
      <c r="BN24" s="80">
        <f t="shared" si="12"/>
        <v>11330</v>
      </c>
      <c r="BO24" s="80">
        <f t="shared" si="12"/>
        <v>11330</v>
      </c>
      <c r="BP24" s="80">
        <f t="shared" si="12"/>
        <v>11330</v>
      </c>
      <c r="BQ24" s="80">
        <f t="shared" si="12"/>
        <v>11330</v>
      </c>
      <c r="BR24" s="80">
        <f t="shared" si="12"/>
        <v>11330</v>
      </c>
      <c r="BS24" s="80">
        <f t="shared" si="12"/>
        <v>11330</v>
      </c>
      <c r="BT24" s="80">
        <f t="shared" si="12"/>
        <v>5975</v>
      </c>
      <c r="BU24" s="80">
        <f t="shared" si="12"/>
        <v>5975</v>
      </c>
      <c r="BV24" s="80">
        <f t="shared" si="12"/>
        <v>5975</v>
      </c>
      <c r="BW24" s="80">
        <f t="shared" si="12"/>
        <v>5975</v>
      </c>
      <c r="BX24" s="80">
        <f t="shared" si="12"/>
        <v>5975</v>
      </c>
      <c r="BY24" s="80">
        <f t="shared" si="12"/>
        <v>5975</v>
      </c>
      <c r="BZ24" s="80">
        <f t="shared" si="12"/>
        <v>5975</v>
      </c>
      <c r="CA24" s="80">
        <f t="shared" si="12"/>
        <v>5975</v>
      </c>
      <c r="CB24" s="80">
        <f t="shared" si="12"/>
        <v>9460</v>
      </c>
      <c r="CC24" s="80">
        <f t="shared" si="12"/>
        <v>9460</v>
      </c>
      <c r="CD24" s="80">
        <f t="shared" si="12"/>
        <v>9460</v>
      </c>
      <c r="CE24" s="80">
        <f t="shared" si="12"/>
        <v>9460</v>
      </c>
      <c r="CF24" s="80">
        <f t="shared" si="12"/>
        <v>9460</v>
      </c>
      <c r="CG24" s="80">
        <f t="shared" ref="CG24:ER24" si="13">ROUNDUP(CG10*0.85,)+25</f>
        <v>9460</v>
      </c>
      <c r="CH24" s="80">
        <f t="shared" si="13"/>
        <v>9460</v>
      </c>
      <c r="CI24" s="80">
        <f t="shared" si="13"/>
        <v>9460</v>
      </c>
      <c r="CJ24" s="80">
        <f t="shared" si="13"/>
        <v>9460</v>
      </c>
      <c r="CK24" s="80">
        <f t="shared" si="13"/>
        <v>9460</v>
      </c>
      <c r="CL24" s="80">
        <f t="shared" si="13"/>
        <v>9460</v>
      </c>
      <c r="CM24" s="80">
        <f t="shared" si="13"/>
        <v>9460</v>
      </c>
      <c r="CN24" s="80">
        <f t="shared" si="13"/>
        <v>9460</v>
      </c>
      <c r="CO24" s="80">
        <f t="shared" si="13"/>
        <v>9460</v>
      </c>
      <c r="CP24" s="80">
        <f t="shared" si="13"/>
        <v>6825</v>
      </c>
      <c r="CQ24" s="80">
        <f t="shared" si="13"/>
        <v>6825</v>
      </c>
      <c r="CR24" s="80">
        <f t="shared" si="13"/>
        <v>6825</v>
      </c>
      <c r="CS24" s="80">
        <f t="shared" si="13"/>
        <v>6825</v>
      </c>
      <c r="CT24" s="80">
        <f t="shared" si="13"/>
        <v>7250</v>
      </c>
      <c r="CU24" s="80">
        <f t="shared" si="13"/>
        <v>7250</v>
      </c>
      <c r="CV24" s="80">
        <f t="shared" si="13"/>
        <v>6825</v>
      </c>
      <c r="CW24" s="80">
        <f t="shared" si="13"/>
        <v>6825</v>
      </c>
      <c r="CX24" s="80">
        <f t="shared" si="13"/>
        <v>6825</v>
      </c>
      <c r="CY24" s="80">
        <f t="shared" si="13"/>
        <v>6825</v>
      </c>
      <c r="CZ24" s="80">
        <f t="shared" si="13"/>
        <v>6825</v>
      </c>
      <c r="DA24" s="80">
        <f t="shared" si="13"/>
        <v>7250</v>
      </c>
      <c r="DB24" s="80">
        <f t="shared" si="13"/>
        <v>7250</v>
      </c>
      <c r="DC24" s="80">
        <f t="shared" si="13"/>
        <v>6825</v>
      </c>
      <c r="DD24" s="80">
        <f t="shared" si="13"/>
        <v>6825</v>
      </c>
      <c r="DE24" s="80">
        <f t="shared" si="13"/>
        <v>6825</v>
      </c>
      <c r="DF24" s="80">
        <f t="shared" si="13"/>
        <v>6825</v>
      </c>
      <c r="DG24" s="80">
        <f t="shared" si="13"/>
        <v>6825</v>
      </c>
      <c r="DH24" s="80">
        <f t="shared" si="13"/>
        <v>7250</v>
      </c>
      <c r="DI24" s="80">
        <f t="shared" si="13"/>
        <v>7250</v>
      </c>
      <c r="DJ24" s="80">
        <f t="shared" si="13"/>
        <v>6825</v>
      </c>
      <c r="DK24" s="80">
        <f t="shared" si="13"/>
        <v>6825</v>
      </c>
      <c r="DL24" s="80">
        <f t="shared" si="13"/>
        <v>6825</v>
      </c>
      <c r="DM24" s="80">
        <f t="shared" si="13"/>
        <v>6825</v>
      </c>
      <c r="DN24" s="80">
        <f t="shared" si="13"/>
        <v>6825</v>
      </c>
      <c r="DO24" s="80">
        <f t="shared" si="13"/>
        <v>7250</v>
      </c>
      <c r="DP24" s="80">
        <f t="shared" si="13"/>
        <v>7250</v>
      </c>
      <c r="DQ24" s="80">
        <f t="shared" si="13"/>
        <v>6825</v>
      </c>
      <c r="DR24" s="80">
        <f t="shared" si="13"/>
        <v>6825</v>
      </c>
      <c r="DS24" s="80">
        <f t="shared" si="13"/>
        <v>6825</v>
      </c>
      <c r="DT24" s="80">
        <f t="shared" si="13"/>
        <v>6825</v>
      </c>
      <c r="DU24" s="80">
        <f t="shared" si="13"/>
        <v>6825</v>
      </c>
      <c r="DV24" s="80">
        <f t="shared" si="13"/>
        <v>7250</v>
      </c>
      <c r="DW24" s="80">
        <f t="shared" si="13"/>
        <v>7250</v>
      </c>
      <c r="DX24" s="80">
        <f t="shared" si="13"/>
        <v>6825</v>
      </c>
      <c r="DY24" s="80">
        <f t="shared" si="13"/>
        <v>6825</v>
      </c>
      <c r="DZ24" s="80">
        <f t="shared" si="13"/>
        <v>6825</v>
      </c>
      <c r="EA24" s="80">
        <f t="shared" si="13"/>
        <v>6825</v>
      </c>
      <c r="EB24" s="80">
        <f t="shared" si="13"/>
        <v>6825</v>
      </c>
      <c r="EC24" s="80">
        <f t="shared" si="13"/>
        <v>6825</v>
      </c>
      <c r="ED24" s="80">
        <f t="shared" si="13"/>
        <v>6825</v>
      </c>
      <c r="EE24" s="80">
        <f t="shared" si="13"/>
        <v>5975</v>
      </c>
      <c r="EF24" s="80">
        <f t="shared" si="13"/>
        <v>5975</v>
      </c>
      <c r="EG24" s="80">
        <f t="shared" si="13"/>
        <v>5975</v>
      </c>
      <c r="EH24" s="80">
        <f t="shared" si="13"/>
        <v>5975</v>
      </c>
      <c r="EI24" s="80">
        <f t="shared" si="13"/>
        <v>5975</v>
      </c>
      <c r="EJ24" s="80">
        <f t="shared" si="13"/>
        <v>5975</v>
      </c>
      <c r="EK24" s="80">
        <f t="shared" si="13"/>
        <v>5975</v>
      </c>
      <c r="EL24" s="80">
        <f t="shared" si="13"/>
        <v>5550</v>
      </c>
      <c r="EM24" s="80">
        <f t="shared" si="13"/>
        <v>5550</v>
      </c>
      <c r="EN24" s="80">
        <f t="shared" si="13"/>
        <v>5550</v>
      </c>
      <c r="EO24" s="80">
        <f t="shared" si="13"/>
        <v>5550</v>
      </c>
      <c r="EP24" s="80">
        <f t="shared" si="13"/>
        <v>5550</v>
      </c>
      <c r="EQ24" s="80">
        <f t="shared" si="13"/>
        <v>5975</v>
      </c>
      <c r="ER24" s="80">
        <f t="shared" si="13"/>
        <v>5975</v>
      </c>
      <c r="ES24" s="80">
        <f t="shared" ref="ES24:FQ24" si="14">ROUNDUP(ES10*0.85,)+25</f>
        <v>5550</v>
      </c>
      <c r="ET24" s="80">
        <f t="shared" si="14"/>
        <v>5550</v>
      </c>
      <c r="EU24" s="80">
        <f t="shared" si="14"/>
        <v>5550</v>
      </c>
      <c r="EV24" s="80">
        <f t="shared" si="14"/>
        <v>5550</v>
      </c>
      <c r="EW24" s="80">
        <f t="shared" si="14"/>
        <v>5550</v>
      </c>
      <c r="EX24" s="80">
        <f t="shared" si="14"/>
        <v>5975</v>
      </c>
      <c r="EY24" s="80">
        <f t="shared" si="14"/>
        <v>5975</v>
      </c>
      <c r="EZ24" s="80">
        <f t="shared" si="14"/>
        <v>5550</v>
      </c>
      <c r="FA24" s="80">
        <f t="shared" si="14"/>
        <v>5550</v>
      </c>
      <c r="FB24" s="80">
        <f t="shared" si="14"/>
        <v>5550</v>
      </c>
      <c r="FC24" s="80">
        <f t="shared" si="14"/>
        <v>5550</v>
      </c>
      <c r="FD24" s="80">
        <f t="shared" si="14"/>
        <v>5550</v>
      </c>
      <c r="FE24" s="80">
        <f t="shared" si="14"/>
        <v>5975</v>
      </c>
      <c r="FF24" s="80">
        <f t="shared" si="14"/>
        <v>5975</v>
      </c>
      <c r="FG24" s="80">
        <f t="shared" si="14"/>
        <v>6825</v>
      </c>
      <c r="FH24" s="80">
        <f t="shared" si="14"/>
        <v>6825</v>
      </c>
      <c r="FI24" s="80">
        <f t="shared" si="14"/>
        <v>6825</v>
      </c>
      <c r="FJ24" s="80">
        <f t="shared" si="14"/>
        <v>6825</v>
      </c>
      <c r="FK24" s="80">
        <f t="shared" si="14"/>
        <v>6825</v>
      </c>
      <c r="FL24" s="80">
        <f t="shared" si="14"/>
        <v>6825</v>
      </c>
      <c r="FM24" s="80">
        <f t="shared" si="14"/>
        <v>6825</v>
      </c>
      <c r="FN24" s="80">
        <f t="shared" si="14"/>
        <v>6825</v>
      </c>
      <c r="FO24" s="80">
        <f t="shared" si="14"/>
        <v>6825</v>
      </c>
      <c r="FP24" s="80">
        <f t="shared" si="14"/>
        <v>6825</v>
      </c>
      <c r="FQ24" s="80">
        <f t="shared" si="14"/>
        <v>6825</v>
      </c>
    </row>
    <row r="25" spans="1:173" s="71" customFormat="1">
      <c r="A25" s="15" t="s">
        <v>6</v>
      </c>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9"/>
      <c r="BG25" s="89"/>
      <c r="BH25" s="89"/>
      <c r="BI25" s="89"/>
      <c r="BJ25" s="89"/>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row>
    <row r="26" spans="1:173" s="71" customFormat="1">
      <c r="A26" s="74">
        <v>1</v>
      </c>
      <c r="B26" s="80">
        <f t="shared" ref="B26:T26" si="15">ROUNDUP(B12*0.85,)+25</f>
        <v>6910</v>
      </c>
      <c r="C26" s="80">
        <f t="shared" si="15"/>
        <v>6910</v>
      </c>
      <c r="D26" s="80">
        <f t="shared" si="15"/>
        <v>6910</v>
      </c>
      <c r="E26" s="80">
        <f t="shared" si="15"/>
        <v>6910</v>
      </c>
      <c r="F26" s="80">
        <f t="shared" si="15"/>
        <v>6910</v>
      </c>
      <c r="G26" s="80">
        <f t="shared" si="15"/>
        <v>7420</v>
      </c>
      <c r="H26" s="80">
        <f t="shared" si="15"/>
        <v>7420</v>
      </c>
      <c r="I26" s="80">
        <f t="shared" si="15"/>
        <v>6910</v>
      </c>
      <c r="J26" s="80">
        <f t="shared" si="15"/>
        <v>6910</v>
      </c>
      <c r="K26" s="80">
        <f t="shared" si="15"/>
        <v>6910</v>
      </c>
      <c r="L26" s="80">
        <f t="shared" si="15"/>
        <v>6910</v>
      </c>
      <c r="M26" s="80">
        <f t="shared" si="15"/>
        <v>6910</v>
      </c>
      <c r="N26" s="80">
        <f t="shared" si="15"/>
        <v>7420</v>
      </c>
      <c r="O26" s="80">
        <f t="shared" si="15"/>
        <v>7420</v>
      </c>
      <c r="P26" s="80">
        <f t="shared" si="15"/>
        <v>6910</v>
      </c>
      <c r="Q26" s="80">
        <f t="shared" si="15"/>
        <v>6910</v>
      </c>
      <c r="R26" s="80">
        <f t="shared" si="15"/>
        <v>6910</v>
      </c>
      <c r="S26" s="80">
        <f t="shared" si="15"/>
        <v>6910</v>
      </c>
      <c r="T26" s="80">
        <f t="shared" si="15"/>
        <v>8100</v>
      </c>
      <c r="U26" s="80">
        <f t="shared" ref="U26:CF26" si="16">ROUNDUP(U12*0.85,)+25</f>
        <v>8100</v>
      </c>
      <c r="V26" s="80">
        <f t="shared" si="16"/>
        <v>8100</v>
      </c>
      <c r="W26" s="80">
        <f t="shared" si="16"/>
        <v>7165</v>
      </c>
      <c r="X26" s="80">
        <f t="shared" si="16"/>
        <v>7165</v>
      </c>
      <c r="Y26" s="80">
        <f t="shared" si="16"/>
        <v>7165</v>
      </c>
      <c r="Z26" s="80">
        <f t="shared" si="16"/>
        <v>7165</v>
      </c>
      <c r="AA26" s="80">
        <f t="shared" si="16"/>
        <v>7165</v>
      </c>
      <c r="AB26" s="80">
        <f t="shared" si="16"/>
        <v>8100</v>
      </c>
      <c r="AC26" s="80">
        <f t="shared" si="16"/>
        <v>8100</v>
      </c>
      <c r="AD26" s="80">
        <f t="shared" si="16"/>
        <v>8100</v>
      </c>
      <c r="AE26" s="80">
        <f t="shared" si="16"/>
        <v>6910</v>
      </c>
      <c r="AF26" s="80">
        <f t="shared" si="16"/>
        <v>6910</v>
      </c>
      <c r="AG26" s="80">
        <f t="shared" si="16"/>
        <v>6910</v>
      </c>
      <c r="AH26" s="80">
        <f t="shared" si="16"/>
        <v>6910</v>
      </c>
      <c r="AI26" s="80">
        <f t="shared" si="16"/>
        <v>7165</v>
      </c>
      <c r="AJ26" s="80">
        <f t="shared" si="16"/>
        <v>7165</v>
      </c>
      <c r="AK26" s="80">
        <f t="shared" si="16"/>
        <v>6910</v>
      </c>
      <c r="AL26" s="80">
        <f t="shared" si="16"/>
        <v>6910</v>
      </c>
      <c r="AM26" s="80">
        <f t="shared" si="16"/>
        <v>6910</v>
      </c>
      <c r="AN26" s="80">
        <f t="shared" si="16"/>
        <v>6910</v>
      </c>
      <c r="AO26" s="80">
        <f t="shared" si="16"/>
        <v>6910</v>
      </c>
      <c r="AP26" s="80">
        <f t="shared" si="16"/>
        <v>7165</v>
      </c>
      <c r="AQ26" s="80">
        <f t="shared" si="16"/>
        <v>7165</v>
      </c>
      <c r="AR26" s="80">
        <f t="shared" si="16"/>
        <v>6910</v>
      </c>
      <c r="AS26" s="80">
        <f t="shared" si="16"/>
        <v>6910</v>
      </c>
      <c r="AT26" s="80">
        <f t="shared" si="16"/>
        <v>6910</v>
      </c>
      <c r="AU26" s="80">
        <f t="shared" si="16"/>
        <v>6910</v>
      </c>
      <c r="AV26" s="80">
        <f t="shared" si="16"/>
        <v>6910</v>
      </c>
      <c r="AW26" s="80">
        <f t="shared" si="16"/>
        <v>7165</v>
      </c>
      <c r="AX26" s="80">
        <f t="shared" si="16"/>
        <v>7165</v>
      </c>
      <c r="AY26" s="80">
        <f t="shared" si="16"/>
        <v>7165</v>
      </c>
      <c r="AZ26" s="80">
        <f t="shared" si="16"/>
        <v>7165</v>
      </c>
      <c r="BA26" s="80">
        <f t="shared" si="16"/>
        <v>7165</v>
      </c>
      <c r="BB26" s="80">
        <f t="shared" si="16"/>
        <v>7165</v>
      </c>
      <c r="BC26" s="80">
        <f t="shared" si="16"/>
        <v>7165</v>
      </c>
      <c r="BD26" s="80">
        <f t="shared" si="16"/>
        <v>11585</v>
      </c>
      <c r="BE26" s="80">
        <f t="shared" si="16"/>
        <v>11585</v>
      </c>
      <c r="BF26" s="89">
        <f t="shared" si="16"/>
        <v>11585</v>
      </c>
      <c r="BG26" s="89">
        <f t="shared" si="16"/>
        <v>11585</v>
      </c>
      <c r="BH26" s="89">
        <f t="shared" si="16"/>
        <v>11585</v>
      </c>
      <c r="BI26" s="89">
        <f t="shared" si="16"/>
        <v>11585</v>
      </c>
      <c r="BJ26" s="89">
        <f t="shared" si="16"/>
        <v>13455</v>
      </c>
      <c r="BK26" s="80">
        <f t="shared" si="16"/>
        <v>13455</v>
      </c>
      <c r="BL26" s="80">
        <f t="shared" si="16"/>
        <v>13455</v>
      </c>
      <c r="BM26" s="80">
        <f t="shared" si="16"/>
        <v>13455</v>
      </c>
      <c r="BN26" s="80">
        <f t="shared" si="16"/>
        <v>13455</v>
      </c>
      <c r="BO26" s="80">
        <f t="shared" si="16"/>
        <v>13455</v>
      </c>
      <c r="BP26" s="80">
        <f t="shared" si="16"/>
        <v>13455</v>
      </c>
      <c r="BQ26" s="80">
        <f t="shared" si="16"/>
        <v>13455</v>
      </c>
      <c r="BR26" s="80">
        <f t="shared" si="16"/>
        <v>13455</v>
      </c>
      <c r="BS26" s="80">
        <f t="shared" si="16"/>
        <v>13455</v>
      </c>
      <c r="BT26" s="80">
        <f t="shared" si="16"/>
        <v>8100</v>
      </c>
      <c r="BU26" s="80">
        <f t="shared" si="16"/>
        <v>8100</v>
      </c>
      <c r="BV26" s="80">
        <f t="shared" si="16"/>
        <v>8100</v>
      </c>
      <c r="BW26" s="80">
        <f t="shared" si="16"/>
        <v>8100</v>
      </c>
      <c r="BX26" s="80">
        <f t="shared" si="16"/>
        <v>8100</v>
      </c>
      <c r="BY26" s="80">
        <f t="shared" si="16"/>
        <v>8100</v>
      </c>
      <c r="BZ26" s="80">
        <f t="shared" si="16"/>
        <v>8100</v>
      </c>
      <c r="CA26" s="80">
        <f t="shared" si="16"/>
        <v>8100</v>
      </c>
      <c r="CB26" s="80">
        <f t="shared" si="16"/>
        <v>11585</v>
      </c>
      <c r="CC26" s="80">
        <f t="shared" si="16"/>
        <v>11585</v>
      </c>
      <c r="CD26" s="80">
        <f t="shared" si="16"/>
        <v>11585</v>
      </c>
      <c r="CE26" s="80">
        <f t="shared" si="16"/>
        <v>11585</v>
      </c>
      <c r="CF26" s="80">
        <f t="shared" si="16"/>
        <v>11585</v>
      </c>
      <c r="CG26" s="80">
        <f t="shared" ref="CG26:ER26" si="17">ROUNDUP(CG12*0.85,)+25</f>
        <v>11585</v>
      </c>
      <c r="CH26" s="80">
        <f t="shared" si="17"/>
        <v>11585</v>
      </c>
      <c r="CI26" s="80">
        <f t="shared" si="17"/>
        <v>11585</v>
      </c>
      <c r="CJ26" s="80">
        <f t="shared" si="17"/>
        <v>11585</v>
      </c>
      <c r="CK26" s="80">
        <f t="shared" si="17"/>
        <v>11585</v>
      </c>
      <c r="CL26" s="80">
        <f t="shared" si="17"/>
        <v>11585</v>
      </c>
      <c r="CM26" s="80">
        <f t="shared" si="17"/>
        <v>11585</v>
      </c>
      <c r="CN26" s="80">
        <f t="shared" si="17"/>
        <v>11585</v>
      </c>
      <c r="CO26" s="80">
        <f t="shared" si="17"/>
        <v>11585</v>
      </c>
      <c r="CP26" s="80">
        <f t="shared" si="17"/>
        <v>8950</v>
      </c>
      <c r="CQ26" s="80">
        <f t="shared" si="17"/>
        <v>8950</v>
      </c>
      <c r="CR26" s="80">
        <f t="shared" si="17"/>
        <v>8950</v>
      </c>
      <c r="CS26" s="80">
        <f t="shared" si="17"/>
        <v>8950</v>
      </c>
      <c r="CT26" s="80">
        <f t="shared" si="17"/>
        <v>9375</v>
      </c>
      <c r="CU26" s="80">
        <f t="shared" si="17"/>
        <v>9375</v>
      </c>
      <c r="CV26" s="80">
        <f t="shared" si="17"/>
        <v>8950</v>
      </c>
      <c r="CW26" s="80">
        <f t="shared" si="17"/>
        <v>8950</v>
      </c>
      <c r="CX26" s="80">
        <f t="shared" si="17"/>
        <v>8950</v>
      </c>
      <c r="CY26" s="80">
        <f t="shared" si="17"/>
        <v>8950</v>
      </c>
      <c r="CZ26" s="80">
        <f t="shared" si="17"/>
        <v>8950</v>
      </c>
      <c r="DA26" s="80">
        <f t="shared" si="17"/>
        <v>9375</v>
      </c>
      <c r="DB26" s="80">
        <f t="shared" si="17"/>
        <v>9375</v>
      </c>
      <c r="DC26" s="80">
        <f t="shared" si="17"/>
        <v>8950</v>
      </c>
      <c r="DD26" s="80">
        <f t="shared" si="17"/>
        <v>8950</v>
      </c>
      <c r="DE26" s="80">
        <f t="shared" si="17"/>
        <v>8950</v>
      </c>
      <c r="DF26" s="80">
        <f t="shared" si="17"/>
        <v>8950</v>
      </c>
      <c r="DG26" s="80">
        <f t="shared" si="17"/>
        <v>8950</v>
      </c>
      <c r="DH26" s="80">
        <f t="shared" si="17"/>
        <v>9375</v>
      </c>
      <c r="DI26" s="80">
        <f t="shared" si="17"/>
        <v>9375</v>
      </c>
      <c r="DJ26" s="80">
        <f t="shared" si="17"/>
        <v>8950</v>
      </c>
      <c r="DK26" s="80">
        <f t="shared" si="17"/>
        <v>8950</v>
      </c>
      <c r="DL26" s="80">
        <f t="shared" si="17"/>
        <v>8950</v>
      </c>
      <c r="DM26" s="80">
        <f t="shared" si="17"/>
        <v>8950</v>
      </c>
      <c r="DN26" s="80">
        <f t="shared" si="17"/>
        <v>8950</v>
      </c>
      <c r="DO26" s="80">
        <f t="shared" si="17"/>
        <v>9375</v>
      </c>
      <c r="DP26" s="80">
        <f t="shared" si="17"/>
        <v>9375</v>
      </c>
      <c r="DQ26" s="80">
        <f t="shared" si="17"/>
        <v>8950</v>
      </c>
      <c r="DR26" s="80">
        <f t="shared" si="17"/>
        <v>8950</v>
      </c>
      <c r="DS26" s="80">
        <f t="shared" si="17"/>
        <v>8950</v>
      </c>
      <c r="DT26" s="80">
        <f t="shared" si="17"/>
        <v>8950</v>
      </c>
      <c r="DU26" s="80">
        <f t="shared" si="17"/>
        <v>8950</v>
      </c>
      <c r="DV26" s="80">
        <f t="shared" si="17"/>
        <v>9375</v>
      </c>
      <c r="DW26" s="80">
        <f t="shared" si="17"/>
        <v>9375</v>
      </c>
      <c r="DX26" s="80">
        <f t="shared" si="17"/>
        <v>8950</v>
      </c>
      <c r="DY26" s="80">
        <f t="shared" si="17"/>
        <v>8950</v>
      </c>
      <c r="DZ26" s="80">
        <f t="shared" si="17"/>
        <v>8950</v>
      </c>
      <c r="EA26" s="80">
        <f t="shared" si="17"/>
        <v>8950</v>
      </c>
      <c r="EB26" s="80">
        <f t="shared" si="17"/>
        <v>8950</v>
      </c>
      <c r="EC26" s="80">
        <f t="shared" si="17"/>
        <v>8950</v>
      </c>
      <c r="ED26" s="80">
        <f t="shared" si="17"/>
        <v>8950</v>
      </c>
      <c r="EE26" s="80">
        <f t="shared" si="17"/>
        <v>8100</v>
      </c>
      <c r="EF26" s="80">
        <f t="shared" si="17"/>
        <v>8100</v>
      </c>
      <c r="EG26" s="80">
        <f t="shared" si="17"/>
        <v>8100</v>
      </c>
      <c r="EH26" s="80">
        <f t="shared" si="17"/>
        <v>8100</v>
      </c>
      <c r="EI26" s="80">
        <f t="shared" si="17"/>
        <v>8100</v>
      </c>
      <c r="EJ26" s="80">
        <f t="shared" si="17"/>
        <v>8100</v>
      </c>
      <c r="EK26" s="80">
        <f t="shared" si="17"/>
        <v>8100</v>
      </c>
      <c r="EL26" s="80">
        <f t="shared" si="17"/>
        <v>7675</v>
      </c>
      <c r="EM26" s="80">
        <f t="shared" si="17"/>
        <v>7675</v>
      </c>
      <c r="EN26" s="80">
        <f t="shared" si="17"/>
        <v>7675</v>
      </c>
      <c r="EO26" s="80">
        <f t="shared" si="17"/>
        <v>7675</v>
      </c>
      <c r="EP26" s="80">
        <f t="shared" si="17"/>
        <v>7675</v>
      </c>
      <c r="EQ26" s="80">
        <f t="shared" si="17"/>
        <v>8100</v>
      </c>
      <c r="ER26" s="80">
        <f t="shared" si="17"/>
        <v>8100</v>
      </c>
      <c r="ES26" s="80">
        <f t="shared" ref="ES26:FQ26" si="18">ROUNDUP(ES12*0.85,)+25</f>
        <v>7675</v>
      </c>
      <c r="ET26" s="80">
        <f t="shared" si="18"/>
        <v>7675</v>
      </c>
      <c r="EU26" s="80">
        <f t="shared" si="18"/>
        <v>7675</v>
      </c>
      <c r="EV26" s="80">
        <f t="shared" si="18"/>
        <v>7675</v>
      </c>
      <c r="EW26" s="80">
        <f t="shared" si="18"/>
        <v>7675</v>
      </c>
      <c r="EX26" s="80">
        <f t="shared" si="18"/>
        <v>8100</v>
      </c>
      <c r="EY26" s="80">
        <f t="shared" si="18"/>
        <v>8100</v>
      </c>
      <c r="EZ26" s="80">
        <f t="shared" si="18"/>
        <v>7675</v>
      </c>
      <c r="FA26" s="80">
        <f t="shared" si="18"/>
        <v>7675</v>
      </c>
      <c r="FB26" s="80">
        <f t="shared" si="18"/>
        <v>7675</v>
      </c>
      <c r="FC26" s="80">
        <f t="shared" si="18"/>
        <v>7675</v>
      </c>
      <c r="FD26" s="80">
        <f t="shared" si="18"/>
        <v>7675</v>
      </c>
      <c r="FE26" s="80">
        <f t="shared" si="18"/>
        <v>8100</v>
      </c>
      <c r="FF26" s="80">
        <f t="shared" si="18"/>
        <v>8100</v>
      </c>
      <c r="FG26" s="80">
        <f t="shared" si="18"/>
        <v>8950</v>
      </c>
      <c r="FH26" s="80">
        <f t="shared" si="18"/>
        <v>8950</v>
      </c>
      <c r="FI26" s="80">
        <f t="shared" si="18"/>
        <v>8950</v>
      </c>
      <c r="FJ26" s="80">
        <f t="shared" si="18"/>
        <v>8950</v>
      </c>
      <c r="FK26" s="80">
        <f t="shared" si="18"/>
        <v>8950</v>
      </c>
      <c r="FL26" s="80">
        <f t="shared" si="18"/>
        <v>8950</v>
      </c>
      <c r="FM26" s="80">
        <f t="shared" si="18"/>
        <v>8950</v>
      </c>
      <c r="FN26" s="80">
        <f t="shared" si="18"/>
        <v>8950</v>
      </c>
      <c r="FO26" s="80">
        <f t="shared" si="18"/>
        <v>8950</v>
      </c>
      <c r="FP26" s="80">
        <f t="shared" si="18"/>
        <v>8950</v>
      </c>
      <c r="FQ26" s="80">
        <f t="shared" si="18"/>
        <v>8950</v>
      </c>
    </row>
    <row r="27" spans="1:173">
      <c r="A27" s="16" t="s">
        <v>7</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9"/>
      <c r="BG27" s="89"/>
      <c r="BH27" s="89"/>
      <c r="BI27" s="89"/>
      <c r="BJ27" s="89"/>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row>
    <row r="28" spans="1:173">
      <c r="A28" s="74">
        <v>1</v>
      </c>
      <c r="B28" s="80">
        <f t="shared" ref="B28:T28" si="19">ROUNDUP(B14*0.85,)+25</f>
        <v>7760</v>
      </c>
      <c r="C28" s="80">
        <f t="shared" si="19"/>
        <v>7760</v>
      </c>
      <c r="D28" s="80">
        <f t="shared" si="19"/>
        <v>7760</v>
      </c>
      <c r="E28" s="80">
        <f t="shared" si="19"/>
        <v>7760</v>
      </c>
      <c r="F28" s="80">
        <f t="shared" si="19"/>
        <v>7760</v>
      </c>
      <c r="G28" s="80">
        <f t="shared" si="19"/>
        <v>8270</v>
      </c>
      <c r="H28" s="80">
        <f t="shared" si="19"/>
        <v>8270</v>
      </c>
      <c r="I28" s="80">
        <f t="shared" si="19"/>
        <v>7760</v>
      </c>
      <c r="J28" s="80">
        <f t="shared" si="19"/>
        <v>7760</v>
      </c>
      <c r="K28" s="80">
        <f t="shared" si="19"/>
        <v>7760</v>
      </c>
      <c r="L28" s="80">
        <f t="shared" si="19"/>
        <v>7760</v>
      </c>
      <c r="M28" s="80">
        <f t="shared" si="19"/>
        <v>7760</v>
      </c>
      <c r="N28" s="80">
        <f t="shared" si="19"/>
        <v>8270</v>
      </c>
      <c r="O28" s="80">
        <f t="shared" si="19"/>
        <v>8270</v>
      </c>
      <c r="P28" s="80">
        <f t="shared" si="19"/>
        <v>7760</v>
      </c>
      <c r="Q28" s="80">
        <f t="shared" si="19"/>
        <v>7760</v>
      </c>
      <c r="R28" s="80">
        <f t="shared" si="19"/>
        <v>7760</v>
      </c>
      <c r="S28" s="80">
        <f t="shared" si="19"/>
        <v>7760</v>
      </c>
      <c r="T28" s="80">
        <f t="shared" si="19"/>
        <v>8950</v>
      </c>
      <c r="U28" s="80">
        <f t="shared" ref="U28:CF28" si="20">ROUNDUP(U14*0.85,)+25</f>
        <v>8950</v>
      </c>
      <c r="V28" s="80">
        <f t="shared" si="20"/>
        <v>8950</v>
      </c>
      <c r="W28" s="80">
        <f t="shared" si="20"/>
        <v>8015</v>
      </c>
      <c r="X28" s="80">
        <f t="shared" si="20"/>
        <v>8015</v>
      </c>
      <c r="Y28" s="80">
        <f t="shared" si="20"/>
        <v>8015</v>
      </c>
      <c r="Z28" s="80">
        <f t="shared" si="20"/>
        <v>8015</v>
      </c>
      <c r="AA28" s="80">
        <f t="shared" si="20"/>
        <v>8015</v>
      </c>
      <c r="AB28" s="80">
        <f t="shared" si="20"/>
        <v>8950</v>
      </c>
      <c r="AC28" s="80">
        <f t="shared" si="20"/>
        <v>8950</v>
      </c>
      <c r="AD28" s="80">
        <f t="shared" si="20"/>
        <v>8950</v>
      </c>
      <c r="AE28" s="80">
        <f t="shared" si="20"/>
        <v>7760</v>
      </c>
      <c r="AF28" s="80">
        <f t="shared" si="20"/>
        <v>7760</v>
      </c>
      <c r="AG28" s="80">
        <f t="shared" si="20"/>
        <v>7760</v>
      </c>
      <c r="AH28" s="80">
        <f t="shared" si="20"/>
        <v>7760</v>
      </c>
      <c r="AI28" s="80">
        <f t="shared" si="20"/>
        <v>8015</v>
      </c>
      <c r="AJ28" s="80">
        <f t="shared" si="20"/>
        <v>8015</v>
      </c>
      <c r="AK28" s="80">
        <f t="shared" si="20"/>
        <v>7760</v>
      </c>
      <c r="AL28" s="80">
        <f t="shared" si="20"/>
        <v>7760</v>
      </c>
      <c r="AM28" s="80">
        <f t="shared" si="20"/>
        <v>7760</v>
      </c>
      <c r="AN28" s="80">
        <f t="shared" si="20"/>
        <v>7760</v>
      </c>
      <c r="AO28" s="80">
        <f t="shared" si="20"/>
        <v>7760</v>
      </c>
      <c r="AP28" s="80">
        <f t="shared" si="20"/>
        <v>8015</v>
      </c>
      <c r="AQ28" s="80">
        <f t="shared" si="20"/>
        <v>8015</v>
      </c>
      <c r="AR28" s="80">
        <f t="shared" si="20"/>
        <v>7760</v>
      </c>
      <c r="AS28" s="80">
        <f t="shared" si="20"/>
        <v>7760</v>
      </c>
      <c r="AT28" s="80">
        <f t="shared" si="20"/>
        <v>7760</v>
      </c>
      <c r="AU28" s="80">
        <f t="shared" si="20"/>
        <v>7760</v>
      </c>
      <c r="AV28" s="80">
        <f t="shared" si="20"/>
        <v>7760</v>
      </c>
      <c r="AW28" s="80">
        <f t="shared" si="20"/>
        <v>8015</v>
      </c>
      <c r="AX28" s="80">
        <f t="shared" si="20"/>
        <v>8015</v>
      </c>
      <c r="AY28" s="80">
        <f t="shared" si="20"/>
        <v>8015</v>
      </c>
      <c r="AZ28" s="80">
        <f t="shared" si="20"/>
        <v>8015</v>
      </c>
      <c r="BA28" s="80">
        <f t="shared" si="20"/>
        <v>8015</v>
      </c>
      <c r="BB28" s="80">
        <f t="shared" si="20"/>
        <v>8015</v>
      </c>
      <c r="BC28" s="80">
        <f t="shared" si="20"/>
        <v>8015</v>
      </c>
      <c r="BD28" s="80">
        <f t="shared" si="20"/>
        <v>12435</v>
      </c>
      <c r="BE28" s="80">
        <f t="shared" si="20"/>
        <v>12435</v>
      </c>
      <c r="BF28" s="89">
        <f t="shared" si="20"/>
        <v>12435</v>
      </c>
      <c r="BG28" s="89">
        <f t="shared" si="20"/>
        <v>12435</v>
      </c>
      <c r="BH28" s="89">
        <f t="shared" si="20"/>
        <v>12435</v>
      </c>
      <c r="BI28" s="89">
        <f t="shared" si="20"/>
        <v>12435</v>
      </c>
      <c r="BJ28" s="89">
        <f t="shared" si="20"/>
        <v>14305</v>
      </c>
      <c r="BK28" s="80">
        <f t="shared" si="20"/>
        <v>14305</v>
      </c>
      <c r="BL28" s="80">
        <f t="shared" si="20"/>
        <v>14305</v>
      </c>
      <c r="BM28" s="80">
        <f t="shared" si="20"/>
        <v>14305</v>
      </c>
      <c r="BN28" s="80">
        <f t="shared" si="20"/>
        <v>14305</v>
      </c>
      <c r="BO28" s="80">
        <f t="shared" si="20"/>
        <v>14305</v>
      </c>
      <c r="BP28" s="80">
        <f t="shared" si="20"/>
        <v>14305</v>
      </c>
      <c r="BQ28" s="80">
        <f t="shared" si="20"/>
        <v>14305</v>
      </c>
      <c r="BR28" s="80">
        <f t="shared" si="20"/>
        <v>14305</v>
      </c>
      <c r="BS28" s="80">
        <f t="shared" si="20"/>
        <v>14305</v>
      </c>
      <c r="BT28" s="80">
        <f t="shared" si="20"/>
        <v>8950</v>
      </c>
      <c r="BU28" s="80">
        <f t="shared" si="20"/>
        <v>8950</v>
      </c>
      <c r="BV28" s="80">
        <f t="shared" si="20"/>
        <v>8950</v>
      </c>
      <c r="BW28" s="80">
        <f t="shared" si="20"/>
        <v>8950</v>
      </c>
      <c r="BX28" s="80">
        <f t="shared" si="20"/>
        <v>8950</v>
      </c>
      <c r="BY28" s="80">
        <f t="shared" si="20"/>
        <v>8950</v>
      </c>
      <c r="BZ28" s="80">
        <f t="shared" si="20"/>
        <v>8950</v>
      </c>
      <c r="CA28" s="80">
        <f t="shared" si="20"/>
        <v>8950</v>
      </c>
      <c r="CB28" s="80">
        <f t="shared" si="20"/>
        <v>12435</v>
      </c>
      <c r="CC28" s="80">
        <f t="shared" si="20"/>
        <v>12435</v>
      </c>
      <c r="CD28" s="80">
        <f t="shared" si="20"/>
        <v>12435</v>
      </c>
      <c r="CE28" s="80">
        <f t="shared" si="20"/>
        <v>12435</v>
      </c>
      <c r="CF28" s="80">
        <f t="shared" si="20"/>
        <v>12435</v>
      </c>
      <c r="CG28" s="80">
        <f t="shared" ref="CG28:ER28" si="21">ROUNDUP(CG14*0.85,)+25</f>
        <v>12435</v>
      </c>
      <c r="CH28" s="80">
        <f t="shared" si="21"/>
        <v>12435</v>
      </c>
      <c r="CI28" s="80">
        <f t="shared" si="21"/>
        <v>12435</v>
      </c>
      <c r="CJ28" s="80">
        <f t="shared" si="21"/>
        <v>12435</v>
      </c>
      <c r="CK28" s="80">
        <f t="shared" si="21"/>
        <v>12435</v>
      </c>
      <c r="CL28" s="80">
        <f t="shared" si="21"/>
        <v>12435</v>
      </c>
      <c r="CM28" s="80">
        <f t="shared" si="21"/>
        <v>12435</v>
      </c>
      <c r="CN28" s="80">
        <f t="shared" si="21"/>
        <v>12435</v>
      </c>
      <c r="CO28" s="80">
        <f t="shared" si="21"/>
        <v>12435</v>
      </c>
      <c r="CP28" s="80">
        <f t="shared" si="21"/>
        <v>9800</v>
      </c>
      <c r="CQ28" s="80">
        <f t="shared" si="21"/>
        <v>9800</v>
      </c>
      <c r="CR28" s="80">
        <f t="shared" si="21"/>
        <v>9800</v>
      </c>
      <c r="CS28" s="80">
        <f t="shared" si="21"/>
        <v>9800</v>
      </c>
      <c r="CT28" s="80">
        <f t="shared" si="21"/>
        <v>10225</v>
      </c>
      <c r="CU28" s="80">
        <f t="shared" si="21"/>
        <v>10225</v>
      </c>
      <c r="CV28" s="80">
        <f t="shared" si="21"/>
        <v>9800</v>
      </c>
      <c r="CW28" s="80">
        <f t="shared" si="21"/>
        <v>9800</v>
      </c>
      <c r="CX28" s="80">
        <f t="shared" si="21"/>
        <v>9800</v>
      </c>
      <c r="CY28" s="80">
        <f t="shared" si="21"/>
        <v>9800</v>
      </c>
      <c r="CZ28" s="80">
        <f t="shared" si="21"/>
        <v>9800</v>
      </c>
      <c r="DA28" s="80">
        <f t="shared" si="21"/>
        <v>10225</v>
      </c>
      <c r="DB28" s="80">
        <f t="shared" si="21"/>
        <v>10225</v>
      </c>
      <c r="DC28" s="80">
        <f t="shared" si="21"/>
        <v>9800</v>
      </c>
      <c r="DD28" s="80">
        <f t="shared" si="21"/>
        <v>9800</v>
      </c>
      <c r="DE28" s="80">
        <f t="shared" si="21"/>
        <v>9800</v>
      </c>
      <c r="DF28" s="80">
        <f t="shared" si="21"/>
        <v>9800</v>
      </c>
      <c r="DG28" s="80">
        <f t="shared" si="21"/>
        <v>9800</v>
      </c>
      <c r="DH28" s="80">
        <f t="shared" si="21"/>
        <v>10225</v>
      </c>
      <c r="DI28" s="80">
        <f t="shared" si="21"/>
        <v>10225</v>
      </c>
      <c r="DJ28" s="80">
        <f t="shared" si="21"/>
        <v>9800</v>
      </c>
      <c r="DK28" s="80">
        <f t="shared" si="21"/>
        <v>9800</v>
      </c>
      <c r="DL28" s="80">
        <f t="shared" si="21"/>
        <v>9800</v>
      </c>
      <c r="DM28" s="80">
        <f t="shared" si="21"/>
        <v>9800</v>
      </c>
      <c r="DN28" s="80">
        <f t="shared" si="21"/>
        <v>9800</v>
      </c>
      <c r="DO28" s="80">
        <f t="shared" si="21"/>
        <v>10225</v>
      </c>
      <c r="DP28" s="80">
        <f t="shared" si="21"/>
        <v>10225</v>
      </c>
      <c r="DQ28" s="80">
        <f t="shared" si="21"/>
        <v>9800</v>
      </c>
      <c r="DR28" s="80">
        <f t="shared" si="21"/>
        <v>9800</v>
      </c>
      <c r="DS28" s="80">
        <f t="shared" si="21"/>
        <v>9800</v>
      </c>
      <c r="DT28" s="80">
        <f t="shared" si="21"/>
        <v>9800</v>
      </c>
      <c r="DU28" s="80">
        <f t="shared" si="21"/>
        <v>9800</v>
      </c>
      <c r="DV28" s="80">
        <f t="shared" si="21"/>
        <v>10225</v>
      </c>
      <c r="DW28" s="80">
        <f t="shared" si="21"/>
        <v>10225</v>
      </c>
      <c r="DX28" s="80">
        <f t="shared" si="21"/>
        <v>9800</v>
      </c>
      <c r="DY28" s="80">
        <f t="shared" si="21"/>
        <v>9800</v>
      </c>
      <c r="DZ28" s="80">
        <f t="shared" si="21"/>
        <v>9800</v>
      </c>
      <c r="EA28" s="80">
        <f t="shared" si="21"/>
        <v>9800</v>
      </c>
      <c r="EB28" s="80">
        <f t="shared" si="21"/>
        <v>9800</v>
      </c>
      <c r="EC28" s="80">
        <f t="shared" si="21"/>
        <v>9800</v>
      </c>
      <c r="ED28" s="80">
        <f t="shared" si="21"/>
        <v>9800</v>
      </c>
      <c r="EE28" s="80">
        <f t="shared" si="21"/>
        <v>8950</v>
      </c>
      <c r="EF28" s="80">
        <f t="shared" si="21"/>
        <v>8950</v>
      </c>
      <c r="EG28" s="80">
        <f t="shared" si="21"/>
        <v>8950</v>
      </c>
      <c r="EH28" s="80">
        <f t="shared" si="21"/>
        <v>8950</v>
      </c>
      <c r="EI28" s="80">
        <f t="shared" si="21"/>
        <v>8950</v>
      </c>
      <c r="EJ28" s="80">
        <f t="shared" si="21"/>
        <v>8950</v>
      </c>
      <c r="EK28" s="80">
        <f t="shared" si="21"/>
        <v>8950</v>
      </c>
      <c r="EL28" s="80">
        <f t="shared" si="21"/>
        <v>8525</v>
      </c>
      <c r="EM28" s="80">
        <f t="shared" si="21"/>
        <v>8525</v>
      </c>
      <c r="EN28" s="80">
        <f t="shared" si="21"/>
        <v>8525</v>
      </c>
      <c r="EO28" s="80">
        <f t="shared" si="21"/>
        <v>8525</v>
      </c>
      <c r="EP28" s="80">
        <f t="shared" si="21"/>
        <v>8525</v>
      </c>
      <c r="EQ28" s="80">
        <f t="shared" si="21"/>
        <v>8950</v>
      </c>
      <c r="ER28" s="80">
        <f t="shared" si="21"/>
        <v>8950</v>
      </c>
      <c r="ES28" s="80">
        <f t="shared" ref="ES28:FQ28" si="22">ROUNDUP(ES14*0.85,)+25</f>
        <v>8525</v>
      </c>
      <c r="ET28" s="80">
        <f t="shared" si="22"/>
        <v>8525</v>
      </c>
      <c r="EU28" s="80">
        <f t="shared" si="22"/>
        <v>8525</v>
      </c>
      <c r="EV28" s="80">
        <f t="shared" si="22"/>
        <v>8525</v>
      </c>
      <c r="EW28" s="80">
        <f t="shared" si="22"/>
        <v>8525</v>
      </c>
      <c r="EX28" s="80">
        <f t="shared" si="22"/>
        <v>8950</v>
      </c>
      <c r="EY28" s="80">
        <f t="shared" si="22"/>
        <v>8950</v>
      </c>
      <c r="EZ28" s="80">
        <f t="shared" si="22"/>
        <v>8525</v>
      </c>
      <c r="FA28" s="80">
        <f t="shared" si="22"/>
        <v>8525</v>
      </c>
      <c r="FB28" s="80">
        <f t="shared" si="22"/>
        <v>8525</v>
      </c>
      <c r="FC28" s="80">
        <f t="shared" si="22"/>
        <v>8525</v>
      </c>
      <c r="FD28" s="80">
        <f t="shared" si="22"/>
        <v>8525</v>
      </c>
      <c r="FE28" s="80">
        <f t="shared" si="22"/>
        <v>8950</v>
      </c>
      <c r="FF28" s="80">
        <f t="shared" si="22"/>
        <v>8950</v>
      </c>
      <c r="FG28" s="80">
        <f t="shared" si="22"/>
        <v>9800</v>
      </c>
      <c r="FH28" s="80">
        <f t="shared" si="22"/>
        <v>9800</v>
      </c>
      <c r="FI28" s="80">
        <f t="shared" si="22"/>
        <v>9800</v>
      </c>
      <c r="FJ28" s="80">
        <f t="shared" si="22"/>
        <v>9800</v>
      </c>
      <c r="FK28" s="80">
        <f t="shared" si="22"/>
        <v>9800</v>
      </c>
      <c r="FL28" s="80">
        <f t="shared" si="22"/>
        <v>9800</v>
      </c>
      <c r="FM28" s="80">
        <f t="shared" si="22"/>
        <v>9800</v>
      </c>
      <c r="FN28" s="80">
        <f t="shared" si="22"/>
        <v>9800</v>
      </c>
      <c r="FO28" s="80">
        <f t="shared" si="22"/>
        <v>9800</v>
      </c>
      <c r="FP28" s="80">
        <f t="shared" si="22"/>
        <v>9800</v>
      </c>
      <c r="FQ28" s="80">
        <f t="shared" si="22"/>
        <v>9800</v>
      </c>
    </row>
    <row r="29" spans="1:173">
      <c r="A29" s="17" t="s">
        <v>8</v>
      </c>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9"/>
      <c r="BG29" s="89"/>
      <c r="BH29" s="89"/>
      <c r="BI29" s="89"/>
      <c r="BJ29" s="89"/>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row>
    <row r="30" spans="1:173">
      <c r="A30" s="74">
        <v>1</v>
      </c>
      <c r="B30" s="80">
        <f t="shared" ref="B30:T30" si="23">ROUNDUP(B16*0.85,)+25</f>
        <v>9035</v>
      </c>
      <c r="C30" s="80">
        <f t="shared" si="23"/>
        <v>9035</v>
      </c>
      <c r="D30" s="80">
        <f t="shared" si="23"/>
        <v>9035</v>
      </c>
      <c r="E30" s="80">
        <f t="shared" si="23"/>
        <v>9035</v>
      </c>
      <c r="F30" s="80">
        <f t="shared" si="23"/>
        <v>9035</v>
      </c>
      <c r="G30" s="80">
        <f t="shared" si="23"/>
        <v>9545</v>
      </c>
      <c r="H30" s="80">
        <f t="shared" si="23"/>
        <v>9545</v>
      </c>
      <c r="I30" s="80">
        <f t="shared" si="23"/>
        <v>9035</v>
      </c>
      <c r="J30" s="80">
        <f t="shared" si="23"/>
        <v>9035</v>
      </c>
      <c r="K30" s="80">
        <f t="shared" si="23"/>
        <v>9035</v>
      </c>
      <c r="L30" s="80">
        <f t="shared" si="23"/>
        <v>9035</v>
      </c>
      <c r="M30" s="80">
        <f t="shared" si="23"/>
        <v>9035</v>
      </c>
      <c r="N30" s="80">
        <f t="shared" si="23"/>
        <v>9545</v>
      </c>
      <c r="O30" s="80">
        <f t="shared" si="23"/>
        <v>9545</v>
      </c>
      <c r="P30" s="80">
        <f t="shared" si="23"/>
        <v>9035</v>
      </c>
      <c r="Q30" s="80">
        <f t="shared" si="23"/>
        <v>9035</v>
      </c>
      <c r="R30" s="80">
        <f t="shared" si="23"/>
        <v>9035</v>
      </c>
      <c r="S30" s="80">
        <f t="shared" si="23"/>
        <v>9035</v>
      </c>
      <c r="T30" s="80">
        <f t="shared" si="23"/>
        <v>10225</v>
      </c>
      <c r="U30" s="80">
        <f t="shared" ref="U30:CF30" si="24">ROUNDUP(U16*0.85,)+25</f>
        <v>10225</v>
      </c>
      <c r="V30" s="80">
        <f t="shared" si="24"/>
        <v>10225</v>
      </c>
      <c r="W30" s="80">
        <f t="shared" si="24"/>
        <v>9290</v>
      </c>
      <c r="X30" s="80">
        <f t="shared" si="24"/>
        <v>9290</v>
      </c>
      <c r="Y30" s="80">
        <f t="shared" si="24"/>
        <v>9290</v>
      </c>
      <c r="Z30" s="80">
        <f t="shared" si="24"/>
        <v>9290</v>
      </c>
      <c r="AA30" s="80">
        <f t="shared" si="24"/>
        <v>9290</v>
      </c>
      <c r="AB30" s="80">
        <f t="shared" si="24"/>
        <v>10225</v>
      </c>
      <c r="AC30" s="80">
        <f t="shared" si="24"/>
        <v>10225</v>
      </c>
      <c r="AD30" s="80">
        <f t="shared" si="24"/>
        <v>10225</v>
      </c>
      <c r="AE30" s="80">
        <f t="shared" si="24"/>
        <v>9035</v>
      </c>
      <c r="AF30" s="80">
        <f t="shared" si="24"/>
        <v>9035</v>
      </c>
      <c r="AG30" s="80">
        <f t="shared" si="24"/>
        <v>9035</v>
      </c>
      <c r="AH30" s="80">
        <f t="shared" si="24"/>
        <v>9035</v>
      </c>
      <c r="AI30" s="80">
        <f t="shared" si="24"/>
        <v>9290</v>
      </c>
      <c r="AJ30" s="80">
        <f t="shared" si="24"/>
        <v>9290</v>
      </c>
      <c r="AK30" s="80">
        <f t="shared" si="24"/>
        <v>9035</v>
      </c>
      <c r="AL30" s="80">
        <f t="shared" si="24"/>
        <v>9035</v>
      </c>
      <c r="AM30" s="80">
        <f t="shared" si="24"/>
        <v>9035</v>
      </c>
      <c r="AN30" s="80">
        <f t="shared" si="24"/>
        <v>9035</v>
      </c>
      <c r="AO30" s="80">
        <f t="shared" si="24"/>
        <v>9035</v>
      </c>
      <c r="AP30" s="80">
        <f t="shared" si="24"/>
        <v>9290</v>
      </c>
      <c r="AQ30" s="80">
        <f t="shared" si="24"/>
        <v>9290</v>
      </c>
      <c r="AR30" s="80">
        <f t="shared" si="24"/>
        <v>9035</v>
      </c>
      <c r="AS30" s="80">
        <f t="shared" si="24"/>
        <v>9035</v>
      </c>
      <c r="AT30" s="80">
        <f t="shared" si="24"/>
        <v>9035</v>
      </c>
      <c r="AU30" s="80">
        <f t="shared" si="24"/>
        <v>9035</v>
      </c>
      <c r="AV30" s="80">
        <f t="shared" si="24"/>
        <v>9035</v>
      </c>
      <c r="AW30" s="80">
        <f t="shared" si="24"/>
        <v>9290</v>
      </c>
      <c r="AX30" s="80">
        <f t="shared" si="24"/>
        <v>9290</v>
      </c>
      <c r="AY30" s="80">
        <f t="shared" si="24"/>
        <v>9290</v>
      </c>
      <c r="AZ30" s="80">
        <f t="shared" si="24"/>
        <v>9290</v>
      </c>
      <c r="BA30" s="80">
        <f t="shared" si="24"/>
        <v>9290</v>
      </c>
      <c r="BB30" s="80">
        <f t="shared" si="24"/>
        <v>9290</v>
      </c>
      <c r="BC30" s="80">
        <f t="shared" si="24"/>
        <v>9290</v>
      </c>
      <c r="BD30" s="80">
        <f t="shared" si="24"/>
        <v>13710</v>
      </c>
      <c r="BE30" s="80">
        <f t="shared" si="24"/>
        <v>13710</v>
      </c>
      <c r="BF30" s="89">
        <f t="shared" si="24"/>
        <v>13710</v>
      </c>
      <c r="BG30" s="89">
        <f t="shared" si="24"/>
        <v>13710</v>
      </c>
      <c r="BH30" s="89">
        <f t="shared" si="24"/>
        <v>13710</v>
      </c>
      <c r="BI30" s="89">
        <f t="shared" si="24"/>
        <v>13710</v>
      </c>
      <c r="BJ30" s="89">
        <f t="shared" si="24"/>
        <v>15580</v>
      </c>
      <c r="BK30" s="80">
        <f t="shared" si="24"/>
        <v>15580</v>
      </c>
      <c r="BL30" s="80">
        <f t="shared" si="24"/>
        <v>15580</v>
      </c>
      <c r="BM30" s="80">
        <f t="shared" si="24"/>
        <v>15580</v>
      </c>
      <c r="BN30" s="80">
        <f t="shared" si="24"/>
        <v>15580</v>
      </c>
      <c r="BO30" s="80">
        <f t="shared" si="24"/>
        <v>15580</v>
      </c>
      <c r="BP30" s="80">
        <f t="shared" si="24"/>
        <v>15580</v>
      </c>
      <c r="BQ30" s="80">
        <f t="shared" si="24"/>
        <v>15580</v>
      </c>
      <c r="BR30" s="80">
        <f t="shared" si="24"/>
        <v>15580</v>
      </c>
      <c r="BS30" s="80">
        <f t="shared" si="24"/>
        <v>15580</v>
      </c>
      <c r="BT30" s="80">
        <f t="shared" si="24"/>
        <v>10225</v>
      </c>
      <c r="BU30" s="80">
        <f t="shared" si="24"/>
        <v>10225</v>
      </c>
      <c r="BV30" s="80">
        <f t="shared" si="24"/>
        <v>10225</v>
      </c>
      <c r="BW30" s="80">
        <f t="shared" si="24"/>
        <v>10225</v>
      </c>
      <c r="BX30" s="80">
        <f t="shared" si="24"/>
        <v>10225</v>
      </c>
      <c r="BY30" s="80">
        <f t="shared" si="24"/>
        <v>10225</v>
      </c>
      <c r="BZ30" s="80">
        <f t="shared" si="24"/>
        <v>10225</v>
      </c>
      <c r="CA30" s="80">
        <f t="shared" si="24"/>
        <v>10225</v>
      </c>
      <c r="CB30" s="80">
        <f t="shared" si="24"/>
        <v>13710</v>
      </c>
      <c r="CC30" s="80">
        <f t="shared" si="24"/>
        <v>13710</v>
      </c>
      <c r="CD30" s="80">
        <f t="shared" si="24"/>
        <v>13710</v>
      </c>
      <c r="CE30" s="80">
        <f t="shared" si="24"/>
        <v>13710</v>
      </c>
      <c r="CF30" s="80">
        <f t="shared" si="24"/>
        <v>13710</v>
      </c>
      <c r="CG30" s="80">
        <f t="shared" ref="CG30:ER30" si="25">ROUNDUP(CG16*0.85,)+25</f>
        <v>13710</v>
      </c>
      <c r="CH30" s="80">
        <f t="shared" si="25"/>
        <v>13710</v>
      </c>
      <c r="CI30" s="80">
        <f t="shared" si="25"/>
        <v>13710</v>
      </c>
      <c r="CJ30" s="80">
        <f t="shared" si="25"/>
        <v>13710</v>
      </c>
      <c r="CK30" s="80">
        <f t="shared" si="25"/>
        <v>13710</v>
      </c>
      <c r="CL30" s="80">
        <f t="shared" si="25"/>
        <v>13710</v>
      </c>
      <c r="CM30" s="80">
        <f t="shared" si="25"/>
        <v>13710</v>
      </c>
      <c r="CN30" s="80">
        <f t="shared" si="25"/>
        <v>13710</v>
      </c>
      <c r="CO30" s="80">
        <f t="shared" si="25"/>
        <v>13710</v>
      </c>
      <c r="CP30" s="80">
        <f t="shared" si="25"/>
        <v>11075</v>
      </c>
      <c r="CQ30" s="80">
        <f t="shared" si="25"/>
        <v>11075</v>
      </c>
      <c r="CR30" s="80">
        <f t="shared" si="25"/>
        <v>11075</v>
      </c>
      <c r="CS30" s="80">
        <f t="shared" si="25"/>
        <v>11075</v>
      </c>
      <c r="CT30" s="80">
        <f t="shared" si="25"/>
        <v>11500</v>
      </c>
      <c r="CU30" s="80">
        <f t="shared" si="25"/>
        <v>11500</v>
      </c>
      <c r="CV30" s="80">
        <f t="shared" si="25"/>
        <v>11075</v>
      </c>
      <c r="CW30" s="80">
        <f t="shared" si="25"/>
        <v>11075</v>
      </c>
      <c r="CX30" s="80">
        <f t="shared" si="25"/>
        <v>11075</v>
      </c>
      <c r="CY30" s="80">
        <f t="shared" si="25"/>
        <v>11075</v>
      </c>
      <c r="CZ30" s="80">
        <f t="shared" si="25"/>
        <v>11075</v>
      </c>
      <c r="DA30" s="80">
        <f t="shared" si="25"/>
        <v>11500</v>
      </c>
      <c r="DB30" s="80">
        <f t="shared" si="25"/>
        <v>11500</v>
      </c>
      <c r="DC30" s="80">
        <f t="shared" si="25"/>
        <v>11075</v>
      </c>
      <c r="DD30" s="80">
        <f t="shared" si="25"/>
        <v>11075</v>
      </c>
      <c r="DE30" s="80">
        <f t="shared" si="25"/>
        <v>11075</v>
      </c>
      <c r="DF30" s="80">
        <f t="shared" si="25"/>
        <v>11075</v>
      </c>
      <c r="DG30" s="80">
        <f t="shared" si="25"/>
        <v>11075</v>
      </c>
      <c r="DH30" s="80">
        <f t="shared" si="25"/>
        <v>11500</v>
      </c>
      <c r="DI30" s="80">
        <f t="shared" si="25"/>
        <v>11500</v>
      </c>
      <c r="DJ30" s="80">
        <f t="shared" si="25"/>
        <v>11075</v>
      </c>
      <c r="DK30" s="80">
        <f t="shared" si="25"/>
        <v>11075</v>
      </c>
      <c r="DL30" s="80">
        <f t="shared" si="25"/>
        <v>11075</v>
      </c>
      <c r="DM30" s="80">
        <f t="shared" si="25"/>
        <v>11075</v>
      </c>
      <c r="DN30" s="80">
        <f t="shared" si="25"/>
        <v>11075</v>
      </c>
      <c r="DO30" s="80">
        <f t="shared" si="25"/>
        <v>11500</v>
      </c>
      <c r="DP30" s="80">
        <f t="shared" si="25"/>
        <v>11500</v>
      </c>
      <c r="DQ30" s="80">
        <f t="shared" si="25"/>
        <v>11075</v>
      </c>
      <c r="DR30" s="80">
        <f t="shared" si="25"/>
        <v>11075</v>
      </c>
      <c r="DS30" s="80">
        <f t="shared" si="25"/>
        <v>11075</v>
      </c>
      <c r="DT30" s="80">
        <f t="shared" si="25"/>
        <v>11075</v>
      </c>
      <c r="DU30" s="80">
        <f t="shared" si="25"/>
        <v>11075</v>
      </c>
      <c r="DV30" s="80">
        <f t="shared" si="25"/>
        <v>11500</v>
      </c>
      <c r="DW30" s="80">
        <f t="shared" si="25"/>
        <v>11500</v>
      </c>
      <c r="DX30" s="80">
        <f t="shared" si="25"/>
        <v>11075</v>
      </c>
      <c r="DY30" s="80">
        <f t="shared" si="25"/>
        <v>11075</v>
      </c>
      <c r="DZ30" s="80">
        <f t="shared" si="25"/>
        <v>11075</v>
      </c>
      <c r="EA30" s="80">
        <f t="shared" si="25"/>
        <v>11075</v>
      </c>
      <c r="EB30" s="80">
        <f t="shared" si="25"/>
        <v>11075</v>
      </c>
      <c r="EC30" s="80">
        <f t="shared" si="25"/>
        <v>11075</v>
      </c>
      <c r="ED30" s="80">
        <f t="shared" si="25"/>
        <v>11075</v>
      </c>
      <c r="EE30" s="80">
        <f t="shared" si="25"/>
        <v>10225</v>
      </c>
      <c r="EF30" s="80">
        <f t="shared" si="25"/>
        <v>10225</v>
      </c>
      <c r="EG30" s="80">
        <f t="shared" si="25"/>
        <v>10225</v>
      </c>
      <c r="EH30" s="80">
        <f t="shared" si="25"/>
        <v>10225</v>
      </c>
      <c r="EI30" s="80">
        <f t="shared" si="25"/>
        <v>10225</v>
      </c>
      <c r="EJ30" s="80">
        <f t="shared" si="25"/>
        <v>10225</v>
      </c>
      <c r="EK30" s="80">
        <f t="shared" si="25"/>
        <v>10225</v>
      </c>
      <c r="EL30" s="80">
        <f t="shared" si="25"/>
        <v>9800</v>
      </c>
      <c r="EM30" s="80">
        <f t="shared" si="25"/>
        <v>9800</v>
      </c>
      <c r="EN30" s="80">
        <f t="shared" si="25"/>
        <v>9800</v>
      </c>
      <c r="EO30" s="80">
        <f t="shared" si="25"/>
        <v>9800</v>
      </c>
      <c r="EP30" s="80">
        <f t="shared" si="25"/>
        <v>9800</v>
      </c>
      <c r="EQ30" s="80">
        <f t="shared" si="25"/>
        <v>10225</v>
      </c>
      <c r="ER30" s="80">
        <f t="shared" si="25"/>
        <v>10225</v>
      </c>
      <c r="ES30" s="80">
        <f t="shared" ref="ES30:FQ30" si="26">ROUNDUP(ES16*0.85,)+25</f>
        <v>9800</v>
      </c>
      <c r="ET30" s="80">
        <f t="shared" si="26"/>
        <v>9800</v>
      </c>
      <c r="EU30" s="80">
        <f t="shared" si="26"/>
        <v>9800</v>
      </c>
      <c r="EV30" s="80">
        <f t="shared" si="26"/>
        <v>9800</v>
      </c>
      <c r="EW30" s="80">
        <f t="shared" si="26"/>
        <v>9800</v>
      </c>
      <c r="EX30" s="80">
        <f t="shared" si="26"/>
        <v>10225</v>
      </c>
      <c r="EY30" s="80">
        <f t="shared" si="26"/>
        <v>10225</v>
      </c>
      <c r="EZ30" s="80">
        <f t="shared" si="26"/>
        <v>9800</v>
      </c>
      <c r="FA30" s="80">
        <f t="shared" si="26"/>
        <v>9800</v>
      </c>
      <c r="FB30" s="80">
        <f t="shared" si="26"/>
        <v>9800</v>
      </c>
      <c r="FC30" s="80">
        <f t="shared" si="26"/>
        <v>9800</v>
      </c>
      <c r="FD30" s="80">
        <f t="shared" si="26"/>
        <v>9800</v>
      </c>
      <c r="FE30" s="80">
        <f t="shared" si="26"/>
        <v>10225</v>
      </c>
      <c r="FF30" s="80">
        <f t="shared" si="26"/>
        <v>10225</v>
      </c>
      <c r="FG30" s="80">
        <f t="shared" si="26"/>
        <v>11075</v>
      </c>
      <c r="FH30" s="80">
        <f t="shared" si="26"/>
        <v>11075</v>
      </c>
      <c r="FI30" s="80">
        <f t="shared" si="26"/>
        <v>11075</v>
      </c>
      <c r="FJ30" s="80">
        <f t="shared" si="26"/>
        <v>11075</v>
      </c>
      <c r="FK30" s="80">
        <f t="shared" si="26"/>
        <v>11075</v>
      </c>
      <c r="FL30" s="80">
        <f t="shared" si="26"/>
        <v>11075</v>
      </c>
      <c r="FM30" s="80">
        <f t="shared" si="26"/>
        <v>11075</v>
      </c>
      <c r="FN30" s="80">
        <f t="shared" si="26"/>
        <v>11075</v>
      </c>
      <c r="FO30" s="80">
        <f t="shared" si="26"/>
        <v>11075</v>
      </c>
      <c r="FP30" s="80">
        <f t="shared" si="26"/>
        <v>11075</v>
      </c>
      <c r="FQ30" s="80">
        <f t="shared" si="26"/>
        <v>11075</v>
      </c>
    </row>
    <row r="31" spans="1:173">
      <c r="A31" s="2"/>
    </row>
    <row r="32" spans="1:173">
      <c r="A32" s="81" t="s">
        <v>9</v>
      </c>
    </row>
    <row r="33" spans="1:62">
      <c r="A33" s="82" t="s">
        <v>10</v>
      </c>
    </row>
    <row r="34" spans="1:62">
      <c r="A34" s="82" t="s">
        <v>11</v>
      </c>
    </row>
    <row r="35" spans="1:62">
      <c r="A35" s="82" t="s">
        <v>12</v>
      </c>
    </row>
    <row r="36" spans="1:62">
      <c r="A36" s="23" t="s">
        <v>13</v>
      </c>
    </row>
    <row r="37" spans="1:62">
      <c r="A37" s="82"/>
    </row>
    <row r="38" spans="1:62">
      <c r="A38" s="83" t="s">
        <v>14</v>
      </c>
    </row>
    <row r="39" spans="1:62" ht="73.5" customHeight="1">
      <c r="A39" s="84" t="s">
        <v>146</v>
      </c>
    </row>
    <row r="40" spans="1:62" s="22" customFormat="1" ht="12">
      <c r="A40" s="27" t="s">
        <v>16</v>
      </c>
      <c r="BF40" s="90"/>
      <c r="BG40" s="90"/>
      <c r="BH40" s="90"/>
      <c r="BI40" s="90"/>
      <c r="BJ40" s="90"/>
    </row>
    <row r="41" spans="1:62" s="22" customFormat="1" ht="12">
      <c r="A41" s="28" t="s">
        <v>208</v>
      </c>
      <c r="BF41" s="90"/>
      <c r="BG41" s="90"/>
      <c r="BH41" s="90"/>
      <c r="BI41" s="90"/>
      <c r="BJ41" s="90"/>
    </row>
    <row r="42" spans="1:62">
      <c r="A42" s="40" t="s">
        <v>17</v>
      </c>
    </row>
  </sheetData>
  <pageMargins left="0.7" right="0.7" top="0.75" bottom="0.75" header="0.3" footer="0.3"/>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FQ42"/>
  <sheetViews>
    <sheetView topLeftCell="A25" workbookViewId="0">
      <pane xSplit="1" topLeftCell="B1" activePane="topRight" state="frozen"/>
      <selection pane="topRight" activeCell="O60" sqref="O60"/>
    </sheetView>
  </sheetViews>
  <sheetFormatPr defaultColWidth="8.7109375" defaultRowHeight="12.75"/>
  <cols>
    <col min="1" max="1" width="82.85546875" style="60" customWidth="1"/>
    <col min="2" max="57" width="9.85546875" style="60" customWidth="1"/>
    <col min="58" max="62" width="9.85546875" style="72" customWidth="1"/>
    <col min="63" max="173" width="9.85546875" style="60" customWidth="1"/>
    <col min="174" max="16384" width="8.7109375" style="60"/>
  </cols>
  <sheetData>
    <row r="1" spans="1:173">
      <c r="A1" s="3" t="s">
        <v>0</v>
      </c>
    </row>
    <row r="2" spans="1:173">
      <c r="A2" s="73" t="s">
        <v>145</v>
      </c>
    </row>
    <row r="3" spans="1:173">
      <c r="A3" s="2"/>
    </row>
    <row r="4" spans="1:173" s="71" customFormat="1">
      <c r="A4" s="5" t="s">
        <v>2</v>
      </c>
      <c r="BF4" s="85"/>
      <c r="BG4" s="85"/>
      <c r="BH4" s="85"/>
      <c r="BI4" s="85"/>
      <c r="BJ4" s="85"/>
    </row>
    <row r="5" spans="1:173" s="71" customFormat="1" ht="21" customHeight="1">
      <c r="A5" s="74"/>
      <c r="B5" s="8">
        <f>'Room only 2025 | comis'!B5</f>
        <v>46124</v>
      </c>
      <c r="C5" s="8">
        <f>'Room only 2025 | comis'!C5</f>
        <v>46125</v>
      </c>
      <c r="D5" s="8">
        <f>'Room only 2025 | comis'!D5</f>
        <v>46126</v>
      </c>
      <c r="E5" s="8">
        <f>'Room only 2025 | comis'!E5</f>
        <v>46127</v>
      </c>
      <c r="F5" s="8">
        <f>'Room only 2025 | comis'!F5</f>
        <v>46128</v>
      </c>
      <c r="G5" s="8">
        <f>'Room only 2025 | comis'!G5</f>
        <v>46129</v>
      </c>
      <c r="H5" s="8">
        <f>'Room only 2025 | comis'!H5</f>
        <v>46130</v>
      </c>
      <c r="I5" s="8">
        <f>'Room only 2025 | comis'!I5</f>
        <v>46131</v>
      </c>
      <c r="J5" s="8">
        <f>'Room only 2025 | comis'!J5</f>
        <v>46132</v>
      </c>
      <c r="K5" s="8">
        <f>'Room only 2025 | comis'!K5</f>
        <v>46133</v>
      </c>
      <c r="L5" s="8">
        <f>'Room only 2025 | comis'!L5</f>
        <v>46134</v>
      </c>
      <c r="M5" s="8">
        <f>'Room only 2025 | comis'!M5</f>
        <v>46135</v>
      </c>
      <c r="N5" s="8">
        <f>'Room only 2025 | comis'!N5</f>
        <v>46136</v>
      </c>
      <c r="O5" s="8">
        <f>'Room only 2025 | comis'!O5</f>
        <v>46137</v>
      </c>
      <c r="P5" s="8">
        <f>'Room only 2025 | comis'!P5</f>
        <v>46138</v>
      </c>
      <c r="Q5" s="8">
        <f>'Room only 2025 | comis'!Q5</f>
        <v>46139</v>
      </c>
      <c r="R5" s="8">
        <f>'Room only 2025 | comis'!R5</f>
        <v>46140</v>
      </c>
      <c r="S5" s="8">
        <f>'Room only 2025 | comis'!S5</f>
        <v>46141</v>
      </c>
      <c r="T5" s="8">
        <f>'Room only 2025 | comis'!T5</f>
        <v>46142</v>
      </c>
      <c r="U5" s="8">
        <f>'Room only 2025 | comis'!U5</f>
        <v>46143</v>
      </c>
      <c r="V5" s="8">
        <f>'Room only 2025 | comis'!V5</f>
        <v>46144</v>
      </c>
      <c r="W5" s="8">
        <f>'Room only 2025 | comis'!W5</f>
        <v>46145</v>
      </c>
      <c r="X5" s="8">
        <f>'Room only 2025 | comis'!X5</f>
        <v>46146</v>
      </c>
      <c r="Y5" s="8">
        <f>'Room only 2025 | comis'!Y5</f>
        <v>46147</v>
      </c>
      <c r="Z5" s="8">
        <f>'Room only 2025 | comis'!Z5</f>
        <v>46148</v>
      </c>
      <c r="AA5" s="8">
        <f>'Room only 2025 | comis'!AA5</f>
        <v>46149</v>
      </c>
      <c r="AB5" s="8">
        <f>'Room only 2025 | comis'!AB5</f>
        <v>46150</v>
      </c>
      <c r="AC5" s="8">
        <f>'Room only 2025 | comis'!AC5</f>
        <v>46151</v>
      </c>
      <c r="AD5" s="8">
        <f>'Room only 2025 | comis'!AD5</f>
        <v>46152</v>
      </c>
      <c r="AE5" s="8">
        <f>'Room only 2025 | comis'!AE5</f>
        <v>46153</v>
      </c>
      <c r="AF5" s="8">
        <f>'Room only 2025 | comis'!AF5</f>
        <v>46154</v>
      </c>
      <c r="AG5" s="8">
        <f>'Room only 2025 | comis'!AG5</f>
        <v>46155</v>
      </c>
      <c r="AH5" s="8">
        <f>'Room only 2025 | comis'!AH5</f>
        <v>46156</v>
      </c>
      <c r="AI5" s="8">
        <f>'Room only 2025 | comis'!AI5</f>
        <v>46157</v>
      </c>
      <c r="AJ5" s="8">
        <f>'Room only 2025 | comis'!AJ5</f>
        <v>46158</v>
      </c>
      <c r="AK5" s="8">
        <f>'Room only 2025 | comis'!AK5</f>
        <v>46159</v>
      </c>
      <c r="AL5" s="8">
        <f>'Room only 2025 | comis'!AL5</f>
        <v>46160</v>
      </c>
      <c r="AM5" s="8">
        <f>'Room only 2025 | comis'!AM5</f>
        <v>46161</v>
      </c>
      <c r="AN5" s="8">
        <f>'Room only 2025 | comis'!AN5</f>
        <v>46162</v>
      </c>
      <c r="AO5" s="8">
        <f>'Room only 2025 | comis'!AO5</f>
        <v>46163</v>
      </c>
      <c r="AP5" s="8">
        <f>'Room only 2025 | comis'!AP5</f>
        <v>46164</v>
      </c>
      <c r="AQ5" s="8">
        <f>'Room only 2025 | comis'!AQ5</f>
        <v>46165</v>
      </c>
      <c r="AR5" s="8">
        <f>'Room only 2025 | comis'!AR5</f>
        <v>46166</v>
      </c>
      <c r="AS5" s="8">
        <f>'Room only 2025 | comis'!AS5</f>
        <v>46167</v>
      </c>
      <c r="AT5" s="8">
        <f>'Room only 2025 | comis'!AT5</f>
        <v>46168</v>
      </c>
      <c r="AU5" s="8">
        <f>'Room only 2025 | comis'!AU5</f>
        <v>46169</v>
      </c>
      <c r="AV5" s="8">
        <f>'Room only 2025 | comis'!AV5</f>
        <v>46170</v>
      </c>
      <c r="AW5" s="8">
        <f>'Room only 2025 | comis'!AW5</f>
        <v>46171</v>
      </c>
      <c r="AX5" s="8">
        <f>'Room only 2025 | comis'!AX5</f>
        <v>46172</v>
      </c>
      <c r="AY5" s="8">
        <f>'Room only 2025 | comis'!AY5</f>
        <v>46173</v>
      </c>
      <c r="AZ5" s="8">
        <f>'Room only 2025 | comis'!AZ5</f>
        <v>46174</v>
      </c>
      <c r="BA5" s="8">
        <f>'Room only 2025 | comis'!BA5</f>
        <v>46175</v>
      </c>
      <c r="BB5" s="8">
        <f>'Room only 2025 | comis'!BB5</f>
        <v>46176</v>
      </c>
      <c r="BC5" s="8">
        <f>'Room only 2025 | comis'!BC5</f>
        <v>46177</v>
      </c>
      <c r="BD5" s="8">
        <f>'Room only 2025 | comis'!BD5</f>
        <v>46178</v>
      </c>
      <c r="BE5" s="8">
        <f>'Room only 2025 | comis'!BE5</f>
        <v>46179</v>
      </c>
      <c r="BF5" s="33">
        <f>'Room only 2025 | comis'!BF5</f>
        <v>46180</v>
      </c>
      <c r="BG5" s="33">
        <f>'Room only 2025 | comis'!BG5</f>
        <v>46181</v>
      </c>
      <c r="BH5" s="33">
        <f>'Room only 2025 | comis'!BH5</f>
        <v>46182</v>
      </c>
      <c r="BI5" s="33">
        <f>'Room only 2025 | comis'!BI5</f>
        <v>46183</v>
      </c>
      <c r="BJ5" s="33">
        <f>'Room only 2025 | comis'!BJ5</f>
        <v>46184</v>
      </c>
      <c r="BK5" s="8">
        <f>'Room only 2025 | comis'!BK5</f>
        <v>46185</v>
      </c>
      <c r="BL5" s="8">
        <f>'Room only 2025 | comis'!BL5</f>
        <v>46186</v>
      </c>
      <c r="BM5" s="8">
        <f>'Room only 2025 | comis'!BM5</f>
        <v>46187</v>
      </c>
      <c r="BN5" s="8">
        <f>'Room only 2025 | comis'!BN5</f>
        <v>46188</v>
      </c>
      <c r="BO5" s="8">
        <f>'Room only 2025 | comis'!BO5</f>
        <v>46189</v>
      </c>
      <c r="BP5" s="8">
        <f>'Room only 2025 | comis'!BP5</f>
        <v>46190</v>
      </c>
      <c r="BQ5" s="8">
        <f>'Room only 2025 | comis'!BQ5</f>
        <v>46191</v>
      </c>
      <c r="BR5" s="8">
        <f>'Room only 2025 | comis'!BR5</f>
        <v>46192</v>
      </c>
      <c r="BS5" s="8">
        <f>'Room only 2025 | comis'!BS5</f>
        <v>46193</v>
      </c>
      <c r="BT5" s="8">
        <f>'Room only 2025 | comis'!BT5</f>
        <v>46194</v>
      </c>
      <c r="BU5" s="8">
        <f>'Room only 2025 | comis'!BU5</f>
        <v>46195</v>
      </c>
      <c r="BV5" s="8">
        <f>'Room only 2025 | comis'!BV5</f>
        <v>46196</v>
      </c>
      <c r="BW5" s="8">
        <f>'Room only 2025 | comis'!BW5</f>
        <v>46197</v>
      </c>
      <c r="BX5" s="8">
        <f>'Room only 2025 | comis'!BX5</f>
        <v>46198</v>
      </c>
      <c r="BY5" s="8">
        <f>'Room only 2025 | comis'!BY5</f>
        <v>46199</v>
      </c>
      <c r="BZ5" s="8">
        <f>'Room only 2025 | comis'!BZ5</f>
        <v>46200</v>
      </c>
      <c r="CA5" s="8">
        <f>'Room only 2025 | comis'!CA5</f>
        <v>46201</v>
      </c>
      <c r="CB5" s="8">
        <f>'Room only 2025 | comis'!CB5</f>
        <v>46202</v>
      </c>
      <c r="CC5" s="8">
        <f>'Room only 2025 | comis'!CC5</f>
        <v>46203</v>
      </c>
      <c r="CD5" s="8">
        <f>'Room only 2025 | comis'!CD5</f>
        <v>46204</v>
      </c>
      <c r="CE5" s="8">
        <f>'Room only 2025 | comis'!CE5</f>
        <v>46205</v>
      </c>
      <c r="CF5" s="8">
        <f>'Room only 2025 | comis'!CF5</f>
        <v>46206</v>
      </c>
      <c r="CG5" s="8">
        <f>'Room only 2025 | comis'!CG5</f>
        <v>46207</v>
      </c>
      <c r="CH5" s="8">
        <f>'Room only 2025 | comis'!CH5</f>
        <v>46208</v>
      </c>
      <c r="CI5" s="8">
        <f>'Room only 2025 | comis'!CI5</f>
        <v>46209</v>
      </c>
      <c r="CJ5" s="8">
        <f>'Room only 2025 | comis'!CJ5</f>
        <v>46210</v>
      </c>
      <c r="CK5" s="8">
        <f>'Room only 2025 | comis'!CK5</f>
        <v>46211</v>
      </c>
      <c r="CL5" s="8">
        <f>'Room only 2025 | comis'!CL5</f>
        <v>46212</v>
      </c>
      <c r="CM5" s="8">
        <f>'Room only 2025 | comis'!CM5</f>
        <v>46213</v>
      </c>
      <c r="CN5" s="8">
        <f>'Room only 2025 | comis'!CN5</f>
        <v>46214</v>
      </c>
      <c r="CO5" s="8">
        <f>'Room only 2025 | comis'!CO5</f>
        <v>46215</v>
      </c>
      <c r="CP5" s="8">
        <f>'Room only 2025 | comis'!CP5</f>
        <v>46216</v>
      </c>
      <c r="CQ5" s="8">
        <f>'Room only 2025 | comis'!CQ5</f>
        <v>46217</v>
      </c>
      <c r="CR5" s="8">
        <f>'Room only 2025 | comis'!CR5</f>
        <v>46218</v>
      </c>
      <c r="CS5" s="8">
        <f>'Room only 2025 | comis'!CS5</f>
        <v>46219</v>
      </c>
      <c r="CT5" s="8">
        <f>'Room only 2025 | comis'!CT5</f>
        <v>46220</v>
      </c>
      <c r="CU5" s="8">
        <f>'Room only 2025 | comis'!CU5</f>
        <v>46221</v>
      </c>
      <c r="CV5" s="8">
        <f>'Room only 2025 | comis'!CV5</f>
        <v>46222</v>
      </c>
      <c r="CW5" s="8">
        <f>'Room only 2025 | comis'!CW5</f>
        <v>46223</v>
      </c>
      <c r="CX5" s="8">
        <f>'Room only 2025 | comis'!CX5</f>
        <v>46224</v>
      </c>
      <c r="CY5" s="8">
        <f>'Room only 2025 | comis'!CY5</f>
        <v>46225</v>
      </c>
      <c r="CZ5" s="8">
        <f>'Room only 2025 | comis'!CZ5</f>
        <v>46226</v>
      </c>
      <c r="DA5" s="8">
        <f>'Room only 2025 | comis'!DA5</f>
        <v>46227</v>
      </c>
      <c r="DB5" s="8">
        <f>'Room only 2025 | comis'!DB5</f>
        <v>46228</v>
      </c>
      <c r="DC5" s="8">
        <f>'Room only 2025 | comis'!DC5</f>
        <v>46229</v>
      </c>
      <c r="DD5" s="8">
        <f>'Room only 2025 | comis'!DD5</f>
        <v>46230</v>
      </c>
      <c r="DE5" s="8">
        <f>'Room only 2025 | comis'!DE5</f>
        <v>46231</v>
      </c>
      <c r="DF5" s="8">
        <f>'Room only 2025 | comis'!DF5</f>
        <v>46232</v>
      </c>
      <c r="DG5" s="8">
        <f>'Room only 2025 | comis'!DG5</f>
        <v>46233</v>
      </c>
      <c r="DH5" s="8">
        <f>'Room only 2025 | comis'!DH5</f>
        <v>46234</v>
      </c>
      <c r="DI5" s="8">
        <f>'Room only 2025 | comis'!DI5</f>
        <v>46235</v>
      </c>
      <c r="DJ5" s="8">
        <f>'Room only 2025 | comis'!DJ5</f>
        <v>46236</v>
      </c>
      <c r="DK5" s="8">
        <f>'Room only 2025 | comis'!DK5</f>
        <v>46237</v>
      </c>
      <c r="DL5" s="8">
        <f>'Room only 2025 | comis'!DL5</f>
        <v>46238</v>
      </c>
      <c r="DM5" s="8">
        <f>'Room only 2025 | comis'!DM5</f>
        <v>46239</v>
      </c>
      <c r="DN5" s="8">
        <f>'Room only 2025 | comis'!DN5</f>
        <v>46240</v>
      </c>
      <c r="DO5" s="8">
        <f>'Room only 2025 | comis'!DO5</f>
        <v>46241</v>
      </c>
      <c r="DP5" s="8">
        <f>'Room only 2025 | comis'!DP5</f>
        <v>46242</v>
      </c>
      <c r="DQ5" s="8">
        <f>'Room only 2025 | comis'!DQ5</f>
        <v>46243</v>
      </c>
      <c r="DR5" s="8">
        <f>'Room only 2025 | comis'!DR5</f>
        <v>46244</v>
      </c>
      <c r="DS5" s="8">
        <f>'Room only 2025 | comis'!DS5</f>
        <v>46245</v>
      </c>
      <c r="DT5" s="8">
        <f>'Room only 2025 | comis'!DT5</f>
        <v>46246</v>
      </c>
      <c r="DU5" s="8">
        <f>'Room only 2025 | comis'!DU5</f>
        <v>46247</v>
      </c>
      <c r="DV5" s="8">
        <f>'Room only 2025 | comis'!DV5</f>
        <v>46248</v>
      </c>
      <c r="DW5" s="8">
        <f>'Room only 2025 | comis'!DW5</f>
        <v>46249</v>
      </c>
      <c r="DX5" s="8">
        <f>'Room only 2025 | comis'!DX5</f>
        <v>46250</v>
      </c>
      <c r="DY5" s="8">
        <f>'Room only 2025 | comis'!DY5</f>
        <v>46251</v>
      </c>
      <c r="DZ5" s="8">
        <f>'Room only 2025 | comis'!DZ5</f>
        <v>46252</v>
      </c>
      <c r="EA5" s="8">
        <f>'Room only 2025 | comis'!EA5</f>
        <v>46253</v>
      </c>
      <c r="EB5" s="8">
        <f>'Room only 2025 | comis'!EB5</f>
        <v>46254</v>
      </c>
      <c r="EC5" s="8">
        <f>'Room only 2025 | comis'!EC5</f>
        <v>46255</v>
      </c>
      <c r="ED5" s="8">
        <f>'Room only 2025 | comis'!ED5</f>
        <v>46256</v>
      </c>
      <c r="EE5" s="8">
        <f>'Room only 2025 | comis'!EE5</f>
        <v>46257</v>
      </c>
      <c r="EF5" s="8">
        <f>'Room only 2025 | comis'!EF5</f>
        <v>46258</v>
      </c>
      <c r="EG5" s="8">
        <f>'Room only 2025 | comis'!EG5</f>
        <v>46259</v>
      </c>
      <c r="EH5" s="8">
        <f>'Room only 2025 | comis'!EH5</f>
        <v>46260</v>
      </c>
      <c r="EI5" s="8">
        <f>'Room only 2025 | comis'!EI5</f>
        <v>46261</v>
      </c>
      <c r="EJ5" s="8">
        <f>'Room only 2025 | comis'!EJ5</f>
        <v>46262</v>
      </c>
      <c r="EK5" s="8">
        <f>'Room only 2025 | comis'!EK5</f>
        <v>46263</v>
      </c>
      <c r="EL5" s="8">
        <f>'Room only 2025 | comis'!EL5</f>
        <v>46264</v>
      </c>
      <c r="EM5" s="8">
        <f>'Room only 2025 | comis'!EM5</f>
        <v>46265</v>
      </c>
      <c r="EN5" s="8">
        <f>'Room only 2025 | comis'!EN5</f>
        <v>46266</v>
      </c>
      <c r="EO5" s="8">
        <f>'Room only 2025 | comis'!EO5</f>
        <v>46267</v>
      </c>
      <c r="EP5" s="8">
        <f>'Room only 2025 | comis'!EP5</f>
        <v>46268</v>
      </c>
      <c r="EQ5" s="8">
        <f>'Room only 2025 | comis'!EQ5</f>
        <v>46269</v>
      </c>
      <c r="ER5" s="8">
        <f>'Room only 2025 | comis'!ER5</f>
        <v>46270</v>
      </c>
      <c r="ES5" s="8">
        <f>'Room only 2025 | comis'!ES5</f>
        <v>46271</v>
      </c>
      <c r="ET5" s="8">
        <f>'Room only 2025 | comis'!ET5</f>
        <v>46272</v>
      </c>
      <c r="EU5" s="8">
        <f>'Room only 2025 | comis'!EU5</f>
        <v>46273</v>
      </c>
      <c r="EV5" s="8">
        <f>'Room only 2025 | comis'!EV5</f>
        <v>46274</v>
      </c>
      <c r="EW5" s="8">
        <f>'Room only 2025 | comis'!EW5</f>
        <v>46275</v>
      </c>
      <c r="EX5" s="8">
        <f>'Room only 2025 | comis'!EX5</f>
        <v>46276</v>
      </c>
      <c r="EY5" s="8">
        <f>'Room only 2025 | comis'!EY5</f>
        <v>46277</v>
      </c>
      <c r="EZ5" s="8">
        <f>'Room only 2025 | comis'!EZ5</f>
        <v>46278</v>
      </c>
      <c r="FA5" s="8">
        <f>'Room only 2025 | comis'!FA5</f>
        <v>46279</v>
      </c>
      <c r="FB5" s="8">
        <f>'Room only 2025 | comis'!FB5</f>
        <v>46280</v>
      </c>
      <c r="FC5" s="8">
        <f>'Room only 2025 | comis'!FC5</f>
        <v>46281</v>
      </c>
      <c r="FD5" s="8">
        <f>'Room only 2025 | comis'!FD5</f>
        <v>46282</v>
      </c>
      <c r="FE5" s="8">
        <f>'Room only 2025 | comis'!FE5</f>
        <v>46283</v>
      </c>
      <c r="FF5" s="8">
        <f>'Room only 2025 | comis'!FF5</f>
        <v>46284</v>
      </c>
      <c r="FG5" s="8">
        <f>'Room only 2025 | comis'!FG5</f>
        <v>46285</v>
      </c>
      <c r="FH5" s="8">
        <f>'Room only 2025 | comis'!FH5</f>
        <v>46286</v>
      </c>
      <c r="FI5" s="8">
        <f>'Room only 2025 | comis'!FI5</f>
        <v>46287</v>
      </c>
      <c r="FJ5" s="8">
        <f>'Room only 2025 | comis'!FJ5</f>
        <v>46288</v>
      </c>
      <c r="FK5" s="8">
        <f>'Room only 2025 | comis'!FK5</f>
        <v>46289</v>
      </c>
      <c r="FL5" s="8">
        <f>'Room only 2025 | comis'!FL5</f>
        <v>46290</v>
      </c>
      <c r="FM5" s="8">
        <f>'Room only 2025 | comis'!FM5</f>
        <v>46291</v>
      </c>
      <c r="FN5" s="8">
        <f>'Room only 2025 | comis'!FN5</f>
        <v>46292</v>
      </c>
      <c r="FO5" s="8">
        <f>'Room only 2025 | comis'!FO5</f>
        <v>46293</v>
      </c>
      <c r="FP5" s="8">
        <f>'Room only 2025 | comis'!FP5</f>
        <v>46294</v>
      </c>
      <c r="FQ5" s="8">
        <f>'Room only 2025 | comis'!FQ5</f>
        <v>46295</v>
      </c>
    </row>
    <row r="6" spans="1:173" s="71" customFormat="1" ht="24" customHeight="1">
      <c r="A6" s="74"/>
      <c r="B6" s="8">
        <f>'Room only 2025 | comis'!B6</f>
        <v>46124</v>
      </c>
      <c r="C6" s="8">
        <f>'Room only 2025 | comis'!C6</f>
        <v>46125</v>
      </c>
      <c r="D6" s="8">
        <f>'Room only 2025 | comis'!D6</f>
        <v>46126</v>
      </c>
      <c r="E6" s="8">
        <f>'Room only 2025 | comis'!E6</f>
        <v>46127</v>
      </c>
      <c r="F6" s="8">
        <f>'Room only 2025 | comis'!F6</f>
        <v>46128</v>
      </c>
      <c r="G6" s="8">
        <f>'Room only 2025 | comis'!G6</f>
        <v>46129</v>
      </c>
      <c r="H6" s="8">
        <f>'Room only 2025 | comis'!H6</f>
        <v>46130</v>
      </c>
      <c r="I6" s="8">
        <f>'Room only 2025 | comis'!I6</f>
        <v>46131</v>
      </c>
      <c r="J6" s="8">
        <f>'Room only 2025 | comis'!J6</f>
        <v>46132</v>
      </c>
      <c r="K6" s="8">
        <f>'Room only 2025 | comis'!K6</f>
        <v>46133</v>
      </c>
      <c r="L6" s="8">
        <f>'Room only 2025 | comis'!L6</f>
        <v>46134</v>
      </c>
      <c r="M6" s="8">
        <f>'Room only 2025 | comis'!M6</f>
        <v>46135</v>
      </c>
      <c r="N6" s="8">
        <f>'Room only 2025 | comis'!N6</f>
        <v>46136</v>
      </c>
      <c r="O6" s="8">
        <f>'Room only 2025 | comis'!O6</f>
        <v>46137</v>
      </c>
      <c r="P6" s="8">
        <f>'Room only 2025 | comis'!P6</f>
        <v>46138</v>
      </c>
      <c r="Q6" s="8">
        <f>'Room only 2025 | comis'!Q6</f>
        <v>46139</v>
      </c>
      <c r="R6" s="8">
        <f>'Room only 2025 | comis'!R6</f>
        <v>46140</v>
      </c>
      <c r="S6" s="8">
        <f>'Room only 2025 | comis'!S6</f>
        <v>46141</v>
      </c>
      <c r="T6" s="8">
        <f>'Room only 2025 | comis'!T6</f>
        <v>46142</v>
      </c>
      <c r="U6" s="8">
        <f>'Room only 2025 | comis'!U6</f>
        <v>46143</v>
      </c>
      <c r="V6" s="8">
        <f>'Room only 2025 | comis'!V6</f>
        <v>46144</v>
      </c>
      <c r="W6" s="8">
        <f>'Room only 2025 | comis'!W6</f>
        <v>46145</v>
      </c>
      <c r="X6" s="8">
        <f>'Room only 2025 | comis'!X6</f>
        <v>46146</v>
      </c>
      <c r="Y6" s="8">
        <f>'Room only 2025 | comis'!Y6</f>
        <v>46147</v>
      </c>
      <c r="Z6" s="8">
        <f>'Room only 2025 | comis'!Z6</f>
        <v>46148</v>
      </c>
      <c r="AA6" s="8">
        <f>'Room only 2025 | comis'!AA6</f>
        <v>46149</v>
      </c>
      <c r="AB6" s="8">
        <f>'Room only 2025 | comis'!AB6</f>
        <v>46150</v>
      </c>
      <c r="AC6" s="8">
        <f>'Room only 2025 | comis'!AC6</f>
        <v>46151</v>
      </c>
      <c r="AD6" s="8">
        <f>'Room only 2025 | comis'!AD6</f>
        <v>46152</v>
      </c>
      <c r="AE6" s="8">
        <f>'Room only 2025 | comis'!AE6</f>
        <v>46153</v>
      </c>
      <c r="AF6" s="8">
        <f>'Room only 2025 | comis'!AF6</f>
        <v>46154</v>
      </c>
      <c r="AG6" s="8">
        <f>'Room only 2025 | comis'!AG6</f>
        <v>46155</v>
      </c>
      <c r="AH6" s="8">
        <f>'Room only 2025 | comis'!AH6</f>
        <v>46156</v>
      </c>
      <c r="AI6" s="8">
        <f>'Room only 2025 | comis'!AI6</f>
        <v>46157</v>
      </c>
      <c r="AJ6" s="8">
        <f>'Room only 2025 | comis'!AJ6</f>
        <v>46158</v>
      </c>
      <c r="AK6" s="8">
        <f>'Room only 2025 | comis'!AK6</f>
        <v>46159</v>
      </c>
      <c r="AL6" s="8">
        <f>'Room only 2025 | comis'!AL6</f>
        <v>46160</v>
      </c>
      <c r="AM6" s="8">
        <f>'Room only 2025 | comis'!AM6</f>
        <v>46161</v>
      </c>
      <c r="AN6" s="8">
        <f>'Room only 2025 | comis'!AN6</f>
        <v>46162</v>
      </c>
      <c r="AO6" s="8">
        <f>'Room only 2025 | comis'!AO6</f>
        <v>46163</v>
      </c>
      <c r="AP6" s="8">
        <f>'Room only 2025 | comis'!AP6</f>
        <v>46164</v>
      </c>
      <c r="AQ6" s="8">
        <f>'Room only 2025 | comis'!AQ6</f>
        <v>46165</v>
      </c>
      <c r="AR6" s="8">
        <f>'Room only 2025 | comis'!AR6</f>
        <v>46166</v>
      </c>
      <c r="AS6" s="8">
        <f>'Room only 2025 | comis'!AS6</f>
        <v>46167</v>
      </c>
      <c r="AT6" s="8">
        <f>'Room only 2025 | comis'!AT6</f>
        <v>46168</v>
      </c>
      <c r="AU6" s="8">
        <f>'Room only 2025 | comis'!AU6</f>
        <v>46169</v>
      </c>
      <c r="AV6" s="8">
        <f>'Room only 2025 | comis'!AV6</f>
        <v>46170</v>
      </c>
      <c r="AW6" s="8">
        <f>'Room only 2025 | comis'!AW6</f>
        <v>46171</v>
      </c>
      <c r="AX6" s="8">
        <f>'Room only 2025 | comis'!AX6</f>
        <v>46172</v>
      </c>
      <c r="AY6" s="8">
        <f>'Room only 2025 | comis'!AY6</f>
        <v>46173</v>
      </c>
      <c r="AZ6" s="8">
        <f>'Room only 2025 | comis'!AZ6</f>
        <v>46174</v>
      </c>
      <c r="BA6" s="8">
        <f>'Room only 2025 | comis'!BA6</f>
        <v>46175</v>
      </c>
      <c r="BB6" s="8">
        <f>'Room only 2025 | comis'!BB6</f>
        <v>46176</v>
      </c>
      <c r="BC6" s="8">
        <f>'Room only 2025 | comis'!BC6</f>
        <v>46177</v>
      </c>
      <c r="BD6" s="8">
        <f>'Room only 2025 | comis'!BD6</f>
        <v>46178</v>
      </c>
      <c r="BE6" s="8">
        <f>'Room only 2025 | comis'!BE6</f>
        <v>46179</v>
      </c>
      <c r="BF6" s="33">
        <f>'Room only 2025 | comis'!BF6</f>
        <v>46180</v>
      </c>
      <c r="BG6" s="33">
        <f>'Room only 2025 | comis'!BG6</f>
        <v>46181</v>
      </c>
      <c r="BH6" s="33">
        <f>'Room only 2025 | comis'!BH6</f>
        <v>46182</v>
      </c>
      <c r="BI6" s="33">
        <f>'Room only 2025 | comis'!BI6</f>
        <v>46183</v>
      </c>
      <c r="BJ6" s="33">
        <f>'Room only 2025 | comis'!BJ6</f>
        <v>46184</v>
      </c>
      <c r="BK6" s="8">
        <f>'Room only 2025 | comis'!BK6</f>
        <v>46185</v>
      </c>
      <c r="BL6" s="8">
        <f>'Room only 2025 | comis'!BL6</f>
        <v>46186</v>
      </c>
      <c r="BM6" s="8">
        <f>'Room only 2025 | comis'!BM6</f>
        <v>46187</v>
      </c>
      <c r="BN6" s="8">
        <f>'Room only 2025 | comis'!BN6</f>
        <v>46188</v>
      </c>
      <c r="BO6" s="8">
        <f>'Room only 2025 | comis'!BO6</f>
        <v>46189</v>
      </c>
      <c r="BP6" s="8">
        <f>'Room only 2025 | comis'!BP6</f>
        <v>46190</v>
      </c>
      <c r="BQ6" s="8">
        <f>'Room only 2025 | comis'!BQ6</f>
        <v>46191</v>
      </c>
      <c r="BR6" s="8">
        <f>'Room only 2025 | comis'!BR6</f>
        <v>46192</v>
      </c>
      <c r="BS6" s="8">
        <f>'Room only 2025 | comis'!BS6</f>
        <v>46193</v>
      </c>
      <c r="BT6" s="8">
        <f>'Room only 2025 | comis'!BT6</f>
        <v>46194</v>
      </c>
      <c r="BU6" s="8">
        <f>'Room only 2025 | comis'!BU6</f>
        <v>46195</v>
      </c>
      <c r="BV6" s="8">
        <f>'Room only 2025 | comis'!BV6</f>
        <v>46196</v>
      </c>
      <c r="BW6" s="8">
        <f>'Room only 2025 | comis'!BW6</f>
        <v>46197</v>
      </c>
      <c r="BX6" s="8">
        <f>'Room only 2025 | comis'!BX6</f>
        <v>46198</v>
      </c>
      <c r="BY6" s="8">
        <f>'Room only 2025 | comis'!BY6</f>
        <v>46199</v>
      </c>
      <c r="BZ6" s="8">
        <f>'Room only 2025 | comis'!BZ6</f>
        <v>46200</v>
      </c>
      <c r="CA6" s="8">
        <f>'Room only 2025 | comis'!CA6</f>
        <v>46201</v>
      </c>
      <c r="CB6" s="8">
        <f>'Room only 2025 | comis'!CB6</f>
        <v>46202</v>
      </c>
      <c r="CC6" s="8">
        <f>'Room only 2025 | comis'!CC6</f>
        <v>46203</v>
      </c>
      <c r="CD6" s="8">
        <f>'Room only 2025 | comis'!CD6</f>
        <v>46204</v>
      </c>
      <c r="CE6" s="8">
        <f>'Room only 2025 | comis'!CE6</f>
        <v>46205</v>
      </c>
      <c r="CF6" s="8">
        <f>'Room only 2025 | comis'!CF6</f>
        <v>46206</v>
      </c>
      <c r="CG6" s="8">
        <f>'Room only 2025 | comis'!CG6</f>
        <v>46207</v>
      </c>
      <c r="CH6" s="8">
        <f>'Room only 2025 | comis'!CH6</f>
        <v>46208</v>
      </c>
      <c r="CI6" s="8">
        <f>'Room only 2025 | comis'!CI6</f>
        <v>46209</v>
      </c>
      <c r="CJ6" s="8">
        <f>'Room only 2025 | comis'!CJ6</f>
        <v>46210</v>
      </c>
      <c r="CK6" s="8">
        <f>'Room only 2025 | comis'!CK6</f>
        <v>46211</v>
      </c>
      <c r="CL6" s="8">
        <f>'Room only 2025 | comis'!CL6</f>
        <v>46212</v>
      </c>
      <c r="CM6" s="8">
        <f>'Room only 2025 | comis'!CM6</f>
        <v>46213</v>
      </c>
      <c r="CN6" s="8">
        <f>'Room only 2025 | comis'!CN6</f>
        <v>46214</v>
      </c>
      <c r="CO6" s="8">
        <f>'Room only 2025 | comis'!CO6</f>
        <v>46215</v>
      </c>
      <c r="CP6" s="8">
        <f>'Room only 2025 | comis'!CP6</f>
        <v>46216</v>
      </c>
      <c r="CQ6" s="8">
        <f>'Room only 2025 | comis'!CQ6</f>
        <v>46217</v>
      </c>
      <c r="CR6" s="8">
        <f>'Room only 2025 | comis'!CR6</f>
        <v>46218</v>
      </c>
      <c r="CS6" s="8">
        <f>'Room only 2025 | comis'!CS6</f>
        <v>46219</v>
      </c>
      <c r="CT6" s="8">
        <f>'Room only 2025 | comis'!CT6</f>
        <v>46220</v>
      </c>
      <c r="CU6" s="8">
        <f>'Room only 2025 | comis'!CU6</f>
        <v>46221</v>
      </c>
      <c r="CV6" s="8">
        <f>'Room only 2025 | comis'!CV6</f>
        <v>46222</v>
      </c>
      <c r="CW6" s="8">
        <f>'Room only 2025 | comis'!CW6</f>
        <v>46223</v>
      </c>
      <c r="CX6" s="8">
        <f>'Room only 2025 | comis'!CX6</f>
        <v>46224</v>
      </c>
      <c r="CY6" s="8">
        <f>'Room only 2025 | comis'!CY6</f>
        <v>46225</v>
      </c>
      <c r="CZ6" s="8">
        <f>'Room only 2025 | comis'!CZ6</f>
        <v>46226</v>
      </c>
      <c r="DA6" s="8">
        <f>'Room only 2025 | comis'!DA6</f>
        <v>46227</v>
      </c>
      <c r="DB6" s="8">
        <f>'Room only 2025 | comis'!DB6</f>
        <v>46228</v>
      </c>
      <c r="DC6" s="8">
        <f>'Room only 2025 | comis'!DC6</f>
        <v>46229</v>
      </c>
      <c r="DD6" s="8">
        <f>'Room only 2025 | comis'!DD6</f>
        <v>46230</v>
      </c>
      <c r="DE6" s="8">
        <f>'Room only 2025 | comis'!DE6</f>
        <v>46231</v>
      </c>
      <c r="DF6" s="8">
        <f>'Room only 2025 | comis'!DF6</f>
        <v>46232</v>
      </c>
      <c r="DG6" s="8">
        <f>'Room only 2025 | comis'!DG6</f>
        <v>46233</v>
      </c>
      <c r="DH6" s="8">
        <f>'Room only 2025 | comis'!DH6</f>
        <v>46234</v>
      </c>
      <c r="DI6" s="8">
        <f>'Room only 2025 | comis'!DI6</f>
        <v>46235</v>
      </c>
      <c r="DJ6" s="8">
        <f>'Room only 2025 | comis'!DJ6</f>
        <v>46236</v>
      </c>
      <c r="DK6" s="8">
        <f>'Room only 2025 | comis'!DK6</f>
        <v>46237</v>
      </c>
      <c r="DL6" s="8">
        <f>'Room only 2025 | comis'!DL6</f>
        <v>46238</v>
      </c>
      <c r="DM6" s="8">
        <f>'Room only 2025 | comis'!DM6</f>
        <v>46239</v>
      </c>
      <c r="DN6" s="8">
        <f>'Room only 2025 | comis'!DN6</f>
        <v>46240</v>
      </c>
      <c r="DO6" s="8">
        <f>'Room only 2025 | comis'!DO6</f>
        <v>46241</v>
      </c>
      <c r="DP6" s="8">
        <f>'Room only 2025 | comis'!DP6</f>
        <v>46242</v>
      </c>
      <c r="DQ6" s="8">
        <f>'Room only 2025 | comis'!DQ6</f>
        <v>46243</v>
      </c>
      <c r="DR6" s="8">
        <f>'Room only 2025 | comis'!DR6</f>
        <v>46244</v>
      </c>
      <c r="DS6" s="8">
        <f>'Room only 2025 | comis'!DS6</f>
        <v>46245</v>
      </c>
      <c r="DT6" s="8">
        <f>'Room only 2025 | comis'!DT6</f>
        <v>46246</v>
      </c>
      <c r="DU6" s="8">
        <f>'Room only 2025 | comis'!DU6</f>
        <v>46247</v>
      </c>
      <c r="DV6" s="8">
        <f>'Room only 2025 | comis'!DV6</f>
        <v>46248</v>
      </c>
      <c r="DW6" s="8">
        <f>'Room only 2025 | comis'!DW6</f>
        <v>46249</v>
      </c>
      <c r="DX6" s="8">
        <f>'Room only 2025 | comis'!DX6</f>
        <v>46250</v>
      </c>
      <c r="DY6" s="8">
        <f>'Room only 2025 | comis'!DY6</f>
        <v>46251</v>
      </c>
      <c r="DZ6" s="8">
        <f>'Room only 2025 | comis'!DZ6</f>
        <v>46252</v>
      </c>
      <c r="EA6" s="8">
        <f>'Room only 2025 | comis'!EA6</f>
        <v>46253</v>
      </c>
      <c r="EB6" s="8">
        <f>'Room only 2025 | comis'!EB6</f>
        <v>46254</v>
      </c>
      <c r="EC6" s="8">
        <f>'Room only 2025 | comis'!EC6</f>
        <v>46255</v>
      </c>
      <c r="ED6" s="8">
        <f>'Room only 2025 | comis'!ED6</f>
        <v>46256</v>
      </c>
      <c r="EE6" s="8">
        <f>'Room only 2025 | comis'!EE6</f>
        <v>46257</v>
      </c>
      <c r="EF6" s="8">
        <f>'Room only 2025 | comis'!EF6</f>
        <v>46258</v>
      </c>
      <c r="EG6" s="8">
        <f>'Room only 2025 | comis'!EG6</f>
        <v>46259</v>
      </c>
      <c r="EH6" s="8">
        <f>'Room only 2025 | comis'!EH6</f>
        <v>46260</v>
      </c>
      <c r="EI6" s="8">
        <f>'Room only 2025 | comis'!EI6</f>
        <v>46261</v>
      </c>
      <c r="EJ6" s="8">
        <f>'Room only 2025 | comis'!EJ6</f>
        <v>46262</v>
      </c>
      <c r="EK6" s="8">
        <f>'Room only 2025 | comis'!EK6</f>
        <v>46263</v>
      </c>
      <c r="EL6" s="8">
        <f>'Room only 2025 | comis'!EL6</f>
        <v>46264</v>
      </c>
      <c r="EM6" s="8">
        <f>'Room only 2025 | comis'!EM6</f>
        <v>46265</v>
      </c>
      <c r="EN6" s="8">
        <f>'Room only 2025 | comis'!EN6</f>
        <v>46266</v>
      </c>
      <c r="EO6" s="8">
        <f>'Room only 2025 | comis'!EO6</f>
        <v>46267</v>
      </c>
      <c r="EP6" s="8">
        <f>'Room only 2025 | comis'!EP6</f>
        <v>46268</v>
      </c>
      <c r="EQ6" s="8">
        <f>'Room only 2025 | comis'!EQ6</f>
        <v>46269</v>
      </c>
      <c r="ER6" s="8">
        <f>'Room only 2025 | comis'!ER6</f>
        <v>46270</v>
      </c>
      <c r="ES6" s="8">
        <f>'Room only 2025 | comis'!ES6</f>
        <v>46271</v>
      </c>
      <c r="ET6" s="8">
        <f>'Room only 2025 | comis'!ET6</f>
        <v>46272</v>
      </c>
      <c r="EU6" s="8">
        <f>'Room only 2025 | comis'!EU6</f>
        <v>46273</v>
      </c>
      <c r="EV6" s="8">
        <f>'Room only 2025 | comis'!EV6</f>
        <v>46274</v>
      </c>
      <c r="EW6" s="8">
        <f>'Room only 2025 | comis'!EW6</f>
        <v>46275</v>
      </c>
      <c r="EX6" s="8">
        <f>'Room only 2025 | comis'!EX6</f>
        <v>46276</v>
      </c>
      <c r="EY6" s="8">
        <f>'Room only 2025 | comis'!EY6</f>
        <v>46277</v>
      </c>
      <c r="EZ6" s="8">
        <f>'Room only 2025 | comis'!EZ6</f>
        <v>46278</v>
      </c>
      <c r="FA6" s="8">
        <f>'Room only 2025 | comis'!FA6</f>
        <v>46279</v>
      </c>
      <c r="FB6" s="8">
        <f>'Room only 2025 | comis'!FB6</f>
        <v>46280</v>
      </c>
      <c r="FC6" s="8">
        <f>'Room only 2025 | comis'!FC6</f>
        <v>46281</v>
      </c>
      <c r="FD6" s="8">
        <f>'Room only 2025 | comis'!FD6</f>
        <v>46282</v>
      </c>
      <c r="FE6" s="8">
        <f>'Room only 2025 | comis'!FE6</f>
        <v>46283</v>
      </c>
      <c r="FF6" s="8">
        <f>'Room only 2025 | comis'!FF6</f>
        <v>46284</v>
      </c>
      <c r="FG6" s="8">
        <f>'Room only 2025 | comis'!FG6</f>
        <v>46285</v>
      </c>
      <c r="FH6" s="8">
        <f>'Room only 2025 | comis'!FH6</f>
        <v>46286</v>
      </c>
      <c r="FI6" s="8">
        <f>'Room only 2025 | comis'!FI6</f>
        <v>46287</v>
      </c>
      <c r="FJ6" s="8">
        <f>'Room only 2025 | comis'!FJ6</f>
        <v>46288</v>
      </c>
      <c r="FK6" s="8">
        <f>'Room only 2025 | comis'!FK6</f>
        <v>46289</v>
      </c>
      <c r="FL6" s="8">
        <f>'Room only 2025 | comis'!FL6</f>
        <v>46290</v>
      </c>
      <c r="FM6" s="8">
        <f>'Room only 2025 | comis'!FM6</f>
        <v>46291</v>
      </c>
      <c r="FN6" s="8">
        <f>'Room only 2025 | comis'!FN6</f>
        <v>46292</v>
      </c>
      <c r="FO6" s="8">
        <f>'Room only 2025 | comis'!FO6</f>
        <v>46293</v>
      </c>
      <c r="FP6" s="8">
        <f>'Room only 2025 | comis'!FP6</f>
        <v>46294</v>
      </c>
      <c r="FQ6" s="8">
        <f>'Room only 2025 | comis'!FQ6</f>
        <v>46295</v>
      </c>
    </row>
    <row r="7" spans="1:173" s="71" customFormat="1">
      <c r="A7" s="74" t="s">
        <v>4</v>
      </c>
      <c r="BF7" s="85"/>
      <c r="BG7" s="85"/>
      <c r="BH7" s="85"/>
      <c r="BI7" s="85"/>
      <c r="BJ7" s="85"/>
    </row>
    <row r="8" spans="1:173" s="71" customFormat="1">
      <c r="A8" s="74">
        <v>1</v>
      </c>
      <c r="B8" s="75">
        <f>'Room only 2025 | comis'!B8</f>
        <v>4600</v>
      </c>
      <c r="C8" s="75">
        <f>'Room only 2025 | comis'!C8</f>
        <v>4600</v>
      </c>
      <c r="D8" s="75">
        <f>'Room only 2025 | comis'!D8</f>
        <v>4600</v>
      </c>
      <c r="E8" s="75">
        <f>'Room only 2025 | comis'!E8</f>
        <v>4600</v>
      </c>
      <c r="F8" s="75">
        <f>'Room only 2025 | comis'!F8</f>
        <v>4600</v>
      </c>
      <c r="G8" s="75">
        <f>'Room only 2025 | comis'!G8</f>
        <v>5200</v>
      </c>
      <c r="H8" s="75">
        <f>'Room only 2025 | comis'!H8</f>
        <v>5200</v>
      </c>
      <c r="I8" s="75">
        <f>'Room only 2025 | comis'!I8</f>
        <v>4600</v>
      </c>
      <c r="J8" s="75">
        <f>'Room only 2025 | comis'!J8</f>
        <v>4600</v>
      </c>
      <c r="K8" s="75">
        <f>'Room only 2025 | comis'!K8</f>
        <v>4600</v>
      </c>
      <c r="L8" s="75">
        <f>'Room only 2025 | comis'!L8</f>
        <v>4600</v>
      </c>
      <c r="M8" s="75">
        <f>'Room only 2025 | comis'!M8</f>
        <v>4600</v>
      </c>
      <c r="N8" s="75">
        <f>'Room only 2025 | comis'!N8</f>
        <v>5200</v>
      </c>
      <c r="O8" s="75">
        <f>'Room only 2025 | comis'!O8</f>
        <v>5200</v>
      </c>
      <c r="P8" s="75">
        <f>'Room only 2025 | comis'!P8</f>
        <v>4600</v>
      </c>
      <c r="Q8" s="75">
        <f>'Room only 2025 | comis'!Q8</f>
        <v>4600</v>
      </c>
      <c r="R8" s="75">
        <f>'Room only 2025 | comis'!R8</f>
        <v>4600</v>
      </c>
      <c r="S8" s="75">
        <f>'Room only 2025 | comis'!S8</f>
        <v>4600</v>
      </c>
      <c r="T8" s="75">
        <f>'Room only 2025 | comis'!T8</f>
        <v>6000</v>
      </c>
      <c r="U8" s="75">
        <f>'Room only 2025 | comis'!U8</f>
        <v>6000</v>
      </c>
      <c r="V8" s="75">
        <f>'Room only 2025 | comis'!V8</f>
        <v>6000</v>
      </c>
      <c r="W8" s="75">
        <f>'Room only 2025 | comis'!W8</f>
        <v>4900</v>
      </c>
      <c r="X8" s="75">
        <f>'Room only 2025 | comis'!X8</f>
        <v>4900</v>
      </c>
      <c r="Y8" s="75">
        <f>'Room only 2025 | comis'!Y8</f>
        <v>4900</v>
      </c>
      <c r="Z8" s="75">
        <f>'Room only 2025 | comis'!Z8</f>
        <v>4900</v>
      </c>
      <c r="AA8" s="75">
        <f>'Room only 2025 | comis'!AA8</f>
        <v>4900</v>
      </c>
      <c r="AB8" s="75">
        <f>'Room only 2025 | comis'!AB8</f>
        <v>6000</v>
      </c>
      <c r="AC8" s="75">
        <f>'Room only 2025 | comis'!AC8</f>
        <v>6000</v>
      </c>
      <c r="AD8" s="75">
        <f>'Room only 2025 | comis'!AD8</f>
        <v>6000</v>
      </c>
      <c r="AE8" s="75">
        <f>'Room only 2025 | comis'!AE8</f>
        <v>4600</v>
      </c>
      <c r="AF8" s="75">
        <f>'Room only 2025 | comis'!AF8</f>
        <v>4600</v>
      </c>
      <c r="AG8" s="75">
        <f>'Room only 2025 | comis'!AG8</f>
        <v>4600</v>
      </c>
      <c r="AH8" s="75">
        <f>'Room only 2025 | comis'!AH8</f>
        <v>4600</v>
      </c>
      <c r="AI8" s="75">
        <f>'Room only 2025 | comis'!AI8</f>
        <v>4900</v>
      </c>
      <c r="AJ8" s="75">
        <f>'Room only 2025 | comis'!AJ8</f>
        <v>4900</v>
      </c>
      <c r="AK8" s="75">
        <f>'Room only 2025 | comis'!AK8</f>
        <v>4600</v>
      </c>
      <c r="AL8" s="75">
        <f>'Room only 2025 | comis'!AL8</f>
        <v>4600</v>
      </c>
      <c r="AM8" s="75">
        <f>'Room only 2025 | comis'!AM8</f>
        <v>4600</v>
      </c>
      <c r="AN8" s="75">
        <f>'Room only 2025 | comis'!AN8</f>
        <v>4600</v>
      </c>
      <c r="AO8" s="75">
        <f>'Room only 2025 | comis'!AO8</f>
        <v>4600</v>
      </c>
      <c r="AP8" s="75">
        <f>'Room only 2025 | comis'!AP8</f>
        <v>4900</v>
      </c>
      <c r="AQ8" s="75">
        <f>'Room only 2025 | comis'!AQ8</f>
        <v>4900</v>
      </c>
      <c r="AR8" s="75">
        <f>'Room only 2025 | comis'!AR8</f>
        <v>4600</v>
      </c>
      <c r="AS8" s="75">
        <f>'Room only 2025 | comis'!AS8</f>
        <v>4600</v>
      </c>
      <c r="AT8" s="75">
        <f>'Room only 2025 | comis'!AT8</f>
        <v>4600</v>
      </c>
      <c r="AU8" s="75">
        <f>'Room only 2025 | comis'!AU8</f>
        <v>4600</v>
      </c>
      <c r="AV8" s="75">
        <f>'Room only 2025 | comis'!AV8</f>
        <v>4600</v>
      </c>
      <c r="AW8" s="75">
        <f>'Room only 2025 | comis'!AW8</f>
        <v>4900</v>
      </c>
      <c r="AX8" s="75">
        <f>'Room only 2025 | comis'!AX8</f>
        <v>4900</v>
      </c>
      <c r="AY8" s="75">
        <f>'Room only 2025 | comis'!AY8</f>
        <v>4900</v>
      </c>
      <c r="AZ8" s="75">
        <f>'Room only 2025 | comis'!AZ8</f>
        <v>4900</v>
      </c>
      <c r="BA8" s="75">
        <f>'Room only 2025 | comis'!BA8</f>
        <v>4900</v>
      </c>
      <c r="BB8" s="75">
        <f>'Room only 2025 | comis'!BB8</f>
        <v>4900</v>
      </c>
      <c r="BC8" s="75">
        <f>'Room only 2025 | comis'!BC8</f>
        <v>4900</v>
      </c>
      <c r="BD8" s="75">
        <f>'Room only 2025 | comis'!BD8</f>
        <v>10100</v>
      </c>
      <c r="BE8" s="75">
        <f>'Room only 2025 | comis'!BE8</f>
        <v>10100</v>
      </c>
      <c r="BF8" s="86">
        <f>'Room only 2025 | comis'!BF8</f>
        <v>10100</v>
      </c>
      <c r="BG8" s="86">
        <f>'Room only 2025 | comis'!BG8</f>
        <v>10100</v>
      </c>
      <c r="BH8" s="86">
        <f>'Room only 2025 | comis'!BH8</f>
        <v>10100</v>
      </c>
      <c r="BI8" s="86">
        <f>'Room only 2025 | comis'!BI8</f>
        <v>10100</v>
      </c>
      <c r="BJ8" s="86">
        <f>'Room only 2025 | comis'!BJ8</f>
        <v>12300</v>
      </c>
      <c r="BK8" s="75">
        <f>'Room only 2025 | comis'!BK8</f>
        <v>12300</v>
      </c>
      <c r="BL8" s="75">
        <f>'Room only 2025 | comis'!BL8</f>
        <v>12300</v>
      </c>
      <c r="BM8" s="75">
        <f>'Room only 2025 | comis'!BM8</f>
        <v>12300</v>
      </c>
      <c r="BN8" s="75">
        <f>'Room only 2025 | comis'!BN8</f>
        <v>12300</v>
      </c>
      <c r="BO8" s="75">
        <f>'Room only 2025 | comis'!BO8</f>
        <v>12300</v>
      </c>
      <c r="BP8" s="75">
        <f>'Room only 2025 | comis'!BP8</f>
        <v>12300</v>
      </c>
      <c r="BQ8" s="75">
        <f>'Room only 2025 | comis'!BQ8</f>
        <v>12300</v>
      </c>
      <c r="BR8" s="75">
        <f>'Room only 2025 | comis'!BR8</f>
        <v>12300</v>
      </c>
      <c r="BS8" s="75">
        <f>'Room only 2025 | comis'!BS8</f>
        <v>12300</v>
      </c>
      <c r="BT8" s="75">
        <f>'Room only 2025 | comis'!BT8</f>
        <v>6000</v>
      </c>
      <c r="BU8" s="75">
        <f>'Room only 2025 | comis'!BU8</f>
        <v>6000</v>
      </c>
      <c r="BV8" s="75">
        <f>'Room only 2025 | comis'!BV8</f>
        <v>6000</v>
      </c>
      <c r="BW8" s="75">
        <f>'Room only 2025 | comis'!BW8</f>
        <v>6000</v>
      </c>
      <c r="BX8" s="75">
        <f>'Room only 2025 | comis'!BX8</f>
        <v>6000</v>
      </c>
      <c r="BY8" s="75">
        <f>'Room only 2025 | comis'!BY8</f>
        <v>6000</v>
      </c>
      <c r="BZ8" s="75">
        <f>'Room only 2025 | comis'!BZ8</f>
        <v>6000</v>
      </c>
      <c r="CA8" s="75">
        <f>'Room only 2025 | comis'!CA8</f>
        <v>6000</v>
      </c>
      <c r="CB8" s="75">
        <f>'Room only 2025 | comis'!CB8</f>
        <v>10100</v>
      </c>
      <c r="CC8" s="75">
        <f>'Room only 2025 | comis'!CC8</f>
        <v>10100</v>
      </c>
      <c r="CD8" s="75">
        <f>'Room only 2025 | comis'!CD8</f>
        <v>10100</v>
      </c>
      <c r="CE8" s="75">
        <f>'Room only 2025 | comis'!CE8</f>
        <v>10100</v>
      </c>
      <c r="CF8" s="75">
        <f>'Room only 2025 | comis'!CF8</f>
        <v>10100</v>
      </c>
      <c r="CG8" s="75">
        <f>'Room only 2025 | comis'!CG8</f>
        <v>10100</v>
      </c>
      <c r="CH8" s="75">
        <f>'Room only 2025 | comis'!CH8</f>
        <v>10100</v>
      </c>
      <c r="CI8" s="75">
        <f>'Room only 2025 | comis'!CI8</f>
        <v>10100</v>
      </c>
      <c r="CJ8" s="75">
        <f>'Room only 2025 | comis'!CJ8</f>
        <v>10100</v>
      </c>
      <c r="CK8" s="75">
        <f>'Room only 2025 | comis'!CK8</f>
        <v>10100</v>
      </c>
      <c r="CL8" s="75">
        <f>'Room only 2025 | comis'!CL8</f>
        <v>10100</v>
      </c>
      <c r="CM8" s="75">
        <f>'Room only 2025 | comis'!CM8</f>
        <v>10100</v>
      </c>
      <c r="CN8" s="75">
        <f>'Room only 2025 | comis'!CN8</f>
        <v>10100</v>
      </c>
      <c r="CO8" s="75">
        <f>'Room only 2025 | comis'!CO8</f>
        <v>10100</v>
      </c>
      <c r="CP8" s="75">
        <f>'Room only 2025 | comis'!CP8</f>
        <v>7000</v>
      </c>
      <c r="CQ8" s="75">
        <f>'Room only 2025 | comis'!CQ8</f>
        <v>7000</v>
      </c>
      <c r="CR8" s="75">
        <f>'Room only 2025 | comis'!CR8</f>
        <v>7000</v>
      </c>
      <c r="CS8" s="75">
        <f>'Room only 2025 | comis'!CS8</f>
        <v>7000</v>
      </c>
      <c r="CT8" s="75">
        <f>'Room only 2025 | comis'!CT8</f>
        <v>7500</v>
      </c>
      <c r="CU8" s="75">
        <f>'Room only 2025 | comis'!CU8</f>
        <v>7500</v>
      </c>
      <c r="CV8" s="75">
        <f>'Room only 2025 | comis'!CV8</f>
        <v>7000</v>
      </c>
      <c r="CW8" s="75">
        <f>'Room only 2025 | comis'!CW8</f>
        <v>7000</v>
      </c>
      <c r="CX8" s="75">
        <f>'Room only 2025 | comis'!CX8</f>
        <v>7000</v>
      </c>
      <c r="CY8" s="75">
        <f>'Room only 2025 | comis'!CY8</f>
        <v>7000</v>
      </c>
      <c r="CZ8" s="75">
        <f>'Room only 2025 | comis'!CZ8</f>
        <v>7000</v>
      </c>
      <c r="DA8" s="75">
        <f>'Room only 2025 | comis'!DA8</f>
        <v>7500</v>
      </c>
      <c r="DB8" s="75">
        <f>'Room only 2025 | comis'!DB8</f>
        <v>7500</v>
      </c>
      <c r="DC8" s="75">
        <f>'Room only 2025 | comis'!DC8</f>
        <v>7000</v>
      </c>
      <c r="DD8" s="75">
        <f>'Room only 2025 | comis'!DD8</f>
        <v>7000</v>
      </c>
      <c r="DE8" s="75">
        <f>'Room only 2025 | comis'!DE8</f>
        <v>7000</v>
      </c>
      <c r="DF8" s="75">
        <f>'Room only 2025 | comis'!DF8</f>
        <v>7000</v>
      </c>
      <c r="DG8" s="75">
        <f>'Room only 2025 | comis'!DG8</f>
        <v>7000</v>
      </c>
      <c r="DH8" s="75">
        <f>'Room only 2025 | comis'!DH8</f>
        <v>7500</v>
      </c>
      <c r="DI8" s="75">
        <f>'Room only 2025 | comis'!DI8</f>
        <v>7500</v>
      </c>
      <c r="DJ8" s="75">
        <f>'Room only 2025 | comis'!DJ8</f>
        <v>7000</v>
      </c>
      <c r="DK8" s="75">
        <f>'Room only 2025 | comis'!DK8</f>
        <v>7000</v>
      </c>
      <c r="DL8" s="75">
        <f>'Room only 2025 | comis'!DL8</f>
        <v>7000</v>
      </c>
      <c r="DM8" s="75">
        <f>'Room only 2025 | comis'!DM8</f>
        <v>7000</v>
      </c>
      <c r="DN8" s="75">
        <f>'Room only 2025 | comis'!DN8</f>
        <v>7000</v>
      </c>
      <c r="DO8" s="75">
        <f>'Room only 2025 | comis'!DO8</f>
        <v>7500</v>
      </c>
      <c r="DP8" s="75">
        <f>'Room only 2025 | comis'!DP8</f>
        <v>7500</v>
      </c>
      <c r="DQ8" s="75">
        <f>'Room only 2025 | comis'!DQ8</f>
        <v>7000</v>
      </c>
      <c r="DR8" s="75">
        <f>'Room only 2025 | comis'!DR8</f>
        <v>7000</v>
      </c>
      <c r="DS8" s="75">
        <f>'Room only 2025 | comis'!DS8</f>
        <v>7000</v>
      </c>
      <c r="DT8" s="75">
        <f>'Room only 2025 | comis'!DT8</f>
        <v>7000</v>
      </c>
      <c r="DU8" s="75">
        <f>'Room only 2025 | comis'!DU8</f>
        <v>7000</v>
      </c>
      <c r="DV8" s="75">
        <f>'Room only 2025 | comis'!DV8</f>
        <v>7500</v>
      </c>
      <c r="DW8" s="75">
        <f>'Room only 2025 | comis'!DW8</f>
        <v>7500</v>
      </c>
      <c r="DX8" s="75">
        <f>'Room only 2025 | comis'!DX8</f>
        <v>7000</v>
      </c>
      <c r="DY8" s="75">
        <f>'Room only 2025 | comis'!DY8</f>
        <v>7000</v>
      </c>
      <c r="DZ8" s="75">
        <f>'Room only 2025 | comis'!DZ8</f>
        <v>7000</v>
      </c>
      <c r="EA8" s="75">
        <f>'Room only 2025 | comis'!EA8</f>
        <v>7000</v>
      </c>
      <c r="EB8" s="75">
        <f>'Room only 2025 | comis'!EB8</f>
        <v>7000</v>
      </c>
      <c r="EC8" s="75">
        <f>'Room only 2025 | comis'!EC8</f>
        <v>7000</v>
      </c>
      <c r="ED8" s="75">
        <f>'Room only 2025 | comis'!ED8</f>
        <v>7000</v>
      </c>
      <c r="EE8" s="75">
        <f>'Room only 2025 | comis'!EE8</f>
        <v>6000</v>
      </c>
      <c r="EF8" s="75">
        <f>'Room only 2025 | comis'!EF8</f>
        <v>6000</v>
      </c>
      <c r="EG8" s="75">
        <f>'Room only 2025 | comis'!EG8</f>
        <v>6000</v>
      </c>
      <c r="EH8" s="75">
        <f>'Room only 2025 | comis'!EH8</f>
        <v>6000</v>
      </c>
      <c r="EI8" s="75">
        <f>'Room only 2025 | comis'!EI8</f>
        <v>6000</v>
      </c>
      <c r="EJ8" s="75">
        <f>'Room only 2025 | comis'!EJ8</f>
        <v>6000</v>
      </c>
      <c r="EK8" s="75">
        <f>'Room only 2025 | comis'!EK8</f>
        <v>6000</v>
      </c>
      <c r="EL8" s="75">
        <f>'Room only 2025 | comis'!EL8</f>
        <v>5500</v>
      </c>
      <c r="EM8" s="75">
        <f>'Room only 2025 | comis'!EM8</f>
        <v>5500</v>
      </c>
      <c r="EN8" s="75">
        <f>'Room only 2025 | comis'!EN8</f>
        <v>5500</v>
      </c>
      <c r="EO8" s="75">
        <f>'Room only 2025 | comis'!EO8</f>
        <v>5500</v>
      </c>
      <c r="EP8" s="75">
        <f>'Room only 2025 | comis'!EP8</f>
        <v>5500</v>
      </c>
      <c r="EQ8" s="75">
        <f>'Room only 2025 | comis'!EQ8</f>
        <v>6000</v>
      </c>
      <c r="ER8" s="75">
        <f>'Room only 2025 | comis'!ER8</f>
        <v>6000</v>
      </c>
      <c r="ES8" s="75">
        <f>'Room only 2025 | comis'!ES8</f>
        <v>5500</v>
      </c>
      <c r="ET8" s="75">
        <f>'Room only 2025 | comis'!ET8</f>
        <v>5500</v>
      </c>
      <c r="EU8" s="75">
        <f>'Room only 2025 | comis'!EU8</f>
        <v>5500</v>
      </c>
      <c r="EV8" s="75">
        <f>'Room only 2025 | comis'!EV8</f>
        <v>5500</v>
      </c>
      <c r="EW8" s="75">
        <f>'Room only 2025 | comis'!EW8</f>
        <v>5500</v>
      </c>
      <c r="EX8" s="75">
        <f>'Room only 2025 | comis'!EX8</f>
        <v>6000</v>
      </c>
      <c r="EY8" s="75">
        <f>'Room only 2025 | comis'!EY8</f>
        <v>6000</v>
      </c>
      <c r="EZ8" s="75">
        <f>'Room only 2025 | comis'!EZ8</f>
        <v>5500</v>
      </c>
      <c r="FA8" s="75">
        <f>'Room only 2025 | comis'!FA8</f>
        <v>5500</v>
      </c>
      <c r="FB8" s="75">
        <f>'Room only 2025 | comis'!FB8</f>
        <v>5500</v>
      </c>
      <c r="FC8" s="75">
        <f>'Room only 2025 | comis'!FC8</f>
        <v>5500</v>
      </c>
      <c r="FD8" s="75">
        <f>'Room only 2025 | comis'!FD8</f>
        <v>5500</v>
      </c>
      <c r="FE8" s="75">
        <f>'Room only 2025 | comis'!FE8</f>
        <v>6000</v>
      </c>
      <c r="FF8" s="75">
        <f>'Room only 2025 | comis'!FF8</f>
        <v>6000</v>
      </c>
      <c r="FG8" s="75">
        <f>'Room only 2025 | comis'!FG8</f>
        <v>7000</v>
      </c>
      <c r="FH8" s="75">
        <f>'Room only 2025 | comis'!FH8</f>
        <v>7000</v>
      </c>
      <c r="FI8" s="75">
        <f>'Room only 2025 | comis'!FI8</f>
        <v>7000</v>
      </c>
      <c r="FJ8" s="75">
        <f>'Room only 2025 | comis'!FJ8</f>
        <v>7000</v>
      </c>
      <c r="FK8" s="75">
        <f>'Room only 2025 | comis'!FK8</f>
        <v>7000</v>
      </c>
      <c r="FL8" s="75">
        <f>'Room only 2025 | comis'!FL8</f>
        <v>7000</v>
      </c>
      <c r="FM8" s="75">
        <f>'Room only 2025 | comis'!FM8</f>
        <v>7000</v>
      </c>
      <c r="FN8" s="75">
        <f>'Room only 2025 | comis'!FN8</f>
        <v>7000</v>
      </c>
      <c r="FO8" s="75">
        <f>'Room only 2025 | comis'!FO8</f>
        <v>7000</v>
      </c>
      <c r="FP8" s="75">
        <f>'Room only 2025 | comis'!FP8</f>
        <v>7000</v>
      </c>
      <c r="FQ8" s="75">
        <f>'Room only 2025 | comis'!FQ8</f>
        <v>7000</v>
      </c>
    </row>
    <row r="9" spans="1:173" s="71" customFormat="1">
      <c r="A9" s="14" t="s">
        <v>5</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86"/>
      <c r="BG9" s="86"/>
      <c r="BH9" s="86"/>
      <c r="BI9" s="86"/>
      <c r="BJ9" s="86"/>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row>
    <row r="10" spans="1:173" s="71" customFormat="1">
      <c r="A10" s="12">
        <v>1</v>
      </c>
      <c r="B10" s="75">
        <f>'Room only 2025 | comis'!B10</f>
        <v>5600</v>
      </c>
      <c r="C10" s="75">
        <f>'Room only 2025 | comis'!C10</f>
        <v>5600</v>
      </c>
      <c r="D10" s="75">
        <f>'Room only 2025 | comis'!D10</f>
        <v>5600</v>
      </c>
      <c r="E10" s="75">
        <f>'Room only 2025 | comis'!E10</f>
        <v>5600</v>
      </c>
      <c r="F10" s="75">
        <f>'Room only 2025 | comis'!F10</f>
        <v>5600</v>
      </c>
      <c r="G10" s="75">
        <f>'Room only 2025 | comis'!G10</f>
        <v>6200</v>
      </c>
      <c r="H10" s="75">
        <f>'Room only 2025 | comis'!H10</f>
        <v>6200</v>
      </c>
      <c r="I10" s="75">
        <f>'Room only 2025 | comis'!I10</f>
        <v>5600</v>
      </c>
      <c r="J10" s="75">
        <f>'Room only 2025 | comis'!J10</f>
        <v>5600</v>
      </c>
      <c r="K10" s="75">
        <f>'Room only 2025 | comis'!K10</f>
        <v>5600</v>
      </c>
      <c r="L10" s="75">
        <f>'Room only 2025 | comis'!L10</f>
        <v>5600</v>
      </c>
      <c r="M10" s="75">
        <f>'Room only 2025 | comis'!M10</f>
        <v>5600</v>
      </c>
      <c r="N10" s="75">
        <f>'Room only 2025 | comis'!N10</f>
        <v>6200</v>
      </c>
      <c r="O10" s="75">
        <f>'Room only 2025 | comis'!O10</f>
        <v>6200</v>
      </c>
      <c r="P10" s="75">
        <f>'Room only 2025 | comis'!P10</f>
        <v>5600</v>
      </c>
      <c r="Q10" s="75">
        <f>'Room only 2025 | comis'!Q10</f>
        <v>5600</v>
      </c>
      <c r="R10" s="75">
        <f>'Room only 2025 | comis'!R10</f>
        <v>5600</v>
      </c>
      <c r="S10" s="75">
        <f>'Room only 2025 | comis'!S10</f>
        <v>5600</v>
      </c>
      <c r="T10" s="75">
        <f>'Room only 2025 | comis'!T10</f>
        <v>7000</v>
      </c>
      <c r="U10" s="75">
        <f>'Room only 2025 | comis'!U10</f>
        <v>7000</v>
      </c>
      <c r="V10" s="75">
        <f>'Room only 2025 | comis'!V10</f>
        <v>7000</v>
      </c>
      <c r="W10" s="75">
        <f>'Room only 2025 | comis'!W10</f>
        <v>5900</v>
      </c>
      <c r="X10" s="75">
        <f>'Room only 2025 | comis'!X10</f>
        <v>5900</v>
      </c>
      <c r="Y10" s="75">
        <f>'Room only 2025 | comis'!Y10</f>
        <v>5900</v>
      </c>
      <c r="Z10" s="75">
        <f>'Room only 2025 | comis'!Z10</f>
        <v>5900</v>
      </c>
      <c r="AA10" s="75">
        <f>'Room only 2025 | comis'!AA10</f>
        <v>5900</v>
      </c>
      <c r="AB10" s="75">
        <f>'Room only 2025 | comis'!AB10</f>
        <v>7000</v>
      </c>
      <c r="AC10" s="75">
        <f>'Room only 2025 | comis'!AC10</f>
        <v>7000</v>
      </c>
      <c r="AD10" s="75">
        <f>'Room only 2025 | comis'!AD10</f>
        <v>7000</v>
      </c>
      <c r="AE10" s="75">
        <f>'Room only 2025 | comis'!AE10</f>
        <v>5600</v>
      </c>
      <c r="AF10" s="75">
        <f>'Room only 2025 | comis'!AF10</f>
        <v>5600</v>
      </c>
      <c r="AG10" s="75">
        <f>'Room only 2025 | comis'!AG10</f>
        <v>5600</v>
      </c>
      <c r="AH10" s="75">
        <f>'Room only 2025 | comis'!AH10</f>
        <v>5600</v>
      </c>
      <c r="AI10" s="75">
        <f>'Room only 2025 | comis'!AI10</f>
        <v>5900</v>
      </c>
      <c r="AJ10" s="75">
        <f>'Room only 2025 | comis'!AJ10</f>
        <v>5900</v>
      </c>
      <c r="AK10" s="75">
        <f>'Room only 2025 | comis'!AK10</f>
        <v>5600</v>
      </c>
      <c r="AL10" s="75">
        <f>'Room only 2025 | comis'!AL10</f>
        <v>5600</v>
      </c>
      <c r="AM10" s="75">
        <f>'Room only 2025 | comis'!AM10</f>
        <v>5600</v>
      </c>
      <c r="AN10" s="75">
        <f>'Room only 2025 | comis'!AN10</f>
        <v>5600</v>
      </c>
      <c r="AO10" s="75">
        <f>'Room only 2025 | comis'!AO10</f>
        <v>5600</v>
      </c>
      <c r="AP10" s="75">
        <f>'Room only 2025 | comis'!AP10</f>
        <v>5900</v>
      </c>
      <c r="AQ10" s="75">
        <f>'Room only 2025 | comis'!AQ10</f>
        <v>5900</v>
      </c>
      <c r="AR10" s="75">
        <f>'Room only 2025 | comis'!AR10</f>
        <v>5600</v>
      </c>
      <c r="AS10" s="75">
        <f>'Room only 2025 | comis'!AS10</f>
        <v>5600</v>
      </c>
      <c r="AT10" s="75">
        <f>'Room only 2025 | comis'!AT10</f>
        <v>5600</v>
      </c>
      <c r="AU10" s="75">
        <f>'Room only 2025 | comis'!AU10</f>
        <v>5600</v>
      </c>
      <c r="AV10" s="75">
        <f>'Room only 2025 | comis'!AV10</f>
        <v>5600</v>
      </c>
      <c r="AW10" s="75">
        <f>'Room only 2025 | comis'!AW10</f>
        <v>5900</v>
      </c>
      <c r="AX10" s="75">
        <f>'Room only 2025 | comis'!AX10</f>
        <v>5900</v>
      </c>
      <c r="AY10" s="75">
        <f>'Room only 2025 | comis'!AY10</f>
        <v>5900</v>
      </c>
      <c r="AZ10" s="75">
        <f>'Room only 2025 | comis'!AZ10</f>
        <v>5900</v>
      </c>
      <c r="BA10" s="75">
        <f>'Room only 2025 | comis'!BA10</f>
        <v>5900</v>
      </c>
      <c r="BB10" s="75">
        <f>'Room only 2025 | comis'!BB10</f>
        <v>5900</v>
      </c>
      <c r="BC10" s="75">
        <f>'Room only 2025 | comis'!BC10</f>
        <v>5900</v>
      </c>
      <c r="BD10" s="75">
        <f>'Room only 2025 | comis'!BD10</f>
        <v>11100</v>
      </c>
      <c r="BE10" s="75">
        <f>'Room only 2025 | comis'!BE10</f>
        <v>11100</v>
      </c>
      <c r="BF10" s="86">
        <f>'Room only 2025 | comis'!BF10</f>
        <v>11100</v>
      </c>
      <c r="BG10" s="86">
        <f>'Room only 2025 | comis'!BG10</f>
        <v>11100</v>
      </c>
      <c r="BH10" s="86">
        <f>'Room only 2025 | comis'!BH10</f>
        <v>11100</v>
      </c>
      <c r="BI10" s="86">
        <f>'Room only 2025 | comis'!BI10</f>
        <v>11100</v>
      </c>
      <c r="BJ10" s="86">
        <f>'Room only 2025 | comis'!BJ10</f>
        <v>13300</v>
      </c>
      <c r="BK10" s="75">
        <f>'Room only 2025 | comis'!BK10</f>
        <v>13300</v>
      </c>
      <c r="BL10" s="75">
        <f>'Room only 2025 | comis'!BL10</f>
        <v>13300</v>
      </c>
      <c r="BM10" s="75">
        <f>'Room only 2025 | comis'!BM10</f>
        <v>13300</v>
      </c>
      <c r="BN10" s="75">
        <f>'Room only 2025 | comis'!BN10</f>
        <v>13300</v>
      </c>
      <c r="BO10" s="75">
        <f>'Room only 2025 | comis'!BO10</f>
        <v>13300</v>
      </c>
      <c r="BP10" s="75">
        <f>'Room only 2025 | comis'!BP10</f>
        <v>13300</v>
      </c>
      <c r="BQ10" s="75">
        <f>'Room only 2025 | comis'!BQ10</f>
        <v>13300</v>
      </c>
      <c r="BR10" s="75">
        <f>'Room only 2025 | comis'!BR10</f>
        <v>13300</v>
      </c>
      <c r="BS10" s="75">
        <f>'Room only 2025 | comis'!BS10</f>
        <v>13300</v>
      </c>
      <c r="BT10" s="75">
        <f>'Room only 2025 | comis'!BT10</f>
        <v>7000</v>
      </c>
      <c r="BU10" s="75">
        <f>'Room only 2025 | comis'!BU10</f>
        <v>7000</v>
      </c>
      <c r="BV10" s="75">
        <f>'Room only 2025 | comis'!BV10</f>
        <v>7000</v>
      </c>
      <c r="BW10" s="75">
        <f>'Room only 2025 | comis'!BW10</f>
        <v>7000</v>
      </c>
      <c r="BX10" s="75">
        <f>'Room only 2025 | comis'!BX10</f>
        <v>7000</v>
      </c>
      <c r="BY10" s="75">
        <f>'Room only 2025 | comis'!BY10</f>
        <v>7000</v>
      </c>
      <c r="BZ10" s="75">
        <f>'Room only 2025 | comis'!BZ10</f>
        <v>7000</v>
      </c>
      <c r="CA10" s="75">
        <f>'Room only 2025 | comis'!CA10</f>
        <v>7000</v>
      </c>
      <c r="CB10" s="75">
        <f>'Room only 2025 | comis'!CB10</f>
        <v>11100</v>
      </c>
      <c r="CC10" s="75">
        <f>'Room only 2025 | comis'!CC10</f>
        <v>11100</v>
      </c>
      <c r="CD10" s="75">
        <f>'Room only 2025 | comis'!CD10</f>
        <v>11100</v>
      </c>
      <c r="CE10" s="75">
        <f>'Room only 2025 | comis'!CE10</f>
        <v>11100</v>
      </c>
      <c r="CF10" s="75">
        <f>'Room only 2025 | comis'!CF10</f>
        <v>11100</v>
      </c>
      <c r="CG10" s="75">
        <f>'Room only 2025 | comis'!CG10</f>
        <v>11100</v>
      </c>
      <c r="CH10" s="75">
        <f>'Room only 2025 | comis'!CH10</f>
        <v>11100</v>
      </c>
      <c r="CI10" s="75">
        <f>'Room only 2025 | comis'!CI10</f>
        <v>11100</v>
      </c>
      <c r="CJ10" s="75">
        <f>'Room only 2025 | comis'!CJ10</f>
        <v>11100</v>
      </c>
      <c r="CK10" s="75">
        <f>'Room only 2025 | comis'!CK10</f>
        <v>11100</v>
      </c>
      <c r="CL10" s="75">
        <f>'Room only 2025 | comis'!CL10</f>
        <v>11100</v>
      </c>
      <c r="CM10" s="75">
        <f>'Room only 2025 | comis'!CM10</f>
        <v>11100</v>
      </c>
      <c r="CN10" s="75">
        <f>'Room only 2025 | comis'!CN10</f>
        <v>11100</v>
      </c>
      <c r="CO10" s="75">
        <f>'Room only 2025 | comis'!CO10</f>
        <v>11100</v>
      </c>
      <c r="CP10" s="75">
        <f>'Room only 2025 | comis'!CP10</f>
        <v>8000</v>
      </c>
      <c r="CQ10" s="75">
        <f>'Room only 2025 | comis'!CQ10</f>
        <v>8000</v>
      </c>
      <c r="CR10" s="75">
        <f>'Room only 2025 | comis'!CR10</f>
        <v>8000</v>
      </c>
      <c r="CS10" s="75">
        <f>'Room only 2025 | comis'!CS10</f>
        <v>8000</v>
      </c>
      <c r="CT10" s="75">
        <f>'Room only 2025 | comis'!CT10</f>
        <v>8500</v>
      </c>
      <c r="CU10" s="75">
        <f>'Room only 2025 | comis'!CU10</f>
        <v>8500</v>
      </c>
      <c r="CV10" s="75">
        <f>'Room only 2025 | comis'!CV10</f>
        <v>8000</v>
      </c>
      <c r="CW10" s="75">
        <f>'Room only 2025 | comis'!CW10</f>
        <v>8000</v>
      </c>
      <c r="CX10" s="75">
        <f>'Room only 2025 | comis'!CX10</f>
        <v>8000</v>
      </c>
      <c r="CY10" s="75">
        <f>'Room only 2025 | comis'!CY10</f>
        <v>8000</v>
      </c>
      <c r="CZ10" s="75">
        <f>'Room only 2025 | comis'!CZ10</f>
        <v>8000</v>
      </c>
      <c r="DA10" s="75">
        <f>'Room only 2025 | comis'!DA10</f>
        <v>8500</v>
      </c>
      <c r="DB10" s="75">
        <f>'Room only 2025 | comis'!DB10</f>
        <v>8500</v>
      </c>
      <c r="DC10" s="75">
        <f>'Room only 2025 | comis'!DC10</f>
        <v>8000</v>
      </c>
      <c r="DD10" s="75">
        <f>'Room only 2025 | comis'!DD10</f>
        <v>8000</v>
      </c>
      <c r="DE10" s="75">
        <f>'Room only 2025 | comis'!DE10</f>
        <v>8000</v>
      </c>
      <c r="DF10" s="75">
        <f>'Room only 2025 | comis'!DF10</f>
        <v>8000</v>
      </c>
      <c r="DG10" s="75">
        <f>'Room only 2025 | comis'!DG10</f>
        <v>8000</v>
      </c>
      <c r="DH10" s="75">
        <f>'Room only 2025 | comis'!DH10</f>
        <v>8500</v>
      </c>
      <c r="DI10" s="75">
        <f>'Room only 2025 | comis'!DI10</f>
        <v>8500</v>
      </c>
      <c r="DJ10" s="75">
        <f>'Room only 2025 | comis'!DJ10</f>
        <v>8000</v>
      </c>
      <c r="DK10" s="75">
        <f>'Room only 2025 | comis'!DK10</f>
        <v>8000</v>
      </c>
      <c r="DL10" s="75">
        <f>'Room only 2025 | comis'!DL10</f>
        <v>8000</v>
      </c>
      <c r="DM10" s="75">
        <f>'Room only 2025 | comis'!DM10</f>
        <v>8000</v>
      </c>
      <c r="DN10" s="75">
        <f>'Room only 2025 | comis'!DN10</f>
        <v>8000</v>
      </c>
      <c r="DO10" s="75">
        <f>'Room only 2025 | comis'!DO10</f>
        <v>8500</v>
      </c>
      <c r="DP10" s="75">
        <f>'Room only 2025 | comis'!DP10</f>
        <v>8500</v>
      </c>
      <c r="DQ10" s="75">
        <f>'Room only 2025 | comis'!DQ10</f>
        <v>8000</v>
      </c>
      <c r="DR10" s="75">
        <f>'Room only 2025 | comis'!DR10</f>
        <v>8000</v>
      </c>
      <c r="DS10" s="75">
        <f>'Room only 2025 | comis'!DS10</f>
        <v>8000</v>
      </c>
      <c r="DT10" s="75">
        <f>'Room only 2025 | comis'!DT10</f>
        <v>8000</v>
      </c>
      <c r="DU10" s="75">
        <f>'Room only 2025 | comis'!DU10</f>
        <v>8000</v>
      </c>
      <c r="DV10" s="75">
        <f>'Room only 2025 | comis'!DV10</f>
        <v>8500</v>
      </c>
      <c r="DW10" s="75">
        <f>'Room only 2025 | comis'!DW10</f>
        <v>8500</v>
      </c>
      <c r="DX10" s="75">
        <f>'Room only 2025 | comis'!DX10</f>
        <v>8000</v>
      </c>
      <c r="DY10" s="75">
        <f>'Room only 2025 | comis'!DY10</f>
        <v>8000</v>
      </c>
      <c r="DZ10" s="75">
        <f>'Room only 2025 | comis'!DZ10</f>
        <v>8000</v>
      </c>
      <c r="EA10" s="75">
        <f>'Room only 2025 | comis'!EA10</f>
        <v>8000</v>
      </c>
      <c r="EB10" s="75">
        <f>'Room only 2025 | comis'!EB10</f>
        <v>8000</v>
      </c>
      <c r="EC10" s="75">
        <f>'Room only 2025 | comis'!EC10</f>
        <v>8000</v>
      </c>
      <c r="ED10" s="75">
        <f>'Room only 2025 | comis'!ED10</f>
        <v>8000</v>
      </c>
      <c r="EE10" s="75">
        <f>'Room only 2025 | comis'!EE10</f>
        <v>7000</v>
      </c>
      <c r="EF10" s="75">
        <f>'Room only 2025 | comis'!EF10</f>
        <v>7000</v>
      </c>
      <c r="EG10" s="75">
        <f>'Room only 2025 | comis'!EG10</f>
        <v>7000</v>
      </c>
      <c r="EH10" s="75">
        <f>'Room only 2025 | comis'!EH10</f>
        <v>7000</v>
      </c>
      <c r="EI10" s="75">
        <f>'Room only 2025 | comis'!EI10</f>
        <v>7000</v>
      </c>
      <c r="EJ10" s="75">
        <f>'Room only 2025 | comis'!EJ10</f>
        <v>7000</v>
      </c>
      <c r="EK10" s="75">
        <f>'Room only 2025 | comis'!EK10</f>
        <v>7000</v>
      </c>
      <c r="EL10" s="75">
        <f>'Room only 2025 | comis'!EL10</f>
        <v>6500</v>
      </c>
      <c r="EM10" s="75">
        <f>'Room only 2025 | comis'!EM10</f>
        <v>6500</v>
      </c>
      <c r="EN10" s="75">
        <f>'Room only 2025 | comis'!EN10</f>
        <v>6500</v>
      </c>
      <c r="EO10" s="75">
        <f>'Room only 2025 | comis'!EO10</f>
        <v>6500</v>
      </c>
      <c r="EP10" s="75">
        <f>'Room only 2025 | comis'!EP10</f>
        <v>6500</v>
      </c>
      <c r="EQ10" s="75">
        <f>'Room only 2025 | comis'!EQ10</f>
        <v>7000</v>
      </c>
      <c r="ER10" s="75">
        <f>'Room only 2025 | comis'!ER10</f>
        <v>7000</v>
      </c>
      <c r="ES10" s="75">
        <f>'Room only 2025 | comis'!ES10</f>
        <v>6500</v>
      </c>
      <c r="ET10" s="75">
        <f>'Room only 2025 | comis'!ET10</f>
        <v>6500</v>
      </c>
      <c r="EU10" s="75">
        <f>'Room only 2025 | comis'!EU10</f>
        <v>6500</v>
      </c>
      <c r="EV10" s="75">
        <f>'Room only 2025 | comis'!EV10</f>
        <v>6500</v>
      </c>
      <c r="EW10" s="75">
        <f>'Room only 2025 | comis'!EW10</f>
        <v>6500</v>
      </c>
      <c r="EX10" s="75">
        <f>'Room only 2025 | comis'!EX10</f>
        <v>7000</v>
      </c>
      <c r="EY10" s="75">
        <f>'Room only 2025 | comis'!EY10</f>
        <v>7000</v>
      </c>
      <c r="EZ10" s="75">
        <f>'Room only 2025 | comis'!EZ10</f>
        <v>6500</v>
      </c>
      <c r="FA10" s="75">
        <f>'Room only 2025 | comis'!FA10</f>
        <v>6500</v>
      </c>
      <c r="FB10" s="75">
        <f>'Room only 2025 | comis'!FB10</f>
        <v>6500</v>
      </c>
      <c r="FC10" s="75">
        <f>'Room only 2025 | comis'!FC10</f>
        <v>6500</v>
      </c>
      <c r="FD10" s="75">
        <f>'Room only 2025 | comis'!FD10</f>
        <v>6500</v>
      </c>
      <c r="FE10" s="75">
        <f>'Room only 2025 | comis'!FE10</f>
        <v>7000</v>
      </c>
      <c r="FF10" s="75">
        <f>'Room only 2025 | comis'!FF10</f>
        <v>7000</v>
      </c>
      <c r="FG10" s="75">
        <f>'Room only 2025 | comis'!FG10</f>
        <v>8000</v>
      </c>
      <c r="FH10" s="75">
        <f>'Room only 2025 | comis'!FH10</f>
        <v>8000</v>
      </c>
      <c r="FI10" s="75">
        <f>'Room only 2025 | comis'!FI10</f>
        <v>8000</v>
      </c>
      <c r="FJ10" s="75">
        <f>'Room only 2025 | comis'!FJ10</f>
        <v>8000</v>
      </c>
      <c r="FK10" s="75">
        <f>'Room only 2025 | comis'!FK10</f>
        <v>8000</v>
      </c>
      <c r="FL10" s="75">
        <f>'Room only 2025 | comis'!FL10</f>
        <v>8000</v>
      </c>
      <c r="FM10" s="75">
        <f>'Room only 2025 | comis'!FM10</f>
        <v>8000</v>
      </c>
      <c r="FN10" s="75">
        <f>'Room only 2025 | comis'!FN10</f>
        <v>8000</v>
      </c>
      <c r="FO10" s="75">
        <f>'Room only 2025 | comis'!FO10</f>
        <v>8000</v>
      </c>
      <c r="FP10" s="75">
        <f>'Room only 2025 | comis'!FP10</f>
        <v>8000</v>
      </c>
      <c r="FQ10" s="75">
        <f>'Room only 2025 | comis'!FQ10</f>
        <v>8000</v>
      </c>
    </row>
    <row r="11" spans="1:173" s="71" customFormat="1">
      <c r="A11" s="15" t="s">
        <v>6</v>
      </c>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87"/>
      <c r="BG11" s="87"/>
      <c r="BH11" s="87"/>
      <c r="BI11" s="87"/>
      <c r="BJ11" s="87"/>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row>
    <row r="12" spans="1:173" s="71" customFormat="1">
      <c r="A12" s="74">
        <v>1</v>
      </c>
      <c r="B12" s="75">
        <f>'Room only 2025 | comis'!B12</f>
        <v>8100</v>
      </c>
      <c r="C12" s="75">
        <f>'Room only 2025 | comis'!C12</f>
        <v>8100</v>
      </c>
      <c r="D12" s="75">
        <f>'Room only 2025 | comis'!D12</f>
        <v>8100</v>
      </c>
      <c r="E12" s="75">
        <f>'Room only 2025 | comis'!E12</f>
        <v>8100</v>
      </c>
      <c r="F12" s="75">
        <f>'Room only 2025 | comis'!F12</f>
        <v>8100</v>
      </c>
      <c r="G12" s="75">
        <f>'Room only 2025 | comis'!G12</f>
        <v>8700</v>
      </c>
      <c r="H12" s="75">
        <f>'Room only 2025 | comis'!H12</f>
        <v>8700</v>
      </c>
      <c r="I12" s="75">
        <f>'Room only 2025 | comis'!I12</f>
        <v>8100</v>
      </c>
      <c r="J12" s="75">
        <f>'Room only 2025 | comis'!J12</f>
        <v>8100</v>
      </c>
      <c r="K12" s="75">
        <f>'Room only 2025 | comis'!K12</f>
        <v>8100</v>
      </c>
      <c r="L12" s="75">
        <f>'Room only 2025 | comis'!L12</f>
        <v>8100</v>
      </c>
      <c r="M12" s="75">
        <f>'Room only 2025 | comis'!M12</f>
        <v>8100</v>
      </c>
      <c r="N12" s="75">
        <f>'Room only 2025 | comis'!N12</f>
        <v>8700</v>
      </c>
      <c r="O12" s="75">
        <f>'Room only 2025 | comis'!O12</f>
        <v>8700</v>
      </c>
      <c r="P12" s="75">
        <f>'Room only 2025 | comis'!P12</f>
        <v>8100</v>
      </c>
      <c r="Q12" s="75">
        <f>'Room only 2025 | comis'!Q12</f>
        <v>8100</v>
      </c>
      <c r="R12" s="75">
        <f>'Room only 2025 | comis'!R12</f>
        <v>8100</v>
      </c>
      <c r="S12" s="75">
        <f>'Room only 2025 | comis'!S12</f>
        <v>8100</v>
      </c>
      <c r="T12" s="75">
        <f>'Room only 2025 | comis'!T12</f>
        <v>9500</v>
      </c>
      <c r="U12" s="75">
        <f>'Room only 2025 | comis'!U12</f>
        <v>9500</v>
      </c>
      <c r="V12" s="75">
        <f>'Room only 2025 | comis'!V12</f>
        <v>9500</v>
      </c>
      <c r="W12" s="75">
        <f>'Room only 2025 | comis'!W12</f>
        <v>8400</v>
      </c>
      <c r="X12" s="75">
        <f>'Room only 2025 | comis'!X12</f>
        <v>8400</v>
      </c>
      <c r="Y12" s="75">
        <f>'Room only 2025 | comis'!Y12</f>
        <v>8400</v>
      </c>
      <c r="Z12" s="75">
        <f>'Room only 2025 | comis'!Z12</f>
        <v>8400</v>
      </c>
      <c r="AA12" s="75">
        <f>'Room only 2025 | comis'!AA12</f>
        <v>8400</v>
      </c>
      <c r="AB12" s="75">
        <f>'Room only 2025 | comis'!AB12</f>
        <v>9500</v>
      </c>
      <c r="AC12" s="75">
        <f>'Room only 2025 | comis'!AC12</f>
        <v>9500</v>
      </c>
      <c r="AD12" s="75">
        <f>'Room only 2025 | comis'!AD12</f>
        <v>9500</v>
      </c>
      <c r="AE12" s="75">
        <f>'Room only 2025 | comis'!AE12</f>
        <v>8100</v>
      </c>
      <c r="AF12" s="75">
        <f>'Room only 2025 | comis'!AF12</f>
        <v>8100</v>
      </c>
      <c r="AG12" s="75">
        <f>'Room only 2025 | comis'!AG12</f>
        <v>8100</v>
      </c>
      <c r="AH12" s="75">
        <f>'Room only 2025 | comis'!AH12</f>
        <v>8100</v>
      </c>
      <c r="AI12" s="75">
        <f>'Room only 2025 | comis'!AI12</f>
        <v>8400</v>
      </c>
      <c r="AJ12" s="75">
        <f>'Room only 2025 | comis'!AJ12</f>
        <v>8400</v>
      </c>
      <c r="AK12" s="75">
        <f>'Room only 2025 | comis'!AK12</f>
        <v>8100</v>
      </c>
      <c r="AL12" s="75">
        <f>'Room only 2025 | comis'!AL12</f>
        <v>8100</v>
      </c>
      <c r="AM12" s="75">
        <f>'Room only 2025 | comis'!AM12</f>
        <v>8100</v>
      </c>
      <c r="AN12" s="75">
        <f>'Room only 2025 | comis'!AN12</f>
        <v>8100</v>
      </c>
      <c r="AO12" s="75">
        <f>'Room only 2025 | comis'!AO12</f>
        <v>8100</v>
      </c>
      <c r="AP12" s="75">
        <f>'Room only 2025 | comis'!AP12</f>
        <v>8400</v>
      </c>
      <c r="AQ12" s="75">
        <f>'Room only 2025 | comis'!AQ12</f>
        <v>8400</v>
      </c>
      <c r="AR12" s="75">
        <f>'Room only 2025 | comis'!AR12</f>
        <v>8100</v>
      </c>
      <c r="AS12" s="75">
        <f>'Room only 2025 | comis'!AS12</f>
        <v>8100</v>
      </c>
      <c r="AT12" s="75">
        <f>'Room only 2025 | comis'!AT12</f>
        <v>8100</v>
      </c>
      <c r="AU12" s="75">
        <f>'Room only 2025 | comis'!AU12</f>
        <v>8100</v>
      </c>
      <c r="AV12" s="75">
        <f>'Room only 2025 | comis'!AV12</f>
        <v>8100</v>
      </c>
      <c r="AW12" s="75">
        <f>'Room only 2025 | comis'!AW12</f>
        <v>8400</v>
      </c>
      <c r="AX12" s="75">
        <f>'Room only 2025 | comis'!AX12</f>
        <v>8400</v>
      </c>
      <c r="AY12" s="75">
        <f>'Room only 2025 | comis'!AY12</f>
        <v>8400</v>
      </c>
      <c r="AZ12" s="75">
        <f>'Room only 2025 | comis'!AZ12</f>
        <v>8400</v>
      </c>
      <c r="BA12" s="75">
        <f>'Room only 2025 | comis'!BA12</f>
        <v>8400</v>
      </c>
      <c r="BB12" s="75">
        <f>'Room only 2025 | comis'!BB12</f>
        <v>8400</v>
      </c>
      <c r="BC12" s="75">
        <f>'Room only 2025 | comis'!BC12</f>
        <v>8400</v>
      </c>
      <c r="BD12" s="75">
        <f>'Room only 2025 | comis'!BD12</f>
        <v>13600</v>
      </c>
      <c r="BE12" s="75">
        <f>'Room only 2025 | comis'!BE12</f>
        <v>13600</v>
      </c>
      <c r="BF12" s="86">
        <f>'Room only 2025 | comis'!BF12</f>
        <v>13600</v>
      </c>
      <c r="BG12" s="86">
        <f>'Room only 2025 | comis'!BG12</f>
        <v>13600</v>
      </c>
      <c r="BH12" s="86">
        <f>'Room only 2025 | comis'!BH12</f>
        <v>13600</v>
      </c>
      <c r="BI12" s="86">
        <f>'Room only 2025 | comis'!BI12</f>
        <v>13600</v>
      </c>
      <c r="BJ12" s="86">
        <f>'Room only 2025 | comis'!BJ12</f>
        <v>15800</v>
      </c>
      <c r="BK12" s="75">
        <f>'Room only 2025 | comis'!BK12</f>
        <v>15800</v>
      </c>
      <c r="BL12" s="75">
        <f>'Room only 2025 | comis'!BL12</f>
        <v>15800</v>
      </c>
      <c r="BM12" s="75">
        <f>'Room only 2025 | comis'!BM12</f>
        <v>15800</v>
      </c>
      <c r="BN12" s="75">
        <f>'Room only 2025 | comis'!BN12</f>
        <v>15800</v>
      </c>
      <c r="BO12" s="75">
        <f>'Room only 2025 | comis'!BO12</f>
        <v>15800</v>
      </c>
      <c r="BP12" s="75">
        <f>'Room only 2025 | comis'!BP12</f>
        <v>15800</v>
      </c>
      <c r="BQ12" s="75">
        <f>'Room only 2025 | comis'!BQ12</f>
        <v>15800</v>
      </c>
      <c r="BR12" s="75">
        <f>'Room only 2025 | comis'!BR12</f>
        <v>15800</v>
      </c>
      <c r="BS12" s="75">
        <f>'Room only 2025 | comis'!BS12</f>
        <v>15800</v>
      </c>
      <c r="BT12" s="75">
        <f>'Room only 2025 | comis'!BT12</f>
        <v>9500</v>
      </c>
      <c r="BU12" s="75">
        <f>'Room only 2025 | comis'!BU12</f>
        <v>9500</v>
      </c>
      <c r="BV12" s="75">
        <f>'Room only 2025 | comis'!BV12</f>
        <v>9500</v>
      </c>
      <c r="BW12" s="75">
        <f>'Room only 2025 | comis'!BW12</f>
        <v>9500</v>
      </c>
      <c r="BX12" s="75">
        <f>'Room only 2025 | comis'!BX12</f>
        <v>9500</v>
      </c>
      <c r="BY12" s="75">
        <f>'Room only 2025 | comis'!BY12</f>
        <v>9500</v>
      </c>
      <c r="BZ12" s="75">
        <f>'Room only 2025 | comis'!BZ12</f>
        <v>9500</v>
      </c>
      <c r="CA12" s="75">
        <f>'Room only 2025 | comis'!CA12</f>
        <v>9500</v>
      </c>
      <c r="CB12" s="75">
        <f>'Room only 2025 | comis'!CB12</f>
        <v>13600</v>
      </c>
      <c r="CC12" s="75">
        <f>'Room only 2025 | comis'!CC12</f>
        <v>13600</v>
      </c>
      <c r="CD12" s="75">
        <f>'Room only 2025 | comis'!CD12</f>
        <v>13600</v>
      </c>
      <c r="CE12" s="75">
        <f>'Room only 2025 | comis'!CE12</f>
        <v>13600</v>
      </c>
      <c r="CF12" s="75">
        <f>'Room only 2025 | comis'!CF12</f>
        <v>13600</v>
      </c>
      <c r="CG12" s="75">
        <f>'Room only 2025 | comis'!CG12</f>
        <v>13600</v>
      </c>
      <c r="CH12" s="75">
        <f>'Room only 2025 | comis'!CH12</f>
        <v>13600</v>
      </c>
      <c r="CI12" s="75">
        <f>'Room only 2025 | comis'!CI12</f>
        <v>13600</v>
      </c>
      <c r="CJ12" s="75">
        <f>'Room only 2025 | comis'!CJ12</f>
        <v>13600</v>
      </c>
      <c r="CK12" s="75">
        <f>'Room only 2025 | comis'!CK12</f>
        <v>13600</v>
      </c>
      <c r="CL12" s="75">
        <f>'Room only 2025 | comis'!CL12</f>
        <v>13600</v>
      </c>
      <c r="CM12" s="75">
        <f>'Room only 2025 | comis'!CM12</f>
        <v>13600</v>
      </c>
      <c r="CN12" s="75">
        <f>'Room only 2025 | comis'!CN12</f>
        <v>13600</v>
      </c>
      <c r="CO12" s="75">
        <f>'Room only 2025 | comis'!CO12</f>
        <v>13600</v>
      </c>
      <c r="CP12" s="75">
        <f>'Room only 2025 | comis'!CP12</f>
        <v>10500</v>
      </c>
      <c r="CQ12" s="75">
        <f>'Room only 2025 | comis'!CQ12</f>
        <v>10500</v>
      </c>
      <c r="CR12" s="75">
        <f>'Room only 2025 | comis'!CR12</f>
        <v>10500</v>
      </c>
      <c r="CS12" s="75">
        <f>'Room only 2025 | comis'!CS12</f>
        <v>10500</v>
      </c>
      <c r="CT12" s="75">
        <f>'Room only 2025 | comis'!CT12</f>
        <v>11000</v>
      </c>
      <c r="CU12" s="75">
        <f>'Room only 2025 | comis'!CU12</f>
        <v>11000</v>
      </c>
      <c r="CV12" s="75">
        <f>'Room only 2025 | comis'!CV12</f>
        <v>10500</v>
      </c>
      <c r="CW12" s="75">
        <f>'Room only 2025 | comis'!CW12</f>
        <v>10500</v>
      </c>
      <c r="CX12" s="75">
        <f>'Room only 2025 | comis'!CX12</f>
        <v>10500</v>
      </c>
      <c r="CY12" s="75">
        <f>'Room only 2025 | comis'!CY12</f>
        <v>10500</v>
      </c>
      <c r="CZ12" s="75">
        <f>'Room only 2025 | comis'!CZ12</f>
        <v>10500</v>
      </c>
      <c r="DA12" s="75">
        <f>'Room only 2025 | comis'!DA12</f>
        <v>11000</v>
      </c>
      <c r="DB12" s="75">
        <f>'Room only 2025 | comis'!DB12</f>
        <v>11000</v>
      </c>
      <c r="DC12" s="75">
        <f>'Room only 2025 | comis'!DC12</f>
        <v>10500</v>
      </c>
      <c r="DD12" s="75">
        <f>'Room only 2025 | comis'!DD12</f>
        <v>10500</v>
      </c>
      <c r="DE12" s="75">
        <f>'Room only 2025 | comis'!DE12</f>
        <v>10500</v>
      </c>
      <c r="DF12" s="75">
        <f>'Room only 2025 | comis'!DF12</f>
        <v>10500</v>
      </c>
      <c r="DG12" s="75">
        <f>'Room only 2025 | comis'!DG12</f>
        <v>10500</v>
      </c>
      <c r="DH12" s="75">
        <f>'Room only 2025 | comis'!DH12</f>
        <v>11000</v>
      </c>
      <c r="DI12" s="75">
        <f>'Room only 2025 | comis'!DI12</f>
        <v>11000</v>
      </c>
      <c r="DJ12" s="75">
        <f>'Room only 2025 | comis'!DJ12</f>
        <v>10500</v>
      </c>
      <c r="DK12" s="75">
        <f>'Room only 2025 | comis'!DK12</f>
        <v>10500</v>
      </c>
      <c r="DL12" s="75">
        <f>'Room only 2025 | comis'!DL12</f>
        <v>10500</v>
      </c>
      <c r="DM12" s="75">
        <f>'Room only 2025 | comis'!DM12</f>
        <v>10500</v>
      </c>
      <c r="DN12" s="75">
        <f>'Room only 2025 | comis'!DN12</f>
        <v>10500</v>
      </c>
      <c r="DO12" s="75">
        <f>'Room only 2025 | comis'!DO12</f>
        <v>11000</v>
      </c>
      <c r="DP12" s="75">
        <f>'Room only 2025 | comis'!DP12</f>
        <v>11000</v>
      </c>
      <c r="DQ12" s="75">
        <f>'Room only 2025 | comis'!DQ12</f>
        <v>10500</v>
      </c>
      <c r="DR12" s="75">
        <f>'Room only 2025 | comis'!DR12</f>
        <v>10500</v>
      </c>
      <c r="DS12" s="75">
        <f>'Room only 2025 | comis'!DS12</f>
        <v>10500</v>
      </c>
      <c r="DT12" s="75">
        <f>'Room only 2025 | comis'!DT12</f>
        <v>10500</v>
      </c>
      <c r="DU12" s="75">
        <f>'Room only 2025 | comis'!DU12</f>
        <v>10500</v>
      </c>
      <c r="DV12" s="75">
        <f>'Room only 2025 | comis'!DV12</f>
        <v>11000</v>
      </c>
      <c r="DW12" s="75">
        <f>'Room only 2025 | comis'!DW12</f>
        <v>11000</v>
      </c>
      <c r="DX12" s="75">
        <f>'Room only 2025 | comis'!DX12</f>
        <v>10500</v>
      </c>
      <c r="DY12" s="75">
        <f>'Room only 2025 | comis'!DY12</f>
        <v>10500</v>
      </c>
      <c r="DZ12" s="75">
        <f>'Room only 2025 | comis'!DZ12</f>
        <v>10500</v>
      </c>
      <c r="EA12" s="75">
        <f>'Room only 2025 | comis'!EA12</f>
        <v>10500</v>
      </c>
      <c r="EB12" s="75">
        <f>'Room only 2025 | comis'!EB12</f>
        <v>10500</v>
      </c>
      <c r="EC12" s="75">
        <f>'Room only 2025 | comis'!EC12</f>
        <v>10500</v>
      </c>
      <c r="ED12" s="75">
        <f>'Room only 2025 | comis'!ED12</f>
        <v>10500</v>
      </c>
      <c r="EE12" s="75">
        <f>'Room only 2025 | comis'!EE12</f>
        <v>9500</v>
      </c>
      <c r="EF12" s="75">
        <f>'Room only 2025 | comis'!EF12</f>
        <v>9500</v>
      </c>
      <c r="EG12" s="75">
        <f>'Room only 2025 | comis'!EG12</f>
        <v>9500</v>
      </c>
      <c r="EH12" s="75">
        <f>'Room only 2025 | comis'!EH12</f>
        <v>9500</v>
      </c>
      <c r="EI12" s="75">
        <f>'Room only 2025 | comis'!EI12</f>
        <v>9500</v>
      </c>
      <c r="EJ12" s="75">
        <f>'Room only 2025 | comis'!EJ12</f>
        <v>9500</v>
      </c>
      <c r="EK12" s="75">
        <f>'Room only 2025 | comis'!EK12</f>
        <v>9500</v>
      </c>
      <c r="EL12" s="75">
        <f>'Room only 2025 | comis'!EL12</f>
        <v>9000</v>
      </c>
      <c r="EM12" s="75">
        <f>'Room only 2025 | comis'!EM12</f>
        <v>9000</v>
      </c>
      <c r="EN12" s="75">
        <f>'Room only 2025 | comis'!EN12</f>
        <v>9000</v>
      </c>
      <c r="EO12" s="75">
        <f>'Room only 2025 | comis'!EO12</f>
        <v>9000</v>
      </c>
      <c r="EP12" s="75">
        <f>'Room only 2025 | comis'!EP12</f>
        <v>9000</v>
      </c>
      <c r="EQ12" s="75">
        <f>'Room only 2025 | comis'!EQ12</f>
        <v>9500</v>
      </c>
      <c r="ER12" s="75">
        <f>'Room only 2025 | comis'!ER12</f>
        <v>9500</v>
      </c>
      <c r="ES12" s="75">
        <f>'Room only 2025 | comis'!ES12</f>
        <v>9000</v>
      </c>
      <c r="ET12" s="75">
        <f>'Room only 2025 | comis'!ET12</f>
        <v>9000</v>
      </c>
      <c r="EU12" s="75">
        <f>'Room only 2025 | comis'!EU12</f>
        <v>9000</v>
      </c>
      <c r="EV12" s="75">
        <f>'Room only 2025 | comis'!EV12</f>
        <v>9000</v>
      </c>
      <c r="EW12" s="75">
        <f>'Room only 2025 | comis'!EW12</f>
        <v>9000</v>
      </c>
      <c r="EX12" s="75">
        <f>'Room only 2025 | comis'!EX12</f>
        <v>9500</v>
      </c>
      <c r="EY12" s="75">
        <f>'Room only 2025 | comis'!EY12</f>
        <v>9500</v>
      </c>
      <c r="EZ12" s="75">
        <f>'Room only 2025 | comis'!EZ12</f>
        <v>9000</v>
      </c>
      <c r="FA12" s="75">
        <f>'Room only 2025 | comis'!FA12</f>
        <v>9000</v>
      </c>
      <c r="FB12" s="75">
        <f>'Room only 2025 | comis'!FB12</f>
        <v>9000</v>
      </c>
      <c r="FC12" s="75">
        <f>'Room only 2025 | comis'!FC12</f>
        <v>9000</v>
      </c>
      <c r="FD12" s="75">
        <f>'Room only 2025 | comis'!FD12</f>
        <v>9000</v>
      </c>
      <c r="FE12" s="75">
        <f>'Room only 2025 | comis'!FE12</f>
        <v>9500</v>
      </c>
      <c r="FF12" s="75">
        <f>'Room only 2025 | comis'!FF12</f>
        <v>9500</v>
      </c>
      <c r="FG12" s="75">
        <f>'Room only 2025 | comis'!FG12</f>
        <v>10500</v>
      </c>
      <c r="FH12" s="75">
        <f>'Room only 2025 | comis'!FH12</f>
        <v>10500</v>
      </c>
      <c r="FI12" s="75">
        <f>'Room only 2025 | comis'!FI12</f>
        <v>10500</v>
      </c>
      <c r="FJ12" s="75">
        <f>'Room only 2025 | comis'!FJ12</f>
        <v>10500</v>
      </c>
      <c r="FK12" s="75">
        <f>'Room only 2025 | comis'!FK12</f>
        <v>10500</v>
      </c>
      <c r="FL12" s="75">
        <f>'Room only 2025 | comis'!FL12</f>
        <v>10500</v>
      </c>
      <c r="FM12" s="75">
        <f>'Room only 2025 | comis'!FM12</f>
        <v>10500</v>
      </c>
      <c r="FN12" s="75">
        <f>'Room only 2025 | comis'!FN12</f>
        <v>10500</v>
      </c>
      <c r="FO12" s="75">
        <f>'Room only 2025 | comis'!FO12</f>
        <v>10500</v>
      </c>
      <c r="FP12" s="75">
        <f>'Room only 2025 | comis'!FP12</f>
        <v>10500</v>
      </c>
      <c r="FQ12" s="75">
        <f>'Room only 2025 | comis'!FQ12</f>
        <v>10500</v>
      </c>
    </row>
    <row r="13" spans="1:173" s="71" customFormat="1">
      <c r="A13" s="16" t="s">
        <v>7</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87"/>
      <c r="BG13" s="87"/>
      <c r="BH13" s="87"/>
      <c r="BI13" s="87"/>
      <c r="BJ13" s="87"/>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row>
    <row r="14" spans="1:173" s="71" customFormat="1">
      <c r="A14" s="74">
        <v>1</v>
      </c>
      <c r="B14" s="75">
        <f>'Room only 2025 | comis'!B14</f>
        <v>9100</v>
      </c>
      <c r="C14" s="75">
        <f>'Room only 2025 | comis'!C14</f>
        <v>9100</v>
      </c>
      <c r="D14" s="75">
        <f>'Room only 2025 | comis'!D14</f>
        <v>9100</v>
      </c>
      <c r="E14" s="75">
        <f>'Room only 2025 | comis'!E14</f>
        <v>9100</v>
      </c>
      <c r="F14" s="75">
        <f>'Room only 2025 | comis'!F14</f>
        <v>9100</v>
      </c>
      <c r="G14" s="75">
        <f>'Room only 2025 | comis'!G14</f>
        <v>9700</v>
      </c>
      <c r="H14" s="75">
        <f>'Room only 2025 | comis'!H14</f>
        <v>9700</v>
      </c>
      <c r="I14" s="75">
        <f>'Room only 2025 | comis'!I14</f>
        <v>9100</v>
      </c>
      <c r="J14" s="75">
        <f>'Room only 2025 | comis'!J14</f>
        <v>9100</v>
      </c>
      <c r="K14" s="75">
        <f>'Room only 2025 | comis'!K14</f>
        <v>9100</v>
      </c>
      <c r="L14" s="75">
        <f>'Room only 2025 | comis'!L14</f>
        <v>9100</v>
      </c>
      <c r="M14" s="75">
        <f>'Room only 2025 | comis'!M14</f>
        <v>9100</v>
      </c>
      <c r="N14" s="75">
        <f>'Room only 2025 | comis'!N14</f>
        <v>9700</v>
      </c>
      <c r="O14" s="75">
        <f>'Room only 2025 | comis'!O14</f>
        <v>9700</v>
      </c>
      <c r="P14" s="75">
        <f>'Room only 2025 | comis'!P14</f>
        <v>9100</v>
      </c>
      <c r="Q14" s="75">
        <f>'Room only 2025 | comis'!Q14</f>
        <v>9100</v>
      </c>
      <c r="R14" s="75">
        <f>'Room only 2025 | comis'!R14</f>
        <v>9100</v>
      </c>
      <c r="S14" s="75">
        <f>'Room only 2025 | comis'!S14</f>
        <v>9100</v>
      </c>
      <c r="T14" s="75">
        <f>'Room only 2025 | comis'!T14</f>
        <v>10500</v>
      </c>
      <c r="U14" s="75">
        <f>'Room only 2025 | comis'!U14</f>
        <v>10500</v>
      </c>
      <c r="V14" s="75">
        <f>'Room only 2025 | comis'!V14</f>
        <v>10500</v>
      </c>
      <c r="W14" s="75">
        <f>'Room only 2025 | comis'!W14</f>
        <v>9400</v>
      </c>
      <c r="X14" s="75">
        <f>'Room only 2025 | comis'!X14</f>
        <v>9400</v>
      </c>
      <c r="Y14" s="75">
        <f>'Room only 2025 | comis'!Y14</f>
        <v>9400</v>
      </c>
      <c r="Z14" s="75">
        <f>'Room only 2025 | comis'!Z14</f>
        <v>9400</v>
      </c>
      <c r="AA14" s="75">
        <f>'Room only 2025 | comis'!AA14</f>
        <v>9400</v>
      </c>
      <c r="AB14" s="75">
        <f>'Room only 2025 | comis'!AB14</f>
        <v>10500</v>
      </c>
      <c r="AC14" s="75">
        <f>'Room only 2025 | comis'!AC14</f>
        <v>10500</v>
      </c>
      <c r="AD14" s="75">
        <f>'Room only 2025 | comis'!AD14</f>
        <v>10500</v>
      </c>
      <c r="AE14" s="75">
        <f>'Room only 2025 | comis'!AE14</f>
        <v>9100</v>
      </c>
      <c r="AF14" s="75">
        <f>'Room only 2025 | comis'!AF14</f>
        <v>9100</v>
      </c>
      <c r="AG14" s="75">
        <f>'Room only 2025 | comis'!AG14</f>
        <v>9100</v>
      </c>
      <c r="AH14" s="75">
        <f>'Room only 2025 | comis'!AH14</f>
        <v>9100</v>
      </c>
      <c r="AI14" s="75">
        <f>'Room only 2025 | comis'!AI14</f>
        <v>9400</v>
      </c>
      <c r="AJ14" s="75">
        <f>'Room only 2025 | comis'!AJ14</f>
        <v>9400</v>
      </c>
      <c r="AK14" s="75">
        <f>'Room only 2025 | comis'!AK14</f>
        <v>9100</v>
      </c>
      <c r="AL14" s="75">
        <f>'Room only 2025 | comis'!AL14</f>
        <v>9100</v>
      </c>
      <c r="AM14" s="75">
        <f>'Room only 2025 | comis'!AM14</f>
        <v>9100</v>
      </c>
      <c r="AN14" s="75">
        <f>'Room only 2025 | comis'!AN14</f>
        <v>9100</v>
      </c>
      <c r="AO14" s="75">
        <f>'Room only 2025 | comis'!AO14</f>
        <v>9100</v>
      </c>
      <c r="AP14" s="75">
        <f>'Room only 2025 | comis'!AP14</f>
        <v>9400</v>
      </c>
      <c r="AQ14" s="75">
        <f>'Room only 2025 | comis'!AQ14</f>
        <v>9400</v>
      </c>
      <c r="AR14" s="75">
        <f>'Room only 2025 | comis'!AR14</f>
        <v>9100</v>
      </c>
      <c r="AS14" s="75">
        <f>'Room only 2025 | comis'!AS14</f>
        <v>9100</v>
      </c>
      <c r="AT14" s="75">
        <f>'Room only 2025 | comis'!AT14</f>
        <v>9100</v>
      </c>
      <c r="AU14" s="75">
        <f>'Room only 2025 | comis'!AU14</f>
        <v>9100</v>
      </c>
      <c r="AV14" s="75">
        <f>'Room only 2025 | comis'!AV14</f>
        <v>9100</v>
      </c>
      <c r="AW14" s="75">
        <f>'Room only 2025 | comis'!AW14</f>
        <v>9400</v>
      </c>
      <c r="AX14" s="75">
        <f>'Room only 2025 | comis'!AX14</f>
        <v>9400</v>
      </c>
      <c r="AY14" s="75">
        <f>'Room only 2025 | comis'!AY14</f>
        <v>9400</v>
      </c>
      <c r="AZ14" s="75">
        <f>'Room only 2025 | comis'!AZ14</f>
        <v>9400</v>
      </c>
      <c r="BA14" s="75">
        <f>'Room only 2025 | comis'!BA14</f>
        <v>9400</v>
      </c>
      <c r="BB14" s="75">
        <f>'Room only 2025 | comis'!BB14</f>
        <v>9400</v>
      </c>
      <c r="BC14" s="75">
        <f>'Room only 2025 | comis'!BC14</f>
        <v>9400</v>
      </c>
      <c r="BD14" s="75">
        <f>'Room only 2025 | comis'!BD14</f>
        <v>14600</v>
      </c>
      <c r="BE14" s="75">
        <f>'Room only 2025 | comis'!BE14</f>
        <v>14600</v>
      </c>
      <c r="BF14" s="86">
        <f>'Room only 2025 | comis'!BF14</f>
        <v>14600</v>
      </c>
      <c r="BG14" s="86">
        <f>'Room only 2025 | comis'!BG14</f>
        <v>14600</v>
      </c>
      <c r="BH14" s="86">
        <f>'Room only 2025 | comis'!BH14</f>
        <v>14600</v>
      </c>
      <c r="BI14" s="86">
        <f>'Room only 2025 | comis'!BI14</f>
        <v>14600</v>
      </c>
      <c r="BJ14" s="86">
        <f>'Room only 2025 | comis'!BJ14</f>
        <v>16800</v>
      </c>
      <c r="BK14" s="75">
        <f>'Room only 2025 | comis'!BK14</f>
        <v>16800</v>
      </c>
      <c r="BL14" s="75">
        <f>'Room only 2025 | comis'!BL14</f>
        <v>16800</v>
      </c>
      <c r="BM14" s="75">
        <f>'Room only 2025 | comis'!BM14</f>
        <v>16800</v>
      </c>
      <c r="BN14" s="75">
        <f>'Room only 2025 | comis'!BN14</f>
        <v>16800</v>
      </c>
      <c r="BO14" s="75">
        <f>'Room only 2025 | comis'!BO14</f>
        <v>16800</v>
      </c>
      <c r="BP14" s="75">
        <f>'Room only 2025 | comis'!BP14</f>
        <v>16800</v>
      </c>
      <c r="BQ14" s="75">
        <f>'Room only 2025 | comis'!BQ14</f>
        <v>16800</v>
      </c>
      <c r="BR14" s="75">
        <f>'Room only 2025 | comis'!BR14</f>
        <v>16800</v>
      </c>
      <c r="BS14" s="75">
        <f>'Room only 2025 | comis'!BS14</f>
        <v>16800</v>
      </c>
      <c r="BT14" s="75">
        <f>'Room only 2025 | comis'!BT14</f>
        <v>10500</v>
      </c>
      <c r="BU14" s="75">
        <f>'Room only 2025 | comis'!BU14</f>
        <v>10500</v>
      </c>
      <c r="BV14" s="75">
        <f>'Room only 2025 | comis'!BV14</f>
        <v>10500</v>
      </c>
      <c r="BW14" s="75">
        <f>'Room only 2025 | comis'!BW14</f>
        <v>10500</v>
      </c>
      <c r="BX14" s="75">
        <f>'Room only 2025 | comis'!BX14</f>
        <v>10500</v>
      </c>
      <c r="BY14" s="75">
        <f>'Room only 2025 | comis'!BY14</f>
        <v>10500</v>
      </c>
      <c r="BZ14" s="75">
        <f>'Room only 2025 | comis'!BZ14</f>
        <v>10500</v>
      </c>
      <c r="CA14" s="75">
        <f>'Room only 2025 | comis'!CA14</f>
        <v>10500</v>
      </c>
      <c r="CB14" s="75">
        <f>'Room only 2025 | comis'!CB14</f>
        <v>14600</v>
      </c>
      <c r="CC14" s="75">
        <f>'Room only 2025 | comis'!CC14</f>
        <v>14600</v>
      </c>
      <c r="CD14" s="75">
        <f>'Room only 2025 | comis'!CD14</f>
        <v>14600</v>
      </c>
      <c r="CE14" s="75">
        <f>'Room only 2025 | comis'!CE14</f>
        <v>14600</v>
      </c>
      <c r="CF14" s="75">
        <f>'Room only 2025 | comis'!CF14</f>
        <v>14600</v>
      </c>
      <c r="CG14" s="75">
        <f>'Room only 2025 | comis'!CG14</f>
        <v>14600</v>
      </c>
      <c r="CH14" s="75">
        <f>'Room only 2025 | comis'!CH14</f>
        <v>14600</v>
      </c>
      <c r="CI14" s="75">
        <f>'Room only 2025 | comis'!CI14</f>
        <v>14600</v>
      </c>
      <c r="CJ14" s="75">
        <f>'Room only 2025 | comis'!CJ14</f>
        <v>14600</v>
      </c>
      <c r="CK14" s="75">
        <f>'Room only 2025 | comis'!CK14</f>
        <v>14600</v>
      </c>
      <c r="CL14" s="75">
        <f>'Room only 2025 | comis'!CL14</f>
        <v>14600</v>
      </c>
      <c r="CM14" s="75">
        <f>'Room only 2025 | comis'!CM14</f>
        <v>14600</v>
      </c>
      <c r="CN14" s="75">
        <f>'Room only 2025 | comis'!CN14</f>
        <v>14600</v>
      </c>
      <c r="CO14" s="75">
        <f>'Room only 2025 | comis'!CO14</f>
        <v>14600</v>
      </c>
      <c r="CP14" s="75">
        <f>'Room only 2025 | comis'!CP14</f>
        <v>11500</v>
      </c>
      <c r="CQ14" s="75">
        <f>'Room only 2025 | comis'!CQ14</f>
        <v>11500</v>
      </c>
      <c r="CR14" s="75">
        <f>'Room only 2025 | comis'!CR14</f>
        <v>11500</v>
      </c>
      <c r="CS14" s="75">
        <f>'Room only 2025 | comis'!CS14</f>
        <v>11500</v>
      </c>
      <c r="CT14" s="75">
        <f>'Room only 2025 | comis'!CT14</f>
        <v>12000</v>
      </c>
      <c r="CU14" s="75">
        <f>'Room only 2025 | comis'!CU14</f>
        <v>12000</v>
      </c>
      <c r="CV14" s="75">
        <f>'Room only 2025 | comis'!CV14</f>
        <v>11500</v>
      </c>
      <c r="CW14" s="75">
        <f>'Room only 2025 | comis'!CW14</f>
        <v>11500</v>
      </c>
      <c r="CX14" s="75">
        <f>'Room only 2025 | comis'!CX14</f>
        <v>11500</v>
      </c>
      <c r="CY14" s="75">
        <f>'Room only 2025 | comis'!CY14</f>
        <v>11500</v>
      </c>
      <c r="CZ14" s="75">
        <f>'Room only 2025 | comis'!CZ14</f>
        <v>11500</v>
      </c>
      <c r="DA14" s="75">
        <f>'Room only 2025 | comis'!DA14</f>
        <v>12000</v>
      </c>
      <c r="DB14" s="75">
        <f>'Room only 2025 | comis'!DB14</f>
        <v>12000</v>
      </c>
      <c r="DC14" s="75">
        <f>'Room only 2025 | comis'!DC14</f>
        <v>11500</v>
      </c>
      <c r="DD14" s="75">
        <f>'Room only 2025 | comis'!DD14</f>
        <v>11500</v>
      </c>
      <c r="DE14" s="75">
        <f>'Room only 2025 | comis'!DE14</f>
        <v>11500</v>
      </c>
      <c r="DF14" s="75">
        <f>'Room only 2025 | comis'!DF14</f>
        <v>11500</v>
      </c>
      <c r="DG14" s="75">
        <f>'Room only 2025 | comis'!DG14</f>
        <v>11500</v>
      </c>
      <c r="DH14" s="75">
        <f>'Room only 2025 | comis'!DH14</f>
        <v>12000</v>
      </c>
      <c r="DI14" s="75">
        <f>'Room only 2025 | comis'!DI14</f>
        <v>12000</v>
      </c>
      <c r="DJ14" s="75">
        <f>'Room only 2025 | comis'!DJ14</f>
        <v>11500</v>
      </c>
      <c r="DK14" s="75">
        <f>'Room only 2025 | comis'!DK14</f>
        <v>11500</v>
      </c>
      <c r="DL14" s="75">
        <f>'Room only 2025 | comis'!DL14</f>
        <v>11500</v>
      </c>
      <c r="DM14" s="75">
        <f>'Room only 2025 | comis'!DM14</f>
        <v>11500</v>
      </c>
      <c r="DN14" s="75">
        <f>'Room only 2025 | comis'!DN14</f>
        <v>11500</v>
      </c>
      <c r="DO14" s="75">
        <f>'Room only 2025 | comis'!DO14</f>
        <v>12000</v>
      </c>
      <c r="DP14" s="75">
        <f>'Room only 2025 | comis'!DP14</f>
        <v>12000</v>
      </c>
      <c r="DQ14" s="75">
        <f>'Room only 2025 | comis'!DQ14</f>
        <v>11500</v>
      </c>
      <c r="DR14" s="75">
        <f>'Room only 2025 | comis'!DR14</f>
        <v>11500</v>
      </c>
      <c r="DS14" s="75">
        <f>'Room only 2025 | comis'!DS14</f>
        <v>11500</v>
      </c>
      <c r="DT14" s="75">
        <f>'Room only 2025 | comis'!DT14</f>
        <v>11500</v>
      </c>
      <c r="DU14" s="75">
        <f>'Room only 2025 | comis'!DU14</f>
        <v>11500</v>
      </c>
      <c r="DV14" s="75">
        <f>'Room only 2025 | comis'!DV14</f>
        <v>12000</v>
      </c>
      <c r="DW14" s="75">
        <f>'Room only 2025 | comis'!DW14</f>
        <v>12000</v>
      </c>
      <c r="DX14" s="75">
        <f>'Room only 2025 | comis'!DX14</f>
        <v>11500</v>
      </c>
      <c r="DY14" s="75">
        <f>'Room only 2025 | comis'!DY14</f>
        <v>11500</v>
      </c>
      <c r="DZ14" s="75">
        <f>'Room only 2025 | comis'!DZ14</f>
        <v>11500</v>
      </c>
      <c r="EA14" s="75">
        <f>'Room only 2025 | comis'!EA14</f>
        <v>11500</v>
      </c>
      <c r="EB14" s="75">
        <f>'Room only 2025 | comis'!EB14</f>
        <v>11500</v>
      </c>
      <c r="EC14" s="75">
        <f>'Room only 2025 | comis'!EC14</f>
        <v>11500</v>
      </c>
      <c r="ED14" s="75">
        <f>'Room only 2025 | comis'!ED14</f>
        <v>11500</v>
      </c>
      <c r="EE14" s="75">
        <f>'Room only 2025 | comis'!EE14</f>
        <v>10500</v>
      </c>
      <c r="EF14" s="75">
        <f>'Room only 2025 | comis'!EF14</f>
        <v>10500</v>
      </c>
      <c r="EG14" s="75">
        <f>'Room only 2025 | comis'!EG14</f>
        <v>10500</v>
      </c>
      <c r="EH14" s="75">
        <f>'Room only 2025 | comis'!EH14</f>
        <v>10500</v>
      </c>
      <c r="EI14" s="75">
        <f>'Room only 2025 | comis'!EI14</f>
        <v>10500</v>
      </c>
      <c r="EJ14" s="75">
        <f>'Room only 2025 | comis'!EJ14</f>
        <v>10500</v>
      </c>
      <c r="EK14" s="75">
        <f>'Room only 2025 | comis'!EK14</f>
        <v>10500</v>
      </c>
      <c r="EL14" s="75">
        <f>'Room only 2025 | comis'!EL14</f>
        <v>10000</v>
      </c>
      <c r="EM14" s="75">
        <f>'Room only 2025 | comis'!EM14</f>
        <v>10000</v>
      </c>
      <c r="EN14" s="75">
        <f>'Room only 2025 | comis'!EN14</f>
        <v>10000</v>
      </c>
      <c r="EO14" s="75">
        <f>'Room only 2025 | comis'!EO14</f>
        <v>10000</v>
      </c>
      <c r="EP14" s="75">
        <f>'Room only 2025 | comis'!EP14</f>
        <v>10000</v>
      </c>
      <c r="EQ14" s="75">
        <f>'Room only 2025 | comis'!EQ14</f>
        <v>10500</v>
      </c>
      <c r="ER14" s="75">
        <f>'Room only 2025 | comis'!ER14</f>
        <v>10500</v>
      </c>
      <c r="ES14" s="75">
        <f>'Room only 2025 | comis'!ES14</f>
        <v>10000</v>
      </c>
      <c r="ET14" s="75">
        <f>'Room only 2025 | comis'!ET14</f>
        <v>10000</v>
      </c>
      <c r="EU14" s="75">
        <f>'Room only 2025 | comis'!EU14</f>
        <v>10000</v>
      </c>
      <c r="EV14" s="75">
        <f>'Room only 2025 | comis'!EV14</f>
        <v>10000</v>
      </c>
      <c r="EW14" s="75">
        <f>'Room only 2025 | comis'!EW14</f>
        <v>10000</v>
      </c>
      <c r="EX14" s="75">
        <f>'Room only 2025 | comis'!EX14</f>
        <v>10500</v>
      </c>
      <c r="EY14" s="75">
        <f>'Room only 2025 | comis'!EY14</f>
        <v>10500</v>
      </c>
      <c r="EZ14" s="75">
        <f>'Room only 2025 | comis'!EZ14</f>
        <v>10000</v>
      </c>
      <c r="FA14" s="75">
        <f>'Room only 2025 | comis'!FA14</f>
        <v>10000</v>
      </c>
      <c r="FB14" s="75">
        <f>'Room only 2025 | comis'!FB14</f>
        <v>10000</v>
      </c>
      <c r="FC14" s="75">
        <f>'Room only 2025 | comis'!FC14</f>
        <v>10000</v>
      </c>
      <c r="FD14" s="75">
        <f>'Room only 2025 | comis'!FD14</f>
        <v>10000</v>
      </c>
      <c r="FE14" s="75">
        <f>'Room only 2025 | comis'!FE14</f>
        <v>10500</v>
      </c>
      <c r="FF14" s="75">
        <f>'Room only 2025 | comis'!FF14</f>
        <v>10500</v>
      </c>
      <c r="FG14" s="75">
        <f>'Room only 2025 | comis'!FG14</f>
        <v>11500</v>
      </c>
      <c r="FH14" s="75">
        <f>'Room only 2025 | comis'!FH14</f>
        <v>11500</v>
      </c>
      <c r="FI14" s="75">
        <f>'Room only 2025 | comis'!FI14</f>
        <v>11500</v>
      </c>
      <c r="FJ14" s="75">
        <f>'Room only 2025 | comis'!FJ14</f>
        <v>11500</v>
      </c>
      <c r="FK14" s="75">
        <f>'Room only 2025 | comis'!FK14</f>
        <v>11500</v>
      </c>
      <c r="FL14" s="75">
        <f>'Room only 2025 | comis'!FL14</f>
        <v>11500</v>
      </c>
      <c r="FM14" s="75">
        <f>'Room only 2025 | comis'!FM14</f>
        <v>11500</v>
      </c>
      <c r="FN14" s="75">
        <f>'Room only 2025 | comis'!FN14</f>
        <v>11500</v>
      </c>
      <c r="FO14" s="75">
        <f>'Room only 2025 | comis'!FO14</f>
        <v>11500</v>
      </c>
      <c r="FP14" s="75">
        <f>'Room only 2025 | comis'!FP14</f>
        <v>11500</v>
      </c>
      <c r="FQ14" s="75">
        <f>'Room only 2025 | comis'!FQ14</f>
        <v>11500</v>
      </c>
    </row>
    <row r="15" spans="1:173" s="71" customFormat="1">
      <c r="A15" s="17" t="s">
        <v>8</v>
      </c>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87"/>
      <c r="BG15" s="87"/>
      <c r="BH15" s="87"/>
      <c r="BI15" s="87"/>
      <c r="BJ15" s="87"/>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row>
    <row r="16" spans="1:173" s="71" customFormat="1">
      <c r="A16" s="74">
        <v>1</v>
      </c>
      <c r="B16" s="75">
        <f>'Room only 2025 | comis'!B16</f>
        <v>10600</v>
      </c>
      <c r="C16" s="75">
        <f>'Room only 2025 | comis'!C16</f>
        <v>10600</v>
      </c>
      <c r="D16" s="75">
        <f>'Room only 2025 | comis'!D16</f>
        <v>10600</v>
      </c>
      <c r="E16" s="75">
        <f>'Room only 2025 | comis'!E16</f>
        <v>10600</v>
      </c>
      <c r="F16" s="75">
        <f>'Room only 2025 | comis'!F16</f>
        <v>10600</v>
      </c>
      <c r="G16" s="75">
        <f>'Room only 2025 | comis'!G16</f>
        <v>11200</v>
      </c>
      <c r="H16" s="75">
        <f>'Room only 2025 | comis'!H16</f>
        <v>11200</v>
      </c>
      <c r="I16" s="75">
        <f>'Room only 2025 | comis'!I16</f>
        <v>10600</v>
      </c>
      <c r="J16" s="75">
        <f>'Room only 2025 | comis'!J16</f>
        <v>10600</v>
      </c>
      <c r="K16" s="75">
        <f>'Room only 2025 | comis'!K16</f>
        <v>10600</v>
      </c>
      <c r="L16" s="75">
        <f>'Room only 2025 | comis'!L16</f>
        <v>10600</v>
      </c>
      <c r="M16" s="75">
        <f>'Room only 2025 | comis'!M16</f>
        <v>10600</v>
      </c>
      <c r="N16" s="75">
        <f>'Room only 2025 | comis'!N16</f>
        <v>11200</v>
      </c>
      <c r="O16" s="75">
        <f>'Room only 2025 | comis'!O16</f>
        <v>11200</v>
      </c>
      <c r="P16" s="75">
        <f>'Room only 2025 | comis'!P16</f>
        <v>10600</v>
      </c>
      <c r="Q16" s="75">
        <f>'Room only 2025 | comis'!Q16</f>
        <v>10600</v>
      </c>
      <c r="R16" s="75">
        <f>'Room only 2025 | comis'!R16</f>
        <v>10600</v>
      </c>
      <c r="S16" s="75">
        <f>'Room only 2025 | comis'!S16</f>
        <v>10600</v>
      </c>
      <c r="T16" s="75">
        <f>'Room only 2025 | comis'!T16</f>
        <v>12000</v>
      </c>
      <c r="U16" s="75">
        <f>'Room only 2025 | comis'!U16</f>
        <v>12000</v>
      </c>
      <c r="V16" s="75">
        <f>'Room only 2025 | comis'!V16</f>
        <v>12000</v>
      </c>
      <c r="W16" s="75">
        <f>'Room only 2025 | comis'!W16</f>
        <v>10900</v>
      </c>
      <c r="X16" s="75">
        <f>'Room only 2025 | comis'!X16</f>
        <v>10900</v>
      </c>
      <c r="Y16" s="75">
        <f>'Room only 2025 | comis'!Y16</f>
        <v>10900</v>
      </c>
      <c r="Z16" s="75">
        <f>'Room only 2025 | comis'!Z16</f>
        <v>10900</v>
      </c>
      <c r="AA16" s="75">
        <f>'Room only 2025 | comis'!AA16</f>
        <v>10900</v>
      </c>
      <c r="AB16" s="75">
        <f>'Room only 2025 | comis'!AB16</f>
        <v>12000</v>
      </c>
      <c r="AC16" s="75">
        <f>'Room only 2025 | comis'!AC16</f>
        <v>12000</v>
      </c>
      <c r="AD16" s="75">
        <f>'Room only 2025 | comis'!AD16</f>
        <v>12000</v>
      </c>
      <c r="AE16" s="75">
        <f>'Room only 2025 | comis'!AE16</f>
        <v>10600</v>
      </c>
      <c r="AF16" s="75">
        <f>'Room only 2025 | comis'!AF16</f>
        <v>10600</v>
      </c>
      <c r="AG16" s="75">
        <f>'Room only 2025 | comis'!AG16</f>
        <v>10600</v>
      </c>
      <c r="AH16" s="75">
        <f>'Room only 2025 | comis'!AH16</f>
        <v>10600</v>
      </c>
      <c r="AI16" s="75">
        <f>'Room only 2025 | comis'!AI16</f>
        <v>10900</v>
      </c>
      <c r="AJ16" s="75">
        <f>'Room only 2025 | comis'!AJ16</f>
        <v>10900</v>
      </c>
      <c r="AK16" s="75">
        <f>'Room only 2025 | comis'!AK16</f>
        <v>10600</v>
      </c>
      <c r="AL16" s="75">
        <f>'Room only 2025 | comis'!AL16</f>
        <v>10600</v>
      </c>
      <c r="AM16" s="75">
        <f>'Room only 2025 | comis'!AM16</f>
        <v>10600</v>
      </c>
      <c r="AN16" s="75">
        <f>'Room only 2025 | comis'!AN16</f>
        <v>10600</v>
      </c>
      <c r="AO16" s="75">
        <f>'Room only 2025 | comis'!AO16</f>
        <v>10600</v>
      </c>
      <c r="AP16" s="75">
        <f>'Room only 2025 | comis'!AP16</f>
        <v>10900</v>
      </c>
      <c r="AQ16" s="75">
        <f>'Room only 2025 | comis'!AQ16</f>
        <v>10900</v>
      </c>
      <c r="AR16" s="75">
        <f>'Room only 2025 | comis'!AR16</f>
        <v>10600</v>
      </c>
      <c r="AS16" s="75">
        <f>'Room only 2025 | comis'!AS16</f>
        <v>10600</v>
      </c>
      <c r="AT16" s="75">
        <f>'Room only 2025 | comis'!AT16</f>
        <v>10600</v>
      </c>
      <c r="AU16" s="75">
        <f>'Room only 2025 | comis'!AU16</f>
        <v>10600</v>
      </c>
      <c r="AV16" s="75">
        <f>'Room only 2025 | comis'!AV16</f>
        <v>10600</v>
      </c>
      <c r="AW16" s="75">
        <f>'Room only 2025 | comis'!AW16</f>
        <v>10900</v>
      </c>
      <c r="AX16" s="75">
        <f>'Room only 2025 | comis'!AX16</f>
        <v>10900</v>
      </c>
      <c r="AY16" s="75">
        <f>'Room only 2025 | comis'!AY16</f>
        <v>10900</v>
      </c>
      <c r="AZ16" s="75">
        <f>'Room only 2025 | comis'!AZ16</f>
        <v>10900</v>
      </c>
      <c r="BA16" s="75">
        <f>'Room only 2025 | comis'!BA16</f>
        <v>10900</v>
      </c>
      <c r="BB16" s="75">
        <f>'Room only 2025 | comis'!BB16</f>
        <v>10900</v>
      </c>
      <c r="BC16" s="75">
        <f>'Room only 2025 | comis'!BC16</f>
        <v>10900</v>
      </c>
      <c r="BD16" s="75">
        <f>'Room only 2025 | comis'!BD16</f>
        <v>16100</v>
      </c>
      <c r="BE16" s="75">
        <f>'Room only 2025 | comis'!BE16</f>
        <v>16100</v>
      </c>
      <c r="BF16" s="86">
        <f>'Room only 2025 | comis'!BF16</f>
        <v>16100</v>
      </c>
      <c r="BG16" s="86">
        <f>'Room only 2025 | comis'!BG16</f>
        <v>16100</v>
      </c>
      <c r="BH16" s="86">
        <f>'Room only 2025 | comis'!BH16</f>
        <v>16100</v>
      </c>
      <c r="BI16" s="86">
        <f>'Room only 2025 | comis'!BI16</f>
        <v>16100</v>
      </c>
      <c r="BJ16" s="86">
        <f>'Room only 2025 | comis'!BJ16</f>
        <v>18300</v>
      </c>
      <c r="BK16" s="75">
        <f>'Room only 2025 | comis'!BK16</f>
        <v>18300</v>
      </c>
      <c r="BL16" s="75">
        <f>'Room only 2025 | comis'!BL16</f>
        <v>18300</v>
      </c>
      <c r="BM16" s="75">
        <f>'Room only 2025 | comis'!BM16</f>
        <v>18300</v>
      </c>
      <c r="BN16" s="75">
        <f>'Room only 2025 | comis'!BN16</f>
        <v>18300</v>
      </c>
      <c r="BO16" s="75">
        <f>'Room only 2025 | comis'!BO16</f>
        <v>18300</v>
      </c>
      <c r="BP16" s="75">
        <f>'Room only 2025 | comis'!BP16</f>
        <v>18300</v>
      </c>
      <c r="BQ16" s="75">
        <f>'Room only 2025 | comis'!BQ16</f>
        <v>18300</v>
      </c>
      <c r="BR16" s="75">
        <f>'Room only 2025 | comis'!BR16</f>
        <v>18300</v>
      </c>
      <c r="BS16" s="75">
        <f>'Room only 2025 | comis'!BS16</f>
        <v>18300</v>
      </c>
      <c r="BT16" s="75">
        <f>'Room only 2025 | comis'!BT16</f>
        <v>12000</v>
      </c>
      <c r="BU16" s="75">
        <f>'Room only 2025 | comis'!BU16</f>
        <v>12000</v>
      </c>
      <c r="BV16" s="75">
        <f>'Room only 2025 | comis'!BV16</f>
        <v>12000</v>
      </c>
      <c r="BW16" s="75">
        <f>'Room only 2025 | comis'!BW16</f>
        <v>12000</v>
      </c>
      <c r="BX16" s="75">
        <f>'Room only 2025 | comis'!BX16</f>
        <v>12000</v>
      </c>
      <c r="BY16" s="75">
        <f>'Room only 2025 | comis'!BY16</f>
        <v>12000</v>
      </c>
      <c r="BZ16" s="75">
        <f>'Room only 2025 | comis'!BZ16</f>
        <v>12000</v>
      </c>
      <c r="CA16" s="75">
        <f>'Room only 2025 | comis'!CA16</f>
        <v>12000</v>
      </c>
      <c r="CB16" s="75">
        <f>'Room only 2025 | comis'!CB16</f>
        <v>16100</v>
      </c>
      <c r="CC16" s="75">
        <f>'Room only 2025 | comis'!CC16</f>
        <v>16100</v>
      </c>
      <c r="CD16" s="75">
        <f>'Room only 2025 | comis'!CD16</f>
        <v>16100</v>
      </c>
      <c r="CE16" s="75">
        <f>'Room only 2025 | comis'!CE16</f>
        <v>16100</v>
      </c>
      <c r="CF16" s="75">
        <f>'Room only 2025 | comis'!CF16</f>
        <v>16100</v>
      </c>
      <c r="CG16" s="75">
        <f>'Room only 2025 | comis'!CG16</f>
        <v>16100</v>
      </c>
      <c r="CH16" s="75">
        <f>'Room only 2025 | comis'!CH16</f>
        <v>16100</v>
      </c>
      <c r="CI16" s="75">
        <f>'Room only 2025 | comis'!CI16</f>
        <v>16100</v>
      </c>
      <c r="CJ16" s="75">
        <f>'Room only 2025 | comis'!CJ16</f>
        <v>16100</v>
      </c>
      <c r="CK16" s="75">
        <f>'Room only 2025 | comis'!CK16</f>
        <v>16100</v>
      </c>
      <c r="CL16" s="75">
        <f>'Room only 2025 | comis'!CL16</f>
        <v>16100</v>
      </c>
      <c r="CM16" s="75">
        <f>'Room only 2025 | comis'!CM16</f>
        <v>16100</v>
      </c>
      <c r="CN16" s="75">
        <f>'Room only 2025 | comis'!CN16</f>
        <v>16100</v>
      </c>
      <c r="CO16" s="75">
        <f>'Room only 2025 | comis'!CO16</f>
        <v>16100</v>
      </c>
      <c r="CP16" s="75">
        <f>'Room only 2025 | comis'!CP16</f>
        <v>13000</v>
      </c>
      <c r="CQ16" s="75">
        <f>'Room only 2025 | comis'!CQ16</f>
        <v>13000</v>
      </c>
      <c r="CR16" s="75">
        <f>'Room only 2025 | comis'!CR16</f>
        <v>13000</v>
      </c>
      <c r="CS16" s="75">
        <f>'Room only 2025 | comis'!CS16</f>
        <v>13000</v>
      </c>
      <c r="CT16" s="75">
        <f>'Room only 2025 | comis'!CT16</f>
        <v>13500</v>
      </c>
      <c r="CU16" s="75">
        <f>'Room only 2025 | comis'!CU16</f>
        <v>13500</v>
      </c>
      <c r="CV16" s="75">
        <f>'Room only 2025 | comis'!CV16</f>
        <v>13000</v>
      </c>
      <c r="CW16" s="75">
        <f>'Room only 2025 | comis'!CW16</f>
        <v>13000</v>
      </c>
      <c r="CX16" s="75">
        <f>'Room only 2025 | comis'!CX16</f>
        <v>13000</v>
      </c>
      <c r="CY16" s="75">
        <f>'Room only 2025 | comis'!CY16</f>
        <v>13000</v>
      </c>
      <c r="CZ16" s="75">
        <f>'Room only 2025 | comis'!CZ16</f>
        <v>13000</v>
      </c>
      <c r="DA16" s="75">
        <f>'Room only 2025 | comis'!DA16</f>
        <v>13500</v>
      </c>
      <c r="DB16" s="75">
        <f>'Room only 2025 | comis'!DB16</f>
        <v>13500</v>
      </c>
      <c r="DC16" s="75">
        <f>'Room only 2025 | comis'!DC16</f>
        <v>13000</v>
      </c>
      <c r="DD16" s="75">
        <f>'Room only 2025 | comis'!DD16</f>
        <v>13000</v>
      </c>
      <c r="DE16" s="75">
        <f>'Room only 2025 | comis'!DE16</f>
        <v>13000</v>
      </c>
      <c r="DF16" s="75">
        <f>'Room only 2025 | comis'!DF16</f>
        <v>13000</v>
      </c>
      <c r="DG16" s="75">
        <f>'Room only 2025 | comis'!DG16</f>
        <v>13000</v>
      </c>
      <c r="DH16" s="75">
        <f>'Room only 2025 | comis'!DH16</f>
        <v>13500</v>
      </c>
      <c r="DI16" s="75">
        <f>'Room only 2025 | comis'!DI16</f>
        <v>13500</v>
      </c>
      <c r="DJ16" s="75">
        <f>'Room only 2025 | comis'!DJ16</f>
        <v>13000</v>
      </c>
      <c r="DK16" s="75">
        <f>'Room only 2025 | comis'!DK16</f>
        <v>13000</v>
      </c>
      <c r="DL16" s="75">
        <f>'Room only 2025 | comis'!DL16</f>
        <v>13000</v>
      </c>
      <c r="DM16" s="75">
        <f>'Room only 2025 | comis'!DM16</f>
        <v>13000</v>
      </c>
      <c r="DN16" s="75">
        <f>'Room only 2025 | comis'!DN16</f>
        <v>13000</v>
      </c>
      <c r="DO16" s="75">
        <f>'Room only 2025 | comis'!DO16</f>
        <v>13500</v>
      </c>
      <c r="DP16" s="75">
        <f>'Room only 2025 | comis'!DP16</f>
        <v>13500</v>
      </c>
      <c r="DQ16" s="75">
        <f>'Room only 2025 | comis'!DQ16</f>
        <v>13000</v>
      </c>
      <c r="DR16" s="75">
        <f>'Room only 2025 | comis'!DR16</f>
        <v>13000</v>
      </c>
      <c r="DS16" s="75">
        <f>'Room only 2025 | comis'!DS16</f>
        <v>13000</v>
      </c>
      <c r="DT16" s="75">
        <f>'Room only 2025 | comis'!DT16</f>
        <v>13000</v>
      </c>
      <c r="DU16" s="75">
        <f>'Room only 2025 | comis'!DU16</f>
        <v>13000</v>
      </c>
      <c r="DV16" s="75">
        <f>'Room only 2025 | comis'!DV16</f>
        <v>13500</v>
      </c>
      <c r="DW16" s="75">
        <f>'Room only 2025 | comis'!DW16</f>
        <v>13500</v>
      </c>
      <c r="DX16" s="75">
        <f>'Room only 2025 | comis'!DX16</f>
        <v>13000</v>
      </c>
      <c r="DY16" s="75">
        <f>'Room only 2025 | comis'!DY16</f>
        <v>13000</v>
      </c>
      <c r="DZ16" s="75">
        <f>'Room only 2025 | comis'!DZ16</f>
        <v>13000</v>
      </c>
      <c r="EA16" s="75">
        <f>'Room only 2025 | comis'!EA16</f>
        <v>13000</v>
      </c>
      <c r="EB16" s="75">
        <f>'Room only 2025 | comis'!EB16</f>
        <v>13000</v>
      </c>
      <c r="EC16" s="75">
        <f>'Room only 2025 | comis'!EC16</f>
        <v>13000</v>
      </c>
      <c r="ED16" s="75">
        <f>'Room only 2025 | comis'!ED16</f>
        <v>13000</v>
      </c>
      <c r="EE16" s="75">
        <f>'Room only 2025 | comis'!EE16</f>
        <v>12000</v>
      </c>
      <c r="EF16" s="75">
        <f>'Room only 2025 | comis'!EF16</f>
        <v>12000</v>
      </c>
      <c r="EG16" s="75">
        <f>'Room only 2025 | comis'!EG16</f>
        <v>12000</v>
      </c>
      <c r="EH16" s="75">
        <f>'Room only 2025 | comis'!EH16</f>
        <v>12000</v>
      </c>
      <c r="EI16" s="75">
        <f>'Room only 2025 | comis'!EI16</f>
        <v>12000</v>
      </c>
      <c r="EJ16" s="75">
        <f>'Room only 2025 | comis'!EJ16</f>
        <v>12000</v>
      </c>
      <c r="EK16" s="75">
        <f>'Room only 2025 | comis'!EK16</f>
        <v>12000</v>
      </c>
      <c r="EL16" s="75">
        <f>'Room only 2025 | comis'!EL16</f>
        <v>11500</v>
      </c>
      <c r="EM16" s="75">
        <f>'Room only 2025 | comis'!EM16</f>
        <v>11500</v>
      </c>
      <c r="EN16" s="75">
        <f>'Room only 2025 | comis'!EN16</f>
        <v>11500</v>
      </c>
      <c r="EO16" s="75">
        <f>'Room only 2025 | comis'!EO16</f>
        <v>11500</v>
      </c>
      <c r="EP16" s="75">
        <f>'Room only 2025 | comis'!EP16</f>
        <v>11500</v>
      </c>
      <c r="EQ16" s="75">
        <f>'Room only 2025 | comis'!EQ16</f>
        <v>12000</v>
      </c>
      <c r="ER16" s="75">
        <f>'Room only 2025 | comis'!ER16</f>
        <v>12000</v>
      </c>
      <c r="ES16" s="75">
        <f>'Room only 2025 | comis'!ES16</f>
        <v>11500</v>
      </c>
      <c r="ET16" s="75">
        <f>'Room only 2025 | comis'!ET16</f>
        <v>11500</v>
      </c>
      <c r="EU16" s="75">
        <f>'Room only 2025 | comis'!EU16</f>
        <v>11500</v>
      </c>
      <c r="EV16" s="75">
        <f>'Room only 2025 | comis'!EV16</f>
        <v>11500</v>
      </c>
      <c r="EW16" s="75">
        <f>'Room only 2025 | comis'!EW16</f>
        <v>11500</v>
      </c>
      <c r="EX16" s="75">
        <f>'Room only 2025 | comis'!EX16</f>
        <v>12000</v>
      </c>
      <c r="EY16" s="75">
        <f>'Room only 2025 | comis'!EY16</f>
        <v>12000</v>
      </c>
      <c r="EZ16" s="75">
        <f>'Room only 2025 | comis'!EZ16</f>
        <v>11500</v>
      </c>
      <c r="FA16" s="75">
        <f>'Room only 2025 | comis'!FA16</f>
        <v>11500</v>
      </c>
      <c r="FB16" s="75">
        <f>'Room only 2025 | comis'!FB16</f>
        <v>11500</v>
      </c>
      <c r="FC16" s="75">
        <f>'Room only 2025 | comis'!FC16</f>
        <v>11500</v>
      </c>
      <c r="FD16" s="75">
        <f>'Room only 2025 | comis'!FD16</f>
        <v>11500</v>
      </c>
      <c r="FE16" s="75">
        <f>'Room only 2025 | comis'!FE16</f>
        <v>12000</v>
      </c>
      <c r="FF16" s="75">
        <f>'Room only 2025 | comis'!FF16</f>
        <v>12000</v>
      </c>
      <c r="FG16" s="75">
        <f>'Room only 2025 | comis'!FG16</f>
        <v>13000</v>
      </c>
      <c r="FH16" s="75">
        <f>'Room only 2025 | comis'!FH16</f>
        <v>13000</v>
      </c>
      <c r="FI16" s="75">
        <f>'Room only 2025 | comis'!FI16</f>
        <v>13000</v>
      </c>
      <c r="FJ16" s="75">
        <f>'Room only 2025 | comis'!FJ16</f>
        <v>13000</v>
      </c>
      <c r="FK16" s="75">
        <f>'Room only 2025 | comis'!FK16</f>
        <v>13000</v>
      </c>
      <c r="FL16" s="75">
        <f>'Room only 2025 | comis'!FL16</f>
        <v>13000</v>
      </c>
      <c r="FM16" s="75">
        <f>'Room only 2025 | comis'!FM16</f>
        <v>13000</v>
      </c>
      <c r="FN16" s="75">
        <f>'Room only 2025 | comis'!FN16</f>
        <v>13000</v>
      </c>
      <c r="FO16" s="75">
        <f>'Room only 2025 | comis'!FO16</f>
        <v>13000</v>
      </c>
      <c r="FP16" s="75">
        <f>'Room only 2025 | comis'!FP16</f>
        <v>13000</v>
      </c>
      <c r="FQ16" s="75">
        <f>'Room only 2025 | comis'!FQ16</f>
        <v>13000</v>
      </c>
    </row>
    <row r="17" spans="1:173" s="71" customFormat="1">
      <c r="A17" s="77"/>
      <c r="B17" s="78"/>
      <c r="C17" s="78"/>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88"/>
      <c r="BG17" s="88"/>
      <c r="BH17" s="88"/>
      <c r="BI17" s="88"/>
      <c r="BJ17" s="8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row>
    <row r="18" spans="1:173" s="71" customFormat="1">
      <c r="A18" s="79" t="s">
        <v>27</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88"/>
      <c r="BG18" s="88"/>
      <c r="BH18" s="88"/>
      <c r="BI18" s="88"/>
      <c r="BJ18" s="8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row>
    <row r="19" spans="1:173" s="71" customFormat="1" ht="23.25" customHeight="1">
      <c r="A19" s="74"/>
      <c r="B19" s="8">
        <f t="shared" ref="B19:T19" si="0">B5</f>
        <v>46124</v>
      </c>
      <c r="C19" s="8">
        <f t="shared" si="0"/>
        <v>46125</v>
      </c>
      <c r="D19" s="8">
        <f t="shared" si="0"/>
        <v>46126</v>
      </c>
      <c r="E19" s="8">
        <f t="shared" si="0"/>
        <v>46127</v>
      </c>
      <c r="F19" s="8">
        <f t="shared" si="0"/>
        <v>46128</v>
      </c>
      <c r="G19" s="8">
        <f t="shared" si="0"/>
        <v>46129</v>
      </c>
      <c r="H19" s="8">
        <f t="shared" si="0"/>
        <v>46130</v>
      </c>
      <c r="I19" s="8">
        <f t="shared" si="0"/>
        <v>46131</v>
      </c>
      <c r="J19" s="8">
        <f t="shared" si="0"/>
        <v>46132</v>
      </c>
      <c r="K19" s="8">
        <f t="shared" si="0"/>
        <v>46133</v>
      </c>
      <c r="L19" s="8">
        <f t="shared" si="0"/>
        <v>46134</v>
      </c>
      <c r="M19" s="8">
        <f t="shared" si="0"/>
        <v>46135</v>
      </c>
      <c r="N19" s="8">
        <f t="shared" si="0"/>
        <v>46136</v>
      </c>
      <c r="O19" s="8">
        <f t="shared" si="0"/>
        <v>46137</v>
      </c>
      <c r="P19" s="8">
        <f t="shared" si="0"/>
        <v>46138</v>
      </c>
      <c r="Q19" s="8">
        <f t="shared" si="0"/>
        <v>46139</v>
      </c>
      <c r="R19" s="8">
        <f t="shared" si="0"/>
        <v>46140</v>
      </c>
      <c r="S19" s="8">
        <f t="shared" si="0"/>
        <v>46141</v>
      </c>
      <c r="T19" s="8">
        <f t="shared" si="0"/>
        <v>46142</v>
      </c>
      <c r="U19" s="8">
        <f t="shared" ref="U19:CF19" si="1">U5</f>
        <v>46143</v>
      </c>
      <c r="V19" s="8">
        <f t="shared" si="1"/>
        <v>46144</v>
      </c>
      <c r="W19" s="8">
        <f t="shared" si="1"/>
        <v>46145</v>
      </c>
      <c r="X19" s="8">
        <f t="shared" si="1"/>
        <v>46146</v>
      </c>
      <c r="Y19" s="8">
        <f t="shared" si="1"/>
        <v>46147</v>
      </c>
      <c r="Z19" s="8">
        <f t="shared" si="1"/>
        <v>46148</v>
      </c>
      <c r="AA19" s="8">
        <f t="shared" si="1"/>
        <v>46149</v>
      </c>
      <c r="AB19" s="8">
        <f t="shared" si="1"/>
        <v>46150</v>
      </c>
      <c r="AC19" s="8">
        <f t="shared" si="1"/>
        <v>46151</v>
      </c>
      <c r="AD19" s="8">
        <f t="shared" si="1"/>
        <v>46152</v>
      </c>
      <c r="AE19" s="8">
        <f t="shared" si="1"/>
        <v>46153</v>
      </c>
      <c r="AF19" s="8">
        <f t="shared" si="1"/>
        <v>46154</v>
      </c>
      <c r="AG19" s="8">
        <f t="shared" si="1"/>
        <v>46155</v>
      </c>
      <c r="AH19" s="8">
        <f t="shared" si="1"/>
        <v>46156</v>
      </c>
      <c r="AI19" s="8">
        <f t="shared" si="1"/>
        <v>46157</v>
      </c>
      <c r="AJ19" s="8">
        <f t="shared" si="1"/>
        <v>46158</v>
      </c>
      <c r="AK19" s="8">
        <f t="shared" si="1"/>
        <v>46159</v>
      </c>
      <c r="AL19" s="8">
        <f t="shared" si="1"/>
        <v>46160</v>
      </c>
      <c r="AM19" s="8">
        <f t="shared" si="1"/>
        <v>46161</v>
      </c>
      <c r="AN19" s="8">
        <f t="shared" si="1"/>
        <v>46162</v>
      </c>
      <c r="AO19" s="8">
        <f t="shared" si="1"/>
        <v>46163</v>
      </c>
      <c r="AP19" s="8">
        <f t="shared" si="1"/>
        <v>46164</v>
      </c>
      <c r="AQ19" s="8">
        <f t="shared" si="1"/>
        <v>46165</v>
      </c>
      <c r="AR19" s="8">
        <f t="shared" si="1"/>
        <v>46166</v>
      </c>
      <c r="AS19" s="8">
        <f t="shared" si="1"/>
        <v>46167</v>
      </c>
      <c r="AT19" s="8">
        <f t="shared" si="1"/>
        <v>46168</v>
      </c>
      <c r="AU19" s="8">
        <f t="shared" si="1"/>
        <v>46169</v>
      </c>
      <c r="AV19" s="8">
        <f t="shared" si="1"/>
        <v>46170</v>
      </c>
      <c r="AW19" s="8">
        <f t="shared" si="1"/>
        <v>46171</v>
      </c>
      <c r="AX19" s="8">
        <f t="shared" si="1"/>
        <v>46172</v>
      </c>
      <c r="AY19" s="8">
        <f t="shared" si="1"/>
        <v>46173</v>
      </c>
      <c r="AZ19" s="8">
        <f t="shared" si="1"/>
        <v>46174</v>
      </c>
      <c r="BA19" s="8">
        <f t="shared" si="1"/>
        <v>46175</v>
      </c>
      <c r="BB19" s="8">
        <f t="shared" si="1"/>
        <v>46176</v>
      </c>
      <c r="BC19" s="8">
        <f t="shared" si="1"/>
        <v>46177</v>
      </c>
      <c r="BD19" s="8">
        <f t="shared" si="1"/>
        <v>46178</v>
      </c>
      <c r="BE19" s="8">
        <f t="shared" si="1"/>
        <v>46179</v>
      </c>
      <c r="BF19" s="33">
        <f t="shared" si="1"/>
        <v>46180</v>
      </c>
      <c r="BG19" s="33">
        <f t="shared" si="1"/>
        <v>46181</v>
      </c>
      <c r="BH19" s="33">
        <f t="shared" si="1"/>
        <v>46182</v>
      </c>
      <c r="BI19" s="33">
        <f t="shared" si="1"/>
        <v>46183</v>
      </c>
      <c r="BJ19" s="33">
        <f t="shared" si="1"/>
        <v>46184</v>
      </c>
      <c r="BK19" s="8">
        <f t="shared" si="1"/>
        <v>46185</v>
      </c>
      <c r="BL19" s="8">
        <f t="shared" si="1"/>
        <v>46186</v>
      </c>
      <c r="BM19" s="8">
        <f t="shared" si="1"/>
        <v>46187</v>
      </c>
      <c r="BN19" s="8">
        <f t="shared" si="1"/>
        <v>46188</v>
      </c>
      <c r="BO19" s="8">
        <f t="shared" si="1"/>
        <v>46189</v>
      </c>
      <c r="BP19" s="8">
        <f t="shared" si="1"/>
        <v>46190</v>
      </c>
      <c r="BQ19" s="8">
        <f t="shared" si="1"/>
        <v>46191</v>
      </c>
      <c r="BR19" s="8">
        <f t="shared" si="1"/>
        <v>46192</v>
      </c>
      <c r="BS19" s="8">
        <f t="shared" si="1"/>
        <v>46193</v>
      </c>
      <c r="BT19" s="8">
        <f t="shared" si="1"/>
        <v>46194</v>
      </c>
      <c r="BU19" s="8">
        <f t="shared" si="1"/>
        <v>46195</v>
      </c>
      <c r="BV19" s="8">
        <f t="shared" si="1"/>
        <v>46196</v>
      </c>
      <c r="BW19" s="8">
        <f t="shared" si="1"/>
        <v>46197</v>
      </c>
      <c r="BX19" s="8">
        <f t="shared" si="1"/>
        <v>46198</v>
      </c>
      <c r="BY19" s="8">
        <f t="shared" si="1"/>
        <v>46199</v>
      </c>
      <c r="BZ19" s="8">
        <f t="shared" si="1"/>
        <v>46200</v>
      </c>
      <c r="CA19" s="8">
        <f t="shared" si="1"/>
        <v>46201</v>
      </c>
      <c r="CB19" s="8">
        <f t="shared" si="1"/>
        <v>46202</v>
      </c>
      <c r="CC19" s="8">
        <f t="shared" si="1"/>
        <v>46203</v>
      </c>
      <c r="CD19" s="8">
        <f t="shared" si="1"/>
        <v>46204</v>
      </c>
      <c r="CE19" s="8">
        <f t="shared" si="1"/>
        <v>46205</v>
      </c>
      <c r="CF19" s="8">
        <f t="shared" si="1"/>
        <v>46206</v>
      </c>
      <c r="CG19" s="8">
        <f t="shared" ref="CG19:ER19" si="2">CG5</f>
        <v>46207</v>
      </c>
      <c r="CH19" s="8">
        <f t="shared" si="2"/>
        <v>46208</v>
      </c>
      <c r="CI19" s="8">
        <f t="shared" si="2"/>
        <v>46209</v>
      </c>
      <c r="CJ19" s="8">
        <f t="shared" si="2"/>
        <v>46210</v>
      </c>
      <c r="CK19" s="8">
        <f t="shared" si="2"/>
        <v>46211</v>
      </c>
      <c r="CL19" s="8">
        <f t="shared" si="2"/>
        <v>46212</v>
      </c>
      <c r="CM19" s="8">
        <f t="shared" si="2"/>
        <v>46213</v>
      </c>
      <c r="CN19" s="8">
        <f t="shared" si="2"/>
        <v>46214</v>
      </c>
      <c r="CO19" s="8">
        <f t="shared" si="2"/>
        <v>46215</v>
      </c>
      <c r="CP19" s="8">
        <f t="shared" si="2"/>
        <v>46216</v>
      </c>
      <c r="CQ19" s="8">
        <f t="shared" si="2"/>
        <v>46217</v>
      </c>
      <c r="CR19" s="8">
        <f t="shared" si="2"/>
        <v>46218</v>
      </c>
      <c r="CS19" s="8">
        <f t="shared" si="2"/>
        <v>46219</v>
      </c>
      <c r="CT19" s="8">
        <f t="shared" si="2"/>
        <v>46220</v>
      </c>
      <c r="CU19" s="8">
        <f t="shared" si="2"/>
        <v>46221</v>
      </c>
      <c r="CV19" s="8">
        <f t="shared" si="2"/>
        <v>46222</v>
      </c>
      <c r="CW19" s="8">
        <f t="shared" si="2"/>
        <v>46223</v>
      </c>
      <c r="CX19" s="8">
        <f t="shared" si="2"/>
        <v>46224</v>
      </c>
      <c r="CY19" s="8">
        <f t="shared" si="2"/>
        <v>46225</v>
      </c>
      <c r="CZ19" s="8">
        <f t="shared" si="2"/>
        <v>46226</v>
      </c>
      <c r="DA19" s="8">
        <f t="shared" si="2"/>
        <v>46227</v>
      </c>
      <c r="DB19" s="8">
        <f t="shared" si="2"/>
        <v>46228</v>
      </c>
      <c r="DC19" s="8">
        <f t="shared" si="2"/>
        <v>46229</v>
      </c>
      <c r="DD19" s="8">
        <f t="shared" si="2"/>
        <v>46230</v>
      </c>
      <c r="DE19" s="8">
        <f t="shared" si="2"/>
        <v>46231</v>
      </c>
      <c r="DF19" s="8">
        <f t="shared" si="2"/>
        <v>46232</v>
      </c>
      <c r="DG19" s="8">
        <f t="shared" si="2"/>
        <v>46233</v>
      </c>
      <c r="DH19" s="8">
        <f t="shared" si="2"/>
        <v>46234</v>
      </c>
      <c r="DI19" s="8">
        <f t="shared" si="2"/>
        <v>46235</v>
      </c>
      <c r="DJ19" s="8">
        <f t="shared" si="2"/>
        <v>46236</v>
      </c>
      <c r="DK19" s="8">
        <f t="shared" si="2"/>
        <v>46237</v>
      </c>
      <c r="DL19" s="8">
        <f t="shared" si="2"/>
        <v>46238</v>
      </c>
      <c r="DM19" s="8">
        <f t="shared" si="2"/>
        <v>46239</v>
      </c>
      <c r="DN19" s="8">
        <f t="shared" si="2"/>
        <v>46240</v>
      </c>
      <c r="DO19" s="8">
        <f t="shared" si="2"/>
        <v>46241</v>
      </c>
      <c r="DP19" s="8">
        <f t="shared" si="2"/>
        <v>46242</v>
      </c>
      <c r="DQ19" s="8">
        <f t="shared" si="2"/>
        <v>46243</v>
      </c>
      <c r="DR19" s="8">
        <f t="shared" si="2"/>
        <v>46244</v>
      </c>
      <c r="DS19" s="8">
        <f t="shared" si="2"/>
        <v>46245</v>
      </c>
      <c r="DT19" s="8">
        <f t="shared" si="2"/>
        <v>46246</v>
      </c>
      <c r="DU19" s="8">
        <f t="shared" si="2"/>
        <v>46247</v>
      </c>
      <c r="DV19" s="8">
        <f t="shared" si="2"/>
        <v>46248</v>
      </c>
      <c r="DW19" s="8">
        <f t="shared" si="2"/>
        <v>46249</v>
      </c>
      <c r="DX19" s="8">
        <f t="shared" si="2"/>
        <v>46250</v>
      </c>
      <c r="DY19" s="8">
        <f t="shared" si="2"/>
        <v>46251</v>
      </c>
      <c r="DZ19" s="8">
        <f t="shared" si="2"/>
        <v>46252</v>
      </c>
      <c r="EA19" s="8">
        <f t="shared" si="2"/>
        <v>46253</v>
      </c>
      <c r="EB19" s="8">
        <f t="shared" si="2"/>
        <v>46254</v>
      </c>
      <c r="EC19" s="8">
        <f t="shared" si="2"/>
        <v>46255</v>
      </c>
      <c r="ED19" s="8">
        <f t="shared" si="2"/>
        <v>46256</v>
      </c>
      <c r="EE19" s="8">
        <f t="shared" si="2"/>
        <v>46257</v>
      </c>
      <c r="EF19" s="8">
        <f t="shared" si="2"/>
        <v>46258</v>
      </c>
      <c r="EG19" s="8">
        <f t="shared" si="2"/>
        <v>46259</v>
      </c>
      <c r="EH19" s="8">
        <f t="shared" si="2"/>
        <v>46260</v>
      </c>
      <c r="EI19" s="8">
        <f t="shared" si="2"/>
        <v>46261</v>
      </c>
      <c r="EJ19" s="8">
        <f t="shared" si="2"/>
        <v>46262</v>
      </c>
      <c r="EK19" s="8">
        <f t="shared" si="2"/>
        <v>46263</v>
      </c>
      <c r="EL19" s="8">
        <f t="shared" si="2"/>
        <v>46264</v>
      </c>
      <c r="EM19" s="8">
        <f t="shared" si="2"/>
        <v>46265</v>
      </c>
      <c r="EN19" s="8">
        <f t="shared" si="2"/>
        <v>46266</v>
      </c>
      <c r="EO19" s="8">
        <f t="shared" si="2"/>
        <v>46267</v>
      </c>
      <c r="EP19" s="8">
        <f t="shared" si="2"/>
        <v>46268</v>
      </c>
      <c r="EQ19" s="8">
        <f t="shared" si="2"/>
        <v>46269</v>
      </c>
      <c r="ER19" s="8">
        <f t="shared" si="2"/>
        <v>46270</v>
      </c>
      <c r="ES19" s="8">
        <f t="shared" ref="ES19:FQ19" si="3">ES5</f>
        <v>46271</v>
      </c>
      <c r="ET19" s="8">
        <f t="shared" si="3"/>
        <v>46272</v>
      </c>
      <c r="EU19" s="8">
        <f t="shared" si="3"/>
        <v>46273</v>
      </c>
      <c r="EV19" s="8">
        <f t="shared" si="3"/>
        <v>46274</v>
      </c>
      <c r="EW19" s="8">
        <f t="shared" si="3"/>
        <v>46275</v>
      </c>
      <c r="EX19" s="8">
        <f t="shared" si="3"/>
        <v>46276</v>
      </c>
      <c r="EY19" s="8">
        <f t="shared" si="3"/>
        <v>46277</v>
      </c>
      <c r="EZ19" s="8">
        <f t="shared" si="3"/>
        <v>46278</v>
      </c>
      <c r="FA19" s="8">
        <f t="shared" si="3"/>
        <v>46279</v>
      </c>
      <c r="FB19" s="8">
        <f t="shared" si="3"/>
        <v>46280</v>
      </c>
      <c r="FC19" s="8">
        <f t="shared" si="3"/>
        <v>46281</v>
      </c>
      <c r="FD19" s="8">
        <f t="shared" si="3"/>
        <v>46282</v>
      </c>
      <c r="FE19" s="8">
        <f t="shared" si="3"/>
        <v>46283</v>
      </c>
      <c r="FF19" s="8">
        <f t="shared" si="3"/>
        <v>46284</v>
      </c>
      <c r="FG19" s="8">
        <f t="shared" si="3"/>
        <v>46285</v>
      </c>
      <c r="FH19" s="8">
        <f t="shared" si="3"/>
        <v>46286</v>
      </c>
      <c r="FI19" s="8">
        <f t="shared" si="3"/>
        <v>46287</v>
      </c>
      <c r="FJ19" s="8">
        <f t="shared" si="3"/>
        <v>46288</v>
      </c>
      <c r="FK19" s="8">
        <f t="shared" si="3"/>
        <v>46289</v>
      </c>
      <c r="FL19" s="8">
        <f t="shared" si="3"/>
        <v>46290</v>
      </c>
      <c r="FM19" s="8">
        <f t="shared" si="3"/>
        <v>46291</v>
      </c>
      <c r="FN19" s="8">
        <f t="shared" si="3"/>
        <v>46292</v>
      </c>
      <c r="FO19" s="8">
        <f t="shared" si="3"/>
        <v>46293</v>
      </c>
      <c r="FP19" s="8">
        <f t="shared" si="3"/>
        <v>46294</v>
      </c>
      <c r="FQ19" s="8">
        <f t="shared" si="3"/>
        <v>46295</v>
      </c>
    </row>
    <row r="20" spans="1:173" s="71" customFormat="1" ht="23.25" customHeight="1">
      <c r="A20" s="74"/>
      <c r="B20" s="8">
        <f t="shared" ref="B20:T20" si="4">B6</f>
        <v>46124</v>
      </c>
      <c r="C20" s="8">
        <f t="shared" si="4"/>
        <v>46125</v>
      </c>
      <c r="D20" s="8">
        <f t="shared" si="4"/>
        <v>46126</v>
      </c>
      <c r="E20" s="8">
        <f t="shared" si="4"/>
        <v>46127</v>
      </c>
      <c r="F20" s="8">
        <f t="shared" si="4"/>
        <v>46128</v>
      </c>
      <c r="G20" s="8">
        <f t="shared" si="4"/>
        <v>46129</v>
      </c>
      <c r="H20" s="8">
        <f t="shared" si="4"/>
        <v>46130</v>
      </c>
      <c r="I20" s="8">
        <f t="shared" si="4"/>
        <v>46131</v>
      </c>
      <c r="J20" s="8">
        <f t="shared" si="4"/>
        <v>46132</v>
      </c>
      <c r="K20" s="8">
        <f t="shared" si="4"/>
        <v>46133</v>
      </c>
      <c r="L20" s="8">
        <f t="shared" si="4"/>
        <v>46134</v>
      </c>
      <c r="M20" s="8">
        <f t="shared" si="4"/>
        <v>46135</v>
      </c>
      <c r="N20" s="8">
        <f t="shared" si="4"/>
        <v>46136</v>
      </c>
      <c r="O20" s="8">
        <f t="shared" si="4"/>
        <v>46137</v>
      </c>
      <c r="P20" s="8">
        <f t="shared" si="4"/>
        <v>46138</v>
      </c>
      <c r="Q20" s="8">
        <f t="shared" si="4"/>
        <v>46139</v>
      </c>
      <c r="R20" s="8">
        <f t="shared" si="4"/>
        <v>46140</v>
      </c>
      <c r="S20" s="8">
        <f t="shared" si="4"/>
        <v>46141</v>
      </c>
      <c r="T20" s="8">
        <f t="shared" si="4"/>
        <v>46142</v>
      </c>
      <c r="U20" s="8">
        <f t="shared" ref="U20:CF20" si="5">U6</f>
        <v>46143</v>
      </c>
      <c r="V20" s="8">
        <f t="shared" si="5"/>
        <v>46144</v>
      </c>
      <c r="W20" s="8">
        <f t="shared" si="5"/>
        <v>46145</v>
      </c>
      <c r="X20" s="8">
        <f t="shared" si="5"/>
        <v>46146</v>
      </c>
      <c r="Y20" s="8">
        <f t="shared" si="5"/>
        <v>46147</v>
      </c>
      <c r="Z20" s="8">
        <f t="shared" si="5"/>
        <v>46148</v>
      </c>
      <c r="AA20" s="8">
        <f t="shared" si="5"/>
        <v>46149</v>
      </c>
      <c r="AB20" s="8">
        <f t="shared" si="5"/>
        <v>46150</v>
      </c>
      <c r="AC20" s="8">
        <f t="shared" si="5"/>
        <v>46151</v>
      </c>
      <c r="AD20" s="8">
        <f t="shared" si="5"/>
        <v>46152</v>
      </c>
      <c r="AE20" s="8">
        <f t="shared" si="5"/>
        <v>46153</v>
      </c>
      <c r="AF20" s="8">
        <f t="shared" si="5"/>
        <v>46154</v>
      </c>
      <c r="AG20" s="8">
        <f t="shared" si="5"/>
        <v>46155</v>
      </c>
      <c r="AH20" s="8">
        <f t="shared" si="5"/>
        <v>46156</v>
      </c>
      <c r="AI20" s="8">
        <f t="shared" si="5"/>
        <v>46157</v>
      </c>
      <c r="AJ20" s="8">
        <f t="shared" si="5"/>
        <v>46158</v>
      </c>
      <c r="AK20" s="8">
        <f t="shared" si="5"/>
        <v>46159</v>
      </c>
      <c r="AL20" s="8">
        <f t="shared" si="5"/>
        <v>46160</v>
      </c>
      <c r="AM20" s="8">
        <f t="shared" si="5"/>
        <v>46161</v>
      </c>
      <c r="AN20" s="8">
        <f t="shared" si="5"/>
        <v>46162</v>
      </c>
      <c r="AO20" s="8">
        <f t="shared" si="5"/>
        <v>46163</v>
      </c>
      <c r="AP20" s="8">
        <f t="shared" si="5"/>
        <v>46164</v>
      </c>
      <c r="AQ20" s="8">
        <f t="shared" si="5"/>
        <v>46165</v>
      </c>
      <c r="AR20" s="8">
        <f t="shared" si="5"/>
        <v>46166</v>
      </c>
      <c r="AS20" s="8">
        <f t="shared" si="5"/>
        <v>46167</v>
      </c>
      <c r="AT20" s="8">
        <f t="shared" si="5"/>
        <v>46168</v>
      </c>
      <c r="AU20" s="8">
        <f t="shared" si="5"/>
        <v>46169</v>
      </c>
      <c r="AV20" s="8">
        <f t="shared" si="5"/>
        <v>46170</v>
      </c>
      <c r="AW20" s="8">
        <f t="shared" si="5"/>
        <v>46171</v>
      </c>
      <c r="AX20" s="8">
        <f t="shared" si="5"/>
        <v>46172</v>
      </c>
      <c r="AY20" s="8">
        <f t="shared" si="5"/>
        <v>46173</v>
      </c>
      <c r="AZ20" s="8">
        <f t="shared" si="5"/>
        <v>46174</v>
      </c>
      <c r="BA20" s="8">
        <f t="shared" si="5"/>
        <v>46175</v>
      </c>
      <c r="BB20" s="8">
        <f t="shared" si="5"/>
        <v>46176</v>
      </c>
      <c r="BC20" s="8">
        <f t="shared" si="5"/>
        <v>46177</v>
      </c>
      <c r="BD20" s="8">
        <f t="shared" si="5"/>
        <v>46178</v>
      </c>
      <c r="BE20" s="8">
        <f t="shared" si="5"/>
        <v>46179</v>
      </c>
      <c r="BF20" s="33">
        <f t="shared" si="5"/>
        <v>46180</v>
      </c>
      <c r="BG20" s="33">
        <f t="shared" si="5"/>
        <v>46181</v>
      </c>
      <c r="BH20" s="33">
        <f t="shared" si="5"/>
        <v>46182</v>
      </c>
      <c r="BI20" s="33">
        <f t="shared" si="5"/>
        <v>46183</v>
      </c>
      <c r="BJ20" s="33">
        <f t="shared" si="5"/>
        <v>46184</v>
      </c>
      <c r="BK20" s="8">
        <f t="shared" si="5"/>
        <v>46185</v>
      </c>
      <c r="BL20" s="8">
        <f t="shared" si="5"/>
        <v>46186</v>
      </c>
      <c r="BM20" s="8">
        <f t="shared" si="5"/>
        <v>46187</v>
      </c>
      <c r="BN20" s="8">
        <f t="shared" si="5"/>
        <v>46188</v>
      </c>
      <c r="BO20" s="8">
        <f t="shared" si="5"/>
        <v>46189</v>
      </c>
      <c r="BP20" s="8">
        <f t="shared" si="5"/>
        <v>46190</v>
      </c>
      <c r="BQ20" s="8">
        <f t="shared" si="5"/>
        <v>46191</v>
      </c>
      <c r="BR20" s="8">
        <f t="shared" si="5"/>
        <v>46192</v>
      </c>
      <c r="BS20" s="8">
        <f t="shared" si="5"/>
        <v>46193</v>
      </c>
      <c r="BT20" s="8">
        <f t="shared" si="5"/>
        <v>46194</v>
      </c>
      <c r="BU20" s="8">
        <f t="shared" si="5"/>
        <v>46195</v>
      </c>
      <c r="BV20" s="8">
        <f t="shared" si="5"/>
        <v>46196</v>
      </c>
      <c r="BW20" s="8">
        <f t="shared" si="5"/>
        <v>46197</v>
      </c>
      <c r="BX20" s="8">
        <f t="shared" si="5"/>
        <v>46198</v>
      </c>
      <c r="BY20" s="8">
        <f t="shared" si="5"/>
        <v>46199</v>
      </c>
      <c r="BZ20" s="8">
        <f t="shared" si="5"/>
        <v>46200</v>
      </c>
      <c r="CA20" s="8">
        <f t="shared" si="5"/>
        <v>46201</v>
      </c>
      <c r="CB20" s="8">
        <f t="shared" si="5"/>
        <v>46202</v>
      </c>
      <c r="CC20" s="8">
        <f t="shared" si="5"/>
        <v>46203</v>
      </c>
      <c r="CD20" s="8">
        <f t="shared" si="5"/>
        <v>46204</v>
      </c>
      <c r="CE20" s="8">
        <f t="shared" si="5"/>
        <v>46205</v>
      </c>
      <c r="CF20" s="8">
        <f t="shared" si="5"/>
        <v>46206</v>
      </c>
      <c r="CG20" s="8">
        <f t="shared" ref="CG20:ER20" si="6">CG6</f>
        <v>46207</v>
      </c>
      <c r="CH20" s="8">
        <f t="shared" si="6"/>
        <v>46208</v>
      </c>
      <c r="CI20" s="8">
        <f t="shared" si="6"/>
        <v>46209</v>
      </c>
      <c r="CJ20" s="8">
        <f t="shared" si="6"/>
        <v>46210</v>
      </c>
      <c r="CK20" s="8">
        <f t="shared" si="6"/>
        <v>46211</v>
      </c>
      <c r="CL20" s="8">
        <f t="shared" si="6"/>
        <v>46212</v>
      </c>
      <c r="CM20" s="8">
        <f t="shared" si="6"/>
        <v>46213</v>
      </c>
      <c r="CN20" s="8">
        <f t="shared" si="6"/>
        <v>46214</v>
      </c>
      <c r="CO20" s="8">
        <f t="shared" si="6"/>
        <v>46215</v>
      </c>
      <c r="CP20" s="8">
        <f t="shared" si="6"/>
        <v>46216</v>
      </c>
      <c r="CQ20" s="8">
        <f t="shared" si="6"/>
        <v>46217</v>
      </c>
      <c r="CR20" s="8">
        <f t="shared" si="6"/>
        <v>46218</v>
      </c>
      <c r="CS20" s="8">
        <f t="shared" si="6"/>
        <v>46219</v>
      </c>
      <c r="CT20" s="8">
        <f t="shared" si="6"/>
        <v>46220</v>
      </c>
      <c r="CU20" s="8">
        <f t="shared" si="6"/>
        <v>46221</v>
      </c>
      <c r="CV20" s="8">
        <f t="shared" si="6"/>
        <v>46222</v>
      </c>
      <c r="CW20" s="8">
        <f t="shared" si="6"/>
        <v>46223</v>
      </c>
      <c r="CX20" s="8">
        <f t="shared" si="6"/>
        <v>46224</v>
      </c>
      <c r="CY20" s="8">
        <f t="shared" si="6"/>
        <v>46225</v>
      </c>
      <c r="CZ20" s="8">
        <f t="shared" si="6"/>
        <v>46226</v>
      </c>
      <c r="DA20" s="8">
        <f t="shared" si="6"/>
        <v>46227</v>
      </c>
      <c r="DB20" s="8">
        <f t="shared" si="6"/>
        <v>46228</v>
      </c>
      <c r="DC20" s="8">
        <f t="shared" si="6"/>
        <v>46229</v>
      </c>
      <c r="DD20" s="8">
        <f t="shared" si="6"/>
        <v>46230</v>
      </c>
      <c r="DE20" s="8">
        <f t="shared" si="6"/>
        <v>46231</v>
      </c>
      <c r="DF20" s="8">
        <f t="shared" si="6"/>
        <v>46232</v>
      </c>
      <c r="DG20" s="8">
        <f t="shared" si="6"/>
        <v>46233</v>
      </c>
      <c r="DH20" s="8">
        <f t="shared" si="6"/>
        <v>46234</v>
      </c>
      <c r="DI20" s="8">
        <f t="shared" si="6"/>
        <v>46235</v>
      </c>
      <c r="DJ20" s="8">
        <f t="shared" si="6"/>
        <v>46236</v>
      </c>
      <c r="DK20" s="8">
        <f t="shared" si="6"/>
        <v>46237</v>
      </c>
      <c r="DL20" s="8">
        <f t="shared" si="6"/>
        <v>46238</v>
      </c>
      <c r="DM20" s="8">
        <f t="shared" si="6"/>
        <v>46239</v>
      </c>
      <c r="DN20" s="8">
        <f t="shared" si="6"/>
        <v>46240</v>
      </c>
      <c r="DO20" s="8">
        <f t="shared" si="6"/>
        <v>46241</v>
      </c>
      <c r="DP20" s="8">
        <f t="shared" si="6"/>
        <v>46242</v>
      </c>
      <c r="DQ20" s="8">
        <f t="shared" si="6"/>
        <v>46243</v>
      </c>
      <c r="DR20" s="8">
        <f t="shared" si="6"/>
        <v>46244</v>
      </c>
      <c r="DS20" s="8">
        <f t="shared" si="6"/>
        <v>46245</v>
      </c>
      <c r="DT20" s="8">
        <f t="shared" si="6"/>
        <v>46246</v>
      </c>
      <c r="DU20" s="8">
        <f t="shared" si="6"/>
        <v>46247</v>
      </c>
      <c r="DV20" s="8">
        <f t="shared" si="6"/>
        <v>46248</v>
      </c>
      <c r="DW20" s="8">
        <f t="shared" si="6"/>
        <v>46249</v>
      </c>
      <c r="DX20" s="8">
        <f t="shared" si="6"/>
        <v>46250</v>
      </c>
      <c r="DY20" s="8">
        <f t="shared" si="6"/>
        <v>46251</v>
      </c>
      <c r="DZ20" s="8">
        <f t="shared" si="6"/>
        <v>46252</v>
      </c>
      <c r="EA20" s="8">
        <f t="shared" si="6"/>
        <v>46253</v>
      </c>
      <c r="EB20" s="8">
        <f t="shared" si="6"/>
        <v>46254</v>
      </c>
      <c r="EC20" s="8">
        <f t="shared" si="6"/>
        <v>46255</v>
      </c>
      <c r="ED20" s="8">
        <f t="shared" si="6"/>
        <v>46256</v>
      </c>
      <c r="EE20" s="8">
        <f t="shared" si="6"/>
        <v>46257</v>
      </c>
      <c r="EF20" s="8">
        <f t="shared" si="6"/>
        <v>46258</v>
      </c>
      <c r="EG20" s="8">
        <f t="shared" si="6"/>
        <v>46259</v>
      </c>
      <c r="EH20" s="8">
        <f t="shared" si="6"/>
        <v>46260</v>
      </c>
      <c r="EI20" s="8">
        <f t="shared" si="6"/>
        <v>46261</v>
      </c>
      <c r="EJ20" s="8">
        <f t="shared" si="6"/>
        <v>46262</v>
      </c>
      <c r="EK20" s="8">
        <f t="shared" si="6"/>
        <v>46263</v>
      </c>
      <c r="EL20" s="8">
        <f t="shared" si="6"/>
        <v>46264</v>
      </c>
      <c r="EM20" s="8">
        <f t="shared" si="6"/>
        <v>46265</v>
      </c>
      <c r="EN20" s="8">
        <f t="shared" si="6"/>
        <v>46266</v>
      </c>
      <c r="EO20" s="8">
        <f t="shared" si="6"/>
        <v>46267</v>
      </c>
      <c r="EP20" s="8">
        <f t="shared" si="6"/>
        <v>46268</v>
      </c>
      <c r="EQ20" s="8">
        <f t="shared" si="6"/>
        <v>46269</v>
      </c>
      <c r="ER20" s="8">
        <f t="shared" si="6"/>
        <v>46270</v>
      </c>
      <c r="ES20" s="8">
        <f t="shared" ref="ES20:FQ20" si="7">ES6</f>
        <v>46271</v>
      </c>
      <c r="ET20" s="8">
        <f t="shared" si="7"/>
        <v>46272</v>
      </c>
      <c r="EU20" s="8">
        <f t="shared" si="7"/>
        <v>46273</v>
      </c>
      <c r="EV20" s="8">
        <f t="shared" si="7"/>
        <v>46274</v>
      </c>
      <c r="EW20" s="8">
        <f t="shared" si="7"/>
        <v>46275</v>
      </c>
      <c r="EX20" s="8">
        <f t="shared" si="7"/>
        <v>46276</v>
      </c>
      <c r="EY20" s="8">
        <f t="shared" si="7"/>
        <v>46277</v>
      </c>
      <c r="EZ20" s="8">
        <f t="shared" si="7"/>
        <v>46278</v>
      </c>
      <c r="FA20" s="8">
        <f t="shared" si="7"/>
        <v>46279</v>
      </c>
      <c r="FB20" s="8">
        <f t="shared" si="7"/>
        <v>46280</v>
      </c>
      <c r="FC20" s="8">
        <f t="shared" si="7"/>
        <v>46281</v>
      </c>
      <c r="FD20" s="8">
        <f t="shared" si="7"/>
        <v>46282</v>
      </c>
      <c r="FE20" s="8">
        <f t="shared" si="7"/>
        <v>46283</v>
      </c>
      <c r="FF20" s="8">
        <f t="shared" si="7"/>
        <v>46284</v>
      </c>
      <c r="FG20" s="8">
        <f t="shared" si="7"/>
        <v>46285</v>
      </c>
      <c r="FH20" s="8">
        <f t="shared" si="7"/>
        <v>46286</v>
      </c>
      <c r="FI20" s="8">
        <f t="shared" si="7"/>
        <v>46287</v>
      </c>
      <c r="FJ20" s="8">
        <f t="shared" si="7"/>
        <v>46288</v>
      </c>
      <c r="FK20" s="8">
        <f t="shared" si="7"/>
        <v>46289</v>
      </c>
      <c r="FL20" s="8">
        <f t="shared" si="7"/>
        <v>46290</v>
      </c>
      <c r="FM20" s="8">
        <f t="shared" si="7"/>
        <v>46291</v>
      </c>
      <c r="FN20" s="8">
        <f t="shared" si="7"/>
        <v>46292</v>
      </c>
      <c r="FO20" s="8">
        <f t="shared" si="7"/>
        <v>46293</v>
      </c>
      <c r="FP20" s="8">
        <f t="shared" si="7"/>
        <v>46294</v>
      </c>
      <c r="FQ20" s="8">
        <f t="shared" si="7"/>
        <v>46295</v>
      </c>
    </row>
    <row r="21" spans="1:173" s="71" customFormat="1">
      <c r="A21" s="74" t="s">
        <v>4</v>
      </c>
      <c r="BF21" s="85"/>
      <c r="BG21" s="85"/>
      <c r="BH21" s="85"/>
      <c r="BI21" s="85"/>
      <c r="BJ21" s="85"/>
    </row>
    <row r="22" spans="1:173">
      <c r="A22" s="74">
        <v>1</v>
      </c>
      <c r="B22" s="80">
        <f t="shared" ref="B22:T22" si="8">ROUNDUP(B8*0.85,)</f>
        <v>3910</v>
      </c>
      <c r="C22" s="80">
        <f t="shared" si="8"/>
        <v>3910</v>
      </c>
      <c r="D22" s="80">
        <f t="shared" si="8"/>
        <v>3910</v>
      </c>
      <c r="E22" s="80">
        <f t="shared" si="8"/>
        <v>3910</v>
      </c>
      <c r="F22" s="80">
        <f t="shared" si="8"/>
        <v>3910</v>
      </c>
      <c r="G22" s="80">
        <f t="shared" si="8"/>
        <v>4420</v>
      </c>
      <c r="H22" s="80">
        <f t="shared" si="8"/>
        <v>4420</v>
      </c>
      <c r="I22" s="80">
        <f t="shared" si="8"/>
        <v>3910</v>
      </c>
      <c r="J22" s="80">
        <f t="shared" si="8"/>
        <v>3910</v>
      </c>
      <c r="K22" s="80">
        <f t="shared" si="8"/>
        <v>3910</v>
      </c>
      <c r="L22" s="80">
        <f t="shared" si="8"/>
        <v>3910</v>
      </c>
      <c r="M22" s="80">
        <f t="shared" si="8"/>
        <v>3910</v>
      </c>
      <c r="N22" s="80">
        <f t="shared" si="8"/>
        <v>4420</v>
      </c>
      <c r="O22" s="80">
        <f t="shared" si="8"/>
        <v>4420</v>
      </c>
      <c r="P22" s="80">
        <f t="shared" si="8"/>
        <v>3910</v>
      </c>
      <c r="Q22" s="80">
        <f t="shared" si="8"/>
        <v>3910</v>
      </c>
      <c r="R22" s="80">
        <f t="shared" si="8"/>
        <v>3910</v>
      </c>
      <c r="S22" s="80">
        <f t="shared" si="8"/>
        <v>3910</v>
      </c>
      <c r="T22" s="80">
        <f t="shared" si="8"/>
        <v>5100</v>
      </c>
      <c r="U22" s="80">
        <f t="shared" ref="U22:CF22" si="9">ROUNDUP(U8*0.85,)</f>
        <v>5100</v>
      </c>
      <c r="V22" s="80">
        <f t="shared" si="9"/>
        <v>5100</v>
      </c>
      <c r="W22" s="80">
        <f t="shared" si="9"/>
        <v>4165</v>
      </c>
      <c r="X22" s="80">
        <f t="shared" si="9"/>
        <v>4165</v>
      </c>
      <c r="Y22" s="80">
        <f t="shared" si="9"/>
        <v>4165</v>
      </c>
      <c r="Z22" s="80">
        <f t="shared" si="9"/>
        <v>4165</v>
      </c>
      <c r="AA22" s="80">
        <f t="shared" si="9"/>
        <v>4165</v>
      </c>
      <c r="AB22" s="80">
        <f t="shared" si="9"/>
        <v>5100</v>
      </c>
      <c r="AC22" s="80">
        <f t="shared" si="9"/>
        <v>5100</v>
      </c>
      <c r="AD22" s="80">
        <f t="shared" si="9"/>
        <v>5100</v>
      </c>
      <c r="AE22" s="80">
        <f t="shared" si="9"/>
        <v>3910</v>
      </c>
      <c r="AF22" s="80">
        <f t="shared" si="9"/>
        <v>3910</v>
      </c>
      <c r="AG22" s="80">
        <f t="shared" si="9"/>
        <v>3910</v>
      </c>
      <c r="AH22" s="80">
        <f t="shared" si="9"/>
        <v>3910</v>
      </c>
      <c r="AI22" s="80">
        <f t="shared" si="9"/>
        <v>4165</v>
      </c>
      <c r="AJ22" s="80">
        <f t="shared" si="9"/>
        <v>4165</v>
      </c>
      <c r="AK22" s="80">
        <f t="shared" si="9"/>
        <v>3910</v>
      </c>
      <c r="AL22" s="80">
        <f t="shared" si="9"/>
        <v>3910</v>
      </c>
      <c r="AM22" s="80">
        <f t="shared" si="9"/>
        <v>3910</v>
      </c>
      <c r="AN22" s="80">
        <f t="shared" si="9"/>
        <v>3910</v>
      </c>
      <c r="AO22" s="80">
        <f t="shared" si="9"/>
        <v>3910</v>
      </c>
      <c r="AP22" s="80">
        <f t="shared" si="9"/>
        <v>4165</v>
      </c>
      <c r="AQ22" s="80">
        <f t="shared" si="9"/>
        <v>4165</v>
      </c>
      <c r="AR22" s="80">
        <f t="shared" si="9"/>
        <v>3910</v>
      </c>
      <c r="AS22" s="80">
        <f t="shared" si="9"/>
        <v>3910</v>
      </c>
      <c r="AT22" s="80">
        <f t="shared" si="9"/>
        <v>3910</v>
      </c>
      <c r="AU22" s="80">
        <f t="shared" si="9"/>
        <v>3910</v>
      </c>
      <c r="AV22" s="80">
        <f t="shared" si="9"/>
        <v>3910</v>
      </c>
      <c r="AW22" s="80">
        <f t="shared" si="9"/>
        <v>4165</v>
      </c>
      <c r="AX22" s="80">
        <f t="shared" si="9"/>
        <v>4165</v>
      </c>
      <c r="AY22" s="80">
        <f t="shared" si="9"/>
        <v>4165</v>
      </c>
      <c r="AZ22" s="80">
        <f t="shared" si="9"/>
        <v>4165</v>
      </c>
      <c r="BA22" s="80">
        <f t="shared" si="9"/>
        <v>4165</v>
      </c>
      <c r="BB22" s="80">
        <f t="shared" si="9"/>
        <v>4165</v>
      </c>
      <c r="BC22" s="80">
        <f t="shared" si="9"/>
        <v>4165</v>
      </c>
      <c r="BD22" s="80">
        <f t="shared" si="9"/>
        <v>8585</v>
      </c>
      <c r="BE22" s="80">
        <f t="shared" si="9"/>
        <v>8585</v>
      </c>
      <c r="BF22" s="89">
        <f t="shared" si="9"/>
        <v>8585</v>
      </c>
      <c r="BG22" s="89">
        <f t="shared" si="9"/>
        <v>8585</v>
      </c>
      <c r="BH22" s="89">
        <f t="shared" si="9"/>
        <v>8585</v>
      </c>
      <c r="BI22" s="89">
        <f t="shared" si="9"/>
        <v>8585</v>
      </c>
      <c r="BJ22" s="89">
        <f t="shared" si="9"/>
        <v>10455</v>
      </c>
      <c r="BK22" s="80">
        <f t="shared" si="9"/>
        <v>10455</v>
      </c>
      <c r="BL22" s="80">
        <f t="shared" si="9"/>
        <v>10455</v>
      </c>
      <c r="BM22" s="80">
        <f t="shared" si="9"/>
        <v>10455</v>
      </c>
      <c r="BN22" s="80">
        <f t="shared" si="9"/>
        <v>10455</v>
      </c>
      <c r="BO22" s="80">
        <f t="shared" si="9"/>
        <v>10455</v>
      </c>
      <c r="BP22" s="80">
        <f t="shared" si="9"/>
        <v>10455</v>
      </c>
      <c r="BQ22" s="80">
        <f t="shared" si="9"/>
        <v>10455</v>
      </c>
      <c r="BR22" s="80">
        <f t="shared" si="9"/>
        <v>10455</v>
      </c>
      <c r="BS22" s="80">
        <f t="shared" si="9"/>
        <v>10455</v>
      </c>
      <c r="BT22" s="80">
        <f t="shared" si="9"/>
        <v>5100</v>
      </c>
      <c r="BU22" s="80">
        <f t="shared" si="9"/>
        <v>5100</v>
      </c>
      <c r="BV22" s="80">
        <f t="shared" si="9"/>
        <v>5100</v>
      </c>
      <c r="BW22" s="80">
        <f t="shared" si="9"/>
        <v>5100</v>
      </c>
      <c r="BX22" s="80">
        <f t="shared" si="9"/>
        <v>5100</v>
      </c>
      <c r="BY22" s="80">
        <f t="shared" si="9"/>
        <v>5100</v>
      </c>
      <c r="BZ22" s="80">
        <f t="shared" si="9"/>
        <v>5100</v>
      </c>
      <c r="CA22" s="80">
        <f t="shared" si="9"/>
        <v>5100</v>
      </c>
      <c r="CB22" s="80">
        <f t="shared" si="9"/>
        <v>8585</v>
      </c>
      <c r="CC22" s="80">
        <f t="shared" si="9"/>
        <v>8585</v>
      </c>
      <c r="CD22" s="80">
        <f t="shared" si="9"/>
        <v>8585</v>
      </c>
      <c r="CE22" s="80">
        <f t="shared" si="9"/>
        <v>8585</v>
      </c>
      <c r="CF22" s="80">
        <f t="shared" si="9"/>
        <v>8585</v>
      </c>
      <c r="CG22" s="80">
        <f t="shared" ref="CG22:ER22" si="10">ROUNDUP(CG8*0.85,)</f>
        <v>8585</v>
      </c>
      <c r="CH22" s="80">
        <f t="shared" si="10"/>
        <v>8585</v>
      </c>
      <c r="CI22" s="80">
        <f t="shared" si="10"/>
        <v>8585</v>
      </c>
      <c r="CJ22" s="80">
        <f t="shared" si="10"/>
        <v>8585</v>
      </c>
      <c r="CK22" s="80">
        <f t="shared" si="10"/>
        <v>8585</v>
      </c>
      <c r="CL22" s="80">
        <f t="shared" si="10"/>
        <v>8585</v>
      </c>
      <c r="CM22" s="80">
        <f t="shared" si="10"/>
        <v>8585</v>
      </c>
      <c r="CN22" s="80">
        <f t="shared" si="10"/>
        <v>8585</v>
      </c>
      <c r="CO22" s="80">
        <f t="shared" si="10"/>
        <v>8585</v>
      </c>
      <c r="CP22" s="80">
        <f t="shared" si="10"/>
        <v>5950</v>
      </c>
      <c r="CQ22" s="80">
        <f t="shared" si="10"/>
        <v>5950</v>
      </c>
      <c r="CR22" s="80">
        <f t="shared" si="10"/>
        <v>5950</v>
      </c>
      <c r="CS22" s="80">
        <f t="shared" si="10"/>
        <v>5950</v>
      </c>
      <c r="CT22" s="80">
        <f t="shared" si="10"/>
        <v>6375</v>
      </c>
      <c r="CU22" s="80">
        <f t="shared" si="10"/>
        <v>6375</v>
      </c>
      <c r="CV22" s="80">
        <f t="shared" si="10"/>
        <v>5950</v>
      </c>
      <c r="CW22" s="80">
        <f t="shared" si="10"/>
        <v>5950</v>
      </c>
      <c r="CX22" s="80">
        <f t="shared" si="10"/>
        <v>5950</v>
      </c>
      <c r="CY22" s="80">
        <f t="shared" si="10"/>
        <v>5950</v>
      </c>
      <c r="CZ22" s="80">
        <f t="shared" si="10"/>
        <v>5950</v>
      </c>
      <c r="DA22" s="80">
        <f t="shared" si="10"/>
        <v>6375</v>
      </c>
      <c r="DB22" s="80">
        <f t="shared" si="10"/>
        <v>6375</v>
      </c>
      <c r="DC22" s="80">
        <f t="shared" si="10"/>
        <v>5950</v>
      </c>
      <c r="DD22" s="80">
        <f t="shared" si="10"/>
        <v>5950</v>
      </c>
      <c r="DE22" s="80">
        <f t="shared" si="10"/>
        <v>5950</v>
      </c>
      <c r="DF22" s="80">
        <f t="shared" si="10"/>
        <v>5950</v>
      </c>
      <c r="DG22" s="80">
        <f t="shared" si="10"/>
        <v>5950</v>
      </c>
      <c r="DH22" s="80">
        <f t="shared" si="10"/>
        <v>6375</v>
      </c>
      <c r="DI22" s="80">
        <f t="shared" si="10"/>
        <v>6375</v>
      </c>
      <c r="DJ22" s="80">
        <f t="shared" si="10"/>
        <v>5950</v>
      </c>
      <c r="DK22" s="80">
        <f t="shared" si="10"/>
        <v>5950</v>
      </c>
      <c r="DL22" s="80">
        <f t="shared" si="10"/>
        <v>5950</v>
      </c>
      <c r="DM22" s="80">
        <f t="shared" si="10"/>
        <v>5950</v>
      </c>
      <c r="DN22" s="80">
        <f t="shared" si="10"/>
        <v>5950</v>
      </c>
      <c r="DO22" s="80">
        <f t="shared" si="10"/>
        <v>6375</v>
      </c>
      <c r="DP22" s="80">
        <f t="shared" si="10"/>
        <v>6375</v>
      </c>
      <c r="DQ22" s="80">
        <f t="shared" si="10"/>
        <v>5950</v>
      </c>
      <c r="DR22" s="80">
        <f t="shared" si="10"/>
        <v>5950</v>
      </c>
      <c r="DS22" s="80">
        <f t="shared" si="10"/>
        <v>5950</v>
      </c>
      <c r="DT22" s="80">
        <f t="shared" si="10"/>
        <v>5950</v>
      </c>
      <c r="DU22" s="80">
        <f t="shared" si="10"/>
        <v>5950</v>
      </c>
      <c r="DV22" s="80">
        <f t="shared" si="10"/>
        <v>6375</v>
      </c>
      <c r="DW22" s="80">
        <f t="shared" si="10"/>
        <v>6375</v>
      </c>
      <c r="DX22" s="80">
        <f t="shared" si="10"/>
        <v>5950</v>
      </c>
      <c r="DY22" s="80">
        <f t="shared" si="10"/>
        <v>5950</v>
      </c>
      <c r="DZ22" s="80">
        <f t="shared" si="10"/>
        <v>5950</v>
      </c>
      <c r="EA22" s="80">
        <f t="shared" si="10"/>
        <v>5950</v>
      </c>
      <c r="EB22" s="80">
        <f t="shared" si="10"/>
        <v>5950</v>
      </c>
      <c r="EC22" s="80">
        <f t="shared" si="10"/>
        <v>5950</v>
      </c>
      <c r="ED22" s="80">
        <f t="shared" si="10"/>
        <v>5950</v>
      </c>
      <c r="EE22" s="80">
        <f t="shared" si="10"/>
        <v>5100</v>
      </c>
      <c r="EF22" s="80">
        <f t="shared" si="10"/>
        <v>5100</v>
      </c>
      <c r="EG22" s="80">
        <f t="shared" si="10"/>
        <v>5100</v>
      </c>
      <c r="EH22" s="80">
        <f t="shared" si="10"/>
        <v>5100</v>
      </c>
      <c r="EI22" s="80">
        <f t="shared" si="10"/>
        <v>5100</v>
      </c>
      <c r="EJ22" s="80">
        <f t="shared" si="10"/>
        <v>5100</v>
      </c>
      <c r="EK22" s="80">
        <f t="shared" si="10"/>
        <v>5100</v>
      </c>
      <c r="EL22" s="80">
        <f t="shared" si="10"/>
        <v>4675</v>
      </c>
      <c r="EM22" s="80">
        <f t="shared" si="10"/>
        <v>4675</v>
      </c>
      <c r="EN22" s="80">
        <f t="shared" si="10"/>
        <v>4675</v>
      </c>
      <c r="EO22" s="80">
        <f t="shared" si="10"/>
        <v>4675</v>
      </c>
      <c r="EP22" s="80">
        <f t="shared" si="10"/>
        <v>4675</v>
      </c>
      <c r="EQ22" s="80">
        <f t="shared" si="10"/>
        <v>5100</v>
      </c>
      <c r="ER22" s="80">
        <f t="shared" si="10"/>
        <v>5100</v>
      </c>
      <c r="ES22" s="80">
        <f t="shared" ref="ES22:FQ22" si="11">ROUNDUP(ES8*0.85,)</f>
        <v>4675</v>
      </c>
      <c r="ET22" s="80">
        <f t="shared" si="11"/>
        <v>4675</v>
      </c>
      <c r="EU22" s="80">
        <f t="shared" si="11"/>
        <v>4675</v>
      </c>
      <c r="EV22" s="80">
        <f t="shared" si="11"/>
        <v>4675</v>
      </c>
      <c r="EW22" s="80">
        <f t="shared" si="11"/>
        <v>4675</v>
      </c>
      <c r="EX22" s="80">
        <f t="shared" si="11"/>
        <v>5100</v>
      </c>
      <c r="EY22" s="80">
        <f t="shared" si="11"/>
        <v>5100</v>
      </c>
      <c r="EZ22" s="80">
        <f t="shared" si="11"/>
        <v>4675</v>
      </c>
      <c r="FA22" s="80">
        <f t="shared" si="11"/>
        <v>4675</v>
      </c>
      <c r="FB22" s="80">
        <f t="shared" si="11"/>
        <v>4675</v>
      </c>
      <c r="FC22" s="80">
        <f t="shared" si="11"/>
        <v>4675</v>
      </c>
      <c r="FD22" s="80">
        <f t="shared" si="11"/>
        <v>4675</v>
      </c>
      <c r="FE22" s="80">
        <f t="shared" si="11"/>
        <v>5100</v>
      </c>
      <c r="FF22" s="80">
        <f t="shared" si="11"/>
        <v>5100</v>
      </c>
      <c r="FG22" s="80">
        <f t="shared" si="11"/>
        <v>5950</v>
      </c>
      <c r="FH22" s="80">
        <f t="shared" si="11"/>
        <v>5950</v>
      </c>
      <c r="FI22" s="80">
        <f t="shared" si="11"/>
        <v>5950</v>
      </c>
      <c r="FJ22" s="80">
        <f t="shared" si="11"/>
        <v>5950</v>
      </c>
      <c r="FK22" s="80">
        <f t="shared" si="11"/>
        <v>5950</v>
      </c>
      <c r="FL22" s="80">
        <f t="shared" si="11"/>
        <v>5950</v>
      </c>
      <c r="FM22" s="80">
        <f t="shared" si="11"/>
        <v>5950</v>
      </c>
      <c r="FN22" s="80">
        <f t="shared" si="11"/>
        <v>5950</v>
      </c>
      <c r="FO22" s="80">
        <f t="shared" si="11"/>
        <v>5950</v>
      </c>
      <c r="FP22" s="80">
        <f t="shared" si="11"/>
        <v>5950</v>
      </c>
      <c r="FQ22" s="80">
        <f t="shared" si="11"/>
        <v>5950</v>
      </c>
    </row>
    <row r="23" spans="1:173">
      <c r="A23" s="14" t="s">
        <v>5</v>
      </c>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9"/>
      <c r="BG23" s="89"/>
      <c r="BH23" s="89"/>
      <c r="BI23" s="89"/>
      <c r="BJ23" s="89"/>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row>
    <row r="24" spans="1:173">
      <c r="A24" s="12">
        <v>1</v>
      </c>
      <c r="B24" s="80">
        <f t="shared" ref="B24:T24" si="12">ROUNDUP(B10*0.85,)</f>
        <v>4760</v>
      </c>
      <c r="C24" s="80">
        <f t="shared" si="12"/>
        <v>4760</v>
      </c>
      <c r="D24" s="80">
        <f t="shared" si="12"/>
        <v>4760</v>
      </c>
      <c r="E24" s="80">
        <f t="shared" si="12"/>
        <v>4760</v>
      </c>
      <c r="F24" s="80">
        <f t="shared" si="12"/>
        <v>4760</v>
      </c>
      <c r="G24" s="80">
        <f t="shared" si="12"/>
        <v>5270</v>
      </c>
      <c r="H24" s="80">
        <f t="shared" si="12"/>
        <v>5270</v>
      </c>
      <c r="I24" s="80">
        <f t="shared" si="12"/>
        <v>4760</v>
      </c>
      <c r="J24" s="80">
        <f t="shared" si="12"/>
        <v>4760</v>
      </c>
      <c r="K24" s="80">
        <f t="shared" si="12"/>
        <v>4760</v>
      </c>
      <c r="L24" s="80">
        <f t="shared" si="12"/>
        <v>4760</v>
      </c>
      <c r="M24" s="80">
        <f t="shared" si="12"/>
        <v>4760</v>
      </c>
      <c r="N24" s="80">
        <f t="shared" si="12"/>
        <v>5270</v>
      </c>
      <c r="O24" s="80">
        <f t="shared" si="12"/>
        <v>5270</v>
      </c>
      <c r="P24" s="80">
        <f t="shared" si="12"/>
        <v>4760</v>
      </c>
      <c r="Q24" s="80">
        <f t="shared" si="12"/>
        <v>4760</v>
      </c>
      <c r="R24" s="80">
        <f t="shared" si="12"/>
        <v>4760</v>
      </c>
      <c r="S24" s="80">
        <f t="shared" si="12"/>
        <v>4760</v>
      </c>
      <c r="T24" s="80">
        <f t="shared" si="12"/>
        <v>5950</v>
      </c>
      <c r="U24" s="80">
        <f t="shared" ref="U24:CF24" si="13">ROUNDUP(U10*0.85,)</f>
        <v>5950</v>
      </c>
      <c r="V24" s="80">
        <f t="shared" si="13"/>
        <v>5950</v>
      </c>
      <c r="W24" s="80">
        <f t="shared" si="13"/>
        <v>5015</v>
      </c>
      <c r="X24" s="80">
        <f t="shared" si="13"/>
        <v>5015</v>
      </c>
      <c r="Y24" s="80">
        <f t="shared" si="13"/>
        <v>5015</v>
      </c>
      <c r="Z24" s="80">
        <f t="shared" si="13"/>
        <v>5015</v>
      </c>
      <c r="AA24" s="80">
        <f t="shared" si="13"/>
        <v>5015</v>
      </c>
      <c r="AB24" s="80">
        <f t="shared" si="13"/>
        <v>5950</v>
      </c>
      <c r="AC24" s="80">
        <f t="shared" si="13"/>
        <v>5950</v>
      </c>
      <c r="AD24" s="80">
        <f t="shared" si="13"/>
        <v>5950</v>
      </c>
      <c r="AE24" s="80">
        <f t="shared" si="13"/>
        <v>4760</v>
      </c>
      <c r="AF24" s="80">
        <f t="shared" si="13"/>
        <v>4760</v>
      </c>
      <c r="AG24" s="80">
        <f t="shared" si="13"/>
        <v>4760</v>
      </c>
      <c r="AH24" s="80">
        <f t="shared" si="13"/>
        <v>4760</v>
      </c>
      <c r="AI24" s="80">
        <f t="shared" si="13"/>
        <v>5015</v>
      </c>
      <c r="AJ24" s="80">
        <f t="shared" si="13"/>
        <v>5015</v>
      </c>
      <c r="AK24" s="80">
        <f t="shared" si="13"/>
        <v>4760</v>
      </c>
      <c r="AL24" s="80">
        <f t="shared" si="13"/>
        <v>4760</v>
      </c>
      <c r="AM24" s="80">
        <f t="shared" si="13"/>
        <v>4760</v>
      </c>
      <c r="AN24" s="80">
        <f t="shared" si="13"/>
        <v>4760</v>
      </c>
      <c r="AO24" s="80">
        <f t="shared" si="13"/>
        <v>4760</v>
      </c>
      <c r="AP24" s="80">
        <f t="shared" si="13"/>
        <v>5015</v>
      </c>
      <c r="AQ24" s="80">
        <f t="shared" si="13"/>
        <v>5015</v>
      </c>
      <c r="AR24" s="80">
        <f t="shared" si="13"/>
        <v>4760</v>
      </c>
      <c r="AS24" s="80">
        <f t="shared" si="13"/>
        <v>4760</v>
      </c>
      <c r="AT24" s="80">
        <f t="shared" si="13"/>
        <v>4760</v>
      </c>
      <c r="AU24" s="80">
        <f t="shared" si="13"/>
        <v>4760</v>
      </c>
      <c r="AV24" s="80">
        <f t="shared" si="13"/>
        <v>4760</v>
      </c>
      <c r="AW24" s="80">
        <f t="shared" si="13"/>
        <v>5015</v>
      </c>
      <c r="AX24" s="80">
        <f t="shared" si="13"/>
        <v>5015</v>
      </c>
      <c r="AY24" s="80">
        <f t="shared" si="13"/>
        <v>5015</v>
      </c>
      <c r="AZ24" s="80">
        <f t="shared" si="13"/>
        <v>5015</v>
      </c>
      <c r="BA24" s="80">
        <f t="shared" si="13"/>
        <v>5015</v>
      </c>
      <c r="BB24" s="80">
        <f t="shared" si="13"/>
        <v>5015</v>
      </c>
      <c r="BC24" s="80">
        <f t="shared" si="13"/>
        <v>5015</v>
      </c>
      <c r="BD24" s="80">
        <f t="shared" si="13"/>
        <v>9435</v>
      </c>
      <c r="BE24" s="80">
        <f t="shared" si="13"/>
        <v>9435</v>
      </c>
      <c r="BF24" s="89">
        <f t="shared" si="13"/>
        <v>9435</v>
      </c>
      <c r="BG24" s="89">
        <f t="shared" si="13"/>
        <v>9435</v>
      </c>
      <c r="BH24" s="89">
        <f t="shared" si="13"/>
        <v>9435</v>
      </c>
      <c r="BI24" s="89">
        <f t="shared" si="13"/>
        <v>9435</v>
      </c>
      <c r="BJ24" s="89">
        <f t="shared" si="13"/>
        <v>11305</v>
      </c>
      <c r="BK24" s="80">
        <f t="shared" si="13"/>
        <v>11305</v>
      </c>
      <c r="BL24" s="80">
        <f t="shared" si="13"/>
        <v>11305</v>
      </c>
      <c r="BM24" s="80">
        <f t="shared" si="13"/>
        <v>11305</v>
      </c>
      <c r="BN24" s="80">
        <f t="shared" si="13"/>
        <v>11305</v>
      </c>
      <c r="BO24" s="80">
        <f t="shared" si="13"/>
        <v>11305</v>
      </c>
      <c r="BP24" s="80">
        <f t="shared" si="13"/>
        <v>11305</v>
      </c>
      <c r="BQ24" s="80">
        <f t="shared" si="13"/>
        <v>11305</v>
      </c>
      <c r="BR24" s="80">
        <f t="shared" si="13"/>
        <v>11305</v>
      </c>
      <c r="BS24" s="80">
        <f t="shared" si="13"/>
        <v>11305</v>
      </c>
      <c r="BT24" s="80">
        <f t="shared" si="13"/>
        <v>5950</v>
      </c>
      <c r="BU24" s="80">
        <f t="shared" si="13"/>
        <v>5950</v>
      </c>
      <c r="BV24" s="80">
        <f t="shared" si="13"/>
        <v>5950</v>
      </c>
      <c r="BW24" s="80">
        <f t="shared" si="13"/>
        <v>5950</v>
      </c>
      <c r="BX24" s="80">
        <f t="shared" si="13"/>
        <v>5950</v>
      </c>
      <c r="BY24" s="80">
        <f t="shared" si="13"/>
        <v>5950</v>
      </c>
      <c r="BZ24" s="80">
        <f t="shared" si="13"/>
        <v>5950</v>
      </c>
      <c r="CA24" s="80">
        <f t="shared" si="13"/>
        <v>5950</v>
      </c>
      <c r="CB24" s="80">
        <f t="shared" si="13"/>
        <v>9435</v>
      </c>
      <c r="CC24" s="80">
        <f t="shared" si="13"/>
        <v>9435</v>
      </c>
      <c r="CD24" s="80">
        <f t="shared" si="13"/>
        <v>9435</v>
      </c>
      <c r="CE24" s="80">
        <f t="shared" si="13"/>
        <v>9435</v>
      </c>
      <c r="CF24" s="80">
        <f t="shared" si="13"/>
        <v>9435</v>
      </c>
      <c r="CG24" s="80">
        <f t="shared" ref="CG24:ER24" si="14">ROUNDUP(CG10*0.85,)</f>
        <v>9435</v>
      </c>
      <c r="CH24" s="80">
        <f t="shared" si="14"/>
        <v>9435</v>
      </c>
      <c r="CI24" s="80">
        <f t="shared" si="14"/>
        <v>9435</v>
      </c>
      <c r="CJ24" s="80">
        <f t="shared" si="14"/>
        <v>9435</v>
      </c>
      <c r="CK24" s="80">
        <f t="shared" si="14"/>
        <v>9435</v>
      </c>
      <c r="CL24" s="80">
        <f t="shared" si="14"/>
        <v>9435</v>
      </c>
      <c r="CM24" s="80">
        <f t="shared" si="14"/>
        <v>9435</v>
      </c>
      <c r="CN24" s="80">
        <f t="shared" si="14"/>
        <v>9435</v>
      </c>
      <c r="CO24" s="80">
        <f t="shared" si="14"/>
        <v>9435</v>
      </c>
      <c r="CP24" s="80">
        <f t="shared" si="14"/>
        <v>6800</v>
      </c>
      <c r="CQ24" s="80">
        <f t="shared" si="14"/>
        <v>6800</v>
      </c>
      <c r="CR24" s="80">
        <f t="shared" si="14"/>
        <v>6800</v>
      </c>
      <c r="CS24" s="80">
        <f t="shared" si="14"/>
        <v>6800</v>
      </c>
      <c r="CT24" s="80">
        <f t="shared" si="14"/>
        <v>7225</v>
      </c>
      <c r="CU24" s="80">
        <f t="shared" si="14"/>
        <v>7225</v>
      </c>
      <c r="CV24" s="80">
        <f t="shared" si="14"/>
        <v>6800</v>
      </c>
      <c r="CW24" s="80">
        <f t="shared" si="14"/>
        <v>6800</v>
      </c>
      <c r="CX24" s="80">
        <f t="shared" si="14"/>
        <v>6800</v>
      </c>
      <c r="CY24" s="80">
        <f t="shared" si="14"/>
        <v>6800</v>
      </c>
      <c r="CZ24" s="80">
        <f t="shared" si="14"/>
        <v>6800</v>
      </c>
      <c r="DA24" s="80">
        <f t="shared" si="14"/>
        <v>7225</v>
      </c>
      <c r="DB24" s="80">
        <f t="shared" si="14"/>
        <v>7225</v>
      </c>
      <c r="DC24" s="80">
        <f t="shared" si="14"/>
        <v>6800</v>
      </c>
      <c r="DD24" s="80">
        <f t="shared" si="14"/>
        <v>6800</v>
      </c>
      <c r="DE24" s="80">
        <f t="shared" si="14"/>
        <v>6800</v>
      </c>
      <c r="DF24" s="80">
        <f t="shared" si="14"/>
        <v>6800</v>
      </c>
      <c r="DG24" s="80">
        <f t="shared" si="14"/>
        <v>6800</v>
      </c>
      <c r="DH24" s="80">
        <f t="shared" si="14"/>
        <v>7225</v>
      </c>
      <c r="DI24" s="80">
        <f t="shared" si="14"/>
        <v>7225</v>
      </c>
      <c r="DJ24" s="80">
        <f t="shared" si="14"/>
        <v>6800</v>
      </c>
      <c r="DK24" s="80">
        <f t="shared" si="14"/>
        <v>6800</v>
      </c>
      <c r="DL24" s="80">
        <f t="shared" si="14"/>
        <v>6800</v>
      </c>
      <c r="DM24" s="80">
        <f t="shared" si="14"/>
        <v>6800</v>
      </c>
      <c r="DN24" s="80">
        <f t="shared" si="14"/>
        <v>6800</v>
      </c>
      <c r="DO24" s="80">
        <f t="shared" si="14"/>
        <v>7225</v>
      </c>
      <c r="DP24" s="80">
        <f t="shared" si="14"/>
        <v>7225</v>
      </c>
      <c r="DQ24" s="80">
        <f t="shared" si="14"/>
        <v>6800</v>
      </c>
      <c r="DR24" s="80">
        <f t="shared" si="14"/>
        <v>6800</v>
      </c>
      <c r="DS24" s="80">
        <f t="shared" si="14"/>
        <v>6800</v>
      </c>
      <c r="DT24" s="80">
        <f t="shared" si="14"/>
        <v>6800</v>
      </c>
      <c r="DU24" s="80">
        <f t="shared" si="14"/>
        <v>6800</v>
      </c>
      <c r="DV24" s="80">
        <f t="shared" si="14"/>
        <v>7225</v>
      </c>
      <c r="DW24" s="80">
        <f t="shared" si="14"/>
        <v>7225</v>
      </c>
      <c r="DX24" s="80">
        <f t="shared" si="14"/>
        <v>6800</v>
      </c>
      <c r="DY24" s="80">
        <f t="shared" si="14"/>
        <v>6800</v>
      </c>
      <c r="DZ24" s="80">
        <f t="shared" si="14"/>
        <v>6800</v>
      </c>
      <c r="EA24" s="80">
        <f t="shared" si="14"/>
        <v>6800</v>
      </c>
      <c r="EB24" s="80">
        <f t="shared" si="14"/>
        <v>6800</v>
      </c>
      <c r="EC24" s="80">
        <f t="shared" si="14"/>
        <v>6800</v>
      </c>
      <c r="ED24" s="80">
        <f t="shared" si="14"/>
        <v>6800</v>
      </c>
      <c r="EE24" s="80">
        <f t="shared" si="14"/>
        <v>5950</v>
      </c>
      <c r="EF24" s="80">
        <f t="shared" si="14"/>
        <v>5950</v>
      </c>
      <c r="EG24" s="80">
        <f t="shared" si="14"/>
        <v>5950</v>
      </c>
      <c r="EH24" s="80">
        <f t="shared" si="14"/>
        <v>5950</v>
      </c>
      <c r="EI24" s="80">
        <f t="shared" si="14"/>
        <v>5950</v>
      </c>
      <c r="EJ24" s="80">
        <f t="shared" si="14"/>
        <v>5950</v>
      </c>
      <c r="EK24" s="80">
        <f t="shared" si="14"/>
        <v>5950</v>
      </c>
      <c r="EL24" s="80">
        <f t="shared" si="14"/>
        <v>5525</v>
      </c>
      <c r="EM24" s="80">
        <f t="shared" si="14"/>
        <v>5525</v>
      </c>
      <c r="EN24" s="80">
        <f t="shared" si="14"/>
        <v>5525</v>
      </c>
      <c r="EO24" s="80">
        <f t="shared" si="14"/>
        <v>5525</v>
      </c>
      <c r="EP24" s="80">
        <f t="shared" si="14"/>
        <v>5525</v>
      </c>
      <c r="EQ24" s="80">
        <f t="shared" si="14"/>
        <v>5950</v>
      </c>
      <c r="ER24" s="80">
        <f t="shared" si="14"/>
        <v>5950</v>
      </c>
      <c r="ES24" s="80">
        <f t="shared" ref="ES24:FQ24" si="15">ROUNDUP(ES10*0.85,)</f>
        <v>5525</v>
      </c>
      <c r="ET24" s="80">
        <f t="shared" si="15"/>
        <v>5525</v>
      </c>
      <c r="EU24" s="80">
        <f t="shared" si="15"/>
        <v>5525</v>
      </c>
      <c r="EV24" s="80">
        <f t="shared" si="15"/>
        <v>5525</v>
      </c>
      <c r="EW24" s="80">
        <f t="shared" si="15"/>
        <v>5525</v>
      </c>
      <c r="EX24" s="80">
        <f t="shared" si="15"/>
        <v>5950</v>
      </c>
      <c r="EY24" s="80">
        <f t="shared" si="15"/>
        <v>5950</v>
      </c>
      <c r="EZ24" s="80">
        <f t="shared" si="15"/>
        <v>5525</v>
      </c>
      <c r="FA24" s="80">
        <f t="shared" si="15"/>
        <v>5525</v>
      </c>
      <c r="FB24" s="80">
        <f t="shared" si="15"/>
        <v>5525</v>
      </c>
      <c r="FC24" s="80">
        <f t="shared" si="15"/>
        <v>5525</v>
      </c>
      <c r="FD24" s="80">
        <f t="shared" si="15"/>
        <v>5525</v>
      </c>
      <c r="FE24" s="80">
        <f t="shared" si="15"/>
        <v>5950</v>
      </c>
      <c r="FF24" s="80">
        <f t="shared" si="15"/>
        <v>5950</v>
      </c>
      <c r="FG24" s="80">
        <f t="shared" si="15"/>
        <v>6800</v>
      </c>
      <c r="FH24" s="80">
        <f t="shared" si="15"/>
        <v>6800</v>
      </c>
      <c r="FI24" s="80">
        <f t="shared" si="15"/>
        <v>6800</v>
      </c>
      <c r="FJ24" s="80">
        <f t="shared" si="15"/>
        <v>6800</v>
      </c>
      <c r="FK24" s="80">
        <f t="shared" si="15"/>
        <v>6800</v>
      </c>
      <c r="FL24" s="80">
        <f t="shared" si="15"/>
        <v>6800</v>
      </c>
      <c r="FM24" s="80">
        <f t="shared" si="15"/>
        <v>6800</v>
      </c>
      <c r="FN24" s="80">
        <f t="shared" si="15"/>
        <v>6800</v>
      </c>
      <c r="FO24" s="80">
        <f t="shared" si="15"/>
        <v>6800</v>
      </c>
      <c r="FP24" s="80">
        <f t="shared" si="15"/>
        <v>6800</v>
      </c>
      <c r="FQ24" s="80">
        <f t="shared" si="15"/>
        <v>6800</v>
      </c>
    </row>
    <row r="25" spans="1:173">
      <c r="A25" s="15" t="s">
        <v>6</v>
      </c>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9"/>
      <c r="BG25" s="89"/>
      <c r="BH25" s="89"/>
      <c r="BI25" s="89"/>
      <c r="BJ25" s="89"/>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row>
    <row r="26" spans="1:173">
      <c r="A26" s="74">
        <v>1</v>
      </c>
      <c r="B26" s="80">
        <f t="shared" ref="B26:T26" si="16">ROUNDUP(B12*0.85,)</f>
        <v>6885</v>
      </c>
      <c r="C26" s="80">
        <f t="shared" si="16"/>
        <v>6885</v>
      </c>
      <c r="D26" s="80">
        <f t="shared" si="16"/>
        <v>6885</v>
      </c>
      <c r="E26" s="80">
        <f t="shared" si="16"/>
        <v>6885</v>
      </c>
      <c r="F26" s="80">
        <f t="shared" si="16"/>
        <v>6885</v>
      </c>
      <c r="G26" s="80">
        <f t="shared" si="16"/>
        <v>7395</v>
      </c>
      <c r="H26" s="80">
        <f t="shared" si="16"/>
        <v>7395</v>
      </c>
      <c r="I26" s="80">
        <f t="shared" si="16"/>
        <v>6885</v>
      </c>
      <c r="J26" s="80">
        <f t="shared" si="16"/>
        <v>6885</v>
      </c>
      <c r="K26" s="80">
        <f t="shared" si="16"/>
        <v>6885</v>
      </c>
      <c r="L26" s="80">
        <f t="shared" si="16"/>
        <v>6885</v>
      </c>
      <c r="M26" s="80">
        <f t="shared" si="16"/>
        <v>6885</v>
      </c>
      <c r="N26" s="80">
        <f t="shared" si="16"/>
        <v>7395</v>
      </c>
      <c r="O26" s="80">
        <f t="shared" si="16"/>
        <v>7395</v>
      </c>
      <c r="P26" s="80">
        <f t="shared" si="16"/>
        <v>6885</v>
      </c>
      <c r="Q26" s="80">
        <f t="shared" si="16"/>
        <v>6885</v>
      </c>
      <c r="R26" s="80">
        <f t="shared" si="16"/>
        <v>6885</v>
      </c>
      <c r="S26" s="80">
        <f t="shared" si="16"/>
        <v>6885</v>
      </c>
      <c r="T26" s="80">
        <f t="shared" si="16"/>
        <v>8075</v>
      </c>
      <c r="U26" s="80">
        <f t="shared" ref="U26:CF26" si="17">ROUNDUP(U12*0.85,)</f>
        <v>8075</v>
      </c>
      <c r="V26" s="80">
        <f t="shared" si="17"/>
        <v>8075</v>
      </c>
      <c r="W26" s="80">
        <f t="shared" si="17"/>
        <v>7140</v>
      </c>
      <c r="X26" s="80">
        <f t="shared" si="17"/>
        <v>7140</v>
      </c>
      <c r="Y26" s="80">
        <f t="shared" si="17"/>
        <v>7140</v>
      </c>
      <c r="Z26" s="80">
        <f t="shared" si="17"/>
        <v>7140</v>
      </c>
      <c r="AA26" s="80">
        <f t="shared" si="17"/>
        <v>7140</v>
      </c>
      <c r="AB26" s="80">
        <f t="shared" si="17"/>
        <v>8075</v>
      </c>
      <c r="AC26" s="80">
        <f t="shared" si="17"/>
        <v>8075</v>
      </c>
      <c r="AD26" s="80">
        <f t="shared" si="17"/>
        <v>8075</v>
      </c>
      <c r="AE26" s="80">
        <f t="shared" si="17"/>
        <v>6885</v>
      </c>
      <c r="AF26" s="80">
        <f t="shared" si="17"/>
        <v>6885</v>
      </c>
      <c r="AG26" s="80">
        <f t="shared" si="17"/>
        <v>6885</v>
      </c>
      <c r="AH26" s="80">
        <f t="shared" si="17"/>
        <v>6885</v>
      </c>
      <c r="AI26" s="80">
        <f t="shared" si="17"/>
        <v>7140</v>
      </c>
      <c r="AJ26" s="80">
        <f t="shared" si="17"/>
        <v>7140</v>
      </c>
      <c r="AK26" s="80">
        <f t="shared" si="17"/>
        <v>6885</v>
      </c>
      <c r="AL26" s="80">
        <f t="shared" si="17"/>
        <v>6885</v>
      </c>
      <c r="AM26" s="80">
        <f t="shared" si="17"/>
        <v>6885</v>
      </c>
      <c r="AN26" s="80">
        <f t="shared" si="17"/>
        <v>6885</v>
      </c>
      <c r="AO26" s="80">
        <f t="shared" si="17"/>
        <v>6885</v>
      </c>
      <c r="AP26" s="80">
        <f t="shared" si="17"/>
        <v>7140</v>
      </c>
      <c r="AQ26" s="80">
        <f t="shared" si="17"/>
        <v>7140</v>
      </c>
      <c r="AR26" s="80">
        <f t="shared" si="17"/>
        <v>6885</v>
      </c>
      <c r="AS26" s="80">
        <f t="shared" si="17"/>
        <v>6885</v>
      </c>
      <c r="AT26" s="80">
        <f t="shared" si="17"/>
        <v>6885</v>
      </c>
      <c r="AU26" s="80">
        <f t="shared" si="17"/>
        <v>6885</v>
      </c>
      <c r="AV26" s="80">
        <f t="shared" si="17"/>
        <v>6885</v>
      </c>
      <c r="AW26" s="80">
        <f t="shared" si="17"/>
        <v>7140</v>
      </c>
      <c r="AX26" s="80">
        <f t="shared" si="17"/>
        <v>7140</v>
      </c>
      <c r="AY26" s="80">
        <f t="shared" si="17"/>
        <v>7140</v>
      </c>
      <c r="AZ26" s="80">
        <f t="shared" si="17"/>
        <v>7140</v>
      </c>
      <c r="BA26" s="80">
        <f t="shared" si="17"/>
        <v>7140</v>
      </c>
      <c r="BB26" s="80">
        <f t="shared" si="17"/>
        <v>7140</v>
      </c>
      <c r="BC26" s="80">
        <f t="shared" si="17"/>
        <v>7140</v>
      </c>
      <c r="BD26" s="80">
        <f t="shared" si="17"/>
        <v>11560</v>
      </c>
      <c r="BE26" s="80">
        <f t="shared" si="17"/>
        <v>11560</v>
      </c>
      <c r="BF26" s="89">
        <f t="shared" si="17"/>
        <v>11560</v>
      </c>
      <c r="BG26" s="89">
        <f t="shared" si="17"/>
        <v>11560</v>
      </c>
      <c r="BH26" s="89">
        <f t="shared" si="17"/>
        <v>11560</v>
      </c>
      <c r="BI26" s="89">
        <f t="shared" si="17"/>
        <v>11560</v>
      </c>
      <c r="BJ26" s="89">
        <f t="shared" si="17"/>
        <v>13430</v>
      </c>
      <c r="BK26" s="80">
        <f t="shared" si="17"/>
        <v>13430</v>
      </c>
      <c r="BL26" s="80">
        <f t="shared" si="17"/>
        <v>13430</v>
      </c>
      <c r="BM26" s="80">
        <f t="shared" si="17"/>
        <v>13430</v>
      </c>
      <c r="BN26" s="80">
        <f t="shared" si="17"/>
        <v>13430</v>
      </c>
      <c r="BO26" s="80">
        <f t="shared" si="17"/>
        <v>13430</v>
      </c>
      <c r="BP26" s="80">
        <f t="shared" si="17"/>
        <v>13430</v>
      </c>
      <c r="BQ26" s="80">
        <f t="shared" si="17"/>
        <v>13430</v>
      </c>
      <c r="BR26" s="80">
        <f t="shared" si="17"/>
        <v>13430</v>
      </c>
      <c r="BS26" s="80">
        <f t="shared" si="17"/>
        <v>13430</v>
      </c>
      <c r="BT26" s="80">
        <f t="shared" si="17"/>
        <v>8075</v>
      </c>
      <c r="BU26" s="80">
        <f t="shared" si="17"/>
        <v>8075</v>
      </c>
      <c r="BV26" s="80">
        <f t="shared" si="17"/>
        <v>8075</v>
      </c>
      <c r="BW26" s="80">
        <f t="shared" si="17"/>
        <v>8075</v>
      </c>
      <c r="BX26" s="80">
        <f t="shared" si="17"/>
        <v>8075</v>
      </c>
      <c r="BY26" s="80">
        <f t="shared" si="17"/>
        <v>8075</v>
      </c>
      <c r="BZ26" s="80">
        <f t="shared" si="17"/>
        <v>8075</v>
      </c>
      <c r="CA26" s="80">
        <f t="shared" si="17"/>
        <v>8075</v>
      </c>
      <c r="CB26" s="80">
        <f t="shared" si="17"/>
        <v>11560</v>
      </c>
      <c r="CC26" s="80">
        <f t="shared" si="17"/>
        <v>11560</v>
      </c>
      <c r="CD26" s="80">
        <f t="shared" si="17"/>
        <v>11560</v>
      </c>
      <c r="CE26" s="80">
        <f t="shared" si="17"/>
        <v>11560</v>
      </c>
      <c r="CF26" s="80">
        <f t="shared" si="17"/>
        <v>11560</v>
      </c>
      <c r="CG26" s="80">
        <f t="shared" ref="CG26:ER26" si="18">ROUNDUP(CG12*0.85,)</f>
        <v>11560</v>
      </c>
      <c r="CH26" s="80">
        <f t="shared" si="18"/>
        <v>11560</v>
      </c>
      <c r="CI26" s="80">
        <f t="shared" si="18"/>
        <v>11560</v>
      </c>
      <c r="CJ26" s="80">
        <f t="shared" si="18"/>
        <v>11560</v>
      </c>
      <c r="CK26" s="80">
        <f t="shared" si="18"/>
        <v>11560</v>
      </c>
      <c r="CL26" s="80">
        <f t="shared" si="18"/>
        <v>11560</v>
      </c>
      <c r="CM26" s="80">
        <f t="shared" si="18"/>
        <v>11560</v>
      </c>
      <c r="CN26" s="80">
        <f t="shared" si="18"/>
        <v>11560</v>
      </c>
      <c r="CO26" s="80">
        <f t="shared" si="18"/>
        <v>11560</v>
      </c>
      <c r="CP26" s="80">
        <f t="shared" si="18"/>
        <v>8925</v>
      </c>
      <c r="CQ26" s="80">
        <f t="shared" si="18"/>
        <v>8925</v>
      </c>
      <c r="CR26" s="80">
        <f t="shared" si="18"/>
        <v>8925</v>
      </c>
      <c r="CS26" s="80">
        <f t="shared" si="18"/>
        <v>8925</v>
      </c>
      <c r="CT26" s="80">
        <f t="shared" si="18"/>
        <v>9350</v>
      </c>
      <c r="CU26" s="80">
        <f t="shared" si="18"/>
        <v>9350</v>
      </c>
      <c r="CV26" s="80">
        <f t="shared" si="18"/>
        <v>8925</v>
      </c>
      <c r="CW26" s="80">
        <f t="shared" si="18"/>
        <v>8925</v>
      </c>
      <c r="CX26" s="80">
        <f t="shared" si="18"/>
        <v>8925</v>
      </c>
      <c r="CY26" s="80">
        <f t="shared" si="18"/>
        <v>8925</v>
      </c>
      <c r="CZ26" s="80">
        <f t="shared" si="18"/>
        <v>8925</v>
      </c>
      <c r="DA26" s="80">
        <f t="shared" si="18"/>
        <v>9350</v>
      </c>
      <c r="DB26" s="80">
        <f t="shared" si="18"/>
        <v>9350</v>
      </c>
      <c r="DC26" s="80">
        <f t="shared" si="18"/>
        <v>8925</v>
      </c>
      <c r="DD26" s="80">
        <f t="shared" si="18"/>
        <v>8925</v>
      </c>
      <c r="DE26" s="80">
        <f t="shared" si="18"/>
        <v>8925</v>
      </c>
      <c r="DF26" s="80">
        <f t="shared" si="18"/>
        <v>8925</v>
      </c>
      <c r="DG26" s="80">
        <f t="shared" si="18"/>
        <v>8925</v>
      </c>
      <c r="DH26" s="80">
        <f t="shared" si="18"/>
        <v>9350</v>
      </c>
      <c r="DI26" s="80">
        <f t="shared" si="18"/>
        <v>9350</v>
      </c>
      <c r="DJ26" s="80">
        <f t="shared" si="18"/>
        <v>8925</v>
      </c>
      <c r="DK26" s="80">
        <f t="shared" si="18"/>
        <v>8925</v>
      </c>
      <c r="DL26" s="80">
        <f t="shared" si="18"/>
        <v>8925</v>
      </c>
      <c r="DM26" s="80">
        <f t="shared" si="18"/>
        <v>8925</v>
      </c>
      <c r="DN26" s="80">
        <f t="shared" si="18"/>
        <v>8925</v>
      </c>
      <c r="DO26" s="80">
        <f t="shared" si="18"/>
        <v>9350</v>
      </c>
      <c r="DP26" s="80">
        <f t="shared" si="18"/>
        <v>9350</v>
      </c>
      <c r="DQ26" s="80">
        <f t="shared" si="18"/>
        <v>8925</v>
      </c>
      <c r="DR26" s="80">
        <f t="shared" si="18"/>
        <v>8925</v>
      </c>
      <c r="DS26" s="80">
        <f t="shared" si="18"/>
        <v>8925</v>
      </c>
      <c r="DT26" s="80">
        <f t="shared" si="18"/>
        <v>8925</v>
      </c>
      <c r="DU26" s="80">
        <f t="shared" si="18"/>
        <v>8925</v>
      </c>
      <c r="DV26" s="80">
        <f t="shared" si="18"/>
        <v>9350</v>
      </c>
      <c r="DW26" s="80">
        <f t="shared" si="18"/>
        <v>9350</v>
      </c>
      <c r="DX26" s="80">
        <f t="shared" si="18"/>
        <v>8925</v>
      </c>
      <c r="DY26" s="80">
        <f t="shared" si="18"/>
        <v>8925</v>
      </c>
      <c r="DZ26" s="80">
        <f t="shared" si="18"/>
        <v>8925</v>
      </c>
      <c r="EA26" s="80">
        <f t="shared" si="18"/>
        <v>8925</v>
      </c>
      <c r="EB26" s="80">
        <f t="shared" si="18"/>
        <v>8925</v>
      </c>
      <c r="EC26" s="80">
        <f t="shared" si="18"/>
        <v>8925</v>
      </c>
      <c r="ED26" s="80">
        <f t="shared" si="18"/>
        <v>8925</v>
      </c>
      <c r="EE26" s="80">
        <f t="shared" si="18"/>
        <v>8075</v>
      </c>
      <c r="EF26" s="80">
        <f t="shared" si="18"/>
        <v>8075</v>
      </c>
      <c r="EG26" s="80">
        <f t="shared" si="18"/>
        <v>8075</v>
      </c>
      <c r="EH26" s="80">
        <f t="shared" si="18"/>
        <v>8075</v>
      </c>
      <c r="EI26" s="80">
        <f t="shared" si="18"/>
        <v>8075</v>
      </c>
      <c r="EJ26" s="80">
        <f t="shared" si="18"/>
        <v>8075</v>
      </c>
      <c r="EK26" s="80">
        <f t="shared" si="18"/>
        <v>8075</v>
      </c>
      <c r="EL26" s="80">
        <f t="shared" si="18"/>
        <v>7650</v>
      </c>
      <c r="EM26" s="80">
        <f t="shared" si="18"/>
        <v>7650</v>
      </c>
      <c r="EN26" s="80">
        <f t="shared" si="18"/>
        <v>7650</v>
      </c>
      <c r="EO26" s="80">
        <f t="shared" si="18"/>
        <v>7650</v>
      </c>
      <c r="EP26" s="80">
        <f t="shared" si="18"/>
        <v>7650</v>
      </c>
      <c r="EQ26" s="80">
        <f t="shared" si="18"/>
        <v>8075</v>
      </c>
      <c r="ER26" s="80">
        <f t="shared" si="18"/>
        <v>8075</v>
      </c>
      <c r="ES26" s="80">
        <f t="shared" ref="ES26:FQ26" si="19">ROUNDUP(ES12*0.85,)</f>
        <v>7650</v>
      </c>
      <c r="ET26" s="80">
        <f t="shared" si="19"/>
        <v>7650</v>
      </c>
      <c r="EU26" s="80">
        <f t="shared" si="19"/>
        <v>7650</v>
      </c>
      <c r="EV26" s="80">
        <f t="shared" si="19"/>
        <v>7650</v>
      </c>
      <c r="EW26" s="80">
        <f t="shared" si="19"/>
        <v>7650</v>
      </c>
      <c r="EX26" s="80">
        <f t="shared" si="19"/>
        <v>8075</v>
      </c>
      <c r="EY26" s="80">
        <f t="shared" si="19"/>
        <v>8075</v>
      </c>
      <c r="EZ26" s="80">
        <f t="shared" si="19"/>
        <v>7650</v>
      </c>
      <c r="FA26" s="80">
        <f t="shared" si="19"/>
        <v>7650</v>
      </c>
      <c r="FB26" s="80">
        <f t="shared" si="19"/>
        <v>7650</v>
      </c>
      <c r="FC26" s="80">
        <f t="shared" si="19"/>
        <v>7650</v>
      </c>
      <c r="FD26" s="80">
        <f t="shared" si="19"/>
        <v>7650</v>
      </c>
      <c r="FE26" s="80">
        <f t="shared" si="19"/>
        <v>8075</v>
      </c>
      <c r="FF26" s="80">
        <f t="shared" si="19"/>
        <v>8075</v>
      </c>
      <c r="FG26" s="80">
        <f t="shared" si="19"/>
        <v>8925</v>
      </c>
      <c r="FH26" s="80">
        <f t="shared" si="19"/>
        <v>8925</v>
      </c>
      <c r="FI26" s="80">
        <f t="shared" si="19"/>
        <v>8925</v>
      </c>
      <c r="FJ26" s="80">
        <f t="shared" si="19"/>
        <v>8925</v>
      </c>
      <c r="FK26" s="80">
        <f t="shared" si="19"/>
        <v>8925</v>
      </c>
      <c r="FL26" s="80">
        <f t="shared" si="19"/>
        <v>8925</v>
      </c>
      <c r="FM26" s="80">
        <f t="shared" si="19"/>
        <v>8925</v>
      </c>
      <c r="FN26" s="80">
        <f t="shared" si="19"/>
        <v>8925</v>
      </c>
      <c r="FO26" s="80">
        <f t="shared" si="19"/>
        <v>8925</v>
      </c>
      <c r="FP26" s="80">
        <f t="shared" si="19"/>
        <v>8925</v>
      </c>
      <c r="FQ26" s="80">
        <f t="shared" si="19"/>
        <v>8925</v>
      </c>
    </row>
    <row r="27" spans="1:173">
      <c r="A27" s="16" t="s">
        <v>7</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9"/>
      <c r="BG27" s="89"/>
      <c r="BH27" s="89"/>
      <c r="BI27" s="89"/>
      <c r="BJ27" s="89"/>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row>
    <row r="28" spans="1:173">
      <c r="A28" s="74">
        <v>1</v>
      </c>
      <c r="B28" s="80">
        <f t="shared" ref="B28:T28" si="20">ROUNDUP(B14*0.85,)</f>
        <v>7735</v>
      </c>
      <c r="C28" s="80">
        <f t="shared" si="20"/>
        <v>7735</v>
      </c>
      <c r="D28" s="80">
        <f t="shared" si="20"/>
        <v>7735</v>
      </c>
      <c r="E28" s="80">
        <f t="shared" si="20"/>
        <v>7735</v>
      </c>
      <c r="F28" s="80">
        <f t="shared" si="20"/>
        <v>7735</v>
      </c>
      <c r="G28" s="80">
        <f t="shared" si="20"/>
        <v>8245</v>
      </c>
      <c r="H28" s="80">
        <f t="shared" si="20"/>
        <v>8245</v>
      </c>
      <c r="I28" s="80">
        <f t="shared" si="20"/>
        <v>7735</v>
      </c>
      <c r="J28" s="80">
        <f t="shared" si="20"/>
        <v>7735</v>
      </c>
      <c r="K28" s="80">
        <f t="shared" si="20"/>
        <v>7735</v>
      </c>
      <c r="L28" s="80">
        <f t="shared" si="20"/>
        <v>7735</v>
      </c>
      <c r="M28" s="80">
        <f t="shared" si="20"/>
        <v>7735</v>
      </c>
      <c r="N28" s="80">
        <f t="shared" si="20"/>
        <v>8245</v>
      </c>
      <c r="O28" s="80">
        <f t="shared" si="20"/>
        <v>8245</v>
      </c>
      <c r="P28" s="80">
        <f t="shared" si="20"/>
        <v>7735</v>
      </c>
      <c r="Q28" s="80">
        <f t="shared" si="20"/>
        <v>7735</v>
      </c>
      <c r="R28" s="80">
        <f t="shared" si="20"/>
        <v>7735</v>
      </c>
      <c r="S28" s="80">
        <f t="shared" si="20"/>
        <v>7735</v>
      </c>
      <c r="T28" s="80">
        <f t="shared" si="20"/>
        <v>8925</v>
      </c>
      <c r="U28" s="80">
        <f t="shared" ref="U28:CF28" si="21">ROUNDUP(U14*0.85,)</f>
        <v>8925</v>
      </c>
      <c r="V28" s="80">
        <f t="shared" si="21"/>
        <v>8925</v>
      </c>
      <c r="W28" s="80">
        <f t="shared" si="21"/>
        <v>7990</v>
      </c>
      <c r="X28" s="80">
        <f t="shared" si="21"/>
        <v>7990</v>
      </c>
      <c r="Y28" s="80">
        <f t="shared" si="21"/>
        <v>7990</v>
      </c>
      <c r="Z28" s="80">
        <f t="shared" si="21"/>
        <v>7990</v>
      </c>
      <c r="AA28" s="80">
        <f t="shared" si="21"/>
        <v>7990</v>
      </c>
      <c r="AB28" s="80">
        <f t="shared" si="21"/>
        <v>8925</v>
      </c>
      <c r="AC28" s="80">
        <f t="shared" si="21"/>
        <v>8925</v>
      </c>
      <c r="AD28" s="80">
        <f t="shared" si="21"/>
        <v>8925</v>
      </c>
      <c r="AE28" s="80">
        <f t="shared" si="21"/>
        <v>7735</v>
      </c>
      <c r="AF28" s="80">
        <f t="shared" si="21"/>
        <v>7735</v>
      </c>
      <c r="AG28" s="80">
        <f t="shared" si="21"/>
        <v>7735</v>
      </c>
      <c r="AH28" s="80">
        <f t="shared" si="21"/>
        <v>7735</v>
      </c>
      <c r="AI28" s="80">
        <f t="shared" si="21"/>
        <v>7990</v>
      </c>
      <c r="AJ28" s="80">
        <f t="shared" si="21"/>
        <v>7990</v>
      </c>
      <c r="AK28" s="80">
        <f t="shared" si="21"/>
        <v>7735</v>
      </c>
      <c r="AL28" s="80">
        <f t="shared" si="21"/>
        <v>7735</v>
      </c>
      <c r="AM28" s="80">
        <f t="shared" si="21"/>
        <v>7735</v>
      </c>
      <c r="AN28" s="80">
        <f t="shared" si="21"/>
        <v>7735</v>
      </c>
      <c r="AO28" s="80">
        <f t="shared" si="21"/>
        <v>7735</v>
      </c>
      <c r="AP28" s="80">
        <f t="shared" si="21"/>
        <v>7990</v>
      </c>
      <c r="AQ28" s="80">
        <f t="shared" si="21"/>
        <v>7990</v>
      </c>
      <c r="AR28" s="80">
        <f t="shared" si="21"/>
        <v>7735</v>
      </c>
      <c r="AS28" s="80">
        <f t="shared" si="21"/>
        <v>7735</v>
      </c>
      <c r="AT28" s="80">
        <f t="shared" si="21"/>
        <v>7735</v>
      </c>
      <c r="AU28" s="80">
        <f t="shared" si="21"/>
        <v>7735</v>
      </c>
      <c r="AV28" s="80">
        <f t="shared" si="21"/>
        <v>7735</v>
      </c>
      <c r="AW28" s="80">
        <f t="shared" si="21"/>
        <v>7990</v>
      </c>
      <c r="AX28" s="80">
        <f t="shared" si="21"/>
        <v>7990</v>
      </c>
      <c r="AY28" s="80">
        <f t="shared" si="21"/>
        <v>7990</v>
      </c>
      <c r="AZ28" s="80">
        <f t="shared" si="21"/>
        <v>7990</v>
      </c>
      <c r="BA28" s="80">
        <f t="shared" si="21"/>
        <v>7990</v>
      </c>
      <c r="BB28" s="80">
        <f t="shared" si="21"/>
        <v>7990</v>
      </c>
      <c r="BC28" s="80">
        <f t="shared" si="21"/>
        <v>7990</v>
      </c>
      <c r="BD28" s="80">
        <f t="shared" si="21"/>
        <v>12410</v>
      </c>
      <c r="BE28" s="80">
        <f t="shared" si="21"/>
        <v>12410</v>
      </c>
      <c r="BF28" s="89">
        <f t="shared" si="21"/>
        <v>12410</v>
      </c>
      <c r="BG28" s="89">
        <f t="shared" si="21"/>
        <v>12410</v>
      </c>
      <c r="BH28" s="89">
        <f t="shared" si="21"/>
        <v>12410</v>
      </c>
      <c r="BI28" s="89">
        <f t="shared" si="21"/>
        <v>12410</v>
      </c>
      <c r="BJ28" s="89">
        <f t="shared" si="21"/>
        <v>14280</v>
      </c>
      <c r="BK28" s="80">
        <f t="shared" si="21"/>
        <v>14280</v>
      </c>
      <c r="BL28" s="80">
        <f t="shared" si="21"/>
        <v>14280</v>
      </c>
      <c r="BM28" s="80">
        <f t="shared" si="21"/>
        <v>14280</v>
      </c>
      <c r="BN28" s="80">
        <f t="shared" si="21"/>
        <v>14280</v>
      </c>
      <c r="BO28" s="80">
        <f t="shared" si="21"/>
        <v>14280</v>
      </c>
      <c r="BP28" s="80">
        <f t="shared" si="21"/>
        <v>14280</v>
      </c>
      <c r="BQ28" s="80">
        <f t="shared" si="21"/>
        <v>14280</v>
      </c>
      <c r="BR28" s="80">
        <f t="shared" si="21"/>
        <v>14280</v>
      </c>
      <c r="BS28" s="80">
        <f t="shared" si="21"/>
        <v>14280</v>
      </c>
      <c r="BT28" s="80">
        <f t="shared" si="21"/>
        <v>8925</v>
      </c>
      <c r="BU28" s="80">
        <f t="shared" si="21"/>
        <v>8925</v>
      </c>
      <c r="BV28" s="80">
        <f t="shared" si="21"/>
        <v>8925</v>
      </c>
      <c r="BW28" s="80">
        <f t="shared" si="21"/>
        <v>8925</v>
      </c>
      <c r="BX28" s="80">
        <f t="shared" si="21"/>
        <v>8925</v>
      </c>
      <c r="BY28" s="80">
        <f t="shared" si="21"/>
        <v>8925</v>
      </c>
      <c r="BZ28" s="80">
        <f t="shared" si="21"/>
        <v>8925</v>
      </c>
      <c r="CA28" s="80">
        <f t="shared" si="21"/>
        <v>8925</v>
      </c>
      <c r="CB28" s="80">
        <f t="shared" si="21"/>
        <v>12410</v>
      </c>
      <c r="CC28" s="80">
        <f t="shared" si="21"/>
        <v>12410</v>
      </c>
      <c r="CD28" s="80">
        <f t="shared" si="21"/>
        <v>12410</v>
      </c>
      <c r="CE28" s="80">
        <f t="shared" si="21"/>
        <v>12410</v>
      </c>
      <c r="CF28" s="80">
        <f t="shared" si="21"/>
        <v>12410</v>
      </c>
      <c r="CG28" s="80">
        <f t="shared" ref="CG28:ER28" si="22">ROUNDUP(CG14*0.85,)</f>
        <v>12410</v>
      </c>
      <c r="CH28" s="80">
        <f t="shared" si="22"/>
        <v>12410</v>
      </c>
      <c r="CI28" s="80">
        <f t="shared" si="22"/>
        <v>12410</v>
      </c>
      <c r="CJ28" s="80">
        <f t="shared" si="22"/>
        <v>12410</v>
      </c>
      <c r="CK28" s="80">
        <f t="shared" si="22"/>
        <v>12410</v>
      </c>
      <c r="CL28" s="80">
        <f t="shared" si="22"/>
        <v>12410</v>
      </c>
      <c r="CM28" s="80">
        <f t="shared" si="22"/>
        <v>12410</v>
      </c>
      <c r="CN28" s="80">
        <f t="shared" si="22"/>
        <v>12410</v>
      </c>
      <c r="CO28" s="80">
        <f t="shared" si="22"/>
        <v>12410</v>
      </c>
      <c r="CP28" s="80">
        <f t="shared" si="22"/>
        <v>9775</v>
      </c>
      <c r="CQ28" s="80">
        <f t="shared" si="22"/>
        <v>9775</v>
      </c>
      <c r="CR28" s="80">
        <f t="shared" si="22"/>
        <v>9775</v>
      </c>
      <c r="CS28" s="80">
        <f t="shared" si="22"/>
        <v>9775</v>
      </c>
      <c r="CT28" s="80">
        <f t="shared" si="22"/>
        <v>10200</v>
      </c>
      <c r="CU28" s="80">
        <f t="shared" si="22"/>
        <v>10200</v>
      </c>
      <c r="CV28" s="80">
        <f t="shared" si="22"/>
        <v>9775</v>
      </c>
      <c r="CW28" s="80">
        <f t="shared" si="22"/>
        <v>9775</v>
      </c>
      <c r="CX28" s="80">
        <f t="shared" si="22"/>
        <v>9775</v>
      </c>
      <c r="CY28" s="80">
        <f t="shared" si="22"/>
        <v>9775</v>
      </c>
      <c r="CZ28" s="80">
        <f t="shared" si="22"/>
        <v>9775</v>
      </c>
      <c r="DA28" s="80">
        <f t="shared" si="22"/>
        <v>10200</v>
      </c>
      <c r="DB28" s="80">
        <f t="shared" si="22"/>
        <v>10200</v>
      </c>
      <c r="DC28" s="80">
        <f t="shared" si="22"/>
        <v>9775</v>
      </c>
      <c r="DD28" s="80">
        <f t="shared" si="22"/>
        <v>9775</v>
      </c>
      <c r="DE28" s="80">
        <f t="shared" si="22"/>
        <v>9775</v>
      </c>
      <c r="DF28" s="80">
        <f t="shared" si="22"/>
        <v>9775</v>
      </c>
      <c r="DG28" s="80">
        <f t="shared" si="22"/>
        <v>9775</v>
      </c>
      <c r="DH28" s="80">
        <f t="shared" si="22"/>
        <v>10200</v>
      </c>
      <c r="DI28" s="80">
        <f t="shared" si="22"/>
        <v>10200</v>
      </c>
      <c r="DJ28" s="80">
        <f t="shared" si="22"/>
        <v>9775</v>
      </c>
      <c r="DK28" s="80">
        <f t="shared" si="22"/>
        <v>9775</v>
      </c>
      <c r="DL28" s="80">
        <f t="shared" si="22"/>
        <v>9775</v>
      </c>
      <c r="DM28" s="80">
        <f t="shared" si="22"/>
        <v>9775</v>
      </c>
      <c r="DN28" s="80">
        <f t="shared" si="22"/>
        <v>9775</v>
      </c>
      <c r="DO28" s="80">
        <f t="shared" si="22"/>
        <v>10200</v>
      </c>
      <c r="DP28" s="80">
        <f t="shared" si="22"/>
        <v>10200</v>
      </c>
      <c r="DQ28" s="80">
        <f t="shared" si="22"/>
        <v>9775</v>
      </c>
      <c r="DR28" s="80">
        <f t="shared" si="22"/>
        <v>9775</v>
      </c>
      <c r="DS28" s="80">
        <f t="shared" si="22"/>
        <v>9775</v>
      </c>
      <c r="DT28" s="80">
        <f t="shared" si="22"/>
        <v>9775</v>
      </c>
      <c r="DU28" s="80">
        <f t="shared" si="22"/>
        <v>9775</v>
      </c>
      <c r="DV28" s="80">
        <f t="shared" si="22"/>
        <v>10200</v>
      </c>
      <c r="DW28" s="80">
        <f t="shared" si="22"/>
        <v>10200</v>
      </c>
      <c r="DX28" s="80">
        <f t="shared" si="22"/>
        <v>9775</v>
      </c>
      <c r="DY28" s="80">
        <f t="shared" si="22"/>
        <v>9775</v>
      </c>
      <c r="DZ28" s="80">
        <f t="shared" si="22"/>
        <v>9775</v>
      </c>
      <c r="EA28" s="80">
        <f t="shared" si="22"/>
        <v>9775</v>
      </c>
      <c r="EB28" s="80">
        <f t="shared" si="22"/>
        <v>9775</v>
      </c>
      <c r="EC28" s="80">
        <f t="shared" si="22"/>
        <v>9775</v>
      </c>
      <c r="ED28" s="80">
        <f t="shared" si="22"/>
        <v>9775</v>
      </c>
      <c r="EE28" s="80">
        <f t="shared" si="22"/>
        <v>8925</v>
      </c>
      <c r="EF28" s="80">
        <f t="shared" si="22"/>
        <v>8925</v>
      </c>
      <c r="EG28" s="80">
        <f t="shared" si="22"/>
        <v>8925</v>
      </c>
      <c r="EH28" s="80">
        <f t="shared" si="22"/>
        <v>8925</v>
      </c>
      <c r="EI28" s="80">
        <f t="shared" si="22"/>
        <v>8925</v>
      </c>
      <c r="EJ28" s="80">
        <f t="shared" si="22"/>
        <v>8925</v>
      </c>
      <c r="EK28" s="80">
        <f t="shared" si="22"/>
        <v>8925</v>
      </c>
      <c r="EL28" s="80">
        <f t="shared" si="22"/>
        <v>8500</v>
      </c>
      <c r="EM28" s="80">
        <f t="shared" si="22"/>
        <v>8500</v>
      </c>
      <c r="EN28" s="80">
        <f t="shared" si="22"/>
        <v>8500</v>
      </c>
      <c r="EO28" s="80">
        <f t="shared" si="22"/>
        <v>8500</v>
      </c>
      <c r="EP28" s="80">
        <f t="shared" si="22"/>
        <v>8500</v>
      </c>
      <c r="EQ28" s="80">
        <f t="shared" si="22"/>
        <v>8925</v>
      </c>
      <c r="ER28" s="80">
        <f t="shared" si="22"/>
        <v>8925</v>
      </c>
      <c r="ES28" s="80">
        <f t="shared" ref="ES28:FQ28" si="23">ROUNDUP(ES14*0.85,)</f>
        <v>8500</v>
      </c>
      <c r="ET28" s="80">
        <f t="shared" si="23"/>
        <v>8500</v>
      </c>
      <c r="EU28" s="80">
        <f t="shared" si="23"/>
        <v>8500</v>
      </c>
      <c r="EV28" s="80">
        <f t="shared" si="23"/>
        <v>8500</v>
      </c>
      <c r="EW28" s="80">
        <f t="shared" si="23"/>
        <v>8500</v>
      </c>
      <c r="EX28" s="80">
        <f t="shared" si="23"/>
        <v>8925</v>
      </c>
      <c r="EY28" s="80">
        <f t="shared" si="23"/>
        <v>8925</v>
      </c>
      <c r="EZ28" s="80">
        <f t="shared" si="23"/>
        <v>8500</v>
      </c>
      <c r="FA28" s="80">
        <f t="shared" si="23"/>
        <v>8500</v>
      </c>
      <c r="FB28" s="80">
        <f t="shared" si="23"/>
        <v>8500</v>
      </c>
      <c r="FC28" s="80">
        <f t="shared" si="23"/>
        <v>8500</v>
      </c>
      <c r="FD28" s="80">
        <f t="shared" si="23"/>
        <v>8500</v>
      </c>
      <c r="FE28" s="80">
        <f t="shared" si="23"/>
        <v>8925</v>
      </c>
      <c r="FF28" s="80">
        <f t="shared" si="23"/>
        <v>8925</v>
      </c>
      <c r="FG28" s="80">
        <f t="shared" si="23"/>
        <v>9775</v>
      </c>
      <c r="FH28" s="80">
        <f t="shared" si="23"/>
        <v>9775</v>
      </c>
      <c r="FI28" s="80">
        <f t="shared" si="23"/>
        <v>9775</v>
      </c>
      <c r="FJ28" s="80">
        <f t="shared" si="23"/>
        <v>9775</v>
      </c>
      <c r="FK28" s="80">
        <f t="shared" si="23"/>
        <v>9775</v>
      </c>
      <c r="FL28" s="80">
        <f t="shared" si="23"/>
        <v>9775</v>
      </c>
      <c r="FM28" s="80">
        <f t="shared" si="23"/>
        <v>9775</v>
      </c>
      <c r="FN28" s="80">
        <f t="shared" si="23"/>
        <v>9775</v>
      </c>
      <c r="FO28" s="80">
        <f t="shared" si="23"/>
        <v>9775</v>
      </c>
      <c r="FP28" s="80">
        <f t="shared" si="23"/>
        <v>9775</v>
      </c>
      <c r="FQ28" s="80">
        <f t="shared" si="23"/>
        <v>9775</v>
      </c>
    </row>
    <row r="29" spans="1:173">
      <c r="A29" s="17" t="s">
        <v>8</v>
      </c>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9"/>
      <c r="BG29" s="89"/>
      <c r="BH29" s="89"/>
      <c r="BI29" s="89"/>
      <c r="BJ29" s="89"/>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row>
    <row r="30" spans="1:173">
      <c r="A30" s="74">
        <v>1</v>
      </c>
      <c r="B30" s="80">
        <f t="shared" ref="B30:T30" si="24">ROUNDUP(B16*0.85,)</f>
        <v>9010</v>
      </c>
      <c r="C30" s="80">
        <f t="shared" si="24"/>
        <v>9010</v>
      </c>
      <c r="D30" s="80">
        <f t="shared" si="24"/>
        <v>9010</v>
      </c>
      <c r="E30" s="80">
        <f t="shared" si="24"/>
        <v>9010</v>
      </c>
      <c r="F30" s="80">
        <f t="shared" si="24"/>
        <v>9010</v>
      </c>
      <c r="G30" s="80">
        <f t="shared" si="24"/>
        <v>9520</v>
      </c>
      <c r="H30" s="80">
        <f t="shared" si="24"/>
        <v>9520</v>
      </c>
      <c r="I30" s="80">
        <f t="shared" si="24"/>
        <v>9010</v>
      </c>
      <c r="J30" s="80">
        <f t="shared" si="24"/>
        <v>9010</v>
      </c>
      <c r="K30" s="80">
        <f t="shared" si="24"/>
        <v>9010</v>
      </c>
      <c r="L30" s="80">
        <f t="shared" si="24"/>
        <v>9010</v>
      </c>
      <c r="M30" s="80">
        <f t="shared" si="24"/>
        <v>9010</v>
      </c>
      <c r="N30" s="80">
        <f t="shared" si="24"/>
        <v>9520</v>
      </c>
      <c r="O30" s="80">
        <f t="shared" si="24"/>
        <v>9520</v>
      </c>
      <c r="P30" s="80">
        <f t="shared" si="24"/>
        <v>9010</v>
      </c>
      <c r="Q30" s="80">
        <f t="shared" si="24"/>
        <v>9010</v>
      </c>
      <c r="R30" s="80">
        <f t="shared" si="24"/>
        <v>9010</v>
      </c>
      <c r="S30" s="80">
        <f t="shared" si="24"/>
        <v>9010</v>
      </c>
      <c r="T30" s="80">
        <f t="shared" si="24"/>
        <v>10200</v>
      </c>
      <c r="U30" s="80">
        <f t="shared" ref="U30:CF30" si="25">ROUNDUP(U16*0.85,)</f>
        <v>10200</v>
      </c>
      <c r="V30" s="80">
        <f t="shared" si="25"/>
        <v>10200</v>
      </c>
      <c r="W30" s="80">
        <f t="shared" si="25"/>
        <v>9265</v>
      </c>
      <c r="X30" s="80">
        <f t="shared" si="25"/>
        <v>9265</v>
      </c>
      <c r="Y30" s="80">
        <f t="shared" si="25"/>
        <v>9265</v>
      </c>
      <c r="Z30" s="80">
        <f t="shared" si="25"/>
        <v>9265</v>
      </c>
      <c r="AA30" s="80">
        <f t="shared" si="25"/>
        <v>9265</v>
      </c>
      <c r="AB30" s="80">
        <f t="shared" si="25"/>
        <v>10200</v>
      </c>
      <c r="AC30" s="80">
        <f t="shared" si="25"/>
        <v>10200</v>
      </c>
      <c r="AD30" s="80">
        <f t="shared" si="25"/>
        <v>10200</v>
      </c>
      <c r="AE30" s="80">
        <f t="shared" si="25"/>
        <v>9010</v>
      </c>
      <c r="AF30" s="80">
        <f t="shared" si="25"/>
        <v>9010</v>
      </c>
      <c r="AG30" s="80">
        <f t="shared" si="25"/>
        <v>9010</v>
      </c>
      <c r="AH30" s="80">
        <f t="shared" si="25"/>
        <v>9010</v>
      </c>
      <c r="AI30" s="80">
        <f t="shared" si="25"/>
        <v>9265</v>
      </c>
      <c r="AJ30" s="80">
        <f t="shared" si="25"/>
        <v>9265</v>
      </c>
      <c r="AK30" s="80">
        <f t="shared" si="25"/>
        <v>9010</v>
      </c>
      <c r="AL30" s="80">
        <f t="shared" si="25"/>
        <v>9010</v>
      </c>
      <c r="AM30" s="80">
        <f t="shared" si="25"/>
        <v>9010</v>
      </c>
      <c r="AN30" s="80">
        <f t="shared" si="25"/>
        <v>9010</v>
      </c>
      <c r="AO30" s="80">
        <f t="shared" si="25"/>
        <v>9010</v>
      </c>
      <c r="AP30" s="80">
        <f t="shared" si="25"/>
        <v>9265</v>
      </c>
      <c r="AQ30" s="80">
        <f t="shared" si="25"/>
        <v>9265</v>
      </c>
      <c r="AR30" s="80">
        <f t="shared" si="25"/>
        <v>9010</v>
      </c>
      <c r="AS30" s="80">
        <f t="shared" si="25"/>
        <v>9010</v>
      </c>
      <c r="AT30" s="80">
        <f t="shared" si="25"/>
        <v>9010</v>
      </c>
      <c r="AU30" s="80">
        <f t="shared" si="25"/>
        <v>9010</v>
      </c>
      <c r="AV30" s="80">
        <f t="shared" si="25"/>
        <v>9010</v>
      </c>
      <c r="AW30" s="80">
        <f t="shared" si="25"/>
        <v>9265</v>
      </c>
      <c r="AX30" s="80">
        <f t="shared" si="25"/>
        <v>9265</v>
      </c>
      <c r="AY30" s="80">
        <f t="shared" si="25"/>
        <v>9265</v>
      </c>
      <c r="AZ30" s="80">
        <f t="shared" si="25"/>
        <v>9265</v>
      </c>
      <c r="BA30" s="80">
        <f t="shared" si="25"/>
        <v>9265</v>
      </c>
      <c r="BB30" s="80">
        <f t="shared" si="25"/>
        <v>9265</v>
      </c>
      <c r="BC30" s="80">
        <f t="shared" si="25"/>
        <v>9265</v>
      </c>
      <c r="BD30" s="80">
        <f t="shared" si="25"/>
        <v>13685</v>
      </c>
      <c r="BE30" s="80">
        <f t="shared" si="25"/>
        <v>13685</v>
      </c>
      <c r="BF30" s="89">
        <f t="shared" si="25"/>
        <v>13685</v>
      </c>
      <c r="BG30" s="89">
        <f t="shared" si="25"/>
        <v>13685</v>
      </c>
      <c r="BH30" s="89">
        <f t="shared" si="25"/>
        <v>13685</v>
      </c>
      <c r="BI30" s="89">
        <f t="shared" si="25"/>
        <v>13685</v>
      </c>
      <c r="BJ30" s="89">
        <f t="shared" si="25"/>
        <v>15555</v>
      </c>
      <c r="BK30" s="80">
        <f t="shared" si="25"/>
        <v>15555</v>
      </c>
      <c r="BL30" s="80">
        <f t="shared" si="25"/>
        <v>15555</v>
      </c>
      <c r="BM30" s="80">
        <f t="shared" si="25"/>
        <v>15555</v>
      </c>
      <c r="BN30" s="80">
        <f t="shared" si="25"/>
        <v>15555</v>
      </c>
      <c r="BO30" s="80">
        <f t="shared" si="25"/>
        <v>15555</v>
      </c>
      <c r="BP30" s="80">
        <f t="shared" si="25"/>
        <v>15555</v>
      </c>
      <c r="BQ30" s="80">
        <f t="shared" si="25"/>
        <v>15555</v>
      </c>
      <c r="BR30" s="80">
        <f t="shared" si="25"/>
        <v>15555</v>
      </c>
      <c r="BS30" s="80">
        <f t="shared" si="25"/>
        <v>15555</v>
      </c>
      <c r="BT30" s="80">
        <f t="shared" si="25"/>
        <v>10200</v>
      </c>
      <c r="BU30" s="80">
        <f t="shared" si="25"/>
        <v>10200</v>
      </c>
      <c r="BV30" s="80">
        <f t="shared" si="25"/>
        <v>10200</v>
      </c>
      <c r="BW30" s="80">
        <f t="shared" si="25"/>
        <v>10200</v>
      </c>
      <c r="BX30" s="80">
        <f t="shared" si="25"/>
        <v>10200</v>
      </c>
      <c r="BY30" s="80">
        <f t="shared" si="25"/>
        <v>10200</v>
      </c>
      <c r="BZ30" s="80">
        <f t="shared" si="25"/>
        <v>10200</v>
      </c>
      <c r="CA30" s="80">
        <f t="shared" si="25"/>
        <v>10200</v>
      </c>
      <c r="CB30" s="80">
        <f t="shared" si="25"/>
        <v>13685</v>
      </c>
      <c r="CC30" s="80">
        <f t="shared" si="25"/>
        <v>13685</v>
      </c>
      <c r="CD30" s="80">
        <f t="shared" si="25"/>
        <v>13685</v>
      </c>
      <c r="CE30" s="80">
        <f t="shared" si="25"/>
        <v>13685</v>
      </c>
      <c r="CF30" s="80">
        <f t="shared" si="25"/>
        <v>13685</v>
      </c>
      <c r="CG30" s="80">
        <f t="shared" ref="CG30:ER30" si="26">ROUNDUP(CG16*0.85,)</f>
        <v>13685</v>
      </c>
      <c r="CH30" s="80">
        <f t="shared" si="26"/>
        <v>13685</v>
      </c>
      <c r="CI30" s="80">
        <f t="shared" si="26"/>
        <v>13685</v>
      </c>
      <c r="CJ30" s="80">
        <f t="shared" si="26"/>
        <v>13685</v>
      </c>
      <c r="CK30" s="80">
        <f t="shared" si="26"/>
        <v>13685</v>
      </c>
      <c r="CL30" s="80">
        <f t="shared" si="26"/>
        <v>13685</v>
      </c>
      <c r="CM30" s="80">
        <f t="shared" si="26"/>
        <v>13685</v>
      </c>
      <c r="CN30" s="80">
        <f t="shared" si="26"/>
        <v>13685</v>
      </c>
      <c r="CO30" s="80">
        <f t="shared" si="26"/>
        <v>13685</v>
      </c>
      <c r="CP30" s="80">
        <f t="shared" si="26"/>
        <v>11050</v>
      </c>
      <c r="CQ30" s="80">
        <f t="shared" si="26"/>
        <v>11050</v>
      </c>
      <c r="CR30" s="80">
        <f t="shared" si="26"/>
        <v>11050</v>
      </c>
      <c r="CS30" s="80">
        <f t="shared" si="26"/>
        <v>11050</v>
      </c>
      <c r="CT30" s="80">
        <f t="shared" si="26"/>
        <v>11475</v>
      </c>
      <c r="CU30" s="80">
        <f t="shared" si="26"/>
        <v>11475</v>
      </c>
      <c r="CV30" s="80">
        <f t="shared" si="26"/>
        <v>11050</v>
      </c>
      <c r="CW30" s="80">
        <f t="shared" si="26"/>
        <v>11050</v>
      </c>
      <c r="CX30" s="80">
        <f t="shared" si="26"/>
        <v>11050</v>
      </c>
      <c r="CY30" s="80">
        <f t="shared" si="26"/>
        <v>11050</v>
      </c>
      <c r="CZ30" s="80">
        <f t="shared" si="26"/>
        <v>11050</v>
      </c>
      <c r="DA30" s="80">
        <f t="shared" si="26"/>
        <v>11475</v>
      </c>
      <c r="DB30" s="80">
        <f t="shared" si="26"/>
        <v>11475</v>
      </c>
      <c r="DC30" s="80">
        <f t="shared" si="26"/>
        <v>11050</v>
      </c>
      <c r="DD30" s="80">
        <f t="shared" si="26"/>
        <v>11050</v>
      </c>
      <c r="DE30" s="80">
        <f t="shared" si="26"/>
        <v>11050</v>
      </c>
      <c r="DF30" s="80">
        <f t="shared" si="26"/>
        <v>11050</v>
      </c>
      <c r="DG30" s="80">
        <f t="shared" si="26"/>
        <v>11050</v>
      </c>
      <c r="DH30" s="80">
        <f t="shared" si="26"/>
        <v>11475</v>
      </c>
      <c r="DI30" s="80">
        <f t="shared" si="26"/>
        <v>11475</v>
      </c>
      <c r="DJ30" s="80">
        <f t="shared" si="26"/>
        <v>11050</v>
      </c>
      <c r="DK30" s="80">
        <f t="shared" si="26"/>
        <v>11050</v>
      </c>
      <c r="DL30" s="80">
        <f t="shared" si="26"/>
        <v>11050</v>
      </c>
      <c r="DM30" s="80">
        <f t="shared" si="26"/>
        <v>11050</v>
      </c>
      <c r="DN30" s="80">
        <f t="shared" si="26"/>
        <v>11050</v>
      </c>
      <c r="DO30" s="80">
        <f t="shared" si="26"/>
        <v>11475</v>
      </c>
      <c r="DP30" s="80">
        <f t="shared" si="26"/>
        <v>11475</v>
      </c>
      <c r="DQ30" s="80">
        <f t="shared" si="26"/>
        <v>11050</v>
      </c>
      <c r="DR30" s="80">
        <f t="shared" si="26"/>
        <v>11050</v>
      </c>
      <c r="DS30" s="80">
        <f t="shared" si="26"/>
        <v>11050</v>
      </c>
      <c r="DT30" s="80">
        <f t="shared" si="26"/>
        <v>11050</v>
      </c>
      <c r="DU30" s="80">
        <f t="shared" si="26"/>
        <v>11050</v>
      </c>
      <c r="DV30" s="80">
        <f t="shared" si="26"/>
        <v>11475</v>
      </c>
      <c r="DW30" s="80">
        <f t="shared" si="26"/>
        <v>11475</v>
      </c>
      <c r="DX30" s="80">
        <f t="shared" si="26"/>
        <v>11050</v>
      </c>
      <c r="DY30" s="80">
        <f t="shared" si="26"/>
        <v>11050</v>
      </c>
      <c r="DZ30" s="80">
        <f t="shared" si="26"/>
        <v>11050</v>
      </c>
      <c r="EA30" s="80">
        <f t="shared" si="26"/>
        <v>11050</v>
      </c>
      <c r="EB30" s="80">
        <f t="shared" si="26"/>
        <v>11050</v>
      </c>
      <c r="EC30" s="80">
        <f t="shared" si="26"/>
        <v>11050</v>
      </c>
      <c r="ED30" s="80">
        <f t="shared" si="26"/>
        <v>11050</v>
      </c>
      <c r="EE30" s="80">
        <f t="shared" si="26"/>
        <v>10200</v>
      </c>
      <c r="EF30" s="80">
        <f t="shared" si="26"/>
        <v>10200</v>
      </c>
      <c r="EG30" s="80">
        <f t="shared" si="26"/>
        <v>10200</v>
      </c>
      <c r="EH30" s="80">
        <f t="shared" si="26"/>
        <v>10200</v>
      </c>
      <c r="EI30" s="80">
        <f t="shared" si="26"/>
        <v>10200</v>
      </c>
      <c r="EJ30" s="80">
        <f t="shared" si="26"/>
        <v>10200</v>
      </c>
      <c r="EK30" s="80">
        <f t="shared" si="26"/>
        <v>10200</v>
      </c>
      <c r="EL30" s="80">
        <f t="shared" si="26"/>
        <v>9775</v>
      </c>
      <c r="EM30" s="80">
        <f t="shared" si="26"/>
        <v>9775</v>
      </c>
      <c r="EN30" s="80">
        <f t="shared" si="26"/>
        <v>9775</v>
      </c>
      <c r="EO30" s="80">
        <f t="shared" si="26"/>
        <v>9775</v>
      </c>
      <c r="EP30" s="80">
        <f t="shared" si="26"/>
        <v>9775</v>
      </c>
      <c r="EQ30" s="80">
        <f t="shared" si="26"/>
        <v>10200</v>
      </c>
      <c r="ER30" s="80">
        <f t="shared" si="26"/>
        <v>10200</v>
      </c>
      <c r="ES30" s="80">
        <f t="shared" ref="ES30:FQ30" si="27">ROUNDUP(ES16*0.85,)</f>
        <v>9775</v>
      </c>
      <c r="ET30" s="80">
        <f t="shared" si="27"/>
        <v>9775</v>
      </c>
      <c r="EU30" s="80">
        <f t="shared" si="27"/>
        <v>9775</v>
      </c>
      <c r="EV30" s="80">
        <f t="shared" si="27"/>
        <v>9775</v>
      </c>
      <c r="EW30" s="80">
        <f t="shared" si="27"/>
        <v>9775</v>
      </c>
      <c r="EX30" s="80">
        <f t="shared" si="27"/>
        <v>10200</v>
      </c>
      <c r="EY30" s="80">
        <f t="shared" si="27"/>
        <v>10200</v>
      </c>
      <c r="EZ30" s="80">
        <f t="shared" si="27"/>
        <v>9775</v>
      </c>
      <c r="FA30" s="80">
        <f t="shared" si="27"/>
        <v>9775</v>
      </c>
      <c r="FB30" s="80">
        <f t="shared" si="27"/>
        <v>9775</v>
      </c>
      <c r="FC30" s="80">
        <f t="shared" si="27"/>
        <v>9775</v>
      </c>
      <c r="FD30" s="80">
        <f t="shared" si="27"/>
        <v>9775</v>
      </c>
      <c r="FE30" s="80">
        <f t="shared" si="27"/>
        <v>10200</v>
      </c>
      <c r="FF30" s="80">
        <f t="shared" si="27"/>
        <v>10200</v>
      </c>
      <c r="FG30" s="80">
        <f t="shared" si="27"/>
        <v>11050</v>
      </c>
      <c r="FH30" s="80">
        <f t="shared" si="27"/>
        <v>11050</v>
      </c>
      <c r="FI30" s="80">
        <f t="shared" si="27"/>
        <v>11050</v>
      </c>
      <c r="FJ30" s="80">
        <f t="shared" si="27"/>
        <v>11050</v>
      </c>
      <c r="FK30" s="80">
        <f t="shared" si="27"/>
        <v>11050</v>
      </c>
      <c r="FL30" s="80">
        <f t="shared" si="27"/>
        <v>11050</v>
      </c>
      <c r="FM30" s="80">
        <f t="shared" si="27"/>
        <v>11050</v>
      </c>
      <c r="FN30" s="80">
        <f t="shared" si="27"/>
        <v>11050</v>
      </c>
      <c r="FO30" s="80">
        <f t="shared" si="27"/>
        <v>11050</v>
      </c>
      <c r="FP30" s="80">
        <f t="shared" si="27"/>
        <v>11050</v>
      </c>
      <c r="FQ30" s="80">
        <f t="shared" si="27"/>
        <v>11050</v>
      </c>
    </row>
    <row r="31" spans="1:173">
      <c r="A31" s="2"/>
    </row>
    <row r="32" spans="1:173">
      <c r="A32" s="81" t="s">
        <v>9</v>
      </c>
    </row>
    <row r="33" spans="1:62">
      <c r="A33" s="82" t="s">
        <v>10</v>
      </c>
    </row>
    <row r="34" spans="1:62">
      <c r="A34" s="82" t="s">
        <v>11</v>
      </c>
    </row>
    <row r="35" spans="1:62">
      <c r="A35" s="82" t="s">
        <v>12</v>
      </c>
    </row>
    <row r="36" spans="1:62">
      <c r="A36" s="23" t="s">
        <v>13</v>
      </c>
    </row>
    <row r="37" spans="1:62">
      <c r="A37" s="82"/>
    </row>
    <row r="38" spans="1:62">
      <c r="A38" s="83" t="s">
        <v>14</v>
      </c>
    </row>
    <row r="39" spans="1:62" ht="73.5" customHeight="1">
      <c r="A39" s="84" t="s">
        <v>146</v>
      </c>
    </row>
    <row r="40" spans="1:62" s="22" customFormat="1" ht="12">
      <c r="A40" s="27" t="s">
        <v>16</v>
      </c>
      <c r="BF40" s="90"/>
      <c r="BG40" s="90"/>
      <c r="BH40" s="90"/>
      <c r="BI40" s="90"/>
      <c r="BJ40" s="90"/>
    </row>
    <row r="41" spans="1:62" s="22" customFormat="1" ht="12">
      <c r="A41" s="28" t="s">
        <v>208</v>
      </c>
      <c r="BF41" s="90"/>
      <c r="BG41" s="90"/>
      <c r="BH41" s="90"/>
      <c r="BI41" s="90"/>
      <c r="BJ41" s="90"/>
    </row>
    <row r="42" spans="1:62">
      <c r="A42" s="40" t="s">
        <v>17</v>
      </c>
    </row>
  </sheetData>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55"/>
  <sheetViews>
    <sheetView topLeftCell="A2" workbookViewId="0">
      <pane xSplit="1" topLeftCell="B1" activePane="topRight" state="frozen"/>
      <selection pane="topRight" activeCell="A3" sqref="A3"/>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4" t="s">
        <v>141</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c r="B7" s="11"/>
    </row>
    <row r="8" spans="1:2" ht="11.45" customHeight="1">
      <c r="A8" s="12">
        <v>1</v>
      </c>
      <c r="B8" s="13" t="e">
        <f>'C завтраками| Bed and breakfast'!#REF!*0.85</f>
        <v>#REF!</v>
      </c>
    </row>
    <row r="9" spans="1:2" ht="11.45" customHeight="1">
      <c r="A9" s="12">
        <v>2</v>
      </c>
      <c r="B9" s="13" t="e">
        <f>'C завтраками| Bed and breakfast'!#REF!*0.85</f>
        <v>#REF!</v>
      </c>
    </row>
    <row r="10" spans="1:2" ht="11.45" customHeight="1">
      <c r="A10" s="14" t="s">
        <v>5</v>
      </c>
      <c r="B10" s="13"/>
    </row>
    <row r="11" spans="1:2" ht="11.45" customHeight="1">
      <c r="A11" s="12">
        <v>1</v>
      </c>
      <c r="B11" s="13" t="e">
        <f>'C завтраками| Bed and breakfast'!#REF!*0.85</f>
        <v>#REF!</v>
      </c>
    </row>
    <row r="12" spans="1:2" ht="11.45" customHeight="1">
      <c r="A12" s="12">
        <v>2</v>
      </c>
      <c r="B12" s="13" t="e">
        <f>'C завтраками| Bed and breakfast'!#REF!*0.85</f>
        <v>#REF!</v>
      </c>
    </row>
    <row r="13" spans="1:2" ht="11.45" customHeight="1">
      <c r="A13" s="15" t="s">
        <v>6</v>
      </c>
      <c r="B13" s="13"/>
    </row>
    <row r="14" spans="1:2" ht="11.45" customHeight="1">
      <c r="A14" s="12">
        <v>1</v>
      </c>
      <c r="B14" s="13" t="e">
        <f>'C завтраками| Bed and breakfast'!#REF!*0.85</f>
        <v>#REF!</v>
      </c>
    </row>
    <row r="15" spans="1:2" ht="11.45" customHeight="1">
      <c r="A15" s="12">
        <v>2</v>
      </c>
      <c r="B15" s="13" t="e">
        <f>'C завтраками| Bed and breakfast'!#REF!*0.85</f>
        <v>#REF!</v>
      </c>
    </row>
    <row r="16" spans="1:2" ht="11.45" customHeight="1">
      <c r="A16" s="16" t="s">
        <v>7</v>
      </c>
      <c r="B16" s="13"/>
    </row>
    <row r="17" spans="1:2" ht="11.45" customHeight="1">
      <c r="A17" s="12">
        <v>1</v>
      </c>
      <c r="B17" s="13" t="e">
        <f>'C завтраками| Bed and breakfast'!#REF!*0.85</f>
        <v>#REF!</v>
      </c>
    </row>
    <row r="18" spans="1:2" ht="11.45" customHeight="1">
      <c r="A18" s="12">
        <v>2</v>
      </c>
      <c r="B18" s="13" t="e">
        <f>'C завтраками| Bed and breakfast'!#REF!*0.85</f>
        <v>#REF!</v>
      </c>
    </row>
    <row r="19" spans="1:2" ht="11.45" customHeight="1">
      <c r="A19" s="17" t="s">
        <v>8</v>
      </c>
      <c r="B19" s="13"/>
    </row>
    <row r="20" spans="1:2" ht="11.45" customHeight="1">
      <c r="A20" s="12">
        <v>1</v>
      </c>
      <c r="B20" s="13" t="e">
        <f>'C завтраками| Bed and breakfast'!#REF!*0.85</f>
        <v>#REF!</v>
      </c>
    </row>
    <row r="21" spans="1:2" ht="11.45" customHeight="1">
      <c r="A21" s="12">
        <v>2</v>
      </c>
      <c r="B21" s="13" t="e">
        <f>'C завтраками| Bed and breakfast'!#REF!*0.85</f>
        <v>#REF!</v>
      </c>
    </row>
    <row r="22" spans="1:2" ht="11.45" customHeight="1">
      <c r="A22" s="18"/>
      <c r="B22" s="19"/>
    </row>
    <row r="23" spans="1:2" ht="11.45" customHeight="1">
      <c r="A23" s="29" t="s">
        <v>27</v>
      </c>
      <c r="B23" s="19"/>
    </row>
    <row r="24" spans="1:2" ht="24.6" customHeight="1">
      <c r="A24" s="6" t="s">
        <v>3</v>
      </c>
      <c r="B24" s="8" t="e">
        <f t="shared" ref="B24" si="0">B5</f>
        <v>#REF!</v>
      </c>
    </row>
    <row r="25" spans="1:2" ht="24.6" customHeight="1">
      <c r="A25" s="9"/>
      <c r="B25" s="8" t="e">
        <f t="shared" ref="B25" si="1">B6</f>
        <v>#REF!</v>
      </c>
    </row>
    <row r="26" spans="1:2" ht="11.45" customHeight="1">
      <c r="A26" s="10" t="s">
        <v>4</v>
      </c>
      <c r="B26" s="11"/>
    </row>
    <row r="27" spans="1:2" ht="11.45" customHeight="1">
      <c r="A27" s="12">
        <v>1</v>
      </c>
      <c r="B27" s="13" t="e">
        <f t="shared" ref="B27" si="2">ROUNDUP(B8*0.9,)</f>
        <v>#REF!</v>
      </c>
    </row>
    <row r="28" spans="1:2" ht="11.45" customHeight="1">
      <c r="A28" s="12">
        <v>2</v>
      </c>
      <c r="B28" s="13" t="e">
        <f t="shared" ref="B28" si="3">ROUNDUP(B9*0.9,)</f>
        <v>#REF!</v>
      </c>
    </row>
    <row r="29" spans="1:2" ht="11.45" customHeight="1">
      <c r="A29" s="14" t="s">
        <v>5</v>
      </c>
      <c r="B29" s="13"/>
    </row>
    <row r="30" spans="1:2" ht="11.45" customHeight="1">
      <c r="A30" s="12">
        <v>1</v>
      </c>
      <c r="B30" s="13" t="e">
        <f t="shared" ref="B30" si="4">ROUNDUP(B11*0.9,)</f>
        <v>#REF!</v>
      </c>
    </row>
    <row r="31" spans="1:2" ht="11.45" customHeight="1">
      <c r="A31" s="12">
        <v>2</v>
      </c>
      <c r="B31" s="13" t="e">
        <f t="shared" ref="B31" si="5">ROUNDUP(B12*0.9,)</f>
        <v>#REF!</v>
      </c>
    </row>
    <row r="32" spans="1:2" ht="11.45" customHeight="1">
      <c r="A32" s="15" t="s">
        <v>6</v>
      </c>
      <c r="B32" s="13"/>
    </row>
    <row r="33" spans="1:2" ht="11.45" customHeight="1">
      <c r="A33" s="12">
        <v>1</v>
      </c>
      <c r="B33" s="13" t="e">
        <f t="shared" ref="B33" si="6">ROUNDUP(B14*0.9,)</f>
        <v>#REF!</v>
      </c>
    </row>
    <row r="34" spans="1:2" ht="11.45" customHeight="1">
      <c r="A34" s="12">
        <v>2</v>
      </c>
      <c r="B34" s="13" t="e">
        <f t="shared" ref="B34" si="7">ROUNDUP(B15*0.9,)</f>
        <v>#REF!</v>
      </c>
    </row>
    <row r="35" spans="1:2" ht="11.45" customHeight="1">
      <c r="A35" s="16" t="s">
        <v>7</v>
      </c>
      <c r="B35" s="13"/>
    </row>
    <row r="36" spans="1:2" ht="11.45" customHeight="1">
      <c r="A36" s="12">
        <v>1</v>
      </c>
      <c r="B36" s="13" t="e">
        <f t="shared" ref="B36" si="8">ROUNDUP(B17*0.9,)</f>
        <v>#REF!</v>
      </c>
    </row>
    <row r="37" spans="1:2" ht="11.45" customHeight="1">
      <c r="A37" s="12">
        <v>2</v>
      </c>
      <c r="B37" s="13" t="e">
        <f t="shared" ref="B37" si="9">ROUNDUP(B18*0.9,)</f>
        <v>#REF!</v>
      </c>
    </row>
    <row r="38" spans="1:2" ht="11.45" customHeight="1">
      <c r="A38" s="17" t="s">
        <v>8</v>
      </c>
      <c r="B38" s="13"/>
    </row>
    <row r="39" spans="1:2" ht="11.45" customHeight="1">
      <c r="A39" s="12">
        <v>1</v>
      </c>
      <c r="B39" s="13" t="e">
        <f t="shared" ref="B39" si="10">ROUNDUP(B20*0.9,)</f>
        <v>#REF!</v>
      </c>
    </row>
    <row r="40" spans="1:2" ht="11.45" customHeight="1">
      <c r="A40" s="12">
        <v>2</v>
      </c>
      <c r="B40" s="13" t="e">
        <f t="shared" ref="B40" si="11">ROUNDUP(B21*0.9,)</f>
        <v>#REF!</v>
      </c>
    </row>
    <row r="41" spans="1:2" ht="11.45" customHeight="1">
      <c r="A41" s="18"/>
    </row>
    <row r="42" spans="1:2">
      <c r="A42" s="20" t="s">
        <v>23</v>
      </c>
    </row>
    <row r="43" spans="1:2">
      <c r="A43" s="22" t="s">
        <v>144</v>
      </c>
    </row>
    <row r="44" spans="1:2">
      <c r="A44" s="22"/>
    </row>
    <row r="45" spans="1:2">
      <c r="A45" s="20" t="s">
        <v>9</v>
      </c>
    </row>
    <row r="46" spans="1:2">
      <c r="A46" s="23" t="s">
        <v>10</v>
      </c>
    </row>
    <row r="47" spans="1:2">
      <c r="A47" s="23" t="s">
        <v>11</v>
      </c>
    </row>
    <row r="48" spans="1:2" ht="12.6" customHeight="1">
      <c r="A48" s="24" t="s">
        <v>12</v>
      </c>
    </row>
    <row r="49" spans="1:1">
      <c r="A49" s="23" t="s">
        <v>13</v>
      </c>
    </row>
    <row r="50" spans="1:1">
      <c r="A50" s="22"/>
    </row>
    <row r="51" spans="1:1">
      <c r="A51" s="25" t="s">
        <v>14</v>
      </c>
    </row>
    <row r="52" spans="1:1" ht="48">
      <c r="A52" s="26" t="s">
        <v>143</v>
      </c>
    </row>
    <row r="54" spans="1:1">
      <c r="A54" s="27" t="s">
        <v>16</v>
      </c>
    </row>
    <row r="55" spans="1:1">
      <c r="A55" s="28" t="s">
        <v>209</v>
      </c>
    </row>
  </sheetData>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55"/>
  <sheetViews>
    <sheetView workbookViewId="0">
      <pane xSplit="1" topLeftCell="B1" activePane="topRight" state="frozen"/>
      <selection pane="topRight" activeCell="G18" sqref="G18"/>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4" t="s">
        <v>141</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c r="B7" s="11"/>
    </row>
    <row r="8" spans="1:2" ht="11.45" customHeight="1">
      <c r="A8" s="12">
        <v>1</v>
      </c>
      <c r="B8" s="13" t="e">
        <f>'C завтраками| Bed and breakfast'!#REF!*0.85</f>
        <v>#REF!</v>
      </c>
    </row>
    <row r="9" spans="1:2" ht="11.45" customHeight="1">
      <c r="A9" s="12">
        <v>2</v>
      </c>
      <c r="B9" s="13" t="e">
        <f>'C завтраками| Bed and breakfast'!#REF!*0.85</f>
        <v>#REF!</v>
      </c>
    </row>
    <row r="10" spans="1:2" ht="11.45" customHeight="1">
      <c r="A10" s="14" t="s">
        <v>5</v>
      </c>
      <c r="B10" s="13"/>
    </row>
    <row r="11" spans="1:2" ht="11.45" customHeight="1">
      <c r="A11" s="12">
        <v>1</v>
      </c>
      <c r="B11" s="13" t="e">
        <f>'C завтраками| Bed and breakfast'!#REF!*0.85</f>
        <v>#REF!</v>
      </c>
    </row>
    <row r="12" spans="1:2" ht="11.45" customHeight="1">
      <c r="A12" s="12">
        <v>2</v>
      </c>
      <c r="B12" s="13" t="e">
        <f>'C завтраками| Bed and breakfast'!#REF!*0.85</f>
        <v>#REF!</v>
      </c>
    </row>
    <row r="13" spans="1:2" ht="11.45" customHeight="1">
      <c r="A13" s="15" t="s">
        <v>6</v>
      </c>
      <c r="B13" s="13"/>
    </row>
    <row r="14" spans="1:2" ht="11.45" customHeight="1">
      <c r="A14" s="12">
        <v>1</v>
      </c>
      <c r="B14" s="13" t="e">
        <f>'C завтраками| Bed and breakfast'!#REF!*0.85</f>
        <v>#REF!</v>
      </c>
    </row>
    <row r="15" spans="1:2" ht="11.45" customHeight="1">
      <c r="A15" s="12">
        <v>2</v>
      </c>
      <c r="B15" s="13" t="e">
        <f>'C завтраками| Bed and breakfast'!#REF!*0.85</f>
        <v>#REF!</v>
      </c>
    </row>
    <row r="16" spans="1:2" ht="11.45" customHeight="1">
      <c r="A16" s="16" t="s">
        <v>7</v>
      </c>
      <c r="B16" s="13"/>
    </row>
    <row r="17" spans="1:2" ht="11.45" customHeight="1">
      <c r="A17" s="12">
        <v>1</v>
      </c>
      <c r="B17" s="13" t="e">
        <f>'C завтраками| Bed and breakfast'!#REF!*0.85</f>
        <v>#REF!</v>
      </c>
    </row>
    <row r="18" spans="1:2" ht="11.45" customHeight="1">
      <c r="A18" s="12">
        <v>2</v>
      </c>
      <c r="B18" s="13" t="e">
        <f>'C завтраками| Bed and breakfast'!#REF!*0.85</f>
        <v>#REF!</v>
      </c>
    </row>
    <row r="19" spans="1:2" ht="11.45" customHeight="1">
      <c r="A19" s="17" t="s">
        <v>8</v>
      </c>
      <c r="B19" s="13"/>
    </row>
    <row r="20" spans="1:2" ht="11.45" customHeight="1">
      <c r="A20" s="12">
        <v>1</v>
      </c>
      <c r="B20" s="13" t="e">
        <f>'C завтраками| Bed and breakfast'!#REF!*0.85</f>
        <v>#REF!</v>
      </c>
    </row>
    <row r="21" spans="1:2" ht="11.45" customHeight="1">
      <c r="A21" s="12">
        <v>2</v>
      </c>
      <c r="B21" s="13" t="e">
        <f>'C завтраками| Bed and breakfast'!#REF!*0.85</f>
        <v>#REF!</v>
      </c>
    </row>
    <row r="22" spans="1:2" ht="11.45" customHeight="1">
      <c r="A22" s="18"/>
      <c r="B22" s="19"/>
    </row>
    <row r="23" spans="1:2" ht="11.45" customHeight="1">
      <c r="A23" s="29" t="s">
        <v>27</v>
      </c>
      <c r="B23" s="19"/>
    </row>
    <row r="24" spans="1:2" ht="24.6" customHeight="1">
      <c r="A24" s="6" t="s">
        <v>3</v>
      </c>
      <c r="B24" s="8" t="e">
        <f t="shared" ref="B24" si="0">B5</f>
        <v>#REF!</v>
      </c>
    </row>
    <row r="25" spans="1:2" ht="24.6" customHeight="1">
      <c r="A25" s="9"/>
      <c r="B25" s="8" t="e">
        <f t="shared" ref="B25" si="1">B6</f>
        <v>#REF!</v>
      </c>
    </row>
    <row r="26" spans="1:2" ht="11.45" customHeight="1">
      <c r="A26" s="10" t="s">
        <v>4</v>
      </c>
      <c r="B26" s="11"/>
    </row>
    <row r="27" spans="1:2" ht="11.45" customHeight="1">
      <c r="A27" s="12">
        <v>1</v>
      </c>
      <c r="B27" s="13" t="e">
        <f t="shared" ref="B27" si="2">ROUNDUP(B8*0.87,)</f>
        <v>#REF!</v>
      </c>
    </row>
    <row r="28" spans="1:2" ht="11.45" customHeight="1">
      <c r="A28" s="12">
        <v>2</v>
      </c>
      <c r="B28" s="13" t="e">
        <f t="shared" ref="B28" si="3">ROUNDUP(B9*0.87,)</f>
        <v>#REF!</v>
      </c>
    </row>
    <row r="29" spans="1:2" ht="11.45" customHeight="1">
      <c r="A29" s="14" t="s">
        <v>5</v>
      </c>
      <c r="B29" s="13"/>
    </row>
    <row r="30" spans="1:2" ht="11.45" customHeight="1">
      <c r="A30" s="12">
        <v>1</v>
      </c>
      <c r="B30" s="13" t="e">
        <f t="shared" ref="B30" si="4">ROUNDUP(B11*0.87,)</f>
        <v>#REF!</v>
      </c>
    </row>
    <row r="31" spans="1:2" ht="11.45" customHeight="1">
      <c r="A31" s="12">
        <v>2</v>
      </c>
      <c r="B31" s="13" t="e">
        <f t="shared" ref="B31" si="5">ROUNDUP(B12*0.87,)</f>
        <v>#REF!</v>
      </c>
    </row>
    <row r="32" spans="1:2" ht="11.45" customHeight="1">
      <c r="A32" s="15" t="s">
        <v>6</v>
      </c>
      <c r="B32" s="13"/>
    </row>
    <row r="33" spans="1:2" ht="11.45" customHeight="1">
      <c r="A33" s="12">
        <v>1</v>
      </c>
      <c r="B33" s="13" t="e">
        <f t="shared" ref="B33" si="6">ROUNDUP(B14*0.87,)</f>
        <v>#REF!</v>
      </c>
    </row>
    <row r="34" spans="1:2" ht="11.45" customHeight="1">
      <c r="A34" s="12">
        <v>2</v>
      </c>
      <c r="B34" s="13" t="e">
        <f t="shared" ref="B34" si="7">ROUNDUP(B15*0.87,)</f>
        <v>#REF!</v>
      </c>
    </row>
    <row r="35" spans="1:2" ht="11.45" customHeight="1">
      <c r="A35" s="16" t="s">
        <v>7</v>
      </c>
      <c r="B35" s="13"/>
    </row>
    <row r="36" spans="1:2" ht="11.45" customHeight="1">
      <c r="A36" s="12">
        <v>1</v>
      </c>
      <c r="B36" s="13" t="e">
        <f t="shared" ref="B36" si="8">ROUNDUP(B17*0.87,)</f>
        <v>#REF!</v>
      </c>
    </row>
    <row r="37" spans="1:2" ht="11.45" customHeight="1">
      <c r="A37" s="12">
        <v>2</v>
      </c>
      <c r="B37" s="13" t="e">
        <f t="shared" ref="B37" si="9">ROUNDUP(B18*0.87,)</f>
        <v>#REF!</v>
      </c>
    </row>
    <row r="38" spans="1:2" ht="11.45" customHeight="1">
      <c r="A38" s="17" t="s">
        <v>8</v>
      </c>
      <c r="B38" s="13"/>
    </row>
    <row r="39" spans="1:2" ht="11.45" customHeight="1">
      <c r="A39" s="12">
        <v>1</v>
      </c>
      <c r="B39" s="13" t="e">
        <f t="shared" ref="B39" si="10">ROUNDUP(B20*0.87,)</f>
        <v>#REF!</v>
      </c>
    </row>
    <row r="40" spans="1:2" ht="11.45" customHeight="1">
      <c r="A40" s="12">
        <v>2</v>
      </c>
      <c r="B40" s="13" t="e">
        <f t="shared" ref="B40" si="11">ROUNDUP(B21*0.87,)</f>
        <v>#REF!</v>
      </c>
    </row>
    <row r="41" spans="1:2" ht="11.45" customHeight="1">
      <c r="A41" s="18"/>
    </row>
    <row r="42" spans="1:2">
      <c r="A42" s="20" t="s">
        <v>23</v>
      </c>
    </row>
    <row r="43" spans="1:2">
      <c r="A43" s="22" t="s">
        <v>144</v>
      </c>
    </row>
    <row r="44" spans="1:2">
      <c r="A44" s="22"/>
    </row>
    <row r="45" spans="1:2">
      <c r="A45" s="20" t="s">
        <v>9</v>
      </c>
    </row>
    <row r="46" spans="1:2">
      <c r="A46" s="23" t="s">
        <v>10</v>
      </c>
    </row>
    <row r="47" spans="1:2">
      <c r="A47" s="23" t="s">
        <v>11</v>
      </c>
    </row>
    <row r="48" spans="1:2" ht="12.6" customHeight="1">
      <c r="A48" s="24" t="s">
        <v>12</v>
      </c>
    </row>
    <row r="49" spans="1:1">
      <c r="A49" s="23" t="s">
        <v>13</v>
      </c>
    </row>
    <row r="50" spans="1:1">
      <c r="A50" s="22"/>
    </row>
    <row r="51" spans="1:1">
      <c r="A51" s="25" t="s">
        <v>14</v>
      </c>
    </row>
    <row r="52" spans="1:1" ht="48">
      <c r="A52" s="26" t="s">
        <v>143</v>
      </c>
    </row>
    <row r="54" spans="1:1">
      <c r="A54" s="27" t="s">
        <v>16</v>
      </c>
    </row>
    <row r="55" spans="1:1">
      <c r="A55" s="28" t="s">
        <v>209</v>
      </c>
    </row>
  </sheetData>
  <pageMargins left="0.7" right="0.7" top="0.75" bottom="0.75" header="0.3" footer="0.3"/>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36"/>
  <sheetViews>
    <sheetView workbookViewId="0">
      <pane xSplit="1" topLeftCell="B1" activePane="topRight" state="frozen"/>
      <selection pane="topRight" activeCell="G18" sqref="G18"/>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4" t="s">
        <v>141</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c r="B7" s="11"/>
    </row>
    <row r="8" spans="1:2" ht="11.45" customHeight="1">
      <c r="A8" s="12">
        <v>1</v>
      </c>
      <c r="B8" s="13" t="e">
        <f>'C завтраками| Bed and breakfast'!#REF!*0.85</f>
        <v>#REF!</v>
      </c>
    </row>
    <row r="9" spans="1:2" ht="11.45" customHeight="1">
      <c r="A9" s="12">
        <v>2</v>
      </c>
      <c r="B9" s="13" t="e">
        <f>'C завтраками| Bed and breakfast'!#REF!*0.85</f>
        <v>#REF!</v>
      </c>
    </row>
    <row r="10" spans="1:2" ht="11.45" customHeight="1">
      <c r="A10" s="14" t="s">
        <v>5</v>
      </c>
      <c r="B10" s="13"/>
    </row>
    <row r="11" spans="1:2" ht="11.45" customHeight="1">
      <c r="A11" s="12">
        <v>1</v>
      </c>
      <c r="B11" s="13" t="e">
        <f>'C завтраками| Bed and breakfast'!#REF!*0.85</f>
        <v>#REF!</v>
      </c>
    </row>
    <row r="12" spans="1:2" ht="11.45" customHeight="1">
      <c r="A12" s="12">
        <v>2</v>
      </c>
      <c r="B12" s="13" t="e">
        <f>'C завтраками| Bed and breakfast'!#REF!*0.85</f>
        <v>#REF!</v>
      </c>
    </row>
    <row r="13" spans="1:2" ht="11.45" customHeight="1">
      <c r="A13" s="15" t="s">
        <v>6</v>
      </c>
      <c r="B13" s="13"/>
    </row>
    <row r="14" spans="1:2" ht="11.45" customHeight="1">
      <c r="A14" s="12">
        <v>1</v>
      </c>
      <c r="B14" s="13" t="e">
        <f>'C завтраками| Bed and breakfast'!#REF!*0.85</f>
        <v>#REF!</v>
      </c>
    </row>
    <row r="15" spans="1:2" ht="11.45" customHeight="1">
      <c r="A15" s="12">
        <v>2</v>
      </c>
      <c r="B15" s="13" t="e">
        <f>'C завтраками| Bed and breakfast'!#REF!*0.85</f>
        <v>#REF!</v>
      </c>
    </row>
    <row r="16" spans="1:2" ht="11.45" customHeight="1">
      <c r="A16" s="16" t="s">
        <v>7</v>
      </c>
      <c r="B16" s="13"/>
    </row>
    <row r="17" spans="1:2" ht="11.45" customHeight="1">
      <c r="A17" s="12">
        <v>1</v>
      </c>
      <c r="B17" s="13" t="e">
        <f>'C завтраками| Bed and breakfast'!#REF!*0.85</f>
        <v>#REF!</v>
      </c>
    </row>
    <row r="18" spans="1:2" ht="11.45" customHeight="1">
      <c r="A18" s="12">
        <v>2</v>
      </c>
      <c r="B18" s="13" t="e">
        <f>'C завтраками| Bed and breakfast'!#REF!*0.85</f>
        <v>#REF!</v>
      </c>
    </row>
    <row r="19" spans="1:2" ht="11.45" customHeight="1">
      <c r="A19" s="17" t="s">
        <v>8</v>
      </c>
      <c r="B19" s="13"/>
    </row>
    <row r="20" spans="1:2" ht="11.45" customHeight="1">
      <c r="A20" s="12">
        <v>1</v>
      </c>
      <c r="B20" s="13" t="e">
        <f>'C завтраками| Bed and breakfast'!#REF!*0.85</f>
        <v>#REF!</v>
      </c>
    </row>
    <row r="21" spans="1:2" ht="11.45" customHeight="1">
      <c r="A21" s="12">
        <v>2</v>
      </c>
      <c r="B21" s="13" t="e">
        <f>'C завтраками| Bed and breakfast'!#REF!*0.85</f>
        <v>#REF!</v>
      </c>
    </row>
    <row r="22" spans="1:2" ht="11.45" customHeight="1">
      <c r="A22" s="18"/>
    </row>
    <row r="23" spans="1:2">
      <c r="A23" s="20" t="s">
        <v>23</v>
      </c>
    </row>
    <row r="24" spans="1:2">
      <c r="A24" s="22" t="s">
        <v>144</v>
      </c>
    </row>
    <row r="25" spans="1:2">
      <c r="A25" s="22"/>
    </row>
    <row r="26" spans="1:2">
      <c r="A26" s="20" t="s">
        <v>9</v>
      </c>
    </row>
    <row r="27" spans="1:2">
      <c r="A27" s="23" t="s">
        <v>10</v>
      </c>
    </row>
    <row r="28" spans="1:2">
      <c r="A28" s="23" t="s">
        <v>11</v>
      </c>
    </row>
    <row r="29" spans="1:2" ht="12.6" customHeight="1">
      <c r="A29" s="24" t="s">
        <v>12</v>
      </c>
    </row>
    <row r="30" spans="1:2">
      <c r="A30" s="23" t="s">
        <v>13</v>
      </c>
    </row>
    <row r="31" spans="1:2">
      <c r="A31" s="22"/>
    </row>
    <row r="32" spans="1:2">
      <c r="A32" s="25" t="s">
        <v>14</v>
      </c>
    </row>
    <row r="33" spans="1:1" ht="48">
      <c r="A33" s="26" t="s">
        <v>143</v>
      </c>
    </row>
    <row r="35" spans="1:1">
      <c r="A35" s="27" t="s">
        <v>16</v>
      </c>
    </row>
    <row r="36" spans="1:1">
      <c r="A36" s="28" t="s">
        <v>209</v>
      </c>
    </row>
  </sheetData>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7"/>
  <sheetViews>
    <sheetView workbookViewId="0">
      <pane xSplit="1" topLeftCell="B1" activePane="topRight" state="frozen"/>
      <selection pane="topRight"/>
    </sheetView>
  </sheetViews>
  <sheetFormatPr defaultColWidth="8.5703125" defaultRowHeight="12"/>
  <cols>
    <col min="1" max="1" width="84.85546875" style="2" customWidth="1"/>
    <col min="2" max="3" width="10.42578125" style="2" customWidth="1"/>
    <col min="4" max="16384" width="8.5703125" style="2"/>
  </cols>
  <sheetData>
    <row r="1" spans="1:3" ht="11.45" customHeight="1">
      <c r="A1" s="3" t="s">
        <v>28</v>
      </c>
    </row>
    <row r="2" spans="1:3" ht="11.45" customHeight="1">
      <c r="A2" s="201" t="s">
        <v>29</v>
      </c>
    </row>
    <row r="3" spans="1:3" ht="11.45" customHeight="1">
      <c r="A3" s="3"/>
    </row>
    <row r="4" spans="1:3" ht="11.25" customHeight="1">
      <c r="A4" s="5" t="s">
        <v>2</v>
      </c>
    </row>
    <row r="5" spans="1:3" s="1" customFormat="1" ht="25.5" customHeight="1">
      <c r="A5" s="6" t="s">
        <v>3</v>
      </c>
      <c r="B5" s="8" t="e">
        <f>#REF!</f>
        <v>#REF!</v>
      </c>
      <c r="C5" s="7" t="e">
        <f>#REF!</f>
        <v>#REF!</v>
      </c>
    </row>
    <row r="6" spans="1:3" s="1" customFormat="1" ht="25.5" customHeight="1">
      <c r="A6" s="9"/>
      <c r="B6" s="8" t="e">
        <f>#REF!</f>
        <v>#REF!</v>
      </c>
      <c r="C6" s="7" t="e">
        <f>#REF!</f>
        <v>#REF!</v>
      </c>
    </row>
    <row r="7" spans="1:3" ht="11.45" customHeight="1">
      <c r="A7" s="10" t="s">
        <v>4</v>
      </c>
      <c r="B7" s="11"/>
      <c r="C7" s="11"/>
    </row>
    <row r="8" spans="1:3" ht="11.45" customHeight="1">
      <c r="A8" s="12">
        <v>1</v>
      </c>
      <c r="B8" s="13" t="e">
        <f>#REF!</f>
        <v>#REF!</v>
      </c>
      <c r="C8" s="13" t="e">
        <f>#REF!</f>
        <v>#REF!</v>
      </c>
    </row>
    <row r="9" spans="1:3" ht="11.45" customHeight="1">
      <c r="A9" s="12">
        <v>2</v>
      </c>
      <c r="B9" s="13" t="e">
        <f>#REF!</f>
        <v>#REF!</v>
      </c>
      <c r="C9" s="13" t="e">
        <f>#REF!</f>
        <v>#REF!</v>
      </c>
    </row>
    <row r="10" spans="1:3" ht="11.45" customHeight="1">
      <c r="A10" s="14" t="s">
        <v>5</v>
      </c>
      <c r="B10" s="13"/>
      <c r="C10" s="13"/>
    </row>
    <row r="11" spans="1:3" ht="11.45" customHeight="1">
      <c r="A11" s="12">
        <v>1</v>
      </c>
      <c r="B11" s="13" t="e">
        <f>#REF!</f>
        <v>#REF!</v>
      </c>
      <c r="C11" s="13" t="e">
        <f>#REF!</f>
        <v>#REF!</v>
      </c>
    </row>
    <row r="12" spans="1:3" ht="11.45" customHeight="1">
      <c r="A12" s="12">
        <v>2</v>
      </c>
      <c r="B12" s="13" t="e">
        <f>#REF!</f>
        <v>#REF!</v>
      </c>
      <c r="C12" s="13" t="e">
        <f>#REF!</f>
        <v>#REF!</v>
      </c>
    </row>
    <row r="13" spans="1:3" ht="11.45" customHeight="1">
      <c r="A13" s="15" t="s">
        <v>6</v>
      </c>
      <c r="B13" s="13"/>
      <c r="C13" s="13"/>
    </row>
    <row r="14" spans="1:3" ht="11.45" customHeight="1">
      <c r="A14" s="12">
        <v>1</v>
      </c>
      <c r="B14" s="13" t="e">
        <f>#REF!</f>
        <v>#REF!</v>
      </c>
      <c r="C14" s="13" t="e">
        <f>#REF!</f>
        <v>#REF!</v>
      </c>
    </row>
    <row r="15" spans="1:3" ht="11.45" customHeight="1">
      <c r="A15" s="12">
        <v>2</v>
      </c>
      <c r="B15" s="13" t="e">
        <f>#REF!</f>
        <v>#REF!</v>
      </c>
      <c r="C15" s="13" t="e">
        <f>#REF!</f>
        <v>#REF!</v>
      </c>
    </row>
    <row r="16" spans="1:3" ht="11.45" customHeight="1">
      <c r="A16" s="16" t="s">
        <v>7</v>
      </c>
      <c r="B16" s="13"/>
      <c r="C16" s="13"/>
    </row>
    <row r="17" spans="1:3" ht="11.45" customHeight="1">
      <c r="A17" s="12">
        <v>1</v>
      </c>
      <c r="B17" s="13" t="e">
        <f>#REF!</f>
        <v>#REF!</v>
      </c>
      <c r="C17" s="13" t="e">
        <f>#REF!</f>
        <v>#REF!</v>
      </c>
    </row>
    <row r="18" spans="1:3" ht="11.45" customHeight="1">
      <c r="A18" s="12">
        <v>2</v>
      </c>
      <c r="B18" s="13" t="e">
        <f>#REF!</f>
        <v>#REF!</v>
      </c>
      <c r="C18" s="13" t="e">
        <f>#REF!</f>
        <v>#REF!</v>
      </c>
    </row>
    <row r="19" spans="1:3" ht="11.45" customHeight="1">
      <c r="A19" s="17" t="s">
        <v>8</v>
      </c>
      <c r="B19" s="13"/>
      <c r="C19" s="13"/>
    </row>
    <row r="20" spans="1:3" ht="11.45" customHeight="1">
      <c r="A20" s="12">
        <v>1</v>
      </c>
      <c r="B20" s="13" t="e">
        <f>#REF!</f>
        <v>#REF!</v>
      </c>
      <c r="C20" s="13" t="e">
        <f>#REF!</f>
        <v>#REF!</v>
      </c>
    </row>
    <row r="21" spans="1:3" ht="11.45" customHeight="1">
      <c r="A21" s="12">
        <v>2</v>
      </c>
      <c r="B21" s="13" t="e">
        <f>#REF!</f>
        <v>#REF!</v>
      </c>
      <c r="C21" s="13" t="e">
        <f>#REF!</f>
        <v>#REF!</v>
      </c>
    </row>
    <row r="22" spans="1:3" ht="11.45" customHeight="1">
      <c r="A22" s="18"/>
      <c r="B22" s="19"/>
      <c r="C22" s="19"/>
    </row>
    <row r="23" spans="1:3" ht="11.45" customHeight="1">
      <c r="A23" s="29" t="s">
        <v>27</v>
      </c>
      <c r="B23" s="19"/>
      <c r="C23" s="19"/>
    </row>
    <row r="24" spans="1:3" ht="24.6" customHeight="1">
      <c r="A24" s="6" t="s">
        <v>3</v>
      </c>
      <c r="B24" s="8" t="e">
        <f t="shared" ref="B24:C24" si="0">B5</f>
        <v>#REF!</v>
      </c>
      <c r="C24" s="7" t="e">
        <f t="shared" si="0"/>
        <v>#REF!</v>
      </c>
    </row>
    <row r="25" spans="1:3" ht="24.6" customHeight="1">
      <c r="A25" s="9"/>
      <c r="B25" s="8" t="e">
        <f t="shared" ref="B25:C25" si="1">B6</f>
        <v>#REF!</v>
      </c>
      <c r="C25" s="7" t="e">
        <f t="shared" si="1"/>
        <v>#REF!</v>
      </c>
    </row>
    <row r="26" spans="1:3" ht="11.45" customHeight="1">
      <c r="A26" s="10" t="s">
        <v>4</v>
      </c>
      <c r="B26" s="11"/>
      <c r="C26" s="11"/>
    </row>
    <row r="27" spans="1:3" ht="11.45" customHeight="1">
      <c r="A27" s="12">
        <v>1</v>
      </c>
      <c r="B27" s="13" t="e">
        <f t="shared" ref="B27:C27" si="2">ROUNDUP(B8*0.9,)</f>
        <v>#REF!</v>
      </c>
      <c r="C27" s="13" t="e">
        <f t="shared" si="2"/>
        <v>#REF!</v>
      </c>
    </row>
    <row r="28" spans="1:3" ht="11.45" customHeight="1">
      <c r="A28" s="12">
        <v>2</v>
      </c>
      <c r="B28" s="13" t="e">
        <f t="shared" ref="B28:C28" si="3">ROUNDUP(B9*0.9,)</f>
        <v>#REF!</v>
      </c>
      <c r="C28" s="13" t="e">
        <f t="shared" si="3"/>
        <v>#REF!</v>
      </c>
    </row>
    <row r="29" spans="1:3" ht="11.45" customHeight="1">
      <c r="A29" s="14" t="s">
        <v>5</v>
      </c>
      <c r="B29" s="13"/>
      <c r="C29" s="13"/>
    </row>
    <row r="30" spans="1:3" ht="11.45" customHeight="1">
      <c r="A30" s="12">
        <v>1</v>
      </c>
      <c r="B30" s="13" t="e">
        <f t="shared" ref="B30:C30" si="4">ROUNDUP(B11*0.9,)</f>
        <v>#REF!</v>
      </c>
      <c r="C30" s="13" t="e">
        <f t="shared" si="4"/>
        <v>#REF!</v>
      </c>
    </row>
    <row r="31" spans="1:3" ht="11.45" customHeight="1">
      <c r="A31" s="12">
        <v>2</v>
      </c>
      <c r="B31" s="13" t="e">
        <f t="shared" ref="B31:C31" si="5">ROUNDUP(B12*0.9,)</f>
        <v>#REF!</v>
      </c>
      <c r="C31" s="13" t="e">
        <f t="shared" si="5"/>
        <v>#REF!</v>
      </c>
    </row>
    <row r="32" spans="1:3" ht="11.45" customHeight="1">
      <c r="A32" s="15" t="s">
        <v>6</v>
      </c>
      <c r="B32" s="13"/>
      <c r="C32" s="13"/>
    </row>
    <row r="33" spans="1:3" ht="11.45" customHeight="1">
      <c r="A33" s="12">
        <v>1</v>
      </c>
      <c r="B33" s="13" t="e">
        <f t="shared" ref="B33:C33" si="6">ROUNDUP(B14*0.9,)</f>
        <v>#REF!</v>
      </c>
      <c r="C33" s="13" t="e">
        <f t="shared" si="6"/>
        <v>#REF!</v>
      </c>
    </row>
    <row r="34" spans="1:3" ht="11.45" customHeight="1">
      <c r="A34" s="12">
        <v>2</v>
      </c>
      <c r="B34" s="13" t="e">
        <f t="shared" ref="B34:C34" si="7">ROUNDUP(B15*0.9,)</f>
        <v>#REF!</v>
      </c>
      <c r="C34" s="13" t="e">
        <f t="shared" si="7"/>
        <v>#REF!</v>
      </c>
    </row>
    <row r="35" spans="1:3" ht="11.45" customHeight="1">
      <c r="A35" s="16" t="s">
        <v>7</v>
      </c>
      <c r="B35" s="13"/>
      <c r="C35" s="13"/>
    </row>
    <row r="36" spans="1:3" ht="11.45" customHeight="1">
      <c r="A36" s="12">
        <v>1</v>
      </c>
      <c r="B36" s="13" t="e">
        <f t="shared" ref="B36:C36" si="8">ROUNDUP(B17*0.9,)</f>
        <v>#REF!</v>
      </c>
      <c r="C36" s="13" t="e">
        <f t="shared" si="8"/>
        <v>#REF!</v>
      </c>
    </row>
    <row r="37" spans="1:3" ht="11.45" customHeight="1">
      <c r="A37" s="12">
        <v>2</v>
      </c>
      <c r="B37" s="13" t="e">
        <f t="shared" ref="B37:C37" si="9">ROUNDUP(B18*0.9,)</f>
        <v>#REF!</v>
      </c>
      <c r="C37" s="13" t="e">
        <f t="shared" si="9"/>
        <v>#REF!</v>
      </c>
    </row>
    <row r="38" spans="1:3" ht="11.45" customHeight="1">
      <c r="A38" s="17" t="s">
        <v>8</v>
      </c>
      <c r="B38" s="13"/>
      <c r="C38" s="13"/>
    </row>
    <row r="39" spans="1:3" ht="11.45" customHeight="1">
      <c r="A39" s="12">
        <v>1</v>
      </c>
      <c r="B39" s="13" t="e">
        <f t="shared" ref="B39:C39" si="10">ROUNDUP(B20*0.9,)</f>
        <v>#REF!</v>
      </c>
      <c r="C39" s="13" t="e">
        <f t="shared" si="10"/>
        <v>#REF!</v>
      </c>
    </row>
    <row r="40" spans="1:3" ht="11.45" customHeight="1">
      <c r="A40" s="12">
        <v>2</v>
      </c>
      <c r="B40" s="13" t="e">
        <f t="shared" ref="B40:C40" si="11">ROUNDUP(B21*0.9,)</f>
        <v>#REF!</v>
      </c>
      <c r="C40" s="13" t="e">
        <f t="shared" si="11"/>
        <v>#REF!</v>
      </c>
    </row>
    <row r="41" spans="1:3" ht="11.45" customHeight="1">
      <c r="A41" s="18"/>
    </row>
    <row r="42" spans="1:3">
      <c r="A42" s="22"/>
    </row>
    <row r="43" spans="1:3">
      <c r="A43" s="20" t="s">
        <v>9</v>
      </c>
    </row>
    <row r="44" spans="1:3">
      <c r="A44" s="23" t="s">
        <v>10</v>
      </c>
    </row>
    <row r="45" spans="1:3">
      <c r="A45" s="23" t="s">
        <v>11</v>
      </c>
    </row>
    <row r="46" spans="1:3" ht="12.6" customHeight="1">
      <c r="A46" s="24" t="s">
        <v>12</v>
      </c>
    </row>
    <row r="47" spans="1:3">
      <c r="A47" s="23" t="s">
        <v>13</v>
      </c>
    </row>
    <row r="48" spans="1:3">
      <c r="A48" s="22"/>
    </row>
    <row r="49" spans="1:1">
      <c r="A49" s="202" t="s">
        <v>14</v>
      </c>
    </row>
    <row r="50" spans="1:1" ht="72">
      <c r="A50" s="203" t="s">
        <v>30</v>
      </c>
    </row>
    <row r="51" spans="1:1">
      <c r="A51" s="157" t="s">
        <v>31</v>
      </c>
    </row>
    <row r="52" spans="1:1">
      <c r="A52" s="196" t="s">
        <v>32</v>
      </c>
    </row>
    <row r="53" spans="1:1">
      <c r="A53" s="204" t="s">
        <v>33</v>
      </c>
    </row>
    <row r="54" spans="1:1">
      <c r="A54" s="205"/>
    </row>
    <row r="55" spans="1:1">
      <c r="A55" s="157" t="s">
        <v>34</v>
      </c>
    </row>
    <row r="56" spans="1:1">
      <c r="A56" s="206" t="s">
        <v>35</v>
      </c>
    </row>
    <row r="57" spans="1:1">
      <c r="A57" s="206" t="s">
        <v>36</v>
      </c>
    </row>
  </sheetData>
  <pageMargins left="0.7" right="0.7" top="0.75" bottom="0.75" header="0.3" footer="0.3"/>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54"/>
  <sheetViews>
    <sheetView zoomScale="115" zoomScaleNormal="115" workbookViewId="0">
      <pane xSplit="1" topLeftCell="B1" activePane="topRight" state="frozen"/>
      <selection pane="topRight" activeCell="B1" sqref="B1:D1048576"/>
    </sheetView>
  </sheetViews>
  <sheetFormatPr defaultColWidth="8.5703125" defaultRowHeight="12"/>
  <cols>
    <col min="1" max="1" width="84.85546875" style="2" customWidth="1"/>
    <col min="2" max="2" width="9.42578125" style="2" customWidth="1"/>
    <col min="3" max="16384" width="8.5703125" style="2"/>
  </cols>
  <sheetData>
    <row r="1" spans="1:2" ht="11.45" customHeight="1">
      <c r="A1" s="3" t="s">
        <v>28</v>
      </c>
    </row>
    <row r="2" spans="1:2" ht="11.45" customHeight="1">
      <c r="A2" s="61" t="s">
        <v>147</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row>
    <row r="8" spans="1:2" ht="11.45" customHeight="1">
      <c r="A8" s="12">
        <v>1</v>
      </c>
      <c r="B8" s="30" t="e">
        <f>'C завтраками| Bed and breakfast'!#REF!*0.9</f>
        <v>#REF!</v>
      </c>
    </row>
    <row r="9" spans="1:2" ht="11.45" customHeight="1">
      <c r="A9" s="12">
        <v>2</v>
      </c>
      <c r="B9" s="30" t="e">
        <f>'C завтраками| Bed and breakfast'!#REF!*0.9</f>
        <v>#REF!</v>
      </c>
    </row>
    <row r="10" spans="1:2" ht="11.45" customHeight="1">
      <c r="A10" s="14" t="s">
        <v>5</v>
      </c>
      <c r="B10" s="30"/>
    </row>
    <row r="11" spans="1:2" ht="11.45" customHeight="1">
      <c r="A11" s="12">
        <v>1</v>
      </c>
      <c r="B11" s="30" t="e">
        <f>'C завтраками| Bed and breakfast'!#REF!*0.9</f>
        <v>#REF!</v>
      </c>
    </row>
    <row r="12" spans="1:2" ht="11.45" customHeight="1">
      <c r="A12" s="12">
        <v>2</v>
      </c>
      <c r="B12" s="30" t="e">
        <f>'C завтраками| Bed and breakfast'!#REF!*0.9</f>
        <v>#REF!</v>
      </c>
    </row>
    <row r="13" spans="1:2" ht="11.45" customHeight="1">
      <c r="A13" s="15" t="s">
        <v>6</v>
      </c>
      <c r="B13" s="30"/>
    </row>
    <row r="14" spans="1:2" ht="11.45" customHeight="1">
      <c r="A14" s="12">
        <v>1</v>
      </c>
      <c r="B14" s="30" t="e">
        <f>'C завтраками| Bed and breakfast'!#REF!*0.9</f>
        <v>#REF!</v>
      </c>
    </row>
    <row r="15" spans="1:2" ht="11.45" customHeight="1">
      <c r="A15" s="12">
        <v>2</v>
      </c>
      <c r="B15" s="30" t="e">
        <f>'C завтраками| Bed and breakfast'!#REF!*0.9</f>
        <v>#REF!</v>
      </c>
    </row>
    <row r="16" spans="1:2" ht="11.45" customHeight="1">
      <c r="A16" s="16" t="s">
        <v>7</v>
      </c>
      <c r="B16" s="30"/>
    </row>
    <row r="17" spans="1:2" ht="11.45" customHeight="1">
      <c r="A17" s="12">
        <v>1</v>
      </c>
      <c r="B17" s="30" t="e">
        <f>'C завтраками| Bed and breakfast'!#REF!*0.9</f>
        <v>#REF!</v>
      </c>
    </row>
    <row r="18" spans="1:2" ht="11.45" customHeight="1">
      <c r="A18" s="12">
        <v>2</v>
      </c>
      <c r="B18" s="30" t="e">
        <f>'C завтраками| Bed and breakfast'!#REF!*0.9</f>
        <v>#REF!</v>
      </c>
    </row>
    <row r="19" spans="1:2" ht="11.45" customHeight="1">
      <c r="A19" s="17" t="s">
        <v>8</v>
      </c>
      <c r="B19" s="30"/>
    </row>
    <row r="20" spans="1:2" ht="11.45" customHeight="1">
      <c r="A20" s="12">
        <v>1</v>
      </c>
      <c r="B20" s="30" t="e">
        <f>'C завтраками| Bed and breakfast'!#REF!*0.9</f>
        <v>#REF!</v>
      </c>
    </row>
    <row r="21" spans="1:2" ht="11.45" customHeight="1">
      <c r="A21" s="12">
        <v>2</v>
      </c>
      <c r="B21" s="30" t="e">
        <f>'C завтраками| Bed and breakfast'!#REF!*0.9</f>
        <v>#REF!</v>
      </c>
    </row>
    <row r="22" spans="1:2">
      <c r="A22" s="22"/>
    </row>
    <row r="23" spans="1:2">
      <c r="A23" s="20" t="s">
        <v>9</v>
      </c>
    </row>
    <row r="24" spans="1:2">
      <c r="A24" s="23" t="s">
        <v>10</v>
      </c>
    </row>
    <row r="25" spans="1:2">
      <c r="A25" s="23" t="s">
        <v>11</v>
      </c>
    </row>
    <row r="26" spans="1:2" ht="12.6" customHeight="1">
      <c r="A26" s="24" t="s">
        <v>12</v>
      </c>
    </row>
    <row r="27" spans="1:2">
      <c r="A27" s="23" t="s">
        <v>13</v>
      </c>
    </row>
    <row r="28" spans="1:2" s="60" customFormat="1" ht="24">
      <c r="A28" s="63" t="s">
        <v>210</v>
      </c>
    </row>
    <row r="29" spans="1:2">
      <c r="A29" s="22"/>
    </row>
    <row r="30" spans="1:2" ht="120">
      <c r="A30" s="44" t="s">
        <v>211</v>
      </c>
    </row>
    <row r="31" spans="1:2">
      <c r="A31" s="64" t="s">
        <v>23</v>
      </c>
    </row>
    <row r="32" spans="1:2">
      <c r="A32" s="65" t="s">
        <v>212</v>
      </c>
    </row>
    <row r="33" spans="1:1">
      <c r="A33" s="66" t="s">
        <v>213</v>
      </c>
    </row>
    <row r="34" spans="1:1">
      <c r="A34" s="67"/>
    </row>
    <row r="35" spans="1:1" ht="25.5">
      <c r="A35" s="68" t="s">
        <v>153</v>
      </c>
    </row>
    <row r="36" spans="1:1" ht="31.5">
      <c r="A36" s="69" t="s">
        <v>214</v>
      </c>
    </row>
    <row r="37" spans="1:1" ht="42">
      <c r="A37" s="69" t="s">
        <v>215</v>
      </c>
    </row>
    <row r="38" spans="1:1" ht="21">
      <c r="A38" s="69" t="s">
        <v>216</v>
      </c>
    </row>
    <row r="39" spans="1:1" ht="21">
      <c r="A39" s="69" t="s">
        <v>217</v>
      </c>
    </row>
    <row r="40" spans="1:1" ht="21">
      <c r="A40" s="69" t="s">
        <v>218</v>
      </c>
    </row>
    <row r="41" spans="1:1" ht="31.5">
      <c r="A41" s="69" t="s">
        <v>219</v>
      </c>
    </row>
    <row r="42" spans="1:1" ht="21">
      <c r="A42" s="69" t="s">
        <v>220</v>
      </c>
    </row>
    <row r="43" spans="1:1" ht="31.5">
      <c r="A43" s="69" t="s">
        <v>221</v>
      </c>
    </row>
    <row r="44" spans="1:1" ht="31.5">
      <c r="A44" s="69" t="s">
        <v>222</v>
      </c>
    </row>
    <row r="45" spans="1:1" ht="21">
      <c r="A45" s="69" t="s">
        <v>223</v>
      </c>
    </row>
    <row r="46" spans="1:1">
      <c r="A46" s="70"/>
    </row>
    <row r="47" spans="1:1" ht="31.5">
      <c r="A47" s="52" t="s">
        <v>53</v>
      </c>
    </row>
    <row r="48" spans="1:1" ht="21">
      <c r="A48" s="53" t="s">
        <v>54</v>
      </c>
    </row>
    <row r="49" spans="1:1" ht="42.75">
      <c r="A49" s="54" t="s">
        <v>107</v>
      </c>
    </row>
    <row r="50" spans="1:1" ht="21">
      <c r="A50" s="55" t="s">
        <v>56</v>
      </c>
    </row>
    <row r="51" spans="1:1">
      <c r="A51" s="56"/>
    </row>
    <row r="52" spans="1:1">
      <c r="A52" s="57" t="s">
        <v>14</v>
      </c>
    </row>
    <row r="53" spans="1:1" ht="24">
      <c r="A53" s="58" t="s">
        <v>57</v>
      </c>
    </row>
    <row r="54" spans="1:1" ht="24">
      <c r="A54" s="58" t="s">
        <v>58</v>
      </c>
    </row>
  </sheetData>
  <pageMargins left="0.7" right="0.7"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73"/>
  <sheetViews>
    <sheetView zoomScale="115" zoomScaleNormal="115" workbookViewId="0">
      <pane xSplit="1" topLeftCell="B1" activePane="topRight" state="frozen"/>
      <selection pane="topRight" activeCell="B1" sqref="B1:D1048576"/>
    </sheetView>
  </sheetViews>
  <sheetFormatPr defaultColWidth="8.5703125" defaultRowHeight="12"/>
  <cols>
    <col min="1" max="1" width="84.85546875" style="2" customWidth="1"/>
    <col min="2" max="16384" width="8.5703125" style="2"/>
  </cols>
  <sheetData>
    <row r="1" spans="1:2" ht="11.45" customHeight="1">
      <c r="A1" s="3" t="s">
        <v>28</v>
      </c>
    </row>
    <row r="2" spans="1:2" ht="11.45" customHeight="1">
      <c r="A2" s="61" t="s">
        <v>147</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row>
    <row r="8" spans="1:2" ht="11.45" customHeight="1">
      <c r="A8" s="12">
        <v>1</v>
      </c>
      <c r="B8" s="30" t="e">
        <f>'C завтраками| Bed and breakfast'!#REF!*0.9</f>
        <v>#REF!</v>
      </c>
    </row>
    <row r="9" spans="1:2" ht="11.45" customHeight="1">
      <c r="A9" s="12">
        <v>2</v>
      </c>
      <c r="B9" s="30" t="e">
        <f>'C завтраками| Bed and breakfast'!#REF!*0.9</f>
        <v>#REF!</v>
      </c>
    </row>
    <row r="10" spans="1:2" ht="11.45" customHeight="1">
      <c r="A10" s="14" t="s">
        <v>5</v>
      </c>
      <c r="B10" s="30"/>
    </row>
    <row r="11" spans="1:2" ht="11.45" customHeight="1">
      <c r="A11" s="12">
        <v>1</v>
      </c>
      <c r="B11" s="30" t="e">
        <f>'C завтраками| Bed and breakfast'!#REF!*0.9</f>
        <v>#REF!</v>
      </c>
    </row>
    <row r="12" spans="1:2" ht="11.45" customHeight="1">
      <c r="A12" s="12">
        <v>2</v>
      </c>
      <c r="B12" s="30" t="e">
        <f>'C завтраками| Bed and breakfast'!#REF!*0.9</f>
        <v>#REF!</v>
      </c>
    </row>
    <row r="13" spans="1:2" ht="11.45" customHeight="1">
      <c r="A13" s="15" t="s">
        <v>6</v>
      </c>
      <c r="B13" s="30"/>
    </row>
    <row r="14" spans="1:2" ht="11.45" customHeight="1">
      <c r="A14" s="12">
        <v>1</v>
      </c>
      <c r="B14" s="30" t="e">
        <f>'C завтраками| Bed and breakfast'!#REF!*0.9</f>
        <v>#REF!</v>
      </c>
    </row>
    <row r="15" spans="1:2" ht="11.45" customHeight="1">
      <c r="A15" s="12">
        <v>2</v>
      </c>
      <c r="B15" s="30" t="e">
        <f>'C завтраками| Bed and breakfast'!#REF!*0.9</f>
        <v>#REF!</v>
      </c>
    </row>
    <row r="16" spans="1:2" ht="11.45" customHeight="1">
      <c r="A16" s="16" t="s">
        <v>7</v>
      </c>
      <c r="B16" s="30"/>
    </row>
    <row r="17" spans="1:2" ht="11.45" customHeight="1">
      <c r="A17" s="12">
        <v>1</v>
      </c>
      <c r="B17" s="30" t="e">
        <f>'C завтраками| Bed and breakfast'!#REF!*0.9</f>
        <v>#REF!</v>
      </c>
    </row>
    <row r="18" spans="1:2" ht="11.45" customHeight="1">
      <c r="A18" s="12">
        <v>2</v>
      </c>
      <c r="B18" s="30" t="e">
        <f>'C завтраками| Bed and breakfast'!#REF!*0.9</f>
        <v>#REF!</v>
      </c>
    </row>
    <row r="19" spans="1:2" ht="11.45" customHeight="1">
      <c r="A19" s="17" t="s">
        <v>8</v>
      </c>
      <c r="B19" s="30"/>
    </row>
    <row r="20" spans="1:2" ht="11.45" customHeight="1">
      <c r="A20" s="12">
        <v>1</v>
      </c>
      <c r="B20" s="30" t="e">
        <f>'C завтраками| Bed and breakfast'!#REF!*0.9</f>
        <v>#REF!</v>
      </c>
    </row>
    <row r="21" spans="1:2" ht="11.45" customHeight="1">
      <c r="A21" s="12">
        <v>2</v>
      </c>
      <c r="B21" s="30" t="e">
        <f>'C завтраками| Bed and breakfast'!#REF!*0.9</f>
        <v>#REF!</v>
      </c>
    </row>
    <row r="22" spans="1:2" ht="11.45" customHeight="1">
      <c r="A22" s="18"/>
      <c r="B22" s="62"/>
    </row>
    <row r="23" spans="1:2" ht="11.45" customHeight="1">
      <c r="A23" s="29" t="s">
        <v>27</v>
      </c>
      <c r="B23" s="62"/>
    </row>
    <row r="24" spans="1:2" ht="24.6" customHeight="1">
      <c r="A24" s="6" t="s">
        <v>3</v>
      </c>
      <c r="B24" s="8" t="e">
        <f t="shared" ref="B24" si="0">B5</f>
        <v>#REF!</v>
      </c>
    </row>
    <row r="25" spans="1:2" ht="24.6" customHeight="1">
      <c r="A25" s="9"/>
      <c r="B25" s="8" t="e">
        <f t="shared" ref="B25" si="1">B6</f>
        <v>#REF!</v>
      </c>
    </row>
    <row r="26" spans="1:2" ht="11.45" customHeight="1">
      <c r="A26" s="10" t="s">
        <v>4</v>
      </c>
    </row>
    <row r="27" spans="1:2" ht="11.45" customHeight="1">
      <c r="A27" s="12">
        <v>1</v>
      </c>
      <c r="B27" s="30" t="e">
        <f t="shared" ref="B27" si="2">ROUNDUP(B8*0.9,)</f>
        <v>#REF!</v>
      </c>
    </row>
    <row r="28" spans="1:2" ht="11.45" customHeight="1">
      <c r="A28" s="12">
        <v>2</v>
      </c>
      <c r="B28" s="30" t="e">
        <f t="shared" ref="B28" si="3">ROUNDUP(B9*0.9,)</f>
        <v>#REF!</v>
      </c>
    </row>
    <row r="29" spans="1:2" ht="11.45" customHeight="1">
      <c r="A29" s="14" t="s">
        <v>5</v>
      </c>
      <c r="B29" s="30"/>
    </row>
    <row r="30" spans="1:2" ht="11.45" customHeight="1">
      <c r="A30" s="12">
        <v>1</v>
      </c>
      <c r="B30" s="30" t="e">
        <f t="shared" ref="B30" si="4">ROUNDUP(B11*0.9,)</f>
        <v>#REF!</v>
      </c>
    </row>
    <row r="31" spans="1:2" ht="11.45" customHeight="1">
      <c r="A31" s="12">
        <v>2</v>
      </c>
      <c r="B31" s="30" t="e">
        <f t="shared" ref="B31" si="5">ROUNDUP(B12*0.9,)</f>
        <v>#REF!</v>
      </c>
    </row>
    <row r="32" spans="1:2" ht="11.45" customHeight="1">
      <c r="A32" s="15" t="s">
        <v>6</v>
      </c>
      <c r="B32" s="30"/>
    </row>
    <row r="33" spans="1:2" ht="11.45" customHeight="1">
      <c r="A33" s="12">
        <v>1</v>
      </c>
      <c r="B33" s="30" t="e">
        <f t="shared" ref="B33" si="6">ROUNDUP(B14*0.9,)</f>
        <v>#REF!</v>
      </c>
    </row>
    <row r="34" spans="1:2" ht="11.45" customHeight="1">
      <c r="A34" s="12">
        <v>2</v>
      </c>
      <c r="B34" s="30" t="e">
        <f t="shared" ref="B34" si="7">ROUNDUP(B15*0.9,)</f>
        <v>#REF!</v>
      </c>
    </row>
    <row r="35" spans="1:2" ht="11.45" customHeight="1">
      <c r="A35" s="16" t="s">
        <v>7</v>
      </c>
      <c r="B35" s="30"/>
    </row>
    <row r="36" spans="1:2" ht="11.45" customHeight="1">
      <c r="A36" s="12">
        <v>1</v>
      </c>
      <c r="B36" s="30" t="e">
        <f t="shared" ref="B36" si="8">ROUNDUP(B17*0.9,)</f>
        <v>#REF!</v>
      </c>
    </row>
    <row r="37" spans="1:2" ht="11.45" customHeight="1">
      <c r="A37" s="12">
        <v>2</v>
      </c>
      <c r="B37" s="30" t="e">
        <f t="shared" ref="B37" si="9">ROUNDUP(B18*0.9,)</f>
        <v>#REF!</v>
      </c>
    </row>
    <row r="38" spans="1:2" ht="11.45" customHeight="1">
      <c r="A38" s="17" t="s">
        <v>8</v>
      </c>
      <c r="B38" s="30"/>
    </row>
    <row r="39" spans="1:2" ht="11.45" customHeight="1">
      <c r="A39" s="12">
        <v>1</v>
      </c>
      <c r="B39" s="30" t="e">
        <f t="shared" ref="B39" si="10">ROUNDUP(B20*0.9,)</f>
        <v>#REF!</v>
      </c>
    </row>
    <row r="40" spans="1:2" ht="11.45" customHeight="1">
      <c r="A40" s="12">
        <v>2</v>
      </c>
      <c r="B40" s="30" t="e">
        <f t="shared" ref="B40" si="11">ROUNDUP(B21*0.9,)</f>
        <v>#REF!</v>
      </c>
    </row>
    <row r="41" spans="1:2" ht="11.45" customHeight="1">
      <c r="A41" s="18"/>
    </row>
    <row r="42" spans="1:2">
      <c r="A42" s="20" t="s">
        <v>9</v>
      </c>
    </row>
    <row r="43" spans="1:2">
      <c r="A43" s="23" t="s">
        <v>10</v>
      </c>
    </row>
    <row r="44" spans="1:2">
      <c r="A44" s="23" t="s">
        <v>11</v>
      </c>
    </row>
    <row r="45" spans="1:2" ht="24">
      <c r="A45" s="24" t="s">
        <v>12</v>
      </c>
    </row>
    <row r="46" spans="1:2">
      <c r="A46" s="23" t="s">
        <v>13</v>
      </c>
    </row>
    <row r="47" spans="1:2" s="60" customFormat="1" ht="24">
      <c r="A47" s="63" t="s">
        <v>210</v>
      </c>
    </row>
    <row r="48" spans="1:2">
      <c r="A48" s="22"/>
    </row>
    <row r="49" spans="1:1" ht="118.5" customHeight="1">
      <c r="A49" s="44" t="s">
        <v>211</v>
      </c>
    </row>
    <row r="50" spans="1:1">
      <c r="A50" s="64" t="s">
        <v>23</v>
      </c>
    </row>
    <row r="51" spans="1:1">
      <c r="A51" s="65" t="s">
        <v>212</v>
      </c>
    </row>
    <row r="52" spans="1:1">
      <c r="A52" s="66" t="s">
        <v>213</v>
      </c>
    </row>
    <row r="53" spans="1:1">
      <c r="A53" s="67"/>
    </row>
    <row r="54" spans="1:1" ht="25.5">
      <c r="A54" s="68" t="s">
        <v>153</v>
      </c>
    </row>
    <row r="55" spans="1:1" ht="31.5">
      <c r="A55" s="69" t="s">
        <v>214</v>
      </c>
    </row>
    <row r="56" spans="1:1" ht="42">
      <c r="A56" s="69" t="s">
        <v>215</v>
      </c>
    </row>
    <row r="57" spans="1:1" ht="21">
      <c r="A57" s="69" t="s">
        <v>216</v>
      </c>
    </row>
    <row r="58" spans="1:1" ht="21">
      <c r="A58" s="69" t="s">
        <v>217</v>
      </c>
    </row>
    <row r="59" spans="1:1" ht="21">
      <c r="A59" s="69" t="s">
        <v>218</v>
      </c>
    </row>
    <row r="60" spans="1:1" ht="31.5">
      <c r="A60" s="69" t="s">
        <v>219</v>
      </c>
    </row>
    <row r="61" spans="1:1" ht="21">
      <c r="A61" s="69" t="s">
        <v>220</v>
      </c>
    </row>
    <row r="62" spans="1:1" ht="31.5">
      <c r="A62" s="69" t="s">
        <v>221</v>
      </c>
    </row>
    <row r="63" spans="1:1" ht="31.5">
      <c r="A63" s="69" t="s">
        <v>222</v>
      </c>
    </row>
    <row r="64" spans="1:1" ht="21">
      <c r="A64" s="69" t="s">
        <v>223</v>
      </c>
    </row>
    <row r="65" spans="1:1">
      <c r="A65" s="70"/>
    </row>
    <row r="66" spans="1:1" ht="31.5">
      <c r="A66" s="52" t="s">
        <v>53</v>
      </c>
    </row>
    <row r="67" spans="1:1" ht="21">
      <c r="A67" s="53" t="s">
        <v>54</v>
      </c>
    </row>
    <row r="68" spans="1:1" ht="42.75">
      <c r="A68" s="54" t="s">
        <v>107</v>
      </c>
    </row>
    <row r="69" spans="1:1" ht="21">
      <c r="A69" s="55" t="s">
        <v>56</v>
      </c>
    </row>
    <row r="70" spans="1:1">
      <c r="A70" s="56"/>
    </row>
    <row r="71" spans="1:1">
      <c r="A71" s="57" t="s">
        <v>14</v>
      </c>
    </row>
    <row r="72" spans="1:1" ht="24">
      <c r="A72" s="58" t="s">
        <v>57</v>
      </c>
    </row>
    <row r="73" spans="1:1" ht="24">
      <c r="A73" s="58" t="s">
        <v>58</v>
      </c>
    </row>
  </sheetData>
  <pageMargins left="0.7" right="0.7" top="0.75" bottom="0.75" header="0.3" footer="0.3"/>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73"/>
  <sheetViews>
    <sheetView workbookViewId="0">
      <pane xSplit="1" topLeftCell="B1" activePane="topRight" state="frozen"/>
      <selection pane="topRight" activeCell="B7" sqref="B1:D1048576"/>
    </sheetView>
  </sheetViews>
  <sheetFormatPr defaultColWidth="8.5703125" defaultRowHeight="12"/>
  <cols>
    <col min="1" max="1" width="84.85546875" style="2" customWidth="1"/>
    <col min="2" max="2" width="9.42578125" style="2" customWidth="1"/>
    <col min="3" max="16384" width="8.5703125" style="2"/>
  </cols>
  <sheetData>
    <row r="1" spans="1:2" ht="11.45" customHeight="1">
      <c r="A1" s="3" t="s">
        <v>28</v>
      </c>
    </row>
    <row r="2" spans="1:2" ht="11.45" customHeight="1">
      <c r="A2" s="61" t="s">
        <v>147</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row>
    <row r="8" spans="1:2" ht="11.45" customHeight="1">
      <c r="A8" s="12">
        <v>1</v>
      </c>
      <c r="B8" s="30" t="e">
        <f>'C завтраками| Bed and breakfast'!#REF!*0.9</f>
        <v>#REF!</v>
      </c>
    </row>
    <row r="9" spans="1:2" ht="11.45" customHeight="1">
      <c r="A9" s="12">
        <v>2</v>
      </c>
      <c r="B9" s="30" t="e">
        <f>'C завтраками| Bed and breakfast'!#REF!*0.9</f>
        <v>#REF!</v>
      </c>
    </row>
    <row r="10" spans="1:2" ht="11.45" customHeight="1">
      <c r="A10" s="14" t="s">
        <v>5</v>
      </c>
      <c r="B10" s="30"/>
    </row>
    <row r="11" spans="1:2" ht="11.45" customHeight="1">
      <c r="A11" s="12">
        <v>1</v>
      </c>
      <c r="B11" s="30" t="e">
        <f>'C завтраками| Bed and breakfast'!#REF!*0.9</f>
        <v>#REF!</v>
      </c>
    </row>
    <row r="12" spans="1:2" ht="11.45" customHeight="1">
      <c r="A12" s="12">
        <v>2</v>
      </c>
      <c r="B12" s="30" t="e">
        <f>'C завтраками| Bed and breakfast'!#REF!*0.9</f>
        <v>#REF!</v>
      </c>
    </row>
    <row r="13" spans="1:2" ht="11.45" customHeight="1">
      <c r="A13" s="15" t="s">
        <v>6</v>
      </c>
      <c r="B13" s="30"/>
    </row>
    <row r="14" spans="1:2" ht="11.45" customHeight="1">
      <c r="A14" s="12">
        <v>1</v>
      </c>
      <c r="B14" s="30" t="e">
        <f>'C завтраками| Bed and breakfast'!#REF!*0.9</f>
        <v>#REF!</v>
      </c>
    </row>
    <row r="15" spans="1:2" ht="11.45" customHeight="1">
      <c r="A15" s="12">
        <v>2</v>
      </c>
      <c r="B15" s="30" t="e">
        <f>'C завтраками| Bed and breakfast'!#REF!*0.9</f>
        <v>#REF!</v>
      </c>
    </row>
    <row r="16" spans="1:2" ht="11.45" customHeight="1">
      <c r="A16" s="16" t="s">
        <v>7</v>
      </c>
      <c r="B16" s="30"/>
    </row>
    <row r="17" spans="1:2" ht="11.45" customHeight="1">
      <c r="A17" s="12">
        <v>1</v>
      </c>
      <c r="B17" s="30" t="e">
        <f>'C завтраками| Bed and breakfast'!#REF!*0.9</f>
        <v>#REF!</v>
      </c>
    </row>
    <row r="18" spans="1:2" ht="11.45" customHeight="1">
      <c r="A18" s="12">
        <v>2</v>
      </c>
      <c r="B18" s="30" t="e">
        <f>'C завтраками| Bed and breakfast'!#REF!*0.9</f>
        <v>#REF!</v>
      </c>
    </row>
    <row r="19" spans="1:2" ht="11.45" customHeight="1">
      <c r="A19" s="17" t="s">
        <v>8</v>
      </c>
      <c r="B19" s="30"/>
    </row>
    <row r="20" spans="1:2" ht="11.45" customHeight="1">
      <c r="A20" s="12">
        <v>1</v>
      </c>
      <c r="B20" s="30" t="e">
        <f>'C завтраками| Bed and breakfast'!#REF!*0.9</f>
        <v>#REF!</v>
      </c>
    </row>
    <row r="21" spans="1:2" ht="11.45" customHeight="1">
      <c r="A21" s="12">
        <v>2</v>
      </c>
      <c r="B21" s="30" t="e">
        <f>'C завтраками| Bed and breakfast'!#REF!*0.9</f>
        <v>#REF!</v>
      </c>
    </row>
    <row r="22" spans="1:2" ht="11.45" customHeight="1">
      <c r="A22" s="18"/>
      <c r="B22" s="62"/>
    </row>
    <row r="23" spans="1:2" ht="11.45" customHeight="1">
      <c r="A23" s="29" t="s">
        <v>27</v>
      </c>
      <c r="B23" s="62"/>
    </row>
    <row r="24" spans="1:2" ht="24.6" customHeight="1">
      <c r="A24" s="6" t="s">
        <v>3</v>
      </c>
      <c r="B24" s="8" t="e">
        <f t="shared" ref="B24" si="0">B5</f>
        <v>#REF!</v>
      </c>
    </row>
    <row r="25" spans="1:2" ht="24.6" customHeight="1">
      <c r="A25" s="9"/>
      <c r="B25" s="8" t="e">
        <f t="shared" ref="B25" si="1">B6</f>
        <v>#REF!</v>
      </c>
    </row>
    <row r="26" spans="1:2" ht="11.45" customHeight="1">
      <c r="A26" s="10" t="s">
        <v>4</v>
      </c>
    </row>
    <row r="27" spans="1:2" ht="11.45" customHeight="1">
      <c r="A27" s="12">
        <v>1</v>
      </c>
      <c r="B27" s="30" t="e">
        <f t="shared" ref="B27" si="2">ROUNDUP(B8*0.87,)</f>
        <v>#REF!</v>
      </c>
    </row>
    <row r="28" spans="1:2" ht="11.45" customHeight="1">
      <c r="A28" s="12">
        <v>2</v>
      </c>
      <c r="B28" s="30" t="e">
        <f t="shared" ref="B28" si="3">ROUNDUP(B9*0.87,)</f>
        <v>#REF!</v>
      </c>
    </row>
    <row r="29" spans="1:2" ht="11.45" customHeight="1">
      <c r="A29" s="14" t="s">
        <v>5</v>
      </c>
      <c r="B29" s="30"/>
    </row>
    <row r="30" spans="1:2" ht="11.45" customHeight="1">
      <c r="A30" s="12">
        <v>1</v>
      </c>
      <c r="B30" s="30" t="e">
        <f t="shared" ref="B30" si="4">ROUNDUP(B11*0.87,)</f>
        <v>#REF!</v>
      </c>
    </row>
    <row r="31" spans="1:2" ht="11.45" customHeight="1">
      <c r="A31" s="12">
        <v>2</v>
      </c>
      <c r="B31" s="30" t="e">
        <f t="shared" ref="B31" si="5">ROUNDUP(B12*0.87,)</f>
        <v>#REF!</v>
      </c>
    </row>
    <row r="32" spans="1:2" ht="11.45" customHeight="1">
      <c r="A32" s="15" t="s">
        <v>6</v>
      </c>
      <c r="B32" s="30"/>
    </row>
    <row r="33" spans="1:2" ht="11.45" customHeight="1">
      <c r="A33" s="12">
        <v>1</v>
      </c>
      <c r="B33" s="30" t="e">
        <f t="shared" ref="B33" si="6">ROUNDUP(B14*0.87,)</f>
        <v>#REF!</v>
      </c>
    </row>
    <row r="34" spans="1:2" ht="11.45" customHeight="1">
      <c r="A34" s="12">
        <v>2</v>
      </c>
      <c r="B34" s="30" t="e">
        <f t="shared" ref="B34" si="7">ROUNDUP(B15*0.87,)</f>
        <v>#REF!</v>
      </c>
    </row>
    <row r="35" spans="1:2" ht="11.45" customHeight="1">
      <c r="A35" s="16" t="s">
        <v>7</v>
      </c>
      <c r="B35" s="30"/>
    </row>
    <row r="36" spans="1:2" ht="11.45" customHeight="1">
      <c r="A36" s="12">
        <v>1</v>
      </c>
      <c r="B36" s="30" t="e">
        <f t="shared" ref="B36" si="8">ROUNDUP(B17*0.87,)</f>
        <v>#REF!</v>
      </c>
    </row>
    <row r="37" spans="1:2" ht="11.45" customHeight="1">
      <c r="A37" s="12">
        <v>2</v>
      </c>
      <c r="B37" s="30" t="e">
        <f t="shared" ref="B37" si="9">ROUNDUP(B18*0.87,)</f>
        <v>#REF!</v>
      </c>
    </row>
    <row r="38" spans="1:2" ht="11.45" customHeight="1">
      <c r="A38" s="17" t="s">
        <v>8</v>
      </c>
      <c r="B38" s="30"/>
    </row>
    <row r="39" spans="1:2" ht="11.45" customHeight="1">
      <c r="A39" s="12">
        <v>1</v>
      </c>
      <c r="B39" s="30" t="e">
        <f t="shared" ref="B39" si="10">ROUNDUP(B20*0.87,)</f>
        <v>#REF!</v>
      </c>
    </row>
    <row r="40" spans="1:2" ht="11.45" customHeight="1">
      <c r="A40" s="12">
        <v>2</v>
      </c>
      <c r="B40" s="30" t="e">
        <f t="shared" ref="B40" si="11">ROUNDUP(B21*0.87,)</f>
        <v>#REF!</v>
      </c>
    </row>
    <row r="41" spans="1:2" ht="11.45" customHeight="1">
      <c r="A41" s="18"/>
    </row>
    <row r="42" spans="1:2">
      <c r="A42" s="20" t="s">
        <v>9</v>
      </c>
    </row>
    <row r="43" spans="1:2">
      <c r="A43" s="23" t="s">
        <v>10</v>
      </c>
    </row>
    <row r="44" spans="1:2">
      <c r="A44" s="23" t="s">
        <v>11</v>
      </c>
    </row>
    <row r="45" spans="1:2" ht="24">
      <c r="A45" s="24" t="s">
        <v>12</v>
      </c>
    </row>
    <row r="46" spans="1:2">
      <c r="A46" s="23" t="s">
        <v>13</v>
      </c>
    </row>
    <row r="47" spans="1:2" s="60" customFormat="1" ht="24">
      <c r="A47" s="63" t="s">
        <v>210</v>
      </c>
    </row>
    <row r="48" spans="1:2">
      <c r="A48" s="22"/>
    </row>
    <row r="49" spans="1:1" ht="119.25" customHeight="1">
      <c r="A49" s="44" t="s">
        <v>211</v>
      </c>
    </row>
    <row r="50" spans="1:1">
      <c r="A50" s="64" t="s">
        <v>23</v>
      </c>
    </row>
    <row r="51" spans="1:1">
      <c r="A51" s="65" t="s">
        <v>212</v>
      </c>
    </row>
    <row r="52" spans="1:1">
      <c r="A52" s="66" t="s">
        <v>213</v>
      </c>
    </row>
    <row r="53" spans="1:1">
      <c r="A53" s="67"/>
    </row>
    <row r="54" spans="1:1" ht="25.5">
      <c r="A54" s="68" t="s">
        <v>153</v>
      </c>
    </row>
    <row r="55" spans="1:1" ht="31.5">
      <c r="A55" s="69" t="s">
        <v>214</v>
      </c>
    </row>
    <row r="56" spans="1:1" ht="42">
      <c r="A56" s="69" t="s">
        <v>215</v>
      </c>
    </row>
    <row r="57" spans="1:1" ht="21">
      <c r="A57" s="69" t="s">
        <v>216</v>
      </c>
    </row>
    <row r="58" spans="1:1" ht="21">
      <c r="A58" s="69" t="s">
        <v>217</v>
      </c>
    </row>
    <row r="59" spans="1:1" ht="21">
      <c r="A59" s="69" t="s">
        <v>218</v>
      </c>
    </row>
    <row r="60" spans="1:1" ht="31.5">
      <c r="A60" s="69" t="s">
        <v>219</v>
      </c>
    </row>
    <row r="61" spans="1:1" ht="21">
      <c r="A61" s="69" t="s">
        <v>220</v>
      </c>
    </row>
    <row r="62" spans="1:1" ht="31.5">
      <c r="A62" s="69" t="s">
        <v>221</v>
      </c>
    </row>
    <row r="63" spans="1:1" ht="31.5">
      <c r="A63" s="69" t="s">
        <v>222</v>
      </c>
    </row>
    <row r="64" spans="1:1" ht="21">
      <c r="A64" s="69" t="s">
        <v>223</v>
      </c>
    </row>
    <row r="65" spans="1:1">
      <c r="A65" s="70"/>
    </row>
    <row r="66" spans="1:1" ht="31.5">
      <c r="A66" s="52" t="s">
        <v>53</v>
      </c>
    </row>
    <row r="67" spans="1:1" ht="21">
      <c r="A67" s="53" t="s">
        <v>54</v>
      </c>
    </row>
    <row r="68" spans="1:1" ht="42.75">
      <c r="A68" s="54" t="s">
        <v>107</v>
      </c>
    </row>
    <row r="69" spans="1:1" ht="21">
      <c r="A69" s="55" t="s">
        <v>56</v>
      </c>
    </row>
    <row r="70" spans="1:1">
      <c r="A70" s="56"/>
    </row>
    <row r="71" spans="1:1">
      <c r="A71" s="57" t="s">
        <v>14</v>
      </c>
    </row>
    <row r="72" spans="1:1" ht="24">
      <c r="A72" s="58" t="s">
        <v>57</v>
      </c>
    </row>
    <row r="73" spans="1:1" ht="24">
      <c r="A73" s="58" t="s">
        <v>58</v>
      </c>
    </row>
  </sheetData>
  <pageMargins left="0.7" right="0.7" top="0.75" bottom="0.75" header="0.3" footer="0.3"/>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69"/>
  <sheetViews>
    <sheetView zoomScale="115" zoomScaleNormal="115" workbookViewId="0">
      <pane xSplit="1" topLeftCell="B1" activePane="topRight" state="frozen"/>
      <selection pane="topRight" activeCell="B2" sqref="B2:F36"/>
    </sheetView>
  </sheetViews>
  <sheetFormatPr defaultColWidth="8.5703125" defaultRowHeight="12"/>
  <cols>
    <col min="1" max="1" width="84.85546875" style="2" customWidth="1"/>
    <col min="2" max="16384" width="8.5703125" style="2"/>
  </cols>
  <sheetData>
    <row r="1" spans="1:6" ht="11.45" customHeight="1">
      <c r="A1" s="41" t="s">
        <v>28</v>
      </c>
    </row>
    <row r="2" spans="1:6" s="1" customFormat="1" ht="25.5" customHeight="1">
      <c r="A2" s="42" t="s">
        <v>164</v>
      </c>
      <c r="B2" s="43" t="e">
        <f>'C завтраками| Bed and breakfast'!#REF!</f>
        <v>#REF!</v>
      </c>
      <c r="C2" s="43" t="e">
        <f>'C завтраками| Bed and breakfast'!#REF!</f>
        <v>#REF!</v>
      </c>
      <c r="D2" s="43" t="e">
        <f>'C завтраками| Bed and breakfast'!#REF!</f>
        <v>#REF!</v>
      </c>
      <c r="E2" s="43" t="e">
        <f>'C завтраками| Bed and breakfast'!#REF!</f>
        <v>#REF!</v>
      </c>
      <c r="F2" s="43" t="e">
        <f>'C завтраками| Bed and breakfast'!#REF!</f>
        <v>#REF!</v>
      </c>
    </row>
    <row r="3" spans="1:6" s="1" customFormat="1" ht="25.5" customHeight="1">
      <c r="A3" s="6" t="s">
        <v>3</v>
      </c>
      <c r="B3" s="43" t="e">
        <f>'C завтраками| Bed and breakfast'!#REF!</f>
        <v>#REF!</v>
      </c>
      <c r="C3" s="43" t="e">
        <f>'C завтраками| Bed and breakfast'!#REF!</f>
        <v>#REF!</v>
      </c>
      <c r="D3" s="43" t="e">
        <f>'C завтраками| Bed and breakfast'!#REF!</f>
        <v>#REF!</v>
      </c>
      <c r="E3" s="43" t="e">
        <f>'C завтраками| Bed and breakfast'!#REF!</f>
        <v>#REF!</v>
      </c>
      <c r="F3" s="43" t="e">
        <f>'C завтраками| Bed and breakfast'!#REF!</f>
        <v>#REF!</v>
      </c>
    </row>
    <row r="4" spans="1:6" ht="11.45" customHeight="1">
      <c r="A4" s="10" t="s">
        <v>4</v>
      </c>
      <c r="B4" s="11"/>
      <c r="C4" s="11"/>
      <c r="D4" s="11"/>
      <c r="E4" s="11"/>
      <c r="F4" s="11"/>
    </row>
    <row r="5" spans="1:6" ht="11.45" customHeight="1">
      <c r="A5" s="12">
        <v>1</v>
      </c>
      <c r="B5" s="13" t="e">
        <f>'C завтраками| Bed and breakfast'!#REF!*0.9</f>
        <v>#REF!</v>
      </c>
      <c r="C5" s="13" t="e">
        <f>'C завтраками| Bed and breakfast'!#REF!*0.9</f>
        <v>#REF!</v>
      </c>
      <c r="D5" s="13" t="e">
        <f>'C завтраками| Bed and breakfast'!#REF!*0.9</f>
        <v>#REF!</v>
      </c>
      <c r="E5" s="13" t="e">
        <f>'C завтраками| Bed and breakfast'!#REF!*0.9</f>
        <v>#REF!</v>
      </c>
      <c r="F5" s="13" t="e">
        <f>'C завтраками| Bed and breakfast'!#REF!*0.9</f>
        <v>#REF!</v>
      </c>
    </row>
    <row r="6" spans="1:6" ht="11.45" customHeight="1">
      <c r="A6" s="12">
        <v>2</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row>
    <row r="7" spans="1:6" ht="11.45" customHeight="1">
      <c r="A7" s="14" t="s">
        <v>5</v>
      </c>
      <c r="B7" s="13"/>
      <c r="C7" s="13"/>
      <c r="D7" s="13"/>
      <c r="E7" s="13"/>
      <c r="F7" s="13"/>
    </row>
    <row r="8" spans="1:6" ht="11.45" customHeight="1">
      <c r="A8" s="12">
        <v>1</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c r="F8" s="13" t="e">
        <f>'C завтраками| Bed and breakfast'!#REF!*0.9</f>
        <v>#REF!</v>
      </c>
    </row>
    <row r="9" spans="1:6" ht="11.45" customHeight="1">
      <c r="A9" s="12">
        <v>2</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row>
    <row r="10" spans="1:6" ht="11.45" customHeight="1">
      <c r="A10" s="15" t="s">
        <v>6</v>
      </c>
      <c r="B10" s="13"/>
      <c r="C10" s="13"/>
      <c r="D10" s="13"/>
      <c r="E10" s="13"/>
      <c r="F10" s="13"/>
    </row>
    <row r="11" spans="1:6" ht="11.45" customHeight="1">
      <c r="A11" s="12">
        <v>1</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c r="F11" s="13" t="e">
        <f>'C завтраками| Bed and breakfast'!#REF!*0.9</f>
        <v>#REF!</v>
      </c>
    </row>
    <row r="12" spans="1:6" ht="11.45" customHeight="1">
      <c r="A12" s="12">
        <v>2</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row>
    <row r="13" spans="1:6" ht="11.45" customHeight="1">
      <c r="A13" s="16" t="s">
        <v>7</v>
      </c>
      <c r="B13" s="13"/>
      <c r="C13" s="13"/>
      <c r="D13" s="13"/>
      <c r="E13" s="13"/>
      <c r="F13" s="13"/>
    </row>
    <row r="14" spans="1:6" ht="11.45" customHeight="1">
      <c r="A14" s="12">
        <v>1</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c r="F14" s="13" t="e">
        <f>'C завтраками| Bed and breakfast'!#REF!*0.9</f>
        <v>#REF!</v>
      </c>
    </row>
    <row r="15" spans="1:6" ht="11.45" customHeight="1">
      <c r="A15" s="12">
        <v>2</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row>
    <row r="16" spans="1:6" ht="11.45" customHeight="1">
      <c r="A16" s="17" t="s">
        <v>8</v>
      </c>
      <c r="B16" s="13"/>
      <c r="C16" s="13"/>
      <c r="D16" s="13"/>
      <c r="E16" s="13"/>
      <c r="F16" s="13"/>
    </row>
    <row r="17" spans="1:6" ht="11.45" customHeight="1">
      <c r="A17" s="12">
        <v>1</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c r="F17" s="13" t="e">
        <f>'C завтраками| Bed and breakfast'!#REF!*0.9</f>
        <v>#REF!</v>
      </c>
    </row>
    <row r="18" spans="1:6" ht="11.45" customHeight="1">
      <c r="A18" s="12">
        <v>2</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row>
    <row r="19" spans="1:6" ht="11.45" customHeight="1">
      <c r="A19" s="18"/>
      <c r="B19" s="11"/>
      <c r="C19" s="11"/>
      <c r="D19" s="11"/>
      <c r="E19" s="11"/>
      <c r="F19" s="11"/>
    </row>
    <row r="20" spans="1:6" ht="24.6" customHeight="1">
      <c r="A20" s="59" t="s">
        <v>59</v>
      </c>
      <c r="B20" s="43" t="e">
        <f t="shared" ref="B20" si="0">B2</f>
        <v>#REF!</v>
      </c>
      <c r="C20" s="43" t="e">
        <f t="shared" ref="C20:F20" si="1">C2</f>
        <v>#REF!</v>
      </c>
      <c r="D20" s="43" t="e">
        <f t="shared" si="1"/>
        <v>#REF!</v>
      </c>
      <c r="E20" s="43" t="e">
        <f t="shared" si="1"/>
        <v>#REF!</v>
      </c>
      <c r="F20" s="43" t="e">
        <f t="shared" si="1"/>
        <v>#REF!</v>
      </c>
    </row>
    <row r="21" spans="1:6" ht="24.6" customHeight="1">
      <c r="A21" s="6" t="s">
        <v>3</v>
      </c>
      <c r="B21" s="43" t="e">
        <f t="shared" ref="B21" si="2">B3</f>
        <v>#REF!</v>
      </c>
      <c r="C21" s="43" t="e">
        <f t="shared" ref="C21:F21" si="3">C3</f>
        <v>#REF!</v>
      </c>
      <c r="D21" s="43" t="e">
        <f t="shared" si="3"/>
        <v>#REF!</v>
      </c>
      <c r="E21" s="43" t="e">
        <f t="shared" si="3"/>
        <v>#REF!</v>
      </c>
      <c r="F21" s="43" t="e">
        <f t="shared" si="3"/>
        <v>#REF!</v>
      </c>
    </row>
    <row r="22" spans="1:6" ht="11.45" customHeight="1">
      <c r="A22" s="10" t="s">
        <v>4</v>
      </c>
      <c r="B22" s="11"/>
      <c r="C22" s="11"/>
      <c r="D22" s="11"/>
      <c r="E22" s="11"/>
      <c r="F22" s="11"/>
    </row>
    <row r="23" spans="1:6" ht="11.45" customHeight="1">
      <c r="A23" s="12">
        <v>1</v>
      </c>
      <c r="B23" s="13" t="e">
        <f t="shared" ref="B23" si="4">B5*0.9</f>
        <v>#REF!</v>
      </c>
      <c r="C23" s="13" t="e">
        <f t="shared" ref="C23:F23" si="5">C5*0.9</f>
        <v>#REF!</v>
      </c>
      <c r="D23" s="13" t="e">
        <f t="shared" si="5"/>
        <v>#REF!</v>
      </c>
      <c r="E23" s="13" t="e">
        <f t="shared" si="5"/>
        <v>#REF!</v>
      </c>
      <c r="F23" s="13" t="e">
        <f t="shared" si="5"/>
        <v>#REF!</v>
      </c>
    </row>
    <row r="24" spans="1:6" ht="11.45" customHeight="1">
      <c r="A24" s="12">
        <v>2</v>
      </c>
      <c r="B24" s="13" t="e">
        <f t="shared" ref="B24" si="6">B6*0.9</f>
        <v>#REF!</v>
      </c>
      <c r="C24" s="13" t="e">
        <f t="shared" ref="C24:F24" si="7">C6*0.9</f>
        <v>#REF!</v>
      </c>
      <c r="D24" s="13" t="e">
        <f t="shared" si="7"/>
        <v>#REF!</v>
      </c>
      <c r="E24" s="13" t="e">
        <f t="shared" si="7"/>
        <v>#REF!</v>
      </c>
      <c r="F24" s="13" t="e">
        <f t="shared" si="7"/>
        <v>#REF!</v>
      </c>
    </row>
    <row r="25" spans="1:6" ht="11.45" customHeight="1">
      <c r="A25" s="14" t="s">
        <v>5</v>
      </c>
      <c r="B25" s="13"/>
      <c r="C25" s="13"/>
      <c r="D25" s="13"/>
      <c r="E25" s="13"/>
      <c r="F25" s="13"/>
    </row>
    <row r="26" spans="1:6" ht="11.45" customHeight="1">
      <c r="A26" s="12">
        <v>1</v>
      </c>
      <c r="B26" s="13" t="e">
        <f t="shared" ref="B26" si="8">B8*0.9</f>
        <v>#REF!</v>
      </c>
      <c r="C26" s="13" t="e">
        <f t="shared" ref="C26:F26" si="9">C8*0.9</f>
        <v>#REF!</v>
      </c>
      <c r="D26" s="13" t="e">
        <f t="shared" si="9"/>
        <v>#REF!</v>
      </c>
      <c r="E26" s="13" t="e">
        <f t="shared" si="9"/>
        <v>#REF!</v>
      </c>
      <c r="F26" s="13" t="e">
        <f t="shared" si="9"/>
        <v>#REF!</v>
      </c>
    </row>
    <row r="27" spans="1:6" ht="11.45" customHeight="1">
      <c r="A27" s="12">
        <v>2</v>
      </c>
      <c r="B27" s="13" t="e">
        <f t="shared" ref="B27" si="10">B9*0.9</f>
        <v>#REF!</v>
      </c>
      <c r="C27" s="13" t="e">
        <f t="shared" ref="C27:F27" si="11">C9*0.9</f>
        <v>#REF!</v>
      </c>
      <c r="D27" s="13" t="e">
        <f t="shared" si="11"/>
        <v>#REF!</v>
      </c>
      <c r="E27" s="13" t="e">
        <f t="shared" si="11"/>
        <v>#REF!</v>
      </c>
      <c r="F27" s="13" t="e">
        <f t="shared" si="11"/>
        <v>#REF!</v>
      </c>
    </row>
    <row r="28" spans="1:6" ht="11.45" customHeight="1">
      <c r="A28" s="15" t="s">
        <v>6</v>
      </c>
      <c r="B28" s="13"/>
      <c r="C28" s="13"/>
      <c r="D28" s="13"/>
      <c r="E28" s="13"/>
      <c r="F28" s="13"/>
    </row>
    <row r="29" spans="1:6" ht="11.45" customHeight="1">
      <c r="A29" s="12">
        <v>1</v>
      </c>
      <c r="B29" s="13" t="e">
        <f t="shared" ref="B29" si="12">B11*0.9</f>
        <v>#REF!</v>
      </c>
      <c r="C29" s="13" t="e">
        <f t="shared" ref="C29:F29" si="13">C11*0.9</f>
        <v>#REF!</v>
      </c>
      <c r="D29" s="13" t="e">
        <f t="shared" si="13"/>
        <v>#REF!</v>
      </c>
      <c r="E29" s="13" t="e">
        <f t="shared" si="13"/>
        <v>#REF!</v>
      </c>
      <c r="F29" s="13" t="e">
        <f t="shared" si="13"/>
        <v>#REF!</v>
      </c>
    </row>
    <row r="30" spans="1:6" ht="11.45" customHeight="1">
      <c r="A30" s="12">
        <v>2</v>
      </c>
      <c r="B30" s="13" t="e">
        <f t="shared" ref="B30" si="14">B12*0.9</f>
        <v>#REF!</v>
      </c>
      <c r="C30" s="13" t="e">
        <f t="shared" ref="C30:F30" si="15">C12*0.9</f>
        <v>#REF!</v>
      </c>
      <c r="D30" s="13" t="e">
        <f t="shared" si="15"/>
        <v>#REF!</v>
      </c>
      <c r="E30" s="13" t="e">
        <f t="shared" si="15"/>
        <v>#REF!</v>
      </c>
      <c r="F30" s="13" t="e">
        <f t="shared" si="15"/>
        <v>#REF!</v>
      </c>
    </row>
    <row r="31" spans="1:6" ht="11.45" customHeight="1">
      <c r="A31" s="16" t="s">
        <v>7</v>
      </c>
      <c r="B31" s="13"/>
      <c r="C31" s="13"/>
      <c r="D31" s="13"/>
      <c r="E31" s="13"/>
      <c r="F31" s="13"/>
    </row>
    <row r="32" spans="1:6" ht="11.45" customHeight="1">
      <c r="A32" s="12">
        <v>1</v>
      </c>
      <c r="B32" s="13" t="e">
        <f t="shared" ref="B32" si="16">B14*0.9</f>
        <v>#REF!</v>
      </c>
      <c r="C32" s="13" t="e">
        <f t="shared" ref="C32:F32" si="17">C14*0.9</f>
        <v>#REF!</v>
      </c>
      <c r="D32" s="13" t="e">
        <f t="shared" si="17"/>
        <v>#REF!</v>
      </c>
      <c r="E32" s="13" t="e">
        <f t="shared" si="17"/>
        <v>#REF!</v>
      </c>
      <c r="F32" s="13" t="e">
        <f t="shared" si="17"/>
        <v>#REF!</v>
      </c>
    </row>
    <row r="33" spans="1:6" ht="11.45" customHeight="1">
      <c r="A33" s="12">
        <v>2</v>
      </c>
      <c r="B33" s="13" t="e">
        <f t="shared" ref="B33" si="18">B15*0.9</f>
        <v>#REF!</v>
      </c>
      <c r="C33" s="13" t="e">
        <f t="shared" ref="C33:F33" si="19">C15*0.9</f>
        <v>#REF!</v>
      </c>
      <c r="D33" s="13" t="e">
        <f t="shared" si="19"/>
        <v>#REF!</v>
      </c>
      <c r="E33" s="13" t="e">
        <f t="shared" si="19"/>
        <v>#REF!</v>
      </c>
      <c r="F33" s="13" t="e">
        <f t="shared" si="19"/>
        <v>#REF!</v>
      </c>
    </row>
    <row r="34" spans="1:6" ht="11.45" customHeight="1">
      <c r="A34" s="17" t="s">
        <v>8</v>
      </c>
      <c r="B34" s="13"/>
      <c r="C34" s="13"/>
      <c r="D34" s="13"/>
      <c r="E34" s="13"/>
      <c r="F34" s="13"/>
    </row>
    <row r="35" spans="1:6" ht="11.45" customHeight="1">
      <c r="A35" s="12">
        <v>1</v>
      </c>
      <c r="B35" s="13" t="e">
        <f t="shared" ref="B35" si="20">B17*0.9</f>
        <v>#REF!</v>
      </c>
      <c r="C35" s="13" t="e">
        <f t="shared" ref="C35:F35" si="21">C17*0.9</f>
        <v>#REF!</v>
      </c>
      <c r="D35" s="13" t="e">
        <f t="shared" si="21"/>
        <v>#REF!</v>
      </c>
      <c r="E35" s="13" t="e">
        <f t="shared" si="21"/>
        <v>#REF!</v>
      </c>
      <c r="F35" s="13" t="e">
        <f t="shared" si="21"/>
        <v>#REF!</v>
      </c>
    </row>
    <row r="36" spans="1:6" ht="11.45" customHeight="1">
      <c r="A36" s="12">
        <v>2</v>
      </c>
      <c r="B36" s="13" t="e">
        <f t="shared" ref="B36" si="22">B18*0.9</f>
        <v>#REF!</v>
      </c>
      <c r="C36" s="13" t="e">
        <f t="shared" ref="C36:F36" si="23">C18*0.9</f>
        <v>#REF!</v>
      </c>
      <c r="D36" s="13" t="e">
        <f t="shared" si="23"/>
        <v>#REF!</v>
      </c>
      <c r="E36" s="13" t="e">
        <f t="shared" si="23"/>
        <v>#REF!</v>
      </c>
      <c r="F36" s="13" t="e">
        <f t="shared" si="23"/>
        <v>#REF!</v>
      </c>
    </row>
    <row r="37" spans="1:6" ht="11.45" customHeight="1">
      <c r="A37" s="18"/>
    </row>
    <row r="38" spans="1:6" ht="11.45" customHeight="1">
      <c r="A38" s="18"/>
    </row>
    <row r="39" spans="1:6" ht="135">
      <c r="A39" s="44" t="s">
        <v>224</v>
      </c>
    </row>
    <row r="40" spans="1:6" ht="11.45" customHeight="1">
      <c r="A40" s="45" t="s">
        <v>23</v>
      </c>
    </row>
    <row r="41" spans="1:6" ht="11.45" customHeight="1">
      <c r="A41" s="46" t="s">
        <v>225</v>
      </c>
    </row>
    <row r="42" spans="1:6">
      <c r="A42" s="46" t="s">
        <v>226</v>
      </c>
    </row>
    <row r="43" spans="1:6">
      <c r="A43" s="18"/>
    </row>
    <row r="44" spans="1:6">
      <c r="A44" s="45" t="s">
        <v>9</v>
      </c>
    </row>
    <row r="45" spans="1:6">
      <c r="A45" s="47" t="s">
        <v>10</v>
      </c>
    </row>
    <row r="46" spans="1:6">
      <c r="A46" s="47" t="s">
        <v>11</v>
      </c>
    </row>
    <row r="47" spans="1:6" ht="24">
      <c r="A47" s="48" t="s">
        <v>12</v>
      </c>
    </row>
    <row r="48" spans="1:6">
      <c r="A48" s="49" t="s">
        <v>227</v>
      </c>
    </row>
    <row r="49" spans="1:1">
      <c r="A49" s="49" t="s">
        <v>169</v>
      </c>
    </row>
    <row r="50" spans="1:1" ht="12.6" customHeight="1">
      <c r="A50" s="23" t="s">
        <v>13</v>
      </c>
    </row>
    <row r="51" spans="1:1" ht="21">
      <c r="A51" s="50" t="s">
        <v>170</v>
      </c>
    </row>
    <row r="52" spans="1:1" ht="52.5">
      <c r="A52" s="51" t="s">
        <v>228</v>
      </c>
    </row>
    <row r="53" spans="1:1" ht="21">
      <c r="A53" s="51" t="s">
        <v>229</v>
      </c>
    </row>
    <row r="54" spans="1:1" ht="31.5">
      <c r="A54" s="51" t="s">
        <v>230</v>
      </c>
    </row>
    <row r="55" spans="1:1" ht="31.5" hidden="1">
      <c r="A55" s="51" t="s">
        <v>231</v>
      </c>
    </row>
    <row r="56" spans="1:1" ht="42">
      <c r="A56" s="51" t="s">
        <v>232</v>
      </c>
    </row>
    <row r="57" spans="1:1" ht="21">
      <c r="A57" s="51" t="s">
        <v>233</v>
      </c>
    </row>
    <row r="58" spans="1:1" ht="36.75">
      <c r="A58" s="51" t="s">
        <v>234</v>
      </c>
    </row>
    <row r="59" spans="1:1" ht="23.25">
      <c r="A59" s="51" t="s">
        <v>235</v>
      </c>
    </row>
    <row r="60" spans="1:1" ht="31.5">
      <c r="A60" s="51" t="s">
        <v>236</v>
      </c>
    </row>
    <row r="61" spans="1:1" ht="31.5">
      <c r="A61" s="51" t="s">
        <v>237</v>
      </c>
    </row>
    <row r="62" spans="1:1" ht="31.5">
      <c r="A62" s="52" t="s">
        <v>53</v>
      </c>
    </row>
    <row r="63" spans="1:1" ht="21">
      <c r="A63" s="53" t="s">
        <v>54</v>
      </c>
    </row>
    <row r="64" spans="1:1" ht="42.75">
      <c r="A64" s="54" t="s">
        <v>107</v>
      </c>
    </row>
    <row r="65" spans="1:1" ht="21">
      <c r="A65" s="55" t="s">
        <v>56</v>
      </c>
    </row>
    <row r="66" spans="1:1">
      <c r="A66" s="56"/>
    </row>
    <row r="67" spans="1:1">
      <c r="A67" s="57" t="s">
        <v>14</v>
      </c>
    </row>
    <row r="68" spans="1:1" ht="24">
      <c r="A68" s="58" t="s">
        <v>57</v>
      </c>
    </row>
    <row r="69" spans="1:1" ht="24">
      <c r="A69" s="58" t="s">
        <v>58</v>
      </c>
    </row>
  </sheetData>
  <pageMargins left="0.7" right="0.7" top="0.75" bottom="0.75" header="0.3" footer="0.3"/>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69"/>
  <sheetViews>
    <sheetView zoomScale="115" zoomScaleNormal="115" workbookViewId="0">
      <pane xSplit="1" topLeftCell="D1" activePane="topRight" state="frozen"/>
      <selection pane="topRight" activeCell="B2" sqref="B2:F36"/>
    </sheetView>
  </sheetViews>
  <sheetFormatPr defaultColWidth="8.5703125" defaultRowHeight="12"/>
  <cols>
    <col min="1" max="1" width="84.85546875" style="2" customWidth="1"/>
    <col min="2" max="6" width="9.7109375" style="2" customWidth="1"/>
    <col min="7" max="16384" width="8.5703125" style="2"/>
  </cols>
  <sheetData>
    <row r="1" spans="1:6" ht="11.45" customHeight="1">
      <c r="A1" s="41" t="s">
        <v>28</v>
      </c>
    </row>
    <row r="2" spans="1:6" s="1" customFormat="1" ht="25.5" customHeight="1">
      <c r="A2" s="42" t="s">
        <v>164</v>
      </c>
      <c r="B2" s="43" t="e">
        <f>'C завтраками| Bed and breakfast'!#REF!</f>
        <v>#REF!</v>
      </c>
      <c r="C2" s="43" t="e">
        <f>'C завтраками| Bed and breakfast'!#REF!</f>
        <v>#REF!</v>
      </c>
      <c r="D2" s="43" t="e">
        <f>'C завтраками| Bed and breakfast'!#REF!</f>
        <v>#REF!</v>
      </c>
      <c r="E2" s="43" t="e">
        <f>'C завтраками| Bed and breakfast'!#REF!</f>
        <v>#REF!</v>
      </c>
      <c r="F2" s="43" t="e">
        <f>'C завтраками| Bed and breakfast'!#REF!</f>
        <v>#REF!</v>
      </c>
    </row>
    <row r="3" spans="1:6" s="1" customFormat="1" ht="25.5" customHeight="1">
      <c r="A3" s="6" t="s">
        <v>3</v>
      </c>
      <c r="B3" s="43" t="e">
        <f>'C завтраками| Bed and breakfast'!#REF!</f>
        <v>#REF!</v>
      </c>
      <c r="C3" s="43" t="e">
        <f>'C завтраками| Bed and breakfast'!#REF!</f>
        <v>#REF!</v>
      </c>
      <c r="D3" s="43" t="e">
        <f>'C завтраками| Bed and breakfast'!#REF!</f>
        <v>#REF!</v>
      </c>
      <c r="E3" s="43" t="e">
        <f>'C завтраками| Bed and breakfast'!#REF!</f>
        <v>#REF!</v>
      </c>
      <c r="F3" s="43" t="e">
        <f>'C завтраками| Bed and breakfast'!#REF!</f>
        <v>#REF!</v>
      </c>
    </row>
    <row r="4" spans="1:6" ht="11.45" customHeight="1">
      <c r="A4" s="10" t="s">
        <v>4</v>
      </c>
      <c r="B4" s="11"/>
      <c r="C4" s="11"/>
      <c r="D4" s="11"/>
      <c r="E4" s="11"/>
      <c r="F4" s="11"/>
    </row>
    <row r="5" spans="1:6" ht="11.45" customHeight="1">
      <c r="A5" s="12">
        <v>1</v>
      </c>
      <c r="B5" s="13" t="e">
        <f>'ЗЭГ |FIT15'!B5</f>
        <v>#REF!</v>
      </c>
      <c r="C5" s="13" t="e">
        <f>'ЗЭГ |FIT15'!C5</f>
        <v>#REF!</v>
      </c>
      <c r="D5" s="13" t="e">
        <f>'ЗЭГ |FIT15'!D5</f>
        <v>#REF!</v>
      </c>
      <c r="E5" s="13" t="e">
        <f>'ЗЭГ |FIT15'!E5</f>
        <v>#REF!</v>
      </c>
      <c r="F5" s="13" t="e">
        <f>'ЗЭГ |FIT15'!F5</f>
        <v>#REF!</v>
      </c>
    </row>
    <row r="6" spans="1:6" ht="11.45" customHeight="1">
      <c r="A6" s="12">
        <v>2</v>
      </c>
      <c r="B6" s="13" t="e">
        <f>'ЗЭГ |FIT15'!B6</f>
        <v>#REF!</v>
      </c>
      <c r="C6" s="13" t="e">
        <f>'ЗЭГ |FIT15'!C6</f>
        <v>#REF!</v>
      </c>
      <c r="D6" s="13" t="e">
        <f>'ЗЭГ |FIT15'!D6</f>
        <v>#REF!</v>
      </c>
      <c r="E6" s="13" t="e">
        <f>'ЗЭГ |FIT15'!E6</f>
        <v>#REF!</v>
      </c>
      <c r="F6" s="13" t="e">
        <f>'ЗЭГ |FIT15'!F6</f>
        <v>#REF!</v>
      </c>
    </row>
    <row r="7" spans="1:6" ht="11.45" customHeight="1">
      <c r="A7" s="14" t="s">
        <v>5</v>
      </c>
      <c r="B7" s="13"/>
      <c r="C7" s="13"/>
      <c r="D7" s="13"/>
      <c r="E7" s="13"/>
      <c r="F7" s="13"/>
    </row>
    <row r="8" spans="1:6" ht="11.45" customHeight="1">
      <c r="A8" s="12">
        <v>1</v>
      </c>
      <c r="B8" s="13" t="e">
        <f>'ЗЭГ |FIT15'!B8</f>
        <v>#REF!</v>
      </c>
      <c r="C8" s="13" t="e">
        <f>'ЗЭГ |FIT15'!C8</f>
        <v>#REF!</v>
      </c>
      <c r="D8" s="13" t="e">
        <f>'ЗЭГ |FIT15'!D8</f>
        <v>#REF!</v>
      </c>
      <c r="E8" s="13" t="e">
        <f>'ЗЭГ |FIT15'!E8</f>
        <v>#REF!</v>
      </c>
      <c r="F8" s="13" t="e">
        <f>'ЗЭГ |FIT15'!F8</f>
        <v>#REF!</v>
      </c>
    </row>
    <row r="9" spans="1:6" ht="11.45" customHeight="1">
      <c r="A9" s="12">
        <v>2</v>
      </c>
      <c r="B9" s="13" t="e">
        <f>'ЗЭГ |FIT15'!B9</f>
        <v>#REF!</v>
      </c>
      <c r="C9" s="13" t="e">
        <f>'ЗЭГ |FIT15'!C9</f>
        <v>#REF!</v>
      </c>
      <c r="D9" s="13" t="e">
        <f>'ЗЭГ |FIT15'!D9</f>
        <v>#REF!</v>
      </c>
      <c r="E9" s="13" t="e">
        <f>'ЗЭГ |FIT15'!E9</f>
        <v>#REF!</v>
      </c>
      <c r="F9" s="13" t="e">
        <f>'ЗЭГ |FIT15'!F9</f>
        <v>#REF!</v>
      </c>
    </row>
    <row r="10" spans="1:6" ht="11.45" customHeight="1">
      <c r="A10" s="15" t="s">
        <v>6</v>
      </c>
      <c r="B10" s="13"/>
      <c r="C10" s="13"/>
      <c r="D10" s="13"/>
      <c r="E10" s="13"/>
      <c r="F10" s="13"/>
    </row>
    <row r="11" spans="1:6" ht="11.45" customHeight="1">
      <c r="A11" s="12">
        <v>1</v>
      </c>
      <c r="B11" s="13" t="e">
        <f>'ЗЭГ |FIT15'!B11</f>
        <v>#REF!</v>
      </c>
      <c r="C11" s="13" t="e">
        <f>'ЗЭГ |FIT15'!C11</f>
        <v>#REF!</v>
      </c>
      <c r="D11" s="13" t="e">
        <f>'ЗЭГ |FIT15'!D11</f>
        <v>#REF!</v>
      </c>
      <c r="E11" s="13" t="e">
        <f>'ЗЭГ |FIT15'!E11</f>
        <v>#REF!</v>
      </c>
      <c r="F11" s="13" t="e">
        <f>'ЗЭГ |FIT15'!F11</f>
        <v>#REF!</v>
      </c>
    </row>
    <row r="12" spans="1:6" ht="11.45" customHeight="1">
      <c r="A12" s="12">
        <v>2</v>
      </c>
      <c r="B12" s="13" t="e">
        <f>'ЗЭГ |FIT15'!B12</f>
        <v>#REF!</v>
      </c>
      <c r="C12" s="13" t="e">
        <f>'ЗЭГ |FIT15'!C12</f>
        <v>#REF!</v>
      </c>
      <c r="D12" s="13" t="e">
        <f>'ЗЭГ |FIT15'!D12</f>
        <v>#REF!</v>
      </c>
      <c r="E12" s="13" t="e">
        <f>'ЗЭГ |FIT15'!E12</f>
        <v>#REF!</v>
      </c>
      <c r="F12" s="13" t="e">
        <f>'ЗЭГ |FIT15'!F12</f>
        <v>#REF!</v>
      </c>
    </row>
    <row r="13" spans="1:6" ht="11.45" customHeight="1">
      <c r="A13" s="16" t="s">
        <v>7</v>
      </c>
      <c r="B13" s="13"/>
      <c r="C13" s="13"/>
      <c r="D13" s="13"/>
      <c r="E13" s="13"/>
      <c r="F13" s="13"/>
    </row>
    <row r="14" spans="1:6" ht="11.45" customHeight="1">
      <c r="A14" s="12">
        <v>1</v>
      </c>
      <c r="B14" s="13" t="e">
        <f>'ЗЭГ |FIT15'!B14</f>
        <v>#REF!</v>
      </c>
      <c r="C14" s="13" t="e">
        <f>'ЗЭГ |FIT15'!C14</f>
        <v>#REF!</v>
      </c>
      <c r="D14" s="13" t="e">
        <f>'ЗЭГ |FIT15'!D14</f>
        <v>#REF!</v>
      </c>
      <c r="E14" s="13" t="e">
        <f>'ЗЭГ |FIT15'!E14</f>
        <v>#REF!</v>
      </c>
      <c r="F14" s="13" t="e">
        <f>'ЗЭГ |FIT15'!F14</f>
        <v>#REF!</v>
      </c>
    </row>
    <row r="15" spans="1:6" ht="11.45" customHeight="1">
      <c r="A15" s="12">
        <v>2</v>
      </c>
      <c r="B15" s="13" t="e">
        <f>'ЗЭГ |FIT15'!B15</f>
        <v>#REF!</v>
      </c>
      <c r="C15" s="13" t="e">
        <f>'ЗЭГ |FIT15'!C15</f>
        <v>#REF!</v>
      </c>
      <c r="D15" s="13" t="e">
        <f>'ЗЭГ |FIT15'!D15</f>
        <v>#REF!</v>
      </c>
      <c r="E15" s="13" t="e">
        <f>'ЗЭГ |FIT15'!E15</f>
        <v>#REF!</v>
      </c>
      <c r="F15" s="13" t="e">
        <f>'ЗЭГ |FIT15'!F15</f>
        <v>#REF!</v>
      </c>
    </row>
    <row r="16" spans="1:6" ht="11.45" customHeight="1">
      <c r="A16" s="17" t="s">
        <v>8</v>
      </c>
      <c r="B16" s="13"/>
      <c r="C16" s="13"/>
      <c r="D16" s="13"/>
      <c r="E16" s="13"/>
      <c r="F16" s="13"/>
    </row>
    <row r="17" spans="1:6" ht="11.45" customHeight="1">
      <c r="A17" s="12">
        <v>1</v>
      </c>
      <c r="B17" s="13" t="e">
        <f>'ЗЭГ |FIT15'!B17</f>
        <v>#REF!</v>
      </c>
      <c r="C17" s="13" t="e">
        <f>'ЗЭГ |FIT15'!C17</f>
        <v>#REF!</v>
      </c>
      <c r="D17" s="13" t="e">
        <f>'ЗЭГ |FIT15'!D17</f>
        <v>#REF!</v>
      </c>
      <c r="E17" s="13" t="e">
        <f>'ЗЭГ |FIT15'!E17</f>
        <v>#REF!</v>
      </c>
      <c r="F17" s="13" t="e">
        <f>'ЗЭГ |FIT15'!F17</f>
        <v>#REF!</v>
      </c>
    </row>
    <row r="18" spans="1:6" ht="11.45" customHeight="1">
      <c r="A18" s="12">
        <v>2</v>
      </c>
      <c r="B18" s="13" t="e">
        <f>'ЗЭГ |FIT15'!B18</f>
        <v>#REF!</v>
      </c>
      <c r="C18" s="13" t="e">
        <f>'ЗЭГ |FIT15'!C18</f>
        <v>#REF!</v>
      </c>
      <c r="D18" s="13" t="e">
        <f>'ЗЭГ |FIT15'!D18</f>
        <v>#REF!</v>
      </c>
      <c r="E18" s="13" t="e">
        <f>'ЗЭГ |FIT15'!E18</f>
        <v>#REF!</v>
      </c>
      <c r="F18" s="13" t="e">
        <f>'ЗЭГ |FIT15'!F18</f>
        <v>#REF!</v>
      </c>
    </row>
    <row r="19" spans="1:6" ht="11.45" customHeight="1">
      <c r="A19" s="18"/>
      <c r="B19" s="11"/>
      <c r="C19" s="11"/>
      <c r="D19" s="11"/>
      <c r="E19" s="11"/>
      <c r="F19" s="11"/>
    </row>
    <row r="20" spans="1:6" ht="24.6" customHeight="1">
      <c r="A20" s="59" t="s">
        <v>59</v>
      </c>
      <c r="B20" s="43" t="e">
        <f t="shared" ref="B20" si="0">B2</f>
        <v>#REF!</v>
      </c>
      <c r="C20" s="43" t="e">
        <f t="shared" ref="C20:F20" si="1">C2</f>
        <v>#REF!</v>
      </c>
      <c r="D20" s="43" t="e">
        <f t="shared" si="1"/>
        <v>#REF!</v>
      </c>
      <c r="E20" s="43" t="e">
        <f t="shared" si="1"/>
        <v>#REF!</v>
      </c>
      <c r="F20" s="43" t="e">
        <f t="shared" si="1"/>
        <v>#REF!</v>
      </c>
    </row>
    <row r="21" spans="1:6" ht="24.6" customHeight="1">
      <c r="A21" s="6" t="s">
        <v>3</v>
      </c>
      <c r="B21" s="43" t="e">
        <f t="shared" ref="B21" si="2">B3</f>
        <v>#REF!</v>
      </c>
      <c r="C21" s="43" t="e">
        <f t="shared" ref="C21:F21" si="3">C3</f>
        <v>#REF!</v>
      </c>
      <c r="D21" s="43" t="e">
        <f t="shared" si="3"/>
        <v>#REF!</v>
      </c>
      <c r="E21" s="43" t="e">
        <f t="shared" si="3"/>
        <v>#REF!</v>
      </c>
      <c r="F21" s="43" t="e">
        <f t="shared" si="3"/>
        <v>#REF!</v>
      </c>
    </row>
    <row r="22" spans="1:6" ht="11.45" customHeight="1">
      <c r="A22" s="10" t="s">
        <v>4</v>
      </c>
      <c r="B22" s="11"/>
      <c r="C22" s="11"/>
      <c r="D22" s="11"/>
      <c r="E22" s="11"/>
      <c r="F22" s="11"/>
    </row>
    <row r="23" spans="1:6" ht="11.45" customHeight="1">
      <c r="A23" s="12">
        <v>1</v>
      </c>
      <c r="B23" s="13" t="e">
        <f t="shared" ref="B23" si="4">B5*0.87</f>
        <v>#REF!</v>
      </c>
      <c r="C23" s="13" t="e">
        <f t="shared" ref="C23:F23" si="5">C5*0.87</f>
        <v>#REF!</v>
      </c>
      <c r="D23" s="13" t="e">
        <f t="shared" si="5"/>
        <v>#REF!</v>
      </c>
      <c r="E23" s="13" t="e">
        <f t="shared" si="5"/>
        <v>#REF!</v>
      </c>
      <c r="F23" s="13" t="e">
        <f t="shared" si="5"/>
        <v>#REF!</v>
      </c>
    </row>
    <row r="24" spans="1:6" ht="11.45" customHeight="1">
      <c r="A24" s="12">
        <v>2</v>
      </c>
      <c r="B24" s="13" t="e">
        <f t="shared" ref="B24" si="6">B6*0.87</f>
        <v>#REF!</v>
      </c>
      <c r="C24" s="13" t="e">
        <f t="shared" ref="C24:F24" si="7">C6*0.87</f>
        <v>#REF!</v>
      </c>
      <c r="D24" s="13" t="e">
        <f t="shared" si="7"/>
        <v>#REF!</v>
      </c>
      <c r="E24" s="13" t="e">
        <f t="shared" si="7"/>
        <v>#REF!</v>
      </c>
      <c r="F24" s="13" t="e">
        <f t="shared" si="7"/>
        <v>#REF!</v>
      </c>
    </row>
    <row r="25" spans="1:6" ht="11.45" customHeight="1">
      <c r="A25" s="14" t="s">
        <v>5</v>
      </c>
      <c r="B25" s="13"/>
      <c r="C25" s="13"/>
      <c r="D25" s="13"/>
      <c r="E25" s="13"/>
      <c r="F25" s="13"/>
    </row>
    <row r="26" spans="1:6" ht="11.45" customHeight="1">
      <c r="A26" s="12">
        <v>1</v>
      </c>
      <c r="B26" s="13" t="e">
        <f t="shared" ref="B26" si="8">B8*0.87</f>
        <v>#REF!</v>
      </c>
      <c r="C26" s="13" t="e">
        <f t="shared" ref="C26:F26" si="9">C8*0.87</f>
        <v>#REF!</v>
      </c>
      <c r="D26" s="13" t="e">
        <f t="shared" si="9"/>
        <v>#REF!</v>
      </c>
      <c r="E26" s="13" t="e">
        <f t="shared" si="9"/>
        <v>#REF!</v>
      </c>
      <c r="F26" s="13" t="e">
        <f t="shared" si="9"/>
        <v>#REF!</v>
      </c>
    </row>
    <row r="27" spans="1:6" ht="11.45" customHeight="1">
      <c r="A27" s="12">
        <v>2</v>
      </c>
      <c r="B27" s="13" t="e">
        <f t="shared" ref="B27" si="10">B9*0.87</f>
        <v>#REF!</v>
      </c>
      <c r="C27" s="13" t="e">
        <f t="shared" ref="C27:F27" si="11">C9*0.87</f>
        <v>#REF!</v>
      </c>
      <c r="D27" s="13" t="e">
        <f t="shared" si="11"/>
        <v>#REF!</v>
      </c>
      <c r="E27" s="13" t="e">
        <f t="shared" si="11"/>
        <v>#REF!</v>
      </c>
      <c r="F27" s="13" t="e">
        <f t="shared" si="11"/>
        <v>#REF!</v>
      </c>
    </row>
    <row r="28" spans="1:6" ht="11.45" customHeight="1">
      <c r="A28" s="15" t="s">
        <v>6</v>
      </c>
      <c r="B28" s="13"/>
      <c r="C28" s="13"/>
      <c r="D28" s="13"/>
      <c r="E28" s="13"/>
      <c r="F28" s="13"/>
    </row>
    <row r="29" spans="1:6" ht="11.45" customHeight="1">
      <c r="A29" s="12">
        <v>1</v>
      </c>
      <c r="B29" s="13" t="e">
        <f t="shared" ref="B29" si="12">B11*0.87</f>
        <v>#REF!</v>
      </c>
      <c r="C29" s="13" t="e">
        <f t="shared" ref="C29:F29" si="13">C11*0.87</f>
        <v>#REF!</v>
      </c>
      <c r="D29" s="13" t="e">
        <f t="shared" si="13"/>
        <v>#REF!</v>
      </c>
      <c r="E29" s="13" t="e">
        <f t="shared" si="13"/>
        <v>#REF!</v>
      </c>
      <c r="F29" s="13" t="e">
        <f t="shared" si="13"/>
        <v>#REF!</v>
      </c>
    </row>
    <row r="30" spans="1:6" ht="11.45" customHeight="1">
      <c r="A30" s="12">
        <v>2</v>
      </c>
      <c r="B30" s="13" t="e">
        <f t="shared" ref="B30" si="14">B12*0.87</f>
        <v>#REF!</v>
      </c>
      <c r="C30" s="13" t="e">
        <f t="shared" ref="C30:F30" si="15">C12*0.87</f>
        <v>#REF!</v>
      </c>
      <c r="D30" s="13" t="e">
        <f t="shared" si="15"/>
        <v>#REF!</v>
      </c>
      <c r="E30" s="13" t="e">
        <f t="shared" si="15"/>
        <v>#REF!</v>
      </c>
      <c r="F30" s="13" t="e">
        <f t="shared" si="15"/>
        <v>#REF!</v>
      </c>
    </row>
    <row r="31" spans="1:6" ht="11.45" customHeight="1">
      <c r="A31" s="16" t="s">
        <v>7</v>
      </c>
      <c r="B31" s="13"/>
      <c r="C31" s="13"/>
      <c r="D31" s="13"/>
      <c r="E31" s="13"/>
      <c r="F31" s="13"/>
    </row>
    <row r="32" spans="1:6" ht="11.45" customHeight="1">
      <c r="A32" s="12">
        <v>1</v>
      </c>
      <c r="B32" s="13" t="e">
        <f t="shared" ref="B32" si="16">B14*0.87</f>
        <v>#REF!</v>
      </c>
      <c r="C32" s="13" t="e">
        <f t="shared" ref="C32:F32" si="17">C14*0.87</f>
        <v>#REF!</v>
      </c>
      <c r="D32" s="13" t="e">
        <f t="shared" si="17"/>
        <v>#REF!</v>
      </c>
      <c r="E32" s="13" t="e">
        <f t="shared" si="17"/>
        <v>#REF!</v>
      </c>
      <c r="F32" s="13" t="e">
        <f t="shared" si="17"/>
        <v>#REF!</v>
      </c>
    </row>
    <row r="33" spans="1:6" ht="11.45" customHeight="1">
      <c r="A33" s="12">
        <v>2</v>
      </c>
      <c r="B33" s="13" t="e">
        <f t="shared" ref="B33" si="18">B15*0.87</f>
        <v>#REF!</v>
      </c>
      <c r="C33" s="13" t="e">
        <f t="shared" ref="C33:F33" si="19">C15*0.87</f>
        <v>#REF!</v>
      </c>
      <c r="D33" s="13" t="e">
        <f t="shared" si="19"/>
        <v>#REF!</v>
      </c>
      <c r="E33" s="13" t="e">
        <f t="shared" si="19"/>
        <v>#REF!</v>
      </c>
      <c r="F33" s="13" t="e">
        <f t="shared" si="19"/>
        <v>#REF!</v>
      </c>
    </row>
    <row r="34" spans="1:6" ht="11.45" customHeight="1">
      <c r="A34" s="17" t="s">
        <v>8</v>
      </c>
      <c r="B34" s="13"/>
      <c r="C34" s="13"/>
      <c r="D34" s="13"/>
      <c r="E34" s="13"/>
      <c r="F34" s="13"/>
    </row>
    <row r="35" spans="1:6" ht="11.45" customHeight="1">
      <c r="A35" s="12">
        <v>1</v>
      </c>
      <c r="B35" s="13" t="e">
        <f t="shared" ref="B35" si="20">B17*0.87</f>
        <v>#REF!</v>
      </c>
      <c r="C35" s="13" t="e">
        <f t="shared" ref="C35:F35" si="21">C17*0.87</f>
        <v>#REF!</v>
      </c>
      <c r="D35" s="13" t="e">
        <f t="shared" si="21"/>
        <v>#REF!</v>
      </c>
      <c r="E35" s="13" t="e">
        <f t="shared" si="21"/>
        <v>#REF!</v>
      </c>
      <c r="F35" s="13" t="e">
        <f t="shared" si="21"/>
        <v>#REF!</v>
      </c>
    </row>
    <row r="36" spans="1:6" ht="11.45" customHeight="1">
      <c r="A36" s="12">
        <v>2</v>
      </c>
      <c r="B36" s="13" t="e">
        <f t="shared" ref="B36" si="22">B18*0.87</f>
        <v>#REF!</v>
      </c>
      <c r="C36" s="13" t="e">
        <f t="shared" ref="C36:F36" si="23">C18*0.87</f>
        <v>#REF!</v>
      </c>
      <c r="D36" s="13" t="e">
        <f t="shared" si="23"/>
        <v>#REF!</v>
      </c>
      <c r="E36" s="13" t="e">
        <f t="shared" si="23"/>
        <v>#REF!</v>
      </c>
      <c r="F36" s="13" t="e">
        <f t="shared" si="23"/>
        <v>#REF!</v>
      </c>
    </row>
    <row r="37" spans="1:6" ht="11.45" customHeight="1">
      <c r="A37" s="18"/>
    </row>
    <row r="38" spans="1:6" ht="11.45" customHeight="1">
      <c r="A38" s="18"/>
    </row>
    <row r="39" spans="1:6" ht="135">
      <c r="A39" s="44" t="s">
        <v>224</v>
      </c>
    </row>
    <row r="40" spans="1:6" ht="11.45" customHeight="1">
      <c r="A40" s="45" t="s">
        <v>23</v>
      </c>
    </row>
    <row r="41" spans="1:6" ht="11.45" customHeight="1">
      <c r="A41" s="46" t="s">
        <v>225</v>
      </c>
    </row>
    <row r="42" spans="1:6">
      <c r="A42" s="46" t="s">
        <v>226</v>
      </c>
    </row>
    <row r="43" spans="1:6">
      <c r="A43" s="18"/>
    </row>
    <row r="44" spans="1:6">
      <c r="A44" s="45" t="s">
        <v>9</v>
      </c>
    </row>
    <row r="45" spans="1:6">
      <c r="A45" s="47" t="s">
        <v>10</v>
      </c>
    </row>
    <row r="46" spans="1:6">
      <c r="A46" s="47" t="s">
        <v>11</v>
      </c>
    </row>
    <row r="47" spans="1:6" ht="24">
      <c r="A47" s="48" t="s">
        <v>12</v>
      </c>
    </row>
    <row r="48" spans="1:6">
      <c r="A48" s="49" t="s">
        <v>227</v>
      </c>
    </row>
    <row r="49" spans="1:1">
      <c r="A49" s="49" t="s">
        <v>169</v>
      </c>
    </row>
    <row r="50" spans="1:1" ht="12.6" customHeight="1">
      <c r="A50" s="23" t="s">
        <v>13</v>
      </c>
    </row>
    <row r="51" spans="1:1" ht="21">
      <c r="A51" s="50" t="s">
        <v>170</v>
      </c>
    </row>
    <row r="52" spans="1:1" ht="52.5">
      <c r="A52" s="51" t="s">
        <v>228</v>
      </c>
    </row>
    <row r="53" spans="1:1" ht="21">
      <c r="A53" s="51" t="s">
        <v>229</v>
      </c>
    </row>
    <row r="54" spans="1:1" ht="31.5">
      <c r="A54" s="51" t="s">
        <v>230</v>
      </c>
    </row>
    <row r="55" spans="1:1" ht="31.5" hidden="1">
      <c r="A55" s="51" t="s">
        <v>231</v>
      </c>
    </row>
    <row r="56" spans="1:1" ht="42">
      <c r="A56" s="51" t="s">
        <v>232</v>
      </c>
    </row>
    <row r="57" spans="1:1" ht="21">
      <c r="A57" s="51" t="s">
        <v>233</v>
      </c>
    </row>
    <row r="58" spans="1:1" ht="36.75">
      <c r="A58" s="51" t="s">
        <v>234</v>
      </c>
    </row>
    <row r="59" spans="1:1" ht="23.25">
      <c r="A59" s="51" t="s">
        <v>235</v>
      </c>
    </row>
    <row r="60" spans="1:1" ht="31.5">
      <c r="A60" s="51" t="s">
        <v>236</v>
      </c>
    </row>
    <row r="61" spans="1:1" ht="31.5">
      <c r="A61" s="51" t="s">
        <v>237</v>
      </c>
    </row>
    <row r="62" spans="1:1" ht="31.5">
      <c r="A62" s="52" t="s">
        <v>53</v>
      </c>
    </row>
    <row r="63" spans="1:1" ht="21">
      <c r="A63" s="53" t="s">
        <v>54</v>
      </c>
    </row>
    <row r="64" spans="1:1" ht="42.75">
      <c r="A64" s="54" t="s">
        <v>107</v>
      </c>
    </row>
    <row r="65" spans="1:1" ht="21">
      <c r="A65" s="55" t="s">
        <v>56</v>
      </c>
    </row>
    <row r="66" spans="1:1">
      <c r="A66" s="56"/>
    </row>
    <row r="67" spans="1:1">
      <c r="A67" s="57" t="s">
        <v>14</v>
      </c>
    </row>
    <row r="68" spans="1:1" ht="24">
      <c r="A68" s="58" t="s">
        <v>57</v>
      </c>
    </row>
    <row r="69" spans="1:1" ht="24">
      <c r="A69" s="58" t="s">
        <v>58</v>
      </c>
    </row>
  </sheetData>
  <pageMargins left="0.7" right="0.7" top="0.75" bottom="0.75" header="0.3" footer="0.3"/>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50"/>
  <sheetViews>
    <sheetView zoomScale="115" zoomScaleNormal="115" workbookViewId="0">
      <pane xSplit="1" topLeftCell="B1" activePane="topRight" state="frozen"/>
      <selection pane="topRight" activeCell="B2" sqref="B2:F18"/>
    </sheetView>
  </sheetViews>
  <sheetFormatPr defaultColWidth="8.5703125" defaultRowHeight="12"/>
  <cols>
    <col min="1" max="1" width="84.85546875" style="2" customWidth="1"/>
    <col min="2" max="16384" width="8.5703125" style="2"/>
  </cols>
  <sheetData>
    <row r="1" spans="1:6" ht="11.45" customHeight="1">
      <c r="A1" s="41" t="s">
        <v>28</v>
      </c>
    </row>
    <row r="2" spans="1:6" s="1" customFormat="1" ht="25.5" customHeight="1">
      <c r="A2" s="42" t="s">
        <v>164</v>
      </c>
      <c r="B2" s="43" t="e">
        <f>'C завтраками| Bed and breakfast'!#REF!</f>
        <v>#REF!</v>
      </c>
      <c r="C2" s="43" t="e">
        <f>'C завтраками| Bed and breakfast'!#REF!</f>
        <v>#REF!</v>
      </c>
      <c r="D2" s="43" t="e">
        <f>'C завтраками| Bed and breakfast'!#REF!</f>
        <v>#REF!</v>
      </c>
      <c r="E2" s="43" t="e">
        <f>'C завтраками| Bed and breakfast'!#REF!</f>
        <v>#REF!</v>
      </c>
      <c r="F2" s="43" t="e">
        <f>'C завтраками| Bed and breakfast'!#REF!</f>
        <v>#REF!</v>
      </c>
    </row>
    <row r="3" spans="1:6" s="1" customFormat="1" ht="25.5" customHeight="1">
      <c r="A3" s="6" t="s">
        <v>3</v>
      </c>
      <c r="B3" s="43" t="e">
        <f>'C завтраками| Bed and breakfast'!#REF!</f>
        <v>#REF!</v>
      </c>
      <c r="C3" s="43" t="e">
        <f>'C завтраками| Bed and breakfast'!#REF!</f>
        <v>#REF!</v>
      </c>
      <c r="D3" s="43" t="e">
        <f>'C завтраками| Bed and breakfast'!#REF!</f>
        <v>#REF!</v>
      </c>
      <c r="E3" s="43" t="e">
        <f>'C завтраками| Bed and breakfast'!#REF!</f>
        <v>#REF!</v>
      </c>
      <c r="F3" s="43" t="e">
        <f>'C завтраками| Bed and breakfast'!#REF!</f>
        <v>#REF!</v>
      </c>
    </row>
    <row r="4" spans="1:6" ht="11.45" customHeight="1">
      <c r="A4" s="10" t="s">
        <v>4</v>
      </c>
      <c r="B4" s="11"/>
      <c r="C4" s="11"/>
      <c r="D4" s="11"/>
      <c r="E4" s="11"/>
      <c r="F4" s="11"/>
    </row>
    <row r="5" spans="1:6" ht="11.45" customHeight="1">
      <c r="A5" s="12">
        <v>1</v>
      </c>
      <c r="B5" s="13" t="e">
        <f>'ЗЭГ |FIT15'!B5</f>
        <v>#REF!</v>
      </c>
      <c r="C5" s="13" t="e">
        <f>'ЗЭГ |FIT15'!C5</f>
        <v>#REF!</v>
      </c>
      <c r="D5" s="13" t="e">
        <f>'ЗЭГ |FIT15'!D5</f>
        <v>#REF!</v>
      </c>
      <c r="E5" s="13" t="e">
        <f>'ЗЭГ |FIT15'!E5</f>
        <v>#REF!</v>
      </c>
      <c r="F5" s="13" t="e">
        <f>'ЗЭГ |FIT15'!F5</f>
        <v>#REF!</v>
      </c>
    </row>
    <row r="6" spans="1:6" ht="11.45" customHeight="1">
      <c r="A6" s="12">
        <v>2</v>
      </c>
      <c r="B6" s="13" t="e">
        <f>'ЗЭГ |FIT15'!B6</f>
        <v>#REF!</v>
      </c>
      <c r="C6" s="13" t="e">
        <f>'ЗЭГ |FIT15'!C6</f>
        <v>#REF!</v>
      </c>
      <c r="D6" s="13" t="e">
        <f>'ЗЭГ |FIT15'!D6</f>
        <v>#REF!</v>
      </c>
      <c r="E6" s="13" t="e">
        <f>'ЗЭГ |FIT15'!E6</f>
        <v>#REF!</v>
      </c>
      <c r="F6" s="13" t="e">
        <f>'ЗЭГ |FIT15'!F6</f>
        <v>#REF!</v>
      </c>
    </row>
    <row r="7" spans="1:6" ht="11.45" customHeight="1">
      <c r="A7" s="14" t="s">
        <v>5</v>
      </c>
      <c r="B7" s="13"/>
      <c r="C7" s="13"/>
      <c r="D7" s="13"/>
      <c r="E7" s="13"/>
      <c r="F7" s="13"/>
    </row>
    <row r="8" spans="1:6" ht="11.45" customHeight="1">
      <c r="A8" s="12">
        <v>1</v>
      </c>
      <c r="B8" s="13" t="e">
        <f>'ЗЭГ |FIT15'!B8</f>
        <v>#REF!</v>
      </c>
      <c r="C8" s="13" t="e">
        <f>'ЗЭГ |FIT15'!C8</f>
        <v>#REF!</v>
      </c>
      <c r="D8" s="13" t="e">
        <f>'ЗЭГ |FIT15'!D8</f>
        <v>#REF!</v>
      </c>
      <c r="E8" s="13" t="e">
        <f>'ЗЭГ |FIT15'!E8</f>
        <v>#REF!</v>
      </c>
      <c r="F8" s="13" t="e">
        <f>'ЗЭГ |FIT15'!F8</f>
        <v>#REF!</v>
      </c>
    </row>
    <row r="9" spans="1:6" ht="11.45" customHeight="1">
      <c r="A9" s="12">
        <v>2</v>
      </c>
      <c r="B9" s="13" t="e">
        <f>'ЗЭГ |FIT15'!B9</f>
        <v>#REF!</v>
      </c>
      <c r="C9" s="13" t="e">
        <f>'ЗЭГ |FIT15'!C9</f>
        <v>#REF!</v>
      </c>
      <c r="D9" s="13" t="e">
        <f>'ЗЭГ |FIT15'!D9</f>
        <v>#REF!</v>
      </c>
      <c r="E9" s="13" t="e">
        <f>'ЗЭГ |FIT15'!E9</f>
        <v>#REF!</v>
      </c>
      <c r="F9" s="13" t="e">
        <f>'ЗЭГ |FIT15'!F9</f>
        <v>#REF!</v>
      </c>
    </row>
    <row r="10" spans="1:6" ht="11.45" customHeight="1">
      <c r="A10" s="15" t="s">
        <v>6</v>
      </c>
      <c r="B10" s="13"/>
      <c r="C10" s="13"/>
      <c r="D10" s="13"/>
      <c r="E10" s="13"/>
      <c r="F10" s="13"/>
    </row>
    <row r="11" spans="1:6" ht="11.45" customHeight="1">
      <c r="A11" s="12">
        <v>1</v>
      </c>
      <c r="B11" s="13" t="e">
        <f>'ЗЭГ |FIT15'!B11</f>
        <v>#REF!</v>
      </c>
      <c r="C11" s="13" t="e">
        <f>'ЗЭГ |FIT15'!C11</f>
        <v>#REF!</v>
      </c>
      <c r="D11" s="13" t="e">
        <f>'ЗЭГ |FIT15'!D11</f>
        <v>#REF!</v>
      </c>
      <c r="E11" s="13" t="e">
        <f>'ЗЭГ |FIT15'!E11</f>
        <v>#REF!</v>
      </c>
      <c r="F11" s="13" t="e">
        <f>'ЗЭГ |FIT15'!F11</f>
        <v>#REF!</v>
      </c>
    </row>
    <row r="12" spans="1:6" ht="11.45" customHeight="1">
      <c r="A12" s="12">
        <v>2</v>
      </c>
      <c r="B12" s="13" t="e">
        <f>'ЗЭГ |FIT15'!B12</f>
        <v>#REF!</v>
      </c>
      <c r="C12" s="13" t="e">
        <f>'ЗЭГ |FIT15'!C12</f>
        <v>#REF!</v>
      </c>
      <c r="D12" s="13" t="e">
        <f>'ЗЭГ |FIT15'!D12</f>
        <v>#REF!</v>
      </c>
      <c r="E12" s="13" t="e">
        <f>'ЗЭГ |FIT15'!E12</f>
        <v>#REF!</v>
      </c>
      <c r="F12" s="13" t="e">
        <f>'ЗЭГ |FIT15'!F12</f>
        <v>#REF!</v>
      </c>
    </row>
    <row r="13" spans="1:6" ht="11.45" customHeight="1">
      <c r="A13" s="16" t="s">
        <v>7</v>
      </c>
      <c r="B13" s="13"/>
      <c r="C13" s="13"/>
      <c r="D13" s="13"/>
      <c r="E13" s="13"/>
      <c r="F13" s="13"/>
    </row>
    <row r="14" spans="1:6" ht="11.45" customHeight="1">
      <c r="A14" s="12">
        <v>1</v>
      </c>
      <c r="B14" s="13" t="e">
        <f>'ЗЭГ |FIT15'!B14</f>
        <v>#REF!</v>
      </c>
      <c r="C14" s="13" t="e">
        <f>'ЗЭГ |FIT15'!C14</f>
        <v>#REF!</v>
      </c>
      <c r="D14" s="13" t="e">
        <f>'ЗЭГ |FIT15'!D14</f>
        <v>#REF!</v>
      </c>
      <c r="E14" s="13" t="e">
        <f>'ЗЭГ |FIT15'!E14</f>
        <v>#REF!</v>
      </c>
      <c r="F14" s="13" t="e">
        <f>'ЗЭГ |FIT15'!F14</f>
        <v>#REF!</v>
      </c>
    </row>
    <row r="15" spans="1:6" ht="11.45" customHeight="1">
      <c r="A15" s="12">
        <v>2</v>
      </c>
      <c r="B15" s="13" t="e">
        <f>'ЗЭГ |FIT15'!B15</f>
        <v>#REF!</v>
      </c>
      <c r="C15" s="13" t="e">
        <f>'ЗЭГ |FIT15'!C15</f>
        <v>#REF!</v>
      </c>
      <c r="D15" s="13" t="e">
        <f>'ЗЭГ |FIT15'!D15</f>
        <v>#REF!</v>
      </c>
      <c r="E15" s="13" t="e">
        <f>'ЗЭГ |FIT15'!E15</f>
        <v>#REF!</v>
      </c>
      <c r="F15" s="13" t="e">
        <f>'ЗЭГ |FIT15'!F15</f>
        <v>#REF!</v>
      </c>
    </row>
    <row r="16" spans="1:6" ht="11.45" customHeight="1">
      <c r="A16" s="17" t="s">
        <v>8</v>
      </c>
      <c r="B16" s="13"/>
      <c r="C16" s="13"/>
      <c r="D16" s="13"/>
      <c r="E16" s="13"/>
      <c r="F16" s="13"/>
    </row>
    <row r="17" spans="1:6" ht="11.45" customHeight="1">
      <c r="A17" s="12">
        <v>1</v>
      </c>
      <c r="B17" s="13" t="e">
        <f>'ЗЭГ |FIT15'!B17</f>
        <v>#REF!</v>
      </c>
      <c r="C17" s="13" t="e">
        <f>'ЗЭГ |FIT15'!C17</f>
        <v>#REF!</v>
      </c>
      <c r="D17" s="13" t="e">
        <f>'ЗЭГ |FIT15'!D17</f>
        <v>#REF!</v>
      </c>
      <c r="E17" s="13" t="e">
        <f>'ЗЭГ |FIT15'!E17</f>
        <v>#REF!</v>
      </c>
      <c r="F17" s="13" t="e">
        <f>'ЗЭГ |FIT15'!F17</f>
        <v>#REF!</v>
      </c>
    </row>
    <row r="18" spans="1:6" ht="11.45" customHeight="1">
      <c r="A18" s="12">
        <v>2</v>
      </c>
      <c r="B18" s="13" t="e">
        <f>'ЗЭГ |FIT15'!B18</f>
        <v>#REF!</v>
      </c>
      <c r="C18" s="13" t="e">
        <f>'ЗЭГ |FIT15'!C18</f>
        <v>#REF!</v>
      </c>
      <c r="D18" s="13" t="e">
        <f>'ЗЭГ |FIT15'!D18</f>
        <v>#REF!</v>
      </c>
      <c r="E18" s="13" t="e">
        <f>'ЗЭГ |FIT15'!E18</f>
        <v>#REF!</v>
      </c>
      <c r="F18" s="13" t="e">
        <f>'ЗЭГ |FIT15'!F18</f>
        <v>#REF!</v>
      </c>
    </row>
    <row r="19" spans="1:6" ht="11.45" customHeight="1">
      <c r="A19" s="18"/>
    </row>
    <row r="20" spans="1:6" ht="135">
      <c r="A20" s="44" t="s">
        <v>224</v>
      </c>
    </row>
    <row r="21" spans="1:6" ht="11.45" customHeight="1">
      <c r="A21" s="45" t="s">
        <v>23</v>
      </c>
    </row>
    <row r="22" spans="1:6" ht="11.45" customHeight="1">
      <c r="A22" s="46" t="s">
        <v>225</v>
      </c>
    </row>
    <row r="23" spans="1:6">
      <c r="A23" s="46" t="s">
        <v>226</v>
      </c>
    </row>
    <row r="24" spans="1:6">
      <c r="A24" s="18"/>
    </row>
    <row r="25" spans="1:6">
      <c r="A25" s="45" t="s">
        <v>9</v>
      </c>
    </row>
    <row r="26" spans="1:6">
      <c r="A26" s="47" t="s">
        <v>10</v>
      </c>
    </row>
    <row r="27" spans="1:6">
      <c r="A27" s="47" t="s">
        <v>11</v>
      </c>
    </row>
    <row r="28" spans="1:6" ht="24">
      <c r="A28" s="48" t="s">
        <v>12</v>
      </c>
    </row>
    <row r="29" spans="1:6">
      <c r="A29" s="49" t="s">
        <v>227</v>
      </c>
    </row>
    <row r="30" spans="1:6">
      <c r="A30" s="49" t="s">
        <v>169</v>
      </c>
    </row>
    <row r="31" spans="1:6" ht="12.6" customHeight="1">
      <c r="A31" s="23" t="s">
        <v>13</v>
      </c>
    </row>
    <row r="32" spans="1:6" ht="21">
      <c r="A32" s="50" t="s">
        <v>170</v>
      </c>
    </row>
    <row r="33" spans="1:1" ht="52.5">
      <c r="A33" s="51" t="s">
        <v>228</v>
      </c>
    </row>
    <row r="34" spans="1:1" ht="21">
      <c r="A34" s="51" t="s">
        <v>229</v>
      </c>
    </row>
    <row r="35" spans="1:1" ht="31.5">
      <c r="A35" s="51" t="s">
        <v>230</v>
      </c>
    </row>
    <row r="36" spans="1:1" ht="31.5" hidden="1">
      <c r="A36" s="51" t="s">
        <v>231</v>
      </c>
    </row>
    <row r="37" spans="1:1" ht="42">
      <c r="A37" s="51" t="s">
        <v>232</v>
      </c>
    </row>
    <row r="38" spans="1:1" ht="21">
      <c r="A38" s="51" t="s">
        <v>233</v>
      </c>
    </row>
    <row r="39" spans="1:1" ht="36.75">
      <c r="A39" s="51" t="s">
        <v>234</v>
      </c>
    </row>
    <row r="40" spans="1:1" ht="23.25">
      <c r="A40" s="51" t="s">
        <v>235</v>
      </c>
    </row>
    <row r="41" spans="1:1" ht="31.5">
      <c r="A41" s="51" t="s">
        <v>236</v>
      </c>
    </row>
    <row r="42" spans="1:1" ht="31.5">
      <c r="A42" s="51" t="s">
        <v>237</v>
      </c>
    </row>
    <row r="43" spans="1:1" ht="31.5">
      <c r="A43" s="52" t="s">
        <v>53</v>
      </c>
    </row>
    <row r="44" spans="1:1" ht="21">
      <c r="A44" s="53" t="s">
        <v>54</v>
      </c>
    </row>
    <row r="45" spans="1:1" ht="42.75">
      <c r="A45" s="54" t="s">
        <v>107</v>
      </c>
    </row>
    <row r="46" spans="1:1" ht="21">
      <c r="A46" s="55" t="s">
        <v>56</v>
      </c>
    </row>
    <row r="47" spans="1:1">
      <c r="A47" s="56"/>
    </row>
    <row r="48" spans="1:1">
      <c r="A48" s="57" t="s">
        <v>14</v>
      </c>
    </row>
    <row r="49" spans="1:1" ht="24">
      <c r="A49" s="58" t="s">
        <v>57</v>
      </c>
    </row>
    <row r="50" spans="1:1" ht="24">
      <c r="A50" s="58" t="s">
        <v>58</v>
      </c>
    </row>
  </sheetData>
  <pageMargins left="0.7" right="0.7" top="0.75" bottom="0.75" header="0.3" footer="0.3"/>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sheetPr>
  <dimension ref="A1:B55"/>
  <sheetViews>
    <sheetView zoomScale="115" zoomScaleNormal="115" workbookViewId="0">
      <pane xSplit="1" topLeftCell="B1" activePane="topRight" state="frozen"/>
      <selection pane="topRight" activeCell="B1" sqref="B1:E1048576"/>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4" t="s">
        <v>141</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c r="B7" s="11"/>
    </row>
    <row r="8" spans="1:2" ht="11.45" customHeight="1">
      <c r="A8" s="12">
        <v>1</v>
      </c>
      <c r="B8" s="13" t="e">
        <f>'C завтраками| Bed and breakfast'!#REF!*0.9</f>
        <v>#REF!</v>
      </c>
    </row>
    <row r="9" spans="1:2" ht="11.45" customHeight="1">
      <c r="A9" s="12">
        <v>2</v>
      </c>
      <c r="B9" s="13" t="e">
        <f>'C завтраками| Bed and breakfast'!#REF!*0.9</f>
        <v>#REF!</v>
      </c>
    </row>
    <row r="10" spans="1:2" ht="11.45" customHeight="1">
      <c r="A10" s="14" t="s">
        <v>5</v>
      </c>
      <c r="B10" s="13"/>
    </row>
    <row r="11" spans="1:2" ht="11.45" customHeight="1">
      <c r="A11" s="12">
        <v>1</v>
      </c>
      <c r="B11" s="13" t="e">
        <f>'C завтраками| Bed and breakfast'!#REF!*0.9</f>
        <v>#REF!</v>
      </c>
    </row>
    <row r="12" spans="1:2" ht="11.45" customHeight="1">
      <c r="A12" s="12">
        <v>2</v>
      </c>
      <c r="B12" s="13" t="e">
        <f>'C завтраками| Bed and breakfast'!#REF!*0.9</f>
        <v>#REF!</v>
      </c>
    </row>
    <row r="13" spans="1:2" ht="11.45" customHeight="1">
      <c r="A13" s="15" t="s">
        <v>6</v>
      </c>
      <c r="B13" s="13"/>
    </row>
    <row r="14" spans="1:2" ht="11.45" customHeight="1">
      <c r="A14" s="12">
        <v>1</v>
      </c>
      <c r="B14" s="13" t="e">
        <f>'C завтраками| Bed and breakfast'!#REF!*0.9</f>
        <v>#REF!</v>
      </c>
    </row>
    <row r="15" spans="1:2" ht="11.45" customHeight="1">
      <c r="A15" s="12">
        <v>2</v>
      </c>
      <c r="B15" s="13" t="e">
        <f>'C завтраками| Bed and breakfast'!#REF!*0.9</f>
        <v>#REF!</v>
      </c>
    </row>
    <row r="16" spans="1:2" ht="11.45" customHeight="1">
      <c r="A16" s="16" t="s">
        <v>7</v>
      </c>
      <c r="B16" s="13"/>
    </row>
    <row r="17" spans="1:2" ht="11.45" customHeight="1">
      <c r="A17" s="12">
        <v>1</v>
      </c>
      <c r="B17" s="13" t="e">
        <f>'C завтраками| Bed and breakfast'!#REF!*0.9</f>
        <v>#REF!</v>
      </c>
    </row>
    <row r="18" spans="1:2" ht="11.45" customHeight="1">
      <c r="A18" s="12">
        <v>2</v>
      </c>
      <c r="B18" s="13" t="e">
        <f>'C завтраками| Bed and breakfast'!#REF!*0.9</f>
        <v>#REF!</v>
      </c>
    </row>
    <row r="19" spans="1:2" ht="11.45" customHeight="1">
      <c r="A19" s="17" t="s">
        <v>8</v>
      </c>
      <c r="B19" s="13"/>
    </row>
    <row r="20" spans="1:2" ht="11.45" customHeight="1">
      <c r="A20" s="12">
        <v>1</v>
      </c>
      <c r="B20" s="13" t="e">
        <f>'C завтраками| Bed and breakfast'!#REF!*0.9</f>
        <v>#REF!</v>
      </c>
    </row>
    <row r="21" spans="1:2" ht="11.45" customHeight="1">
      <c r="A21" s="12">
        <v>2</v>
      </c>
      <c r="B21" s="13" t="e">
        <f>'C завтраками| Bed and breakfast'!#REF!*0.9</f>
        <v>#REF!</v>
      </c>
    </row>
    <row r="22" spans="1:2" ht="11.45" customHeight="1">
      <c r="A22" s="18"/>
      <c r="B22" s="19"/>
    </row>
    <row r="23" spans="1:2" ht="18.600000000000001" customHeight="1">
      <c r="A23" s="29" t="s">
        <v>27</v>
      </c>
      <c r="B23" s="19"/>
    </row>
    <row r="24" spans="1:2" ht="18.600000000000001" customHeight="1">
      <c r="A24" s="6" t="s">
        <v>3</v>
      </c>
      <c r="B24" s="8" t="e">
        <f t="shared" ref="B24" si="0">B5</f>
        <v>#REF!</v>
      </c>
    </row>
    <row r="25" spans="1:2" ht="18" customHeight="1">
      <c r="A25" s="9"/>
      <c r="B25" s="8" t="e">
        <f t="shared" ref="B25" si="1">B6</f>
        <v>#REF!</v>
      </c>
    </row>
    <row r="26" spans="1:2" ht="11.45" customHeight="1">
      <c r="A26" s="10" t="s">
        <v>4</v>
      </c>
      <c r="B26" s="11"/>
    </row>
    <row r="27" spans="1:2" ht="11.45" customHeight="1">
      <c r="A27" s="12">
        <v>1</v>
      </c>
      <c r="B27" s="13" t="e">
        <f t="shared" ref="B27" si="2">ROUND(B8*0.9,)</f>
        <v>#REF!</v>
      </c>
    </row>
    <row r="28" spans="1:2" ht="11.45" customHeight="1">
      <c r="A28" s="12">
        <v>2</v>
      </c>
      <c r="B28" s="13" t="e">
        <f t="shared" ref="B28" si="3">ROUND(B9*0.9,)</f>
        <v>#REF!</v>
      </c>
    </row>
    <row r="29" spans="1:2" ht="11.45" customHeight="1">
      <c r="A29" s="14" t="s">
        <v>5</v>
      </c>
      <c r="B29" s="13"/>
    </row>
    <row r="30" spans="1:2" ht="11.45" customHeight="1">
      <c r="A30" s="12">
        <v>1</v>
      </c>
      <c r="B30" s="13" t="e">
        <f t="shared" ref="B30" si="4">ROUND(B11*0.9,)</f>
        <v>#REF!</v>
      </c>
    </row>
    <row r="31" spans="1:2" ht="11.45" customHeight="1">
      <c r="A31" s="12">
        <v>2</v>
      </c>
      <c r="B31" s="13" t="e">
        <f t="shared" ref="B31" si="5">ROUND(B12*0.9,)</f>
        <v>#REF!</v>
      </c>
    </row>
    <row r="32" spans="1:2" ht="11.45" customHeight="1">
      <c r="A32" s="15" t="s">
        <v>6</v>
      </c>
      <c r="B32" s="13"/>
    </row>
    <row r="33" spans="1:2" ht="11.45" customHeight="1">
      <c r="A33" s="12">
        <v>1</v>
      </c>
      <c r="B33" s="13" t="e">
        <f t="shared" ref="B33" si="6">ROUND(B14*0.9,)</f>
        <v>#REF!</v>
      </c>
    </row>
    <row r="34" spans="1:2" ht="11.45" customHeight="1">
      <c r="A34" s="12">
        <v>2</v>
      </c>
      <c r="B34" s="13" t="e">
        <f t="shared" ref="B34" si="7">ROUND(B15*0.9,)</f>
        <v>#REF!</v>
      </c>
    </row>
    <row r="35" spans="1:2" ht="11.45" customHeight="1">
      <c r="A35" s="16" t="s">
        <v>7</v>
      </c>
      <c r="B35" s="13"/>
    </row>
    <row r="36" spans="1:2" ht="11.45" customHeight="1">
      <c r="A36" s="12">
        <v>1</v>
      </c>
      <c r="B36" s="13" t="e">
        <f t="shared" ref="B36" si="8">ROUND(B17*0.9,)</f>
        <v>#REF!</v>
      </c>
    </row>
    <row r="37" spans="1:2" ht="11.45" customHeight="1">
      <c r="A37" s="12">
        <v>2</v>
      </c>
      <c r="B37" s="13" t="e">
        <f t="shared" ref="B37" si="9">ROUND(B18*0.9,)</f>
        <v>#REF!</v>
      </c>
    </row>
    <row r="38" spans="1:2" ht="11.45" customHeight="1">
      <c r="A38" s="17" t="s">
        <v>8</v>
      </c>
      <c r="B38" s="13"/>
    </row>
    <row r="39" spans="1:2" ht="11.45" customHeight="1">
      <c r="A39" s="12">
        <v>1</v>
      </c>
      <c r="B39" s="13" t="e">
        <f t="shared" ref="B39" si="10">ROUND(B20*0.9,)</f>
        <v>#REF!</v>
      </c>
    </row>
    <row r="40" spans="1:2" ht="11.45" customHeight="1">
      <c r="A40" s="12">
        <v>2</v>
      </c>
      <c r="B40" s="13" t="e">
        <f t="shared" ref="B40" si="11">ROUND(B21*0.9,)</f>
        <v>#REF!</v>
      </c>
    </row>
    <row r="41" spans="1:2" ht="11.45" customHeight="1">
      <c r="A41" s="18"/>
    </row>
    <row r="42" spans="1:2">
      <c r="A42" s="20" t="s">
        <v>23</v>
      </c>
    </row>
    <row r="43" spans="1:2">
      <c r="A43" s="21" t="s">
        <v>142</v>
      </c>
    </row>
    <row r="44" spans="1:2">
      <c r="A44" s="22"/>
    </row>
    <row r="45" spans="1:2">
      <c r="A45" s="20" t="s">
        <v>9</v>
      </c>
    </row>
    <row r="46" spans="1:2">
      <c r="A46" s="23" t="s">
        <v>10</v>
      </c>
    </row>
    <row r="47" spans="1:2">
      <c r="A47" s="23" t="s">
        <v>11</v>
      </c>
    </row>
    <row r="48" spans="1:2" ht="12.6" customHeight="1">
      <c r="A48" s="24" t="s">
        <v>12</v>
      </c>
    </row>
    <row r="49" spans="1:1">
      <c r="A49" s="23" t="s">
        <v>13</v>
      </c>
    </row>
    <row r="50" spans="1:1">
      <c r="A50" s="22"/>
    </row>
    <row r="51" spans="1:1">
      <c r="A51" s="25" t="s">
        <v>14</v>
      </c>
    </row>
    <row r="52" spans="1:1" ht="48">
      <c r="A52" s="26" t="s">
        <v>143</v>
      </c>
    </row>
    <row r="54" spans="1:1">
      <c r="A54" s="27" t="s">
        <v>16</v>
      </c>
    </row>
    <row r="55" spans="1:1">
      <c r="A55" s="28" t="s">
        <v>209</v>
      </c>
    </row>
  </sheetData>
  <pageMargins left="0.7" right="0.7" top="0.75" bottom="0.75" header="0.3" footer="0.3"/>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sheetPr>
  <dimension ref="A1:B55"/>
  <sheetViews>
    <sheetView zoomScale="115" zoomScaleNormal="115" workbookViewId="0">
      <pane xSplit="1" topLeftCell="B1" activePane="topRight" state="frozen"/>
      <selection pane="topRight" activeCell="B1" sqref="B1:E1048576"/>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4" t="s">
        <v>141</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c r="B7" s="11"/>
    </row>
    <row r="8" spans="1:2" ht="11.45" customHeight="1">
      <c r="A8" s="12">
        <v>1</v>
      </c>
      <c r="B8" s="13" t="e">
        <f>'C завтраками| Bed and breakfast'!#REF!*0.9</f>
        <v>#REF!</v>
      </c>
    </row>
    <row r="9" spans="1:2" ht="11.45" customHeight="1">
      <c r="A9" s="12">
        <v>2</v>
      </c>
      <c r="B9" s="13" t="e">
        <f>'C завтраками| Bed and breakfast'!#REF!*0.9</f>
        <v>#REF!</v>
      </c>
    </row>
    <row r="10" spans="1:2" ht="11.45" customHeight="1">
      <c r="A10" s="14" t="s">
        <v>5</v>
      </c>
      <c r="B10" s="13"/>
    </row>
    <row r="11" spans="1:2" ht="11.45" customHeight="1">
      <c r="A11" s="12">
        <v>1</v>
      </c>
      <c r="B11" s="13" t="e">
        <f>'C завтраками| Bed and breakfast'!#REF!*0.9</f>
        <v>#REF!</v>
      </c>
    </row>
    <row r="12" spans="1:2" ht="11.45" customHeight="1">
      <c r="A12" s="12">
        <v>2</v>
      </c>
      <c r="B12" s="13" t="e">
        <f>'C завтраками| Bed and breakfast'!#REF!*0.9</f>
        <v>#REF!</v>
      </c>
    </row>
    <row r="13" spans="1:2" ht="11.45" customHeight="1">
      <c r="A13" s="15" t="s">
        <v>6</v>
      </c>
      <c r="B13" s="13"/>
    </row>
    <row r="14" spans="1:2" ht="11.45" customHeight="1">
      <c r="A14" s="12">
        <v>1</v>
      </c>
      <c r="B14" s="13" t="e">
        <f>'C завтраками| Bed and breakfast'!#REF!*0.9</f>
        <v>#REF!</v>
      </c>
    </row>
    <row r="15" spans="1:2" ht="11.45" customHeight="1">
      <c r="A15" s="12">
        <v>2</v>
      </c>
      <c r="B15" s="13" t="e">
        <f>'C завтраками| Bed and breakfast'!#REF!*0.9</f>
        <v>#REF!</v>
      </c>
    </row>
    <row r="16" spans="1:2" ht="11.45" customHeight="1">
      <c r="A16" s="16" t="s">
        <v>7</v>
      </c>
      <c r="B16" s="13"/>
    </row>
    <row r="17" spans="1:2" ht="11.45" customHeight="1">
      <c r="A17" s="12">
        <v>1</v>
      </c>
      <c r="B17" s="13" t="e">
        <f>'C завтраками| Bed and breakfast'!#REF!*0.9</f>
        <v>#REF!</v>
      </c>
    </row>
    <row r="18" spans="1:2" ht="11.45" customHeight="1">
      <c r="A18" s="12">
        <v>2</v>
      </c>
      <c r="B18" s="13" t="e">
        <f>'C завтраками| Bed and breakfast'!#REF!*0.9</f>
        <v>#REF!</v>
      </c>
    </row>
    <row r="19" spans="1:2" ht="11.45" customHeight="1">
      <c r="A19" s="17" t="s">
        <v>8</v>
      </c>
      <c r="B19" s="13"/>
    </row>
    <row r="20" spans="1:2" ht="11.45" customHeight="1">
      <c r="A20" s="12">
        <v>1</v>
      </c>
      <c r="B20" s="13" t="e">
        <f>'C завтраками| Bed and breakfast'!#REF!*0.9</f>
        <v>#REF!</v>
      </c>
    </row>
    <row r="21" spans="1:2" ht="11.45" customHeight="1">
      <c r="A21" s="12">
        <v>2</v>
      </c>
      <c r="B21" s="13" t="e">
        <f>'C завтраками| Bed and breakfast'!#REF!*0.9</f>
        <v>#REF!</v>
      </c>
    </row>
    <row r="22" spans="1:2" ht="11.45" customHeight="1">
      <c r="A22" s="18"/>
      <c r="B22" s="19"/>
    </row>
    <row r="23" spans="1:2" ht="11.45" customHeight="1">
      <c r="A23" s="29" t="s">
        <v>27</v>
      </c>
      <c r="B23" s="19"/>
    </row>
    <row r="24" spans="1:2" ht="24.6" customHeight="1">
      <c r="A24" s="6" t="s">
        <v>3</v>
      </c>
      <c r="B24" s="8" t="e">
        <f t="shared" ref="B24" si="0">B5</f>
        <v>#REF!</v>
      </c>
    </row>
    <row r="25" spans="1:2" ht="24.6" customHeight="1">
      <c r="A25" s="9"/>
      <c r="B25" s="8" t="e">
        <f t="shared" ref="B25" si="1">B6</f>
        <v>#REF!</v>
      </c>
    </row>
    <row r="26" spans="1:2" ht="11.45" customHeight="1">
      <c r="A26" s="10" t="s">
        <v>4</v>
      </c>
      <c r="B26" s="11"/>
    </row>
    <row r="27" spans="1:2" ht="11.45" customHeight="1">
      <c r="A27" s="12">
        <v>1</v>
      </c>
      <c r="B27" s="13" t="e">
        <f t="shared" ref="B27" si="2">ROUND(B8*0.87,)</f>
        <v>#REF!</v>
      </c>
    </row>
    <row r="28" spans="1:2" ht="11.45" customHeight="1">
      <c r="A28" s="12">
        <v>2</v>
      </c>
      <c r="B28" s="13" t="e">
        <f t="shared" ref="B28" si="3">ROUND(B9*0.87,)</f>
        <v>#REF!</v>
      </c>
    </row>
    <row r="29" spans="1:2" ht="11.45" customHeight="1">
      <c r="A29" s="14" t="s">
        <v>5</v>
      </c>
      <c r="B29" s="13"/>
    </row>
    <row r="30" spans="1:2" ht="11.45" customHeight="1">
      <c r="A30" s="12">
        <v>1</v>
      </c>
      <c r="B30" s="13" t="e">
        <f t="shared" ref="B30" si="4">ROUND(B11*0.87,)</f>
        <v>#REF!</v>
      </c>
    </row>
    <row r="31" spans="1:2" ht="11.45" customHeight="1">
      <c r="A31" s="12">
        <v>2</v>
      </c>
      <c r="B31" s="13" t="e">
        <f t="shared" ref="B31" si="5">ROUND(B12*0.87,)</f>
        <v>#REF!</v>
      </c>
    </row>
    <row r="32" spans="1:2" ht="11.45" customHeight="1">
      <c r="A32" s="15" t="s">
        <v>6</v>
      </c>
      <c r="B32" s="13"/>
    </row>
    <row r="33" spans="1:2" ht="11.45" customHeight="1">
      <c r="A33" s="12">
        <v>1</v>
      </c>
      <c r="B33" s="13" t="e">
        <f t="shared" ref="B33" si="6">ROUND(B14*0.87,)</f>
        <v>#REF!</v>
      </c>
    </row>
    <row r="34" spans="1:2" ht="11.45" customHeight="1">
      <c r="A34" s="12">
        <v>2</v>
      </c>
      <c r="B34" s="13" t="e">
        <f t="shared" ref="B34" si="7">ROUND(B15*0.87,)</f>
        <v>#REF!</v>
      </c>
    </row>
    <row r="35" spans="1:2" ht="11.45" customHeight="1">
      <c r="A35" s="16" t="s">
        <v>7</v>
      </c>
      <c r="B35" s="13"/>
    </row>
    <row r="36" spans="1:2" ht="11.45" customHeight="1">
      <c r="A36" s="12">
        <v>1</v>
      </c>
      <c r="B36" s="13" t="e">
        <f t="shared" ref="B36" si="8">ROUND(B17*0.87,)</f>
        <v>#REF!</v>
      </c>
    </row>
    <row r="37" spans="1:2" ht="11.45" customHeight="1">
      <c r="A37" s="12">
        <v>2</v>
      </c>
      <c r="B37" s="13" t="e">
        <f t="shared" ref="B37" si="9">ROUND(B18*0.87,)</f>
        <v>#REF!</v>
      </c>
    </row>
    <row r="38" spans="1:2" ht="11.45" customHeight="1">
      <c r="A38" s="17" t="s">
        <v>8</v>
      </c>
      <c r="B38" s="13"/>
    </row>
    <row r="39" spans="1:2" ht="11.45" customHeight="1">
      <c r="A39" s="12">
        <v>1</v>
      </c>
      <c r="B39" s="13" t="e">
        <f t="shared" ref="B39" si="10">ROUND(B20*0.87,)</f>
        <v>#REF!</v>
      </c>
    </row>
    <row r="40" spans="1:2" ht="11.45" customHeight="1">
      <c r="A40" s="12">
        <v>2</v>
      </c>
      <c r="B40" s="13" t="e">
        <f t="shared" ref="B40" si="11">ROUND(B21*0.87,)</f>
        <v>#REF!</v>
      </c>
    </row>
    <row r="41" spans="1:2" ht="11.45" customHeight="1">
      <c r="A41" s="18"/>
    </row>
    <row r="42" spans="1:2">
      <c r="A42" s="20" t="s">
        <v>23</v>
      </c>
    </row>
    <row r="43" spans="1:2">
      <c r="A43" s="21" t="s">
        <v>142</v>
      </c>
    </row>
    <row r="44" spans="1:2">
      <c r="A44" s="22"/>
    </row>
    <row r="45" spans="1:2">
      <c r="A45" s="20" t="s">
        <v>9</v>
      </c>
    </row>
    <row r="46" spans="1:2">
      <c r="A46" s="23" t="s">
        <v>10</v>
      </c>
    </row>
    <row r="47" spans="1:2">
      <c r="A47" s="23" t="s">
        <v>11</v>
      </c>
    </row>
    <row r="48" spans="1:2" ht="12.6" customHeight="1">
      <c r="A48" s="24" t="s">
        <v>12</v>
      </c>
    </row>
    <row r="49" spans="1:1">
      <c r="A49" s="23" t="s">
        <v>13</v>
      </c>
    </row>
    <row r="50" spans="1:1">
      <c r="A50" s="22"/>
    </row>
    <row r="51" spans="1:1">
      <c r="A51" s="25" t="s">
        <v>14</v>
      </c>
    </row>
    <row r="52" spans="1:1" ht="48">
      <c r="A52" s="26" t="s">
        <v>143</v>
      </c>
    </row>
    <row r="54" spans="1:1">
      <c r="A54" s="27" t="s">
        <v>16</v>
      </c>
    </row>
    <row r="55" spans="1:1">
      <c r="A55" s="28" t="s">
        <v>209</v>
      </c>
    </row>
  </sheetData>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sheetPr>
  <dimension ref="A1:B37"/>
  <sheetViews>
    <sheetView zoomScale="115" zoomScaleNormal="115" workbookViewId="0">
      <pane xSplit="1" topLeftCell="B1" activePane="topRight" state="frozen"/>
      <selection pane="topRight" activeCell="B1" sqref="B1:E1048576"/>
    </sheetView>
  </sheetViews>
  <sheetFormatPr defaultColWidth="8.5703125" defaultRowHeight="12"/>
  <cols>
    <col min="1" max="1" width="84.85546875" style="2" customWidth="1"/>
    <col min="2" max="2" width="10.42578125" style="2" customWidth="1"/>
    <col min="3" max="16384" width="8.5703125" style="2"/>
  </cols>
  <sheetData>
    <row r="1" spans="1:2" ht="11.45" customHeight="1">
      <c r="A1" s="3" t="s">
        <v>28</v>
      </c>
    </row>
    <row r="2" spans="1:2" ht="11.45" customHeight="1">
      <c r="A2" s="4" t="s">
        <v>141</v>
      </c>
    </row>
    <row r="3" spans="1:2" ht="11.45" customHeight="1">
      <c r="A3" s="3"/>
    </row>
    <row r="4" spans="1:2" ht="11.25" customHeight="1">
      <c r="A4" s="5" t="s">
        <v>2</v>
      </c>
    </row>
    <row r="5" spans="1:2" s="1" customFormat="1" ht="25.5" customHeight="1">
      <c r="A5" s="6" t="s">
        <v>3</v>
      </c>
      <c r="B5" s="8" t="e">
        <f>'C завтраками| Bed and breakfast'!#REF!</f>
        <v>#REF!</v>
      </c>
    </row>
    <row r="6" spans="1:2" s="1" customFormat="1" ht="25.5" customHeight="1">
      <c r="A6" s="9"/>
      <c r="B6" s="8" t="e">
        <f>'C завтраками| Bed and breakfast'!#REF!</f>
        <v>#REF!</v>
      </c>
    </row>
    <row r="7" spans="1:2" ht="11.45" customHeight="1">
      <c r="A7" s="10" t="s">
        <v>4</v>
      </c>
      <c r="B7" s="11"/>
    </row>
    <row r="8" spans="1:2" ht="11.45" customHeight="1">
      <c r="A8" s="12">
        <v>1</v>
      </c>
      <c r="B8" s="13" t="e">
        <f>'C завтраками| Bed and breakfast'!#REF!*0.9</f>
        <v>#REF!</v>
      </c>
    </row>
    <row r="9" spans="1:2" ht="11.45" customHeight="1">
      <c r="A9" s="12">
        <v>2</v>
      </c>
      <c r="B9" s="13" t="e">
        <f>'C завтраками| Bed and breakfast'!#REF!*0.9</f>
        <v>#REF!</v>
      </c>
    </row>
    <row r="10" spans="1:2" ht="11.45" customHeight="1">
      <c r="A10" s="14" t="s">
        <v>5</v>
      </c>
      <c r="B10" s="13"/>
    </row>
    <row r="11" spans="1:2" ht="11.45" customHeight="1">
      <c r="A11" s="12">
        <v>1</v>
      </c>
      <c r="B11" s="13" t="e">
        <f>'C завтраками| Bed and breakfast'!#REF!*0.9</f>
        <v>#REF!</v>
      </c>
    </row>
    <row r="12" spans="1:2" ht="11.45" customHeight="1">
      <c r="A12" s="12">
        <v>2</v>
      </c>
      <c r="B12" s="13" t="e">
        <f>'C завтраками| Bed and breakfast'!#REF!*0.9</f>
        <v>#REF!</v>
      </c>
    </row>
    <row r="13" spans="1:2" ht="11.45" customHeight="1">
      <c r="A13" s="15" t="s">
        <v>6</v>
      </c>
      <c r="B13" s="13"/>
    </row>
    <row r="14" spans="1:2" ht="11.45" customHeight="1">
      <c r="A14" s="12">
        <v>1</v>
      </c>
      <c r="B14" s="13" t="e">
        <f>'C завтраками| Bed and breakfast'!#REF!*0.9</f>
        <v>#REF!</v>
      </c>
    </row>
    <row r="15" spans="1:2" ht="11.45" customHeight="1">
      <c r="A15" s="12">
        <v>2</v>
      </c>
      <c r="B15" s="13" t="e">
        <f>'C завтраками| Bed and breakfast'!#REF!*0.9</f>
        <v>#REF!</v>
      </c>
    </row>
    <row r="16" spans="1:2" ht="11.45" customHeight="1">
      <c r="A16" s="16" t="s">
        <v>7</v>
      </c>
      <c r="B16" s="13"/>
    </row>
    <row r="17" spans="1:2" ht="11.45" customHeight="1">
      <c r="A17" s="12">
        <v>1</v>
      </c>
      <c r="B17" s="13" t="e">
        <f>'C завтраками| Bed and breakfast'!#REF!*0.9</f>
        <v>#REF!</v>
      </c>
    </row>
    <row r="18" spans="1:2" ht="11.45" customHeight="1">
      <c r="A18" s="12">
        <v>2</v>
      </c>
      <c r="B18" s="13" t="e">
        <f>'C завтраками| Bed and breakfast'!#REF!*0.9</f>
        <v>#REF!</v>
      </c>
    </row>
    <row r="19" spans="1:2" ht="11.45" customHeight="1">
      <c r="A19" s="17" t="s">
        <v>8</v>
      </c>
      <c r="B19" s="13"/>
    </row>
    <row r="20" spans="1:2" ht="11.45" customHeight="1">
      <c r="A20" s="12">
        <v>1</v>
      </c>
      <c r="B20" s="13" t="e">
        <f>'C завтраками| Bed and breakfast'!#REF!*0.9</f>
        <v>#REF!</v>
      </c>
    </row>
    <row r="21" spans="1:2" ht="11.45" customHeight="1">
      <c r="A21" s="12">
        <v>2</v>
      </c>
      <c r="B21" s="13" t="e">
        <f>'C завтраками| Bed and breakfast'!#REF!*0.9</f>
        <v>#REF!</v>
      </c>
    </row>
    <row r="22" spans="1:2" ht="11.45" customHeight="1">
      <c r="A22" s="18"/>
    </row>
    <row r="23" spans="1:2" ht="11.45" customHeight="1">
      <c r="A23" s="18"/>
    </row>
    <row r="24" spans="1:2">
      <c r="A24" s="20" t="s">
        <v>23</v>
      </c>
    </row>
    <row r="25" spans="1:2">
      <c r="A25" s="21" t="s">
        <v>142</v>
      </c>
    </row>
    <row r="26" spans="1:2">
      <c r="A26" s="22"/>
    </row>
    <row r="27" spans="1:2">
      <c r="A27" s="20" t="s">
        <v>9</v>
      </c>
    </row>
    <row r="28" spans="1:2">
      <c r="A28" s="23" t="s">
        <v>10</v>
      </c>
    </row>
    <row r="29" spans="1:2">
      <c r="A29" s="23" t="s">
        <v>11</v>
      </c>
    </row>
    <row r="30" spans="1:2" ht="12.6" customHeight="1">
      <c r="A30" s="24" t="s">
        <v>12</v>
      </c>
    </row>
    <row r="31" spans="1:2">
      <c r="A31" s="23" t="s">
        <v>13</v>
      </c>
    </row>
    <row r="32" spans="1:2">
      <c r="A32" s="22"/>
    </row>
    <row r="33" spans="1:1">
      <c r="A33" s="25" t="s">
        <v>14</v>
      </c>
    </row>
    <row r="34" spans="1:1" ht="48">
      <c r="A34" s="26" t="s">
        <v>143</v>
      </c>
    </row>
    <row r="36" spans="1:1">
      <c r="A36" s="27" t="s">
        <v>16</v>
      </c>
    </row>
    <row r="37" spans="1:1">
      <c r="A37" s="28" t="s">
        <v>209</v>
      </c>
    </row>
  </sheetData>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JP56"/>
  <sheetViews>
    <sheetView topLeftCell="A28" workbookViewId="0">
      <pane xSplit="1" topLeftCell="B1" activePane="topRight" state="frozen"/>
      <selection pane="topRight" activeCell="O60" sqref="O60"/>
    </sheetView>
  </sheetViews>
  <sheetFormatPr defaultColWidth="8.5703125" defaultRowHeight="12"/>
  <cols>
    <col min="1" max="1" width="84.85546875" style="2" customWidth="1"/>
    <col min="2" max="11" width="9.85546875" style="32" customWidth="1"/>
    <col min="12" max="160" width="9.85546875" style="11" customWidth="1"/>
    <col min="161" max="165" width="9.85546875" style="32" customWidth="1"/>
    <col min="166" max="276" width="9.85546875" style="11" customWidth="1"/>
    <col min="277" max="16384" width="8.5703125" style="11"/>
  </cols>
  <sheetData>
    <row r="1" spans="1:276" ht="11.45" customHeight="1">
      <c r="A1" s="3" t="s">
        <v>0</v>
      </c>
    </row>
    <row r="2" spans="1:276" ht="11.45" customHeight="1">
      <c r="A2" s="4" t="s">
        <v>141</v>
      </c>
    </row>
    <row r="3" spans="1:276" ht="11.45" customHeight="1">
      <c r="A3" s="3"/>
    </row>
    <row r="4" spans="1:276" ht="11.25" customHeight="1">
      <c r="A4" s="5" t="s">
        <v>2</v>
      </c>
    </row>
    <row r="5" spans="1:276" s="31" customFormat="1" ht="25.5" customHeight="1">
      <c r="A5" s="6" t="s">
        <v>3</v>
      </c>
      <c r="B5" s="33">
        <f>'C завтраками| Bed and breakfast'!B5</f>
        <v>46021</v>
      </c>
      <c r="C5" s="33">
        <f>'C завтраками| Bed and breakfast'!C5</f>
        <v>46022</v>
      </c>
      <c r="D5" s="33">
        <f>'C завтраками| Bed and breakfast'!D5</f>
        <v>46023</v>
      </c>
      <c r="E5" s="33">
        <f>'C завтраками| Bed and breakfast'!E5</f>
        <v>46024</v>
      </c>
      <c r="F5" s="33">
        <f>'C завтраками| Bed and breakfast'!F5</f>
        <v>46025</v>
      </c>
      <c r="G5" s="33">
        <f>'C завтраками| Bed and breakfast'!G5</f>
        <v>46026</v>
      </c>
      <c r="H5" s="33">
        <f>'C завтраками| Bed and breakfast'!H5</f>
        <v>46027</v>
      </c>
      <c r="I5" s="33">
        <f>'C завтраками| Bed and breakfast'!I5</f>
        <v>46028</v>
      </c>
      <c r="J5" s="33">
        <f>'C завтраками| Bed and breakfast'!J5</f>
        <v>46029</v>
      </c>
      <c r="K5" s="33">
        <f>'C завтраками| Bed and breakfast'!K5</f>
        <v>46030</v>
      </c>
      <c r="L5" s="8">
        <f>'C завтраками| Bed and breakfast'!L5</f>
        <v>46031</v>
      </c>
      <c r="M5" s="8">
        <f>'C завтраками| Bed and breakfast'!M5</f>
        <v>46032</v>
      </c>
      <c r="N5" s="8">
        <f>'C завтраками| Bed and breakfast'!N5</f>
        <v>46033</v>
      </c>
      <c r="O5" s="8">
        <f>'C завтраками| Bed and breakfast'!O5</f>
        <v>46034</v>
      </c>
      <c r="P5" s="8">
        <f>'C завтраками| Bed and breakfast'!P5</f>
        <v>46035</v>
      </c>
      <c r="Q5" s="8">
        <f>'C завтраками| Bed and breakfast'!Q5</f>
        <v>46036</v>
      </c>
      <c r="R5" s="8">
        <f>'C завтраками| Bed and breakfast'!R5</f>
        <v>46037</v>
      </c>
      <c r="S5" s="8">
        <f>'C завтраками| Bed and breakfast'!S5</f>
        <v>46038</v>
      </c>
      <c r="T5" s="8">
        <f>'C завтраками| Bed and breakfast'!T5</f>
        <v>46039</v>
      </c>
      <c r="U5" s="8">
        <f>'C завтраками| Bed and breakfast'!U5</f>
        <v>46040</v>
      </c>
      <c r="V5" s="8">
        <f>'C завтраками| Bed and breakfast'!V5</f>
        <v>46041</v>
      </c>
      <c r="W5" s="8">
        <f>'C завтраками| Bed and breakfast'!W5</f>
        <v>46042</v>
      </c>
      <c r="X5" s="8">
        <f>'C завтраками| Bed and breakfast'!X5</f>
        <v>46043</v>
      </c>
      <c r="Y5" s="8">
        <f>'C завтраками| Bed and breakfast'!Y5</f>
        <v>46044</v>
      </c>
      <c r="Z5" s="8">
        <f>'C завтраками| Bed and breakfast'!Z5</f>
        <v>46045</v>
      </c>
      <c r="AA5" s="8">
        <f>'C завтраками| Bed and breakfast'!AA5</f>
        <v>46046</v>
      </c>
      <c r="AB5" s="8">
        <f>'C завтраками| Bed and breakfast'!AB5</f>
        <v>46047</v>
      </c>
      <c r="AC5" s="8">
        <f>'C завтраками| Bed and breakfast'!AC5</f>
        <v>46048</v>
      </c>
      <c r="AD5" s="8">
        <f>'C завтраками| Bed and breakfast'!AD5</f>
        <v>46049</v>
      </c>
      <c r="AE5" s="8">
        <f>'C завтраками| Bed and breakfast'!AE5</f>
        <v>46050</v>
      </c>
      <c r="AF5" s="8">
        <f>'C завтраками| Bed and breakfast'!AF5</f>
        <v>46051</v>
      </c>
      <c r="AG5" s="8">
        <f>'C завтраками| Bed and breakfast'!AG5</f>
        <v>46052</v>
      </c>
      <c r="AH5" s="8">
        <f>'C завтраками| Bed and breakfast'!AH5</f>
        <v>46053</v>
      </c>
      <c r="AI5" s="8">
        <f>'C завтраками| Bed and breakfast'!AI5</f>
        <v>46054</v>
      </c>
      <c r="AJ5" s="8">
        <f>'C завтраками| Bed and breakfast'!AJ5</f>
        <v>46055</v>
      </c>
      <c r="AK5" s="8">
        <f>'C завтраками| Bed and breakfast'!AK5</f>
        <v>46056</v>
      </c>
      <c r="AL5" s="8">
        <f>'C завтраками| Bed and breakfast'!AL5</f>
        <v>46057</v>
      </c>
      <c r="AM5" s="8">
        <f>'C завтраками| Bed and breakfast'!AM5</f>
        <v>46058</v>
      </c>
      <c r="AN5" s="8">
        <f>'C завтраками| Bed and breakfast'!AN5</f>
        <v>46059</v>
      </c>
      <c r="AO5" s="8">
        <f>'C завтраками| Bed and breakfast'!AO5</f>
        <v>46060</v>
      </c>
      <c r="AP5" s="8">
        <f>'C завтраками| Bed and breakfast'!AP5</f>
        <v>46061</v>
      </c>
      <c r="AQ5" s="8">
        <f>'C завтраками| Bed and breakfast'!AQ5</f>
        <v>46062</v>
      </c>
      <c r="AR5" s="8">
        <f>'C завтраками| Bed and breakfast'!AR5</f>
        <v>46063</v>
      </c>
      <c r="AS5" s="8">
        <f>'C завтраками| Bed and breakfast'!AS5</f>
        <v>46064</v>
      </c>
      <c r="AT5" s="8">
        <f>'C завтраками| Bed and breakfast'!AT5</f>
        <v>46065</v>
      </c>
      <c r="AU5" s="8">
        <f>'C завтраками| Bed and breakfast'!AU5</f>
        <v>46066</v>
      </c>
      <c r="AV5" s="8">
        <f>'C завтраками| Bed and breakfast'!AV5</f>
        <v>46067</v>
      </c>
      <c r="AW5" s="8">
        <f>'C завтраками| Bed and breakfast'!AW5</f>
        <v>46068</v>
      </c>
      <c r="AX5" s="8">
        <f>'C завтраками| Bed and breakfast'!AX5</f>
        <v>46069</v>
      </c>
      <c r="AY5" s="8">
        <f>'C завтраками| Bed and breakfast'!AY5</f>
        <v>46070</v>
      </c>
      <c r="AZ5" s="8">
        <f>'C завтраками| Bed and breakfast'!AZ5</f>
        <v>46071</v>
      </c>
      <c r="BA5" s="8">
        <f>'C завтраками| Bed and breakfast'!BA5</f>
        <v>46072</v>
      </c>
      <c r="BB5" s="8">
        <f>'C завтраками| Bed and breakfast'!BB5</f>
        <v>46073</v>
      </c>
      <c r="BC5" s="8">
        <f>'C завтраками| Bed and breakfast'!BC5</f>
        <v>46074</v>
      </c>
      <c r="BD5" s="8">
        <f>'C завтраками| Bed and breakfast'!BD5</f>
        <v>46075</v>
      </c>
      <c r="BE5" s="8">
        <f>'C завтраками| Bed and breakfast'!BE5</f>
        <v>46076</v>
      </c>
      <c r="BF5" s="8">
        <f>'C завтраками| Bed and breakfast'!BF5</f>
        <v>46077</v>
      </c>
      <c r="BG5" s="8">
        <f>'C завтраками| Bed and breakfast'!BG5</f>
        <v>46078</v>
      </c>
      <c r="BH5" s="8">
        <f>'C завтраками| Bed and breakfast'!BH5</f>
        <v>46079</v>
      </c>
      <c r="BI5" s="8">
        <f>'C завтраками| Bed and breakfast'!BI5</f>
        <v>46080</v>
      </c>
      <c r="BJ5" s="8">
        <f>'C завтраками| Bed and breakfast'!BJ5</f>
        <v>46081</v>
      </c>
      <c r="BK5" s="8">
        <f>'C завтраками| Bed and breakfast'!BK5</f>
        <v>46082</v>
      </c>
      <c r="BL5" s="8">
        <f>'C завтраками| Bed and breakfast'!BL5</f>
        <v>46083</v>
      </c>
      <c r="BM5" s="8">
        <f>'C завтраками| Bed and breakfast'!BM5</f>
        <v>46084</v>
      </c>
      <c r="BN5" s="8">
        <f>'C завтраками| Bed and breakfast'!BN5</f>
        <v>46085</v>
      </c>
      <c r="BO5" s="8">
        <f>'C завтраками| Bed and breakfast'!BO5</f>
        <v>46086</v>
      </c>
      <c r="BP5" s="8">
        <f>'C завтраками| Bed and breakfast'!BP5</f>
        <v>46087</v>
      </c>
      <c r="BQ5" s="8">
        <f>'C завтраками| Bed and breakfast'!BQ5</f>
        <v>46088</v>
      </c>
      <c r="BR5" s="8">
        <f>'C завтраками| Bed and breakfast'!BR5</f>
        <v>46089</v>
      </c>
      <c r="BS5" s="8">
        <f>'C завтраками| Bed and breakfast'!BS5</f>
        <v>46090</v>
      </c>
      <c r="BT5" s="8">
        <f>'C завтраками| Bed and breakfast'!BT5</f>
        <v>46091</v>
      </c>
      <c r="BU5" s="8">
        <f>'C завтраками| Bed and breakfast'!BU5</f>
        <v>46092</v>
      </c>
      <c r="BV5" s="8">
        <f>'C завтраками| Bed and breakfast'!BV5</f>
        <v>46093</v>
      </c>
      <c r="BW5" s="8">
        <f>'C завтраками| Bed and breakfast'!BW5</f>
        <v>46094</v>
      </c>
      <c r="BX5" s="8">
        <f>'C завтраками| Bed and breakfast'!BX5</f>
        <v>46095</v>
      </c>
      <c r="BY5" s="8">
        <f>'C завтраками| Bed and breakfast'!BY5</f>
        <v>46096</v>
      </c>
      <c r="BZ5" s="8">
        <f>'C завтраками| Bed and breakfast'!BZ5</f>
        <v>46097</v>
      </c>
      <c r="CA5" s="8">
        <f>'C завтраками| Bed and breakfast'!CA5</f>
        <v>46098</v>
      </c>
      <c r="CB5" s="8">
        <f>'C завтраками| Bed and breakfast'!CB5</f>
        <v>46099</v>
      </c>
      <c r="CC5" s="8">
        <f>'C завтраками| Bed and breakfast'!CC5</f>
        <v>46100</v>
      </c>
      <c r="CD5" s="8">
        <f>'C завтраками| Bed and breakfast'!CD5</f>
        <v>46101</v>
      </c>
      <c r="CE5" s="8">
        <f>'C завтраками| Bed and breakfast'!CE5</f>
        <v>46102</v>
      </c>
      <c r="CF5" s="8">
        <f>'C завтраками| Bed and breakfast'!CF5</f>
        <v>46103</v>
      </c>
      <c r="CG5" s="8">
        <f>'C завтраками| Bed and breakfast'!CG5</f>
        <v>46104</v>
      </c>
      <c r="CH5" s="8">
        <f>'C завтраками| Bed and breakfast'!CH5</f>
        <v>46105</v>
      </c>
      <c r="CI5" s="8">
        <f>'C завтраками| Bed and breakfast'!CI5</f>
        <v>46106</v>
      </c>
      <c r="CJ5" s="8">
        <f>'C завтраками| Bed and breakfast'!CJ5</f>
        <v>46107</v>
      </c>
      <c r="CK5" s="8">
        <f>'C завтраками| Bed and breakfast'!CK5</f>
        <v>46108</v>
      </c>
      <c r="CL5" s="8">
        <f>'C завтраками| Bed and breakfast'!CL5</f>
        <v>46109</v>
      </c>
      <c r="CM5" s="8">
        <f>'C завтраками| Bed and breakfast'!CM5</f>
        <v>46110</v>
      </c>
      <c r="CN5" s="8">
        <f>'C завтраками| Bed and breakfast'!CN5</f>
        <v>46111</v>
      </c>
      <c r="CO5" s="8">
        <f>'C завтраками| Bed and breakfast'!CO5</f>
        <v>46112</v>
      </c>
      <c r="CP5" s="8">
        <f>'C завтраками| Bed and breakfast'!CP5</f>
        <v>46113</v>
      </c>
      <c r="CQ5" s="8">
        <f>'C завтраками| Bed and breakfast'!CQ5</f>
        <v>46114</v>
      </c>
      <c r="CR5" s="8">
        <f>'C завтраками| Bed and breakfast'!CR5</f>
        <v>46115</v>
      </c>
      <c r="CS5" s="8">
        <f>'C завтраками| Bed and breakfast'!CS5</f>
        <v>46116</v>
      </c>
      <c r="CT5" s="8">
        <f>'C завтраками| Bed and breakfast'!CT5</f>
        <v>46117</v>
      </c>
      <c r="CU5" s="8">
        <f>'C завтраками| Bed and breakfast'!CU5</f>
        <v>46118</v>
      </c>
      <c r="CV5" s="8">
        <f>'C завтраками| Bed and breakfast'!CV5</f>
        <v>46119</v>
      </c>
      <c r="CW5" s="8">
        <f>'C завтраками| Bed and breakfast'!CW5</f>
        <v>46120</v>
      </c>
      <c r="CX5" s="8">
        <f>'C завтраками| Bed and breakfast'!CX5</f>
        <v>46121</v>
      </c>
      <c r="CY5" s="8">
        <f>'C завтраками| Bed and breakfast'!CY5</f>
        <v>46122</v>
      </c>
      <c r="CZ5" s="8">
        <f>'C завтраками| Bed and breakfast'!CZ5</f>
        <v>46123</v>
      </c>
      <c r="DA5" s="8">
        <f>'C завтраками| Bed and breakfast'!DA5</f>
        <v>46124</v>
      </c>
      <c r="DB5" s="8">
        <f>'C завтраками| Bed and breakfast'!DB5</f>
        <v>46125</v>
      </c>
      <c r="DC5" s="8">
        <f>'C завтраками| Bed and breakfast'!DC5</f>
        <v>46126</v>
      </c>
      <c r="DD5" s="8">
        <f>'C завтраками| Bed and breakfast'!DD5</f>
        <v>46127</v>
      </c>
      <c r="DE5" s="8">
        <f>'C завтраками| Bed and breakfast'!DE5</f>
        <v>46128</v>
      </c>
      <c r="DF5" s="8">
        <f>'C завтраками| Bed and breakfast'!DF5</f>
        <v>46129</v>
      </c>
      <c r="DG5" s="8">
        <f>'C завтраками| Bed and breakfast'!DG5</f>
        <v>46130</v>
      </c>
      <c r="DH5" s="8">
        <f>'C завтраками| Bed and breakfast'!DH5</f>
        <v>46131</v>
      </c>
      <c r="DI5" s="8">
        <f>'C завтраками| Bed and breakfast'!DI5</f>
        <v>46132</v>
      </c>
      <c r="DJ5" s="8">
        <f>'C завтраками| Bed and breakfast'!DJ5</f>
        <v>46133</v>
      </c>
      <c r="DK5" s="8">
        <f>'C завтраками| Bed and breakfast'!DK5</f>
        <v>46134</v>
      </c>
      <c r="DL5" s="8">
        <f>'C завтраками| Bed and breakfast'!DL5</f>
        <v>46135</v>
      </c>
      <c r="DM5" s="8">
        <f>'C завтраками| Bed and breakfast'!DM5</f>
        <v>46136</v>
      </c>
      <c r="DN5" s="8">
        <f>'C завтраками| Bed and breakfast'!DN5</f>
        <v>46137</v>
      </c>
      <c r="DO5" s="8">
        <f>'C завтраками| Bed and breakfast'!DO5</f>
        <v>46138</v>
      </c>
      <c r="DP5" s="8">
        <f>'C завтраками| Bed and breakfast'!DP5</f>
        <v>46139</v>
      </c>
      <c r="DQ5" s="8">
        <f>'C завтраками| Bed and breakfast'!DQ5</f>
        <v>46140</v>
      </c>
      <c r="DR5" s="8">
        <f>'C завтраками| Bed and breakfast'!DR5</f>
        <v>46141</v>
      </c>
      <c r="DS5" s="8">
        <f>'C завтраками| Bed and breakfast'!DS5</f>
        <v>46142</v>
      </c>
      <c r="DT5" s="8">
        <f>'C завтраками| Bed and breakfast'!DT5</f>
        <v>46143</v>
      </c>
      <c r="DU5" s="8">
        <f>'C завтраками| Bed and breakfast'!DU5</f>
        <v>46144</v>
      </c>
      <c r="DV5" s="8">
        <f>'C завтраками| Bed and breakfast'!DV5</f>
        <v>46145</v>
      </c>
      <c r="DW5" s="8">
        <f>'C завтраками| Bed and breakfast'!DW5</f>
        <v>46146</v>
      </c>
      <c r="DX5" s="8">
        <f>'C завтраками| Bed and breakfast'!DX5</f>
        <v>46147</v>
      </c>
      <c r="DY5" s="8">
        <f>'C завтраками| Bed and breakfast'!DY5</f>
        <v>46148</v>
      </c>
      <c r="DZ5" s="8">
        <f>'C завтраками| Bed and breakfast'!DZ5</f>
        <v>46149</v>
      </c>
      <c r="EA5" s="8">
        <f>'C завтраками| Bed and breakfast'!EA5</f>
        <v>46150</v>
      </c>
      <c r="EB5" s="8">
        <f>'C завтраками| Bed and breakfast'!EB5</f>
        <v>46151</v>
      </c>
      <c r="EC5" s="8">
        <f>'C завтраками| Bed and breakfast'!EC5</f>
        <v>46152</v>
      </c>
      <c r="ED5" s="8">
        <f>'C завтраками| Bed and breakfast'!ED5</f>
        <v>46153</v>
      </c>
      <c r="EE5" s="8">
        <f>'C завтраками| Bed and breakfast'!EE5</f>
        <v>46154</v>
      </c>
      <c r="EF5" s="8">
        <f>'C завтраками| Bed and breakfast'!EF5</f>
        <v>46155</v>
      </c>
      <c r="EG5" s="8">
        <f>'C завтраками| Bed and breakfast'!EG5</f>
        <v>46156</v>
      </c>
      <c r="EH5" s="8">
        <f>'C завтраками| Bed and breakfast'!EH5</f>
        <v>46157</v>
      </c>
      <c r="EI5" s="8">
        <f>'C завтраками| Bed and breakfast'!EI5</f>
        <v>46158</v>
      </c>
      <c r="EJ5" s="8">
        <f>'C завтраками| Bed and breakfast'!EJ5</f>
        <v>46159</v>
      </c>
      <c r="EK5" s="8">
        <f>'C завтраками| Bed and breakfast'!EK5</f>
        <v>46160</v>
      </c>
      <c r="EL5" s="8">
        <f>'C завтраками| Bed and breakfast'!EL5</f>
        <v>46161</v>
      </c>
      <c r="EM5" s="8">
        <f>'C завтраками| Bed and breakfast'!EM5</f>
        <v>46162</v>
      </c>
      <c r="EN5" s="8">
        <f>'C завтраками| Bed and breakfast'!EN5</f>
        <v>46163</v>
      </c>
      <c r="EO5" s="8">
        <f>'C завтраками| Bed and breakfast'!EO5</f>
        <v>46164</v>
      </c>
      <c r="EP5" s="8">
        <f>'C завтраками| Bed and breakfast'!EP5</f>
        <v>46165</v>
      </c>
      <c r="EQ5" s="8">
        <f>'C завтраками| Bed and breakfast'!EQ5</f>
        <v>46166</v>
      </c>
      <c r="ER5" s="8">
        <f>'C завтраками| Bed and breakfast'!ER5</f>
        <v>46167</v>
      </c>
      <c r="ES5" s="8">
        <f>'C завтраками| Bed and breakfast'!ES5</f>
        <v>46168</v>
      </c>
      <c r="ET5" s="8">
        <f>'C завтраками| Bed and breakfast'!ET5</f>
        <v>46169</v>
      </c>
      <c r="EU5" s="8">
        <f>'C завтраками| Bed and breakfast'!EU5</f>
        <v>46170</v>
      </c>
      <c r="EV5" s="8">
        <f>'C завтраками| Bed and breakfast'!EV5</f>
        <v>46171</v>
      </c>
      <c r="EW5" s="8">
        <f>'C завтраками| Bed and breakfast'!EW5</f>
        <v>46172</v>
      </c>
      <c r="EX5" s="8">
        <f>'C завтраками| Bed and breakfast'!EX5</f>
        <v>46173</v>
      </c>
      <c r="EY5" s="8">
        <f>'C завтраками| Bed and breakfast'!EY5</f>
        <v>46174</v>
      </c>
      <c r="EZ5" s="8">
        <f>'C завтраками| Bed and breakfast'!EZ5</f>
        <v>46175</v>
      </c>
      <c r="FA5" s="8">
        <f>'C завтраками| Bed and breakfast'!FA5</f>
        <v>46176</v>
      </c>
      <c r="FB5" s="8">
        <f>'C завтраками| Bed and breakfast'!FB5</f>
        <v>46177</v>
      </c>
      <c r="FC5" s="8">
        <f>'C завтраками| Bed and breakfast'!FC5</f>
        <v>46178</v>
      </c>
      <c r="FD5" s="8">
        <f>'C завтраками| Bed and breakfast'!FD5</f>
        <v>46179</v>
      </c>
      <c r="FE5" s="33">
        <f>'C завтраками| Bed and breakfast'!FE5</f>
        <v>46180</v>
      </c>
      <c r="FF5" s="33">
        <f>'C завтраками| Bed and breakfast'!FF5</f>
        <v>46181</v>
      </c>
      <c r="FG5" s="33">
        <f>'C завтраками| Bed and breakfast'!FG5</f>
        <v>46182</v>
      </c>
      <c r="FH5" s="33">
        <f>'C завтраками| Bed and breakfast'!FH5</f>
        <v>46183</v>
      </c>
      <c r="FI5" s="33">
        <f>'C завтраками| Bed and breakfast'!FI5</f>
        <v>46184</v>
      </c>
      <c r="FJ5" s="8">
        <f>'C завтраками| Bed and breakfast'!FJ5</f>
        <v>46185</v>
      </c>
      <c r="FK5" s="8">
        <f>'C завтраками| Bed and breakfast'!FK5</f>
        <v>46186</v>
      </c>
      <c r="FL5" s="8">
        <f>'C завтраками| Bed and breakfast'!FL5</f>
        <v>46187</v>
      </c>
      <c r="FM5" s="8">
        <f>'C завтраками| Bed and breakfast'!FM5</f>
        <v>46188</v>
      </c>
      <c r="FN5" s="8">
        <f>'C завтраками| Bed and breakfast'!FN5</f>
        <v>46189</v>
      </c>
      <c r="FO5" s="8">
        <f>'C завтраками| Bed and breakfast'!FO5</f>
        <v>46190</v>
      </c>
      <c r="FP5" s="8">
        <f>'C завтраками| Bed and breakfast'!FP5</f>
        <v>46191</v>
      </c>
      <c r="FQ5" s="8">
        <f>'C завтраками| Bed and breakfast'!FQ5</f>
        <v>46192</v>
      </c>
      <c r="FR5" s="8">
        <f>'C завтраками| Bed and breakfast'!FR5</f>
        <v>46193</v>
      </c>
      <c r="FS5" s="8">
        <f>'C завтраками| Bed and breakfast'!FS5</f>
        <v>46194</v>
      </c>
      <c r="FT5" s="8">
        <f>'C завтраками| Bed and breakfast'!FT5</f>
        <v>46195</v>
      </c>
      <c r="FU5" s="8">
        <f>'C завтраками| Bed and breakfast'!FU5</f>
        <v>46196</v>
      </c>
      <c r="FV5" s="8">
        <f>'C завтраками| Bed and breakfast'!FV5</f>
        <v>46197</v>
      </c>
      <c r="FW5" s="8">
        <f>'C завтраками| Bed and breakfast'!FW5</f>
        <v>46198</v>
      </c>
      <c r="FX5" s="8">
        <f>'C завтраками| Bed and breakfast'!FX5</f>
        <v>46199</v>
      </c>
      <c r="FY5" s="8">
        <f>'C завтраками| Bed and breakfast'!FY5</f>
        <v>46200</v>
      </c>
      <c r="FZ5" s="8">
        <f>'C завтраками| Bed and breakfast'!FZ5</f>
        <v>46201</v>
      </c>
      <c r="GA5" s="8">
        <f>'C завтраками| Bed and breakfast'!GA5</f>
        <v>46202</v>
      </c>
      <c r="GB5" s="8">
        <f>'C завтраками| Bed and breakfast'!GB5</f>
        <v>46203</v>
      </c>
      <c r="GC5" s="8">
        <f>'C завтраками| Bed and breakfast'!GC5</f>
        <v>46204</v>
      </c>
      <c r="GD5" s="8">
        <f>'C завтраками| Bed and breakfast'!GD5</f>
        <v>46205</v>
      </c>
      <c r="GE5" s="8">
        <f>'C завтраками| Bed and breakfast'!GE5</f>
        <v>46206</v>
      </c>
      <c r="GF5" s="8">
        <f>'C завтраками| Bed and breakfast'!GF5</f>
        <v>46207</v>
      </c>
      <c r="GG5" s="8">
        <f>'C завтраками| Bed and breakfast'!GG5</f>
        <v>46208</v>
      </c>
      <c r="GH5" s="8">
        <f>'C завтраками| Bed and breakfast'!GH5</f>
        <v>46209</v>
      </c>
      <c r="GI5" s="8">
        <f>'C завтраками| Bed and breakfast'!GI5</f>
        <v>46210</v>
      </c>
      <c r="GJ5" s="8">
        <f>'C завтраками| Bed and breakfast'!GJ5</f>
        <v>46211</v>
      </c>
      <c r="GK5" s="8">
        <f>'C завтраками| Bed and breakfast'!GK5</f>
        <v>46212</v>
      </c>
      <c r="GL5" s="8">
        <f>'C завтраками| Bed and breakfast'!GL5</f>
        <v>46213</v>
      </c>
      <c r="GM5" s="8">
        <f>'C завтраками| Bed and breakfast'!GM5</f>
        <v>46214</v>
      </c>
      <c r="GN5" s="8">
        <f>'C завтраками| Bed and breakfast'!GN5</f>
        <v>46215</v>
      </c>
      <c r="GO5" s="8">
        <f>'C завтраками| Bed and breakfast'!GO5</f>
        <v>46216</v>
      </c>
      <c r="GP5" s="8">
        <f>'C завтраками| Bed and breakfast'!GP5</f>
        <v>46217</v>
      </c>
      <c r="GQ5" s="8">
        <f>'C завтраками| Bed and breakfast'!GQ5</f>
        <v>46218</v>
      </c>
      <c r="GR5" s="8">
        <f>'C завтраками| Bed and breakfast'!GR5</f>
        <v>46219</v>
      </c>
      <c r="GS5" s="8">
        <f>'C завтраками| Bed and breakfast'!GS5</f>
        <v>46220</v>
      </c>
      <c r="GT5" s="8">
        <f>'C завтраками| Bed and breakfast'!GT5</f>
        <v>46221</v>
      </c>
      <c r="GU5" s="8">
        <f>'C завтраками| Bed and breakfast'!GU5</f>
        <v>46222</v>
      </c>
      <c r="GV5" s="8">
        <f>'C завтраками| Bed and breakfast'!GV5</f>
        <v>46223</v>
      </c>
      <c r="GW5" s="8">
        <f>'C завтраками| Bed and breakfast'!GW5</f>
        <v>46224</v>
      </c>
      <c r="GX5" s="8">
        <f>'C завтраками| Bed and breakfast'!GX5</f>
        <v>46225</v>
      </c>
      <c r="GY5" s="8">
        <f>'C завтраками| Bed and breakfast'!GY5</f>
        <v>46226</v>
      </c>
      <c r="GZ5" s="8">
        <f>'C завтраками| Bed and breakfast'!GZ5</f>
        <v>46227</v>
      </c>
      <c r="HA5" s="8">
        <f>'C завтраками| Bed and breakfast'!HA5</f>
        <v>46228</v>
      </c>
      <c r="HB5" s="8">
        <f>'C завтраками| Bed and breakfast'!HB5</f>
        <v>46229</v>
      </c>
      <c r="HC5" s="8">
        <f>'C завтраками| Bed and breakfast'!HC5</f>
        <v>46230</v>
      </c>
      <c r="HD5" s="8">
        <f>'C завтраками| Bed and breakfast'!HD5</f>
        <v>46231</v>
      </c>
      <c r="HE5" s="8">
        <f>'C завтраками| Bed and breakfast'!HE5</f>
        <v>46232</v>
      </c>
      <c r="HF5" s="8">
        <f>'C завтраками| Bed and breakfast'!HF5</f>
        <v>46233</v>
      </c>
      <c r="HG5" s="8">
        <f>'C завтраками| Bed and breakfast'!HG5</f>
        <v>46234</v>
      </c>
      <c r="HH5" s="8">
        <f>'C завтраками| Bed and breakfast'!HH5</f>
        <v>46235</v>
      </c>
      <c r="HI5" s="8">
        <f>'C завтраками| Bed and breakfast'!HI5</f>
        <v>46236</v>
      </c>
      <c r="HJ5" s="8">
        <f>'C завтраками| Bed and breakfast'!HJ5</f>
        <v>46237</v>
      </c>
      <c r="HK5" s="8">
        <f>'C завтраками| Bed and breakfast'!HK5</f>
        <v>46238</v>
      </c>
      <c r="HL5" s="8">
        <f>'C завтраками| Bed and breakfast'!HL5</f>
        <v>46239</v>
      </c>
      <c r="HM5" s="8">
        <f>'C завтраками| Bed and breakfast'!HM5</f>
        <v>46240</v>
      </c>
      <c r="HN5" s="8">
        <f>'C завтраками| Bed and breakfast'!HN5</f>
        <v>46241</v>
      </c>
      <c r="HO5" s="8">
        <f>'C завтраками| Bed and breakfast'!HO5</f>
        <v>46242</v>
      </c>
      <c r="HP5" s="8">
        <f>'C завтраками| Bed and breakfast'!HP5</f>
        <v>46243</v>
      </c>
      <c r="HQ5" s="8">
        <f>'C завтраками| Bed and breakfast'!HQ5</f>
        <v>46244</v>
      </c>
      <c r="HR5" s="8">
        <f>'C завтраками| Bed and breakfast'!HR5</f>
        <v>46245</v>
      </c>
      <c r="HS5" s="8">
        <f>'C завтраками| Bed and breakfast'!HS5</f>
        <v>46246</v>
      </c>
      <c r="HT5" s="8">
        <f>'C завтраками| Bed and breakfast'!HT5</f>
        <v>46247</v>
      </c>
      <c r="HU5" s="8">
        <f>'C завтраками| Bed and breakfast'!HU5</f>
        <v>46248</v>
      </c>
      <c r="HV5" s="8">
        <f>'C завтраками| Bed and breakfast'!HV5</f>
        <v>46249</v>
      </c>
      <c r="HW5" s="8">
        <f>'C завтраками| Bed and breakfast'!HW5</f>
        <v>46250</v>
      </c>
      <c r="HX5" s="8">
        <f>'C завтраками| Bed and breakfast'!HX5</f>
        <v>46251</v>
      </c>
      <c r="HY5" s="8">
        <f>'C завтраками| Bed and breakfast'!HY5</f>
        <v>46252</v>
      </c>
      <c r="HZ5" s="8">
        <f>'C завтраками| Bed and breakfast'!HZ5</f>
        <v>46253</v>
      </c>
      <c r="IA5" s="8">
        <f>'C завтраками| Bed and breakfast'!IA5</f>
        <v>46254</v>
      </c>
      <c r="IB5" s="8">
        <f>'C завтраками| Bed and breakfast'!IB5</f>
        <v>46255</v>
      </c>
      <c r="IC5" s="8">
        <f>'C завтраками| Bed and breakfast'!IC5</f>
        <v>46256</v>
      </c>
      <c r="ID5" s="8">
        <f>'C завтраками| Bed and breakfast'!ID5</f>
        <v>46257</v>
      </c>
      <c r="IE5" s="8">
        <f>'C завтраками| Bed and breakfast'!IE5</f>
        <v>46258</v>
      </c>
      <c r="IF5" s="8">
        <f>'C завтраками| Bed and breakfast'!IF5</f>
        <v>46259</v>
      </c>
      <c r="IG5" s="8">
        <f>'C завтраками| Bed and breakfast'!IG5</f>
        <v>46260</v>
      </c>
      <c r="IH5" s="8">
        <f>'C завтраками| Bed and breakfast'!IH5</f>
        <v>46261</v>
      </c>
      <c r="II5" s="8">
        <f>'C завтраками| Bed and breakfast'!II5</f>
        <v>46262</v>
      </c>
      <c r="IJ5" s="8">
        <f>'C завтраками| Bed and breakfast'!IJ5</f>
        <v>46263</v>
      </c>
      <c r="IK5" s="8">
        <f>'C завтраками| Bed and breakfast'!IK5</f>
        <v>46264</v>
      </c>
      <c r="IL5" s="8">
        <f>'C завтраками| Bed and breakfast'!IL5</f>
        <v>46265</v>
      </c>
      <c r="IM5" s="8">
        <f>'C завтраками| Bed and breakfast'!IM5</f>
        <v>46266</v>
      </c>
      <c r="IN5" s="8">
        <f>'C завтраками| Bed and breakfast'!IN5</f>
        <v>46267</v>
      </c>
      <c r="IO5" s="8">
        <f>'C завтраками| Bed and breakfast'!IO5</f>
        <v>46268</v>
      </c>
      <c r="IP5" s="8">
        <f>'C завтраками| Bed and breakfast'!IP5</f>
        <v>46269</v>
      </c>
      <c r="IQ5" s="8">
        <f>'C завтраками| Bed and breakfast'!IQ5</f>
        <v>46270</v>
      </c>
      <c r="IR5" s="8">
        <f>'C завтраками| Bed and breakfast'!IR5</f>
        <v>46271</v>
      </c>
      <c r="IS5" s="8">
        <f>'C завтраками| Bed and breakfast'!IS5</f>
        <v>46272</v>
      </c>
      <c r="IT5" s="8">
        <f>'C завтраками| Bed and breakfast'!IT5</f>
        <v>46273</v>
      </c>
      <c r="IU5" s="8">
        <f>'C завтраками| Bed and breakfast'!IU5</f>
        <v>46274</v>
      </c>
      <c r="IV5" s="8">
        <f>'C завтраками| Bed and breakfast'!IV5</f>
        <v>46275</v>
      </c>
      <c r="IW5" s="8">
        <f>'C завтраками| Bed and breakfast'!IW5</f>
        <v>46276</v>
      </c>
      <c r="IX5" s="8">
        <f>'C завтраками| Bed and breakfast'!IX5</f>
        <v>46277</v>
      </c>
      <c r="IY5" s="8">
        <f>'C завтраками| Bed and breakfast'!IY5</f>
        <v>46278</v>
      </c>
      <c r="IZ5" s="8">
        <f>'C завтраками| Bed and breakfast'!IZ5</f>
        <v>46279</v>
      </c>
      <c r="JA5" s="8">
        <f>'C завтраками| Bed and breakfast'!JA5</f>
        <v>46280</v>
      </c>
      <c r="JB5" s="8">
        <f>'C завтраками| Bed and breakfast'!JB5</f>
        <v>46281</v>
      </c>
      <c r="JC5" s="8">
        <f>'C завтраками| Bed and breakfast'!JC5</f>
        <v>46282</v>
      </c>
      <c r="JD5" s="8">
        <f>'C завтраками| Bed and breakfast'!JD5</f>
        <v>46283</v>
      </c>
      <c r="JE5" s="8">
        <f>'C завтраками| Bed and breakfast'!JE5</f>
        <v>46284</v>
      </c>
      <c r="JF5" s="8">
        <f>'C завтраками| Bed and breakfast'!JF5</f>
        <v>46285</v>
      </c>
      <c r="JG5" s="8">
        <f>'C завтраками| Bed and breakfast'!JG5</f>
        <v>46286</v>
      </c>
      <c r="JH5" s="8">
        <f>'C завтраками| Bed and breakfast'!JH5</f>
        <v>46287</v>
      </c>
      <c r="JI5" s="8">
        <f>'C завтраками| Bed and breakfast'!JI5</f>
        <v>46288</v>
      </c>
      <c r="JJ5" s="8">
        <f>'C завтраками| Bed and breakfast'!JJ5</f>
        <v>46289</v>
      </c>
      <c r="JK5" s="8">
        <f>'C завтраками| Bed and breakfast'!JK5</f>
        <v>46290</v>
      </c>
      <c r="JL5" s="8">
        <f>'C завтраками| Bed and breakfast'!JL5</f>
        <v>46291</v>
      </c>
      <c r="JM5" s="8">
        <f>'C завтраками| Bed and breakfast'!JM5</f>
        <v>46292</v>
      </c>
      <c r="JN5" s="8">
        <f>'C завтраками| Bed and breakfast'!JN5</f>
        <v>46293</v>
      </c>
      <c r="JO5" s="8">
        <f>'C завтраками| Bed and breakfast'!JO5</f>
        <v>46294</v>
      </c>
      <c r="JP5" s="8">
        <f>'C завтраками| Bed and breakfast'!JP5</f>
        <v>46295</v>
      </c>
    </row>
    <row r="6" spans="1:276" s="31" customFormat="1" ht="25.5" customHeight="1">
      <c r="A6" s="9"/>
      <c r="B6" s="33">
        <f>'C завтраками| Bed and breakfast'!B6</f>
        <v>46021</v>
      </c>
      <c r="C6" s="33">
        <f>'C завтраками| Bed and breakfast'!C6</f>
        <v>46022</v>
      </c>
      <c r="D6" s="33">
        <f>'C завтраками| Bed and breakfast'!D6</f>
        <v>46023</v>
      </c>
      <c r="E6" s="33">
        <f>'C завтраками| Bed and breakfast'!E6</f>
        <v>46024</v>
      </c>
      <c r="F6" s="33">
        <f>'C завтраками| Bed and breakfast'!F6</f>
        <v>46025</v>
      </c>
      <c r="G6" s="33">
        <f>'C завтраками| Bed and breakfast'!G6</f>
        <v>46026</v>
      </c>
      <c r="H6" s="33">
        <f>'C завтраками| Bed and breakfast'!H6</f>
        <v>46027</v>
      </c>
      <c r="I6" s="33">
        <f>'C завтраками| Bed and breakfast'!I6</f>
        <v>46028</v>
      </c>
      <c r="J6" s="33">
        <f>'C завтраками| Bed and breakfast'!J6</f>
        <v>46029</v>
      </c>
      <c r="K6" s="33">
        <f>'C завтраками| Bed and breakfast'!K6</f>
        <v>46030</v>
      </c>
      <c r="L6" s="8">
        <f>'C завтраками| Bed and breakfast'!L6</f>
        <v>46031</v>
      </c>
      <c r="M6" s="8">
        <f>'C завтраками| Bed and breakfast'!M6</f>
        <v>46032</v>
      </c>
      <c r="N6" s="8">
        <f>'C завтраками| Bed and breakfast'!N6</f>
        <v>46033</v>
      </c>
      <c r="O6" s="8">
        <f>'C завтраками| Bed and breakfast'!O6</f>
        <v>46034</v>
      </c>
      <c r="P6" s="8">
        <f>'C завтраками| Bed and breakfast'!P6</f>
        <v>46035</v>
      </c>
      <c r="Q6" s="8">
        <f>'C завтраками| Bed and breakfast'!Q6</f>
        <v>46036</v>
      </c>
      <c r="R6" s="8">
        <f>'C завтраками| Bed and breakfast'!R6</f>
        <v>46037</v>
      </c>
      <c r="S6" s="8">
        <f>'C завтраками| Bed and breakfast'!S6</f>
        <v>46038</v>
      </c>
      <c r="T6" s="8">
        <f>'C завтраками| Bed and breakfast'!T6</f>
        <v>46039</v>
      </c>
      <c r="U6" s="8">
        <f>'C завтраками| Bed and breakfast'!U6</f>
        <v>46040</v>
      </c>
      <c r="V6" s="8">
        <f>'C завтраками| Bed and breakfast'!V6</f>
        <v>46041</v>
      </c>
      <c r="W6" s="8">
        <f>'C завтраками| Bed and breakfast'!W6</f>
        <v>46042</v>
      </c>
      <c r="X6" s="8">
        <f>'C завтраками| Bed and breakfast'!X6</f>
        <v>46043</v>
      </c>
      <c r="Y6" s="8">
        <f>'C завтраками| Bed and breakfast'!Y6</f>
        <v>46044</v>
      </c>
      <c r="Z6" s="8">
        <f>'C завтраками| Bed and breakfast'!Z6</f>
        <v>46045</v>
      </c>
      <c r="AA6" s="8">
        <f>'C завтраками| Bed and breakfast'!AA6</f>
        <v>46046</v>
      </c>
      <c r="AB6" s="8">
        <f>'C завтраками| Bed and breakfast'!AB6</f>
        <v>46047</v>
      </c>
      <c r="AC6" s="8">
        <f>'C завтраками| Bed and breakfast'!AC6</f>
        <v>46048</v>
      </c>
      <c r="AD6" s="8">
        <f>'C завтраками| Bed and breakfast'!AD6</f>
        <v>46049</v>
      </c>
      <c r="AE6" s="8">
        <f>'C завтраками| Bed and breakfast'!AE6</f>
        <v>46050</v>
      </c>
      <c r="AF6" s="8">
        <f>'C завтраками| Bed and breakfast'!AF6</f>
        <v>46051</v>
      </c>
      <c r="AG6" s="8">
        <f>'C завтраками| Bed and breakfast'!AG6</f>
        <v>46052</v>
      </c>
      <c r="AH6" s="8">
        <f>'C завтраками| Bed and breakfast'!AH6</f>
        <v>46053</v>
      </c>
      <c r="AI6" s="8">
        <f>'C завтраками| Bed and breakfast'!AI6</f>
        <v>46054</v>
      </c>
      <c r="AJ6" s="8">
        <f>'C завтраками| Bed and breakfast'!AJ6</f>
        <v>46055</v>
      </c>
      <c r="AK6" s="8">
        <f>'C завтраками| Bed and breakfast'!AK6</f>
        <v>46056</v>
      </c>
      <c r="AL6" s="8">
        <f>'C завтраками| Bed and breakfast'!AL6</f>
        <v>46057</v>
      </c>
      <c r="AM6" s="8">
        <f>'C завтраками| Bed and breakfast'!AM6</f>
        <v>46058</v>
      </c>
      <c r="AN6" s="8">
        <f>'C завтраками| Bed and breakfast'!AN6</f>
        <v>46059</v>
      </c>
      <c r="AO6" s="8">
        <f>'C завтраками| Bed and breakfast'!AO6</f>
        <v>46060</v>
      </c>
      <c r="AP6" s="8">
        <f>'C завтраками| Bed and breakfast'!AP6</f>
        <v>46061</v>
      </c>
      <c r="AQ6" s="8">
        <f>'C завтраками| Bed and breakfast'!AQ6</f>
        <v>46062</v>
      </c>
      <c r="AR6" s="8">
        <f>'C завтраками| Bed and breakfast'!AR6</f>
        <v>46063</v>
      </c>
      <c r="AS6" s="8">
        <f>'C завтраками| Bed and breakfast'!AS6</f>
        <v>46064</v>
      </c>
      <c r="AT6" s="8">
        <f>'C завтраками| Bed and breakfast'!AT6</f>
        <v>46065</v>
      </c>
      <c r="AU6" s="8">
        <f>'C завтраками| Bed and breakfast'!AU6</f>
        <v>46066</v>
      </c>
      <c r="AV6" s="8">
        <f>'C завтраками| Bed and breakfast'!AV6</f>
        <v>46067</v>
      </c>
      <c r="AW6" s="8">
        <f>'C завтраками| Bed and breakfast'!AW6</f>
        <v>46068</v>
      </c>
      <c r="AX6" s="8">
        <f>'C завтраками| Bed and breakfast'!AX6</f>
        <v>46069</v>
      </c>
      <c r="AY6" s="8">
        <f>'C завтраками| Bed and breakfast'!AY6</f>
        <v>46070</v>
      </c>
      <c r="AZ6" s="8">
        <f>'C завтраками| Bed and breakfast'!AZ6</f>
        <v>46071</v>
      </c>
      <c r="BA6" s="8">
        <f>'C завтраками| Bed and breakfast'!BA6</f>
        <v>46072</v>
      </c>
      <c r="BB6" s="8">
        <f>'C завтраками| Bed and breakfast'!BB6</f>
        <v>46073</v>
      </c>
      <c r="BC6" s="8">
        <f>'C завтраками| Bed and breakfast'!BC6</f>
        <v>46074</v>
      </c>
      <c r="BD6" s="8">
        <f>'C завтраками| Bed and breakfast'!BD6</f>
        <v>46075</v>
      </c>
      <c r="BE6" s="8">
        <f>'C завтраками| Bed and breakfast'!BE6</f>
        <v>46076</v>
      </c>
      <c r="BF6" s="8">
        <f>'C завтраками| Bed and breakfast'!BF6</f>
        <v>46077</v>
      </c>
      <c r="BG6" s="8">
        <f>'C завтраками| Bed and breakfast'!BG6</f>
        <v>46078</v>
      </c>
      <c r="BH6" s="8">
        <f>'C завтраками| Bed and breakfast'!BH6</f>
        <v>46079</v>
      </c>
      <c r="BI6" s="8">
        <f>'C завтраками| Bed and breakfast'!BI6</f>
        <v>46080</v>
      </c>
      <c r="BJ6" s="8">
        <f>'C завтраками| Bed and breakfast'!BJ6</f>
        <v>46081</v>
      </c>
      <c r="BK6" s="8">
        <f>'C завтраками| Bed and breakfast'!BK6</f>
        <v>46082</v>
      </c>
      <c r="BL6" s="8">
        <f>'C завтраками| Bed and breakfast'!BL6</f>
        <v>46083</v>
      </c>
      <c r="BM6" s="8">
        <f>'C завтраками| Bed and breakfast'!BM6</f>
        <v>46084</v>
      </c>
      <c r="BN6" s="8">
        <f>'C завтраками| Bed and breakfast'!BN6</f>
        <v>46085</v>
      </c>
      <c r="BO6" s="8">
        <f>'C завтраками| Bed and breakfast'!BO6</f>
        <v>46086</v>
      </c>
      <c r="BP6" s="8">
        <f>'C завтраками| Bed and breakfast'!BP6</f>
        <v>46087</v>
      </c>
      <c r="BQ6" s="8">
        <f>'C завтраками| Bed and breakfast'!BQ6</f>
        <v>46088</v>
      </c>
      <c r="BR6" s="8">
        <f>'C завтраками| Bed and breakfast'!BR6</f>
        <v>46089</v>
      </c>
      <c r="BS6" s="8">
        <f>'C завтраками| Bed and breakfast'!BS6</f>
        <v>46090</v>
      </c>
      <c r="BT6" s="8">
        <f>'C завтраками| Bed and breakfast'!BT6</f>
        <v>46091</v>
      </c>
      <c r="BU6" s="8">
        <f>'C завтраками| Bed and breakfast'!BU6</f>
        <v>46092</v>
      </c>
      <c r="BV6" s="8">
        <f>'C завтраками| Bed and breakfast'!BV6</f>
        <v>46093</v>
      </c>
      <c r="BW6" s="8">
        <f>'C завтраками| Bed and breakfast'!BW6</f>
        <v>46094</v>
      </c>
      <c r="BX6" s="8">
        <f>'C завтраками| Bed and breakfast'!BX6</f>
        <v>46095</v>
      </c>
      <c r="BY6" s="8">
        <f>'C завтраками| Bed and breakfast'!BY6</f>
        <v>46096</v>
      </c>
      <c r="BZ6" s="8">
        <f>'C завтраками| Bed and breakfast'!BZ6</f>
        <v>46097</v>
      </c>
      <c r="CA6" s="8">
        <f>'C завтраками| Bed and breakfast'!CA6</f>
        <v>46098</v>
      </c>
      <c r="CB6" s="8">
        <f>'C завтраками| Bed and breakfast'!CB6</f>
        <v>46099</v>
      </c>
      <c r="CC6" s="8">
        <f>'C завтраками| Bed and breakfast'!CC6</f>
        <v>46100</v>
      </c>
      <c r="CD6" s="8">
        <f>'C завтраками| Bed and breakfast'!CD6</f>
        <v>46101</v>
      </c>
      <c r="CE6" s="8">
        <f>'C завтраками| Bed and breakfast'!CE6</f>
        <v>46102</v>
      </c>
      <c r="CF6" s="8">
        <f>'C завтраками| Bed and breakfast'!CF6</f>
        <v>46103</v>
      </c>
      <c r="CG6" s="8">
        <f>'C завтраками| Bed and breakfast'!CG6</f>
        <v>46104</v>
      </c>
      <c r="CH6" s="8">
        <f>'C завтраками| Bed and breakfast'!CH6</f>
        <v>46105</v>
      </c>
      <c r="CI6" s="8">
        <f>'C завтраками| Bed and breakfast'!CI6</f>
        <v>46106</v>
      </c>
      <c r="CJ6" s="8">
        <f>'C завтраками| Bed and breakfast'!CJ6</f>
        <v>46107</v>
      </c>
      <c r="CK6" s="8">
        <f>'C завтраками| Bed and breakfast'!CK6</f>
        <v>46108</v>
      </c>
      <c r="CL6" s="8">
        <f>'C завтраками| Bed and breakfast'!CL6</f>
        <v>46109</v>
      </c>
      <c r="CM6" s="8">
        <f>'C завтраками| Bed and breakfast'!CM6</f>
        <v>46110</v>
      </c>
      <c r="CN6" s="8">
        <f>'C завтраками| Bed and breakfast'!CN6</f>
        <v>46111</v>
      </c>
      <c r="CO6" s="8">
        <f>'C завтраками| Bed and breakfast'!CO6</f>
        <v>46112</v>
      </c>
      <c r="CP6" s="8">
        <f>'C завтраками| Bed and breakfast'!CP6</f>
        <v>46113</v>
      </c>
      <c r="CQ6" s="8">
        <f>'C завтраками| Bed and breakfast'!CQ6</f>
        <v>46114</v>
      </c>
      <c r="CR6" s="8">
        <f>'C завтраками| Bed and breakfast'!CR6</f>
        <v>46115</v>
      </c>
      <c r="CS6" s="8">
        <f>'C завтраками| Bed and breakfast'!CS6</f>
        <v>46116</v>
      </c>
      <c r="CT6" s="8">
        <f>'C завтраками| Bed and breakfast'!CT6</f>
        <v>46117</v>
      </c>
      <c r="CU6" s="8">
        <f>'C завтраками| Bed and breakfast'!CU6</f>
        <v>46118</v>
      </c>
      <c r="CV6" s="8">
        <f>'C завтраками| Bed and breakfast'!CV6</f>
        <v>46119</v>
      </c>
      <c r="CW6" s="8">
        <f>'C завтраками| Bed and breakfast'!CW6</f>
        <v>46120</v>
      </c>
      <c r="CX6" s="8">
        <f>'C завтраками| Bed and breakfast'!CX6</f>
        <v>46121</v>
      </c>
      <c r="CY6" s="8">
        <f>'C завтраками| Bed and breakfast'!CY6</f>
        <v>46122</v>
      </c>
      <c r="CZ6" s="8">
        <f>'C завтраками| Bed and breakfast'!CZ6</f>
        <v>46123</v>
      </c>
      <c r="DA6" s="8">
        <f>'C завтраками| Bed and breakfast'!DA6</f>
        <v>46124</v>
      </c>
      <c r="DB6" s="8">
        <f>'C завтраками| Bed and breakfast'!DB6</f>
        <v>46125</v>
      </c>
      <c r="DC6" s="8">
        <f>'C завтраками| Bed and breakfast'!DC6</f>
        <v>46126</v>
      </c>
      <c r="DD6" s="8">
        <f>'C завтраками| Bed and breakfast'!DD6</f>
        <v>46127</v>
      </c>
      <c r="DE6" s="8">
        <f>'C завтраками| Bed and breakfast'!DE6</f>
        <v>46128</v>
      </c>
      <c r="DF6" s="8">
        <f>'C завтраками| Bed and breakfast'!DF6</f>
        <v>46129</v>
      </c>
      <c r="DG6" s="8">
        <f>'C завтраками| Bed and breakfast'!DG6</f>
        <v>46130</v>
      </c>
      <c r="DH6" s="8">
        <f>'C завтраками| Bed and breakfast'!DH6</f>
        <v>46131</v>
      </c>
      <c r="DI6" s="8">
        <f>'C завтраками| Bed and breakfast'!DI6</f>
        <v>46132</v>
      </c>
      <c r="DJ6" s="8">
        <f>'C завтраками| Bed and breakfast'!DJ6</f>
        <v>46133</v>
      </c>
      <c r="DK6" s="8">
        <f>'C завтраками| Bed and breakfast'!DK6</f>
        <v>46134</v>
      </c>
      <c r="DL6" s="8">
        <f>'C завтраками| Bed and breakfast'!DL6</f>
        <v>46135</v>
      </c>
      <c r="DM6" s="8">
        <f>'C завтраками| Bed and breakfast'!DM6</f>
        <v>46136</v>
      </c>
      <c r="DN6" s="8">
        <f>'C завтраками| Bed and breakfast'!DN6</f>
        <v>46137</v>
      </c>
      <c r="DO6" s="8">
        <f>'C завтраками| Bed and breakfast'!DO6</f>
        <v>46138</v>
      </c>
      <c r="DP6" s="8">
        <f>'C завтраками| Bed and breakfast'!DP6</f>
        <v>46139</v>
      </c>
      <c r="DQ6" s="8">
        <f>'C завтраками| Bed and breakfast'!DQ6</f>
        <v>46140</v>
      </c>
      <c r="DR6" s="8">
        <f>'C завтраками| Bed and breakfast'!DR6</f>
        <v>46141</v>
      </c>
      <c r="DS6" s="8">
        <f>'C завтраками| Bed and breakfast'!DS6</f>
        <v>46142</v>
      </c>
      <c r="DT6" s="8">
        <f>'C завтраками| Bed and breakfast'!DT6</f>
        <v>46143</v>
      </c>
      <c r="DU6" s="8">
        <f>'C завтраками| Bed and breakfast'!DU6</f>
        <v>46144</v>
      </c>
      <c r="DV6" s="8">
        <f>'C завтраками| Bed and breakfast'!DV6</f>
        <v>46145</v>
      </c>
      <c r="DW6" s="8">
        <f>'C завтраками| Bed and breakfast'!DW6</f>
        <v>46146</v>
      </c>
      <c r="DX6" s="8">
        <f>'C завтраками| Bed and breakfast'!DX6</f>
        <v>46147</v>
      </c>
      <c r="DY6" s="8">
        <f>'C завтраками| Bed and breakfast'!DY6</f>
        <v>46148</v>
      </c>
      <c r="DZ6" s="8">
        <f>'C завтраками| Bed and breakfast'!DZ6</f>
        <v>46149</v>
      </c>
      <c r="EA6" s="8">
        <f>'C завтраками| Bed and breakfast'!EA6</f>
        <v>46150</v>
      </c>
      <c r="EB6" s="8">
        <f>'C завтраками| Bed and breakfast'!EB6</f>
        <v>46151</v>
      </c>
      <c r="EC6" s="8">
        <f>'C завтраками| Bed and breakfast'!EC6</f>
        <v>46152</v>
      </c>
      <c r="ED6" s="8">
        <f>'C завтраками| Bed and breakfast'!ED6</f>
        <v>46153</v>
      </c>
      <c r="EE6" s="8">
        <f>'C завтраками| Bed and breakfast'!EE6</f>
        <v>46154</v>
      </c>
      <c r="EF6" s="8">
        <f>'C завтраками| Bed and breakfast'!EF6</f>
        <v>46155</v>
      </c>
      <c r="EG6" s="8">
        <f>'C завтраками| Bed and breakfast'!EG6</f>
        <v>46156</v>
      </c>
      <c r="EH6" s="8">
        <f>'C завтраками| Bed and breakfast'!EH6</f>
        <v>46157</v>
      </c>
      <c r="EI6" s="8">
        <f>'C завтраками| Bed and breakfast'!EI6</f>
        <v>46158</v>
      </c>
      <c r="EJ6" s="8">
        <f>'C завтраками| Bed and breakfast'!EJ6</f>
        <v>46159</v>
      </c>
      <c r="EK6" s="8">
        <f>'C завтраками| Bed and breakfast'!EK6</f>
        <v>46160</v>
      </c>
      <c r="EL6" s="8">
        <f>'C завтраками| Bed and breakfast'!EL6</f>
        <v>46161</v>
      </c>
      <c r="EM6" s="8">
        <f>'C завтраками| Bed and breakfast'!EM6</f>
        <v>46162</v>
      </c>
      <c r="EN6" s="8">
        <f>'C завтраками| Bed and breakfast'!EN6</f>
        <v>46163</v>
      </c>
      <c r="EO6" s="8">
        <f>'C завтраками| Bed and breakfast'!EO6</f>
        <v>46164</v>
      </c>
      <c r="EP6" s="8">
        <f>'C завтраками| Bed and breakfast'!EP6</f>
        <v>46165</v>
      </c>
      <c r="EQ6" s="8">
        <f>'C завтраками| Bed and breakfast'!EQ6</f>
        <v>46166</v>
      </c>
      <c r="ER6" s="8">
        <f>'C завтраками| Bed and breakfast'!ER6</f>
        <v>46167</v>
      </c>
      <c r="ES6" s="8">
        <f>'C завтраками| Bed and breakfast'!ES6</f>
        <v>46168</v>
      </c>
      <c r="ET6" s="8">
        <f>'C завтраками| Bed and breakfast'!ET6</f>
        <v>46169</v>
      </c>
      <c r="EU6" s="8">
        <f>'C завтраками| Bed and breakfast'!EU6</f>
        <v>46170</v>
      </c>
      <c r="EV6" s="8">
        <f>'C завтраками| Bed and breakfast'!EV6</f>
        <v>46171</v>
      </c>
      <c r="EW6" s="8">
        <f>'C завтраками| Bed and breakfast'!EW6</f>
        <v>46172</v>
      </c>
      <c r="EX6" s="8">
        <f>'C завтраками| Bed and breakfast'!EX6</f>
        <v>46173</v>
      </c>
      <c r="EY6" s="8">
        <f>'C завтраками| Bed and breakfast'!EY6</f>
        <v>46174</v>
      </c>
      <c r="EZ6" s="8">
        <f>'C завтраками| Bed and breakfast'!EZ6</f>
        <v>46175</v>
      </c>
      <c r="FA6" s="8">
        <f>'C завтраками| Bed and breakfast'!FA6</f>
        <v>46176</v>
      </c>
      <c r="FB6" s="8">
        <f>'C завтраками| Bed and breakfast'!FB6</f>
        <v>46177</v>
      </c>
      <c r="FC6" s="8">
        <f>'C завтраками| Bed and breakfast'!FC6</f>
        <v>46178</v>
      </c>
      <c r="FD6" s="8">
        <f>'C завтраками| Bed and breakfast'!FD6</f>
        <v>46179</v>
      </c>
      <c r="FE6" s="33">
        <f>'C завтраками| Bed and breakfast'!FE6</f>
        <v>46180</v>
      </c>
      <c r="FF6" s="33">
        <f>'C завтраками| Bed and breakfast'!FF6</f>
        <v>46181</v>
      </c>
      <c r="FG6" s="33">
        <f>'C завтраками| Bed and breakfast'!FG6</f>
        <v>46182</v>
      </c>
      <c r="FH6" s="33">
        <f>'C завтраками| Bed and breakfast'!FH6</f>
        <v>46183</v>
      </c>
      <c r="FI6" s="33">
        <f>'C завтраками| Bed and breakfast'!FI6</f>
        <v>46184</v>
      </c>
      <c r="FJ6" s="8">
        <f>'C завтраками| Bed and breakfast'!FJ6</f>
        <v>46185</v>
      </c>
      <c r="FK6" s="8">
        <f>'C завтраками| Bed and breakfast'!FK6</f>
        <v>46186</v>
      </c>
      <c r="FL6" s="8">
        <f>'C завтраками| Bed and breakfast'!FL6</f>
        <v>46187</v>
      </c>
      <c r="FM6" s="8">
        <f>'C завтраками| Bed and breakfast'!FM6</f>
        <v>46188</v>
      </c>
      <c r="FN6" s="8">
        <f>'C завтраками| Bed and breakfast'!FN6</f>
        <v>46189</v>
      </c>
      <c r="FO6" s="8">
        <f>'C завтраками| Bed and breakfast'!FO6</f>
        <v>46190</v>
      </c>
      <c r="FP6" s="8">
        <f>'C завтраками| Bed and breakfast'!FP6</f>
        <v>46191</v>
      </c>
      <c r="FQ6" s="8">
        <f>'C завтраками| Bed and breakfast'!FQ6</f>
        <v>46192</v>
      </c>
      <c r="FR6" s="8">
        <f>'C завтраками| Bed and breakfast'!FR6</f>
        <v>46193</v>
      </c>
      <c r="FS6" s="8">
        <f>'C завтраками| Bed and breakfast'!FS6</f>
        <v>46194</v>
      </c>
      <c r="FT6" s="8">
        <f>'C завтраками| Bed and breakfast'!FT6</f>
        <v>46195</v>
      </c>
      <c r="FU6" s="8">
        <f>'C завтраками| Bed and breakfast'!FU6</f>
        <v>46196</v>
      </c>
      <c r="FV6" s="8">
        <f>'C завтраками| Bed and breakfast'!FV6</f>
        <v>46197</v>
      </c>
      <c r="FW6" s="8">
        <f>'C завтраками| Bed and breakfast'!FW6</f>
        <v>46198</v>
      </c>
      <c r="FX6" s="8">
        <f>'C завтраками| Bed and breakfast'!FX6</f>
        <v>46199</v>
      </c>
      <c r="FY6" s="8">
        <f>'C завтраками| Bed and breakfast'!FY6</f>
        <v>46200</v>
      </c>
      <c r="FZ6" s="8">
        <f>'C завтраками| Bed and breakfast'!FZ6</f>
        <v>46201</v>
      </c>
      <c r="GA6" s="8">
        <f>'C завтраками| Bed and breakfast'!GA6</f>
        <v>46202</v>
      </c>
      <c r="GB6" s="8">
        <f>'C завтраками| Bed and breakfast'!GB6</f>
        <v>46203</v>
      </c>
      <c r="GC6" s="8">
        <f>'C завтраками| Bed and breakfast'!GC6</f>
        <v>46204</v>
      </c>
      <c r="GD6" s="8">
        <f>'C завтраками| Bed and breakfast'!GD6</f>
        <v>46205</v>
      </c>
      <c r="GE6" s="8">
        <f>'C завтраками| Bed and breakfast'!GE6</f>
        <v>46206</v>
      </c>
      <c r="GF6" s="8">
        <f>'C завтраками| Bed and breakfast'!GF6</f>
        <v>46207</v>
      </c>
      <c r="GG6" s="8">
        <f>'C завтраками| Bed and breakfast'!GG6</f>
        <v>46208</v>
      </c>
      <c r="GH6" s="8">
        <f>'C завтраками| Bed and breakfast'!GH6</f>
        <v>46209</v>
      </c>
      <c r="GI6" s="8">
        <f>'C завтраками| Bed and breakfast'!GI6</f>
        <v>46210</v>
      </c>
      <c r="GJ6" s="8">
        <f>'C завтраками| Bed and breakfast'!GJ6</f>
        <v>46211</v>
      </c>
      <c r="GK6" s="8">
        <f>'C завтраками| Bed and breakfast'!GK6</f>
        <v>46212</v>
      </c>
      <c r="GL6" s="8">
        <f>'C завтраками| Bed and breakfast'!GL6</f>
        <v>46213</v>
      </c>
      <c r="GM6" s="8">
        <f>'C завтраками| Bed and breakfast'!GM6</f>
        <v>46214</v>
      </c>
      <c r="GN6" s="8">
        <f>'C завтраками| Bed and breakfast'!GN6</f>
        <v>46215</v>
      </c>
      <c r="GO6" s="8">
        <f>'C завтраками| Bed and breakfast'!GO6</f>
        <v>46216</v>
      </c>
      <c r="GP6" s="8">
        <f>'C завтраками| Bed and breakfast'!GP6</f>
        <v>46217</v>
      </c>
      <c r="GQ6" s="8">
        <f>'C завтраками| Bed and breakfast'!GQ6</f>
        <v>46218</v>
      </c>
      <c r="GR6" s="8">
        <f>'C завтраками| Bed and breakfast'!GR6</f>
        <v>46219</v>
      </c>
      <c r="GS6" s="8">
        <f>'C завтраками| Bed and breakfast'!GS6</f>
        <v>46220</v>
      </c>
      <c r="GT6" s="8">
        <f>'C завтраками| Bed and breakfast'!GT6</f>
        <v>46221</v>
      </c>
      <c r="GU6" s="8">
        <f>'C завтраками| Bed and breakfast'!GU6</f>
        <v>46222</v>
      </c>
      <c r="GV6" s="8">
        <f>'C завтраками| Bed and breakfast'!GV6</f>
        <v>46223</v>
      </c>
      <c r="GW6" s="8">
        <f>'C завтраками| Bed and breakfast'!GW6</f>
        <v>46224</v>
      </c>
      <c r="GX6" s="8">
        <f>'C завтраками| Bed and breakfast'!GX6</f>
        <v>46225</v>
      </c>
      <c r="GY6" s="8">
        <f>'C завтраками| Bed and breakfast'!GY6</f>
        <v>46226</v>
      </c>
      <c r="GZ6" s="8">
        <f>'C завтраками| Bed and breakfast'!GZ6</f>
        <v>46227</v>
      </c>
      <c r="HA6" s="8">
        <f>'C завтраками| Bed and breakfast'!HA6</f>
        <v>46228</v>
      </c>
      <c r="HB6" s="8">
        <f>'C завтраками| Bed and breakfast'!HB6</f>
        <v>46229</v>
      </c>
      <c r="HC6" s="8">
        <f>'C завтраками| Bed and breakfast'!HC6</f>
        <v>46230</v>
      </c>
      <c r="HD6" s="8">
        <f>'C завтраками| Bed and breakfast'!HD6</f>
        <v>46231</v>
      </c>
      <c r="HE6" s="8">
        <f>'C завтраками| Bed and breakfast'!HE6</f>
        <v>46232</v>
      </c>
      <c r="HF6" s="8">
        <f>'C завтраками| Bed and breakfast'!HF6</f>
        <v>46233</v>
      </c>
      <c r="HG6" s="8">
        <f>'C завтраками| Bed and breakfast'!HG6</f>
        <v>46234</v>
      </c>
      <c r="HH6" s="8">
        <f>'C завтраками| Bed and breakfast'!HH6</f>
        <v>46235</v>
      </c>
      <c r="HI6" s="8">
        <f>'C завтраками| Bed and breakfast'!HI6</f>
        <v>46236</v>
      </c>
      <c r="HJ6" s="8">
        <f>'C завтраками| Bed and breakfast'!HJ6</f>
        <v>46237</v>
      </c>
      <c r="HK6" s="8">
        <f>'C завтраками| Bed and breakfast'!HK6</f>
        <v>46238</v>
      </c>
      <c r="HL6" s="8">
        <f>'C завтраками| Bed and breakfast'!HL6</f>
        <v>46239</v>
      </c>
      <c r="HM6" s="8">
        <f>'C завтраками| Bed and breakfast'!HM6</f>
        <v>46240</v>
      </c>
      <c r="HN6" s="8">
        <f>'C завтраками| Bed and breakfast'!HN6</f>
        <v>46241</v>
      </c>
      <c r="HO6" s="8">
        <f>'C завтраками| Bed and breakfast'!HO6</f>
        <v>46242</v>
      </c>
      <c r="HP6" s="8">
        <f>'C завтраками| Bed and breakfast'!HP6</f>
        <v>46243</v>
      </c>
      <c r="HQ6" s="8">
        <f>'C завтраками| Bed and breakfast'!HQ6</f>
        <v>46244</v>
      </c>
      <c r="HR6" s="8">
        <f>'C завтраками| Bed and breakfast'!HR6</f>
        <v>46245</v>
      </c>
      <c r="HS6" s="8">
        <f>'C завтраками| Bed and breakfast'!HS6</f>
        <v>46246</v>
      </c>
      <c r="HT6" s="8">
        <f>'C завтраками| Bed and breakfast'!HT6</f>
        <v>46247</v>
      </c>
      <c r="HU6" s="8">
        <f>'C завтраками| Bed and breakfast'!HU6</f>
        <v>46248</v>
      </c>
      <c r="HV6" s="8">
        <f>'C завтраками| Bed and breakfast'!HV6</f>
        <v>46249</v>
      </c>
      <c r="HW6" s="8">
        <f>'C завтраками| Bed and breakfast'!HW6</f>
        <v>46250</v>
      </c>
      <c r="HX6" s="8">
        <f>'C завтраками| Bed and breakfast'!HX6</f>
        <v>46251</v>
      </c>
      <c r="HY6" s="8">
        <f>'C завтраками| Bed and breakfast'!HY6</f>
        <v>46252</v>
      </c>
      <c r="HZ6" s="8">
        <f>'C завтраками| Bed and breakfast'!HZ6</f>
        <v>46253</v>
      </c>
      <c r="IA6" s="8">
        <f>'C завтраками| Bed and breakfast'!IA6</f>
        <v>46254</v>
      </c>
      <c r="IB6" s="8">
        <f>'C завтраками| Bed and breakfast'!IB6</f>
        <v>46255</v>
      </c>
      <c r="IC6" s="8">
        <f>'C завтраками| Bed and breakfast'!IC6</f>
        <v>46256</v>
      </c>
      <c r="ID6" s="8">
        <f>'C завтраками| Bed and breakfast'!ID6</f>
        <v>46257</v>
      </c>
      <c r="IE6" s="8">
        <f>'C завтраками| Bed and breakfast'!IE6</f>
        <v>46258</v>
      </c>
      <c r="IF6" s="8">
        <f>'C завтраками| Bed and breakfast'!IF6</f>
        <v>46259</v>
      </c>
      <c r="IG6" s="8">
        <f>'C завтраками| Bed and breakfast'!IG6</f>
        <v>46260</v>
      </c>
      <c r="IH6" s="8">
        <f>'C завтраками| Bed and breakfast'!IH6</f>
        <v>46261</v>
      </c>
      <c r="II6" s="8">
        <f>'C завтраками| Bed and breakfast'!II6</f>
        <v>46262</v>
      </c>
      <c r="IJ6" s="8">
        <f>'C завтраками| Bed and breakfast'!IJ6</f>
        <v>46263</v>
      </c>
      <c r="IK6" s="8">
        <f>'C завтраками| Bed and breakfast'!IK6</f>
        <v>46264</v>
      </c>
      <c r="IL6" s="8">
        <f>'C завтраками| Bed and breakfast'!IL6</f>
        <v>46265</v>
      </c>
      <c r="IM6" s="8">
        <f>'C завтраками| Bed and breakfast'!IM6</f>
        <v>46266</v>
      </c>
      <c r="IN6" s="8">
        <f>'C завтраками| Bed and breakfast'!IN6</f>
        <v>46267</v>
      </c>
      <c r="IO6" s="8">
        <f>'C завтраками| Bed and breakfast'!IO6</f>
        <v>46268</v>
      </c>
      <c r="IP6" s="8">
        <f>'C завтраками| Bed and breakfast'!IP6</f>
        <v>46269</v>
      </c>
      <c r="IQ6" s="8">
        <f>'C завтраками| Bed and breakfast'!IQ6</f>
        <v>46270</v>
      </c>
      <c r="IR6" s="8">
        <f>'C завтраками| Bed and breakfast'!IR6</f>
        <v>46271</v>
      </c>
      <c r="IS6" s="8">
        <f>'C завтраками| Bed and breakfast'!IS6</f>
        <v>46272</v>
      </c>
      <c r="IT6" s="8">
        <f>'C завтраками| Bed and breakfast'!IT6</f>
        <v>46273</v>
      </c>
      <c r="IU6" s="8">
        <f>'C завтраками| Bed and breakfast'!IU6</f>
        <v>46274</v>
      </c>
      <c r="IV6" s="8">
        <f>'C завтраками| Bed and breakfast'!IV6</f>
        <v>46275</v>
      </c>
      <c r="IW6" s="8">
        <f>'C завтраками| Bed and breakfast'!IW6</f>
        <v>46276</v>
      </c>
      <c r="IX6" s="8">
        <f>'C завтраками| Bed and breakfast'!IX6</f>
        <v>46277</v>
      </c>
      <c r="IY6" s="8">
        <f>'C завтраками| Bed and breakfast'!IY6</f>
        <v>46278</v>
      </c>
      <c r="IZ6" s="8">
        <f>'C завтраками| Bed and breakfast'!IZ6</f>
        <v>46279</v>
      </c>
      <c r="JA6" s="8">
        <f>'C завтраками| Bed and breakfast'!JA6</f>
        <v>46280</v>
      </c>
      <c r="JB6" s="8">
        <f>'C завтраками| Bed and breakfast'!JB6</f>
        <v>46281</v>
      </c>
      <c r="JC6" s="8">
        <f>'C завтраками| Bed and breakfast'!JC6</f>
        <v>46282</v>
      </c>
      <c r="JD6" s="8">
        <f>'C завтраками| Bed and breakfast'!JD6</f>
        <v>46283</v>
      </c>
      <c r="JE6" s="8">
        <f>'C завтраками| Bed and breakfast'!JE6</f>
        <v>46284</v>
      </c>
      <c r="JF6" s="8">
        <f>'C завтраками| Bed and breakfast'!JF6</f>
        <v>46285</v>
      </c>
      <c r="JG6" s="8">
        <f>'C завтраками| Bed and breakfast'!JG6</f>
        <v>46286</v>
      </c>
      <c r="JH6" s="8">
        <f>'C завтраками| Bed and breakfast'!JH6</f>
        <v>46287</v>
      </c>
      <c r="JI6" s="8">
        <f>'C завтраками| Bed and breakfast'!JI6</f>
        <v>46288</v>
      </c>
      <c r="JJ6" s="8">
        <f>'C завтраками| Bed and breakfast'!JJ6</f>
        <v>46289</v>
      </c>
      <c r="JK6" s="8">
        <f>'C завтраками| Bed and breakfast'!JK6</f>
        <v>46290</v>
      </c>
      <c r="JL6" s="8">
        <f>'C завтраками| Bed and breakfast'!JL6</f>
        <v>46291</v>
      </c>
      <c r="JM6" s="8">
        <f>'C завтраками| Bed and breakfast'!JM6</f>
        <v>46292</v>
      </c>
      <c r="JN6" s="8">
        <f>'C завтраками| Bed and breakfast'!JN6</f>
        <v>46293</v>
      </c>
      <c r="JO6" s="8">
        <f>'C завтраками| Bed and breakfast'!JO6</f>
        <v>46294</v>
      </c>
      <c r="JP6" s="8">
        <f>'C завтраками| Bed and breakfast'!JP6</f>
        <v>46295</v>
      </c>
    </row>
    <row r="7" spans="1:276" ht="11.45" customHeight="1">
      <c r="A7" s="34" t="s">
        <v>4</v>
      </c>
    </row>
    <row r="8" spans="1:276" ht="11.45" customHeight="1">
      <c r="A8" s="12">
        <v>1</v>
      </c>
      <c r="B8" s="35">
        <f>'C завтраками| Bed and breakfast'!B8*0.9</f>
        <v>22590</v>
      </c>
      <c r="C8" s="35">
        <f>'C завтраками| Bed and breakfast'!C8*0.9</f>
        <v>30780</v>
      </c>
      <c r="D8" s="35">
        <f>'C завтраками| Bed and breakfast'!D8*0.9</f>
        <v>30780</v>
      </c>
      <c r="E8" s="35">
        <f>'C завтраками| Bed and breakfast'!E8*0.9</f>
        <v>32130</v>
      </c>
      <c r="F8" s="35">
        <f>'C завтраками| Bed and breakfast'!F8*0.9</f>
        <v>32130</v>
      </c>
      <c r="G8" s="35">
        <f>'C завтраками| Bed and breakfast'!G8*0.9</f>
        <v>32130</v>
      </c>
      <c r="H8" s="35">
        <f>'C завтраками| Bed and breakfast'!H8*0.9</f>
        <v>32130</v>
      </c>
      <c r="I8" s="35">
        <f>'C завтраками| Bed and breakfast'!I8*0.9</f>
        <v>32130</v>
      </c>
      <c r="J8" s="35">
        <f>'C завтраками| Bed and breakfast'!J8*0.9</f>
        <v>28800</v>
      </c>
      <c r="K8" s="35">
        <f>'C завтраками| Bed and breakfast'!K8*0.9</f>
        <v>27180</v>
      </c>
      <c r="L8" s="13">
        <f>'C завтраками| Bed and breakfast'!L8*0.9</f>
        <v>20115</v>
      </c>
      <c r="M8" s="13">
        <f>'C завтраками| Bed and breakfast'!M8*0.9</f>
        <v>16875</v>
      </c>
      <c r="N8" s="13">
        <f>'C завтраками| Bed and breakfast'!N8*0.9</f>
        <v>13095</v>
      </c>
      <c r="O8" s="13">
        <f>'C завтраками| Bed and breakfast'!O8*0.9</f>
        <v>13095</v>
      </c>
      <c r="P8" s="13">
        <f>'C завтраками| Bed and breakfast'!P8*0.9</f>
        <v>13095</v>
      </c>
      <c r="Q8" s="13">
        <f>'C завтраками| Bed and breakfast'!Q8*0.9</f>
        <v>13905</v>
      </c>
      <c r="R8" s="13">
        <f>'C завтраками| Bed and breakfast'!R8*0.9</f>
        <v>13905</v>
      </c>
      <c r="S8" s="13">
        <f>'C завтраками| Bed and breakfast'!S8*0.9</f>
        <v>13905</v>
      </c>
      <c r="T8" s="13">
        <f>'C завтраками| Bed and breakfast'!T8*0.9</f>
        <v>13905</v>
      </c>
      <c r="U8" s="13">
        <f>'C завтраками| Bed and breakfast'!U8*0.9</f>
        <v>13905</v>
      </c>
      <c r="V8" s="13">
        <f>'C завтраками| Bed and breakfast'!V8*0.9</f>
        <v>13905</v>
      </c>
      <c r="W8" s="13">
        <f>'C завтраками| Bed and breakfast'!W8*0.9</f>
        <v>14715</v>
      </c>
      <c r="X8" s="13">
        <f>'C завтраками| Bed and breakfast'!X8*0.9</f>
        <v>14715</v>
      </c>
      <c r="Y8" s="13">
        <f>'C завтраками| Bed and breakfast'!Y8*0.9</f>
        <v>14715</v>
      </c>
      <c r="Z8" s="13">
        <f>'C завтраками| Bed and breakfast'!Z8*0.9</f>
        <v>14715</v>
      </c>
      <c r="AA8" s="13">
        <f>'C завтраками| Bed and breakfast'!AA8*0.9</f>
        <v>14715</v>
      </c>
      <c r="AB8" s="13">
        <f>'C завтраками| Bed and breakfast'!AB8*0.9</f>
        <v>15795</v>
      </c>
      <c r="AC8" s="13">
        <f>'C завтраками| Bed and breakfast'!AC8*0.9</f>
        <v>15795</v>
      </c>
      <c r="AD8" s="13">
        <f>'C завтраками| Bed and breakfast'!AD8*0.9</f>
        <v>15795</v>
      </c>
      <c r="AE8" s="13">
        <f>'C завтраками| Bed and breakfast'!AE8*0.9</f>
        <v>15795</v>
      </c>
      <c r="AF8" s="13">
        <f>'C завтраками| Bed and breakfast'!AF8*0.9</f>
        <v>19035</v>
      </c>
      <c r="AG8" s="13">
        <f>'C завтраками| Bed and breakfast'!AG8*0.9</f>
        <v>19035</v>
      </c>
      <c r="AH8" s="13">
        <f>'C завтраками| Bed and breakfast'!AH8*0.9</f>
        <v>19035</v>
      </c>
      <c r="AI8" s="13">
        <f>'C завтраками| Bed and breakfast'!AI8*0.9</f>
        <v>17955</v>
      </c>
      <c r="AJ8" s="13">
        <f>'C завтраками| Bed and breakfast'!AJ8*0.9</f>
        <v>17955</v>
      </c>
      <c r="AK8" s="13">
        <f>'C завтраками| Bed and breakfast'!AK8*0.9</f>
        <v>17955</v>
      </c>
      <c r="AL8" s="13">
        <f>'C завтраками| Bed and breakfast'!AL8*0.9</f>
        <v>17955</v>
      </c>
      <c r="AM8" s="13">
        <f>'C завтраками| Bed and breakfast'!AM8*0.9</f>
        <v>21195</v>
      </c>
      <c r="AN8" s="13">
        <f>'C завтраками| Bed and breakfast'!AN8*0.9</f>
        <v>21195</v>
      </c>
      <c r="AO8" s="13">
        <f>'C завтраками| Bed and breakfast'!AO8*0.9</f>
        <v>21195</v>
      </c>
      <c r="AP8" s="13">
        <f>'C завтраками| Bed and breakfast'!AP8*0.9</f>
        <v>17955</v>
      </c>
      <c r="AQ8" s="13">
        <f>'C завтраками| Bed and breakfast'!AQ8*0.9</f>
        <v>17955</v>
      </c>
      <c r="AR8" s="13">
        <f>'C завтраками| Bed and breakfast'!AR8*0.9</f>
        <v>17955</v>
      </c>
      <c r="AS8" s="13">
        <f>'C завтраками| Bed and breakfast'!AS8*0.9</f>
        <v>17955</v>
      </c>
      <c r="AT8" s="13">
        <f>'C завтраками| Bed and breakfast'!AT8*0.9</f>
        <v>17955</v>
      </c>
      <c r="AU8" s="13">
        <f>'C завтраками| Bed and breakfast'!AU8*0.9</f>
        <v>19035</v>
      </c>
      <c r="AV8" s="13">
        <f>'C завтраками| Bed and breakfast'!AV8*0.9</f>
        <v>19035</v>
      </c>
      <c r="AW8" s="13">
        <f>'C завтраками| Bed and breakfast'!AW8*0.9</f>
        <v>19035</v>
      </c>
      <c r="AX8" s="13">
        <f>'C завтраками| Bed and breakfast'!AX8*0.9</f>
        <v>21195</v>
      </c>
      <c r="AY8" s="13">
        <f>'C завтраками| Bed and breakfast'!AY8*0.9</f>
        <v>21195</v>
      </c>
      <c r="AZ8" s="13">
        <f>'C завтраками| Bed and breakfast'!AZ8*0.9</f>
        <v>21195</v>
      </c>
      <c r="BA8" s="13">
        <f>'C завтраками| Bed and breakfast'!BA8*0.9</f>
        <v>21195</v>
      </c>
      <c r="BB8" s="13">
        <f>'C завтраками| Bed and breakfast'!BB8*0.9</f>
        <v>23355</v>
      </c>
      <c r="BC8" s="13">
        <f>'C завтраками| Bed and breakfast'!BC8*0.9</f>
        <v>23355</v>
      </c>
      <c r="BD8" s="13">
        <f>'C завтраками| Bed and breakfast'!BD8*0.9</f>
        <v>23355</v>
      </c>
      <c r="BE8" s="13">
        <f>'C завтраками| Bed and breakfast'!BE8*0.9</f>
        <v>23355</v>
      </c>
      <c r="BF8" s="13">
        <f>'C завтраками| Bed and breakfast'!BF8*0.9</f>
        <v>23355</v>
      </c>
      <c r="BG8" s="13">
        <f>'C завтраками| Bed and breakfast'!BG8*0.9</f>
        <v>23355</v>
      </c>
      <c r="BH8" s="13">
        <f>'C завтраками| Bed and breakfast'!BH8*0.9</f>
        <v>23355</v>
      </c>
      <c r="BI8" s="13">
        <f>'C завтраками| Bed and breakfast'!BI8*0.9</f>
        <v>23355</v>
      </c>
      <c r="BJ8" s="13">
        <f>'C завтраками| Bed and breakfast'!BJ8*0.9</f>
        <v>21195</v>
      </c>
      <c r="BK8" s="13">
        <f>'C завтраками| Bed and breakfast'!BK8*0.9</f>
        <v>14715</v>
      </c>
      <c r="BL8" s="13">
        <f>'C завтраками| Bed and breakfast'!BL8*0.9</f>
        <v>14715</v>
      </c>
      <c r="BM8" s="13">
        <f>'C завтраками| Bed and breakfast'!BM8*0.9</f>
        <v>14715</v>
      </c>
      <c r="BN8" s="13">
        <f>'C завтраками| Bed and breakfast'!BN8*0.9</f>
        <v>14715</v>
      </c>
      <c r="BO8" s="13">
        <f>'C завтраками| Bed and breakfast'!BO8*0.9</f>
        <v>14715</v>
      </c>
      <c r="BP8" s="13">
        <f>'C завтраками| Bed and breakfast'!BP8*0.9</f>
        <v>14715</v>
      </c>
      <c r="BQ8" s="13">
        <f>'C завтраками| Bed and breakfast'!BQ8*0.9</f>
        <v>14715</v>
      </c>
      <c r="BR8" s="13">
        <f>'C завтраками| Bed and breakfast'!BR8*0.9</f>
        <v>14715</v>
      </c>
      <c r="BS8" s="13">
        <f>'C завтраками| Bed and breakfast'!BS8*0.9</f>
        <v>14715</v>
      </c>
      <c r="BT8" s="13">
        <f>'C завтраками| Bed and breakfast'!BT8*0.9</f>
        <v>10755</v>
      </c>
      <c r="BU8" s="13">
        <f>'C завтраками| Bed and breakfast'!BU8*0.9</f>
        <v>10755</v>
      </c>
      <c r="BV8" s="13">
        <f>'C завтраками| Bed and breakfast'!BV8*0.9</f>
        <v>10755</v>
      </c>
      <c r="BW8" s="13">
        <f>'C завтраками| Bed and breakfast'!BW8*0.9</f>
        <v>10755</v>
      </c>
      <c r="BX8" s="13">
        <f>'C завтраками| Bed and breakfast'!BX8*0.9</f>
        <v>10755</v>
      </c>
      <c r="BY8" s="13">
        <f>'C завтраками| Bed and breakfast'!BY8*0.9</f>
        <v>10755</v>
      </c>
      <c r="BZ8" s="13">
        <f>'C завтраками| Bed and breakfast'!BZ8*0.9</f>
        <v>10755</v>
      </c>
      <c r="CA8" s="13">
        <f>'C завтраками| Bed and breakfast'!CA8*0.9</f>
        <v>9495</v>
      </c>
      <c r="CB8" s="13">
        <f>'C завтраками| Bed and breakfast'!CB8*0.9</f>
        <v>9495</v>
      </c>
      <c r="CC8" s="13">
        <f>'C завтраками| Bed and breakfast'!CC8*0.9</f>
        <v>9495</v>
      </c>
      <c r="CD8" s="13">
        <f>'C завтраками| Bed and breakfast'!CD8*0.9</f>
        <v>9495</v>
      </c>
      <c r="CE8" s="13">
        <f>'C завтраками| Bed and breakfast'!CE8*0.9</f>
        <v>9495</v>
      </c>
      <c r="CF8" s="13">
        <f>'C завтраками| Bed and breakfast'!CF8*0.9</f>
        <v>8415</v>
      </c>
      <c r="CG8" s="13">
        <f>'C завтраками| Bed and breakfast'!CG8*0.9</f>
        <v>8415</v>
      </c>
      <c r="CH8" s="13">
        <f>'C завтраками| Bed and breakfast'!CH8*0.9</f>
        <v>8415</v>
      </c>
      <c r="CI8" s="13">
        <f>'C завтраками| Bed and breakfast'!CI8*0.9</f>
        <v>8415</v>
      </c>
      <c r="CJ8" s="13">
        <f>'C завтраками| Bed and breakfast'!CJ8*0.9</f>
        <v>8415</v>
      </c>
      <c r="CK8" s="13">
        <f>'C завтраками| Bed and breakfast'!CK8*0.9</f>
        <v>9495</v>
      </c>
      <c r="CL8" s="13">
        <f>'C завтраками| Bed and breakfast'!CL8*0.9</f>
        <v>9495</v>
      </c>
      <c r="CM8" s="13">
        <f>'C завтраками| Bed and breakfast'!CM8*0.9</f>
        <v>8415</v>
      </c>
      <c r="CN8" s="13">
        <f>'C завтраками| Bed and breakfast'!CN8*0.9</f>
        <v>8415</v>
      </c>
      <c r="CO8" s="13">
        <f>'C завтраками| Bed and breakfast'!CO8*0.9</f>
        <v>8415</v>
      </c>
      <c r="CP8" s="13">
        <f>'C завтраками| Bed and breakfast'!CP8*0.9</f>
        <v>8235</v>
      </c>
      <c r="CQ8" s="13">
        <f>'C завтраками| Bed and breakfast'!CQ8*0.9</f>
        <v>8235</v>
      </c>
      <c r="CR8" s="13">
        <f>'C завтраками| Bed and breakfast'!CR8*0.9</f>
        <v>8235</v>
      </c>
      <c r="CS8" s="13">
        <f>'C завтраками| Bed and breakfast'!CS8*0.9</f>
        <v>8235</v>
      </c>
      <c r="CT8" s="13">
        <f>'C завтраками| Bed and breakfast'!CT8*0.9</f>
        <v>7335</v>
      </c>
      <c r="CU8" s="13">
        <f>'C завтраками| Bed and breakfast'!CU8*0.9</f>
        <v>7335</v>
      </c>
      <c r="CV8" s="13">
        <f>'C завтраками| Bed and breakfast'!CV8*0.9</f>
        <v>7335</v>
      </c>
      <c r="CW8" s="13">
        <f>'C завтраками| Bed and breakfast'!CW8*0.9</f>
        <v>7335</v>
      </c>
      <c r="CX8" s="13">
        <f>'C завтраками| Bed and breakfast'!CX8*0.9</f>
        <v>7335</v>
      </c>
      <c r="CY8" s="13">
        <f>'C завтраками| Bed and breakfast'!CY8*0.9</f>
        <v>7335</v>
      </c>
      <c r="CZ8" s="13">
        <f>'C завтраками| Bed and breakfast'!CZ8*0.9</f>
        <v>7335</v>
      </c>
      <c r="DA8" s="13">
        <f>'C завтраками| Bed and breakfast'!DA8*0.9</f>
        <v>5625</v>
      </c>
      <c r="DB8" s="13">
        <f>'C завтраками| Bed and breakfast'!DB8*0.9</f>
        <v>5625</v>
      </c>
      <c r="DC8" s="13">
        <f>'C завтраками| Bed and breakfast'!DC8*0.9</f>
        <v>5625</v>
      </c>
      <c r="DD8" s="13">
        <f>'C завтраками| Bed and breakfast'!DD8*0.9</f>
        <v>5625</v>
      </c>
      <c r="DE8" s="13">
        <f>'C завтраками| Bed and breakfast'!DE8*0.9</f>
        <v>5625</v>
      </c>
      <c r="DF8" s="13">
        <f>'C завтраками| Bed and breakfast'!DF8*0.9</f>
        <v>6165</v>
      </c>
      <c r="DG8" s="13">
        <f>'C завтраками| Bed and breakfast'!DG8*0.9</f>
        <v>6165</v>
      </c>
      <c r="DH8" s="13">
        <f>'C завтраками| Bed and breakfast'!DH8*0.9</f>
        <v>5625</v>
      </c>
      <c r="DI8" s="13">
        <f>'C завтраками| Bed and breakfast'!DI8*0.9</f>
        <v>5625</v>
      </c>
      <c r="DJ8" s="13">
        <f>'C завтраками| Bed and breakfast'!DJ8*0.9</f>
        <v>5625</v>
      </c>
      <c r="DK8" s="13">
        <f>'C завтраками| Bed and breakfast'!DK8*0.9</f>
        <v>5625</v>
      </c>
      <c r="DL8" s="13">
        <f>'C завтраками| Bed and breakfast'!DL8*0.9</f>
        <v>5625</v>
      </c>
      <c r="DM8" s="13">
        <f>'C завтраками| Bed and breakfast'!DM8*0.9</f>
        <v>6165</v>
      </c>
      <c r="DN8" s="13">
        <f>'C завтраками| Bed and breakfast'!DN8*0.9</f>
        <v>6165</v>
      </c>
      <c r="DO8" s="13">
        <f>'C завтраками| Bed and breakfast'!DO8*0.9</f>
        <v>5625</v>
      </c>
      <c r="DP8" s="13">
        <f>'C завтраками| Bed and breakfast'!DP8*0.9</f>
        <v>5625</v>
      </c>
      <c r="DQ8" s="13">
        <f>'C завтраками| Bed and breakfast'!DQ8*0.9</f>
        <v>5625</v>
      </c>
      <c r="DR8" s="13">
        <f>'C завтраками| Bed and breakfast'!DR8*0.9</f>
        <v>5625</v>
      </c>
      <c r="DS8" s="13">
        <f>'C завтраками| Bed and breakfast'!DS8*0.9</f>
        <v>6885</v>
      </c>
      <c r="DT8" s="13">
        <f>'C завтраками| Bed and breakfast'!DT8*0.9</f>
        <v>6885</v>
      </c>
      <c r="DU8" s="13">
        <f>'C завтраками| Bed and breakfast'!DU8*0.9</f>
        <v>6885</v>
      </c>
      <c r="DV8" s="13">
        <f>'C завтраками| Bed and breakfast'!DV8*0.9</f>
        <v>5895</v>
      </c>
      <c r="DW8" s="13">
        <f>'C завтраками| Bed and breakfast'!DW8*0.9</f>
        <v>5895</v>
      </c>
      <c r="DX8" s="13">
        <f>'C завтраками| Bed and breakfast'!DX8*0.9</f>
        <v>5895</v>
      </c>
      <c r="DY8" s="13">
        <f>'C завтраками| Bed and breakfast'!DY8*0.9</f>
        <v>5895</v>
      </c>
      <c r="DZ8" s="13">
        <f>'C завтраками| Bed and breakfast'!DZ8*0.9</f>
        <v>5895</v>
      </c>
      <c r="EA8" s="13">
        <f>'C завтраками| Bed and breakfast'!EA8*0.9</f>
        <v>6885</v>
      </c>
      <c r="EB8" s="13">
        <f>'C завтраками| Bed and breakfast'!EB8*0.9</f>
        <v>6885</v>
      </c>
      <c r="EC8" s="13">
        <f>'C завтраками| Bed and breakfast'!EC8*0.9</f>
        <v>6885</v>
      </c>
      <c r="ED8" s="13">
        <f>'C завтраками| Bed and breakfast'!ED8*0.9</f>
        <v>5625</v>
      </c>
      <c r="EE8" s="13">
        <f>'C завтраками| Bed and breakfast'!EE8*0.9</f>
        <v>5625</v>
      </c>
      <c r="EF8" s="13">
        <f>'C завтраками| Bed and breakfast'!EF8*0.9</f>
        <v>5625</v>
      </c>
      <c r="EG8" s="13">
        <f>'C завтраками| Bed and breakfast'!EG8*0.9</f>
        <v>5625</v>
      </c>
      <c r="EH8" s="13">
        <f>'C завтраками| Bed and breakfast'!EH8*0.9</f>
        <v>5895</v>
      </c>
      <c r="EI8" s="13">
        <f>'C завтраками| Bed and breakfast'!EI8*0.9</f>
        <v>5895</v>
      </c>
      <c r="EJ8" s="13">
        <f>'C завтраками| Bed and breakfast'!EJ8*0.9</f>
        <v>5625</v>
      </c>
      <c r="EK8" s="13">
        <f>'C завтраками| Bed and breakfast'!EK8*0.9</f>
        <v>5625</v>
      </c>
      <c r="EL8" s="13">
        <f>'C завтраками| Bed and breakfast'!EL8*0.9</f>
        <v>5625</v>
      </c>
      <c r="EM8" s="13">
        <f>'C завтраками| Bed and breakfast'!EM8*0.9</f>
        <v>5625</v>
      </c>
      <c r="EN8" s="13">
        <f>'C завтраками| Bed and breakfast'!EN8*0.9</f>
        <v>5625</v>
      </c>
      <c r="EO8" s="13">
        <f>'C завтраками| Bed and breakfast'!EO8*0.9</f>
        <v>5895</v>
      </c>
      <c r="EP8" s="13">
        <f>'C завтраками| Bed and breakfast'!EP8*0.9</f>
        <v>5895</v>
      </c>
      <c r="EQ8" s="13">
        <f>'C завтраками| Bed and breakfast'!EQ8*0.9</f>
        <v>5625</v>
      </c>
      <c r="ER8" s="13">
        <f>'C завтраками| Bed and breakfast'!ER8*0.9</f>
        <v>5625</v>
      </c>
      <c r="ES8" s="13">
        <f>'C завтраками| Bed and breakfast'!ES8*0.9</f>
        <v>5625</v>
      </c>
      <c r="ET8" s="13">
        <f>'C завтраками| Bed and breakfast'!ET8*0.9</f>
        <v>5625</v>
      </c>
      <c r="EU8" s="13">
        <f>'C завтраками| Bed and breakfast'!EU8*0.9</f>
        <v>5625</v>
      </c>
      <c r="EV8" s="13">
        <f>'C завтраками| Bed and breakfast'!EV8*0.9</f>
        <v>5895</v>
      </c>
      <c r="EW8" s="13">
        <f>'C завтраками| Bed and breakfast'!EW8*0.9</f>
        <v>5895</v>
      </c>
      <c r="EX8" s="13">
        <f>'C завтраками| Bed and breakfast'!EX8*0.9</f>
        <v>5895</v>
      </c>
      <c r="EY8" s="13">
        <f>'C завтраками| Bed and breakfast'!EY8*0.9</f>
        <v>5895</v>
      </c>
      <c r="EZ8" s="13">
        <f>'C завтраками| Bed and breakfast'!EZ8*0.9</f>
        <v>5895</v>
      </c>
      <c r="FA8" s="13">
        <f>'C завтраками| Bed and breakfast'!FA8*0.9</f>
        <v>5895</v>
      </c>
      <c r="FB8" s="13">
        <f>'C завтраками| Bed and breakfast'!FB8*0.9</f>
        <v>5895</v>
      </c>
      <c r="FC8" s="13">
        <f>'C завтраками| Bed and breakfast'!FC8*0.9</f>
        <v>10575</v>
      </c>
      <c r="FD8" s="13">
        <f>'C завтраками| Bed and breakfast'!FD8*0.9</f>
        <v>10575</v>
      </c>
      <c r="FE8" s="35">
        <f>'C завтраками| Bed and breakfast'!FE8*0.9</f>
        <v>10575</v>
      </c>
      <c r="FF8" s="35">
        <f>'C завтраками| Bed and breakfast'!FF8*0.9</f>
        <v>10575</v>
      </c>
      <c r="FG8" s="35">
        <f>'C завтраками| Bed and breakfast'!FG8*0.9</f>
        <v>10575</v>
      </c>
      <c r="FH8" s="35">
        <f>'C завтраками| Bed and breakfast'!FH8*0.9</f>
        <v>10575</v>
      </c>
      <c r="FI8" s="35">
        <f>'C завтраками| Bed and breakfast'!FI8*0.9</f>
        <v>12555</v>
      </c>
      <c r="FJ8" s="13">
        <f>'C завтраками| Bed and breakfast'!FJ8*0.9</f>
        <v>12555</v>
      </c>
      <c r="FK8" s="13">
        <f>'C завтраками| Bed and breakfast'!FK8*0.9</f>
        <v>12555</v>
      </c>
      <c r="FL8" s="13">
        <f>'C завтраками| Bed and breakfast'!FL8*0.9</f>
        <v>12555</v>
      </c>
      <c r="FM8" s="13">
        <f>'C завтраками| Bed and breakfast'!FM8*0.9</f>
        <v>12555</v>
      </c>
      <c r="FN8" s="13">
        <f>'C завтраками| Bed and breakfast'!FN8*0.9</f>
        <v>12555</v>
      </c>
      <c r="FO8" s="13">
        <f>'C завтраками| Bed and breakfast'!FO8*0.9</f>
        <v>12555</v>
      </c>
      <c r="FP8" s="13">
        <f>'C завтраками| Bed and breakfast'!FP8*0.9</f>
        <v>12555</v>
      </c>
      <c r="FQ8" s="13">
        <f>'C завтраками| Bed and breakfast'!FQ8*0.9</f>
        <v>12555</v>
      </c>
      <c r="FR8" s="13">
        <f>'C завтраками| Bed and breakfast'!FR8*0.9</f>
        <v>12555</v>
      </c>
      <c r="FS8" s="13">
        <f>'C завтраками| Bed and breakfast'!FS8*0.9</f>
        <v>6885</v>
      </c>
      <c r="FT8" s="13">
        <f>'C завтраками| Bed and breakfast'!FT8*0.9</f>
        <v>6885</v>
      </c>
      <c r="FU8" s="13">
        <f>'C завтраками| Bed and breakfast'!FU8*0.9</f>
        <v>6885</v>
      </c>
      <c r="FV8" s="13">
        <f>'C завтраками| Bed and breakfast'!FV8*0.9</f>
        <v>6885</v>
      </c>
      <c r="FW8" s="13">
        <f>'C завтраками| Bed and breakfast'!FW8*0.9</f>
        <v>6885</v>
      </c>
      <c r="FX8" s="13">
        <f>'C завтраками| Bed and breakfast'!FX8*0.9</f>
        <v>6885</v>
      </c>
      <c r="FY8" s="13">
        <f>'C завтраками| Bed and breakfast'!FY8*0.9</f>
        <v>6885</v>
      </c>
      <c r="FZ8" s="13">
        <f>'C завтраками| Bed and breakfast'!FZ8*0.9</f>
        <v>6885</v>
      </c>
      <c r="GA8" s="13">
        <f>'C завтраками| Bed and breakfast'!GA8*0.9</f>
        <v>10575</v>
      </c>
      <c r="GB8" s="13">
        <f>'C завтраками| Bed and breakfast'!GB8*0.9</f>
        <v>10575</v>
      </c>
      <c r="GC8" s="13">
        <f>'C завтраками| Bed and breakfast'!GC8*0.9</f>
        <v>10575</v>
      </c>
      <c r="GD8" s="13">
        <f>'C завтраками| Bed and breakfast'!GD8*0.9</f>
        <v>10575</v>
      </c>
      <c r="GE8" s="13">
        <f>'C завтраками| Bed and breakfast'!GE8*0.9</f>
        <v>10575</v>
      </c>
      <c r="GF8" s="13">
        <f>'C завтраками| Bed and breakfast'!GF8*0.9</f>
        <v>10575</v>
      </c>
      <c r="GG8" s="13">
        <f>'C завтраками| Bed and breakfast'!GG8*0.9</f>
        <v>10575</v>
      </c>
      <c r="GH8" s="13">
        <f>'C завтраками| Bed and breakfast'!GH8*0.9</f>
        <v>10575</v>
      </c>
      <c r="GI8" s="13">
        <f>'C завтраками| Bed and breakfast'!GI8*0.9</f>
        <v>10575</v>
      </c>
      <c r="GJ8" s="13">
        <f>'C завтраками| Bed and breakfast'!GJ8*0.9</f>
        <v>10575</v>
      </c>
      <c r="GK8" s="13">
        <f>'C завтраками| Bed and breakfast'!GK8*0.9</f>
        <v>10575</v>
      </c>
      <c r="GL8" s="13">
        <f>'C завтраками| Bed and breakfast'!GL8*0.9</f>
        <v>10575</v>
      </c>
      <c r="GM8" s="13">
        <f>'C завтраками| Bed and breakfast'!GM8*0.9</f>
        <v>10575</v>
      </c>
      <c r="GN8" s="13">
        <f>'C завтраками| Bed and breakfast'!GN8*0.9</f>
        <v>10575</v>
      </c>
      <c r="GO8" s="13">
        <f>'C завтраками| Bed and breakfast'!GO8*0.9</f>
        <v>7785</v>
      </c>
      <c r="GP8" s="13">
        <f>'C завтраками| Bed and breakfast'!GP8*0.9</f>
        <v>7785</v>
      </c>
      <c r="GQ8" s="13">
        <f>'C завтраками| Bed and breakfast'!GQ8*0.9</f>
        <v>7785</v>
      </c>
      <c r="GR8" s="13">
        <f>'C завтраками| Bed and breakfast'!GR8*0.9</f>
        <v>7785</v>
      </c>
      <c r="GS8" s="13">
        <f>'C завтраками| Bed and breakfast'!GS8*0.9</f>
        <v>8235</v>
      </c>
      <c r="GT8" s="13">
        <f>'C завтраками| Bed and breakfast'!GT8*0.9</f>
        <v>8235</v>
      </c>
      <c r="GU8" s="13">
        <f>'C завтраками| Bed and breakfast'!GU8*0.9</f>
        <v>7785</v>
      </c>
      <c r="GV8" s="13">
        <f>'C завтраками| Bed and breakfast'!GV8*0.9</f>
        <v>7785</v>
      </c>
      <c r="GW8" s="13">
        <f>'C завтраками| Bed and breakfast'!GW8*0.9</f>
        <v>7785</v>
      </c>
      <c r="GX8" s="13">
        <f>'C завтраками| Bed and breakfast'!GX8*0.9</f>
        <v>7785</v>
      </c>
      <c r="GY8" s="13">
        <f>'C завтраками| Bed and breakfast'!GY8*0.9</f>
        <v>7785</v>
      </c>
      <c r="GZ8" s="13">
        <f>'C завтраками| Bed and breakfast'!GZ8*0.9</f>
        <v>8235</v>
      </c>
      <c r="HA8" s="13">
        <f>'C завтраками| Bed and breakfast'!HA8*0.9</f>
        <v>8235</v>
      </c>
      <c r="HB8" s="13">
        <f>'C завтраками| Bed and breakfast'!HB8*0.9</f>
        <v>7785</v>
      </c>
      <c r="HC8" s="13">
        <f>'C завтраками| Bed and breakfast'!HC8*0.9</f>
        <v>7785</v>
      </c>
      <c r="HD8" s="13">
        <f>'C завтраками| Bed and breakfast'!HD8*0.9</f>
        <v>7785</v>
      </c>
      <c r="HE8" s="13">
        <f>'C завтраками| Bed and breakfast'!HE8*0.9</f>
        <v>7785</v>
      </c>
      <c r="HF8" s="13">
        <f>'C завтраками| Bed and breakfast'!HF8*0.9</f>
        <v>7785</v>
      </c>
      <c r="HG8" s="13">
        <f>'C завтраками| Bed and breakfast'!HG8*0.9</f>
        <v>8235</v>
      </c>
      <c r="HH8" s="13">
        <f>'C завтраками| Bed and breakfast'!HH8*0.9</f>
        <v>8235</v>
      </c>
      <c r="HI8" s="13">
        <f>'C завтраками| Bed and breakfast'!HI8*0.9</f>
        <v>7785</v>
      </c>
      <c r="HJ8" s="13">
        <f>'C завтраками| Bed and breakfast'!HJ8*0.9</f>
        <v>7785</v>
      </c>
      <c r="HK8" s="13">
        <f>'C завтраками| Bed and breakfast'!HK8*0.9</f>
        <v>7785</v>
      </c>
      <c r="HL8" s="13">
        <f>'C завтраками| Bed and breakfast'!HL8*0.9</f>
        <v>7785</v>
      </c>
      <c r="HM8" s="13">
        <f>'C завтраками| Bed and breakfast'!HM8*0.9</f>
        <v>7785</v>
      </c>
      <c r="HN8" s="13">
        <f>'C завтраками| Bed and breakfast'!HN8*0.9</f>
        <v>8235</v>
      </c>
      <c r="HO8" s="13">
        <f>'C завтраками| Bed and breakfast'!HO8*0.9</f>
        <v>8235</v>
      </c>
      <c r="HP8" s="13">
        <f>'C завтраками| Bed and breakfast'!HP8*0.9</f>
        <v>7785</v>
      </c>
      <c r="HQ8" s="13">
        <f>'C завтраками| Bed and breakfast'!HQ8*0.9</f>
        <v>7785</v>
      </c>
      <c r="HR8" s="13">
        <f>'C завтраками| Bed and breakfast'!HR8*0.9</f>
        <v>7785</v>
      </c>
      <c r="HS8" s="13">
        <f>'C завтраками| Bed and breakfast'!HS8*0.9</f>
        <v>7785</v>
      </c>
      <c r="HT8" s="13">
        <f>'C завтраками| Bed and breakfast'!HT8*0.9</f>
        <v>7785</v>
      </c>
      <c r="HU8" s="13">
        <f>'C завтраками| Bed and breakfast'!HU8*0.9</f>
        <v>8235</v>
      </c>
      <c r="HV8" s="13">
        <f>'C завтраками| Bed and breakfast'!HV8*0.9</f>
        <v>8235</v>
      </c>
      <c r="HW8" s="13">
        <f>'C завтраками| Bed and breakfast'!HW8*0.9</f>
        <v>7785</v>
      </c>
      <c r="HX8" s="13">
        <f>'C завтраками| Bed and breakfast'!HX8*0.9</f>
        <v>7785</v>
      </c>
      <c r="HY8" s="13">
        <f>'C завтраками| Bed and breakfast'!HY8*0.9</f>
        <v>7785</v>
      </c>
      <c r="HZ8" s="13">
        <f>'C завтраками| Bed and breakfast'!HZ8*0.9</f>
        <v>7785</v>
      </c>
      <c r="IA8" s="13">
        <f>'C завтраками| Bed and breakfast'!IA8*0.9</f>
        <v>7785</v>
      </c>
      <c r="IB8" s="13">
        <f>'C завтраками| Bed and breakfast'!IB8*0.9</f>
        <v>7785</v>
      </c>
      <c r="IC8" s="13">
        <f>'C завтраками| Bed and breakfast'!IC8*0.9</f>
        <v>7785</v>
      </c>
      <c r="ID8" s="13">
        <f>'C завтраками| Bed and breakfast'!ID8*0.9</f>
        <v>6885</v>
      </c>
      <c r="IE8" s="13">
        <f>'C завтраками| Bed and breakfast'!IE8*0.9</f>
        <v>6885</v>
      </c>
      <c r="IF8" s="13">
        <f>'C завтраками| Bed and breakfast'!IF8*0.9</f>
        <v>6885</v>
      </c>
      <c r="IG8" s="13">
        <f>'C завтраками| Bed and breakfast'!IG8*0.9</f>
        <v>6885</v>
      </c>
      <c r="IH8" s="13">
        <f>'C завтраками| Bed and breakfast'!IH8*0.9</f>
        <v>6885</v>
      </c>
      <c r="II8" s="13">
        <f>'C завтраками| Bed and breakfast'!II8*0.9</f>
        <v>6885</v>
      </c>
      <c r="IJ8" s="13">
        <f>'C завтраками| Bed and breakfast'!IJ8*0.9</f>
        <v>6885</v>
      </c>
      <c r="IK8" s="13">
        <f>'C завтраками| Bed and breakfast'!IK8*0.9</f>
        <v>6435</v>
      </c>
      <c r="IL8" s="13">
        <f>'C завтраками| Bed and breakfast'!IL8*0.9</f>
        <v>6435</v>
      </c>
      <c r="IM8" s="13">
        <f>'C завтраками| Bed and breakfast'!IM8*0.9</f>
        <v>6435</v>
      </c>
      <c r="IN8" s="13">
        <f>'C завтраками| Bed and breakfast'!IN8*0.9</f>
        <v>6435</v>
      </c>
      <c r="IO8" s="13">
        <f>'C завтраками| Bed and breakfast'!IO8*0.9</f>
        <v>6435</v>
      </c>
      <c r="IP8" s="13">
        <f>'C завтраками| Bed and breakfast'!IP8*0.9</f>
        <v>6885</v>
      </c>
      <c r="IQ8" s="13">
        <f>'C завтраками| Bed and breakfast'!IQ8*0.9</f>
        <v>6885</v>
      </c>
      <c r="IR8" s="13">
        <f>'C завтраками| Bed and breakfast'!IR8*0.9</f>
        <v>6435</v>
      </c>
      <c r="IS8" s="13">
        <f>'C завтраками| Bed and breakfast'!IS8*0.9</f>
        <v>6435</v>
      </c>
      <c r="IT8" s="13">
        <f>'C завтраками| Bed and breakfast'!IT8*0.9</f>
        <v>6435</v>
      </c>
      <c r="IU8" s="13">
        <f>'C завтраками| Bed and breakfast'!IU8*0.9</f>
        <v>6435</v>
      </c>
      <c r="IV8" s="13">
        <f>'C завтраками| Bed and breakfast'!IV8*0.9</f>
        <v>6435</v>
      </c>
      <c r="IW8" s="13">
        <f>'C завтраками| Bed and breakfast'!IW8*0.9</f>
        <v>6885</v>
      </c>
      <c r="IX8" s="13">
        <f>'C завтраками| Bed and breakfast'!IX8*0.9</f>
        <v>6885</v>
      </c>
      <c r="IY8" s="13">
        <f>'C завтраками| Bed and breakfast'!IY8*0.9</f>
        <v>6435</v>
      </c>
      <c r="IZ8" s="13">
        <f>'C завтраками| Bed and breakfast'!IZ8*0.9</f>
        <v>6435</v>
      </c>
      <c r="JA8" s="13">
        <f>'C завтраками| Bed and breakfast'!JA8*0.9</f>
        <v>6435</v>
      </c>
      <c r="JB8" s="13">
        <f>'C завтраками| Bed and breakfast'!JB8*0.9</f>
        <v>6435</v>
      </c>
      <c r="JC8" s="13">
        <f>'C завтраками| Bed and breakfast'!JC8*0.9</f>
        <v>6435</v>
      </c>
      <c r="JD8" s="13">
        <f>'C завтраками| Bed and breakfast'!JD8*0.9</f>
        <v>6885</v>
      </c>
      <c r="JE8" s="13">
        <f>'C завтраками| Bed and breakfast'!JE8*0.9</f>
        <v>6885</v>
      </c>
      <c r="JF8" s="13">
        <f>'C завтраками| Bed and breakfast'!JF8*0.9</f>
        <v>7785</v>
      </c>
      <c r="JG8" s="13">
        <f>'C завтраками| Bed and breakfast'!JG8*0.9</f>
        <v>7785</v>
      </c>
      <c r="JH8" s="13">
        <f>'C завтраками| Bed and breakfast'!JH8*0.9</f>
        <v>7785</v>
      </c>
      <c r="JI8" s="13">
        <f>'C завтраками| Bed and breakfast'!JI8*0.9</f>
        <v>7785</v>
      </c>
      <c r="JJ8" s="13">
        <f>'C завтраками| Bed and breakfast'!JJ8*0.9</f>
        <v>7785</v>
      </c>
      <c r="JK8" s="13">
        <f>'C завтраками| Bed and breakfast'!JK8*0.9</f>
        <v>7785</v>
      </c>
      <c r="JL8" s="13">
        <f>'C завтраками| Bed and breakfast'!JL8*0.9</f>
        <v>7785</v>
      </c>
      <c r="JM8" s="13">
        <f>'C завтраками| Bed and breakfast'!JM8*0.9</f>
        <v>7785</v>
      </c>
      <c r="JN8" s="13">
        <f>'C завтраками| Bed and breakfast'!JN8*0.9</f>
        <v>7785</v>
      </c>
      <c r="JO8" s="13">
        <f>'C завтраками| Bed and breakfast'!JO8*0.9</f>
        <v>7785</v>
      </c>
      <c r="JP8" s="13">
        <f>'C завтраками| Bed and breakfast'!JP8*0.9</f>
        <v>7785</v>
      </c>
    </row>
    <row r="9" spans="1:276" ht="11.45" customHeight="1">
      <c r="A9" s="12">
        <v>2</v>
      </c>
      <c r="B9" s="35">
        <f>'C завтраками| Bed and breakfast'!B9*0.9</f>
        <v>24390</v>
      </c>
      <c r="C9" s="35">
        <f>'C завтраками| Bed and breakfast'!C9*0.9</f>
        <v>32580</v>
      </c>
      <c r="D9" s="35">
        <f>'C завтраками| Bed and breakfast'!D9*0.9</f>
        <v>32580</v>
      </c>
      <c r="E9" s="35">
        <f>'C завтраками| Bed and breakfast'!E9*0.9</f>
        <v>33930</v>
      </c>
      <c r="F9" s="35">
        <f>'C завтраками| Bed and breakfast'!F9*0.9</f>
        <v>33930</v>
      </c>
      <c r="G9" s="35">
        <f>'C завтраками| Bed and breakfast'!G9*0.9</f>
        <v>33930</v>
      </c>
      <c r="H9" s="35">
        <f>'C завтраками| Bed and breakfast'!H9*0.9</f>
        <v>33930</v>
      </c>
      <c r="I9" s="35">
        <f>'C завтраками| Bed and breakfast'!I9*0.9</f>
        <v>33930</v>
      </c>
      <c r="J9" s="35">
        <f>'C завтраками| Bed and breakfast'!J9*0.9</f>
        <v>30600</v>
      </c>
      <c r="K9" s="35">
        <f>'C завтраками| Bed and breakfast'!K9*0.9</f>
        <v>28980</v>
      </c>
      <c r="L9" s="13">
        <f>'C завтраками| Bed and breakfast'!L9*0.9</f>
        <v>21780</v>
      </c>
      <c r="M9" s="13">
        <f>'C завтраками| Bed and breakfast'!M9*0.9</f>
        <v>18540</v>
      </c>
      <c r="N9" s="13">
        <f>'C завтраками| Bed and breakfast'!N9*0.9</f>
        <v>14760</v>
      </c>
      <c r="O9" s="13">
        <f>'C завтраками| Bed and breakfast'!O9*0.9</f>
        <v>14760</v>
      </c>
      <c r="P9" s="13">
        <f>'C завтраками| Bed and breakfast'!P9*0.9</f>
        <v>14760</v>
      </c>
      <c r="Q9" s="13">
        <f>'C завтраками| Bed and breakfast'!Q9*0.9</f>
        <v>15570</v>
      </c>
      <c r="R9" s="13">
        <f>'C завтраками| Bed and breakfast'!R9*0.9</f>
        <v>15570</v>
      </c>
      <c r="S9" s="13">
        <f>'C завтраками| Bed and breakfast'!S9*0.9</f>
        <v>15570</v>
      </c>
      <c r="T9" s="13">
        <f>'C завтраками| Bed and breakfast'!T9*0.9</f>
        <v>15570</v>
      </c>
      <c r="U9" s="13">
        <f>'C завтраками| Bed and breakfast'!U9*0.9</f>
        <v>15570</v>
      </c>
      <c r="V9" s="13">
        <f>'C завтраками| Bed and breakfast'!V9*0.9</f>
        <v>15570</v>
      </c>
      <c r="W9" s="13">
        <f>'C завтраками| Bed and breakfast'!W9*0.9</f>
        <v>16380</v>
      </c>
      <c r="X9" s="13">
        <f>'C завтраками| Bed and breakfast'!X9*0.9</f>
        <v>16380</v>
      </c>
      <c r="Y9" s="13">
        <f>'C завтраками| Bed and breakfast'!Y9*0.9</f>
        <v>16380</v>
      </c>
      <c r="Z9" s="13">
        <f>'C завтраками| Bed and breakfast'!Z9*0.9</f>
        <v>16380</v>
      </c>
      <c r="AA9" s="13">
        <f>'C завтраками| Bed and breakfast'!AA9*0.9</f>
        <v>16380</v>
      </c>
      <c r="AB9" s="13">
        <f>'C завтраками| Bed and breakfast'!AB9*0.9</f>
        <v>17460</v>
      </c>
      <c r="AC9" s="13">
        <f>'C завтраками| Bed and breakfast'!AC9*0.9</f>
        <v>17460</v>
      </c>
      <c r="AD9" s="13">
        <f>'C завтраками| Bed and breakfast'!AD9*0.9</f>
        <v>17460</v>
      </c>
      <c r="AE9" s="13">
        <f>'C завтраками| Bed and breakfast'!AE9*0.9</f>
        <v>17460</v>
      </c>
      <c r="AF9" s="13">
        <f>'C завтраками| Bed and breakfast'!AF9*0.9</f>
        <v>20700</v>
      </c>
      <c r="AG9" s="13">
        <f>'C завтраками| Bed and breakfast'!AG9*0.9</f>
        <v>20700</v>
      </c>
      <c r="AH9" s="13">
        <f>'C завтраками| Bed and breakfast'!AH9*0.9</f>
        <v>20700</v>
      </c>
      <c r="AI9" s="13">
        <f>'C завтраками| Bed and breakfast'!AI9*0.9</f>
        <v>19620</v>
      </c>
      <c r="AJ9" s="13">
        <f>'C завтраками| Bed and breakfast'!AJ9*0.9</f>
        <v>19620</v>
      </c>
      <c r="AK9" s="13">
        <f>'C завтраками| Bed and breakfast'!AK9*0.9</f>
        <v>19620</v>
      </c>
      <c r="AL9" s="13">
        <f>'C завтраками| Bed and breakfast'!AL9*0.9</f>
        <v>19620</v>
      </c>
      <c r="AM9" s="13">
        <f>'C завтраками| Bed and breakfast'!AM9*0.9</f>
        <v>22860</v>
      </c>
      <c r="AN9" s="13">
        <f>'C завтраками| Bed and breakfast'!AN9*0.9</f>
        <v>22860</v>
      </c>
      <c r="AO9" s="13">
        <f>'C завтраками| Bed and breakfast'!AO9*0.9</f>
        <v>22860</v>
      </c>
      <c r="AP9" s="13">
        <f>'C завтраками| Bed and breakfast'!AP9*0.9</f>
        <v>19620</v>
      </c>
      <c r="AQ9" s="13">
        <f>'C завтраками| Bed and breakfast'!AQ9*0.9</f>
        <v>19620</v>
      </c>
      <c r="AR9" s="13">
        <f>'C завтраками| Bed and breakfast'!AR9*0.9</f>
        <v>19620</v>
      </c>
      <c r="AS9" s="13">
        <f>'C завтраками| Bed and breakfast'!AS9*0.9</f>
        <v>19620</v>
      </c>
      <c r="AT9" s="13">
        <f>'C завтраками| Bed and breakfast'!AT9*0.9</f>
        <v>19620</v>
      </c>
      <c r="AU9" s="13">
        <f>'C завтраками| Bed and breakfast'!AU9*0.9</f>
        <v>20700</v>
      </c>
      <c r="AV9" s="13">
        <f>'C завтраками| Bed and breakfast'!AV9*0.9</f>
        <v>20700</v>
      </c>
      <c r="AW9" s="13">
        <f>'C завтраками| Bed and breakfast'!AW9*0.9</f>
        <v>20700</v>
      </c>
      <c r="AX9" s="13">
        <f>'C завтраками| Bed and breakfast'!AX9*0.9</f>
        <v>22860</v>
      </c>
      <c r="AY9" s="13">
        <f>'C завтраками| Bed and breakfast'!AY9*0.9</f>
        <v>22860</v>
      </c>
      <c r="AZ9" s="13">
        <f>'C завтраками| Bed and breakfast'!AZ9*0.9</f>
        <v>22860</v>
      </c>
      <c r="BA9" s="13">
        <f>'C завтраками| Bed and breakfast'!BA9*0.9</f>
        <v>22860</v>
      </c>
      <c r="BB9" s="13">
        <f>'C завтраками| Bed and breakfast'!BB9*0.9</f>
        <v>25020</v>
      </c>
      <c r="BC9" s="13">
        <f>'C завтраками| Bed and breakfast'!BC9*0.9</f>
        <v>25020</v>
      </c>
      <c r="BD9" s="13">
        <f>'C завтраками| Bed and breakfast'!BD9*0.9</f>
        <v>25020</v>
      </c>
      <c r="BE9" s="13">
        <f>'C завтраками| Bed and breakfast'!BE9*0.9</f>
        <v>25020</v>
      </c>
      <c r="BF9" s="13">
        <f>'C завтраками| Bed and breakfast'!BF9*0.9</f>
        <v>25020</v>
      </c>
      <c r="BG9" s="13">
        <f>'C завтраками| Bed and breakfast'!BG9*0.9</f>
        <v>25020</v>
      </c>
      <c r="BH9" s="13">
        <f>'C завтраками| Bed and breakfast'!BH9*0.9</f>
        <v>25020</v>
      </c>
      <c r="BI9" s="13">
        <f>'C завтраками| Bed and breakfast'!BI9*0.9</f>
        <v>25020</v>
      </c>
      <c r="BJ9" s="13">
        <f>'C завтраками| Bed and breakfast'!BJ9*0.9</f>
        <v>22860</v>
      </c>
      <c r="BK9" s="13">
        <f>'C завтраками| Bed and breakfast'!BK9*0.9</f>
        <v>16380</v>
      </c>
      <c r="BL9" s="13">
        <f>'C завтраками| Bed and breakfast'!BL9*0.9</f>
        <v>16380</v>
      </c>
      <c r="BM9" s="13">
        <f>'C завтраками| Bed and breakfast'!BM9*0.9</f>
        <v>16380</v>
      </c>
      <c r="BN9" s="13">
        <f>'C завтраками| Bed and breakfast'!BN9*0.9</f>
        <v>16380</v>
      </c>
      <c r="BO9" s="13">
        <f>'C завтраками| Bed and breakfast'!BO9*0.9</f>
        <v>16380</v>
      </c>
      <c r="BP9" s="13">
        <f>'C завтраками| Bed and breakfast'!BP9*0.9</f>
        <v>16380</v>
      </c>
      <c r="BQ9" s="13">
        <f>'C завтраками| Bed and breakfast'!BQ9*0.9</f>
        <v>16380</v>
      </c>
      <c r="BR9" s="13">
        <f>'C завтраками| Bed and breakfast'!BR9*0.9</f>
        <v>16380</v>
      </c>
      <c r="BS9" s="13">
        <f>'C завтраками| Bed and breakfast'!BS9*0.9</f>
        <v>16380</v>
      </c>
      <c r="BT9" s="13">
        <f>'C завтраками| Bed and breakfast'!BT9*0.9</f>
        <v>12420</v>
      </c>
      <c r="BU9" s="13">
        <f>'C завтраками| Bed and breakfast'!BU9*0.9</f>
        <v>12420</v>
      </c>
      <c r="BV9" s="13">
        <f>'C завтраками| Bed and breakfast'!BV9*0.9</f>
        <v>12420</v>
      </c>
      <c r="BW9" s="13">
        <f>'C завтраками| Bed and breakfast'!BW9*0.9</f>
        <v>12420</v>
      </c>
      <c r="BX9" s="13">
        <f>'C завтраками| Bed and breakfast'!BX9*0.9</f>
        <v>12420</v>
      </c>
      <c r="BY9" s="13">
        <f>'C завтраками| Bed and breakfast'!BY9*0.9</f>
        <v>12420</v>
      </c>
      <c r="BZ9" s="13">
        <f>'C завтраками| Bed and breakfast'!BZ9*0.9</f>
        <v>12420</v>
      </c>
      <c r="CA9" s="13">
        <f>'C завтраками| Bed and breakfast'!CA9*0.9</f>
        <v>11160</v>
      </c>
      <c r="CB9" s="13">
        <f>'C завтраками| Bed and breakfast'!CB9*0.9</f>
        <v>11160</v>
      </c>
      <c r="CC9" s="13">
        <f>'C завтраками| Bed and breakfast'!CC9*0.9</f>
        <v>11160</v>
      </c>
      <c r="CD9" s="13">
        <f>'C завтраками| Bed and breakfast'!CD9*0.9</f>
        <v>11160</v>
      </c>
      <c r="CE9" s="13">
        <f>'C завтраками| Bed and breakfast'!CE9*0.9</f>
        <v>11160</v>
      </c>
      <c r="CF9" s="13">
        <f>'C завтраками| Bed and breakfast'!CF9*0.9</f>
        <v>10080</v>
      </c>
      <c r="CG9" s="13">
        <f>'C завтраками| Bed and breakfast'!CG9*0.9</f>
        <v>10080</v>
      </c>
      <c r="CH9" s="13">
        <f>'C завтраками| Bed and breakfast'!CH9*0.9</f>
        <v>10080</v>
      </c>
      <c r="CI9" s="13">
        <f>'C завтраками| Bed and breakfast'!CI9*0.9</f>
        <v>10080</v>
      </c>
      <c r="CJ9" s="13">
        <f>'C завтраками| Bed and breakfast'!CJ9*0.9</f>
        <v>10080</v>
      </c>
      <c r="CK9" s="13">
        <f>'C завтраками| Bed and breakfast'!CK9*0.9</f>
        <v>11160</v>
      </c>
      <c r="CL9" s="13">
        <f>'C завтраками| Bed and breakfast'!CL9*0.9</f>
        <v>11160</v>
      </c>
      <c r="CM9" s="13">
        <f>'C завтраками| Bed and breakfast'!CM9*0.9</f>
        <v>10080</v>
      </c>
      <c r="CN9" s="13">
        <f>'C завтраками| Bed and breakfast'!CN9*0.9</f>
        <v>10080</v>
      </c>
      <c r="CO9" s="13">
        <f>'C завтраками| Bed and breakfast'!CO9*0.9</f>
        <v>10080</v>
      </c>
      <c r="CP9" s="13">
        <f>'C завтраками| Bed and breakfast'!CP9*0.9</f>
        <v>9720</v>
      </c>
      <c r="CQ9" s="13">
        <f>'C завтраками| Bed and breakfast'!CQ9*0.9</f>
        <v>9720</v>
      </c>
      <c r="CR9" s="13">
        <f>'C завтраками| Bed and breakfast'!CR9*0.9</f>
        <v>9720</v>
      </c>
      <c r="CS9" s="13">
        <f>'C завтраками| Bed and breakfast'!CS9*0.9</f>
        <v>9720</v>
      </c>
      <c r="CT9" s="13">
        <f>'C завтраками| Bed and breakfast'!CT9*0.9</f>
        <v>8820</v>
      </c>
      <c r="CU9" s="13">
        <f>'C завтраками| Bed and breakfast'!CU9*0.9</f>
        <v>8820</v>
      </c>
      <c r="CV9" s="13">
        <f>'C завтраками| Bed and breakfast'!CV9*0.9</f>
        <v>8820</v>
      </c>
      <c r="CW9" s="13">
        <f>'C завтраками| Bed and breakfast'!CW9*0.9</f>
        <v>8820</v>
      </c>
      <c r="CX9" s="13">
        <f>'C завтраками| Bed and breakfast'!CX9*0.9</f>
        <v>8820</v>
      </c>
      <c r="CY9" s="13">
        <f>'C завтраками| Bed and breakfast'!CY9*0.9</f>
        <v>8820</v>
      </c>
      <c r="CZ9" s="13">
        <f>'C завтраками| Bed and breakfast'!CZ9*0.9</f>
        <v>8820</v>
      </c>
      <c r="DA9" s="13">
        <f>'C завтраками| Bed and breakfast'!DA9*0.9</f>
        <v>7110</v>
      </c>
      <c r="DB9" s="13">
        <f>'C завтраками| Bed and breakfast'!DB9*0.9</f>
        <v>7110</v>
      </c>
      <c r="DC9" s="13">
        <f>'C завтраками| Bed and breakfast'!DC9*0.9</f>
        <v>7110</v>
      </c>
      <c r="DD9" s="13">
        <f>'C завтраками| Bed and breakfast'!DD9*0.9</f>
        <v>7110</v>
      </c>
      <c r="DE9" s="13">
        <f>'C завтраками| Bed and breakfast'!DE9*0.9</f>
        <v>7110</v>
      </c>
      <c r="DF9" s="13">
        <f>'C завтраками| Bed and breakfast'!DF9*0.9</f>
        <v>7650</v>
      </c>
      <c r="DG9" s="13">
        <f>'C завтраками| Bed and breakfast'!DG9*0.9</f>
        <v>7650</v>
      </c>
      <c r="DH9" s="13">
        <f>'C завтраками| Bed and breakfast'!DH9*0.9</f>
        <v>7110</v>
      </c>
      <c r="DI9" s="13">
        <f>'C завтраками| Bed and breakfast'!DI9*0.9</f>
        <v>7110</v>
      </c>
      <c r="DJ9" s="13">
        <f>'C завтраками| Bed and breakfast'!DJ9*0.9</f>
        <v>7110</v>
      </c>
      <c r="DK9" s="13">
        <f>'C завтраками| Bed and breakfast'!DK9*0.9</f>
        <v>7110</v>
      </c>
      <c r="DL9" s="13">
        <f>'C завтраками| Bed and breakfast'!DL9*0.9</f>
        <v>7110</v>
      </c>
      <c r="DM9" s="13">
        <f>'C завтраками| Bed and breakfast'!DM9*0.9</f>
        <v>7650</v>
      </c>
      <c r="DN9" s="13">
        <f>'C завтраками| Bed and breakfast'!DN9*0.9</f>
        <v>7650</v>
      </c>
      <c r="DO9" s="13">
        <f>'C завтраками| Bed and breakfast'!DO9*0.9</f>
        <v>7110</v>
      </c>
      <c r="DP9" s="13">
        <f>'C завтраками| Bed and breakfast'!DP9*0.9</f>
        <v>7110</v>
      </c>
      <c r="DQ9" s="13">
        <f>'C завтраками| Bed and breakfast'!DQ9*0.9</f>
        <v>7110</v>
      </c>
      <c r="DR9" s="13">
        <f>'C завтраками| Bed and breakfast'!DR9*0.9</f>
        <v>7110</v>
      </c>
      <c r="DS9" s="13">
        <f>'C завтраками| Bed and breakfast'!DS9*0.9</f>
        <v>8370</v>
      </c>
      <c r="DT9" s="13">
        <f>'C завтраками| Bed and breakfast'!DT9*0.9</f>
        <v>8370</v>
      </c>
      <c r="DU9" s="13">
        <f>'C завтраками| Bed and breakfast'!DU9*0.9</f>
        <v>8370</v>
      </c>
      <c r="DV9" s="13">
        <f>'C завтраками| Bed and breakfast'!DV9*0.9</f>
        <v>7380</v>
      </c>
      <c r="DW9" s="13">
        <f>'C завтраками| Bed and breakfast'!DW9*0.9</f>
        <v>7380</v>
      </c>
      <c r="DX9" s="13">
        <f>'C завтраками| Bed and breakfast'!DX9*0.9</f>
        <v>7380</v>
      </c>
      <c r="DY9" s="13">
        <f>'C завтраками| Bed and breakfast'!DY9*0.9</f>
        <v>7380</v>
      </c>
      <c r="DZ9" s="13">
        <f>'C завтраками| Bed and breakfast'!DZ9*0.9</f>
        <v>7380</v>
      </c>
      <c r="EA9" s="13">
        <f>'C завтраками| Bed and breakfast'!EA9*0.9</f>
        <v>8370</v>
      </c>
      <c r="EB9" s="13">
        <f>'C завтраками| Bed and breakfast'!EB9*0.9</f>
        <v>8370</v>
      </c>
      <c r="EC9" s="13">
        <f>'C завтраками| Bed and breakfast'!EC9*0.9</f>
        <v>8370</v>
      </c>
      <c r="ED9" s="13">
        <f>'C завтраками| Bed and breakfast'!ED9*0.9</f>
        <v>7110</v>
      </c>
      <c r="EE9" s="13">
        <f>'C завтраками| Bed and breakfast'!EE9*0.9</f>
        <v>7110</v>
      </c>
      <c r="EF9" s="13">
        <f>'C завтраками| Bed and breakfast'!EF9*0.9</f>
        <v>7110</v>
      </c>
      <c r="EG9" s="13">
        <f>'C завтраками| Bed and breakfast'!EG9*0.9</f>
        <v>7110</v>
      </c>
      <c r="EH9" s="13">
        <f>'C завтраками| Bed and breakfast'!EH9*0.9</f>
        <v>7380</v>
      </c>
      <c r="EI9" s="13">
        <f>'C завтраками| Bed and breakfast'!EI9*0.9</f>
        <v>7380</v>
      </c>
      <c r="EJ9" s="13">
        <f>'C завтраками| Bed and breakfast'!EJ9*0.9</f>
        <v>7110</v>
      </c>
      <c r="EK9" s="13">
        <f>'C завтраками| Bed and breakfast'!EK9*0.9</f>
        <v>7110</v>
      </c>
      <c r="EL9" s="13">
        <f>'C завтраками| Bed and breakfast'!EL9*0.9</f>
        <v>7110</v>
      </c>
      <c r="EM9" s="13">
        <f>'C завтраками| Bed and breakfast'!EM9*0.9</f>
        <v>7110</v>
      </c>
      <c r="EN9" s="13">
        <f>'C завтраками| Bed and breakfast'!EN9*0.9</f>
        <v>7110</v>
      </c>
      <c r="EO9" s="13">
        <f>'C завтраками| Bed and breakfast'!EO9*0.9</f>
        <v>7380</v>
      </c>
      <c r="EP9" s="13">
        <f>'C завтраками| Bed and breakfast'!EP9*0.9</f>
        <v>7380</v>
      </c>
      <c r="EQ9" s="13">
        <f>'C завтраками| Bed and breakfast'!EQ9*0.9</f>
        <v>7110</v>
      </c>
      <c r="ER9" s="13">
        <f>'C завтраками| Bed and breakfast'!ER9*0.9</f>
        <v>7110</v>
      </c>
      <c r="ES9" s="13">
        <f>'C завтраками| Bed and breakfast'!ES9*0.9</f>
        <v>7110</v>
      </c>
      <c r="ET9" s="13">
        <f>'C завтраками| Bed and breakfast'!ET9*0.9</f>
        <v>7110</v>
      </c>
      <c r="EU9" s="13">
        <f>'C завтраками| Bed and breakfast'!EU9*0.9</f>
        <v>7110</v>
      </c>
      <c r="EV9" s="13">
        <f>'C завтраками| Bed and breakfast'!EV9*0.9</f>
        <v>7380</v>
      </c>
      <c r="EW9" s="13">
        <f>'C завтраками| Bed and breakfast'!EW9*0.9</f>
        <v>7380</v>
      </c>
      <c r="EX9" s="13">
        <f>'C завтраками| Bed and breakfast'!EX9*0.9</f>
        <v>7380</v>
      </c>
      <c r="EY9" s="13">
        <f>'C завтраками| Bed and breakfast'!EY9*0.9</f>
        <v>7380</v>
      </c>
      <c r="EZ9" s="13">
        <f>'C завтраками| Bed and breakfast'!EZ9*0.9</f>
        <v>7380</v>
      </c>
      <c r="FA9" s="13">
        <f>'C завтраками| Bed and breakfast'!FA9*0.9</f>
        <v>7380</v>
      </c>
      <c r="FB9" s="13">
        <f>'C завтраками| Bed and breakfast'!FB9*0.9</f>
        <v>7380</v>
      </c>
      <c r="FC9" s="13">
        <f>'C завтраками| Bed and breakfast'!FC9*0.9</f>
        <v>12060</v>
      </c>
      <c r="FD9" s="13">
        <f>'C завтраками| Bed and breakfast'!FD9*0.9</f>
        <v>12060</v>
      </c>
      <c r="FE9" s="35">
        <f>'C завтраками| Bed and breakfast'!FE9*0.9</f>
        <v>12060</v>
      </c>
      <c r="FF9" s="35">
        <f>'C завтраками| Bed and breakfast'!FF9*0.9</f>
        <v>12060</v>
      </c>
      <c r="FG9" s="35">
        <f>'C завтраками| Bed and breakfast'!FG9*0.9</f>
        <v>12060</v>
      </c>
      <c r="FH9" s="35">
        <f>'C завтраками| Bed and breakfast'!FH9*0.9</f>
        <v>12060</v>
      </c>
      <c r="FI9" s="35">
        <f>'C завтраками| Bed and breakfast'!FI9*0.9</f>
        <v>14040</v>
      </c>
      <c r="FJ9" s="13">
        <f>'C завтраками| Bed and breakfast'!FJ9*0.9</f>
        <v>14040</v>
      </c>
      <c r="FK9" s="13">
        <f>'C завтраками| Bed and breakfast'!FK9*0.9</f>
        <v>14040</v>
      </c>
      <c r="FL9" s="13">
        <f>'C завтраками| Bed and breakfast'!FL9*0.9</f>
        <v>14040</v>
      </c>
      <c r="FM9" s="13">
        <f>'C завтраками| Bed and breakfast'!FM9*0.9</f>
        <v>14040</v>
      </c>
      <c r="FN9" s="13">
        <f>'C завтраками| Bed and breakfast'!FN9*0.9</f>
        <v>14040</v>
      </c>
      <c r="FO9" s="13">
        <f>'C завтраками| Bed and breakfast'!FO9*0.9</f>
        <v>14040</v>
      </c>
      <c r="FP9" s="13">
        <f>'C завтраками| Bed and breakfast'!FP9*0.9</f>
        <v>14040</v>
      </c>
      <c r="FQ9" s="13">
        <f>'C завтраками| Bed and breakfast'!FQ9*0.9</f>
        <v>14040</v>
      </c>
      <c r="FR9" s="13">
        <f>'C завтраками| Bed and breakfast'!FR9*0.9</f>
        <v>14040</v>
      </c>
      <c r="FS9" s="13">
        <f>'C завтраками| Bed and breakfast'!FS9*0.9</f>
        <v>8370</v>
      </c>
      <c r="FT9" s="13">
        <f>'C завтраками| Bed and breakfast'!FT9*0.9</f>
        <v>8370</v>
      </c>
      <c r="FU9" s="13">
        <f>'C завтраками| Bed and breakfast'!FU9*0.9</f>
        <v>8370</v>
      </c>
      <c r="FV9" s="13">
        <f>'C завтраками| Bed and breakfast'!FV9*0.9</f>
        <v>8370</v>
      </c>
      <c r="FW9" s="13">
        <f>'C завтраками| Bed and breakfast'!FW9*0.9</f>
        <v>8370</v>
      </c>
      <c r="FX9" s="13">
        <f>'C завтраками| Bed and breakfast'!FX9*0.9</f>
        <v>8370</v>
      </c>
      <c r="FY9" s="13">
        <f>'C завтраками| Bed and breakfast'!FY9*0.9</f>
        <v>8370</v>
      </c>
      <c r="FZ9" s="13">
        <f>'C завтраками| Bed and breakfast'!FZ9*0.9</f>
        <v>8370</v>
      </c>
      <c r="GA9" s="13">
        <f>'C завтраками| Bed and breakfast'!GA9*0.9</f>
        <v>12060</v>
      </c>
      <c r="GB9" s="13">
        <f>'C завтраками| Bed and breakfast'!GB9*0.9</f>
        <v>12060</v>
      </c>
      <c r="GC9" s="13">
        <f>'C завтраками| Bed and breakfast'!GC9*0.9</f>
        <v>12060</v>
      </c>
      <c r="GD9" s="13">
        <f>'C завтраками| Bed and breakfast'!GD9*0.9</f>
        <v>12060</v>
      </c>
      <c r="GE9" s="13">
        <f>'C завтраками| Bed and breakfast'!GE9*0.9</f>
        <v>12060</v>
      </c>
      <c r="GF9" s="13">
        <f>'C завтраками| Bed and breakfast'!GF9*0.9</f>
        <v>12060</v>
      </c>
      <c r="GG9" s="13">
        <f>'C завтраками| Bed and breakfast'!GG9*0.9</f>
        <v>12060</v>
      </c>
      <c r="GH9" s="13">
        <f>'C завтраками| Bed and breakfast'!GH9*0.9</f>
        <v>12060</v>
      </c>
      <c r="GI9" s="13">
        <f>'C завтраками| Bed and breakfast'!GI9*0.9</f>
        <v>12060</v>
      </c>
      <c r="GJ9" s="13">
        <f>'C завтраками| Bed and breakfast'!GJ9*0.9</f>
        <v>12060</v>
      </c>
      <c r="GK9" s="13">
        <f>'C завтраками| Bed and breakfast'!GK9*0.9</f>
        <v>12060</v>
      </c>
      <c r="GL9" s="13">
        <f>'C завтраками| Bed and breakfast'!GL9*0.9</f>
        <v>12060</v>
      </c>
      <c r="GM9" s="13">
        <f>'C завтраками| Bed and breakfast'!GM9*0.9</f>
        <v>12060</v>
      </c>
      <c r="GN9" s="13">
        <f>'C завтраками| Bed and breakfast'!GN9*0.9</f>
        <v>12060</v>
      </c>
      <c r="GO9" s="13">
        <f>'C завтраками| Bed and breakfast'!GO9*0.9</f>
        <v>9270</v>
      </c>
      <c r="GP9" s="13">
        <f>'C завтраками| Bed and breakfast'!GP9*0.9</f>
        <v>9270</v>
      </c>
      <c r="GQ9" s="13">
        <f>'C завтраками| Bed and breakfast'!GQ9*0.9</f>
        <v>9270</v>
      </c>
      <c r="GR9" s="13">
        <f>'C завтраками| Bed and breakfast'!GR9*0.9</f>
        <v>9270</v>
      </c>
      <c r="GS9" s="13">
        <f>'C завтраками| Bed and breakfast'!GS9*0.9</f>
        <v>9720</v>
      </c>
      <c r="GT9" s="13">
        <f>'C завтраками| Bed and breakfast'!GT9*0.9</f>
        <v>9720</v>
      </c>
      <c r="GU9" s="13">
        <f>'C завтраками| Bed and breakfast'!GU9*0.9</f>
        <v>9270</v>
      </c>
      <c r="GV9" s="13">
        <f>'C завтраками| Bed and breakfast'!GV9*0.9</f>
        <v>9270</v>
      </c>
      <c r="GW9" s="13">
        <f>'C завтраками| Bed and breakfast'!GW9*0.9</f>
        <v>9270</v>
      </c>
      <c r="GX9" s="13">
        <f>'C завтраками| Bed and breakfast'!GX9*0.9</f>
        <v>9270</v>
      </c>
      <c r="GY9" s="13">
        <f>'C завтраками| Bed and breakfast'!GY9*0.9</f>
        <v>9270</v>
      </c>
      <c r="GZ9" s="13">
        <f>'C завтраками| Bed and breakfast'!GZ9*0.9</f>
        <v>9720</v>
      </c>
      <c r="HA9" s="13">
        <f>'C завтраками| Bed and breakfast'!HA9*0.9</f>
        <v>9720</v>
      </c>
      <c r="HB9" s="13">
        <f>'C завтраками| Bed and breakfast'!HB9*0.9</f>
        <v>9270</v>
      </c>
      <c r="HC9" s="13">
        <f>'C завтраками| Bed and breakfast'!HC9*0.9</f>
        <v>9270</v>
      </c>
      <c r="HD9" s="13">
        <f>'C завтраками| Bed and breakfast'!HD9*0.9</f>
        <v>9270</v>
      </c>
      <c r="HE9" s="13">
        <f>'C завтраками| Bed and breakfast'!HE9*0.9</f>
        <v>9270</v>
      </c>
      <c r="HF9" s="13">
        <f>'C завтраками| Bed and breakfast'!HF9*0.9</f>
        <v>9270</v>
      </c>
      <c r="HG9" s="13">
        <f>'C завтраками| Bed and breakfast'!HG9*0.9</f>
        <v>9720</v>
      </c>
      <c r="HH9" s="13">
        <f>'C завтраками| Bed and breakfast'!HH9*0.9</f>
        <v>9720</v>
      </c>
      <c r="HI9" s="13">
        <f>'C завтраками| Bed and breakfast'!HI9*0.9</f>
        <v>9270</v>
      </c>
      <c r="HJ9" s="13">
        <f>'C завтраками| Bed and breakfast'!HJ9*0.9</f>
        <v>9270</v>
      </c>
      <c r="HK9" s="13">
        <f>'C завтраками| Bed and breakfast'!HK9*0.9</f>
        <v>9270</v>
      </c>
      <c r="HL9" s="13">
        <f>'C завтраками| Bed and breakfast'!HL9*0.9</f>
        <v>9270</v>
      </c>
      <c r="HM9" s="13">
        <f>'C завтраками| Bed and breakfast'!HM9*0.9</f>
        <v>9270</v>
      </c>
      <c r="HN9" s="13">
        <f>'C завтраками| Bed and breakfast'!HN9*0.9</f>
        <v>9720</v>
      </c>
      <c r="HO9" s="13">
        <f>'C завтраками| Bed and breakfast'!HO9*0.9</f>
        <v>9720</v>
      </c>
      <c r="HP9" s="13">
        <f>'C завтраками| Bed and breakfast'!HP9*0.9</f>
        <v>9270</v>
      </c>
      <c r="HQ9" s="13">
        <f>'C завтраками| Bed and breakfast'!HQ9*0.9</f>
        <v>9270</v>
      </c>
      <c r="HR9" s="13">
        <f>'C завтраками| Bed and breakfast'!HR9*0.9</f>
        <v>9270</v>
      </c>
      <c r="HS9" s="13">
        <f>'C завтраками| Bed and breakfast'!HS9*0.9</f>
        <v>9270</v>
      </c>
      <c r="HT9" s="13">
        <f>'C завтраками| Bed and breakfast'!HT9*0.9</f>
        <v>9270</v>
      </c>
      <c r="HU9" s="13">
        <f>'C завтраками| Bed and breakfast'!HU9*0.9</f>
        <v>9720</v>
      </c>
      <c r="HV9" s="13">
        <f>'C завтраками| Bed and breakfast'!HV9*0.9</f>
        <v>9720</v>
      </c>
      <c r="HW9" s="13">
        <f>'C завтраками| Bed and breakfast'!HW9*0.9</f>
        <v>9270</v>
      </c>
      <c r="HX9" s="13">
        <f>'C завтраками| Bed and breakfast'!HX9*0.9</f>
        <v>9270</v>
      </c>
      <c r="HY9" s="13">
        <f>'C завтраками| Bed and breakfast'!HY9*0.9</f>
        <v>9270</v>
      </c>
      <c r="HZ9" s="13">
        <f>'C завтраками| Bed and breakfast'!HZ9*0.9</f>
        <v>9270</v>
      </c>
      <c r="IA9" s="13">
        <f>'C завтраками| Bed and breakfast'!IA9*0.9</f>
        <v>9270</v>
      </c>
      <c r="IB9" s="13">
        <f>'C завтраками| Bed and breakfast'!IB9*0.9</f>
        <v>9270</v>
      </c>
      <c r="IC9" s="13">
        <f>'C завтраками| Bed and breakfast'!IC9*0.9</f>
        <v>9270</v>
      </c>
      <c r="ID9" s="13">
        <f>'C завтраками| Bed and breakfast'!ID9*0.9</f>
        <v>8370</v>
      </c>
      <c r="IE9" s="13">
        <f>'C завтраками| Bed and breakfast'!IE9*0.9</f>
        <v>8370</v>
      </c>
      <c r="IF9" s="13">
        <f>'C завтраками| Bed and breakfast'!IF9*0.9</f>
        <v>8370</v>
      </c>
      <c r="IG9" s="13">
        <f>'C завтраками| Bed and breakfast'!IG9*0.9</f>
        <v>8370</v>
      </c>
      <c r="IH9" s="13">
        <f>'C завтраками| Bed and breakfast'!IH9*0.9</f>
        <v>8370</v>
      </c>
      <c r="II9" s="13">
        <f>'C завтраками| Bed and breakfast'!II9*0.9</f>
        <v>8370</v>
      </c>
      <c r="IJ9" s="13">
        <f>'C завтраками| Bed and breakfast'!IJ9*0.9</f>
        <v>8370</v>
      </c>
      <c r="IK9" s="13">
        <f>'C завтраками| Bed and breakfast'!IK9*0.9</f>
        <v>7920</v>
      </c>
      <c r="IL9" s="13">
        <f>'C завтраками| Bed and breakfast'!IL9*0.9</f>
        <v>7920</v>
      </c>
      <c r="IM9" s="13">
        <f>'C завтраками| Bed and breakfast'!IM9*0.9</f>
        <v>7920</v>
      </c>
      <c r="IN9" s="13">
        <f>'C завтраками| Bed and breakfast'!IN9*0.9</f>
        <v>7920</v>
      </c>
      <c r="IO9" s="13">
        <f>'C завтраками| Bed and breakfast'!IO9*0.9</f>
        <v>7920</v>
      </c>
      <c r="IP9" s="13">
        <f>'C завтраками| Bed and breakfast'!IP9*0.9</f>
        <v>8370</v>
      </c>
      <c r="IQ9" s="13">
        <f>'C завтраками| Bed and breakfast'!IQ9*0.9</f>
        <v>8370</v>
      </c>
      <c r="IR9" s="13">
        <f>'C завтраками| Bed and breakfast'!IR9*0.9</f>
        <v>7920</v>
      </c>
      <c r="IS9" s="13">
        <f>'C завтраками| Bed and breakfast'!IS9*0.9</f>
        <v>7920</v>
      </c>
      <c r="IT9" s="13">
        <f>'C завтраками| Bed and breakfast'!IT9*0.9</f>
        <v>7920</v>
      </c>
      <c r="IU9" s="13">
        <f>'C завтраками| Bed and breakfast'!IU9*0.9</f>
        <v>7920</v>
      </c>
      <c r="IV9" s="13">
        <f>'C завтраками| Bed and breakfast'!IV9*0.9</f>
        <v>7920</v>
      </c>
      <c r="IW9" s="13">
        <f>'C завтраками| Bed and breakfast'!IW9*0.9</f>
        <v>8370</v>
      </c>
      <c r="IX9" s="13">
        <f>'C завтраками| Bed and breakfast'!IX9*0.9</f>
        <v>8370</v>
      </c>
      <c r="IY9" s="13">
        <f>'C завтраками| Bed and breakfast'!IY9*0.9</f>
        <v>7920</v>
      </c>
      <c r="IZ9" s="13">
        <f>'C завтраками| Bed and breakfast'!IZ9*0.9</f>
        <v>7920</v>
      </c>
      <c r="JA9" s="13">
        <f>'C завтраками| Bed and breakfast'!JA9*0.9</f>
        <v>7920</v>
      </c>
      <c r="JB9" s="13">
        <f>'C завтраками| Bed and breakfast'!JB9*0.9</f>
        <v>7920</v>
      </c>
      <c r="JC9" s="13">
        <f>'C завтраками| Bed and breakfast'!JC9*0.9</f>
        <v>7920</v>
      </c>
      <c r="JD9" s="13">
        <f>'C завтраками| Bed and breakfast'!JD9*0.9</f>
        <v>8370</v>
      </c>
      <c r="JE9" s="13">
        <f>'C завтраками| Bed and breakfast'!JE9*0.9</f>
        <v>8370</v>
      </c>
      <c r="JF9" s="13">
        <f>'C завтраками| Bed and breakfast'!JF9*0.9</f>
        <v>9270</v>
      </c>
      <c r="JG9" s="13">
        <f>'C завтраками| Bed and breakfast'!JG9*0.9</f>
        <v>9270</v>
      </c>
      <c r="JH9" s="13">
        <f>'C завтраками| Bed and breakfast'!JH9*0.9</f>
        <v>9270</v>
      </c>
      <c r="JI9" s="13">
        <f>'C завтраками| Bed and breakfast'!JI9*0.9</f>
        <v>9270</v>
      </c>
      <c r="JJ9" s="13">
        <f>'C завтраками| Bed and breakfast'!JJ9*0.9</f>
        <v>9270</v>
      </c>
      <c r="JK9" s="13">
        <f>'C завтраками| Bed and breakfast'!JK9*0.9</f>
        <v>9270</v>
      </c>
      <c r="JL9" s="13">
        <f>'C завтраками| Bed and breakfast'!JL9*0.9</f>
        <v>9270</v>
      </c>
      <c r="JM9" s="13">
        <f>'C завтраками| Bed and breakfast'!JM9*0.9</f>
        <v>9270</v>
      </c>
      <c r="JN9" s="13">
        <f>'C завтраками| Bed and breakfast'!JN9*0.9</f>
        <v>9270</v>
      </c>
      <c r="JO9" s="13">
        <f>'C завтраками| Bed and breakfast'!JO9*0.9</f>
        <v>9270</v>
      </c>
      <c r="JP9" s="13">
        <f>'C завтраками| Bed and breakfast'!JP9*0.9</f>
        <v>9270</v>
      </c>
    </row>
    <row r="10" spans="1:276" ht="11.45" customHeight="1">
      <c r="A10" s="14" t="s">
        <v>5</v>
      </c>
      <c r="B10" s="35"/>
      <c r="C10" s="35"/>
      <c r="D10" s="35"/>
      <c r="E10" s="35"/>
      <c r="F10" s="35"/>
      <c r="G10" s="35"/>
      <c r="H10" s="35"/>
      <c r="I10" s="35"/>
      <c r="J10" s="35"/>
      <c r="K10" s="35"/>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35"/>
      <c r="FF10" s="35"/>
      <c r="FG10" s="35"/>
      <c r="FH10" s="35"/>
      <c r="FI10" s="35"/>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row>
    <row r="11" spans="1:276" ht="11.45" customHeight="1">
      <c r="A11" s="12">
        <v>1</v>
      </c>
      <c r="B11" s="35">
        <f>'C завтраками| Bed and breakfast'!B11*0.9</f>
        <v>24390</v>
      </c>
      <c r="C11" s="35">
        <f>'C завтраками| Bed and breakfast'!C11*0.9</f>
        <v>32580</v>
      </c>
      <c r="D11" s="35">
        <f>'C завтраками| Bed and breakfast'!D11*0.9</f>
        <v>32580</v>
      </c>
      <c r="E11" s="35">
        <f>'C завтраками| Bed and breakfast'!E11*0.9</f>
        <v>33930</v>
      </c>
      <c r="F11" s="35">
        <f>'C завтраками| Bed and breakfast'!F11*0.9</f>
        <v>33930</v>
      </c>
      <c r="G11" s="35">
        <f>'C завтраками| Bed and breakfast'!G11*0.9</f>
        <v>33930</v>
      </c>
      <c r="H11" s="35">
        <f>'C завтраками| Bed and breakfast'!H11*0.9</f>
        <v>33930</v>
      </c>
      <c r="I11" s="35">
        <f>'C завтраками| Bed and breakfast'!I11*0.9</f>
        <v>33930</v>
      </c>
      <c r="J11" s="35">
        <f>'C завтраками| Bed and breakfast'!J11*0.9</f>
        <v>30600</v>
      </c>
      <c r="K11" s="35">
        <f>'C завтраками| Bed and breakfast'!K11*0.9</f>
        <v>28980</v>
      </c>
      <c r="L11" s="13">
        <f>'C завтраками| Bed and breakfast'!L11*0.9</f>
        <v>21735</v>
      </c>
      <c r="M11" s="13">
        <f>'C завтраками| Bed and breakfast'!M11*0.9</f>
        <v>18495</v>
      </c>
      <c r="N11" s="13">
        <f>'C завтраками| Bed and breakfast'!N11*0.9</f>
        <v>14715</v>
      </c>
      <c r="O11" s="13">
        <f>'C завтраками| Bed and breakfast'!O11*0.9</f>
        <v>14715</v>
      </c>
      <c r="P11" s="13">
        <f>'C завтраками| Bed and breakfast'!P11*0.9</f>
        <v>14715</v>
      </c>
      <c r="Q11" s="13">
        <f>'C завтраками| Bed and breakfast'!Q11*0.9</f>
        <v>15525</v>
      </c>
      <c r="R11" s="13">
        <f>'C завтраками| Bed and breakfast'!R11*0.9</f>
        <v>15525</v>
      </c>
      <c r="S11" s="13">
        <f>'C завтраками| Bed and breakfast'!S11*0.9</f>
        <v>15525</v>
      </c>
      <c r="T11" s="13">
        <f>'C завтраками| Bed and breakfast'!T11*0.9</f>
        <v>15525</v>
      </c>
      <c r="U11" s="13">
        <f>'C завтраками| Bed and breakfast'!U11*0.9</f>
        <v>15525</v>
      </c>
      <c r="V11" s="13">
        <f>'C завтраками| Bed and breakfast'!V11*0.9</f>
        <v>15525</v>
      </c>
      <c r="W11" s="13">
        <f>'C завтраками| Bed and breakfast'!W11*0.9</f>
        <v>16335</v>
      </c>
      <c r="X11" s="13">
        <f>'C завтраками| Bed and breakfast'!X11*0.9</f>
        <v>16335</v>
      </c>
      <c r="Y11" s="13">
        <f>'C завтраками| Bed and breakfast'!Y11*0.9</f>
        <v>16335</v>
      </c>
      <c r="Z11" s="13">
        <f>'C завтраками| Bed and breakfast'!Z11*0.9</f>
        <v>16335</v>
      </c>
      <c r="AA11" s="13">
        <f>'C завтраками| Bed and breakfast'!AA11*0.9</f>
        <v>16335</v>
      </c>
      <c r="AB11" s="13">
        <f>'C завтраками| Bed and breakfast'!AB11*0.9</f>
        <v>17415</v>
      </c>
      <c r="AC11" s="13">
        <f>'C завтраками| Bed and breakfast'!AC11*0.9</f>
        <v>17415</v>
      </c>
      <c r="AD11" s="13">
        <f>'C завтраками| Bed and breakfast'!AD11*0.9</f>
        <v>17415</v>
      </c>
      <c r="AE11" s="13">
        <f>'C завтраками| Bed and breakfast'!AE11*0.9</f>
        <v>17415</v>
      </c>
      <c r="AF11" s="13">
        <f>'C завтраками| Bed and breakfast'!AF11*0.9</f>
        <v>20655</v>
      </c>
      <c r="AG11" s="13">
        <f>'C завтраками| Bed and breakfast'!AG11*0.9</f>
        <v>20655</v>
      </c>
      <c r="AH11" s="13">
        <f>'C завтраками| Bed and breakfast'!AH11*0.9</f>
        <v>20655</v>
      </c>
      <c r="AI11" s="13">
        <f>'C завтраками| Bed and breakfast'!AI11*0.9</f>
        <v>19575</v>
      </c>
      <c r="AJ11" s="13">
        <f>'C завтраками| Bed and breakfast'!AJ11*0.9</f>
        <v>19575</v>
      </c>
      <c r="AK11" s="13">
        <f>'C завтраками| Bed and breakfast'!AK11*0.9</f>
        <v>19575</v>
      </c>
      <c r="AL11" s="13">
        <f>'C завтраками| Bed and breakfast'!AL11*0.9</f>
        <v>19575</v>
      </c>
      <c r="AM11" s="13">
        <f>'C завтраками| Bed and breakfast'!AM11*0.9</f>
        <v>22815</v>
      </c>
      <c r="AN11" s="13">
        <f>'C завтраками| Bed and breakfast'!AN11*0.9</f>
        <v>22815</v>
      </c>
      <c r="AO11" s="13">
        <f>'C завтраками| Bed and breakfast'!AO11*0.9</f>
        <v>22815</v>
      </c>
      <c r="AP11" s="13">
        <f>'C завтраками| Bed and breakfast'!AP11*0.9</f>
        <v>19575</v>
      </c>
      <c r="AQ11" s="13">
        <f>'C завтраками| Bed and breakfast'!AQ11*0.9</f>
        <v>19575</v>
      </c>
      <c r="AR11" s="13">
        <f>'C завтраками| Bed and breakfast'!AR11*0.9</f>
        <v>19575</v>
      </c>
      <c r="AS11" s="13">
        <f>'C завтраками| Bed and breakfast'!AS11*0.9</f>
        <v>19575</v>
      </c>
      <c r="AT11" s="13">
        <f>'C завтраками| Bed and breakfast'!AT11*0.9</f>
        <v>19575</v>
      </c>
      <c r="AU11" s="13">
        <f>'C завтраками| Bed and breakfast'!AU11*0.9</f>
        <v>20655</v>
      </c>
      <c r="AV11" s="13">
        <f>'C завтраками| Bed and breakfast'!AV11*0.9</f>
        <v>20655</v>
      </c>
      <c r="AW11" s="13">
        <f>'C завтраками| Bed and breakfast'!AW11*0.9</f>
        <v>20655</v>
      </c>
      <c r="AX11" s="13">
        <f>'C завтраками| Bed and breakfast'!AX11*0.9</f>
        <v>22815</v>
      </c>
      <c r="AY11" s="13">
        <f>'C завтраками| Bed and breakfast'!AY11*0.9</f>
        <v>22815</v>
      </c>
      <c r="AZ11" s="13">
        <f>'C завтраками| Bed and breakfast'!AZ11*0.9</f>
        <v>22815</v>
      </c>
      <c r="BA11" s="13">
        <f>'C завтраками| Bed and breakfast'!BA11*0.9</f>
        <v>22815</v>
      </c>
      <c r="BB11" s="13">
        <f>'C завтраками| Bed and breakfast'!BB11*0.9</f>
        <v>24975</v>
      </c>
      <c r="BC11" s="13">
        <f>'C завтраками| Bed and breakfast'!BC11*0.9</f>
        <v>24975</v>
      </c>
      <c r="BD11" s="13">
        <f>'C завтраками| Bed and breakfast'!BD11*0.9</f>
        <v>24975</v>
      </c>
      <c r="BE11" s="13">
        <f>'C завтраками| Bed and breakfast'!BE11*0.9</f>
        <v>24975</v>
      </c>
      <c r="BF11" s="13">
        <f>'C завтраками| Bed and breakfast'!BF11*0.9</f>
        <v>24975</v>
      </c>
      <c r="BG11" s="13">
        <f>'C завтраками| Bed and breakfast'!BG11*0.9</f>
        <v>24975</v>
      </c>
      <c r="BH11" s="13">
        <f>'C завтраками| Bed and breakfast'!BH11*0.9</f>
        <v>24975</v>
      </c>
      <c r="BI11" s="13">
        <f>'C завтраками| Bed and breakfast'!BI11*0.9</f>
        <v>24975</v>
      </c>
      <c r="BJ11" s="13">
        <f>'C завтраками| Bed and breakfast'!BJ11*0.9</f>
        <v>22815</v>
      </c>
      <c r="BK11" s="13">
        <f>'C завтраками| Bed and breakfast'!BK11*0.9</f>
        <v>16335</v>
      </c>
      <c r="BL11" s="13">
        <f>'C завтраками| Bed and breakfast'!BL11*0.9</f>
        <v>16335</v>
      </c>
      <c r="BM11" s="13">
        <f>'C завтраками| Bed and breakfast'!BM11*0.9</f>
        <v>16335</v>
      </c>
      <c r="BN11" s="13">
        <f>'C завтраками| Bed and breakfast'!BN11*0.9</f>
        <v>16335</v>
      </c>
      <c r="BO11" s="13">
        <f>'C завтраками| Bed and breakfast'!BO11*0.9</f>
        <v>16335</v>
      </c>
      <c r="BP11" s="13">
        <f>'C завтраками| Bed and breakfast'!BP11*0.9</f>
        <v>16335</v>
      </c>
      <c r="BQ11" s="13">
        <f>'C завтраками| Bed and breakfast'!BQ11*0.9</f>
        <v>16335</v>
      </c>
      <c r="BR11" s="13">
        <f>'C завтраками| Bed and breakfast'!BR11*0.9</f>
        <v>16335</v>
      </c>
      <c r="BS11" s="13">
        <f>'C завтраками| Bed and breakfast'!BS11*0.9</f>
        <v>16335</v>
      </c>
      <c r="BT11" s="13">
        <f>'C завтраками| Bed and breakfast'!BT11*0.9</f>
        <v>12105</v>
      </c>
      <c r="BU11" s="13">
        <f>'C завтраками| Bed and breakfast'!BU11*0.9</f>
        <v>12105</v>
      </c>
      <c r="BV11" s="13">
        <f>'C завтраками| Bed and breakfast'!BV11*0.9</f>
        <v>12105</v>
      </c>
      <c r="BW11" s="13">
        <f>'C завтраками| Bed and breakfast'!BW11*0.9</f>
        <v>12105</v>
      </c>
      <c r="BX11" s="13">
        <f>'C завтраками| Bed and breakfast'!BX11*0.9</f>
        <v>12105</v>
      </c>
      <c r="BY11" s="13">
        <f>'C завтраками| Bed and breakfast'!BY11*0.9</f>
        <v>12105</v>
      </c>
      <c r="BZ11" s="13">
        <f>'C завтраками| Bed and breakfast'!BZ11*0.9</f>
        <v>12105</v>
      </c>
      <c r="CA11" s="13">
        <f>'C завтраками| Bed and breakfast'!CA11*0.9</f>
        <v>10845</v>
      </c>
      <c r="CB11" s="13">
        <f>'C завтраками| Bed and breakfast'!CB11*0.9</f>
        <v>10845</v>
      </c>
      <c r="CC11" s="13">
        <f>'C завтраками| Bed and breakfast'!CC11*0.9</f>
        <v>10845</v>
      </c>
      <c r="CD11" s="13">
        <f>'C завтраками| Bed and breakfast'!CD11*0.9</f>
        <v>10845</v>
      </c>
      <c r="CE11" s="13">
        <f>'C завтраками| Bed and breakfast'!CE11*0.9</f>
        <v>10845</v>
      </c>
      <c r="CF11" s="13">
        <f>'C завтраками| Bed and breakfast'!CF11*0.9</f>
        <v>9765</v>
      </c>
      <c r="CG11" s="13">
        <f>'C завтраками| Bed and breakfast'!CG11*0.9</f>
        <v>9765</v>
      </c>
      <c r="CH11" s="13">
        <f>'C завтраками| Bed and breakfast'!CH11*0.9</f>
        <v>9765</v>
      </c>
      <c r="CI11" s="13">
        <f>'C завтраками| Bed and breakfast'!CI11*0.9</f>
        <v>9765</v>
      </c>
      <c r="CJ11" s="13">
        <f>'C завтраками| Bed and breakfast'!CJ11*0.9</f>
        <v>9765</v>
      </c>
      <c r="CK11" s="13">
        <f>'C завтраками| Bed and breakfast'!CK11*0.9</f>
        <v>10845</v>
      </c>
      <c r="CL11" s="13">
        <f>'C завтраками| Bed and breakfast'!CL11*0.9</f>
        <v>10845</v>
      </c>
      <c r="CM11" s="13">
        <f>'C завтраками| Bed and breakfast'!CM11*0.9</f>
        <v>9765</v>
      </c>
      <c r="CN11" s="13">
        <f>'C завтраками| Bed and breakfast'!CN11*0.9</f>
        <v>9765</v>
      </c>
      <c r="CO11" s="13">
        <f>'C завтраками| Bed and breakfast'!CO11*0.9</f>
        <v>9765</v>
      </c>
      <c r="CP11" s="13">
        <f>'C завтраками| Bed and breakfast'!CP11*0.9</f>
        <v>9135</v>
      </c>
      <c r="CQ11" s="13">
        <f>'C завтраками| Bed and breakfast'!CQ11*0.9</f>
        <v>9135</v>
      </c>
      <c r="CR11" s="13">
        <f>'C завтраками| Bed and breakfast'!CR11*0.9</f>
        <v>9135</v>
      </c>
      <c r="CS11" s="13">
        <f>'C завтраками| Bed and breakfast'!CS11*0.9</f>
        <v>9135</v>
      </c>
      <c r="CT11" s="13">
        <f>'C завтраками| Bed and breakfast'!CT11*0.9</f>
        <v>8235</v>
      </c>
      <c r="CU11" s="13">
        <f>'C завтраками| Bed and breakfast'!CU11*0.9</f>
        <v>8235</v>
      </c>
      <c r="CV11" s="13">
        <f>'C завтраками| Bed and breakfast'!CV11*0.9</f>
        <v>8235</v>
      </c>
      <c r="CW11" s="13">
        <f>'C завтраками| Bed and breakfast'!CW11*0.9</f>
        <v>8235</v>
      </c>
      <c r="CX11" s="13">
        <f>'C завтраками| Bed and breakfast'!CX11*0.9</f>
        <v>8235</v>
      </c>
      <c r="CY11" s="13">
        <f>'C завтраками| Bed and breakfast'!CY11*0.9</f>
        <v>8235</v>
      </c>
      <c r="CZ11" s="13">
        <f>'C завтраками| Bed and breakfast'!CZ11*0.9</f>
        <v>8235</v>
      </c>
      <c r="DA11" s="13">
        <f>'C завтраками| Bed and breakfast'!DA11*0.9</f>
        <v>6525</v>
      </c>
      <c r="DB11" s="13">
        <f>'C завтраками| Bed and breakfast'!DB11*0.9</f>
        <v>6525</v>
      </c>
      <c r="DC11" s="13">
        <f>'C завтраками| Bed and breakfast'!DC11*0.9</f>
        <v>6525</v>
      </c>
      <c r="DD11" s="13">
        <f>'C завтраками| Bed and breakfast'!DD11*0.9</f>
        <v>6525</v>
      </c>
      <c r="DE11" s="13">
        <f>'C завтраками| Bed and breakfast'!DE11*0.9</f>
        <v>6525</v>
      </c>
      <c r="DF11" s="13">
        <f>'C завтраками| Bed and breakfast'!DF11*0.9</f>
        <v>7065</v>
      </c>
      <c r="DG11" s="13">
        <f>'C завтраками| Bed and breakfast'!DG11*0.9</f>
        <v>7065</v>
      </c>
      <c r="DH11" s="13">
        <f>'C завтраками| Bed and breakfast'!DH11*0.9</f>
        <v>6525</v>
      </c>
      <c r="DI11" s="13">
        <f>'C завтраками| Bed and breakfast'!DI11*0.9</f>
        <v>6525</v>
      </c>
      <c r="DJ11" s="13">
        <f>'C завтраками| Bed and breakfast'!DJ11*0.9</f>
        <v>6525</v>
      </c>
      <c r="DK11" s="13">
        <f>'C завтраками| Bed and breakfast'!DK11*0.9</f>
        <v>6525</v>
      </c>
      <c r="DL11" s="13">
        <f>'C завтраками| Bed and breakfast'!DL11*0.9</f>
        <v>6525</v>
      </c>
      <c r="DM11" s="13">
        <f>'C завтраками| Bed and breakfast'!DM11*0.9</f>
        <v>7065</v>
      </c>
      <c r="DN11" s="13">
        <f>'C завтраками| Bed and breakfast'!DN11*0.9</f>
        <v>7065</v>
      </c>
      <c r="DO11" s="13">
        <f>'C завтраками| Bed and breakfast'!DO11*0.9</f>
        <v>6525</v>
      </c>
      <c r="DP11" s="13">
        <f>'C завтраками| Bed and breakfast'!DP11*0.9</f>
        <v>6525</v>
      </c>
      <c r="DQ11" s="13">
        <f>'C завтраками| Bed and breakfast'!DQ11*0.9</f>
        <v>6525</v>
      </c>
      <c r="DR11" s="13">
        <f>'C завтраками| Bed and breakfast'!DR11*0.9</f>
        <v>6525</v>
      </c>
      <c r="DS11" s="13">
        <f>'C завтраками| Bed and breakfast'!DS11*0.9</f>
        <v>7785</v>
      </c>
      <c r="DT11" s="13">
        <f>'C завтраками| Bed and breakfast'!DT11*0.9</f>
        <v>7785</v>
      </c>
      <c r="DU11" s="13">
        <f>'C завтраками| Bed and breakfast'!DU11*0.9</f>
        <v>7785</v>
      </c>
      <c r="DV11" s="13">
        <f>'C завтраками| Bed and breakfast'!DV11*0.9</f>
        <v>6795</v>
      </c>
      <c r="DW11" s="13">
        <f>'C завтраками| Bed and breakfast'!DW11*0.9</f>
        <v>6795</v>
      </c>
      <c r="DX11" s="13">
        <f>'C завтраками| Bed and breakfast'!DX11*0.9</f>
        <v>6795</v>
      </c>
      <c r="DY11" s="13">
        <f>'C завтраками| Bed and breakfast'!DY11*0.9</f>
        <v>6795</v>
      </c>
      <c r="DZ11" s="13">
        <f>'C завтраками| Bed and breakfast'!DZ11*0.9</f>
        <v>6795</v>
      </c>
      <c r="EA11" s="13">
        <f>'C завтраками| Bed and breakfast'!EA11*0.9</f>
        <v>7785</v>
      </c>
      <c r="EB11" s="13">
        <f>'C завтраками| Bed and breakfast'!EB11*0.9</f>
        <v>7785</v>
      </c>
      <c r="EC11" s="13">
        <f>'C завтраками| Bed and breakfast'!EC11*0.9</f>
        <v>7785</v>
      </c>
      <c r="ED11" s="13">
        <f>'C завтраками| Bed and breakfast'!ED11*0.9</f>
        <v>6525</v>
      </c>
      <c r="EE11" s="13">
        <f>'C завтраками| Bed and breakfast'!EE11*0.9</f>
        <v>6525</v>
      </c>
      <c r="EF11" s="13">
        <f>'C завтраками| Bed and breakfast'!EF11*0.9</f>
        <v>6525</v>
      </c>
      <c r="EG11" s="13">
        <f>'C завтраками| Bed and breakfast'!EG11*0.9</f>
        <v>6525</v>
      </c>
      <c r="EH11" s="13">
        <f>'C завтраками| Bed and breakfast'!EH11*0.9</f>
        <v>6795</v>
      </c>
      <c r="EI11" s="13">
        <f>'C завтраками| Bed and breakfast'!EI11*0.9</f>
        <v>6795</v>
      </c>
      <c r="EJ11" s="13">
        <f>'C завтраками| Bed and breakfast'!EJ11*0.9</f>
        <v>6525</v>
      </c>
      <c r="EK11" s="13">
        <f>'C завтраками| Bed and breakfast'!EK11*0.9</f>
        <v>6525</v>
      </c>
      <c r="EL11" s="13">
        <f>'C завтраками| Bed and breakfast'!EL11*0.9</f>
        <v>6525</v>
      </c>
      <c r="EM11" s="13">
        <f>'C завтраками| Bed and breakfast'!EM11*0.9</f>
        <v>6525</v>
      </c>
      <c r="EN11" s="13">
        <f>'C завтраками| Bed and breakfast'!EN11*0.9</f>
        <v>6525</v>
      </c>
      <c r="EO11" s="13">
        <f>'C завтраками| Bed and breakfast'!EO11*0.9</f>
        <v>6795</v>
      </c>
      <c r="EP11" s="13">
        <f>'C завтраками| Bed and breakfast'!EP11*0.9</f>
        <v>6795</v>
      </c>
      <c r="EQ11" s="13">
        <f>'C завтраками| Bed and breakfast'!EQ11*0.9</f>
        <v>6525</v>
      </c>
      <c r="ER11" s="13">
        <f>'C завтраками| Bed and breakfast'!ER11*0.9</f>
        <v>6525</v>
      </c>
      <c r="ES11" s="13">
        <f>'C завтраками| Bed and breakfast'!ES11*0.9</f>
        <v>6525</v>
      </c>
      <c r="ET11" s="13">
        <f>'C завтраками| Bed and breakfast'!ET11*0.9</f>
        <v>6525</v>
      </c>
      <c r="EU11" s="13">
        <f>'C завтраками| Bed and breakfast'!EU11*0.9</f>
        <v>6525</v>
      </c>
      <c r="EV11" s="13">
        <f>'C завтраками| Bed and breakfast'!EV11*0.9</f>
        <v>6795</v>
      </c>
      <c r="EW11" s="13">
        <f>'C завтраками| Bed and breakfast'!EW11*0.9</f>
        <v>6795</v>
      </c>
      <c r="EX11" s="13">
        <f>'C завтраками| Bed and breakfast'!EX11*0.9</f>
        <v>6795</v>
      </c>
      <c r="EY11" s="13">
        <f>'C завтраками| Bed and breakfast'!EY11*0.9</f>
        <v>6795</v>
      </c>
      <c r="EZ11" s="13">
        <f>'C завтраками| Bed and breakfast'!EZ11*0.9</f>
        <v>6795</v>
      </c>
      <c r="FA11" s="13">
        <f>'C завтраками| Bed and breakfast'!FA11*0.9</f>
        <v>6795</v>
      </c>
      <c r="FB11" s="13">
        <f>'C завтраками| Bed and breakfast'!FB11*0.9</f>
        <v>6795</v>
      </c>
      <c r="FC11" s="13">
        <f>'C завтраками| Bed and breakfast'!FC11*0.9</f>
        <v>11475</v>
      </c>
      <c r="FD11" s="13">
        <f>'C завтраками| Bed and breakfast'!FD11*0.9</f>
        <v>11475</v>
      </c>
      <c r="FE11" s="35">
        <f>'C завтраками| Bed and breakfast'!FE11*0.9</f>
        <v>11475</v>
      </c>
      <c r="FF11" s="35">
        <f>'C завтраками| Bed and breakfast'!FF11*0.9</f>
        <v>11475</v>
      </c>
      <c r="FG11" s="35">
        <f>'C завтраками| Bed and breakfast'!FG11*0.9</f>
        <v>11475</v>
      </c>
      <c r="FH11" s="35">
        <f>'C завтраками| Bed and breakfast'!FH11*0.9</f>
        <v>11475</v>
      </c>
      <c r="FI11" s="35">
        <f>'C завтраками| Bed and breakfast'!FI11*0.9</f>
        <v>13455</v>
      </c>
      <c r="FJ11" s="13">
        <f>'C завтраками| Bed and breakfast'!FJ11*0.9</f>
        <v>13455</v>
      </c>
      <c r="FK11" s="13">
        <f>'C завтраками| Bed and breakfast'!FK11*0.9</f>
        <v>13455</v>
      </c>
      <c r="FL11" s="13">
        <f>'C завтраками| Bed and breakfast'!FL11*0.9</f>
        <v>13455</v>
      </c>
      <c r="FM11" s="13">
        <f>'C завтраками| Bed and breakfast'!FM11*0.9</f>
        <v>13455</v>
      </c>
      <c r="FN11" s="13">
        <f>'C завтраками| Bed and breakfast'!FN11*0.9</f>
        <v>13455</v>
      </c>
      <c r="FO11" s="13">
        <f>'C завтраками| Bed and breakfast'!FO11*0.9</f>
        <v>13455</v>
      </c>
      <c r="FP11" s="13">
        <f>'C завтраками| Bed and breakfast'!FP11*0.9</f>
        <v>13455</v>
      </c>
      <c r="FQ11" s="13">
        <f>'C завтраками| Bed and breakfast'!FQ11*0.9</f>
        <v>13455</v>
      </c>
      <c r="FR11" s="13">
        <f>'C завтраками| Bed and breakfast'!FR11*0.9</f>
        <v>13455</v>
      </c>
      <c r="FS11" s="13">
        <f>'C завтраками| Bed and breakfast'!FS11*0.9</f>
        <v>7785</v>
      </c>
      <c r="FT11" s="13">
        <f>'C завтраками| Bed and breakfast'!FT11*0.9</f>
        <v>7785</v>
      </c>
      <c r="FU11" s="13">
        <f>'C завтраками| Bed and breakfast'!FU11*0.9</f>
        <v>7785</v>
      </c>
      <c r="FV11" s="13">
        <f>'C завтраками| Bed and breakfast'!FV11*0.9</f>
        <v>7785</v>
      </c>
      <c r="FW11" s="13">
        <f>'C завтраками| Bed and breakfast'!FW11*0.9</f>
        <v>7785</v>
      </c>
      <c r="FX11" s="13">
        <f>'C завтраками| Bed and breakfast'!FX11*0.9</f>
        <v>7785</v>
      </c>
      <c r="FY11" s="13">
        <f>'C завтраками| Bed and breakfast'!FY11*0.9</f>
        <v>7785</v>
      </c>
      <c r="FZ11" s="13">
        <f>'C завтраками| Bed and breakfast'!FZ11*0.9</f>
        <v>7785</v>
      </c>
      <c r="GA11" s="13">
        <f>'C завтраками| Bed and breakfast'!GA11*0.9</f>
        <v>11475</v>
      </c>
      <c r="GB11" s="13">
        <f>'C завтраками| Bed and breakfast'!GB11*0.9</f>
        <v>11475</v>
      </c>
      <c r="GC11" s="13">
        <f>'C завтраками| Bed and breakfast'!GC11*0.9</f>
        <v>11475</v>
      </c>
      <c r="GD11" s="13">
        <f>'C завтраками| Bed and breakfast'!GD11*0.9</f>
        <v>11475</v>
      </c>
      <c r="GE11" s="13">
        <f>'C завтраками| Bed and breakfast'!GE11*0.9</f>
        <v>11475</v>
      </c>
      <c r="GF11" s="13">
        <f>'C завтраками| Bed and breakfast'!GF11*0.9</f>
        <v>11475</v>
      </c>
      <c r="GG11" s="13">
        <f>'C завтраками| Bed and breakfast'!GG11*0.9</f>
        <v>11475</v>
      </c>
      <c r="GH11" s="13">
        <f>'C завтраками| Bed and breakfast'!GH11*0.9</f>
        <v>11475</v>
      </c>
      <c r="GI11" s="13">
        <f>'C завтраками| Bed and breakfast'!GI11*0.9</f>
        <v>11475</v>
      </c>
      <c r="GJ11" s="13">
        <f>'C завтраками| Bed and breakfast'!GJ11*0.9</f>
        <v>11475</v>
      </c>
      <c r="GK11" s="13">
        <f>'C завтраками| Bed and breakfast'!GK11*0.9</f>
        <v>11475</v>
      </c>
      <c r="GL11" s="13">
        <f>'C завтраками| Bed and breakfast'!GL11*0.9</f>
        <v>11475</v>
      </c>
      <c r="GM11" s="13">
        <f>'C завтраками| Bed and breakfast'!GM11*0.9</f>
        <v>11475</v>
      </c>
      <c r="GN11" s="13">
        <f>'C завтраками| Bed and breakfast'!GN11*0.9</f>
        <v>11475</v>
      </c>
      <c r="GO11" s="13">
        <f>'C завтраками| Bed and breakfast'!GO11*0.9</f>
        <v>8685</v>
      </c>
      <c r="GP11" s="13">
        <f>'C завтраками| Bed and breakfast'!GP11*0.9</f>
        <v>8685</v>
      </c>
      <c r="GQ11" s="13">
        <f>'C завтраками| Bed and breakfast'!GQ11*0.9</f>
        <v>8685</v>
      </c>
      <c r="GR11" s="13">
        <f>'C завтраками| Bed and breakfast'!GR11*0.9</f>
        <v>8685</v>
      </c>
      <c r="GS11" s="13">
        <f>'C завтраками| Bed and breakfast'!GS11*0.9</f>
        <v>9135</v>
      </c>
      <c r="GT11" s="13">
        <f>'C завтраками| Bed and breakfast'!GT11*0.9</f>
        <v>9135</v>
      </c>
      <c r="GU11" s="13">
        <f>'C завтраками| Bed and breakfast'!GU11*0.9</f>
        <v>8685</v>
      </c>
      <c r="GV11" s="13">
        <f>'C завтраками| Bed and breakfast'!GV11*0.9</f>
        <v>8685</v>
      </c>
      <c r="GW11" s="13">
        <f>'C завтраками| Bed and breakfast'!GW11*0.9</f>
        <v>8685</v>
      </c>
      <c r="GX11" s="13">
        <f>'C завтраками| Bed and breakfast'!GX11*0.9</f>
        <v>8685</v>
      </c>
      <c r="GY11" s="13">
        <f>'C завтраками| Bed and breakfast'!GY11*0.9</f>
        <v>8685</v>
      </c>
      <c r="GZ11" s="13">
        <f>'C завтраками| Bed and breakfast'!GZ11*0.9</f>
        <v>9135</v>
      </c>
      <c r="HA11" s="13">
        <f>'C завтраками| Bed and breakfast'!HA11*0.9</f>
        <v>9135</v>
      </c>
      <c r="HB11" s="13">
        <f>'C завтраками| Bed and breakfast'!HB11*0.9</f>
        <v>8685</v>
      </c>
      <c r="HC11" s="13">
        <f>'C завтраками| Bed and breakfast'!HC11*0.9</f>
        <v>8685</v>
      </c>
      <c r="HD11" s="13">
        <f>'C завтраками| Bed and breakfast'!HD11*0.9</f>
        <v>8685</v>
      </c>
      <c r="HE11" s="13">
        <f>'C завтраками| Bed and breakfast'!HE11*0.9</f>
        <v>8685</v>
      </c>
      <c r="HF11" s="13">
        <f>'C завтраками| Bed and breakfast'!HF11*0.9</f>
        <v>8685</v>
      </c>
      <c r="HG11" s="13">
        <f>'C завтраками| Bed and breakfast'!HG11*0.9</f>
        <v>9135</v>
      </c>
      <c r="HH11" s="13">
        <f>'C завтраками| Bed and breakfast'!HH11*0.9</f>
        <v>9135</v>
      </c>
      <c r="HI11" s="13">
        <f>'C завтраками| Bed and breakfast'!HI11*0.9</f>
        <v>8685</v>
      </c>
      <c r="HJ11" s="13">
        <f>'C завтраками| Bed and breakfast'!HJ11*0.9</f>
        <v>8685</v>
      </c>
      <c r="HK11" s="13">
        <f>'C завтраками| Bed and breakfast'!HK11*0.9</f>
        <v>8685</v>
      </c>
      <c r="HL11" s="13">
        <f>'C завтраками| Bed and breakfast'!HL11*0.9</f>
        <v>8685</v>
      </c>
      <c r="HM11" s="13">
        <f>'C завтраками| Bed and breakfast'!HM11*0.9</f>
        <v>8685</v>
      </c>
      <c r="HN11" s="13">
        <f>'C завтраками| Bed and breakfast'!HN11*0.9</f>
        <v>9135</v>
      </c>
      <c r="HO11" s="13">
        <f>'C завтраками| Bed and breakfast'!HO11*0.9</f>
        <v>9135</v>
      </c>
      <c r="HP11" s="13">
        <f>'C завтраками| Bed and breakfast'!HP11*0.9</f>
        <v>8685</v>
      </c>
      <c r="HQ11" s="13">
        <f>'C завтраками| Bed and breakfast'!HQ11*0.9</f>
        <v>8685</v>
      </c>
      <c r="HR11" s="13">
        <f>'C завтраками| Bed and breakfast'!HR11*0.9</f>
        <v>8685</v>
      </c>
      <c r="HS11" s="13">
        <f>'C завтраками| Bed and breakfast'!HS11*0.9</f>
        <v>8685</v>
      </c>
      <c r="HT11" s="13">
        <f>'C завтраками| Bed and breakfast'!HT11*0.9</f>
        <v>8685</v>
      </c>
      <c r="HU11" s="13">
        <f>'C завтраками| Bed and breakfast'!HU11*0.9</f>
        <v>9135</v>
      </c>
      <c r="HV11" s="13">
        <f>'C завтраками| Bed and breakfast'!HV11*0.9</f>
        <v>9135</v>
      </c>
      <c r="HW11" s="13">
        <f>'C завтраками| Bed and breakfast'!HW11*0.9</f>
        <v>8685</v>
      </c>
      <c r="HX11" s="13">
        <f>'C завтраками| Bed and breakfast'!HX11*0.9</f>
        <v>8685</v>
      </c>
      <c r="HY11" s="13">
        <f>'C завтраками| Bed and breakfast'!HY11*0.9</f>
        <v>8685</v>
      </c>
      <c r="HZ11" s="13">
        <f>'C завтраками| Bed and breakfast'!HZ11*0.9</f>
        <v>8685</v>
      </c>
      <c r="IA11" s="13">
        <f>'C завтраками| Bed and breakfast'!IA11*0.9</f>
        <v>8685</v>
      </c>
      <c r="IB11" s="13">
        <f>'C завтраками| Bed and breakfast'!IB11*0.9</f>
        <v>8685</v>
      </c>
      <c r="IC11" s="13">
        <f>'C завтраками| Bed and breakfast'!IC11*0.9</f>
        <v>8685</v>
      </c>
      <c r="ID11" s="13">
        <f>'C завтраками| Bed and breakfast'!ID11*0.9</f>
        <v>7785</v>
      </c>
      <c r="IE11" s="13">
        <f>'C завтраками| Bed and breakfast'!IE11*0.9</f>
        <v>7785</v>
      </c>
      <c r="IF11" s="13">
        <f>'C завтраками| Bed and breakfast'!IF11*0.9</f>
        <v>7785</v>
      </c>
      <c r="IG11" s="13">
        <f>'C завтраками| Bed and breakfast'!IG11*0.9</f>
        <v>7785</v>
      </c>
      <c r="IH11" s="13">
        <f>'C завтраками| Bed and breakfast'!IH11*0.9</f>
        <v>7785</v>
      </c>
      <c r="II11" s="13">
        <f>'C завтраками| Bed and breakfast'!II11*0.9</f>
        <v>7785</v>
      </c>
      <c r="IJ11" s="13">
        <f>'C завтраками| Bed and breakfast'!IJ11*0.9</f>
        <v>7785</v>
      </c>
      <c r="IK11" s="13">
        <f>'C завтраками| Bed and breakfast'!IK11*0.9</f>
        <v>7335</v>
      </c>
      <c r="IL11" s="13">
        <f>'C завтраками| Bed and breakfast'!IL11*0.9</f>
        <v>7335</v>
      </c>
      <c r="IM11" s="13">
        <f>'C завтраками| Bed and breakfast'!IM11*0.9</f>
        <v>7335</v>
      </c>
      <c r="IN11" s="13">
        <f>'C завтраками| Bed and breakfast'!IN11*0.9</f>
        <v>7335</v>
      </c>
      <c r="IO11" s="13">
        <f>'C завтраками| Bed and breakfast'!IO11*0.9</f>
        <v>7335</v>
      </c>
      <c r="IP11" s="13">
        <f>'C завтраками| Bed and breakfast'!IP11*0.9</f>
        <v>7785</v>
      </c>
      <c r="IQ11" s="13">
        <f>'C завтраками| Bed and breakfast'!IQ11*0.9</f>
        <v>7785</v>
      </c>
      <c r="IR11" s="13">
        <f>'C завтраками| Bed and breakfast'!IR11*0.9</f>
        <v>7335</v>
      </c>
      <c r="IS11" s="13">
        <f>'C завтраками| Bed and breakfast'!IS11*0.9</f>
        <v>7335</v>
      </c>
      <c r="IT11" s="13">
        <f>'C завтраками| Bed and breakfast'!IT11*0.9</f>
        <v>7335</v>
      </c>
      <c r="IU11" s="13">
        <f>'C завтраками| Bed and breakfast'!IU11*0.9</f>
        <v>7335</v>
      </c>
      <c r="IV11" s="13">
        <f>'C завтраками| Bed and breakfast'!IV11*0.9</f>
        <v>7335</v>
      </c>
      <c r="IW11" s="13">
        <f>'C завтраками| Bed and breakfast'!IW11*0.9</f>
        <v>7785</v>
      </c>
      <c r="IX11" s="13">
        <f>'C завтраками| Bed and breakfast'!IX11*0.9</f>
        <v>7785</v>
      </c>
      <c r="IY11" s="13">
        <f>'C завтраками| Bed and breakfast'!IY11*0.9</f>
        <v>7335</v>
      </c>
      <c r="IZ11" s="13">
        <f>'C завтраками| Bed and breakfast'!IZ11*0.9</f>
        <v>7335</v>
      </c>
      <c r="JA11" s="13">
        <f>'C завтраками| Bed and breakfast'!JA11*0.9</f>
        <v>7335</v>
      </c>
      <c r="JB11" s="13">
        <f>'C завтраками| Bed and breakfast'!JB11*0.9</f>
        <v>7335</v>
      </c>
      <c r="JC11" s="13">
        <f>'C завтраками| Bed and breakfast'!JC11*0.9</f>
        <v>7335</v>
      </c>
      <c r="JD11" s="13">
        <f>'C завтраками| Bed and breakfast'!JD11*0.9</f>
        <v>7785</v>
      </c>
      <c r="JE11" s="13">
        <f>'C завтраками| Bed and breakfast'!JE11*0.9</f>
        <v>7785</v>
      </c>
      <c r="JF11" s="13">
        <f>'C завтраками| Bed and breakfast'!JF11*0.9</f>
        <v>8685</v>
      </c>
      <c r="JG11" s="13">
        <f>'C завтраками| Bed and breakfast'!JG11*0.9</f>
        <v>8685</v>
      </c>
      <c r="JH11" s="13">
        <f>'C завтраками| Bed and breakfast'!JH11*0.9</f>
        <v>8685</v>
      </c>
      <c r="JI11" s="13">
        <f>'C завтраками| Bed and breakfast'!JI11*0.9</f>
        <v>8685</v>
      </c>
      <c r="JJ11" s="13">
        <f>'C завтраками| Bed and breakfast'!JJ11*0.9</f>
        <v>8685</v>
      </c>
      <c r="JK11" s="13">
        <f>'C завтраками| Bed and breakfast'!JK11*0.9</f>
        <v>8685</v>
      </c>
      <c r="JL11" s="13">
        <f>'C завтраками| Bed and breakfast'!JL11*0.9</f>
        <v>8685</v>
      </c>
      <c r="JM11" s="13">
        <f>'C завтраками| Bed and breakfast'!JM11*0.9</f>
        <v>8685</v>
      </c>
      <c r="JN11" s="13">
        <f>'C завтраками| Bed and breakfast'!JN11*0.9</f>
        <v>8685</v>
      </c>
      <c r="JO11" s="13">
        <f>'C завтраками| Bed and breakfast'!JO11*0.9</f>
        <v>8685</v>
      </c>
      <c r="JP11" s="13">
        <f>'C завтраками| Bed and breakfast'!JP11*0.9</f>
        <v>8685</v>
      </c>
    </row>
    <row r="12" spans="1:276" ht="11.45" customHeight="1">
      <c r="A12" s="12">
        <v>2</v>
      </c>
      <c r="B12" s="35">
        <f>'C завтраками| Bed and breakfast'!B12*0.9</f>
        <v>26190</v>
      </c>
      <c r="C12" s="35">
        <f>'C завтраками| Bed and breakfast'!C12*0.9</f>
        <v>34380</v>
      </c>
      <c r="D12" s="35">
        <f>'C завтраками| Bed and breakfast'!D12*0.9</f>
        <v>34380</v>
      </c>
      <c r="E12" s="35">
        <f>'C завтраками| Bed and breakfast'!E12*0.9</f>
        <v>35730</v>
      </c>
      <c r="F12" s="35">
        <f>'C завтраками| Bed and breakfast'!F12*0.9</f>
        <v>35730</v>
      </c>
      <c r="G12" s="35">
        <f>'C завтраками| Bed and breakfast'!G12*0.9</f>
        <v>35730</v>
      </c>
      <c r="H12" s="35">
        <f>'C завтраками| Bed and breakfast'!H12*0.9</f>
        <v>35730</v>
      </c>
      <c r="I12" s="35">
        <f>'C завтраками| Bed and breakfast'!I12*0.9</f>
        <v>35730</v>
      </c>
      <c r="J12" s="35">
        <f>'C завтраками| Bed and breakfast'!J12*0.9</f>
        <v>32400</v>
      </c>
      <c r="K12" s="35">
        <f>'C завтраками| Bed and breakfast'!K12*0.9</f>
        <v>30780</v>
      </c>
      <c r="L12" s="13">
        <f>'C завтраками| Bed and breakfast'!L12*0.9</f>
        <v>23400</v>
      </c>
      <c r="M12" s="13">
        <f>'C завтраками| Bed and breakfast'!M12*0.9</f>
        <v>20160</v>
      </c>
      <c r="N12" s="13">
        <f>'C завтраками| Bed and breakfast'!N12*0.9</f>
        <v>16380</v>
      </c>
      <c r="O12" s="13">
        <f>'C завтраками| Bed and breakfast'!O12*0.9</f>
        <v>16380</v>
      </c>
      <c r="P12" s="13">
        <f>'C завтраками| Bed and breakfast'!P12*0.9</f>
        <v>16380</v>
      </c>
      <c r="Q12" s="13">
        <f>'C завтраками| Bed and breakfast'!Q12*0.9</f>
        <v>17190</v>
      </c>
      <c r="R12" s="13">
        <f>'C завтраками| Bed and breakfast'!R12*0.9</f>
        <v>17190</v>
      </c>
      <c r="S12" s="13">
        <f>'C завтраками| Bed and breakfast'!S12*0.9</f>
        <v>17190</v>
      </c>
      <c r="T12" s="13">
        <f>'C завтраками| Bed and breakfast'!T12*0.9</f>
        <v>17190</v>
      </c>
      <c r="U12" s="13">
        <f>'C завтраками| Bed and breakfast'!U12*0.9</f>
        <v>17190</v>
      </c>
      <c r="V12" s="13">
        <f>'C завтраками| Bed and breakfast'!V12*0.9</f>
        <v>17190</v>
      </c>
      <c r="W12" s="13">
        <f>'C завтраками| Bed and breakfast'!W12*0.9</f>
        <v>18000</v>
      </c>
      <c r="X12" s="13">
        <f>'C завтраками| Bed and breakfast'!X12*0.9</f>
        <v>18000</v>
      </c>
      <c r="Y12" s="13">
        <f>'C завтраками| Bed and breakfast'!Y12*0.9</f>
        <v>18000</v>
      </c>
      <c r="Z12" s="13">
        <f>'C завтраками| Bed and breakfast'!Z12*0.9</f>
        <v>18000</v>
      </c>
      <c r="AA12" s="13">
        <f>'C завтраками| Bed and breakfast'!AA12*0.9</f>
        <v>18000</v>
      </c>
      <c r="AB12" s="13">
        <f>'C завтраками| Bed and breakfast'!AB12*0.9</f>
        <v>19080</v>
      </c>
      <c r="AC12" s="13">
        <f>'C завтраками| Bed and breakfast'!AC12*0.9</f>
        <v>19080</v>
      </c>
      <c r="AD12" s="13">
        <f>'C завтраками| Bed and breakfast'!AD12*0.9</f>
        <v>19080</v>
      </c>
      <c r="AE12" s="13">
        <f>'C завтраками| Bed and breakfast'!AE12*0.9</f>
        <v>19080</v>
      </c>
      <c r="AF12" s="13">
        <f>'C завтраками| Bed and breakfast'!AF12*0.9</f>
        <v>22320</v>
      </c>
      <c r="AG12" s="13">
        <f>'C завтраками| Bed and breakfast'!AG12*0.9</f>
        <v>22320</v>
      </c>
      <c r="AH12" s="13">
        <f>'C завтраками| Bed and breakfast'!AH12*0.9</f>
        <v>22320</v>
      </c>
      <c r="AI12" s="13">
        <f>'C завтраками| Bed and breakfast'!AI12*0.9</f>
        <v>21240</v>
      </c>
      <c r="AJ12" s="13">
        <f>'C завтраками| Bed and breakfast'!AJ12*0.9</f>
        <v>21240</v>
      </c>
      <c r="AK12" s="13">
        <f>'C завтраками| Bed and breakfast'!AK12*0.9</f>
        <v>21240</v>
      </c>
      <c r="AL12" s="13">
        <f>'C завтраками| Bed and breakfast'!AL12*0.9</f>
        <v>21240</v>
      </c>
      <c r="AM12" s="13">
        <f>'C завтраками| Bed and breakfast'!AM12*0.9</f>
        <v>24480</v>
      </c>
      <c r="AN12" s="13">
        <f>'C завтраками| Bed and breakfast'!AN12*0.9</f>
        <v>24480</v>
      </c>
      <c r="AO12" s="13">
        <f>'C завтраками| Bed and breakfast'!AO12*0.9</f>
        <v>24480</v>
      </c>
      <c r="AP12" s="13">
        <f>'C завтраками| Bed and breakfast'!AP12*0.9</f>
        <v>21240</v>
      </c>
      <c r="AQ12" s="13">
        <f>'C завтраками| Bed and breakfast'!AQ12*0.9</f>
        <v>21240</v>
      </c>
      <c r="AR12" s="13">
        <f>'C завтраками| Bed and breakfast'!AR12*0.9</f>
        <v>21240</v>
      </c>
      <c r="AS12" s="13">
        <f>'C завтраками| Bed and breakfast'!AS12*0.9</f>
        <v>21240</v>
      </c>
      <c r="AT12" s="13">
        <f>'C завтраками| Bed and breakfast'!AT12*0.9</f>
        <v>21240</v>
      </c>
      <c r="AU12" s="13">
        <f>'C завтраками| Bed and breakfast'!AU12*0.9</f>
        <v>22320</v>
      </c>
      <c r="AV12" s="13">
        <f>'C завтраками| Bed and breakfast'!AV12*0.9</f>
        <v>22320</v>
      </c>
      <c r="AW12" s="13">
        <f>'C завтраками| Bed and breakfast'!AW12*0.9</f>
        <v>22320</v>
      </c>
      <c r="AX12" s="13">
        <f>'C завтраками| Bed and breakfast'!AX12*0.9</f>
        <v>24480</v>
      </c>
      <c r="AY12" s="13">
        <f>'C завтраками| Bed and breakfast'!AY12*0.9</f>
        <v>24480</v>
      </c>
      <c r="AZ12" s="13">
        <f>'C завтраками| Bed and breakfast'!AZ12*0.9</f>
        <v>24480</v>
      </c>
      <c r="BA12" s="13">
        <f>'C завтраками| Bed and breakfast'!BA12*0.9</f>
        <v>24480</v>
      </c>
      <c r="BB12" s="13">
        <f>'C завтраками| Bed and breakfast'!BB12*0.9</f>
        <v>26640</v>
      </c>
      <c r="BC12" s="13">
        <f>'C завтраками| Bed and breakfast'!BC12*0.9</f>
        <v>26640</v>
      </c>
      <c r="BD12" s="13">
        <f>'C завтраками| Bed and breakfast'!BD12*0.9</f>
        <v>26640</v>
      </c>
      <c r="BE12" s="13">
        <f>'C завтраками| Bed and breakfast'!BE12*0.9</f>
        <v>26640</v>
      </c>
      <c r="BF12" s="13">
        <f>'C завтраками| Bed and breakfast'!BF12*0.9</f>
        <v>26640</v>
      </c>
      <c r="BG12" s="13">
        <f>'C завтраками| Bed and breakfast'!BG12*0.9</f>
        <v>26640</v>
      </c>
      <c r="BH12" s="13">
        <f>'C завтраками| Bed and breakfast'!BH12*0.9</f>
        <v>26640</v>
      </c>
      <c r="BI12" s="13">
        <f>'C завтраками| Bed and breakfast'!BI12*0.9</f>
        <v>26640</v>
      </c>
      <c r="BJ12" s="13">
        <f>'C завтраками| Bed and breakfast'!BJ12*0.9</f>
        <v>24480</v>
      </c>
      <c r="BK12" s="13">
        <f>'C завтраками| Bed and breakfast'!BK12*0.9</f>
        <v>18000</v>
      </c>
      <c r="BL12" s="13">
        <f>'C завтраками| Bed and breakfast'!BL12*0.9</f>
        <v>18000</v>
      </c>
      <c r="BM12" s="13">
        <f>'C завтраками| Bed and breakfast'!BM12*0.9</f>
        <v>18000</v>
      </c>
      <c r="BN12" s="13">
        <f>'C завтраками| Bed and breakfast'!BN12*0.9</f>
        <v>18000</v>
      </c>
      <c r="BO12" s="13">
        <f>'C завтраками| Bed and breakfast'!BO12*0.9</f>
        <v>18000</v>
      </c>
      <c r="BP12" s="13">
        <f>'C завтраками| Bed and breakfast'!BP12*0.9</f>
        <v>18000</v>
      </c>
      <c r="BQ12" s="13">
        <f>'C завтраками| Bed and breakfast'!BQ12*0.9</f>
        <v>18000</v>
      </c>
      <c r="BR12" s="13">
        <f>'C завтраками| Bed and breakfast'!BR12*0.9</f>
        <v>18000</v>
      </c>
      <c r="BS12" s="13">
        <f>'C завтраками| Bed and breakfast'!BS12*0.9</f>
        <v>18000</v>
      </c>
      <c r="BT12" s="13">
        <f>'C завтраками| Bed and breakfast'!BT12*0.9</f>
        <v>13770</v>
      </c>
      <c r="BU12" s="13">
        <f>'C завтраками| Bed and breakfast'!BU12*0.9</f>
        <v>13770</v>
      </c>
      <c r="BV12" s="13">
        <f>'C завтраками| Bed and breakfast'!BV12*0.9</f>
        <v>13770</v>
      </c>
      <c r="BW12" s="13">
        <f>'C завтраками| Bed and breakfast'!BW12*0.9</f>
        <v>13770</v>
      </c>
      <c r="BX12" s="13">
        <f>'C завтраками| Bed and breakfast'!BX12*0.9</f>
        <v>13770</v>
      </c>
      <c r="BY12" s="13">
        <f>'C завтраками| Bed and breakfast'!BY12*0.9</f>
        <v>13770</v>
      </c>
      <c r="BZ12" s="13">
        <f>'C завтраками| Bed and breakfast'!BZ12*0.9</f>
        <v>13770</v>
      </c>
      <c r="CA12" s="13">
        <f>'C завтраками| Bed and breakfast'!CA12*0.9</f>
        <v>12510</v>
      </c>
      <c r="CB12" s="13">
        <f>'C завтраками| Bed and breakfast'!CB12*0.9</f>
        <v>12510</v>
      </c>
      <c r="CC12" s="13">
        <f>'C завтраками| Bed and breakfast'!CC12*0.9</f>
        <v>12510</v>
      </c>
      <c r="CD12" s="13">
        <f>'C завтраками| Bed and breakfast'!CD12*0.9</f>
        <v>12510</v>
      </c>
      <c r="CE12" s="13">
        <f>'C завтраками| Bed and breakfast'!CE12*0.9</f>
        <v>12510</v>
      </c>
      <c r="CF12" s="13">
        <f>'C завтраками| Bed and breakfast'!CF12*0.9</f>
        <v>11430</v>
      </c>
      <c r="CG12" s="13">
        <f>'C завтраками| Bed and breakfast'!CG12*0.9</f>
        <v>11430</v>
      </c>
      <c r="CH12" s="13">
        <f>'C завтраками| Bed and breakfast'!CH12*0.9</f>
        <v>11430</v>
      </c>
      <c r="CI12" s="13">
        <f>'C завтраками| Bed and breakfast'!CI12*0.9</f>
        <v>11430</v>
      </c>
      <c r="CJ12" s="13">
        <f>'C завтраками| Bed and breakfast'!CJ12*0.9</f>
        <v>11430</v>
      </c>
      <c r="CK12" s="13">
        <f>'C завтраками| Bed and breakfast'!CK12*0.9</f>
        <v>12510</v>
      </c>
      <c r="CL12" s="13">
        <f>'C завтраками| Bed and breakfast'!CL12*0.9</f>
        <v>12510</v>
      </c>
      <c r="CM12" s="13">
        <f>'C завтраками| Bed and breakfast'!CM12*0.9</f>
        <v>11430</v>
      </c>
      <c r="CN12" s="13">
        <f>'C завтраками| Bed and breakfast'!CN12*0.9</f>
        <v>11430</v>
      </c>
      <c r="CO12" s="13">
        <f>'C завтраками| Bed and breakfast'!CO12*0.9</f>
        <v>11430</v>
      </c>
      <c r="CP12" s="13">
        <f>'C завтраками| Bed and breakfast'!CP12*0.9</f>
        <v>10620</v>
      </c>
      <c r="CQ12" s="13">
        <f>'C завтраками| Bed and breakfast'!CQ12*0.9</f>
        <v>10620</v>
      </c>
      <c r="CR12" s="13">
        <f>'C завтраками| Bed and breakfast'!CR12*0.9</f>
        <v>10620</v>
      </c>
      <c r="CS12" s="13">
        <f>'C завтраками| Bed and breakfast'!CS12*0.9</f>
        <v>10620</v>
      </c>
      <c r="CT12" s="13">
        <f>'C завтраками| Bed and breakfast'!CT12*0.9</f>
        <v>9720</v>
      </c>
      <c r="CU12" s="13">
        <f>'C завтраками| Bed and breakfast'!CU12*0.9</f>
        <v>9720</v>
      </c>
      <c r="CV12" s="13">
        <f>'C завтраками| Bed and breakfast'!CV12*0.9</f>
        <v>9720</v>
      </c>
      <c r="CW12" s="13">
        <f>'C завтраками| Bed and breakfast'!CW12*0.9</f>
        <v>9720</v>
      </c>
      <c r="CX12" s="13">
        <f>'C завтраками| Bed and breakfast'!CX12*0.9</f>
        <v>9720</v>
      </c>
      <c r="CY12" s="13">
        <f>'C завтраками| Bed and breakfast'!CY12*0.9</f>
        <v>9720</v>
      </c>
      <c r="CZ12" s="13">
        <f>'C завтраками| Bed and breakfast'!CZ12*0.9</f>
        <v>9720</v>
      </c>
      <c r="DA12" s="13">
        <f>'C завтраками| Bed and breakfast'!DA12*0.9</f>
        <v>8010</v>
      </c>
      <c r="DB12" s="13">
        <f>'C завтраками| Bed and breakfast'!DB12*0.9</f>
        <v>8010</v>
      </c>
      <c r="DC12" s="13">
        <f>'C завтраками| Bed and breakfast'!DC12*0.9</f>
        <v>8010</v>
      </c>
      <c r="DD12" s="13">
        <f>'C завтраками| Bed and breakfast'!DD12*0.9</f>
        <v>8010</v>
      </c>
      <c r="DE12" s="13">
        <f>'C завтраками| Bed and breakfast'!DE12*0.9</f>
        <v>8010</v>
      </c>
      <c r="DF12" s="13">
        <f>'C завтраками| Bed and breakfast'!DF12*0.9</f>
        <v>8550</v>
      </c>
      <c r="DG12" s="13">
        <f>'C завтраками| Bed and breakfast'!DG12*0.9</f>
        <v>8550</v>
      </c>
      <c r="DH12" s="13">
        <f>'C завтраками| Bed and breakfast'!DH12*0.9</f>
        <v>8010</v>
      </c>
      <c r="DI12" s="13">
        <f>'C завтраками| Bed and breakfast'!DI12*0.9</f>
        <v>8010</v>
      </c>
      <c r="DJ12" s="13">
        <f>'C завтраками| Bed and breakfast'!DJ12*0.9</f>
        <v>8010</v>
      </c>
      <c r="DK12" s="13">
        <f>'C завтраками| Bed and breakfast'!DK12*0.9</f>
        <v>8010</v>
      </c>
      <c r="DL12" s="13">
        <f>'C завтраками| Bed and breakfast'!DL12*0.9</f>
        <v>8010</v>
      </c>
      <c r="DM12" s="13">
        <f>'C завтраками| Bed and breakfast'!DM12*0.9</f>
        <v>8550</v>
      </c>
      <c r="DN12" s="13">
        <f>'C завтраками| Bed and breakfast'!DN12*0.9</f>
        <v>8550</v>
      </c>
      <c r="DO12" s="13">
        <f>'C завтраками| Bed and breakfast'!DO12*0.9</f>
        <v>8010</v>
      </c>
      <c r="DP12" s="13">
        <f>'C завтраками| Bed and breakfast'!DP12*0.9</f>
        <v>8010</v>
      </c>
      <c r="DQ12" s="13">
        <f>'C завтраками| Bed and breakfast'!DQ12*0.9</f>
        <v>8010</v>
      </c>
      <c r="DR12" s="13">
        <f>'C завтраками| Bed and breakfast'!DR12*0.9</f>
        <v>8010</v>
      </c>
      <c r="DS12" s="13">
        <f>'C завтраками| Bed and breakfast'!DS12*0.9</f>
        <v>9270</v>
      </c>
      <c r="DT12" s="13">
        <f>'C завтраками| Bed and breakfast'!DT12*0.9</f>
        <v>9270</v>
      </c>
      <c r="DU12" s="13">
        <f>'C завтраками| Bed and breakfast'!DU12*0.9</f>
        <v>9270</v>
      </c>
      <c r="DV12" s="13">
        <f>'C завтраками| Bed and breakfast'!DV12*0.9</f>
        <v>8280</v>
      </c>
      <c r="DW12" s="13">
        <f>'C завтраками| Bed and breakfast'!DW12*0.9</f>
        <v>8280</v>
      </c>
      <c r="DX12" s="13">
        <f>'C завтраками| Bed and breakfast'!DX12*0.9</f>
        <v>8280</v>
      </c>
      <c r="DY12" s="13">
        <f>'C завтраками| Bed and breakfast'!DY12*0.9</f>
        <v>8280</v>
      </c>
      <c r="DZ12" s="13">
        <f>'C завтраками| Bed and breakfast'!DZ12*0.9</f>
        <v>8280</v>
      </c>
      <c r="EA12" s="13">
        <f>'C завтраками| Bed and breakfast'!EA12*0.9</f>
        <v>9270</v>
      </c>
      <c r="EB12" s="13">
        <f>'C завтраками| Bed and breakfast'!EB12*0.9</f>
        <v>9270</v>
      </c>
      <c r="EC12" s="13">
        <f>'C завтраками| Bed and breakfast'!EC12*0.9</f>
        <v>9270</v>
      </c>
      <c r="ED12" s="13">
        <f>'C завтраками| Bed and breakfast'!ED12*0.9</f>
        <v>8010</v>
      </c>
      <c r="EE12" s="13">
        <f>'C завтраками| Bed and breakfast'!EE12*0.9</f>
        <v>8010</v>
      </c>
      <c r="EF12" s="13">
        <f>'C завтраками| Bed and breakfast'!EF12*0.9</f>
        <v>8010</v>
      </c>
      <c r="EG12" s="13">
        <f>'C завтраками| Bed and breakfast'!EG12*0.9</f>
        <v>8010</v>
      </c>
      <c r="EH12" s="13">
        <f>'C завтраками| Bed and breakfast'!EH12*0.9</f>
        <v>8280</v>
      </c>
      <c r="EI12" s="13">
        <f>'C завтраками| Bed and breakfast'!EI12*0.9</f>
        <v>8280</v>
      </c>
      <c r="EJ12" s="13">
        <f>'C завтраками| Bed and breakfast'!EJ12*0.9</f>
        <v>8010</v>
      </c>
      <c r="EK12" s="13">
        <f>'C завтраками| Bed and breakfast'!EK12*0.9</f>
        <v>8010</v>
      </c>
      <c r="EL12" s="13">
        <f>'C завтраками| Bed and breakfast'!EL12*0.9</f>
        <v>8010</v>
      </c>
      <c r="EM12" s="13">
        <f>'C завтраками| Bed and breakfast'!EM12*0.9</f>
        <v>8010</v>
      </c>
      <c r="EN12" s="13">
        <f>'C завтраками| Bed and breakfast'!EN12*0.9</f>
        <v>8010</v>
      </c>
      <c r="EO12" s="13">
        <f>'C завтраками| Bed and breakfast'!EO12*0.9</f>
        <v>8280</v>
      </c>
      <c r="EP12" s="13">
        <f>'C завтраками| Bed and breakfast'!EP12*0.9</f>
        <v>8280</v>
      </c>
      <c r="EQ12" s="13">
        <f>'C завтраками| Bed and breakfast'!EQ12*0.9</f>
        <v>8010</v>
      </c>
      <c r="ER12" s="13">
        <f>'C завтраками| Bed and breakfast'!ER12*0.9</f>
        <v>8010</v>
      </c>
      <c r="ES12" s="13">
        <f>'C завтраками| Bed and breakfast'!ES12*0.9</f>
        <v>8010</v>
      </c>
      <c r="ET12" s="13">
        <f>'C завтраками| Bed and breakfast'!ET12*0.9</f>
        <v>8010</v>
      </c>
      <c r="EU12" s="13">
        <f>'C завтраками| Bed and breakfast'!EU12*0.9</f>
        <v>8010</v>
      </c>
      <c r="EV12" s="13">
        <f>'C завтраками| Bed and breakfast'!EV12*0.9</f>
        <v>8280</v>
      </c>
      <c r="EW12" s="13">
        <f>'C завтраками| Bed and breakfast'!EW12*0.9</f>
        <v>8280</v>
      </c>
      <c r="EX12" s="13">
        <f>'C завтраками| Bed and breakfast'!EX12*0.9</f>
        <v>8280</v>
      </c>
      <c r="EY12" s="13">
        <f>'C завтраками| Bed and breakfast'!EY12*0.9</f>
        <v>8280</v>
      </c>
      <c r="EZ12" s="13">
        <f>'C завтраками| Bed and breakfast'!EZ12*0.9</f>
        <v>8280</v>
      </c>
      <c r="FA12" s="13">
        <f>'C завтраками| Bed and breakfast'!FA12*0.9</f>
        <v>8280</v>
      </c>
      <c r="FB12" s="13">
        <f>'C завтраками| Bed and breakfast'!FB12*0.9</f>
        <v>8280</v>
      </c>
      <c r="FC12" s="13">
        <f>'C завтраками| Bed and breakfast'!FC12*0.9</f>
        <v>12960</v>
      </c>
      <c r="FD12" s="13">
        <f>'C завтраками| Bed and breakfast'!FD12*0.9</f>
        <v>12960</v>
      </c>
      <c r="FE12" s="35">
        <f>'C завтраками| Bed and breakfast'!FE12*0.9</f>
        <v>12960</v>
      </c>
      <c r="FF12" s="35">
        <f>'C завтраками| Bed and breakfast'!FF12*0.9</f>
        <v>12960</v>
      </c>
      <c r="FG12" s="35">
        <f>'C завтраками| Bed and breakfast'!FG12*0.9</f>
        <v>12960</v>
      </c>
      <c r="FH12" s="35">
        <f>'C завтраками| Bed and breakfast'!FH12*0.9</f>
        <v>12960</v>
      </c>
      <c r="FI12" s="35">
        <f>'C завтраками| Bed and breakfast'!FI12*0.9</f>
        <v>14940</v>
      </c>
      <c r="FJ12" s="13">
        <f>'C завтраками| Bed and breakfast'!FJ12*0.9</f>
        <v>14940</v>
      </c>
      <c r="FK12" s="13">
        <f>'C завтраками| Bed and breakfast'!FK12*0.9</f>
        <v>14940</v>
      </c>
      <c r="FL12" s="13">
        <f>'C завтраками| Bed and breakfast'!FL12*0.9</f>
        <v>14940</v>
      </c>
      <c r="FM12" s="13">
        <f>'C завтраками| Bed and breakfast'!FM12*0.9</f>
        <v>14940</v>
      </c>
      <c r="FN12" s="13">
        <f>'C завтраками| Bed and breakfast'!FN12*0.9</f>
        <v>14940</v>
      </c>
      <c r="FO12" s="13">
        <f>'C завтраками| Bed and breakfast'!FO12*0.9</f>
        <v>14940</v>
      </c>
      <c r="FP12" s="13">
        <f>'C завтраками| Bed and breakfast'!FP12*0.9</f>
        <v>14940</v>
      </c>
      <c r="FQ12" s="13">
        <f>'C завтраками| Bed and breakfast'!FQ12*0.9</f>
        <v>14940</v>
      </c>
      <c r="FR12" s="13">
        <f>'C завтраками| Bed and breakfast'!FR12*0.9</f>
        <v>14940</v>
      </c>
      <c r="FS12" s="13">
        <f>'C завтраками| Bed and breakfast'!FS12*0.9</f>
        <v>9270</v>
      </c>
      <c r="FT12" s="13">
        <f>'C завтраками| Bed and breakfast'!FT12*0.9</f>
        <v>9270</v>
      </c>
      <c r="FU12" s="13">
        <f>'C завтраками| Bed and breakfast'!FU12*0.9</f>
        <v>9270</v>
      </c>
      <c r="FV12" s="13">
        <f>'C завтраками| Bed and breakfast'!FV12*0.9</f>
        <v>9270</v>
      </c>
      <c r="FW12" s="13">
        <f>'C завтраками| Bed and breakfast'!FW12*0.9</f>
        <v>9270</v>
      </c>
      <c r="FX12" s="13">
        <f>'C завтраками| Bed and breakfast'!FX12*0.9</f>
        <v>9270</v>
      </c>
      <c r="FY12" s="13">
        <f>'C завтраками| Bed and breakfast'!FY12*0.9</f>
        <v>9270</v>
      </c>
      <c r="FZ12" s="13">
        <f>'C завтраками| Bed and breakfast'!FZ12*0.9</f>
        <v>9270</v>
      </c>
      <c r="GA12" s="13">
        <f>'C завтраками| Bed and breakfast'!GA12*0.9</f>
        <v>12960</v>
      </c>
      <c r="GB12" s="13">
        <f>'C завтраками| Bed and breakfast'!GB12*0.9</f>
        <v>12960</v>
      </c>
      <c r="GC12" s="13">
        <f>'C завтраками| Bed and breakfast'!GC12*0.9</f>
        <v>12960</v>
      </c>
      <c r="GD12" s="13">
        <f>'C завтраками| Bed and breakfast'!GD12*0.9</f>
        <v>12960</v>
      </c>
      <c r="GE12" s="13">
        <f>'C завтраками| Bed and breakfast'!GE12*0.9</f>
        <v>12960</v>
      </c>
      <c r="GF12" s="13">
        <f>'C завтраками| Bed and breakfast'!GF12*0.9</f>
        <v>12960</v>
      </c>
      <c r="GG12" s="13">
        <f>'C завтраками| Bed and breakfast'!GG12*0.9</f>
        <v>12960</v>
      </c>
      <c r="GH12" s="13">
        <f>'C завтраками| Bed and breakfast'!GH12*0.9</f>
        <v>12960</v>
      </c>
      <c r="GI12" s="13">
        <f>'C завтраками| Bed and breakfast'!GI12*0.9</f>
        <v>12960</v>
      </c>
      <c r="GJ12" s="13">
        <f>'C завтраками| Bed and breakfast'!GJ12*0.9</f>
        <v>12960</v>
      </c>
      <c r="GK12" s="13">
        <f>'C завтраками| Bed and breakfast'!GK12*0.9</f>
        <v>12960</v>
      </c>
      <c r="GL12" s="13">
        <f>'C завтраками| Bed and breakfast'!GL12*0.9</f>
        <v>12960</v>
      </c>
      <c r="GM12" s="13">
        <f>'C завтраками| Bed and breakfast'!GM12*0.9</f>
        <v>12960</v>
      </c>
      <c r="GN12" s="13">
        <f>'C завтраками| Bed and breakfast'!GN12*0.9</f>
        <v>12960</v>
      </c>
      <c r="GO12" s="13">
        <f>'C завтраками| Bed and breakfast'!GO12*0.9</f>
        <v>10170</v>
      </c>
      <c r="GP12" s="13">
        <f>'C завтраками| Bed and breakfast'!GP12*0.9</f>
        <v>10170</v>
      </c>
      <c r="GQ12" s="13">
        <f>'C завтраками| Bed and breakfast'!GQ12*0.9</f>
        <v>10170</v>
      </c>
      <c r="GR12" s="13">
        <f>'C завтраками| Bed and breakfast'!GR12*0.9</f>
        <v>10170</v>
      </c>
      <c r="GS12" s="13">
        <f>'C завтраками| Bed and breakfast'!GS12*0.9</f>
        <v>10620</v>
      </c>
      <c r="GT12" s="13">
        <f>'C завтраками| Bed and breakfast'!GT12*0.9</f>
        <v>10620</v>
      </c>
      <c r="GU12" s="13">
        <f>'C завтраками| Bed and breakfast'!GU12*0.9</f>
        <v>10170</v>
      </c>
      <c r="GV12" s="13">
        <f>'C завтраками| Bed and breakfast'!GV12*0.9</f>
        <v>10170</v>
      </c>
      <c r="GW12" s="13">
        <f>'C завтраками| Bed and breakfast'!GW12*0.9</f>
        <v>10170</v>
      </c>
      <c r="GX12" s="13">
        <f>'C завтраками| Bed and breakfast'!GX12*0.9</f>
        <v>10170</v>
      </c>
      <c r="GY12" s="13">
        <f>'C завтраками| Bed and breakfast'!GY12*0.9</f>
        <v>10170</v>
      </c>
      <c r="GZ12" s="13">
        <f>'C завтраками| Bed and breakfast'!GZ12*0.9</f>
        <v>10620</v>
      </c>
      <c r="HA12" s="13">
        <f>'C завтраками| Bed and breakfast'!HA12*0.9</f>
        <v>10620</v>
      </c>
      <c r="HB12" s="13">
        <f>'C завтраками| Bed and breakfast'!HB12*0.9</f>
        <v>10170</v>
      </c>
      <c r="HC12" s="13">
        <f>'C завтраками| Bed and breakfast'!HC12*0.9</f>
        <v>10170</v>
      </c>
      <c r="HD12" s="13">
        <f>'C завтраками| Bed and breakfast'!HD12*0.9</f>
        <v>10170</v>
      </c>
      <c r="HE12" s="13">
        <f>'C завтраками| Bed and breakfast'!HE12*0.9</f>
        <v>10170</v>
      </c>
      <c r="HF12" s="13">
        <f>'C завтраками| Bed and breakfast'!HF12*0.9</f>
        <v>10170</v>
      </c>
      <c r="HG12" s="13">
        <f>'C завтраками| Bed and breakfast'!HG12*0.9</f>
        <v>10620</v>
      </c>
      <c r="HH12" s="13">
        <f>'C завтраками| Bed and breakfast'!HH12*0.9</f>
        <v>10620</v>
      </c>
      <c r="HI12" s="13">
        <f>'C завтраками| Bed and breakfast'!HI12*0.9</f>
        <v>10170</v>
      </c>
      <c r="HJ12" s="13">
        <f>'C завтраками| Bed and breakfast'!HJ12*0.9</f>
        <v>10170</v>
      </c>
      <c r="HK12" s="13">
        <f>'C завтраками| Bed and breakfast'!HK12*0.9</f>
        <v>10170</v>
      </c>
      <c r="HL12" s="13">
        <f>'C завтраками| Bed and breakfast'!HL12*0.9</f>
        <v>10170</v>
      </c>
      <c r="HM12" s="13">
        <f>'C завтраками| Bed and breakfast'!HM12*0.9</f>
        <v>10170</v>
      </c>
      <c r="HN12" s="13">
        <f>'C завтраками| Bed and breakfast'!HN12*0.9</f>
        <v>10620</v>
      </c>
      <c r="HO12" s="13">
        <f>'C завтраками| Bed and breakfast'!HO12*0.9</f>
        <v>10620</v>
      </c>
      <c r="HP12" s="13">
        <f>'C завтраками| Bed and breakfast'!HP12*0.9</f>
        <v>10170</v>
      </c>
      <c r="HQ12" s="13">
        <f>'C завтраками| Bed and breakfast'!HQ12*0.9</f>
        <v>10170</v>
      </c>
      <c r="HR12" s="13">
        <f>'C завтраками| Bed and breakfast'!HR12*0.9</f>
        <v>10170</v>
      </c>
      <c r="HS12" s="13">
        <f>'C завтраками| Bed and breakfast'!HS12*0.9</f>
        <v>10170</v>
      </c>
      <c r="HT12" s="13">
        <f>'C завтраками| Bed and breakfast'!HT12*0.9</f>
        <v>10170</v>
      </c>
      <c r="HU12" s="13">
        <f>'C завтраками| Bed and breakfast'!HU12*0.9</f>
        <v>10620</v>
      </c>
      <c r="HV12" s="13">
        <f>'C завтраками| Bed and breakfast'!HV12*0.9</f>
        <v>10620</v>
      </c>
      <c r="HW12" s="13">
        <f>'C завтраками| Bed and breakfast'!HW12*0.9</f>
        <v>10170</v>
      </c>
      <c r="HX12" s="13">
        <f>'C завтраками| Bed and breakfast'!HX12*0.9</f>
        <v>10170</v>
      </c>
      <c r="HY12" s="13">
        <f>'C завтраками| Bed and breakfast'!HY12*0.9</f>
        <v>10170</v>
      </c>
      <c r="HZ12" s="13">
        <f>'C завтраками| Bed and breakfast'!HZ12*0.9</f>
        <v>10170</v>
      </c>
      <c r="IA12" s="13">
        <f>'C завтраками| Bed and breakfast'!IA12*0.9</f>
        <v>10170</v>
      </c>
      <c r="IB12" s="13">
        <f>'C завтраками| Bed and breakfast'!IB12*0.9</f>
        <v>10170</v>
      </c>
      <c r="IC12" s="13">
        <f>'C завтраками| Bed and breakfast'!IC12*0.9</f>
        <v>10170</v>
      </c>
      <c r="ID12" s="13">
        <f>'C завтраками| Bed and breakfast'!ID12*0.9</f>
        <v>9270</v>
      </c>
      <c r="IE12" s="13">
        <f>'C завтраками| Bed and breakfast'!IE12*0.9</f>
        <v>9270</v>
      </c>
      <c r="IF12" s="13">
        <f>'C завтраками| Bed and breakfast'!IF12*0.9</f>
        <v>9270</v>
      </c>
      <c r="IG12" s="13">
        <f>'C завтраками| Bed and breakfast'!IG12*0.9</f>
        <v>9270</v>
      </c>
      <c r="IH12" s="13">
        <f>'C завтраками| Bed and breakfast'!IH12*0.9</f>
        <v>9270</v>
      </c>
      <c r="II12" s="13">
        <f>'C завтраками| Bed and breakfast'!II12*0.9</f>
        <v>9270</v>
      </c>
      <c r="IJ12" s="13">
        <f>'C завтраками| Bed and breakfast'!IJ12*0.9</f>
        <v>9270</v>
      </c>
      <c r="IK12" s="13">
        <f>'C завтраками| Bed and breakfast'!IK12*0.9</f>
        <v>8820</v>
      </c>
      <c r="IL12" s="13">
        <f>'C завтраками| Bed and breakfast'!IL12*0.9</f>
        <v>8820</v>
      </c>
      <c r="IM12" s="13">
        <f>'C завтраками| Bed and breakfast'!IM12*0.9</f>
        <v>8820</v>
      </c>
      <c r="IN12" s="13">
        <f>'C завтраками| Bed and breakfast'!IN12*0.9</f>
        <v>8820</v>
      </c>
      <c r="IO12" s="13">
        <f>'C завтраками| Bed and breakfast'!IO12*0.9</f>
        <v>8820</v>
      </c>
      <c r="IP12" s="13">
        <f>'C завтраками| Bed and breakfast'!IP12*0.9</f>
        <v>9270</v>
      </c>
      <c r="IQ12" s="13">
        <f>'C завтраками| Bed and breakfast'!IQ12*0.9</f>
        <v>9270</v>
      </c>
      <c r="IR12" s="13">
        <f>'C завтраками| Bed and breakfast'!IR12*0.9</f>
        <v>8820</v>
      </c>
      <c r="IS12" s="13">
        <f>'C завтраками| Bed and breakfast'!IS12*0.9</f>
        <v>8820</v>
      </c>
      <c r="IT12" s="13">
        <f>'C завтраками| Bed and breakfast'!IT12*0.9</f>
        <v>8820</v>
      </c>
      <c r="IU12" s="13">
        <f>'C завтраками| Bed and breakfast'!IU12*0.9</f>
        <v>8820</v>
      </c>
      <c r="IV12" s="13">
        <f>'C завтраками| Bed and breakfast'!IV12*0.9</f>
        <v>8820</v>
      </c>
      <c r="IW12" s="13">
        <f>'C завтраками| Bed and breakfast'!IW12*0.9</f>
        <v>9270</v>
      </c>
      <c r="IX12" s="13">
        <f>'C завтраками| Bed and breakfast'!IX12*0.9</f>
        <v>9270</v>
      </c>
      <c r="IY12" s="13">
        <f>'C завтраками| Bed and breakfast'!IY12*0.9</f>
        <v>8820</v>
      </c>
      <c r="IZ12" s="13">
        <f>'C завтраками| Bed and breakfast'!IZ12*0.9</f>
        <v>8820</v>
      </c>
      <c r="JA12" s="13">
        <f>'C завтраками| Bed and breakfast'!JA12*0.9</f>
        <v>8820</v>
      </c>
      <c r="JB12" s="13">
        <f>'C завтраками| Bed and breakfast'!JB12*0.9</f>
        <v>8820</v>
      </c>
      <c r="JC12" s="13">
        <f>'C завтраками| Bed and breakfast'!JC12*0.9</f>
        <v>8820</v>
      </c>
      <c r="JD12" s="13">
        <f>'C завтраками| Bed and breakfast'!JD12*0.9</f>
        <v>9270</v>
      </c>
      <c r="JE12" s="13">
        <f>'C завтраками| Bed and breakfast'!JE12*0.9</f>
        <v>9270</v>
      </c>
      <c r="JF12" s="13">
        <f>'C завтраками| Bed and breakfast'!JF12*0.9</f>
        <v>10170</v>
      </c>
      <c r="JG12" s="13">
        <f>'C завтраками| Bed and breakfast'!JG12*0.9</f>
        <v>10170</v>
      </c>
      <c r="JH12" s="13">
        <f>'C завтраками| Bed and breakfast'!JH12*0.9</f>
        <v>10170</v>
      </c>
      <c r="JI12" s="13">
        <f>'C завтраками| Bed and breakfast'!JI12*0.9</f>
        <v>10170</v>
      </c>
      <c r="JJ12" s="13">
        <f>'C завтраками| Bed and breakfast'!JJ12*0.9</f>
        <v>10170</v>
      </c>
      <c r="JK12" s="13">
        <f>'C завтраками| Bed and breakfast'!JK12*0.9</f>
        <v>10170</v>
      </c>
      <c r="JL12" s="13">
        <f>'C завтраками| Bed and breakfast'!JL12*0.9</f>
        <v>10170</v>
      </c>
      <c r="JM12" s="13">
        <f>'C завтраками| Bed and breakfast'!JM12*0.9</f>
        <v>10170</v>
      </c>
      <c r="JN12" s="13">
        <f>'C завтраками| Bed and breakfast'!JN12*0.9</f>
        <v>10170</v>
      </c>
      <c r="JO12" s="13">
        <f>'C завтраками| Bed and breakfast'!JO12*0.9</f>
        <v>10170</v>
      </c>
      <c r="JP12" s="13">
        <f>'C завтраками| Bed and breakfast'!JP12*0.9</f>
        <v>10170</v>
      </c>
    </row>
    <row r="13" spans="1:276" ht="11.45" customHeight="1">
      <c r="A13" s="14" t="s">
        <v>6</v>
      </c>
      <c r="B13" s="35"/>
      <c r="C13" s="35"/>
      <c r="D13" s="35"/>
      <c r="E13" s="35"/>
      <c r="F13" s="35"/>
      <c r="G13" s="35"/>
      <c r="H13" s="35"/>
      <c r="I13" s="35"/>
      <c r="J13" s="35"/>
      <c r="K13" s="35"/>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35"/>
      <c r="FF13" s="35"/>
      <c r="FG13" s="35"/>
      <c r="FH13" s="35"/>
      <c r="FI13" s="35"/>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row>
    <row r="14" spans="1:276" ht="11.45" customHeight="1">
      <c r="A14" s="12">
        <v>1</v>
      </c>
      <c r="B14" s="35">
        <f>'C завтраками| Bed and breakfast'!B14*0.9</f>
        <v>26190</v>
      </c>
      <c r="C14" s="35">
        <f>'C завтраками| Bed and breakfast'!C14*0.9</f>
        <v>34380</v>
      </c>
      <c r="D14" s="35">
        <f>'C завтраками| Bed and breakfast'!D14*0.9</f>
        <v>34380</v>
      </c>
      <c r="E14" s="35">
        <f>'C завтраками| Bed and breakfast'!E14*0.9</f>
        <v>35730</v>
      </c>
      <c r="F14" s="35">
        <f>'C завтраками| Bed and breakfast'!F14*0.9</f>
        <v>35730</v>
      </c>
      <c r="G14" s="35">
        <f>'C завтраками| Bed and breakfast'!G14*0.9</f>
        <v>35730</v>
      </c>
      <c r="H14" s="35">
        <f>'C завтраками| Bed and breakfast'!H14*0.9</f>
        <v>35730</v>
      </c>
      <c r="I14" s="35">
        <f>'C завтраками| Bed and breakfast'!I14*0.9</f>
        <v>35730</v>
      </c>
      <c r="J14" s="35">
        <f>'C завтраками| Bed and breakfast'!J14*0.9</f>
        <v>32400</v>
      </c>
      <c r="K14" s="35">
        <f>'C завтраками| Bed and breakfast'!K14*0.9</f>
        <v>30780</v>
      </c>
      <c r="L14" s="13">
        <f>'C завтраками| Bed and breakfast'!L14*0.9</f>
        <v>23715</v>
      </c>
      <c r="M14" s="13">
        <f>'C завтраками| Bed and breakfast'!M14*0.9</f>
        <v>20475</v>
      </c>
      <c r="N14" s="13">
        <f>'C завтраками| Bed and breakfast'!N14*0.9</f>
        <v>16695</v>
      </c>
      <c r="O14" s="13">
        <f>'C завтраками| Bed and breakfast'!O14*0.9</f>
        <v>16695</v>
      </c>
      <c r="P14" s="13">
        <f>'C завтраками| Bed and breakfast'!P14*0.9</f>
        <v>16695</v>
      </c>
      <c r="Q14" s="13">
        <f>'C завтраками| Bed and breakfast'!Q14*0.9</f>
        <v>17505</v>
      </c>
      <c r="R14" s="13">
        <f>'C завтраками| Bed and breakfast'!R14*0.9</f>
        <v>17505</v>
      </c>
      <c r="S14" s="13">
        <f>'C завтраками| Bed and breakfast'!S14*0.9</f>
        <v>17505</v>
      </c>
      <c r="T14" s="13">
        <f>'C завтраками| Bed and breakfast'!T14*0.9</f>
        <v>17505</v>
      </c>
      <c r="U14" s="13">
        <f>'C завтраками| Bed and breakfast'!U14*0.9</f>
        <v>17505</v>
      </c>
      <c r="V14" s="13">
        <f>'C завтраками| Bed and breakfast'!V14*0.9</f>
        <v>17505</v>
      </c>
      <c r="W14" s="13">
        <f>'C завтраками| Bed and breakfast'!W14*0.9</f>
        <v>18315</v>
      </c>
      <c r="X14" s="13">
        <f>'C завтраками| Bed and breakfast'!X14*0.9</f>
        <v>18315</v>
      </c>
      <c r="Y14" s="13">
        <f>'C завтраками| Bed and breakfast'!Y14*0.9</f>
        <v>18315</v>
      </c>
      <c r="Z14" s="13">
        <f>'C завтраками| Bed and breakfast'!Z14*0.9</f>
        <v>18315</v>
      </c>
      <c r="AA14" s="13">
        <f>'C завтраками| Bed and breakfast'!AA14*0.9</f>
        <v>18315</v>
      </c>
      <c r="AB14" s="13">
        <f>'C завтраками| Bed and breakfast'!AB14*0.9</f>
        <v>19395</v>
      </c>
      <c r="AC14" s="13">
        <f>'C завтраками| Bed and breakfast'!AC14*0.9</f>
        <v>19395</v>
      </c>
      <c r="AD14" s="13">
        <f>'C завтраками| Bed and breakfast'!AD14*0.9</f>
        <v>19395</v>
      </c>
      <c r="AE14" s="13">
        <f>'C завтраками| Bed and breakfast'!AE14*0.9</f>
        <v>19395</v>
      </c>
      <c r="AF14" s="13">
        <f>'C завтраками| Bed and breakfast'!AF14*0.9</f>
        <v>22635</v>
      </c>
      <c r="AG14" s="13">
        <f>'C завтраками| Bed and breakfast'!AG14*0.9</f>
        <v>22635</v>
      </c>
      <c r="AH14" s="13">
        <f>'C завтраками| Bed and breakfast'!AH14*0.9</f>
        <v>22635</v>
      </c>
      <c r="AI14" s="13">
        <f>'C завтраками| Bed and breakfast'!AI14*0.9</f>
        <v>21555</v>
      </c>
      <c r="AJ14" s="13">
        <f>'C завтраками| Bed and breakfast'!AJ14*0.9</f>
        <v>21555</v>
      </c>
      <c r="AK14" s="13">
        <f>'C завтраками| Bed and breakfast'!AK14*0.9</f>
        <v>21555</v>
      </c>
      <c r="AL14" s="13">
        <f>'C завтраками| Bed and breakfast'!AL14*0.9</f>
        <v>21555</v>
      </c>
      <c r="AM14" s="13">
        <f>'C завтраками| Bed and breakfast'!AM14*0.9</f>
        <v>24795</v>
      </c>
      <c r="AN14" s="13">
        <f>'C завтраками| Bed and breakfast'!AN14*0.9</f>
        <v>24795</v>
      </c>
      <c r="AO14" s="13">
        <f>'C завтраками| Bed and breakfast'!AO14*0.9</f>
        <v>24795</v>
      </c>
      <c r="AP14" s="13">
        <f>'C завтраками| Bed and breakfast'!AP14*0.9</f>
        <v>21555</v>
      </c>
      <c r="AQ14" s="13">
        <f>'C завтраками| Bed and breakfast'!AQ14*0.9</f>
        <v>21555</v>
      </c>
      <c r="AR14" s="13">
        <f>'C завтраками| Bed and breakfast'!AR14*0.9</f>
        <v>21555</v>
      </c>
      <c r="AS14" s="13">
        <f>'C завтраками| Bed and breakfast'!AS14*0.9</f>
        <v>21555</v>
      </c>
      <c r="AT14" s="13">
        <f>'C завтраками| Bed and breakfast'!AT14*0.9</f>
        <v>21555</v>
      </c>
      <c r="AU14" s="13">
        <f>'C завтраками| Bed and breakfast'!AU14*0.9</f>
        <v>22635</v>
      </c>
      <c r="AV14" s="13">
        <f>'C завтраками| Bed and breakfast'!AV14*0.9</f>
        <v>22635</v>
      </c>
      <c r="AW14" s="13">
        <f>'C завтраками| Bed and breakfast'!AW14*0.9</f>
        <v>22635</v>
      </c>
      <c r="AX14" s="13">
        <f>'C завтраками| Bed and breakfast'!AX14*0.9</f>
        <v>24795</v>
      </c>
      <c r="AY14" s="13">
        <f>'C завтраками| Bed and breakfast'!AY14*0.9</f>
        <v>24795</v>
      </c>
      <c r="AZ14" s="13">
        <f>'C завтраками| Bed and breakfast'!AZ14*0.9</f>
        <v>24795</v>
      </c>
      <c r="BA14" s="13">
        <f>'C завтраками| Bed and breakfast'!BA14*0.9</f>
        <v>24795</v>
      </c>
      <c r="BB14" s="13">
        <f>'C завтраками| Bed and breakfast'!BB14*0.9</f>
        <v>26955</v>
      </c>
      <c r="BC14" s="13">
        <f>'C завтраками| Bed and breakfast'!BC14*0.9</f>
        <v>26955</v>
      </c>
      <c r="BD14" s="13">
        <f>'C завтраками| Bed and breakfast'!BD14*0.9</f>
        <v>26955</v>
      </c>
      <c r="BE14" s="13">
        <f>'C завтраками| Bed and breakfast'!BE14*0.9</f>
        <v>26955</v>
      </c>
      <c r="BF14" s="13">
        <f>'C завтраками| Bed and breakfast'!BF14*0.9</f>
        <v>26955</v>
      </c>
      <c r="BG14" s="13">
        <f>'C завтраками| Bed and breakfast'!BG14*0.9</f>
        <v>26955</v>
      </c>
      <c r="BH14" s="13">
        <f>'C завтраками| Bed and breakfast'!BH14*0.9</f>
        <v>26955</v>
      </c>
      <c r="BI14" s="13">
        <f>'C завтраками| Bed and breakfast'!BI14*0.9</f>
        <v>26955</v>
      </c>
      <c r="BJ14" s="13">
        <f>'C завтраками| Bed and breakfast'!BJ14*0.9</f>
        <v>24795</v>
      </c>
      <c r="BK14" s="13">
        <f>'C завтраками| Bed and breakfast'!BK14*0.9</f>
        <v>18315</v>
      </c>
      <c r="BL14" s="13">
        <f>'C завтраками| Bed and breakfast'!BL14*0.9</f>
        <v>18315</v>
      </c>
      <c r="BM14" s="13">
        <f>'C завтраками| Bed and breakfast'!BM14*0.9</f>
        <v>18315</v>
      </c>
      <c r="BN14" s="13">
        <f>'C завтраками| Bed and breakfast'!BN14*0.9</f>
        <v>18315</v>
      </c>
      <c r="BO14" s="13">
        <f>'C завтраками| Bed and breakfast'!BO14*0.9</f>
        <v>18315</v>
      </c>
      <c r="BP14" s="13">
        <f>'C завтраками| Bed and breakfast'!BP14*0.9</f>
        <v>18315</v>
      </c>
      <c r="BQ14" s="13">
        <f>'C завтраками| Bed and breakfast'!BQ14*0.9</f>
        <v>18315</v>
      </c>
      <c r="BR14" s="13">
        <f>'C завтраками| Bed and breakfast'!BR14*0.9</f>
        <v>18315</v>
      </c>
      <c r="BS14" s="13">
        <f>'C завтраками| Bed and breakfast'!BS14*0.9</f>
        <v>18315</v>
      </c>
      <c r="BT14" s="13">
        <f>'C завтраками| Bed and breakfast'!BT14*0.9</f>
        <v>13905</v>
      </c>
      <c r="BU14" s="13">
        <f>'C завтраками| Bed and breakfast'!BU14*0.9</f>
        <v>13905</v>
      </c>
      <c r="BV14" s="13">
        <f>'C завтраками| Bed and breakfast'!BV14*0.9</f>
        <v>13905</v>
      </c>
      <c r="BW14" s="13">
        <f>'C завтраками| Bed and breakfast'!BW14*0.9</f>
        <v>13905</v>
      </c>
      <c r="BX14" s="13">
        <f>'C завтраками| Bed and breakfast'!BX14*0.9</f>
        <v>13905</v>
      </c>
      <c r="BY14" s="13">
        <f>'C завтраками| Bed and breakfast'!BY14*0.9</f>
        <v>13905</v>
      </c>
      <c r="BZ14" s="13">
        <f>'C завтраками| Bed and breakfast'!BZ14*0.9</f>
        <v>13905</v>
      </c>
      <c r="CA14" s="13">
        <f>'C завтраками| Bed and breakfast'!CA14*0.9</f>
        <v>12645</v>
      </c>
      <c r="CB14" s="13">
        <f>'C завтраками| Bed and breakfast'!CB14*0.9</f>
        <v>12645</v>
      </c>
      <c r="CC14" s="13">
        <f>'C завтраками| Bed and breakfast'!CC14*0.9</f>
        <v>12645</v>
      </c>
      <c r="CD14" s="13">
        <f>'C завтраками| Bed and breakfast'!CD14*0.9</f>
        <v>12645</v>
      </c>
      <c r="CE14" s="13">
        <f>'C завтраками| Bed and breakfast'!CE14*0.9</f>
        <v>12645</v>
      </c>
      <c r="CF14" s="13">
        <f>'C завтраками| Bed and breakfast'!CF14*0.9</f>
        <v>11565</v>
      </c>
      <c r="CG14" s="13">
        <f>'C завтраками| Bed and breakfast'!CG14*0.9</f>
        <v>11565</v>
      </c>
      <c r="CH14" s="13">
        <f>'C завтраками| Bed and breakfast'!CH14*0.9</f>
        <v>11565</v>
      </c>
      <c r="CI14" s="13">
        <f>'C завтраками| Bed and breakfast'!CI14*0.9</f>
        <v>11565</v>
      </c>
      <c r="CJ14" s="13">
        <f>'C завтраками| Bed and breakfast'!CJ14*0.9</f>
        <v>11565</v>
      </c>
      <c r="CK14" s="13">
        <f>'C завтраками| Bed and breakfast'!CK14*0.9</f>
        <v>12645</v>
      </c>
      <c r="CL14" s="13">
        <f>'C завтраками| Bed and breakfast'!CL14*0.9</f>
        <v>12645</v>
      </c>
      <c r="CM14" s="13">
        <f>'C завтраками| Bed and breakfast'!CM14*0.9</f>
        <v>11565</v>
      </c>
      <c r="CN14" s="13">
        <f>'C завтраками| Bed and breakfast'!CN14*0.9</f>
        <v>11565</v>
      </c>
      <c r="CO14" s="13">
        <f>'C завтраками| Bed and breakfast'!CO14*0.9</f>
        <v>11565</v>
      </c>
      <c r="CP14" s="13">
        <f>'C завтраками| Bed and breakfast'!CP14*0.9</f>
        <v>11385</v>
      </c>
      <c r="CQ14" s="13">
        <f>'C завтраками| Bed and breakfast'!CQ14*0.9</f>
        <v>11385</v>
      </c>
      <c r="CR14" s="13">
        <f>'C завтраками| Bed and breakfast'!CR14*0.9</f>
        <v>11385</v>
      </c>
      <c r="CS14" s="13">
        <f>'C завтраками| Bed and breakfast'!CS14*0.9</f>
        <v>11385</v>
      </c>
      <c r="CT14" s="13">
        <f>'C завтраками| Bed and breakfast'!CT14*0.9</f>
        <v>10485</v>
      </c>
      <c r="CU14" s="13">
        <f>'C завтраками| Bed and breakfast'!CU14*0.9</f>
        <v>10485</v>
      </c>
      <c r="CV14" s="13">
        <f>'C завтраками| Bed and breakfast'!CV14*0.9</f>
        <v>10485</v>
      </c>
      <c r="CW14" s="13">
        <f>'C завтраками| Bed and breakfast'!CW14*0.9</f>
        <v>10485</v>
      </c>
      <c r="CX14" s="13">
        <f>'C завтраками| Bed and breakfast'!CX14*0.9</f>
        <v>10485</v>
      </c>
      <c r="CY14" s="13">
        <f>'C завтраками| Bed and breakfast'!CY14*0.9</f>
        <v>10485</v>
      </c>
      <c r="CZ14" s="13">
        <f>'C завтраками| Bed and breakfast'!CZ14*0.9</f>
        <v>10485</v>
      </c>
      <c r="DA14" s="13">
        <f>'C завтраками| Bed and breakfast'!DA14*0.9</f>
        <v>8775</v>
      </c>
      <c r="DB14" s="13">
        <f>'C завтраками| Bed and breakfast'!DB14*0.9</f>
        <v>8775</v>
      </c>
      <c r="DC14" s="13">
        <f>'C завтраками| Bed and breakfast'!DC14*0.9</f>
        <v>8775</v>
      </c>
      <c r="DD14" s="13">
        <f>'C завтраками| Bed and breakfast'!DD14*0.9</f>
        <v>8775</v>
      </c>
      <c r="DE14" s="13">
        <f>'C завтраками| Bed and breakfast'!DE14*0.9</f>
        <v>8775</v>
      </c>
      <c r="DF14" s="13">
        <f>'C завтраками| Bed and breakfast'!DF14*0.9</f>
        <v>9315</v>
      </c>
      <c r="DG14" s="13">
        <f>'C завтраками| Bed and breakfast'!DG14*0.9</f>
        <v>9315</v>
      </c>
      <c r="DH14" s="13">
        <f>'C завтраками| Bed and breakfast'!DH14*0.9</f>
        <v>8775</v>
      </c>
      <c r="DI14" s="13">
        <f>'C завтраками| Bed and breakfast'!DI14*0.9</f>
        <v>8775</v>
      </c>
      <c r="DJ14" s="13">
        <f>'C завтраками| Bed and breakfast'!DJ14*0.9</f>
        <v>8775</v>
      </c>
      <c r="DK14" s="13">
        <f>'C завтраками| Bed and breakfast'!DK14*0.9</f>
        <v>8775</v>
      </c>
      <c r="DL14" s="13">
        <f>'C завтраками| Bed and breakfast'!DL14*0.9</f>
        <v>8775</v>
      </c>
      <c r="DM14" s="13">
        <f>'C завтраками| Bed and breakfast'!DM14*0.9</f>
        <v>9315</v>
      </c>
      <c r="DN14" s="13">
        <f>'C завтраками| Bed and breakfast'!DN14*0.9</f>
        <v>9315</v>
      </c>
      <c r="DO14" s="13">
        <f>'C завтраками| Bed and breakfast'!DO14*0.9</f>
        <v>8775</v>
      </c>
      <c r="DP14" s="13">
        <f>'C завтраками| Bed and breakfast'!DP14*0.9</f>
        <v>8775</v>
      </c>
      <c r="DQ14" s="13">
        <f>'C завтраками| Bed and breakfast'!DQ14*0.9</f>
        <v>8775</v>
      </c>
      <c r="DR14" s="13">
        <f>'C завтраками| Bed and breakfast'!DR14*0.9</f>
        <v>8775</v>
      </c>
      <c r="DS14" s="13">
        <f>'C завтраками| Bed and breakfast'!DS14*0.9</f>
        <v>10035</v>
      </c>
      <c r="DT14" s="13">
        <f>'C завтраками| Bed and breakfast'!DT14*0.9</f>
        <v>10035</v>
      </c>
      <c r="DU14" s="13">
        <f>'C завтраками| Bed and breakfast'!DU14*0.9</f>
        <v>10035</v>
      </c>
      <c r="DV14" s="13">
        <f>'C завтраками| Bed and breakfast'!DV14*0.9</f>
        <v>9045</v>
      </c>
      <c r="DW14" s="13">
        <f>'C завтраками| Bed and breakfast'!DW14*0.9</f>
        <v>9045</v>
      </c>
      <c r="DX14" s="13">
        <f>'C завтраками| Bed and breakfast'!DX14*0.9</f>
        <v>9045</v>
      </c>
      <c r="DY14" s="13">
        <f>'C завтраками| Bed and breakfast'!DY14*0.9</f>
        <v>9045</v>
      </c>
      <c r="DZ14" s="13">
        <f>'C завтраками| Bed and breakfast'!DZ14*0.9</f>
        <v>9045</v>
      </c>
      <c r="EA14" s="13">
        <f>'C завтраками| Bed and breakfast'!EA14*0.9</f>
        <v>10035</v>
      </c>
      <c r="EB14" s="13">
        <f>'C завтраками| Bed and breakfast'!EB14*0.9</f>
        <v>10035</v>
      </c>
      <c r="EC14" s="13">
        <f>'C завтраками| Bed and breakfast'!EC14*0.9</f>
        <v>10035</v>
      </c>
      <c r="ED14" s="13">
        <f>'C завтраками| Bed and breakfast'!ED14*0.9</f>
        <v>8775</v>
      </c>
      <c r="EE14" s="13">
        <f>'C завтраками| Bed and breakfast'!EE14*0.9</f>
        <v>8775</v>
      </c>
      <c r="EF14" s="13">
        <f>'C завтраками| Bed and breakfast'!EF14*0.9</f>
        <v>8775</v>
      </c>
      <c r="EG14" s="13">
        <f>'C завтраками| Bed and breakfast'!EG14*0.9</f>
        <v>8775</v>
      </c>
      <c r="EH14" s="13">
        <f>'C завтраками| Bed and breakfast'!EH14*0.9</f>
        <v>9045</v>
      </c>
      <c r="EI14" s="13">
        <f>'C завтраками| Bed and breakfast'!EI14*0.9</f>
        <v>9045</v>
      </c>
      <c r="EJ14" s="13">
        <f>'C завтраками| Bed and breakfast'!EJ14*0.9</f>
        <v>8775</v>
      </c>
      <c r="EK14" s="13">
        <f>'C завтраками| Bed and breakfast'!EK14*0.9</f>
        <v>8775</v>
      </c>
      <c r="EL14" s="13">
        <f>'C завтраками| Bed and breakfast'!EL14*0.9</f>
        <v>8775</v>
      </c>
      <c r="EM14" s="13">
        <f>'C завтраками| Bed and breakfast'!EM14*0.9</f>
        <v>8775</v>
      </c>
      <c r="EN14" s="13">
        <f>'C завтраками| Bed and breakfast'!EN14*0.9</f>
        <v>8775</v>
      </c>
      <c r="EO14" s="13">
        <f>'C завтраками| Bed and breakfast'!EO14*0.9</f>
        <v>9045</v>
      </c>
      <c r="EP14" s="13">
        <f>'C завтраками| Bed and breakfast'!EP14*0.9</f>
        <v>9045</v>
      </c>
      <c r="EQ14" s="13">
        <f>'C завтраками| Bed and breakfast'!EQ14*0.9</f>
        <v>8775</v>
      </c>
      <c r="ER14" s="13">
        <f>'C завтраками| Bed and breakfast'!ER14*0.9</f>
        <v>8775</v>
      </c>
      <c r="ES14" s="13">
        <f>'C завтраками| Bed and breakfast'!ES14*0.9</f>
        <v>8775</v>
      </c>
      <c r="ET14" s="13">
        <f>'C завтраками| Bed and breakfast'!ET14*0.9</f>
        <v>8775</v>
      </c>
      <c r="EU14" s="13">
        <f>'C завтраками| Bed and breakfast'!EU14*0.9</f>
        <v>8775</v>
      </c>
      <c r="EV14" s="13">
        <f>'C завтраками| Bed and breakfast'!EV14*0.9</f>
        <v>9045</v>
      </c>
      <c r="EW14" s="13">
        <f>'C завтраками| Bed and breakfast'!EW14*0.9</f>
        <v>9045</v>
      </c>
      <c r="EX14" s="13">
        <f>'C завтраками| Bed and breakfast'!EX14*0.9</f>
        <v>9045</v>
      </c>
      <c r="EY14" s="13">
        <f>'C завтраками| Bed and breakfast'!EY14*0.9</f>
        <v>9045</v>
      </c>
      <c r="EZ14" s="13">
        <f>'C завтраками| Bed and breakfast'!EZ14*0.9</f>
        <v>9045</v>
      </c>
      <c r="FA14" s="13">
        <f>'C завтраками| Bed and breakfast'!FA14*0.9</f>
        <v>9045</v>
      </c>
      <c r="FB14" s="13">
        <f>'C завтраками| Bed and breakfast'!FB14*0.9</f>
        <v>9045</v>
      </c>
      <c r="FC14" s="13">
        <f>'C завтраками| Bed and breakfast'!FC14*0.9</f>
        <v>13725</v>
      </c>
      <c r="FD14" s="13">
        <f>'C завтраками| Bed and breakfast'!FD14*0.9</f>
        <v>13725</v>
      </c>
      <c r="FE14" s="35">
        <f>'C завтраками| Bed and breakfast'!FE14*0.9</f>
        <v>13725</v>
      </c>
      <c r="FF14" s="35">
        <f>'C завтраками| Bed and breakfast'!FF14*0.9</f>
        <v>13725</v>
      </c>
      <c r="FG14" s="35">
        <f>'C завтраками| Bed and breakfast'!FG14*0.9</f>
        <v>13725</v>
      </c>
      <c r="FH14" s="35">
        <f>'C завтраками| Bed and breakfast'!FH14*0.9</f>
        <v>13725</v>
      </c>
      <c r="FI14" s="35">
        <f>'C завтраками| Bed and breakfast'!FI14*0.9</f>
        <v>15705</v>
      </c>
      <c r="FJ14" s="13">
        <f>'C завтраками| Bed and breakfast'!FJ14*0.9</f>
        <v>15705</v>
      </c>
      <c r="FK14" s="13">
        <f>'C завтраками| Bed and breakfast'!FK14*0.9</f>
        <v>15705</v>
      </c>
      <c r="FL14" s="13">
        <f>'C завтраками| Bed and breakfast'!FL14*0.9</f>
        <v>15705</v>
      </c>
      <c r="FM14" s="13">
        <f>'C завтраками| Bed and breakfast'!FM14*0.9</f>
        <v>15705</v>
      </c>
      <c r="FN14" s="13">
        <f>'C завтраками| Bed and breakfast'!FN14*0.9</f>
        <v>15705</v>
      </c>
      <c r="FO14" s="13">
        <f>'C завтраками| Bed and breakfast'!FO14*0.9</f>
        <v>15705</v>
      </c>
      <c r="FP14" s="13">
        <f>'C завтраками| Bed and breakfast'!FP14*0.9</f>
        <v>15705</v>
      </c>
      <c r="FQ14" s="13">
        <f>'C завтраками| Bed and breakfast'!FQ14*0.9</f>
        <v>15705</v>
      </c>
      <c r="FR14" s="13">
        <f>'C завтраками| Bed and breakfast'!FR14*0.9</f>
        <v>15705</v>
      </c>
      <c r="FS14" s="13">
        <f>'C завтраками| Bed and breakfast'!FS14*0.9</f>
        <v>10035</v>
      </c>
      <c r="FT14" s="13">
        <f>'C завтраками| Bed and breakfast'!FT14*0.9</f>
        <v>10035</v>
      </c>
      <c r="FU14" s="13">
        <f>'C завтраками| Bed and breakfast'!FU14*0.9</f>
        <v>10035</v>
      </c>
      <c r="FV14" s="13">
        <f>'C завтраками| Bed and breakfast'!FV14*0.9</f>
        <v>10035</v>
      </c>
      <c r="FW14" s="13">
        <f>'C завтраками| Bed and breakfast'!FW14*0.9</f>
        <v>10035</v>
      </c>
      <c r="FX14" s="13">
        <f>'C завтраками| Bed and breakfast'!FX14*0.9</f>
        <v>10035</v>
      </c>
      <c r="FY14" s="13">
        <f>'C завтраками| Bed and breakfast'!FY14*0.9</f>
        <v>10035</v>
      </c>
      <c r="FZ14" s="13">
        <f>'C завтраками| Bed and breakfast'!FZ14*0.9</f>
        <v>10035</v>
      </c>
      <c r="GA14" s="13">
        <f>'C завтраками| Bed and breakfast'!GA14*0.9</f>
        <v>13725</v>
      </c>
      <c r="GB14" s="13">
        <f>'C завтраками| Bed and breakfast'!GB14*0.9</f>
        <v>13725</v>
      </c>
      <c r="GC14" s="13">
        <f>'C завтраками| Bed and breakfast'!GC14*0.9</f>
        <v>13725</v>
      </c>
      <c r="GD14" s="13">
        <f>'C завтраками| Bed and breakfast'!GD14*0.9</f>
        <v>13725</v>
      </c>
      <c r="GE14" s="13">
        <f>'C завтраками| Bed and breakfast'!GE14*0.9</f>
        <v>13725</v>
      </c>
      <c r="GF14" s="13">
        <f>'C завтраками| Bed and breakfast'!GF14*0.9</f>
        <v>13725</v>
      </c>
      <c r="GG14" s="13">
        <f>'C завтраками| Bed and breakfast'!GG14*0.9</f>
        <v>13725</v>
      </c>
      <c r="GH14" s="13">
        <f>'C завтраками| Bed and breakfast'!GH14*0.9</f>
        <v>13725</v>
      </c>
      <c r="GI14" s="13">
        <f>'C завтраками| Bed and breakfast'!GI14*0.9</f>
        <v>13725</v>
      </c>
      <c r="GJ14" s="13">
        <f>'C завтраками| Bed and breakfast'!GJ14*0.9</f>
        <v>13725</v>
      </c>
      <c r="GK14" s="13">
        <f>'C завтраками| Bed and breakfast'!GK14*0.9</f>
        <v>13725</v>
      </c>
      <c r="GL14" s="13">
        <f>'C завтраками| Bed and breakfast'!GL14*0.9</f>
        <v>13725</v>
      </c>
      <c r="GM14" s="13">
        <f>'C завтраками| Bed and breakfast'!GM14*0.9</f>
        <v>13725</v>
      </c>
      <c r="GN14" s="13">
        <f>'C завтраками| Bed and breakfast'!GN14*0.9</f>
        <v>13725</v>
      </c>
      <c r="GO14" s="13">
        <f>'C завтраками| Bed and breakfast'!GO14*0.9</f>
        <v>10935</v>
      </c>
      <c r="GP14" s="13">
        <f>'C завтраками| Bed and breakfast'!GP14*0.9</f>
        <v>10935</v>
      </c>
      <c r="GQ14" s="13">
        <f>'C завтраками| Bed and breakfast'!GQ14*0.9</f>
        <v>10935</v>
      </c>
      <c r="GR14" s="13">
        <f>'C завтраками| Bed and breakfast'!GR14*0.9</f>
        <v>10935</v>
      </c>
      <c r="GS14" s="13">
        <f>'C завтраками| Bed and breakfast'!GS14*0.9</f>
        <v>11385</v>
      </c>
      <c r="GT14" s="13">
        <f>'C завтраками| Bed and breakfast'!GT14*0.9</f>
        <v>11385</v>
      </c>
      <c r="GU14" s="13">
        <f>'C завтраками| Bed and breakfast'!GU14*0.9</f>
        <v>10935</v>
      </c>
      <c r="GV14" s="13">
        <f>'C завтраками| Bed and breakfast'!GV14*0.9</f>
        <v>10935</v>
      </c>
      <c r="GW14" s="13">
        <f>'C завтраками| Bed and breakfast'!GW14*0.9</f>
        <v>10935</v>
      </c>
      <c r="GX14" s="13">
        <f>'C завтраками| Bed and breakfast'!GX14*0.9</f>
        <v>10935</v>
      </c>
      <c r="GY14" s="13">
        <f>'C завтраками| Bed and breakfast'!GY14*0.9</f>
        <v>10935</v>
      </c>
      <c r="GZ14" s="13">
        <f>'C завтраками| Bed and breakfast'!GZ14*0.9</f>
        <v>11385</v>
      </c>
      <c r="HA14" s="13">
        <f>'C завтраками| Bed and breakfast'!HA14*0.9</f>
        <v>11385</v>
      </c>
      <c r="HB14" s="13">
        <f>'C завтраками| Bed and breakfast'!HB14*0.9</f>
        <v>10935</v>
      </c>
      <c r="HC14" s="13">
        <f>'C завтраками| Bed and breakfast'!HC14*0.9</f>
        <v>10935</v>
      </c>
      <c r="HD14" s="13">
        <f>'C завтраками| Bed and breakfast'!HD14*0.9</f>
        <v>10935</v>
      </c>
      <c r="HE14" s="13">
        <f>'C завтраками| Bed and breakfast'!HE14*0.9</f>
        <v>10935</v>
      </c>
      <c r="HF14" s="13">
        <f>'C завтраками| Bed and breakfast'!HF14*0.9</f>
        <v>10935</v>
      </c>
      <c r="HG14" s="13">
        <f>'C завтраками| Bed and breakfast'!HG14*0.9</f>
        <v>11385</v>
      </c>
      <c r="HH14" s="13">
        <f>'C завтраками| Bed and breakfast'!HH14*0.9</f>
        <v>11385</v>
      </c>
      <c r="HI14" s="13">
        <f>'C завтраками| Bed and breakfast'!HI14*0.9</f>
        <v>10935</v>
      </c>
      <c r="HJ14" s="13">
        <f>'C завтраками| Bed and breakfast'!HJ14*0.9</f>
        <v>10935</v>
      </c>
      <c r="HK14" s="13">
        <f>'C завтраками| Bed and breakfast'!HK14*0.9</f>
        <v>10935</v>
      </c>
      <c r="HL14" s="13">
        <f>'C завтраками| Bed and breakfast'!HL14*0.9</f>
        <v>10935</v>
      </c>
      <c r="HM14" s="13">
        <f>'C завтраками| Bed and breakfast'!HM14*0.9</f>
        <v>10935</v>
      </c>
      <c r="HN14" s="13">
        <f>'C завтраками| Bed and breakfast'!HN14*0.9</f>
        <v>11385</v>
      </c>
      <c r="HO14" s="13">
        <f>'C завтраками| Bed and breakfast'!HO14*0.9</f>
        <v>11385</v>
      </c>
      <c r="HP14" s="13">
        <f>'C завтраками| Bed and breakfast'!HP14*0.9</f>
        <v>10935</v>
      </c>
      <c r="HQ14" s="13">
        <f>'C завтраками| Bed and breakfast'!HQ14*0.9</f>
        <v>10935</v>
      </c>
      <c r="HR14" s="13">
        <f>'C завтраками| Bed and breakfast'!HR14*0.9</f>
        <v>10935</v>
      </c>
      <c r="HS14" s="13">
        <f>'C завтраками| Bed and breakfast'!HS14*0.9</f>
        <v>10935</v>
      </c>
      <c r="HT14" s="13">
        <f>'C завтраками| Bed and breakfast'!HT14*0.9</f>
        <v>10935</v>
      </c>
      <c r="HU14" s="13">
        <f>'C завтраками| Bed and breakfast'!HU14*0.9</f>
        <v>11385</v>
      </c>
      <c r="HV14" s="13">
        <f>'C завтраками| Bed and breakfast'!HV14*0.9</f>
        <v>11385</v>
      </c>
      <c r="HW14" s="13">
        <f>'C завтраками| Bed and breakfast'!HW14*0.9</f>
        <v>10935</v>
      </c>
      <c r="HX14" s="13">
        <f>'C завтраками| Bed and breakfast'!HX14*0.9</f>
        <v>10935</v>
      </c>
      <c r="HY14" s="13">
        <f>'C завтраками| Bed and breakfast'!HY14*0.9</f>
        <v>10935</v>
      </c>
      <c r="HZ14" s="13">
        <f>'C завтраками| Bed and breakfast'!HZ14*0.9</f>
        <v>10935</v>
      </c>
      <c r="IA14" s="13">
        <f>'C завтраками| Bed and breakfast'!IA14*0.9</f>
        <v>10935</v>
      </c>
      <c r="IB14" s="13">
        <f>'C завтраками| Bed and breakfast'!IB14*0.9</f>
        <v>10935</v>
      </c>
      <c r="IC14" s="13">
        <f>'C завтраками| Bed and breakfast'!IC14*0.9</f>
        <v>10935</v>
      </c>
      <c r="ID14" s="13">
        <f>'C завтраками| Bed and breakfast'!ID14*0.9</f>
        <v>10035</v>
      </c>
      <c r="IE14" s="13">
        <f>'C завтраками| Bed and breakfast'!IE14*0.9</f>
        <v>10035</v>
      </c>
      <c r="IF14" s="13">
        <f>'C завтраками| Bed and breakfast'!IF14*0.9</f>
        <v>10035</v>
      </c>
      <c r="IG14" s="13">
        <f>'C завтраками| Bed and breakfast'!IG14*0.9</f>
        <v>10035</v>
      </c>
      <c r="IH14" s="13">
        <f>'C завтраками| Bed and breakfast'!IH14*0.9</f>
        <v>10035</v>
      </c>
      <c r="II14" s="13">
        <f>'C завтраками| Bed and breakfast'!II14*0.9</f>
        <v>10035</v>
      </c>
      <c r="IJ14" s="13">
        <f>'C завтраками| Bed and breakfast'!IJ14*0.9</f>
        <v>10035</v>
      </c>
      <c r="IK14" s="13">
        <f>'C завтраками| Bed and breakfast'!IK14*0.9</f>
        <v>9585</v>
      </c>
      <c r="IL14" s="13">
        <f>'C завтраками| Bed and breakfast'!IL14*0.9</f>
        <v>9585</v>
      </c>
      <c r="IM14" s="13">
        <f>'C завтраками| Bed and breakfast'!IM14*0.9</f>
        <v>9585</v>
      </c>
      <c r="IN14" s="13">
        <f>'C завтраками| Bed and breakfast'!IN14*0.9</f>
        <v>9585</v>
      </c>
      <c r="IO14" s="13">
        <f>'C завтраками| Bed and breakfast'!IO14*0.9</f>
        <v>9585</v>
      </c>
      <c r="IP14" s="13">
        <f>'C завтраками| Bed and breakfast'!IP14*0.9</f>
        <v>10035</v>
      </c>
      <c r="IQ14" s="13">
        <f>'C завтраками| Bed and breakfast'!IQ14*0.9</f>
        <v>10035</v>
      </c>
      <c r="IR14" s="13">
        <f>'C завтраками| Bed and breakfast'!IR14*0.9</f>
        <v>9585</v>
      </c>
      <c r="IS14" s="13">
        <f>'C завтраками| Bed and breakfast'!IS14*0.9</f>
        <v>9585</v>
      </c>
      <c r="IT14" s="13">
        <f>'C завтраками| Bed and breakfast'!IT14*0.9</f>
        <v>9585</v>
      </c>
      <c r="IU14" s="13">
        <f>'C завтраками| Bed and breakfast'!IU14*0.9</f>
        <v>9585</v>
      </c>
      <c r="IV14" s="13">
        <f>'C завтраками| Bed and breakfast'!IV14*0.9</f>
        <v>9585</v>
      </c>
      <c r="IW14" s="13">
        <f>'C завтраками| Bed and breakfast'!IW14*0.9</f>
        <v>10035</v>
      </c>
      <c r="IX14" s="13">
        <f>'C завтраками| Bed and breakfast'!IX14*0.9</f>
        <v>10035</v>
      </c>
      <c r="IY14" s="13">
        <f>'C завтраками| Bed and breakfast'!IY14*0.9</f>
        <v>9585</v>
      </c>
      <c r="IZ14" s="13">
        <f>'C завтраками| Bed and breakfast'!IZ14*0.9</f>
        <v>9585</v>
      </c>
      <c r="JA14" s="13">
        <f>'C завтраками| Bed and breakfast'!JA14*0.9</f>
        <v>9585</v>
      </c>
      <c r="JB14" s="13">
        <f>'C завтраками| Bed and breakfast'!JB14*0.9</f>
        <v>9585</v>
      </c>
      <c r="JC14" s="13">
        <f>'C завтраками| Bed and breakfast'!JC14*0.9</f>
        <v>9585</v>
      </c>
      <c r="JD14" s="13">
        <f>'C завтраками| Bed and breakfast'!JD14*0.9</f>
        <v>10035</v>
      </c>
      <c r="JE14" s="13">
        <f>'C завтраками| Bed and breakfast'!JE14*0.9</f>
        <v>10035</v>
      </c>
      <c r="JF14" s="13">
        <f>'C завтраками| Bed and breakfast'!JF14*0.9</f>
        <v>10935</v>
      </c>
      <c r="JG14" s="13">
        <f>'C завтраками| Bed and breakfast'!JG14*0.9</f>
        <v>10935</v>
      </c>
      <c r="JH14" s="13">
        <f>'C завтраками| Bed and breakfast'!JH14*0.9</f>
        <v>10935</v>
      </c>
      <c r="JI14" s="13">
        <f>'C завтраками| Bed and breakfast'!JI14*0.9</f>
        <v>10935</v>
      </c>
      <c r="JJ14" s="13">
        <f>'C завтраками| Bed and breakfast'!JJ14*0.9</f>
        <v>10935</v>
      </c>
      <c r="JK14" s="13">
        <f>'C завтраками| Bed and breakfast'!JK14*0.9</f>
        <v>10935</v>
      </c>
      <c r="JL14" s="13">
        <f>'C завтраками| Bed and breakfast'!JL14*0.9</f>
        <v>10935</v>
      </c>
      <c r="JM14" s="13">
        <f>'C завтраками| Bed and breakfast'!JM14*0.9</f>
        <v>10935</v>
      </c>
      <c r="JN14" s="13">
        <f>'C завтраками| Bed and breakfast'!JN14*0.9</f>
        <v>10935</v>
      </c>
      <c r="JO14" s="13">
        <f>'C завтраками| Bed and breakfast'!JO14*0.9</f>
        <v>10935</v>
      </c>
      <c r="JP14" s="13">
        <f>'C завтраками| Bed and breakfast'!JP14*0.9</f>
        <v>10935</v>
      </c>
    </row>
    <row r="15" spans="1:276" ht="11.45" customHeight="1">
      <c r="A15" s="12">
        <v>2</v>
      </c>
      <c r="B15" s="35">
        <f>'C завтраками| Bed and breakfast'!B15*0.9</f>
        <v>27990</v>
      </c>
      <c r="C15" s="35">
        <f>'C завтраками| Bed and breakfast'!C15*0.9</f>
        <v>36180</v>
      </c>
      <c r="D15" s="35">
        <f>'C завтраками| Bed and breakfast'!D15*0.9</f>
        <v>36180</v>
      </c>
      <c r="E15" s="35">
        <f>'C завтраками| Bed and breakfast'!E15*0.9</f>
        <v>37530</v>
      </c>
      <c r="F15" s="35">
        <f>'C завтраками| Bed and breakfast'!F15*0.9</f>
        <v>37530</v>
      </c>
      <c r="G15" s="35">
        <f>'C завтраками| Bed and breakfast'!G15*0.9</f>
        <v>37530</v>
      </c>
      <c r="H15" s="35">
        <f>'C завтраками| Bed and breakfast'!H15*0.9</f>
        <v>37530</v>
      </c>
      <c r="I15" s="35">
        <f>'C завтраками| Bed and breakfast'!I15*0.9</f>
        <v>37530</v>
      </c>
      <c r="J15" s="35">
        <f>'C завтраками| Bed and breakfast'!J15*0.9</f>
        <v>34200</v>
      </c>
      <c r="K15" s="35">
        <f>'C завтраками| Bed and breakfast'!K15*0.9</f>
        <v>32580</v>
      </c>
      <c r="L15" s="13">
        <f>'C завтраками| Bed and breakfast'!L15*0.9</f>
        <v>25380</v>
      </c>
      <c r="M15" s="13">
        <f>'C завтраками| Bed and breakfast'!M15*0.9</f>
        <v>22140</v>
      </c>
      <c r="N15" s="13">
        <f>'C завтраками| Bed and breakfast'!N15*0.9</f>
        <v>18360</v>
      </c>
      <c r="O15" s="13">
        <f>'C завтраками| Bed and breakfast'!O15*0.9</f>
        <v>18360</v>
      </c>
      <c r="P15" s="13">
        <f>'C завтраками| Bed and breakfast'!P15*0.9</f>
        <v>18360</v>
      </c>
      <c r="Q15" s="13">
        <f>'C завтраками| Bed and breakfast'!Q15*0.9</f>
        <v>19170</v>
      </c>
      <c r="R15" s="13">
        <f>'C завтраками| Bed and breakfast'!R15*0.9</f>
        <v>19170</v>
      </c>
      <c r="S15" s="13">
        <f>'C завтраками| Bed and breakfast'!S15*0.9</f>
        <v>19170</v>
      </c>
      <c r="T15" s="13">
        <f>'C завтраками| Bed and breakfast'!T15*0.9</f>
        <v>19170</v>
      </c>
      <c r="U15" s="13">
        <f>'C завтраками| Bed and breakfast'!U15*0.9</f>
        <v>19170</v>
      </c>
      <c r="V15" s="13">
        <f>'C завтраками| Bed and breakfast'!V15*0.9</f>
        <v>19170</v>
      </c>
      <c r="W15" s="13">
        <f>'C завтраками| Bed and breakfast'!W15*0.9</f>
        <v>19980</v>
      </c>
      <c r="X15" s="13">
        <f>'C завтраками| Bed and breakfast'!X15*0.9</f>
        <v>19980</v>
      </c>
      <c r="Y15" s="13">
        <f>'C завтраками| Bed and breakfast'!Y15*0.9</f>
        <v>19980</v>
      </c>
      <c r="Z15" s="13">
        <f>'C завтраками| Bed and breakfast'!Z15*0.9</f>
        <v>19980</v>
      </c>
      <c r="AA15" s="13">
        <f>'C завтраками| Bed and breakfast'!AA15*0.9</f>
        <v>19980</v>
      </c>
      <c r="AB15" s="13">
        <f>'C завтраками| Bed and breakfast'!AB15*0.9</f>
        <v>21060</v>
      </c>
      <c r="AC15" s="13">
        <f>'C завтраками| Bed and breakfast'!AC15*0.9</f>
        <v>21060</v>
      </c>
      <c r="AD15" s="13">
        <f>'C завтраками| Bed and breakfast'!AD15*0.9</f>
        <v>21060</v>
      </c>
      <c r="AE15" s="13">
        <f>'C завтраками| Bed and breakfast'!AE15*0.9</f>
        <v>21060</v>
      </c>
      <c r="AF15" s="13">
        <f>'C завтраками| Bed and breakfast'!AF15*0.9</f>
        <v>24300</v>
      </c>
      <c r="AG15" s="13">
        <f>'C завтраками| Bed and breakfast'!AG15*0.9</f>
        <v>24300</v>
      </c>
      <c r="AH15" s="13">
        <f>'C завтраками| Bed and breakfast'!AH15*0.9</f>
        <v>24300</v>
      </c>
      <c r="AI15" s="13">
        <f>'C завтраками| Bed and breakfast'!AI15*0.9</f>
        <v>23220</v>
      </c>
      <c r="AJ15" s="13">
        <f>'C завтраками| Bed and breakfast'!AJ15*0.9</f>
        <v>23220</v>
      </c>
      <c r="AK15" s="13">
        <f>'C завтраками| Bed and breakfast'!AK15*0.9</f>
        <v>23220</v>
      </c>
      <c r="AL15" s="13">
        <f>'C завтраками| Bed and breakfast'!AL15*0.9</f>
        <v>23220</v>
      </c>
      <c r="AM15" s="13">
        <f>'C завтраками| Bed and breakfast'!AM15*0.9</f>
        <v>26460</v>
      </c>
      <c r="AN15" s="13">
        <f>'C завтраками| Bed and breakfast'!AN15*0.9</f>
        <v>26460</v>
      </c>
      <c r="AO15" s="13">
        <f>'C завтраками| Bed and breakfast'!AO15*0.9</f>
        <v>26460</v>
      </c>
      <c r="AP15" s="13">
        <f>'C завтраками| Bed and breakfast'!AP15*0.9</f>
        <v>23220</v>
      </c>
      <c r="AQ15" s="13">
        <f>'C завтраками| Bed and breakfast'!AQ15*0.9</f>
        <v>23220</v>
      </c>
      <c r="AR15" s="13">
        <f>'C завтраками| Bed and breakfast'!AR15*0.9</f>
        <v>23220</v>
      </c>
      <c r="AS15" s="13">
        <f>'C завтраками| Bed and breakfast'!AS15*0.9</f>
        <v>23220</v>
      </c>
      <c r="AT15" s="13">
        <f>'C завтраками| Bed and breakfast'!AT15*0.9</f>
        <v>23220</v>
      </c>
      <c r="AU15" s="13">
        <f>'C завтраками| Bed and breakfast'!AU15*0.9</f>
        <v>24300</v>
      </c>
      <c r="AV15" s="13">
        <f>'C завтраками| Bed and breakfast'!AV15*0.9</f>
        <v>24300</v>
      </c>
      <c r="AW15" s="13">
        <f>'C завтраками| Bed and breakfast'!AW15*0.9</f>
        <v>24300</v>
      </c>
      <c r="AX15" s="13">
        <f>'C завтраками| Bed and breakfast'!AX15*0.9</f>
        <v>26460</v>
      </c>
      <c r="AY15" s="13">
        <f>'C завтраками| Bed and breakfast'!AY15*0.9</f>
        <v>26460</v>
      </c>
      <c r="AZ15" s="13">
        <f>'C завтраками| Bed and breakfast'!AZ15*0.9</f>
        <v>26460</v>
      </c>
      <c r="BA15" s="13">
        <f>'C завтраками| Bed and breakfast'!BA15*0.9</f>
        <v>26460</v>
      </c>
      <c r="BB15" s="13">
        <f>'C завтраками| Bed and breakfast'!BB15*0.9</f>
        <v>28620</v>
      </c>
      <c r="BC15" s="13">
        <f>'C завтраками| Bed and breakfast'!BC15*0.9</f>
        <v>28620</v>
      </c>
      <c r="BD15" s="13">
        <f>'C завтраками| Bed and breakfast'!BD15*0.9</f>
        <v>28620</v>
      </c>
      <c r="BE15" s="13">
        <f>'C завтраками| Bed and breakfast'!BE15*0.9</f>
        <v>28620</v>
      </c>
      <c r="BF15" s="13">
        <f>'C завтраками| Bed and breakfast'!BF15*0.9</f>
        <v>28620</v>
      </c>
      <c r="BG15" s="13">
        <f>'C завтраками| Bed and breakfast'!BG15*0.9</f>
        <v>28620</v>
      </c>
      <c r="BH15" s="13">
        <f>'C завтраками| Bed and breakfast'!BH15*0.9</f>
        <v>28620</v>
      </c>
      <c r="BI15" s="13">
        <f>'C завтраками| Bed and breakfast'!BI15*0.9</f>
        <v>28620</v>
      </c>
      <c r="BJ15" s="13">
        <f>'C завтраками| Bed and breakfast'!BJ15*0.9</f>
        <v>26460</v>
      </c>
      <c r="BK15" s="13">
        <f>'C завтраками| Bed and breakfast'!BK15*0.9</f>
        <v>19980</v>
      </c>
      <c r="BL15" s="13">
        <f>'C завтраками| Bed and breakfast'!BL15*0.9</f>
        <v>19980</v>
      </c>
      <c r="BM15" s="13">
        <f>'C завтраками| Bed and breakfast'!BM15*0.9</f>
        <v>19980</v>
      </c>
      <c r="BN15" s="13">
        <f>'C завтраками| Bed and breakfast'!BN15*0.9</f>
        <v>19980</v>
      </c>
      <c r="BO15" s="13">
        <f>'C завтраками| Bed and breakfast'!BO15*0.9</f>
        <v>19980</v>
      </c>
      <c r="BP15" s="13">
        <f>'C завтраками| Bed and breakfast'!BP15*0.9</f>
        <v>19980</v>
      </c>
      <c r="BQ15" s="13">
        <f>'C завтраками| Bed and breakfast'!BQ15*0.9</f>
        <v>19980</v>
      </c>
      <c r="BR15" s="13">
        <f>'C завтраками| Bed and breakfast'!BR15*0.9</f>
        <v>19980</v>
      </c>
      <c r="BS15" s="13">
        <f>'C завтраками| Bed and breakfast'!BS15*0.9</f>
        <v>19980</v>
      </c>
      <c r="BT15" s="13">
        <f>'C завтраками| Bed and breakfast'!BT15*0.9</f>
        <v>15570</v>
      </c>
      <c r="BU15" s="13">
        <f>'C завтраками| Bed and breakfast'!BU15*0.9</f>
        <v>15570</v>
      </c>
      <c r="BV15" s="13">
        <f>'C завтраками| Bed and breakfast'!BV15*0.9</f>
        <v>15570</v>
      </c>
      <c r="BW15" s="13">
        <f>'C завтраками| Bed and breakfast'!BW15*0.9</f>
        <v>15570</v>
      </c>
      <c r="BX15" s="13">
        <f>'C завтраками| Bed and breakfast'!BX15*0.9</f>
        <v>15570</v>
      </c>
      <c r="BY15" s="13">
        <f>'C завтраками| Bed and breakfast'!BY15*0.9</f>
        <v>15570</v>
      </c>
      <c r="BZ15" s="13">
        <f>'C завтраками| Bed and breakfast'!BZ15*0.9</f>
        <v>15570</v>
      </c>
      <c r="CA15" s="13">
        <f>'C завтраками| Bed and breakfast'!CA15*0.9</f>
        <v>14310</v>
      </c>
      <c r="CB15" s="13">
        <f>'C завтраками| Bed and breakfast'!CB15*0.9</f>
        <v>14310</v>
      </c>
      <c r="CC15" s="13">
        <f>'C завтраками| Bed and breakfast'!CC15*0.9</f>
        <v>14310</v>
      </c>
      <c r="CD15" s="13">
        <f>'C завтраками| Bed and breakfast'!CD15*0.9</f>
        <v>14310</v>
      </c>
      <c r="CE15" s="13">
        <f>'C завтраками| Bed and breakfast'!CE15*0.9</f>
        <v>14310</v>
      </c>
      <c r="CF15" s="13">
        <f>'C завтраками| Bed and breakfast'!CF15*0.9</f>
        <v>13230</v>
      </c>
      <c r="CG15" s="13">
        <f>'C завтраками| Bed and breakfast'!CG15*0.9</f>
        <v>13230</v>
      </c>
      <c r="CH15" s="13">
        <f>'C завтраками| Bed and breakfast'!CH15*0.9</f>
        <v>13230</v>
      </c>
      <c r="CI15" s="13">
        <f>'C завтраками| Bed and breakfast'!CI15*0.9</f>
        <v>13230</v>
      </c>
      <c r="CJ15" s="13">
        <f>'C завтраками| Bed and breakfast'!CJ15*0.9</f>
        <v>13230</v>
      </c>
      <c r="CK15" s="13">
        <f>'C завтраками| Bed and breakfast'!CK15*0.9</f>
        <v>14310</v>
      </c>
      <c r="CL15" s="13">
        <f>'C завтраками| Bed and breakfast'!CL15*0.9</f>
        <v>14310</v>
      </c>
      <c r="CM15" s="13">
        <f>'C завтраками| Bed and breakfast'!CM15*0.9</f>
        <v>13230</v>
      </c>
      <c r="CN15" s="13">
        <f>'C завтраками| Bed and breakfast'!CN15*0.9</f>
        <v>13230</v>
      </c>
      <c r="CO15" s="13">
        <f>'C завтраками| Bed and breakfast'!CO15*0.9</f>
        <v>13230</v>
      </c>
      <c r="CP15" s="13">
        <f>'C завтраками| Bed and breakfast'!CP15*0.9</f>
        <v>12870</v>
      </c>
      <c r="CQ15" s="13">
        <f>'C завтраками| Bed and breakfast'!CQ15*0.9</f>
        <v>12870</v>
      </c>
      <c r="CR15" s="13">
        <f>'C завтраками| Bed and breakfast'!CR15*0.9</f>
        <v>12870</v>
      </c>
      <c r="CS15" s="13">
        <f>'C завтраками| Bed and breakfast'!CS15*0.9</f>
        <v>12870</v>
      </c>
      <c r="CT15" s="13">
        <f>'C завтраками| Bed and breakfast'!CT15*0.9</f>
        <v>11970</v>
      </c>
      <c r="CU15" s="13">
        <f>'C завтраками| Bed and breakfast'!CU15*0.9</f>
        <v>11970</v>
      </c>
      <c r="CV15" s="13">
        <f>'C завтраками| Bed and breakfast'!CV15*0.9</f>
        <v>11970</v>
      </c>
      <c r="CW15" s="13">
        <f>'C завтраками| Bed and breakfast'!CW15*0.9</f>
        <v>11970</v>
      </c>
      <c r="CX15" s="13">
        <f>'C завтраками| Bed and breakfast'!CX15*0.9</f>
        <v>11970</v>
      </c>
      <c r="CY15" s="13">
        <f>'C завтраками| Bed and breakfast'!CY15*0.9</f>
        <v>11970</v>
      </c>
      <c r="CZ15" s="13">
        <f>'C завтраками| Bed and breakfast'!CZ15*0.9</f>
        <v>11970</v>
      </c>
      <c r="DA15" s="13">
        <f>'C завтраками| Bed and breakfast'!DA15*0.9</f>
        <v>10260</v>
      </c>
      <c r="DB15" s="13">
        <f>'C завтраками| Bed and breakfast'!DB15*0.9</f>
        <v>10260</v>
      </c>
      <c r="DC15" s="13">
        <f>'C завтраками| Bed and breakfast'!DC15*0.9</f>
        <v>10260</v>
      </c>
      <c r="DD15" s="13">
        <f>'C завтраками| Bed and breakfast'!DD15*0.9</f>
        <v>10260</v>
      </c>
      <c r="DE15" s="13">
        <f>'C завтраками| Bed and breakfast'!DE15*0.9</f>
        <v>10260</v>
      </c>
      <c r="DF15" s="13">
        <f>'C завтраками| Bed and breakfast'!DF15*0.9</f>
        <v>10800</v>
      </c>
      <c r="DG15" s="13">
        <f>'C завтраками| Bed and breakfast'!DG15*0.9</f>
        <v>10800</v>
      </c>
      <c r="DH15" s="13">
        <f>'C завтраками| Bed and breakfast'!DH15*0.9</f>
        <v>10260</v>
      </c>
      <c r="DI15" s="13">
        <f>'C завтраками| Bed and breakfast'!DI15*0.9</f>
        <v>10260</v>
      </c>
      <c r="DJ15" s="13">
        <f>'C завтраками| Bed and breakfast'!DJ15*0.9</f>
        <v>10260</v>
      </c>
      <c r="DK15" s="13">
        <f>'C завтраками| Bed and breakfast'!DK15*0.9</f>
        <v>10260</v>
      </c>
      <c r="DL15" s="13">
        <f>'C завтраками| Bed and breakfast'!DL15*0.9</f>
        <v>10260</v>
      </c>
      <c r="DM15" s="13">
        <f>'C завтраками| Bed and breakfast'!DM15*0.9</f>
        <v>10800</v>
      </c>
      <c r="DN15" s="13">
        <f>'C завтраками| Bed and breakfast'!DN15*0.9</f>
        <v>10800</v>
      </c>
      <c r="DO15" s="13">
        <f>'C завтраками| Bed and breakfast'!DO15*0.9</f>
        <v>10260</v>
      </c>
      <c r="DP15" s="13">
        <f>'C завтраками| Bed and breakfast'!DP15*0.9</f>
        <v>10260</v>
      </c>
      <c r="DQ15" s="13">
        <f>'C завтраками| Bed and breakfast'!DQ15*0.9</f>
        <v>10260</v>
      </c>
      <c r="DR15" s="13">
        <f>'C завтраками| Bed and breakfast'!DR15*0.9</f>
        <v>10260</v>
      </c>
      <c r="DS15" s="13">
        <f>'C завтраками| Bed and breakfast'!DS15*0.9</f>
        <v>11520</v>
      </c>
      <c r="DT15" s="13">
        <f>'C завтраками| Bed and breakfast'!DT15*0.9</f>
        <v>11520</v>
      </c>
      <c r="DU15" s="13">
        <f>'C завтраками| Bed and breakfast'!DU15*0.9</f>
        <v>11520</v>
      </c>
      <c r="DV15" s="13">
        <f>'C завтраками| Bed and breakfast'!DV15*0.9</f>
        <v>10530</v>
      </c>
      <c r="DW15" s="13">
        <f>'C завтраками| Bed and breakfast'!DW15*0.9</f>
        <v>10530</v>
      </c>
      <c r="DX15" s="13">
        <f>'C завтраками| Bed and breakfast'!DX15*0.9</f>
        <v>10530</v>
      </c>
      <c r="DY15" s="13">
        <f>'C завтраками| Bed and breakfast'!DY15*0.9</f>
        <v>10530</v>
      </c>
      <c r="DZ15" s="13">
        <f>'C завтраками| Bed and breakfast'!DZ15*0.9</f>
        <v>10530</v>
      </c>
      <c r="EA15" s="13">
        <f>'C завтраками| Bed and breakfast'!EA15*0.9</f>
        <v>11520</v>
      </c>
      <c r="EB15" s="13">
        <f>'C завтраками| Bed and breakfast'!EB15*0.9</f>
        <v>11520</v>
      </c>
      <c r="EC15" s="13">
        <f>'C завтраками| Bed and breakfast'!EC15*0.9</f>
        <v>11520</v>
      </c>
      <c r="ED15" s="13">
        <f>'C завтраками| Bed and breakfast'!ED15*0.9</f>
        <v>10260</v>
      </c>
      <c r="EE15" s="13">
        <f>'C завтраками| Bed and breakfast'!EE15*0.9</f>
        <v>10260</v>
      </c>
      <c r="EF15" s="13">
        <f>'C завтраками| Bed and breakfast'!EF15*0.9</f>
        <v>10260</v>
      </c>
      <c r="EG15" s="13">
        <f>'C завтраками| Bed and breakfast'!EG15*0.9</f>
        <v>10260</v>
      </c>
      <c r="EH15" s="13">
        <f>'C завтраками| Bed and breakfast'!EH15*0.9</f>
        <v>10530</v>
      </c>
      <c r="EI15" s="13">
        <f>'C завтраками| Bed and breakfast'!EI15*0.9</f>
        <v>10530</v>
      </c>
      <c r="EJ15" s="13">
        <f>'C завтраками| Bed and breakfast'!EJ15*0.9</f>
        <v>10260</v>
      </c>
      <c r="EK15" s="13">
        <f>'C завтраками| Bed and breakfast'!EK15*0.9</f>
        <v>10260</v>
      </c>
      <c r="EL15" s="13">
        <f>'C завтраками| Bed and breakfast'!EL15*0.9</f>
        <v>10260</v>
      </c>
      <c r="EM15" s="13">
        <f>'C завтраками| Bed and breakfast'!EM15*0.9</f>
        <v>10260</v>
      </c>
      <c r="EN15" s="13">
        <f>'C завтраками| Bed and breakfast'!EN15*0.9</f>
        <v>10260</v>
      </c>
      <c r="EO15" s="13">
        <f>'C завтраками| Bed and breakfast'!EO15*0.9</f>
        <v>10530</v>
      </c>
      <c r="EP15" s="13">
        <f>'C завтраками| Bed and breakfast'!EP15*0.9</f>
        <v>10530</v>
      </c>
      <c r="EQ15" s="13">
        <f>'C завтраками| Bed and breakfast'!EQ15*0.9</f>
        <v>10260</v>
      </c>
      <c r="ER15" s="13">
        <f>'C завтраками| Bed and breakfast'!ER15*0.9</f>
        <v>10260</v>
      </c>
      <c r="ES15" s="13">
        <f>'C завтраками| Bed and breakfast'!ES15*0.9</f>
        <v>10260</v>
      </c>
      <c r="ET15" s="13">
        <f>'C завтраками| Bed and breakfast'!ET15*0.9</f>
        <v>10260</v>
      </c>
      <c r="EU15" s="13">
        <f>'C завтраками| Bed and breakfast'!EU15*0.9</f>
        <v>10260</v>
      </c>
      <c r="EV15" s="13">
        <f>'C завтраками| Bed and breakfast'!EV15*0.9</f>
        <v>10530</v>
      </c>
      <c r="EW15" s="13">
        <f>'C завтраками| Bed and breakfast'!EW15*0.9</f>
        <v>10530</v>
      </c>
      <c r="EX15" s="13">
        <f>'C завтраками| Bed and breakfast'!EX15*0.9</f>
        <v>10530</v>
      </c>
      <c r="EY15" s="13">
        <f>'C завтраками| Bed and breakfast'!EY15*0.9</f>
        <v>10530</v>
      </c>
      <c r="EZ15" s="13">
        <f>'C завтраками| Bed and breakfast'!EZ15*0.9</f>
        <v>10530</v>
      </c>
      <c r="FA15" s="13">
        <f>'C завтраками| Bed and breakfast'!FA15*0.9</f>
        <v>10530</v>
      </c>
      <c r="FB15" s="13">
        <f>'C завтраками| Bed and breakfast'!FB15*0.9</f>
        <v>10530</v>
      </c>
      <c r="FC15" s="13">
        <f>'C завтраками| Bed and breakfast'!FC15*0.9</f>
        <v>15210</v>
      </c>
      <c r="FD15" s="13">
        <f>'C завтраками| Bed and breakfast'!FD15*0.9</f>
        <v>15210</v>
      </c>
      <c r="FE15" s="35">
        <f>'C завтраками| Bed and breakfast'!FE15*0.9</f>
        <v>15210</v>
      </c>
      <c r="FF15" s="35">
        <f>'C завтраками| Bed and breakfast'!FF15*0.9</f>
        <v>15210</v>
      </c>
      <c r="FG15" s="35">
        <f>'C завтраками| Bed and breakfast'!FG15*0.9</f>
        <v>15210</v>
      </c>
      <c r="FH15" s="35">
        <f>'C завтраками| Bed and breakfast'!FH15*0.9</f>
        <v>15210</v>
      </c>
      <c r="FI15" s="35">
        <f>'C завтраками| Bed and breakfast'!FI15*0.9</f>
        <v>17190</v>
      </c>
      <c r="FJ15" s="13">
        <f>'C завтраками| Bed and breakfast'!FJ15*0.9</f>
        <v>17190</v>
      </c>
      <c r="FK15" s="13">
        <f>'C завтраками| Bed and breakfast'!FK15*0.9</f>
        <v>17190</v>
      </c>
      <c r="FL15" s="13">
        <f>'C завтраками| Bed and breakfast'!FL15*0.9</f>
        <v>17190</v>
      </c>
      <c r="FM15" s="13">
        <f>'C завтраками| Bed and breakfast'!FM15*0.9</f>
        <v>17190</v>
      </c>
      <c r="FN15" s="13">
        <f>'C завтраками| Bed and breakfast'!FN15*0.9</f>
        <v>17190</v>
      </c>
      <c r="FO15" s="13">
        <f>'C завтраками| Bed and breakfast'!FO15*0.9</f>
        <v>17190</v>
      </c>
      <c r="FP15" s="13">
        <f>'C завтраками| Bed and breakfast'!FP15*0.9</f>
        <v>17190</v>
      </c>
      <c r="FQ15" s="13">
        <f>'C завтраками| Bed and breakfast'!FQ15*0.9</f>
        <v>17190</v>
      </c>
      <c r="FR15" s="13">
        <f>'C завтраками| Bed and breakfast'!FR15*0.9</f>
        <v>17190</v>
      </c>
      <c r="FS15" s="13">
        <f>'C завтраками| Bed and breakfast'!FS15*0.9</f>
        <v>11520</v>
      </c>
      <c r="FT15" s="13">
        <f>'C завтраками| Bed and breakfast'!FT15*0.9</f>
        <v>11520</v>
      </c>
      <c r="FU15" s="13">
        <f>'C завтраками| Bed and breakfast'!FU15*0.9</f>
        <v>11520</v>
      </c>
      <c r="FV15" s="13">
        <f>'C завтраками| Bed and breakfast'!FV15*0.9</f>
        <v>11520</v>
      </c>
      <c r="FW15" s="13">
        <f>'C завтраками| Bed and breakfast'!FW15*0.9</f>
        <v>11520</v>
      </c>
      <c r="FX15" s="13">
        <f>'C завтраками| Bed and breakfast'!FX15*0.9</f>
        <v>11520</v>
      </c>
      <c r="FY15" s="13">
        <f>'C завтраками| Bed and breakfast'!FY15*0.9</f>
        <v>11520</v>
      </c>
      <c r="FZ15" s="13">
        <f>'C завтраками| Bed and breakfast'!FZ15*0.9</f>
        <v>11520</v>
      </c>
      <c r="GA15" s="13">
        <f>'C завтраками| Bed and breakfast'!GA15*0.9</f>
        <v>15210</v>
      </c>
      <c r="GB15" s="13">
        <f>'C завтраками| Bed and breakfast'!GB15*0.9</f>
        <v>15210</v>
      </c>
      <c r="GC15" s="13">
        <f>'C завтраками| Bed and breakfast'!GC15*0.9</f>
        <v>15210</v>
      </c>
      <c r="GD15" s="13">
        <f>'C завтраками| Bed and breakfast'!GD15*0.9</f>
        <v>15210</v>
      </c>
      <c r="GE15" s="13">
        <f>'C завтраками| Bed and breakfast'!GE15*0.9</f>
        <v>15210</v>
      </c>
      <c r="GF15" s="13">
        <f>'C завтраками| Bed and breakfast'!GF15*0.9</f>
        <v>15210</v>
      </c>
      <c r="GG15" s="13">
        <f>'C завтраками| Bed and breakfast'!GG15*0.9</f>
        <v>15210</v>
      </c>
      <c r="GH15" s="13">
        <f>'C завтраками| Bed and breakfast'!GH15*0.9</f>
        <v>15210</v>
      </c>
      <c r="GI15" s="13">
        <f>'C завтраками| Bed and breakfast'!GI15*0.9</f>
        <v>15210</v>
      </c>
      <c r="GJ15" s="13">
        <f>'C завтраками| Bed and breakfast'!GJ15*0.9</f>
        <v>15210</v>
      </c>
      <c r="GK15" s="13">
        <f>'C завтраками| Bed and breakfast'!GK15*0.9</f>
        <v>15210</v>
      </c>
      <c r="GL15" s="13">
        <f>'C завтраками| Bed and breakfast'!GL15*0.9</f>
        <v>15210</v>
      </c>
      <c r="GM15" s="13">
        <f>'C завтраками| Bed and breakfast'!GM15*0.9</f>
        <v>15210</v>
      </c>
      <c r="GN15" s="13">
        <f>'C завтраками| Bed and breakfast'!GN15*0.9</f>
        <v>15210</v>
      </c>
      <c r="GO15" s="13">
        <f>'C завтраками| Bed and breakfast'!GO15*0.9</f>
        <v>12420</v>
      </c>
      <c r="GP15" s="13">
        <f>'C завтраками| Bed and breakfast'!GP15*0.9</f>
        <v>12420</v>
      </c>
      <c r="GQ15" s="13">
        <f>'C завтраками| Bed and breakfast'!GQ15*0.9</f>
        <v>12420</v>
      </c>
      <c r="GR15" s="13">
        <f>'C завтраками| Bed and breakfast'!GR15*0.9</f>
        <v>12420</v>
      </c>
      <c r="GS15" s="13">
        <f>'C завтраками| Bed and breakfast'!GS15*0.9</f>
        <v>12870</v>
      </c>
      <c r="GT15" s="13">
        <f>'C завтраками| Bed and breakfast'!GT15*0.9</f>
        <v>12870</v>
      </c>
      <c r="GU15" s="13">
        <f>'C завтраками| Bed and breakfast'!GU15*0.9</f>
        <v>12420</v>
      </c>
      <c r="GV15" s="13">
        <f>'C завтраками| Bed and breakfast'!GV15*0.9</f>
        <v>12420</v>
      </c>
      <c r="GW15" s="13">
        <f>'C завтраками| Bed and breakfast'!GW15*0.9</f>
        <v>12420</v>
      </c>
      <c r="GX15" s="13">
        <f>'C завтраками| Bed and breakfast'!GX15*0.9</f>
        <v>12420</v>
      </c>
      <c r="GY15" s="13">
        <f>'C завтраками| Bed and breakfast'!GY15*0.9</f>
        <v>12420</v>
      </c>
      <c r="GZ15" s="13">
        <f>'C завтраками| Bed and breakfast'!GZ15*0.9</f>
        <v>12870</v>
      </c>
      <c r="HA15" s="13">
        <f>'C завтраками| Bed and breakfast'!HA15*0.9</f>
        <v>12870</v>
      </c>
      <c r="HB15" s="13">
        <f>'C завтраками| Bed and breakfast'!HB15*0.9</f>
        <v>12420</v>
      </c>
      <c r="HC15" s="13">
        <f>'C завтраками| Bed and breakfast'!HC15*0.9</f>
        <v>12420</v>
      </c>
      <c r="HD15" s="13">
        <f>'C завтраками| Bed and breakfast'!HD15*0.9</f>
        <v>12420</v>
      </c>
      <c r="HE15" s="13">
        <f>'C завтраками| Bed and breakfast'!HE15*0.9</f>
        <v>12420</v>
      </c>
      <c r="HF15" s="13">
        <f>'C завтраками| Bed and breakfast'!HF15*0.9</f>
        <v>12420</v>
      </c>
      <c r="HG15" s="13">
        <f>'C завтраками| Bed and breakfast'!HG15*0.9</f>
        <v>12870</v>
      </c>
      <c r="HH15" s="13">
        <f>'C завтраками| Bed and breakfast'!HH15*0.9</f>
        <v>12870</v>
      </c>
      <c r="HI15" s="13">
        <f>'C завтраками| Bed and breakfast'!HI15*0.9</f>
        <v>12420</v>
      </c>
      <c r="HJ15" s="13">
        <f>'C завтраками| Bed and breakfast'!HJ15*0.9</f>
        <v>12420</v>
      </c>
      <c r="HK15" s="13">
        <f>'C завтраками| Bed and breakfast'!HK15*0.9</f>
        <v>12420</v>
      </c>
      <c r="HL15" s="13">
        <f>'C завтраками| Bed and breakfast'!HL15*0.9</f>
        <v>12420</v>
      </c>
      <c r="HM15" s="13">
        <f>'C завтраками| Bed and breakfast'!HM15*0.9</f>
        <v>12420</v>
      </c>
      <c r="HN15" s="13">
        <f>'C завтраками| Bed and breakfast'!HN15*0.9</f>
        <v>12870</v>
      </c>
      <c r="HO15" s="13">
        <f>'C завтраками| Bed and breakfast'!HO15*0.9</f>
        <v>12870</v>
      </c>
      <c r="HP15" s="13">
        <f>'C завтраками| Bed and breakfast'!HP15*0.9</f>
        <v>12420</v>
      </c>
      <c r="HQ15" s="13">
        <f>'C завтраками| Bed and breakfast'!HQ15*0.9</f>
        <v>12420</v>
      </c>
      <c r="HR15" s="13">
        <f>'C завтраками| Bed and breakfast'!HR15*0.9</f>
        <v>12420</v>
      </c>
      <c r="HS15" s="13">
        <f>'C завтраками| Bed and breakfast'!HS15*0.9</f>
        <v>12420</v>
      </c>
      <c r="HT15" s="13">
        <f>'C завтраками| Bed and breakfast'!HT15*0.9</f>
        <v>12420</v>
      </c>
      <c r="HU15" s="13">
        <f>'C завтраками| Bed and breakfast'!HU15*0.9</f>
        <v>12870</v>
      </c>
      <c r="HV15" s="13">
        <f>'C завтраками| Bed and breakfast'!HV15*0.9</f>
        <v>12870</v>
      </c>
      <c r="HW15" s="13">
        <f>'C завтраками| Bed and breakfast'!HW15*0.9</f>
        <v>12420</v>
      </c>
      <c r="HX15" s="13">
        <f>'C завтраками| Bed and breakfast'!HX15*0.9</f>
        <v>12420</v>
      </c>
      <c r="HY15" s="13">
        <f>'C завтраками| Bed and breakfast'!HY15*0.9</f>
        <v>12420</v>
      </c>
      <c r="HZ15" s="13">
        <f>'C завтраками| Bed and breakfast'!HZ15*0.9</f>
        <v>12420</v>
      </c>
      <c r="IA15" s="13">
        <f>'C завтраками| Bed and breakfast'!IA15*0.9</f>
        <v>12420</v>
      </c>
      <c r="IB15" s="13">
        <f>'C завтраками| Bed and breakfast'!IB15*0.9</f>
        <v>12420</v>
      </c>
      <c r="IC15" s="13">
        <f>'C завтраками| Bed and breakfast'!IC15*0.9</f>
        <v>12420</v>
      </c>
      <c r="ID15" s="13">
        <f>'C завтраками| Bed and breakfast'!ID15*0.9</f>
        <v>11520</v>
      </c>
      <c r="IE15" s="13">
        <f>'C завтраками| Bed and breakfast'!IE15*0.9</f>
        <v>11520</v>
      </c>
      <c r="IF15" s="13">
        <f>'C завтраками| Bed and breakfast'!IF15*0.9</f>
        <v>11520</v>
      </c>
      <c r="IG15" s="13">
        <f>'C завтраками| Bed and breakfast'!IG15*0.9</f>
        <v>11520</v>
      </c>
      <c r="IH15" s="13">
        <f>'C завтраками| Bed and breakfast'!IH15*0.9</f>
        <v>11520</v>
      </c>
      <c r="II15" s="13">
        <f>'C завтраками| Bed and breakfast'!II15*0.9</f>
        <v>11520</v>
      </c>
      <c r="IJ15" s="13">
        <f>'C завтраками| Bed and breakfast'!IJ15*0.9</f>
        <v>11520</v>
      </c>
      <c r="IK15" s="13">
        <f>'C завтраками| Bed and breakfast'!IK15*0.9</f>
        <v>11070</v>
      </c>
      <c r="IL15" s="13">
        <f>'C завтраками| Bed and breakfast'!IL15*0.9</f>
        <v>11070</v>
      </c>
      <c r="IM15" s="13">
        <f>'C завтраками| Bed and breakfast'!IM15*0.9</f>
        <v>11070</v>
      </c>
      <c r="IN15" s="13">
        <f>'C завтраками| Bed and breakfast'!IN15*0.9</f>
        <v>11070</v>
      </c>
      <c r="IO15" s="13">
        <f>'C завтраками| Bed and breakfast'!IO15*0.9</f>
        <v>11070</v>
      </c>
      <c r="IP15" s="13">
        <f>'C завтраками| Bed and breakfast'!IP15*0.9</f>
        <v>11520</v>
      </c>
      <c r="IQ15" s="13">
        <f>'C завтраками| Bed and breakfast'!IQ15*0.9</f>
        <v>11520</v>
      </c>
      <c r="IR15" s="13">
        <f>'C завтраками| Bed and breakfast'!IR15*0.9</f>
        <v>11070</v>
      </c>
      <c r="IS15" s="13">
        <f>'C завтраками| Bed and breakfast'!IS15*0.9</f>
        <v>11070</v>
      </c>
      <c r="IT15" s="13">
        <f>'C завтраками| Bed and breakfast'!IT15*0.9</f>
        <v>11070</v>
      </c>
      <c r="IU15" s="13">
        <f>'C завтраками| Bed and breakfast'!IU15*0.9</f>
        <v>11070</v>
      </c>
      <c r="IV15" s="13">
        <f>'C завтраками| Bed and breakfast'!IV15*0.9</f>
        <v>11070</v>
      </c>
      <c r="IW15" s="13">
        <f>'C завтраками| Bed and breakfast'!IW15*0.9</f>
        <v>11520</v>
      </c>
      <c r="IX15" s="13">
        <f>'C завтраками| Bed and breakfast'!IX15*0.9</f>
        <v>11520</v>
      </c>
      <c r="IY15" s="13">
        <f>'C завтраками| Bed and breakfast'!IY15*0.9</f>
        <v>11070</v>
      </c>
      <c r="IZ15" s="13">
        <f>'C завтраками| Bed and breakfast'!IZ15*0.9</f>
        <v>11070</v>
      </c>
      <c r="JA15" s="13">
        <f>'C завтраками| Bed and breakfast'!JA15*0.9</f>
        <v>11070</v>
      </c>
      <c r="JB15" s="13">
        <f>'C завтраками| Bed and breakfast'!JB15*0.9</f>
        <v>11070</v>
      </c>
      <c r="JC15" s="13">
        <f>'C завтраками| Bed and breakfast'!JC15*0.9</f>
        <v>11070</v>
      </c>
      <c r="JD15" s="13">
        <f>'C завтраками| Bed and breakfast'!JD15*0.9</f>
        <v>11520</v>
      </c>
      <c r="JE15" s="13">
        <f>'C завтраками| Bed and breakfast'!JE15*0.9</f>
        <v>11520</v>
      </c>
      <c r="JF15" s="13">
        <f>'C завтраками| Bed and breakfast'!JF15*0.9</f>
        <v>12420</v>
      </c>
      <c r="JG15" s="13">
        <f>'C завтраками| Bed and breakfast'!JG15*0.9</f>
        <v>12420</v>
      </c>
      <c r="JH15" s="13">
        <f>'C завтраками| Bed and breakfast'!JH15*0.9</f>
        <v>12420</v>
      </c>
      <c r="JI15" s="13">
        <f>'C завтраками| Bed and breakfast'!JI15*0.9</f>
        <v>12420</v>
      </c>
      <c r="JJ15" s="13">
        <f>'C завтраками| Bed and breakfast'!JJ15*0.9</f>
        <v>12420</v>
      </c>
      <c r="JK15" s="13">
        <f>'C завтраками| Bed and breakfast'!JK15*0.9</f>
        <v>12420</v>
      </c>
      <c r="JL15" s="13">
        <f>'C завтраками| Bed and breakfast'!JL15*0.9</f>
        <v>12420</v>
      </c>
      <c r="JM15" s="13">
        <f>'C завтраками| Bed and breakfast'!JM15*0.9</f>
        <v>12420</v>
      </c>
      <c r="JN15" s="13">
        <f>'C завтраками| Bed and breakfast'!JN15*0.9</f>
        <v>12420</v>
      </c>
      <c r="JO15" s="13">
        <f>'C завтраками| Bed and breakfast'!JO15*0.9</f>
        <v>12420</v>
      </c>
      <c r="JP15" s="13">
        <f>'C завтраками| Bed and breakfast'!JP15*0.9</f>
        <v>12420</v>
      </c>
    </row>
    <row r="16" spans="1:276" ht="11.45" customHeight="1">
      <c r="A16" s="36" t="s">
        <v>7</v>
      </c>
      <c r="B16" s="35"/>
      <c r="C16" s="35"/>
      <c r="D16" s="35"/>
      <c r="E16" s="35"/>
      <c r="F16" s="35"/>
      <c r="G16" s="35"/>
      <c r="H16" s="35"/>
      <c r="I16" s="35"/>
      <c r="J16" s="35"/>
      <c r="K16" s="35"/>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35"/>
      <c r="FF16" s="35"/>
      <c r="FG16" s="35"/>
      <c r="FH16" s="35"/>
      <c r="FI16" s="35"/>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row>
    <row r="17" spans="1:276" ht="11.45" customHeight="1">
      <c r="A17" s="12">
        <v>1</v>
      </c>
      <c r="B17" s="35">
        <f>'C завтраками| Bed and breakfast'!B17*0.9</f>
        <v>27990</v>
      </c>
      <c r="C17" s="35">
        <f>'C завтраками| Bed and breakfast'!C17*0.9</f>
        <v>36180</v>
      </c>
      <c r="D17" s="35">
        <f>'C завтраками| Bed and breakfast'!D17*0.9</f>
        <v>36180</v>
      </c>
      <c r="E17" s="35">
        <f>'C завтраками| Bed and breakfast'!E17*0.9</f>
        <v>37530</v>
      </c>
      <c r="F17" s="35">
        <f>'C завтраками| Bed and breakfast'!F17*0.9</f>
        <v>37530</v>
      </c>
      <c r="G17" s="35">
        <f>'C завтраками| Bed and breakfast'!G17*0.9</f>
        <v>37530</v>
      </c>
      <c r="H17" s="35">
        <f>'C завтраками| Bed and breakfast'!H17*0.9</f>
        <v>37530</v>
      </c>
      <c r="I17" s="35">
        <f>'C завтраками| Bed and breakfast'!I17*0.9</f>
        <v>37530</v>
      </c>
      <c r="J17" s="35">
        <f>'C завтраками| Bed and breakfast'!J17*0.9</f>
        <v>34200</v>
      </c>
      <c r="K17" s="35">
        <f>'C завтраками| Bed and breakfast'!K17*0.9</f>
        <v>32580</v>
      </c>
      <c r="L17" s="13">
        <f>'C завтраками| Bed and breakfast'!L17*0.9</f>
        <v>25515</v>
      </c>
      <c r="M17" s="13">
        <f>'C завтраками| Bed and breakfast'!M17*0.9</f>
        <v>22275</v>
      </c>
      <c r="N17" s="13">
        <f>'C завтраками| Bed and breakfast'!N17*0.9</f>
        <v>18495</v>
      </c>
      <c r="O17" s="13">
        <f>'C завтраками| Bed and breakfast'!O17*0.9</f>
        <v>18495</v>
      </c>
      <c r="P17" s="13">
        <f>'C завтраками| Bed and breakfast'!P17*0.9</f>
        <v>18495</v>
      </c>
      <c r="Q17" s="13">
        <f>'C завтраками| Bed and breakfast'!Q17*0.9</f>
        <v>19305</v>
      </c>
      <c r="R17" s="13">
        <f>'C завтраками| Bed and breakfast'!R17*0.9</f>
        <v>19305</v>
      </c>
      <c r="S17" s="13">
        <f>'C завтраками| Bed and breakfast'!S17*0.9</f>
        <v>19305</v>
      </c>
      <c r="T17" s="13">
        <f>'C завтраками| Bed and breakfast'!T17*0.9</f>
        <v>19305</v>
      </c>
      <c r="U17" s="13">
        <f>'C завтраками| Bed and breakfast'!U17*0.9</f>
        <v>19305</v>
      </c>
      <c r="V17" s="13">
        <f>'C завтраками| Bed and breakfast'!V17*0.9</f>
        <v>19305</v>
      </c>
      <c r="W17" s="13">
        <f>'C завтраками| Bed and breakfast'!W17*0.9</f>
        <v>20115</v>
      </c>
      <c r="X17" s="13">
        <f>'C завтраками| Bed and breakfast'!X17*0.9</f>
        <v>20115</v>
      </c>
      <c r="Y17" s="13">
        <f>'C завтраками| Bed and breakfast'!Y17*0.9</f>
        <v>20115</v>
      </c>
      <c r="Z17" s="13">
        <f>'C завтраками| Bed and breakfast'!Z17*0.9</f>
        <v>20115</v>
      </c>
      <c r="AA17" s="13">
        <f>'C завтраками| Bed and breakfast'!AA17*0.9</f>
        <v>20115</v>
      </c>
      <c r="AB17" s="13">
        <f>'C завтраками| Bed and breakfast'!AB17*0.9</f>
        <v>21195</v>
      </c>
      <c r="AC17" s="13">
        <f>'C завтраками| Bed and breakfast'!AC17*0.9</f>
        <v>21195</v>
      </c>
      <c r="AD17" s="13">
        <f>'C завтраками| Bed and breakfast'!AD17*0.9</f>
        <v>21195</v>
      </c>
      <c r="AE17" s="13">
        <f>'C завтраками| Bed and breakfast'!AE17*0.9</f>
        <v>21195</v>
      </c>
      <c r="AF17" s="13">
        <f>'C завтраками| Bed and breakfast'!AF17*0.9</f>
        <v>24435</v>
      </c>
      <c r="AG17" s="13">
        <f>'C завтраками| Bed and breakfast'!AG17*0.9</f>
        <v>24435</v>
      </c>
      <c r="AH17" s="13">
        <f>'C завтраками| Bed and breakfast'!AH17*0.9</f>
        <v>24435</v>
      </c>
      <c r="AI17" s="13">
        <f>'C завтраками| Bed and breakfast'!AI17*0.9</f>
        <v>23355</v>
      </c>
      <c r="AJ17" s="13">
        <f>'C завтраками| Bed and breakfast'!AJ17*0.9</f>
        <v>23355</v>
      </c>
      <c r="AK17" s="13">
        <f>'C завтраками| Bed and breakfast'!AK17*0.9</f>
        <v>23355</v>
      </c>
      <c r="AL17" s="13">
        <f>'C завтраками| Bed and breakfast'!AL17*0.9</f>
        <v>23355</v>
      </c>
      <c r="AM17" s="13">
        <f>'C завтраками| Bed and breakfast'!AM17*0.9</f>
        <v>26595</v>
      </c>
      <c r="AN17" s="13">
        <f>'C завтраками| Bed and breakfast'!AN17*0.9</f>
        <v>26595</v>
      </c>
      <c r="AO17" s="13">
        <f>'C завтраками| Bed and breakfast'!AO17*0.9</f>
        <v>26595</v>
      </c>
      <c r="AP17" s="13">
        <f>'C завтраками| Bed and breakfast'!AP17*0.9</f>
        <v>23355</v>
      </c>
      <c r="AQ17" s="13">
        <f>'C завтраками| Bed and breakfast'!AQ17*0.9</f>
        <v>23355</v>
      </c>
      <c r="AR17" s="13">
        <f>'C завтраками| Bed and breakfast'!AR17*0.9</f>
        <v>23355</v>
      </c>
      <c r="AS17" s="13">
        <f>'C завтраками| Bed and breakfast'!AS17*0.9</f>
        <v>23355</v>
      </c>
      <c r="AT17" s="13">
        <f>'C завтраками| Bed and breakfast'!AT17*0.9</f>
        <v>23355</v>
      </c>
      <c r="AU17" s="13">
        <f>'C завтраками| Bed and breakfast'!AU17*0.9</f>
        <v>24435</v>
      </c>
      <c r="AV17" s="13">
        <f>'C завтраками| Bed and breakfast'!AV17*0.9</f>
        <v>24435</v>
      </c>
      <c r="AW17" s="13">
        <f>'C завтраками| Bed and breakfast'!AW17*0.9</f>
        <v>24435</v>
      </c>
      <c r="AX17" s="13">
        <f>'C завтраками| Bed and breakfast'!AX17*0.9</f>
        <v>26595</v>
      </c>
      <c r="AY17" s="13">
        <f>'C завтраками| Bed and breakfast'!AY17*0.9</f>
        <v>26595</v>
      </c>
      <c r="AZ17" s="13">
        <f>'C завтраками| Bed and breakfast'!AZ17*0.9</f>
        <v>26595</v>
      </c>
      <c r="BA17" s="13">
        <f>'C завтраками| Bed and breakfast'!BA17*0.9</f>
        <v>26595</v>
      </c>
      <c r="BB17" s="13">
        <f>'C завтраками| Bed and breakfast'!BB17*0.9</f>
        <v>28755</v>
      </c>
      <c r="BC17" s="13">
        <f>'C завтраками| Bed and breakfast'!BC17*0.9</f>
        <v>28755</v>
      </c>
      <c r="BD17" s="13">
        <f>'C завтраками| Bed and breakfast'!BD17*0.9</f>
        <v>28755</v>
      </c>
      <c r="BE17" s="13">
        <f>'C завтраками| Bed and breakfast'!BE17*0.9</f>
        <v>28755</v>
      </c>
      <c r="BF17" s="13">
        <f>'C завтраками| Bed and breakfast'!BF17*0.9</f>
        <v>28755</v>
      </c>
      <c r="BG17" s="13">
        <f>'C завтраками| Bed and breakfast'!BG17*0.9</f>
        <v>28755</v>
      </c>
      <c r="BH17" s="13">
        <f>'C завтраками| Bed and breakfast'!BH17*0.9</f>
        <v>28755</v>
      </c>
      <c r="BI17" s="13">
        <f>'C завтраками| Bed and breakfast'!BI17*0.9</f>
        <v>28755</v>
      </c>
      <c r="BJ17" s="13">
        <f>'C завтраками| Bed and breakfast'!BJ17*0.9</f>
        <v>26595</v>
      </c>
      <c r="BK17" s="13">
        <f>'C завтраками| Bed and breakfast'!BK17*0.9</f>
        <v>20115</v>
      </c>
      <c r="BL17" s="13">
        <f>'C завтраками| Bed and breakfast'!BL17*0.9</f>
        <v>20115</v>
      </c>
      <c r="BM17" s="13">
        <f>'C завтраками| Bed and breakfast'!BM17*0.9</f>
        <v>20115</v>
      </c>
      <c r="BN17" s="13">
        <f>'C завтраками| Bed and breakfast'!BN17*0.9</f>
        <v>20115</v>
      </c>
      <c r="BO17" s="13">
        <f>'C завтраками| Bed and breakfast'!BO17*0.9</f>
        <v>20115</v>
      </c>
      <c r="BP17" s="13">
        <f>'C завтраками| Bed and breakfast'!BP17*0.9</f>
        <v>20115</v>
      </c>
      <c r="BQ17" s="13">
        <f>'C завтраками| Bed and breakfast'!BQ17*0.9</f>
        <v>20115</v>
      </c>
      <c r="BR17" s="13">
        <f>'C завтраками| Bed and breakfast'!BR17*0.9</f>
        <v>20115</v>
      </c>
      <c r="BS17" s="13">
        <f>'C завтраками| Bed and breakfast'!BS17*0.9</f>
        <v>20115</v>
      </c>
      <c r="BT17" s="13">
        <f>'C завтраками| Bed and breakfast'!BT17*0.9</f>
        <v>15255</v>
      </c>
      <c r="BU17" s="13">
        <f>'C завтраками| Bed and breakfast'!BU17*0.9</f>
        <v>15255</v>
      </c>
      <c r="BV17" s="13">
        <f>'C завтраками| Bed and breakfast'!BV17*0.9</f>
        <v>15255</v>
      </c>
      <c r="BW17" s="13">
        <f>'C завтраками| Bed and breakfast'!BW17*0.9</f>
        <v>15255</v>
      </c>
      <c r="BX17" s="13">
        <f>'C завтраками| Bed and breakfast'!BX17*0.9</f>
        <v>15255</v>
      </c>
      <c r="BY17" s="13">
        <f>'C завтраками| Bed and breakfast'!BY17*0.9</f>
        <v>15255</v>
      </c>
      <c r="BZ17" s="13">
        <f>'C завтраками| Bed and breakfast'!BZ17*0.9</f>
        <v>15255</v>
      </c>
      <c r="CA17" s="13">
        <f>'C завтраками| Bed and breakfast'!CA17*0.9</f>
        <v>13995</v>
      </c>
      <c r="CB17" s="13">
        <f>'C завтраками| Bed and breakfast'!CB17*0.9</f>
        <v>13995</v>
      </c>
      <c r="CC17" s="13">
        <f>'C завтраками| Bed and breakfast'!CC17*0.9</f>
        <v>13995</v>
      </c>
      <c r="CD17" s="13">
        <f>'C завтраками| Bed and breakfast'!CD17*0.9</f>
        <v>13995</v>
      </c>
      <c r="CE17" s="13">
        <f>'C завтраками| Bed and breakfast'!CE17*0.9</f>
        <v>13995</v>
      </c>
      <c r="CF17" s="13">
        <f>'C завтраками| Bed and breakfast'!CF17*0.9</f>
        <v>12915</v>
      </c>
      <c r="CG17" s="13">
        <f>'C завтраками| Bed and breakfast'!CG17*0.9</f>
        <v>12915</v>
      </c>
      <c r="CH17" s="13">
        <f>'C завтраками| Bed and breakfast'!CH17*0.9</f>
        <v>12915</v>
      </c>
      <c r="CI17" s="13">
        <f>'C завтраками| Bed and breakfast'!CI17*0.9</f>
        <v>12915</v>
      </c>
      <c r="CJ17" s="13">
        <f>'C завтраками| Bed and breakfast'!CJ17*0.9</f>
        <v>12915</v>
      </c>
      <c r="CK17" s="13">
        <f>'C завтраками| Bed and breakfast'!CK17*0.9</f>
        <v>13995</v>
      </c>
      <c r="CL17" s="13">
        <f>'C завтраками| Bed and breakfast'!CL17*0.9</f>
        <v>13995</v>
      </c>
      <c r="CM17" s="13">
        <f>'C завтраками| Bed and breakfast'!CM17*0.9</f>
        <v>12915</v>
      </c>
      <c r="CN17" s="13">
        <f>'C завтраками| Bed and breakfast'!CN17*0.9</f>
        <v>12915</v>
      </c>
      <c r="CO17" s="13">
        <f>'C завтраками| Bed and breakfast'!CO17*0.9</f>
        <v>12915</v>
      </c>
      <c r="CP17" s="13">
        <f>'C завтраками| Bed and breakfast'!CP17*0.9</f>
        <v>12285</v>
      </c>
      <c r="CQ17" s="13">
        <f>'C завтраками| Bed and breakfast'!CQ17*0.9</f>
        <v>12285</v>
      </c>
      <c r="CR17" s="13">
        <f>'C завтраками| Bed and breakfast'!CR17*0.9</f>
        <v>12285</v>
      </c>
      <c r="CS17" s="13">
        <f>'C завтраками| Bed and breakfast'!CS17*0.9</f>
        <v>12285</v>
      </c>
      <c r="CT17" s="13">
        <f>'C завтраками| Bed and breakfast'!CT17*0.9</f>
        <v>11385</v>
      </c>
      <c r="CU17" s="13">
        <f>'C завтраками| Bed and breakfast'!CU17*0.9</f>
        <v>11385</v>
      </c>
      <c r="CV17" s="13">
        <f>'C завтраками| Bed and breakfast'!CV17*0.9</f>
        <v>11385</v>
      </c>
      <c r="CW17" s="13">
        <f>'C завтраками| Bed and breakfast'!CW17*0.9</f>
        <v>11385</v>
      </c>
      <c r="CX17" s="13">
        <f>'C завтраками| Bed and breakfast'!CX17*0.9</f>
        <v>11385</v>
      </c>
      <c r="CY17" s="13">
        <f>'C завтраками| Bed and breakfast'!CY17*0.9</f>
        <v>11385</v>
      </c>
      <c r="CZ17" s="13">
        <f>'C завтраками| Bed and breakfast'!CZ17*0.9</f>
        <v>11385</v>
      </c>
      <c r="DA17" s="13">
        <f>'C завтраками| Bed and breakfast'!DA17*0.9</f>
        <v>9675</v>
      </c>
      <c r="DB17" s="13">
        <f>'C завтраками| Bed and breakfast'!DB17*0.9</f>
        <v>9675</v>
      </c>
      <c r="DC17" s="13">
        <f>'C завтраками| Bed and breakfast'!DC17*0.9</f>
        <v>9675</v>
      </c>
      <c r="DD17" s="13">
        <f>'C завтраками| Bed and breakfast'!DD17*0.9</f>
        <v>9675</v>
      </c>
      <c r="DE17" s="13">
        <f>'C завтраками| Bed and breakfast'!DE17*0.9</f>
        <v>9675</v>
      </c>
      <c r="DF17" s="13">
        <f>'C завтраками| Bed and breakfast'!DF17*0.9</f>
        <v>10215</v>
      </c>
      <c r="DG17" s="13">
        <f>'C завтраками| Bed and breakfast'!DG17*0.9</f>
        <v>10215</v>
      </c>
      <c r="DH17" s="13">
        <f>'C завтраками| Bed and breakfast'!DH17*0.9</f>
        <v>9675</v>
      </c>
      <c r="DI17" s="13">
        <f>'C завтраками| Bed and breakfast'!DI17*0.9</f>
        <v>9675</v>
      </c>
      <c r="DJ17" s="13">
        <f>'C завтраками| Bed and breakfast'!DJ17*0.9</f>
        <v>9675</v>
      </c>
      <c r="DK17" s="13">
        <f>'C завтраками| Bed and breakfast'!DK17*0.9</f>
        <v>9675</v>
      </c>
      <c r="DL17" s="13">
        <f>'C завтраками| Bed and breakfast'!DL17*0.9</f>
        <v>9675</v>
      </c>
      <c r="DM17" s="13">
        <f>'C завтраками| Bed and breakfast'!DM17*0.9</f>
        <v>10215</v>
      </c>
      <c r="DN17" s="13">
        <f>'C завтраками| Bed and breakfast'!DN17*0.9</f>
        <v>10215</v>
      </c>
      <c r="DO17" s="13">
        <f>'C завтраками| Bed and breakfast'!DO17*0.9</f>
        <v>9675</v>
      </c>
      <c r="DP17" s="13">
        <f>'C завтраками| Bed and breakfast'!DP17*0.9</f>
        <v>9675</v>
      </c>
      <c r="DQ17" s="13">
        <f>'C завтраками| Bed and breakfast'!DQ17*0.9</f>
        <v>9675</v>
      </c>
      <c r="DR17" s="13">
        <f>'C завтраками| Bed and breakfast'!DR17*0.9</f>
        <v>9675</v>
      </c>
      <c r="DS17" s="13">
        <f>'C завтраками| Bed and breakfast'!DS17*0.9</f>
        <v>10935</v>
      </c>
      <c r="DT17" s="13">
        <f>'C завтраками| Bed and breakfast'!DT17*0.9</f>
        <v>10935</v>
      </c>
      <c r="DU17" s="13">
        <f>'C завтраками| Bed and breakfast'!DU17*0.9</f>
        <v>10935</v>
      </c>
      <c r="DV17" s="13">
        <f>'C завтраками| Bed and breakfast'!DV17*0.9</f>
        <v>9945</v>
      </c>
      <c r="DW17" s="13">
        <f>'C завтраками| Bed and breakfast'!DW17*0.9</f>
        <v>9945</v>
      </c>
      <c r="DX17" s="13">
        <f>'C завтраками| Bed and breakfast'!DX17*0.9</f>
        <v>9945</v>
      </c>
      <c r="DY17" s="13">
        <f>'C завтраками| Bed and breakfast'!DY17*0.9</f>
        <v>9945</v>
      </c>
      <c r="DZ17" s="13">
        <f>'C завтраками| Bed and breakfast'!DZ17*0.9</f>
        <v>9945</v>
      </c>
      <c r="EA17" s="13">
        <f>'C завтраками| Bed and breakfast'!EA17*0.9</f>
        <v>10935</v>
      </c>
      <c r="EB17" s="13">
        <f>'C завтраками| Bed and breakfast'!EB17*0.9</f>
        <v>10935</v>
      </c>
      <c r="EC17" s="13">
        <f>'C завтраками| Bed and breakfast'!EC17*0.9</f>
        <v>10935</v>
      </c>
      <c r="ED17" s="13">
        <f>'C завтраками| Bed and breakfast'!ED17*0.9</f>
        <v>9675</v>
      </c>
      <c r="EE17" s="13">
        <f>'C завтраками| Bed and breakfast'!EE17*0.9</f>
        <v>9675</v>
      </c>
      <c r="EF17" s="13">
        <f>'C завтраками| Bed and breakfast'!EF17*0.9</f>
        <v>9675</v>
      </c>
      <c r="EG17" s="13">
        <f>'C завтраками| Bed and breakfast'!EG17*0.9</f>
        <v>9675</v>
      </c>
      <c r="EH17" s="13">
        <f>'C завтраками| Bed and breakfast'!EH17*0.9</f>
        <v>9945</v>
      </c>
      <c r="EI17" s="13">
        <f>'C завтраками| Bed and breakfast'!EI17*0.9</f>
        <v>9945</v>
      </c>
      <c r="EJ17" s="13">
        <f>'C завтраками| Bed and breakfast'!EJ17*0.9</f>
        <v>9675</v>
      </c>
      <c r="EK17" s="13">
        <f>'C завтраками| Bed and breakfast'!EK17*0.9</f>
        <v>9675</v>
      </c>
      <c r="EL17" s="13">
        <f>'C завтраками| Bed and breakfast'!EL17*0.9</f>
        <v>9675</v>
      </c>
      <c r="EM17" s="13">
        <f>'C завтраками| Bed and breakfast'!EM17*0.9</f>
        <v>9675</v>
      </c>
      <c r="EN17" s="13">
        <f>'C завтраками| Bed and breakfast'!EN17*0.9</f>
        <v>9675</v>
      </c>
      <c r="EO17" s="13">
        <f>'C завтраками| Bed and breakfast'!EO17*0.9</f>
        <v>9945</v>
      </c>
      <c r="EP17" s="13">
        <f>'C завтраками| Bed and breakfast'!EP17*0.9</f>
        <v>9945</v>
      </c>
      <c r="EQ17" s="13">
        <f>'C завтраками| Bed and breakfast'!EQ17*0.9</f>
        <v>9675</v>
      </c>
      <c r="ER17" s="13">
        <f>'C завтраками| Bed and breakfast'!ER17*0.9</f>
        <v>9675</v>
      </c>
      <c r="ES17" s="13">
        <f>'C завтраками| Bed and breakfast'!ES17*0.9</f>
        <v>9675</v>
      </c>
      <c r="ET17" s="13">
        <f>'C завтраками| Bed and breakfast'!ET17*0.9</f>
        <v>9675</v>
      </c>
      <c r="EU17" s="13">
        <f>'C завтраками| Bed and breakfast'!EU17*0.9</f>
        <v>9675</v>
      </c>
      <c r="EV17" s="13">
        <f>'C завтраками| Bed and breakfast'!EV17*0.9</f>
        <v>9945</v>
      </c>
      <c r="EW17" s="13">
        <f>'C завтраками| Bed and breakfast'!EW17*0.9</f>
        <v>9945</v>
      </c>
      <c r="EX17" s="13">
        <f>'C завтраками| Bed and breakfast'!EX17*0.9</f>
        <v>9945</v>
      </c>
      <c r="EY17" s="13">
        <f>'C завтраками| Bed and breakfast'!EY17*0.9</f>
        <v>9945</v>
      </c>
      <c r="EZ17" s="13">
        <f>'C завтраками| Bed and breakfast'!EZ17*0.9</f>
        <v>9945</v>
      </c>
      <c r="FA17" s="13">
        <f>'C завтраками| Bed and breakfast'!FA17*0.9</f>
        <v>9945</v>
      </c>
      <c r="FB17" s="13">
        <f>'C завтраками| Bed and breakfast'!FB17*0.9</f>
        <v>9945</v>
      </c>
      <c r="FC17" s="13">
        <f>'C завтраками| Bed and breakfast'!FC17*0.9</f>
        <v>14625</v>
      </c>
      <c r="FD17" s="13">
        <f>'C завтраками| Bed and breakfast'!FD17*0.9</f>
        <v>14625</v>
      </c>
      <c r="FE17" s="35">
        <f>'C завтраками| Bed and breakfast'!FE17*0.9</f>
        <v>14625</v>
      </c>
      <c r="FF17" s="35">
        <f>'C завтраками| Bed and breakfast'!FF17*0.9</f>
        <v>14625</v>
      </c>
      <c r="FG17" s="35">
        <f>'C завтраками| Bed and breakfast'!FG17*0.9</f>
        <v>14625</v>
      </c>
      <c r="FH17" s="35">
        <f>'C завтраками| Bed and breakfast'!FH17*0.9</f>
        <v>14625</v>
      </c>
      <c r="FI17" s="35">
        <f>'C завтраками| Bed and breakfast'!FI17*0.9</f>
        <v>16605</v>
      </c>
      <c r="FJ17" s="13">
        <f>'C завтраками| Bed and breakfast'!FJ17*0.9</f>
        <v>16605</v>
      </c>
      <c r="FK17" s="13">
        <f>'C завтраками| Bed and breakfast'!FK17*0.9</f>
        <v>16605</v>
      </c>
      <c r="FL17" s="13">
        <f>'C завтраками| Bed and breakfast'!FL17*0.9</f>
        <v>16605</v>
      </c>
      <c r="FM17" s="13">
        <f>'C завтраками| Bed and breakfast'!FM17*0.9</f>
        <v>16605</v>
      </c>
      <c r="FN17" s="13">
        <f>'C завтраками| Bed and breakfast'!FN17*0.9</f>
        <v>16605</v>
      </c>
      <c r="FO17" s="13">
        <f>'C завтраками| Bed and breakfast'!FO17*0.9</f>
        <v>16605</v>
      </c>
      <c r="FP17" s="13">
        <f>'C завтраками| Bed and breakfast'!FP17*0.9</f>
        <v>16605</v>
      </c>
      <c r="FQ17" s="13">
        <f>'C завтраками| Bed and breakfast'!FQ17*0.9</f>
        <v>16605</v>
      </c>
      <c r="FR17" s="13">
        <f>'C завтраками| Bed and breakfast'!FR17*0.9</f>
        <v>16605</v>
      </c>
      <c r="FS17" s="13">
        <f>'C завтраками| Bed and breakfast'!FS17*0.9</f>
        <v>10935</v>
      </c>
      <c r="FT17" s="13">
        <f>'C завтраками| Bed and breakfast'!FT17*0.9</f>
        <v>10935</v>
      </c>
      <c r="FU17" s="13">
        <f>'C завтраками| Bed and breakfast'!FU17*0.9</f>
        <v>10935</v>
      </c>
      <c r="FV17" s="13">
        <f>'C завтраками| Bed and breakfast'!FV17*0.9</f>
        <v>10935</v>
      </c>
      <c r="FW17" s="13">
        <f>'C завтраками| Bed and breakfast'!FW17*0.9</f>
        <v>10935</v>
      </c>
      <c r="FX17" s="13">
        <f>'C завтраками| Bed and breakfast'!FX17*0.9</f>
        <v>10935</v>
      </c>
      <c r="FY17" s="13">
        <f>'C завтраками| Bed and breakfast'!FY17*0.9</f>
        <v>10935</v>
      </c>
      <c r="FZ17" s="13">
        <f>'C завтраками| Bed and breakfast'!FZ17*0.9</f>
        <v>10935</v>
      </c>
      <c r="GA17" s="13">
        <f>'C завтраками| Bed and breakfast'!GA17*0.9</f>
        <v>14625</v>
      </c>
      <c r="GB17" s="13">
        <f>'C завтраками| Bed and breakfast'!GB17*0.9</f>
        <v>14625</v>
      </c>
      <c r="GC17" s="13">
        <f>'C завтраками| Bed and breakfast'!GC17*0.9</f>
        <v>14625</v>
      </c>
      <c r="GD17" s="13">
        <f>'C завтраками| Bed and breakfast'!GD17*0.9</f>
        <v>14625</v>
      </c>
      <c r="GE17" s="13">
        <f>'C завтраками| Bed and breakfast'!GE17*0.9</f>
        <v>14625</v>
      </c>
      <c r="GF17" s="13">
        <f>'C завтраками| Bed and breakfast'!GF17*0.9</f>
        <v>14625</v>
      </c>
      <c r="GG17" s="13">
        <f>'C завтраками| Bed and breakfast'!GG17*0.9</f>
        <v>14625</v>
      </c>
      <c r="GH17" s="13">
        <f>'C завтраками| Bed and breakfast'!GH17*0.9</f>
        <v>14625</v>
      </c>
      <c r="GI17" s="13">
        <f>'C завтраками| Bed and breakfast'!GI17*0.9</f>
        <v>14625</v>
      </c>
      <c r="GJ17" s="13">
        <f>'C завтраками| Bed and breakfast'!GJ17*0.9</f>
        <v>14625</v>
      </c>
      <c r="GK17" s="13">
        <f>'C завтраками| Bed and breakfast'!GK17*0.9</f>
        <v>14625</v>
      </c>
      <c r="GL17" s="13">
        <f>'C завтраками| Bed and breakfast'!GL17*0.9</f>
        <v>14625</v>
      </c>
      <c r="GM17" s="13">
        <f>'C завтраками| Bed and breakfast'!GM17*0.9</f>
        <v>14625</v>
      </c>
      <c r="GN17" s="13">
        <f>'C завтраками| Bed and breakfast'!GN17*0.9</f>
        <v>14625</v>
      </c>
      <c r="GO17" s="13">
        <f>'C завтраками| Bed and breakfast'!GO17*0.9</f>
        <v>11835</v>
      </c>
      <c r="GP17" s="13">
        <f>'C завтраками| Bed and breakfast'!GP17*0.9</f>
        <v>11835</v>
      </c>
      <c r="GQ17" s="13">
        <f>'C завтраками| Bed and breakfast'!GQ17*0.9</f>
        <v>11835</v>
      </c>
      <c r="GR17" s="13">
        <f>'C завтраками| Bed and breakfast'!GR17*0.9</f>
        <v>11835</v>
      </c>
      <c r="GS17" s="13">
        <f>'C завтраками| Bed and breakfast'!GS17*0.9</f>
        <v>12285</v>
      </c>
      <c r="GT17" s="13">
        <f>'C завтраками| Bed and breakfast'!GT17*0.9</f>
        <v>12285</v>
      </c>
      <c r="GU17" s="13">
        <f>'C завтраками| Bed and breakfast'!GU17*0.9</f>
        <v>11835</v>
      </c>
      <c r="GV17" s="13">
        <f>'C завтраками| Bed and breakfast'!GV17*0.9</f>
        <v>11835</v>
      </c>
      <c r="GW17" s="13">
        <f>'C завтраками| Bed and breakfast'!GW17*0.9</f>
        <v>11835</v>
      </c>
      <c r="GX17" s="13">
        <f>'C завтраками| Bed and breakfast'!GX17*0.9</f>
        <v>11835</v>
      </c>
      <c r="GY17" s="13">
        <f>'C завтраками| Bed and breakfast'!GY17*0.9</f>
        <v>11835</v>
      </c>
      <c r="GZ17" s="13">
        <f>'C завтраками| Bed and breakfast'!GZ17*0.9</f>
        <v>12285</v>
      </c>
      <c r="HA17" s="13">
        <f>'C завтраками| Bed and breakfast'!HA17*0.9</f>
        <v>12285</v>
      </c>
      <c r="HB17" s="13">
        <f>'C завтраками| Bed and breakfast'!HB17*0.9</f>
        <v>11835</v>
      </c>
      <c r="HC17" s="13">
        <f>'C завтраками| Bed and breakfast'!HC17*0.9</f>
        <v>11835</v>
      </c>
      <c r="HD17" s="13">
        <f>'C завтраками| Bed and breakfast'!HD17*0.9</f>
        <v>11835</v>
      </c>
      <c r="HE17" s="13">
        <f>'C завтраками| Bed and breakfast'!HE17*0.9</f>
        <v>11835</v>
      </c>
      <c r="HF17" s="13">
        <f>'C завтраками| Bed and breakfast'!HF17*0.9</f>
        <v>11835</v>
      </c>
      <c r="HG17" s="13">
        <f>'C завтраками| Bed and breakfast'!HG17*0.9</f>
        <v>12285</v>
      </c>
      <c r="HH17" s="13">
        <f>'C завтраками| Bed and breakfast'!HH17*0.9</f>
        <v>12285</v>
      </c>
      <c r="HI17" s="13">
        <f>'C завтраками| Bed and breakfast'!HI17*0.9</f>
        <v>11835</v>
      </c>
      <c r="HJ17" s="13">
        <f>'C завтраками| Bed and breakfast'!HJ17*0.9</f>
        <v>11835</v>
      </c>
      <c r="HK17" s="13">
        <f>'C завтраками| Bed and breakfast'!HK17*0.9</f>
        <v>11835</v>
      </c>
      <c r="HL17" s="13">
        <f>'C завтраками| Bed and breakfast'!HL17*0.9</f>
        <v>11835</v>
      </c>
      <c r="HM17" s="13">
        <f>'C завтраками| Bed and breakfast'!HM17*0.9</f>
        <v>11835</v>
      </c>
      <c r="HN17" s="13">
        <f>'C завтраками| Bed and breakfast'!HN17*0.9</f>
        <v>12285</v>
      </c>
      <c r="HO17" s="13">
        <f>'C завтраками| Bed and breakfast'!HO17*0.9</f>
        <v>12285</v>
      </c>
      <c r="HP17" s="13">
        <f>'C завтраками| Bed and breakfast'!HP17*0.9</f>
        <v>11835</v>
      </c>
      <c r="HQ17" s="13">
        <f>'C завтраками| Bed and breakfast'!HQ17*0.9</f>
        <v>11835</v>
      </c>
      <c r="HR17" s="13">
        <f>'C завтраками| Bed and breakfast'!HR17*0.9</f>
        <v>11835</v>
      </c>
      <c r="HS17" s="13">
        <f>'C завтраками| Bed and breakfast'!HS17*0.9</f>
        <v>11835</v>
      </c>
      <c r="HT17" s="13">
        <f>'C завтраками| Bed and breakfast'!HT17*0.9</f>
        <v>11835</v>
      </c>
      <c r="HU17" s="13">
        <f>'C завтраками| Bed and breakfast'!HU17*0.9</f>
        <v>12285</v>
      </c>
      <c r="HV17" s="13">
        <f>'C завтраками| Bed and breakfast'!HV17*0.9</f>
        <v>12285</v>
      </c>
      <c r="HW17" s="13">
        <f>'C завтраками| Bed and breakfast'!HW17*0.9</f>
        <v>11835</v>
      </c>
      <c r="HX17" s="13">
        <f>'C завтраками| Bed and breakfast'!HX17*0.9</f>
        <v>11835</v>
      </c>
      <c r="HY17" s="13">
        <f>'C завтраками| Bed and breakfast'!HY17*0.9</f>
        <v>11835</v>
      </c>
      <c r="HZ17" s="13">
        <f>'C завтраками| Bed and breakfast'!HZ17*0.9</f>
        <v>11835</v>
      </c>
      <c r="IA17" s="13">
        <f>'C завтраками| Bed and breakfast'!IA17*0.9</f>
        <v>11835</v>
      </c>
      <c r="IB17" s="13">
        <f>'C завтраками| Bed and breakfast'!IB17*0.9</f>
        <v>11835</v>
      </c>
      <c r="IC17" s="13">
        <f>'C завтраками| Bed and breakfast'!IC17*0.9</f>
        <v>11835</v>
      </c>
      <c r="ID17" s="13">
        <f>'C завтраками| Bed and breakfast'!ID17*0.9</f>
        <v>10935</v>
      </c>
      <c r="IE17" s="13">
        <f>'C завтраками| Bed and breakfast'!IE17*0.9</f>
        <v>10935</v>
      </c>
      <c r="IF17" s="13">
        <f>'C завтраками| Bed and breakfast'!IF17*0.9</f>
        <v>10935</v>
      </c>
      <c r="IG17" s="13">
        <f>'C завтраками| Bed and breakfast'!IG17*0.9</f>
        <v>10935</v>
      </c>
      <c r="IH17" s="13">
        <f>'C завтраками| Bed and breakfast'!IH17*0.9</f>
        <v>10935</v>
      </c>
      <c r="II17" s="13">
        <f>'C завтраками| Bed and breakfast'!II17*0.9</f>
        <v>10935</v>
      </c>
      <c r="IJ17" s="13">
        <f>'C завтраками| Bed and breakfast'!IJ17*0.9</f>
        <v>10935</v>
      </c>
      <c r="IK17" s="13">
        <f>'C завтраками| Bed and breakfast'!IK17*0.9</f>
        <v>10485</v>
      </c>
      <c r="IL17" s="13">
        <f>'C завтраками| Bed and breakfast'!IL17*0.9</f>
        <v>10485</v>
      </c>
      <c r="IM17" s="13">
        <f>'C завтраками| Bed and breakfast'!IM17*0.9</f>
        <v>10485</v>
      </c>
      <c r="IN17" s="13">
        <f>'C завтраками| Bed and breakfast'!IN17*0.9</f>
        <v>10485</v>
      </c>
      <c r="IO17" s="13">
        <f>'C завтраками| Bed and breakfast'!IO17*0.9</f>
        <v>10485</v>
      </c>
      <c r="IP17" s="13">
        <f>'C завтраками| Bed and breakfast'!IP17*0.9</f>
        <v>10935</v>
      </c>
      <c r="IQ17" s="13">
        <f>'C завтраками| Bed and breakfast'!IQ17*0.9</f>
        <v>10935</v>
      </c>
      <c r="IR17" s="13">
        <f>'C завтраками| Bed and breakfast'!IR17*0.9</f>
        <v>10485</v>
      </c>
      <c r="IS17" s="13">
        <f>'C завтраками| Bed and breakfast'!IS17*0.9</f>
        <v>10485</v>
      </c>
      <c r="IT17" s="13">
        <f>'C завтраками| Bed and breakfast'!IT17*0.9</f>
        <v>10485</v>
      </c>
      <c r="IU17" s="13">
        <f>'C завтраками| Bed and breakfast'!IU17*0.9</f>
        <v>10485</v>
      </c>
      <c r="IV17" s="13">
        <f>'C завтраками| Bed and breakfast'!IV17*0.9</f>
        <v>10485</v>
      </c>
      <c r="IW17" s="13">
        <f>'C завтраками| Bed and breakfast'!IW17*0.9</f>
        <v>10935</v>
      </c>
      <c r="IX17" s="13">
        <f>'C завтраками| Bed and breakfast'!IX17*0.9</f>
        <v>10935</v>
      </c>
      <c r="IY17" s="13">
        <f>'C завтраками| Bed and breakfast'!IY17*0.9</f>
        <v>10485</v>
      </c>
      <c r="IZ17" s="13">
        <f>'C завтраками| Bed and breakfast'!IZ17*0.9</f>
        <v>10485</v>
      </c>
      <c r="JA17" s="13">
        <f>'C завтраками| Bed and breakfast'!JA17*0.9</f>
        <v>10485</v>
      </c>
      <c r="JB17" s="13">
        <f>'C завтраками| Bed and breakfast'!JB17*0.9</f>
        <v>10485</v>
      </c>
      <c r="JC17" s="13">
        <f>'C завтраками| Bed and breakfast'!JC17*0.9</f>
        <v>10485</v>
      </c>
      <c r="JD17" s="13">
        <f>'C завтраками| Bed and breakfast'!JD17*0.9</f>
        <v>10935</v>
      </c>
      <c r="JE17" s="13">
        <f>'C завтраками| Bed and breakfast'!JE17*0.9</f>
        <v>10935</v>
      </c>
      <c r="JF17" s="13">
        <f>'C завтраками| Bed and breakfast'!JF17*0.9</f>
        <v>11835</v>
      </c>
      <c r="JG17" s="13">
        <f>'C завтраками| Bed and breakfast'!JG17*0.9</f>
        <v>11835</v>
      </c>
      <c r="JH17" s="13">
        <f>'C завтраками| Bed and breakfast'!JH17*0.9</f>
        <v>11835</v>
      </c>
      <c r="JI17" s="13">
        <f>'C завтраками| Bed and breakfast'!JI17*0.9</f>
        <v>11835</v>
      </c>
      <c r="JJ17" s="13">
        <f>'C завтраками| Bed and breakfast'!JJ17*0.9</f>
        <v>11835</v>
      </c>
      <c r="JK17" s="13">
        <f>'C завтраками| Bed and breakfast'!JK17*0.9</f>
        <v>11835</v>
      </c>
      <c r="JL17" s="13">
        <f>'C завтраками| Bed and breakfast'!JL17*0.9</f>
        <v>11835</v>
      </c>
      <c r="JM17" s="13">
        <f>'C завтраками| Bed and breakfast'!JM17*0.9</f>
        <v>11835</v>
      </c>
      <c r="JN17" s="13">
        <f>'C завтраками| Bed and breakfast'!JN17*0.9</f>
        <v>11835</v>
      </c>
      <c r="JO17" s="13">
        <f>'C завтраками| Bed and breakfast'!JO17*0.9</f>
        <v>11835</v>
      </c>
      <c r="JP17" s="13">
        <f>'C завтраками| Bed and breakfast'!JP17*0.9</f>
        <v>11835</v>
      </c>
    </row>
    <row r="18" spans="1:276" ht="11.45" customHeight="1">
      <c r="A18" s="12">
        <v>2</v>
      </c>
      <c r="B18" s="35">
        <f>'C завтраками| Bed and breakfast'!B18*0.9</f>
        <v>29790</v>
      </c>
      <c r="C18" s="35">
        <f>'C завтраками| Bed and breakfast'!C18*0.9</f>
        <v>37980</v>
      </c>
      <c r="D18" s="35">
        <f>'C завтраками| Bed and breakfast'!D18*0.9</f>
        <v>37980</v>
      </c>
      <c r="E18" s="35">
        <f>'C завтраками| Bed and breakfast'!E18*0.9</f>
        <v>39330</v>
      </c>
      <c r="F18" s="35">
        <f>'C завтраками| Bed and breakfast'!F18*0.9</f>
        <v>39330</v>
      </c>
      <c r="G18" s="35">
        <f>'C завтраками| Bed and breakfast'!G18*0.9</f>
        <v>39330</v>
      </c>
      <c r="H18" s="35">
        <f>'C завтраками| Bed and breakfast'!H18*0.9</f>
        <v>39330</v>
      </c>
      <c r="I18" s="35">
        <f>'C завтраками| Bed and breakfast'!I18*0.9</f>
        <v>39330</v>
      </c>
      <c r="J18" s="35">
        <f>'C завтраками| Bed and breakfast'!J18*0.9</f>
        <v>36000</v>
      </c>
      <c r="K18" s="35">
        <f>'C завтраками| Bed and breakfast'!K18*0.9</f>
        <v>34380</v>
      </c>
      <c r="L18" s="13">
        <f>'C завтраками| Bed and breakfast'!L18*0.9</f>
        <v>27180</v>
      </c>
      <c r="M18" s="13">
        <f>'C завтраками| Bed and breakfast'!M18*0.9</f>
        <v>23940</v>
      </c>
      <c r="N18" s="13">
        <f>'C завтраками| Bed and breakfast'!N18*0.9</f>
        <v>20160</v>
      </c>
      <c r="O18" s="13">
        <f>'C завтраками| Bed and breakfast'!O18*0.9</f>
        <v>20160</v>
      </c>
      <c r="P18" s="13">
        <f>'C завтраками| Bed and breakfast'!P18*0.9</f>
        <v>20160</v>
      </c>
      <c r="Q18" s="13">
        <f>'C завтраками| Bed and breakfast'!Q18*0.9</f>
        <v>20970</v>
      </c>
      <c r="R18" s="13">
        <f>'C завтраками| Bed and breakfast'!R18*0.9</f>
        <v>20970</v>
      </c>
      <c r="S18" s="13">
        <f>'C завтраками| Bed and breakfast'!S18*0.9</f>
        <v>20970</v>
      </c>
      <c r="T18" s="13">
        <f>'C завтраками| Bed and breakfast'!T18*0.9</f>
        <v>20970</v>
      </c>
      <c r="U18" s="13">
        <f>'C завтраками| Bed and breakfast'!U18*0.9</f>
        <v>20970</v>
      </c>
      <c r="V18" s="13">
        <f>'C завтраками| Bed and breakfast'!V18*0.9</f>
        <v>20970</v>
      </c>
      <c r="W18" s="13">
        <f>'C завтраками| Bed and breakfast'!W18*0.9</f>
        <v>21780</v>
      </c>
      <c r="X18" s="13">
        <f>'C завтраками| Bed and breakfast'!X18*0.9</f>
        <v>21780</v>
      </c>
      <c r="Y18" s="13">
        <f>'C завтраками| Bed and breakfast'!Y18*0.9</f>
        <v>21780</v>
      </c>
      <c r="Z18" s="13">
        <f>'C завтраками| Bed and breakfast'!Z18*0.9</f>
        <v>21780</v>
      </c>
      <c r="AA18" s="13">
        <f>'C завтраками| Bed and breakfast'!AA18*0.9</f>
        <v>21780</v>
      </c>
      <c r="AB18" s="13">
        <f>'C завтраками| Bed and breakfast'!AB18*0.9</f>
        <v>22860</v>
      </c>
      <c r="AC18" s="13">
        <f>'C завтраками| Bed and breakfast'!AC18*0.9</f>
        <v>22860</v>
      </c>
      <c r="AD18" s="13">
        <f>'C завтраками| Bed and breakfast'!AD18*0.9</f>
        <v>22860</v>
      </c>
      <c r="AE18" s="13">
        <f>'C завтраками| Bed and breakfast'!AE18*0.9</f>
        <v>22860</v>
      </c>
      <c r="AF18" s="13">
        <f>'C завтраками| Bed and breakfast'!AF18*0.9</f>
        <v>26100</v>
      </c>
      <c r="AG18" s="13">
        <f>'C завтраками| Bed and breakfast'!AG18*0.9</f>
        <v>26100</v>
      </c>
      <c r="AH18" s="13">
        <f>'C завтраками| Bed and breakfast'!AH18*0.9</f>
        <v>26100</v>
      </c>
      <c r="AI18" s="13">
        <f>'C завтраками| Bed and breakfast'!AI18*0.9</f>
        <v>25020</v>
      </c>
      <c r="AJ18" s="13">
        <f>'C завтраками| Bed and breakfast'!AJ18*0.9</f>
        <v>25020</v>
      </c>
      <c r="AK18" s="13">
        <f>'C завтраками| Bed and breakfast'!AK18*0.9</f>
        <v>25020</v>
      </c>
      <c r="AL18" s="13">
        <f>'C завтраками| Bed and breakfast'!AL18*0.9</f>
        <v>25020</v>
      </c>
      <c r="AM18" s="13">
        <f>'C завтраками| Bed and breakfast'!AM18*0.9</f>
        <v>28260</v>
      </c>
      <c r="AN18" s="13">
        <f>'C завтраками| Bed and breakfast'!AN18*0.9</f>
        <v>28260</v>
      </c>
      <c r="AO18" s="13">
        <f>'C завтраками| Bed and breakfast'!AO18*0.9</f>
        <v>28260</v>
      </c>
      <c r="AP18" s="13">
        <f>'C завтраками| Bed and breakfast'!AP18*0.9</f>
        <v>25020</v>
      </c>
      <c r="AQ18" s="13">
        <f>'C завтраками| Bed and breakfast'!AQ18*0.9</f>
        <v>25020</v>
      </c>
      <c r="AR18" s="13">
        <f>'C завтраками| Bed and breakfast'!AR18*0.9</f>
        <v>25020</v>
      </c>
      <c r="AS18" s="13">
        <f>'C завтраками| Bed and breakfast'!AS18*0.9</f>
        <v>25020</v>
      </c>
      <c r="AT18" s="13">
        <f>'C завтраками| Bed and breakfast'!AT18*0.9</f>
        <v>25020</v>
      </c>
      <c r="AU18" s="13">
        <f>'C завтраками| Bed and breakfast'!AU18*0.9</f>
        <v>26100</v>
      </c>
      <c r="AV18" s="13">
        <f>'C завтраками| Bed and breakfast'!AV18*0.9</f>
        <v>26100</v>
      </c>
      <c r="AW18" s="13">
        <f>'C завтраками| Bed and breakfast'!AW18*0.9</f>
        <v>26100</v>
      </c>
      <c r="AX18" s="13">
        <f>'C завтраками| Bed and breakfast'!AX18*0.9</f>
        <v>28260</v>
      </c>
      <c r="AY18" s="13">
        <f>'C завтраками| Bed and breakfast'!AY18*0.9</f>
        <v>28260</v>
      </c>
      <c r="AZ18" s="13">
        <f>'C завтраками| Bed and breakfast'!AZ18*0.9</f>
        <v>28260</v>
      </c>
      <c r="BA18" s="13">
        <f>'C завтраками| Bed and breakfast'!BA18*0.9</f>
        <v>28260</v>
      </c>
      <c r="BB18" s="13">
        <f>'C завтраками| Bed and breakfast'!BB18*0.9</f>
        <v>30420</v>
      </c>
      <c r="BC18" s="13">
        <f>'C завтраками| Bed and breakfast'!BC18*0.9</f>
        <v>30420</v>
      </c>
      <c r="BD18" s="13">
        <f>'C завтраками| Bed and breakfast'!BD18*0.9</f>
        <v>30420</v>
      </c>
      <c r="BE18" s="13">
        <f>'C завтраками| Bed and breakfast'!BE18*0.9</f>
        <v>30420</v>
      </c>
      <c r="BF18" s="13">
        <f>'C завтраками| Bed and breakfast'!BF18*0.9</f>
        <v>30420</v>
      </c>
      <c r="BG18" s="13">
        <f>'C завтраками| Bed and breakfast'!BG18*0.9</f>
        <v>30420</v>
      </c>
      <c r="BH18" s="13">
        <f>'C завтраками| Bed and breakfast'!BH18*0.9</f>
        <v>30420</v>
      </c>
      <c r="BI18" s="13">
        <f>'C завтраками| Bed and breakfast'!BI18*0.9</f>
        <v>30420</v>
      </c>
      <c r="BJ18" s="13">
        <f>'C завтраками| Bed and breakfast'!BJ18*0.9</f>
        <v>28260</v>
      </c>
      <c r="BK18" s="13">
        <f>'C завтраками| Bed and breakfast'!BK18*0.9</f>
        <v>21780</v>
      </c>
      <c r="BL18" s="13">
        <f>'C завтраками| Bed and breakfast'!BL18*0.9</f>
        <v>21780</v>
      </c>
      <c r="BM18" s="13">
        <f>'C завтраками| Bed and breakfast'!BM18*0.9</f>
        <v>21780</v>
      </c>
      <c r="BN18" s="13">
        <f>'C завтраками| Bed and breakfast'!BN18*0.9</f>
        <v>21780</v>
      </c>
      <c r="BO18" s="13">
        <f>'C завтраками| Bed and breakfast'!BO18*0.9</f>
        <v>21780</v>
      </c>
      <c r="BP18" s="13">
        <f>'C завтраками| Bed and breakfast'!BP18*0.9</f>
        <v>21780</v>
      </c>
      <c r="BQ18" s="13">
        <f>'C завтраками| Bed and breakfast'!BQ18*0.9</f>
        <v>21780</v>
      </c>
      <c r="BR18" s="13">
        <f>'C завтраками| Bed and breakfast'!BR18*0.9</f>
        <v>21780</v>
      </c>
      <c r="BS18" s="13">
        <f>'C завтраками| Bed and breakfast'!BS18*0.9</f>
        <v>21780</v>
      </c>
      <c r="BT18" s="13">
        <f>'C завтраками| Bed and breakfast'!BT18*0.9</f>
        <v>16920</v>
      </c>
      <c r="BU18" s="13">
        <f>'C завтраками| Bed and breakfast'!BU18*0.9</f>
        <v>16920</v>
      </c>
      <c r="BV18" s="13">
        <f>'C завтраками| Bed and breakfast'!BV18*0.9</f>
        <v>16920</v>
      </c>
      <c r="BW18" s="13">
        <f>'C завтраками| Bed and breakfast'!BW18*0.9</f>
        <v>16920</v>
      </c>
      <c r="BX18" s="13">
        <f>'C завтраками| Bed and breakfast'!BX18*0.9</f>
        <v>16920</v>
      </c>
      <c r="BY18" s="13">
        <f>'C завтраками| Bed and breakfast'!BY18*0.9</f>
        <v>16920</v>
      </c>
      <c r="BZ18" s="13">
        <f>'C завтраками| Bed and breakfast'!BZ18*0.9</f>
        <v>16920</v>
      </c>
      <c r="CA18" s="13">
        <f>'C завтраками| Bed and breakfast'!CA18*0.9</f>
        <v>15660</v>
      </c>
      <c r="CB18" s="13">
        <f>'C завтраками| Bed and breakfast'!CB18*0.9</f>
        <v>15660</v>
      </c>
      <c r="CC18" s="13">
        <f>'C завтраками| Bed and breakfast'!CC18*0.9</f>
        <v>15660</v>
      </c>
      <c r="CD18" s="13">
        <f>'C завтраками| Bed and breakfast'!CD18*0.9</f>
        <v>15660</v>
      </c>
      <c r="CE18" s="13">
        <f>'C завтраками| Bed and breakfast'!CE18*0.9</f>
        <v>15660</v>
      </c>
      <c r="CF18" s="13">
        <f>'C завтраками| Bed and breakfast'!CF18*0.9</f>
        <v>14580</v>
      </c>
      <c r="CG18" s="13">
        <f>'C завтраками| Bed and breakfast'!CG18*0.9</f>
        <v>14580</v>
      </c>
      <c r="CH18" s="13">
        <f>'C завтраками| Bed and breakfast'!CH18*0.9</f>
        <v>14580</v>
      </c>
      <c r="CI18" s="13">
        <f>'C завтраками| Bed and breakfast'!CI18*0.9</f>
        <v>14580</v>
      </c>
      <c r="CJ18" s="13">
        <f>'C завтраками| Bed and breakfast'!CJ18*0.9</f>
        <v>14580</v>
      </c>
      <c r="CK18" s="13">
        <f>'C завтраками| Bed and breakfast'!CK18*0.9</f>
        <v>15660</v>
      </c>
      <c r="CL18" s="13">
        <f>'C завтраками| Bed and breakfast'!CL18*0.9</f>
        <v>15660</v>
      </c>
      <c r="CM18" s="13">
        <f>'C завтраками| Bed and breakfast'!CM18*0.9</f>
        <v>14580</v>
      </c>
      <c r="CN18" s="13">
        <f>'C завтраками| Bed and breakfast'!CN18*0.9</f>
        <v>14580</v>
      </c>
      <c r="CO18" s="13">
        <f>'C завтраками| Bed and breakfast'!CO18*0.9</f>
        <v>14580</v>
      </c>
      <c r="CP18" s="13">
        <f>'C завтраками| Bed and breakfast'!CP18*0.9</f>
        <v>13770</v>
      </c>
      <c r="CQ18" s="13">
        <f>'C завтраками| Bed and breakfast'!CQ18*0.9</f>
        <v>13770</v>
      </c>
      <c r="CR18" s="13">
        <f>'C завтраками| Bed and breakfast'!CR18*0.9</f>
        <v>13770</v>
      </c>
      <c r="CS18" s="13">
        <f>'C завтраками| Bed and breakfast'!CS18*0.9</f>
        <v>13770</v>
      </c>
      <c r="CT18" s="13">
        <f>'C завтраками| Bed and breakfast'!CT18*0.9</f>
        <v>12870</v>
      </c>
      <c r="CU18" s="13">
        <f>'C завтраками| Bed and breakfast'!CU18*0.9</f>
        <v>12870</v>
      </c>
      <c r="CV18" s="13">
        <f>'C завтраками| Bed and breakfast'!CV18*0.9</f>
        <v>12870</v>
      </c>
      <c r="CW18" s="13">
        <f>'C завтраками| Bed and breakfast'!CW18*0.9</f>
        <v>12870</v>
      </c>
      <c r="CX18" s="13">
        <f>'C завтраками| Bed and breakfast'!CX18*0.9</f>
        <v>12870</v>
      </c>
      <c r="CY18" s="13">
        <f>'C завтраками| Bed and breakfast'!CY18*0.9</f>
        <v>12870</v>
      </c>
      <c r="CZ18" s="13">
        <f>'C завтраками| Bed and breakfast'!CZ18*0.9</f>
        <v>12870</v>
      </c>
      <c r="DA18" s="13">
        <f>'C завтраками| Bed and breakfast'!DA18*0.9</f>
        <v>11160</v>
      </c>
      <c r="DB18" s="13">
        <f>'C завтраками| Bed and breakfast'!DB18*0.9</f>
        <v>11160</v>
      </c>
      <c r="DC18" s="13">
        <f>'C завтраками| Bed and breakfast'!DC18*0.9</f>
        <v>11160</v>
      </c>
      <c r="DD18" s="13">
        <f>'C завтраками| Bed and breakfast'!DD18*0.9</f>
        <v>11160</v>
      </c>
      <c r="DE18" s="13">
        <f>'C завтраками| Bed and breakfast'!DE18*0.9</f>
        <v>11160</v>
      </c>
      <c r="DF18" s="13">
        <f>'C завтраками| Bed and breakfast'!DF18*0.9</f>
        <v>11700</v>
      </c>
      <c r="DG18" s="13">
        <f>'C завтраками| Bed and breakfast'!DG18*0.9</f>
        <v>11700</v>
      </c>
      <c r="DH18" s="13">
        <f>'C завтраками| Bed and breakfast'!DH18*0.9</f>
        <v>11160</v>
      </c>
      <c r="DI18" s="13">
        <f>'C завтраками| Bed and breakfast'!DI18*0.9</f>
        <v>11160</v>
      </c>
      <c r="DJ18" s="13">
        <f>'C завтраками| Bed and breakfast'!DJ18*0.9</f>
        <v>11160</v>
      </c>
      <c r="DK18" s="13">
        <f>'C завтраками| Bed and breakfast'!DK18*0.9</f>
        <v>11160</v>
      </c>
      <c r="DL18" s="13">
        <f>'C завтраками| Bed and breakfast'!DL18*0.9</f>
        <v>11160</v>
      </c>
      <c r="DM18" s="13">
        <f>'C завтраками| Bed and breakfast'!DM18*0.9</f>
        <v>11700</v>
      </c>
      <c r="DN18" s="13">
        <f>'C завтраками| Bed and breakfast'!DN18*0.9</f>
        <v>11700</v>
      </c>
      <c r="DO18" s="13">
        <f>'C завтраками| Bed and breakfast'!DO18*0.9</f>
        <v>11160</v>
      </c>
      <c r="DP18" s="13">
        <f>'C завтраками| Bed and breakfast'!DP18*0.9</f>
        <v>11160</v>
      </c>
      <c r="DQ18" s="13">
        <f>'C завтраками| Bed and breakfast'!DQ18*0.9</f>
        <v>11160</v>
      </c>
      <c r="DR18" s="13">
        <f>'C завтраками| Bed and breakfast'!DR18*0.9</f>
        <v>11160</v>
      </c>
      <c r="DS18" s="13">
        <f>'C завтраками| Bed and breakfast'!DS18*0.9</f>
        <v>12420</v>
      </c>
      <c r="DT18" s="13">
        <f>'C завтраками| Bed and breakfast'!DT18*0.9</f>
        <v>12420</v>
      </c>
      <c r="DU18" s="13">
        <f>'C завтраками| Bed and breakfast'!DU18*0.9</f>
        <v>12420</v>
      </c>
      <c r="DV18" s="13">
        <f>'C завтраками| Bed and breakfast'!DV18*0.9</f>
        <v>11430</v>
      </c>
      <c r="DW18" s="13">
        <f>'C завтраками| Bed and breakfast'!DW18*0.9</f>
        <v>11430</v>
      </c>
      <c r="DX18" s="13">
        <f>'C завтраками| Bed and breakfast'!DX18*0.9</f>
        <v>11430</v>
      </c>
      <c r="DY18" s="13">
        <f>'C завтраками| Bed and breakfast'!DY18*0.9</f>
        <v>11430</v>
      </c>
      <c r="DZ18" s="13">
        <f>'C завтраками| Bed and breakfast'!DZ18*0.9</f>
        <v>11430</v>
      </c>
      <c r="EA18" s="13">
        <f>'C завтраками| Bed and breakfast'!EA18*0.9</f>
        <v>12420</v>
      </c>
      <c r="EB18" s="13">
        <f>'C завтраками| Bed and breakfast'!EB18*0.9</f>
        <v>12420</v>
      </c>
      <c r="EC18" s="13">
        <f>'C завтраками| Bed and breakfast'!EC18*0.9</f>
        <v>12420</v>
      </c>
      <c r="ED18" s="13">
        <f>'C завтраками| Bed and breakfast'!ED18*0.9</f>
        <v>11160</v>
      </c>
      <c r="EE18" s="13">
        <f>'C завтраками| Bed and breakfast'!EE18*0.9</f>
        <v>11160</v>
      </c>
      <c r="EF18" s="13">
        <f>'C завтраками| Bed and breakfast'!EF18*0.9</f>
        <v>11160</v>
      </c>
      <c r="EG18" s="13">
        <f>'C завтраками| Bed and breakfast'!EG18*0.9</f>
        <v>11160</v>
      </c>
      <c r="EH18" s="13">
        <f>'C завтраками| Bed and breakfast'!EH18*0.9</f>
        <v>11430</v>
      </c>
      <c r="EI18" s="13">
        <f>'C завтраками| Bed and breakfast'!EI18*0.9</f>
        <v>11430</v>
      </c>
      <c r="EJ18" s="13">
        <f>'C завтраками| Bed and breakfast'!EJ18*0.9</f>
        <v>11160</v>
      </c>
      <c r="EK18" s="13">
        <f>'C завтраками| Bed and breakfast'!EK18*0.9</f>
        <v>11160</v>
      </c>
      <c r="EL18" s="13">
        <f>'C завтраками| Bed and breakfast'!EL18*0.9</f>
        <v>11160</v>
      </c>
      <c r="EM18" s="13">
        <f>'C завтраками| Bed and breakfast'!EM18*0.9</f>
        <v>11160</v>
      </c>
      <c r="EN18" s="13">
        <f>'C завтраками| Bed and breakfast'!EN18*0.9</f>
        <v>11160</v>
      </c>
      <c r="EO18" s="13">
        <f>'C завтраками| Bed and breakfast'!EO18*0.9</f>
        <v>11430</v>
      </c>
      <c r="EP18" s="13">
        <f>'C завтраками| Bed and breakfast'!EP18*0.9</f>
        <v>11430</v>
      </c>
      <c r="EQ18" s="13">
        <f>'C завтраками| Bed and breakfast'!EQ18*0.9</f>
        <v>11160</v>
      </c>
      <c r="ER18" s="13">
        <f>'C завтраками| Bed and breakfast'!ER18*0.9</f>
        <v>11160</v>
      </c>
      <c r="ES18" s="13">
        <f>'C завтраками| Bed and breakfast'!ES18*0.9</f>
        <v>11160</v>
      </c>
      <c r="ET18" s="13">
        <f>'C завтраками| Bed and breakfast'!ET18*0.9</f>
        <v>11160</v>
      </c>
      <c r="EU18" s="13">
        <f>'C завтраками| Bed and breakfast'!EU18*0.9</f>
        <v>11160</v>
      </c>
      <c r="EV18" s="13">
        <f>'C завтраками| Bed and breakfast'!EV18*0.9</f>
        <v>11430</v>
      </c>
      <c r="EW18" s="13">
        <f>'C завтраками| Bed and breakfast'!EW18*0.9</f>
        <v>11430</v>
      </c>
      <c r="EX18" s="13">
        <f>'C завтраками| Bed and breakfast'!EX18*0.9</f>
        <v>11430</v>
      </c>
      <c r="EY18" s="13">
        <f>'C завтраками| Bed and breakfast'!EY18*0.9</f>
        <v>11430</v>
      </c>
      <c r="EZ18" s="13">
        <f>'C завтраками| Bed and breakfast'!EZ18*0.9</f>
        <v>11430</v>
      </c>
      <c r="FA18" s="13">
        <f>'C завтраками| Bed and breakfast'!FA18*0.9</f>
        <v>11430</v>
      </c>
      <c r="FB18" s="13">
        <f>'C завтраками| Bed and breakfast'!FB18*0.9</f>
        <v>11430</v>
      </c>
      <c r="FC18" s="13">
        <f>'C завтраками| Bed and breakfast'!FC18*0.9</f>
        <v>16110</v>
      </c>
      <c r="FD18" s="13">
        <f>'C завтраками| Bed and breakfast'!FD18*0.9</f>
        <v>16110</v>
      </c>
      <c r="FE18" s="35">
        <f>'C завтраками| Bed and breakfast'!FE18*0.9</f>
        <v>16110</v>
      </c>
      <c r="FF18" s="35">
        <f>'C завтраками| Bed and breakfast'!FF18*0.9</f>
        <v>16110</v>
      </c>
      <c r="FG18" s="35">
        <f>'C завтраками| Bed and breakfast'!FG18*0.9</f>
        <v>16110</v>
      </c>
      <c r="FH18" s="35">
        <f>'C завтраками| Bed and breakfast'!FH18*0.9</f>
        <v>16110</v>
      </c>
      <c r="FI18" s="35">
        <f>'C завтраками| Bed and breakfast'!FI18*0.9</f>
        <v>18090</v>
      </c>
      <c r="FJ18" s="13">
        <f>'C завтраками| Bed and breakfast'!FJ18*0.9</f>
        <v>18090</v>
      </c>
      <c r="FK18" s="13">
        <f>'C завтраками| Bed and breakfast'!FK18*0.9</f>
        <v>18090</v>
      </c>
      <c r="FL18" s="13">
        <f>'C завтраками| Bed and breakfast'!FL18*0.9</f>
        <v>18090</v>
      </c>
      <c r="FM18" s="13">
        <f>'C завтраками| Bed and breakfast'!FM18*0.9</f>
        <v>18090</v>
      </c>
      <c r="FN18" s="13">
        <f>'C завтраками| Bed and breakfast'!FN18*0.9</f>
        <v>18090</v>
      </c>
      <c r="FO18" s="13">
        <f>'C завтраками| Bed and breakfast'!FO18*0.9</f>
        <v>18090</v>
      </c>
      <c r="FP18" s="13">
        <f>'C завтраками| Bed and breakfast'!FP18*0.9</f>
        <v>18090</v>
      </c>
      <c r="FQ18" s="13">
        <f>'C завтраками| Bed and breakfast'!FQ18*0.9</f>
        <v>18090</v>
      </c>
      <c r="FR18" s="13">
        <f>'C завтраками| Bed and breakfast'!FR18*0.9</f>
        <v>18090</v>
      </c>
      <c r="FS18" s="13">
        <f>'C завтраками| Bed and breakfast'!FS18*0.9</f>
        <v>12420</v>
      </c>
      <c r="FT18" s="13">
        <f>'C завтраками| Bed and breakfast'!FT18*0.9</f>
        <v>12420</v>
      </c>
      <c r="FU18" s="13">
        <f>'C завтраками| Bed and breakfast'!FU18*0.9</f>
        <v>12420</v>
      </c>
      <c r="FV18" s="13">
        <f>'C завтраками| Bed and breakfast'!FV18*0.9</f>
        <v>12420</v>
      </c>
      <c r="FW18" s="13">
        <f>'C завтраками| Bed and breakfast'!FW18*0.9</f>
        <v>12420</v>
      </c>
      <c r="FX18" s="13">
        <f>'C завтраками| Bed and breakfast'!FX18*0.9</f>
        <v>12420</v>
      </c>
      <c r="FY18" s="13">
        <f>'C завтраками| Bed and breakfast'!FY18*0.9</f>
        <v>12420</v>
      </c>
      <c r="FZ18" s="13">
        <f>'C завтраками| Bed and breakfast'!FZ18*0.9</f>
        <v>12420</v>
      </c>
      <c r="GA18" s="13">
        <f>'C завтраками| Bed and breakfast'!GA18*0.9</f>
        <v>16110</v>
      </c>
      <c r="GB18" s="13">
        <f>'C завтраками| Bed and breakfast'!GB18*0.9</f>
        <v>16110</v>
      </c>
      <c r="GC18" s="13">
        <f>'C завтраками| Bed and breakfast'!GC18*0.9</f>
        <v>16110</v>
      </c>
      <c r="GD18" s="13">
        <f>'C завтраками| Bed and breakfast'!GD18*0.9</f>
        <v>16110</v>
      </c>
      <c r="GE18" s="13">
        <f>'C завтраками| Bed and breakfast'!GE18*0.9</f>
        <v>16110</v>
      </c>
      <c r="GF18" s="13">
        <f>'C завтраками| Bed and breakfast'!GF18*0.9</f>
        <v>16110</v>
      </c>
      <c r="GG18" s="13">
        <f>'C завтраками| Bed and breakfast'!GG18*0.9</f>
        <v>16110</v>
      </c>
      <c r="GH18" s="13">
        <f>'C завтраками| Bed and breakfast'!GH18*0.9</f>
        <v>16110</v>
      </c>
      <c r="GI18" s="13">
        <f>'C завтраками| Bed and breakfast'!GI18*0.9</f>
        <v>16110</v>
      </c>
      <c r="GJ18" s="13">
        <f>'C завтраками| Bed and breakfast'!GJ18*0.9</f>
        <v>16110</v>
      </c>
      <c r="GK18" s="13">
        <f>'C завтраками| Bed and breakfast'!GK18*0.9</f>
        <v>16110</v>
      </c>
      <c r="GL18" s="13">
        <f>'C завтраками| Bed and breakfast'!GL18*0.9</f>
        <v>16110</v>
      </c>
      <c r="GM18" s="13">
        <f>'C завтраками| Bed and breakfast'!GM18*0.9</f>
        <v>16110</v>
      </c>
      <c r="GN18" s="13">
        <f>'C завтраками| Bed and breakfast'!GN18*0.9</f>
        <v>16110</v>
      </c>
      <c r="GO18" s="13">
        <f>'C завтраками| Bed and breakfast'!GO18*0.9</f>
        <v>13320</v>
      </c>
      <c r="GP18" s="13">
        <f>'C завтраками| Bed and breakfast'!GP18*0.9</f>
        <v>13320</v>
      </c>
      <c r="GQ18" s="13">
        <f>'C завтраками| Bed and breakfast'!GQ18*0.9</f>
        <v>13320</v>
      </c>
      <c r="GR18" s="13">
        <f>'C завтраками| Bed and breakfast'!GR18*0.9</f>
        <v>13320</v>
      </c>
      <c r="GS18" s="13">
        <f>'C завтраками| Bed and breakfast'!GS18*0.9</f>
        <v>13770</v>
      </c>
      <c r="GT18" s="13">
        <f>'C завтраками| Bed and breakfast'!GT18*0.9</f>
        <v>13770</v>
      </c>
      <c r="GU18" s="13">
        <f>'C завтраками| Bed and breakfast'!GU18*0.9</f>
        <v>13320</v>
      </c>
      <c r="GV18" s="13">
        <f>'C завтраками| Bed and breakfast'!GV18*0.9</f>
        <v>13320</v>
      </c>
      <c r="GW18" s="13">
        <f>'C завтраками| Bed and breakfast'!GW18*0.9</f>
        <v>13320</v>
      </c>
      <c r="GX18" s="13">
        <f>'C завтраками| Bed and breakfast'!GX18*0.9</f>
        <v>13320</v>
      </c>
      <c r="GY18" s="13">
        <f>'C завтраками| Bed and breakfast'!GY18*0.9</f>
        <v>13320</v>
      </c>
      <c r="GZ18" s="13">
        <f>'C завтраками| Bed and breakfast'!GZ18*0.9</f>
        <v>13770</v>
      </c>
      <c r="HA18" s="13">
        <f>'C завтраками| Bed and breakfast'!HA18*0.9</f>
        <v>13770</v>
      </c>
      <c r="HB18" s="13">
        <f>'C завтраками| Bed and breakfast'!HB18*0.9</f>
        <v>13320</v>
      </c>
      <c r="HC18" s="13">
        <f>'C завтраками| Bed and breakfast'!HC18*0.9</f>
        <v>13320</v>
      </c>
      <c r="HD18" s="13">
        <f>'C завтраками| Bed and breakfast'!HD18*0.9</f>
        <v>13320</v>
      </c>
      <c r="HE18" s="13">
        <f>'C завтраками| Bed and breakfast'!HE18*0.9</f>
        <v>13320</v>
      </c>
      <c r="HF18" s="13">
        <f>'C завтраками| Bed and breakfast'!HF18*0.9</f>
        <v>13320</v>
      </c>
      <c r="HG18" s="13">
        <f>'C завтраками| Bed and breakfast'!HG18*0.9</f>
        <v>13770</v>
      </c>
      <c r="HH18" s="13">
        <f>'C завтраками| Bed and breakfast'!HH18*0.9</f>
        <v>13770</v>
      </c>
      <c r="HI18" s="13">
        <f>'C завтраками| Bed and breakfast'!HI18*0.9</f>
        <v>13320</v>
      </c>
      <c r="HJ18" s="13">
        <f>'C завтраками| Bed and breakfast'!HJ18*0.9</f>
        <v>13320</v>
      </c>
      <c r="HK18" s="13">
        <f>'C завтраками| Bed and breakfast'!HK18*0.9</f>
        <v>13320</v>
      </c>
      <c r="HL18" s="13">
        <f>'C завтраками| Bed and breakfast'!HL18*0.9</f>
        <v>13320</v>
      </c>
      <c r="HM18" s="13">
        <f>'C завтраками| Bed and breakfast'!HM18*0.9</f>
        <v>13320</v>
      </c>
      <c r="HN18" s="13">
        <f>'C завтраками| Bed and breakfast'!HN18*0.9</f>
        <v>13770</v>
      </c>
      <c r="HO18" s="13">
        <f>'C завтраками| Bed and breakfast'!HO18*0.9</f>
        <v>13770</v>
      </c>
      <c r="HP18" s="13">
        <f>'C завтраками| Bed and breakfast'!HP18*0.9</f>
        <v>13320</v>
      </c>
      <c r="HQ18" s="13">
        <f>'C завтраками| Bed and breakfast'!HQ18*0.9</f>
        <v>13320</v>
      </c>
      <c r="HR18" s="13">
        <f>'C завтраками| Bed and breakfast'!HR18*0.9</f>
        <v>13320</v>
      </c>
      <c r="HS18" s="13">
        <f>'C завтраками| Bed and breakfast'!HS18*0.9</f>
        <v>13320</v>
      </c>
      <c r="HT18" s="13">
        <f>'C завтраками| Bed and breakfast'!HT18*0.9</f>
        <v>13320</v>
      </c>
      <c r="HU18" s="13">
        <f>'C завтраками| Bed and breakfast'!HU18*0.9</f>
        <v>13770</v>
      </c>
      <c r="HV18" s="13">
        <f>'C завтраками| Bed and breakfast'!HV18*0.9</f>
        <v>13770</v>
      </c>
      <c r="HW18" s="13">
        <f>'C завтраками| Bed and breakfast'!HW18*0.9</f>
        <v>13320</v>
      </c>
      <c r="HX18" s="13">
        <f>'C завтраками| Bed and breakfast'!HX18*0.9</f>
        <v>13320</v>
      </c>
      <c r="HY18" s="13">
        <f>'C завтраками| Bed and breakfast'!HY18*0.9</f>
        <v>13320</v>
      </c>
      <c r="HZ18" s="13">
        <f>'C завтраками| Bed and breakfast'!HZ18*0.9</f>
        <v>13320</v>
      </c>
      <c r="IA18" s="13">
        <f>'C завтраками| Bed and breakfast'!IA18*0.9</f>
        <v>13320</v>
      </c>
      <c r="IB18" s="13">
        <f>'C завтраками| Bed and breakfast'!IB18*0.9</f>
        <v>13320</v>
      </c>
      <c r="IC18" s="13">
        <f>'C завтраками| Bed and breakfast'!IC18*0.9</f>
        <v>13320</v>
      </c>
      <c r="ID18" s="13">
        <f>'C завтраками| Bed and breakfast'!ID18*0.9</f>
        <v>12420</v>
      </c>
      <c r="IE18" s="13">
        <f>'C завтраками| Bed and breakfast'!IE18*0.9</f>
        <v>12420</v>
      </c>
      <c r="IF18" s="13">
        <f>'C завтраками| Bed and breakfast'!IF18*0.9</f>
        <v>12420</v>
      </c>
      <c r="IG18" s="13">
        <f>'C завтраками| Bed and breakfast'!IG18*0.9</f>
        <v>12420</v>
      </c>
      <c r="IH18" s="13">
        <f>'C завтраками| Bed and breakfast'!IH18*0.9</f>
        <v>12420</v>
      </c>
      <c r="II18" s="13">
        <f>'C завтраками| Bed and breakfast'!II18*0.9</f>
        <v>12420</v>
      </c>
      <c r="IJ18" s="13">
        <f>'C завтраками| Bed and breakfast'!IJ18*0.9</f>
        <v>12420</v>
      </c>
      <c r="IK18" s="13">
        <f>'C завтраками| Bed and breakfast'!IK18*0.9</f>
        <v>11970</v>
      </c>
      <c r="IL18" s="13">
        <f>'C завтраками| Bed and breakfast'!IL18*0.9</f>
        <v>11970</v>
      </c>
      <c r="IM18" s="13">
        <f>'C завтраками| Bed and breakfast'!IM18*0.9</f>
        <v>11970</v>
      </c>
      <c r="IN18" s="13">
        <f>'C завтраками| Bed and breakfast'!IN18*0.9</f>
        <v>11970</v>
      </c>
      <c r="IO18" s="13">
        <f>'C завтраками| Bed and breakfast'!IO18*0.9</f>
        <v>11970</v>
      </c>
      <c r="IP18" s="13">
        <f>'C завтраками| Bed and breakfast'!IP18*0.9</f>
        <v>12420</v>
      </c>
      <c r="IQ18" s="13">
        <f>'C завтраками| Bed and breakfast'!IQ18*0.9</f>
        <v>12420</v>
      </c>
      <c r="IR18" s="13">
        <f>'C завтраками| Bed and breakfast'!IR18*0.9</f>
        <v>11970</v>
      </c>
      <c r="IS18" s="13">
        <f>'C завтраками| Bed and breakfast'!IS18*0.9</f>
        <v>11970</v>
      </c>
      <c r="IT18" s="13">
        <f>'C завтраками| Bed and breakfast'!IT18*0.9</f>
        <v>11970</v>
      </c>
      <c r="IU18" s="13">
        <f>'C завтраками| Bed and breakfast'!IU18*0.9</f>
        <v>11970</v>
      </c>
      <c r="IV18" s="13">
        <f>'C завтраками| Bed and breakfast'!IV18*0.9</f>
        <v>11970</v>
      </c>
      <c r="IW18" s="13">
        <f>'C завтраками| Bed and breakfast'!IW18*0.9</f>
        <v>12420</v>
      </c>
      <c r="IX18" s="13">
        <f>'C завтраками| Bed and breakfast'!IX18*0.9</f>
        <v>12420</v>
      </c>
      <c r="IY18" s="13">
        <f>'C завтраками| Bed and breakfast'!IY18*0.9</f>
        <v>11970</v>
      </c>
      <c r="IZ18" s="13">
        <f>'C завтраками| Bed and breakfast'!IZ18*0.9</f>
        <v>11970</v>
      </c>
      <c r="JA18" s="13">
        <f>'C завтраками| Bed and breakfast'!JA18*0.9</f>
        <v>11970</v>
      </c>
      <c r="JB18" s="13">
        <f>'C завтраками| Bed and breakfast'!JB18*0.9</f>
        <v>11970</v>
      </c>
      <c r="JC18" s="13">
        <f>'C завтраками| Bed and breakfast'!JC18*0.9</f>
        <v>11970</v>
      </c>
      <c r="JD18" s="13">
        <f>'C завтраками| Bed and breakfast'!JD18*0.9</f>
        <v>12420</v>
      </c>
      <c r="JE18" s="13">
        <f>'C завтраками| Bed and breakfast'!JE18*0.9</f>
        <v>12420</v>
      </c>
      <c r="JF18" s="13">
        <f>'C завтраками| Bed and breakfast'!JF18*0.9</f>
        <v>13320</v>
      </c>
      <c r="JG18" s="13">
        <f>'C завтраками| Bed and breakfast'!JG18*0.9</f>
        <v>13320</v>
      </c>
      <c r="JH18" s="13">
        <f>'C завтраками| Bed and breakfast'!JH18*0.9</f>
        <v>13320</v>
      </c>
      <c r="JI18" s="13">
        <f>'C завтраками| Bed and breakfast'!JI18*0.9</f>
        <v>13320</v>
      </c>
      <c r="JJ18" s="13">
        <f>'C завтраками| Bed and breakfast'!JJ18*0.9</f>
        <v>13320</v>
      </c>
      <c r="JK18" s="13">
        <f>'C завтраками| Bed and breakfast'!JK18*0.9</f>
        <v>13320</v>
      </c>
      <c r="JL18" s="13">
        <f>'C завтраками| Bed and breakfast'!JL18*0.9</f>
        <v>13320</v>
      </c>
      <c r="JM18" s="13">
        <f>'C завтраками| Bed and breakfast'!JM18*0.9</f>
        <v>13320</v>
      </c>
      <c r="JN18" s="13">
        <f>'C завтраками| Bed and breakfast'!JN18*0.9</f>
        <v>13320</v>
      </c>
      <c r="JO18" s="13">
        <f>'C завтраками| Bed and breakfast'!JO18*0.9</f>
        <v>13320</v>
      </c>
      <c r="JP18" s="13">
        <f>'C завтраками| Bed and breakfast'!JP18*0.9</f>
        <v>13320</v>
      </c>
    </row>
    <row r="19" spans="1:276" ht="11.45" customHeight="1">
      <c r="A19" s="37" t="s">
        <v>8</v>
      </c>
      <c r="B19" s="35"/>
      <c r="C19" s="35"/>
      <c r="D19" s="35"/>
      <c r="E19" s="35"/>
      <c r="F19" s="35"/>
      <c r="G19" s="35"/>
      <c r="H19" s="35"/>
      <c r="I19" s="35"/>
      <c r="J19" s="35"/>
      <c r="K19" s="35"/>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35"/>
      <c r="FF19" s="35"/>
      <c r="FG19" s="35"/>
      <c r="FH19" s="35"/>
      <c r="FI19" s="35"/>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row>
    <row r="20" spans="1:276" ht="11.45" customHeight="1">
      <c r="A20" s="12">
        <v>1</v>
      </c>
      <c r="B20" s="35">
        <f>'C завтраками| Bed and breakfast'!B20*0.9</f>
        <v>29790</v>
      </c>
      <c r="C20" s="35">
        <f>'C завтраками| Bed and breakfast'!C20*0.9</f>
        <v>37980</v>
      </c>
      <c r="D20" s="35">
        <f>'C завтраками| Bed and breakfast'!D20*0.9</f>
        <v>37980</v>
      </c>
      <c r="E20" s="35">
        <f>'C завтраками| Bed and breakfast'!E20*0.9</f>
        <v>39330</v>
      </c>
      <c r="F20" s="35">
        <f>'C завтраками| Bed and breakfast'!F20*0.9</f>
        <v>39330</v>
      </c>
      <c r="G20" s="35">
        <f>'C завтраками| Bed and breakfast'!G20*0.9</f>
        <v>39330</v>
      </c>
      <c r="H20" s="35">
        <f>'C завтраками| Bed and breakfast'!H20*0.9</f>
        <v>39330</v>
      </c>
      <c r="I20" s="35">
        <f>'C завтраками| Bed and breakfast'!I20*0.9</f>
        <v>39330</v>
      </c>
      <c r="J20" s="35">
        <f>'C завтраками| Bed and breakfast'!J20*0.9</f>
        <v>36000</v>
      </c>
      <c r="K20" s="35">
        <f>'C завтраками| Bed and breakfast'!K20*0.9</f>
        <v>34380</v>
      </c>
      <c r="L20" s="13">
        <f>'C завтраками| Bed and breakfast'!L20*0.9</f>
        <v>27315</v>
      </c>
      <c r="M20" s="13">
        <f>'C завтраками| Bed and breakfast'!M20*0.9</f>
        <v>24075</v>
      </c>
      <c r="N20" s="13">
        <f>'C завтраками| Bed and breakfast'!N20*0.9</f>
        <v>20295</v>
      </c>
      <c r="O20" s="13">
        <f>'C завтраками| Bed and breakfast'!O20*0.9</f>
        <v>20295</v>
      </c>
      <c r="P20" s="13">
        <f>'C завтраками| Bed and breakfast'!P20*0.9</f>
        <v>20295</v>
      </c>
      <c r="Q20" s="13">
        <f>'C завтраками| Bed and breakfast'!Q20*0.9</f>
        <v>21105</v>
      </c>
      <c r="R20" s="13">
        <f>'C завтраками| Bed and breakfast'!R20*0.9</f>
        <v>21105</v>
      </c>
      <c r="S20" s="13">
        <f>'C завтраками| Bed and breakfast'!S20*0.9</f>
        <v>21105</v>
      </c>
      <c r="T20" s="13">
        <f>'C завтраками| Bed and breakfast'!T20*0.9</f>
        <v>21105</v>
      </c>
      <c r="U20" s="13">
        <f>'C завтраками| Bed and breakfast'!U20*0.9</f>
        <v>21105</v>
      </c>
      <c r="V20" s="13">
        <f>'C завтраками| Bed and breakfast'!V20*0.9</f>
        <v>21105</v>
      </c>
      <c r="W20" s="13">
        <f>'C завтраками| Bed and breakfast'!W20*0.9</f>
        <v>21915</v>
      </c>
      <c r="X20" s="13">
        <f>'C завтраками| Bed and breakfast'!X20*0.9</f>
        <v>21915</v>
      </c>
      <c r="Y20" s="13">
        <f>'C завтраками| Bed and breakfast'!Y20*0.9</f>
        <v>21915</v>
      </c>
      <c r="Z20" s="13">
        <f>'C завтраками| Bed and breakfast'!Z20*0.9</f>
        <v>21915</v>
      </c>
      <c r="AA20" s="13">
        <f>'C завтраками| Bed and breakfast'!AA20*0.9</f>
        <v>21915</v>
      </c>
      <c r="AB20" s="13">
        <f>'C завтраками| Bed and breakfast'!AB20*0.9</f>
        <v>22995</v>
      </c>
      <c r="AC20" s="13">
        <f>'C завтраками| Bed and breakfast'!AC20*0.9</f>
        <v>22995</v>
      </c>
      <c r="AD20" s="13">
        <f>'C завтраками| Bed and breakfast'!AD20*0.9</f>
        <v>22995</v>
      </c>
      <c r="AE20" s="13">
        <f>'C завтраками| Bed and breakfast'!AE20*0.9</f>
        <v>22995</v>
      </c>
      <c r="AF20" s="13">
        <f>'C завтраками| Bed and breakfast'!AF20*0.9</f>
        <v>26235</v>
      </c>
      <c r="AG20" s="13">
        <f>'C завтраками| Bed and breakfast'!AG20*0.9</f>
        <v>26235</v>
      </c>
      <c r="AH20" s="13">
        <f>'C завтраками| Bed and breakfast'!AH20*0.9</f>
        <v>26235</v>
      </c>
      <c r="AI20" s="13">
        <f>'C завтраками| Bed and breakfast'!AI20*0.9</f>
        <v>25155</v>
      </c>
      <c r="AJ20" s="13">
        <f>'C завтраками| Bed and breakfast'!AJ20*0.9</f>
        <v>25155</v>
      </c>
      <c r="AK20" s="13">
        <f>'C завтраками| Bed and breakfast'!AK20*0.9</f>
        <v>25155</v>
      </c>
      <c r="AL20" s="13">
        <f>'C завтраками| Bed and breakfast'!AL20*0.9</f>
        <v>25155</v>
      </c>
      <c r="AM20" s="13">
        <f>'C завтраками| Bed and breakfast'!AM20*0.9</f>
        <v>28395</v>
      </c>
      <c r="AN20" s="13">
        <f>'C завтраками| Bed and breakfast'!AN20*0.9</f>
        <v>28395</v>
      </c>
      <c r="AO20" s="13">
        <f>'C завтраками| Bed and breakfast'!AO20*0.9</f>
        <v>28395</v>
      </c>
      <c r="AP20" s="13">
        <f>'C завтраками| Bed and breakfast'!AP20*0.9</f>
        <v>25155</v>
      </c>
      <c r="AQ20" s="13">
        <f>'C завтраками| Bed and breakfast'!AQ20*0.9</f>
        <v>25155</v>
      </c>
      <c r="AR20" s="13">
        <f>'C завтраками| Bed and breakfast'!AR20*0.9</f>
        <v>25155</v>
      </c>
      <c r="AS20" s="13">
        <f>'C завтраками| Bed and breakfast'!AS20*0.9</f>
        <v>25155</v>
      </c>
      <c r="AT20" s="13">
        <f>'C завтраками| Bed and breakfast'!AT20*0.9</f>
        <v>25155</v>
      </c>
      <c r="AU20" s="13">
        <f>'C завтраками| Bed and breakfast'!AU20*0.9</f>
        <v>26235</v>
      </c>
      <c r="AV20" s="13">
        <f>'C завтраками| Bed and breakfast'!AV20*0.9</f>
        <v>26235</v>
      </c>
      <c r="AW20" s="13">
        <f>'C завтраками| Bed and breakfast'!AW20*0.9</f>
        <v>26235</v>
      </c>
      <c r="AX20" s="13">
        <f>'C завтраками| Bed and breakfast'!AX20*0.9</f>
        <v>28395</v>
      </c>
      <c r="AY20" s="13">
        <f>'C завтраками| Bed and breakfast'!AY20*0.9</f>
        <v>28395</v>
      </c>
      <c r="AZ20" s="13">
        <f>'C завтраками| Bed and breakfast'!AZ20*0.9</f>
        <v>28395</v>
      </c>
      <c r="BA20" s="13">
        <f>'C завтраками| Bed and breakfast'!BA20*0.9</f>
        <v>28395</v>
      </c>
      <c r="BB20" s="13">
        <f>'C завтраками| Bed and breakfast'!BB20*0.9</f>
        <v>30555</v>
      </c>
      <c r="BC20" s="13">
        <f>'C завтраками| Bed and breakfast'!BC20*0.9</f>
        <v>30555</v>
      </c>
      <c r="BD20" s="13">
        <f>'C завтраками| Bed and breakfast'!BD20*0.9</f>
        <v>30555</v>
      </c>
      <c r="BE20" s="13">
        <f>'C завтраками| Bed and breakfast'!BE20*0.9</f>
        <v>30555</v>
      </c>
      <c r="BF20" s="13">
        <f>'C завтраками| Bed and breakfast'!BF20*0.9</f>
        <v>30555</v>
      </c>
      <c r="BG20" s="13">
        <f>'C завтраками| Bed and breakfast'!BG20*0.9</f>
        <v>30555</v>
      </c>
      <c r="BH20" s="13">
        <f>'C завтраками| Bed and breakfast'!BH20*0.9</f>
        <v>30555</v>
      </c>
      <c r="BI20" s="13">
        <f>'C завтраками| Bed and breakfast'!BI20*0.9</f>
        <v>30555</v>
      </c>
      <c r="BJ20" s="13">
        <f>'C завтраками| Bed and breakfast'!BJ20*0.9</f>
        <v>28395</v>
      </c>
      <c r="BK20" s="13">
        <f>'C завтраками| Bed and breakfast'!BK20*0.9</f>
        <v>21915</v>
      </c>
      <c r="BL20" s="13">
        <f>'C завтраками| Bed and breakfast'!BL20*0.9</f>
        <v>21915</v>
      </c>
      <c r="BM20" s="13">
        <f>'C завтраками| Bed and breakfast'!BM20*0.9</f>
        <v>21915</v>
      </c>
      <c r="BN20" s="13">
        <f>'C завтраками| Bed and breakfast'!BN20*0.9</f>
        <v>21915</v>
      </c>
      <c r="BO20" s="13">
        <f>'C завтраками| Bed and breakfast'!BO20*0.9</f>
        <v>21915</v>
      </c>
      <c r="BP20" s="13">
        <f>'C завтраками| Bed and breakfast'!BP20*0.9</f>
        <v>21915</v>
      </c>
      <c r="BQ20" s="13">
        <f>'C завтраками| Bed and breakfast'!BQ20*0.9</f>
        <v>21915</v>
      </c>
      <c r="BR20" s="13">
        <f>'C завтраками| Bed and breakfast'!BR20*0.9</f>
        <v>21915</v>
      </c>
      <c r="BS20" s="13">
        <f>'C завтраками| Bed and breakfast'!BS20*0.9</f>
        <v>21915</v>
      </c>
      <c r="BT20" s="13">
        <f>'C завтраками| Bed and breakfast'!BT20*0.9</f>
        <v>16155</v>
      </c>
      <c r="BU20" s="13">
        <f>'C завтраками| Bed and breakfast'!BU20*0.9</f>
        <v>16155</v>
      </c>
      <c r="BV20" s="13">
        <f>'C завтраками| Bed and breakfast'!BV20*0.9</f>
        <v>16155</v>
      </c>
      <c r="BW20" s="13">
        <f>'C завтраками| Bed and breakfast'!BW20*0.9</f>
        <v>16155</v>
      </c>
      <c r="BX20" s="13">
        <f>'C завтраками| Bed and breakfast'!BX20*0.9</f>
        <v>16155</v>
      </c>
      <c r="BY20" s="13">
        <f>'C завтраками| Bed and breakfast'!BY20*0.9</f>
        <v>16155</v>
      </c>
      <c r="BZ20" s="13">
        <f>'C завтраками| Bed and breakfast'!BZ20*0.9</f>
        <v>16155</v>
      </c>
      <c r="CA20" s="13">
        <f>'C завтраками| Bed and breakfast'!CA20*0.9</f>
        <v>14895</v>
      </c>
      <c r="CB20" s="13">
        <f>'C завтраками| Bed and breakfast'!CB20*0.9</f>
        <v>14895</v>
      </c>
      <c r="CC20" s="13">
        <f>'C завтраками| Bed and breakfast'!CC20*0.9</f>
        <v>14895</v>
      </c>
      <c r="CD20" s="13">
        <f>'C завтраками| Bed and breakfast'!CD20*0.9</f>
        <v>14895</v>
      </c>
      <c r="CE20" s="13">
        <f>'C завтраками| Bed and breakfast'!CE20*0.9</f>
        <v>14895</v>
      </c>
      <c r="CF20" s="13">
        <f>'C завтраками| Bed and breakfast'!CF20*0.9</f>
        <v>13815</v>
      </c>
      <c r="CG20" s="13">
        <f>'C завтраками| Bed and breakfast'!CG20*0.9</f>
        <v>13815</v>
      </c>
      <c r="CH20" s="13">
        <f>'C завтраками| Bed and breakfast'!CH20*0.9</f>
        <v>13815</v>
      </c>
      <c r="CI20" s="13">
        <f>'C завтраками| Bed and breakfast'!CI20*0.9</f>
        <v>13815</v>
      </c>
      <c r="CJ20" s="13">
        <f>'C завтраками| Bed and breakfast'!CJ20*0.9</f>
        <v>13815</v>
      </c>
      <c r="CK20" s="13">
        <f>'C завтраками| Bed and breakfast'!CK20*0.9</f>
        <v>14895</v>
      </c>
      <c r="CL20" s="13">
        <f>'C завтраками| Bed and breakfast'!CL20*0.9</f>
        <v>14895</v>
      </c>
      <c r="CM20" s="13">
        <f>'C завтраками| Bed and breakfast'!CM20*0.9</f>
        <v>13815</v>
      </c>
      <c r="CN20" s="13">
        <f>'C завтраками| Bed and breakfast'!CN20*0.9</f>
        <v>13815</v>
      </c>
      <c r="CO20" s="13">
        <f>'C завтраками| Bed and breakfast'!CO20*0.9</f>
        <v>13815</v>
      </c>
      <c r="CP20" s="13">
        <f>'C завтраками| Bed and breakfast'!CP20*0.9</f>
        <v>13635</v>
      </c>
      <c r="CQ20" s="13">
        <f>'C завтраками| Bed and breakfast'!CQ20*0.9</f>
        <v>13635</v>
      </c>
      <c r="CR20" s="13">
        <f>'C завтраками| Bed and breakfast'!CR20*0.9</f>
        <v>13635</v>
      </c>
      <c r="CS20" s="13">
        <f>'C завтраками| Bed and breakfast'!CS20*0.9</f>
        <v>13635</v>
      </c>
      <c r="CT20" s="13">
        <f>'C завтраками| Bed and breakfast'!CT20*0.9</f>
        <v>12735</v>
      </c>
      <c r="CU20" s="13">
        <f>'C завтраками| Bed and breakfast'!CU20*0.9</f>
        <v>12735</v>
      </c>
      <c r="CV20" s="13">
        <f>'C завтраками| Bed and breakfast'!CV20*0.9</f>
        <v>12735</v>
      </c>
      <c r="CW20" s="13">
        <f>'C завтраками| Bed and breakfast'!CW20*0.9</f>
        <v>12735</v>
      </c>
      <c r="CX20" s="13">
        <f>'C завтраками| Bed and breakfast'!CX20*0.9</f>
        <v>12735</v>
      </c>
      <c r="CY20" s="13">
        <f>'C завтраками| Bed and breakfast'!CY20*0.9</f>
        <v>12735</v>
      </c>
      <c r="CZ20" s="13">
        <f>'C завтраками| Bed and breakfast'!CZ20*0.9</f>
        <v>12735</v>
      </c>
      <c r="DA20" s="13">
        <f>'C завтраками| Bed and breakfast'!DA20*0.9</f>
        <v>11025</v>
      </c>
      <c r="DB20" s="13">
        <f>'C завтраками| Bed and breakfast'!DB20*0.9</f>
        <v>11025</v>
      </c>
      <c r="DC20" s="13">
        <f>'C завтраками| Bed and breakfast'!DC20*0.9</f>
        <v>11025</v>
      </c>
      <c r="DD20" s="13">
        <f>'C завтраками| Bed and breakfast'!DD20*0.9</f>
        <v>11025</v>
      </c>
      <c r="DE20" s="13">
        <f>'C завтраками| Bed and breakfast'!DE20*0.9</f>
        <v>11025</v>
      </c>
      <c r="DF20" s="13">
        <f>'C завтраками| Bed and breakfast'!DF20*0.9</f>
        <v>11565</v>
      </c>
      <c r="DG20" s="13">
        <f>'C завтраками| Bed and breakfast'!DG20*0.9</f>
        <v>11565</v>
      </c>
      <c r="DH20" s="13">
        <f>'C завтраками| Bed and breakfast'!DH20*0.9</f>
        <v>11025</v>
      </c>
      <c r="DI20" s="13">
        <f>'C завтраками| Bed and breakfast'!DI20*0.9</f>
        <v>11025</v>
      </c>
      <c r="DJ20" s="13">
        <f>'C завтраками| Bed and breakfast'!DJ20*0.9</f>
        <v>11025</v>
      </c>
      <c r="DK20" s="13">
        <f>'C завтраками| Bed and breakfast'!DK20*0.9</f>
        <v>11025</v>
      </c>
      <c r="DL20" s="13">
        <f>'C завтраками| Bed and breakfast'!DL20*0.9</f>
        <v>11025</v>
      </c>
      <c r="DM20" s="13">
        <f>'C завтраками| Bed and breakfast'!DM20*0.9</f>
        <v>11565</v>
      </c>
      <c r="DN20" s="13">
        <f>'C завтраками| Bed and breakfast'!DN20*0.9</f>
        <v>11565</v>
      </c>
      <c r="DO20" s="13">
        <f>'C завтраками| Bed and breakfast'!DO20*0.9</f>
        <v>11025</v>
      </c>
      <c r="DP20" s="13">
        <f>'C завтраками| Bed and breakfast'!DP20*0.9</f>
        <v>11025</v>
      </c>
      <c r="DQ20" s="13">
        <f>'C завтраками| Bed and breakfast'!DQ20*0.9</f>
        <v>11025</v>
      </c>
      <c r="DR20" s="13">
        <f>'C завтраками| Bed and breakfast'!DR20*0.9</f>
        <v>11025</v>
      </c>
      <c r="DS20" s="13">
        <f>'C завтраками| Bed and breakfast'!DS20*0.9</f>
        <v>12285</v>
      </c>
      <c r="DT20" s="13">
        <f>'C завтраками| Bed and breakfast'!DT20*0.9</f>
        <v>12285</v>
      </c>
      <c r="DU20" s="13">
        <f>'C завтраками| Bed and breakfast'!DU20*0.9</f>
        <v>12285</v>
      </c>
      <c r="DV20" s="13">
        <f>'C завтраками| Bed and breakfast'!DV20*0.9</f>
        <v>11295</v>
      </c>
      <c r="DW20" s="13">
        <f>'C завтраками| Bed and breakfast'!DW20*0.9</f>
        <v>11295</v>
      </c>
      <c r="DX20" s="13">
        <f>'C завтраками| Bed and breakfast'!DX20*0.9</f>
        <v>11295</v>
      </c>
      <c r="DY20" s="13">
        <f>'C завтраками| Bed and breakfast'!DY20*0.9</f>
        <v>11295</v>
      </c>
      <c r="DZ20" s="13">
        <f>'C завтраками| Bed and breakfast'!DZ20*0.9</f>
        <v>11295</v>
      </c>
      <c r="EA20" s="13">
        <f>'C завтраками| Bed and breakfast'!EA20*0.9</f>
        <v>12285</v>
      </c>
      <c r="EB20" s="13">
        <f>'C завтраками| Bed and breakfast'!EB20*0.9</f>
        <v>12285</v>
      </c>
      <c r="EC20" s="13">
        <f>'C завтраками| Bed and breakfast'!EC20*0.9</f>
        <v>12285</v>
      </c>
      <c r="ED20" s="13">
        <f>'C завтраками| Bed and breakfast'!ED20*0.9</f>
        <v>11025</v>
      </c>
      <c r="EE20" s="13">
        <f>'C завтраками| Bed and breakfast'!EE20*0.9</f>
        <v>11025</v>
      </c>
      <c r="EF20" s="13">
        <f>'C завтраками| Bed and breakfast'!EF20*0.9</f>
        <v>11025</v>
      </c>
      <c r="EG20" s="13">
        <f>'C завтраками| Bed and breakfast'!EG20*0.9</f>
        <v>11025</v>
      </c>
      <c r="EH20" s="13">
        <f>'C завтраками| Bed and breakfast'!EH20*0.9</f>
        <v>11295</v>
      </c>
      <c r="EI20" s="13">
        <f>'C завтраками| Bed and breakfast'!EI20*0.9</f>
        <v>11295</v>
      </c>
      <c r="EJ20" s="13">
        <f>'C завтраками| Bed and breakfast'!EJ20*0.9</f>
        <v>11025</v>
      </c>
      <c r="EK20" s="13">
        <f>'C завтраками| Bed and breakfast'!EK20*0.9</f>
        <v>11025</v>
      </c>
      <c r="EL20" s="13">
        <f>'C завтраками| Bed and breakfast'!EL20*0.9</f>
        <v>11025</v>
      </c>
      <c r="EM20" s="13">
        <f>'C завтраками| Bed and breakfast'!EM20*0.9</f>
        <v>11025</v>
      </c>
      <c r="EN20" s="13">
        <f>'C завтраками| Bed and breakfast'!EN20*0.9</f>
        <v>11025</v>
      </c>
      <c r="EO20" s="13">
        <f>'C завтраками| Bed and breakfast'!EO20*0.9</f>
        <v>11295</v>
      </c>
      <c r="EP20" s="13">
        <f>'C завтраками| Bed and breakfast'!EP20*0.9</f>
        <v>11295</v>
      </c>
      <c r="EQ20" s="13">
        <f>'C завтраками| Bed and breakfast'!EQ20*0.9</f>
        <v>11025</v>
      </c>
      <c r="ER20" s="13">
        <f>'C завтраками| Bed and breakfast'!ER20*0.9</f>
        <v>11025</v>
      </c>
      <c r="ES20" s="13">
        <f>'C завтраками| Bed and breakfast'!ES20*0.9</f>
        <v>11025</v>
      </c>
      <c r="ET20" s="13">
        <f>'C завтраками| Bed and breakfast'!ET20*0.9</f>
        <v>11025</v>
      </c>
      <c r="EU20" s="13">
        <f>'C завтраками| Bed and breakfast'!EU20*0.9</f>
        <v>11025</v>
      </c>
      <c r="EV20" s="13">
        <f>'C завтраками| Bed and breakfast'!EV20*0.9</f>
        <v>11295</v>
      </c>
      <c r="EW20" s="13">
        <f>'C завтраками| Bed and breakfast'!EW20*0.9</f>
        <v>11295</v>
      </c>
      <c r="EX20" s="13">
        <f>'C завтраками| Bed and breakfast'!EX20*0.9</f>
        <v>11295</v>
      </c>
      <c r="EY20" s="13">
        <f>'C завтраками| Bed and breakfast'!EY20*0.9</f>
        <v>11295</v>
      </c>
      <c r="EZ20" s="13">
        <f>'C завтраками| Bed and breakfast'!EZ20*0.9</f>
        <v>11295</v>
      </c>
      <c r="FA20" s="13">
        <f>'C завтраками| Bed and breakfast'!FA20*0.9</f>
        <v>11295</v>
      </c>
      <c r="FB20" s="13">
        <f>'C завтраками| Bed and breakfast'!FB20*0.9</f>
        <v>11295</v>
      </c>
      <c r="FC20" s="13">
        <f>'C завтраками| Bed and breakfast'!FC20*0.9</f>
        <v>15975</v>
      </c>
      <c r="FD20" s="13">
        <f>'C завтраками| Bed and breakfast'!FD20*0.9</f>
        <v>15975</v>
      </c>
      <c r="FE20" s="35">
        <f>'C завтраками| Bed and breakfast'!FE20*0.9</f>
        <v>15975</v>
      </c>
      <c r="FF20" s="35">
        <f>'C завтраками| Bed and breakfast'!FF20*0.9</f>
        <v>15975</v>
      </c>
      <c r="FG20" s="35">
        <f>'C завтраками| Bed and breakfast'!FG20*0.9</f>
        <v>15975</v>
      </c>
      <c r="FH20" s="35">
        <f>'C завтраками| Bed and breakfast'!FH20*0.9</f>
        <v>15975</v>
      </c>
      <c r="FI20" s="35">
        <f>'C завтраками| Bed and breakfast'!FI20*0.9</f>
        <v>17955</v>
      </c>
      <c r="FJ20" s="13">
        <f>'C завтраками| Bed and breakfast'!FJ20*0.9</f>
        <v>17955</v>
      </c>
      <c r="FK20" s="13">
        <f>'C завтраками| Bed and breakfast'!FK20*0.9</f>
        <v>17955</v>
      </c>
      <c r="FL20" s="13">
        <f>'C завтраками| Bed and breakfast'!FL20*0.9</f>
        <v>17955</v>
      </c>
      <c r="FM20" s="13">
        <f>'C завтраками| Bed and breakfast'!FM20*0.9</f>
        <v>17955</v>
      </c>
      <c r="FN20" s="13">
        <f>'C завтраками| Bed and breakfast'!FN20*0.9</f>
        <v>17955</v>
      </c>
      <c r="FO20" s="13">
        <f>'C завтраками| Bed and breakfast'!FO20*0.9</f>
        <v>17955</v>
      </c>
      <c r="FP20" s="13">
        <f>'C завтраками| Bed and breakfast'!FP20*0.9</f>
        <v>17955</v>
      </c>
      <c r="FQ20" s="13">
        <f>'C завтраками| Bed and breakfast'!FQ20*0.9</f>
        <v>17955</v>
      </c>
      <c r="FR20" s="13">
        <f>'C завтраками| Bed and breakfast'!FR20*0.9</f>
        <v>17955</v>
      </c>
      <c r="FS20" s="13">
        <f>'C завтраками| Bed and breakfast'!FS20*0.9</f>
        <v>12285</v>
      </c>
      <c r="FT20" s="13">
        <f>'C завтраками| Bed and breakfast'!FT20*0.9</f>
        <v>12285</v>
      </c>
      <c r="FU20" s="13">
        <f>'C завтраками| Bed and breakfast'!FU20*0.9</f>
        <v>12285</v>
      </c>
      <c r="FV20" s="13">
        <f>'C завтраками| Bed and breakfast'!FV20*0.9</f>
        <v>12285</v>
      </c>
      <c r="FW20" s="13">
        <f>'C завтраками| Bed and breakfast'!FW20*0.9</f>
        <v>12285</v>
      </c>
      <c r="FX20" s="13">
        <f>'C завтраками| Bed and breakfast'!FX20*0.9</f>
        <v>12285</v>
      </c>
      <c r="FY20" s="13">
        <f>'C завтраками| Bed and breakfast'!FY20*0.9</f>
        <v>12285</v>
      </c>
      <c r="FZ20" s="13">
        <f>'C завтраками| Bed and breakfast'!FZ20*0.9</f>
        <v>12285</v>
      </c>
      <c r="GA20" s="13">
        <f>'C завтраками| Bed and breakfast'!GA20*0.9</f>
        <v>15975</v>
      </c>
      <c r="GB20" s="13">
        <f>'C завтраками| Bed and breakfast'!GB20*0.9</f>
        <v>15975</v>
      </c>
      <c r="GC20" s="13">
        <f>'C завтраками| Bed and breakfast'!GC20*0.9</f>
        <v>15975</v>
      </c>
      <c r="GD20" s="13">
        <f>'C завтраками| Bed and breakfast'!GD20*0.9</f>
        <v>15975</v>
      </c>
      <c r="GE20" s="13">
        <f>'C завтраками| Bed and breakfast'!GE20*0.9</f>
        <v>15975</v>
      </c>
      <c r="GF20" s="13">
        <f>'C завтраками| Bed and breakfast'!GF20*0.9</f>
        <v>15975</v>
      </c>
      <c r="GG20" s="13">
        <f>'C завтраками| Bed and breakfast'!GG20*0.9</f>
        <v>15975</v>
      </c>
      <c r="GH20" s="13">
        <f>'C завтраками| Bed and breakfast'!GH20*0.9</f>
        <v>15975</v>
      </c>
      <c r="GI20" s="13">
        <f>'C завтраками| Bed and breakfast'!GI20*0.9</f>
        <v>15975</v>
      </c>
      <c r="GJ20" s="13">
        <f>'C завтраками| Bed and breakfast'!GJ20*0.9</f>
        <v>15975</v>
      </c>
      <c r="GK20" s="13">
        <f>'C завтраками| Bed and breakfast'!GK20*0.9</f>
        <v>15975</v>
      </c>
      <c r="GL20" s="13">
        <f>'C завтраками| Bed and breakfast'!GL20*0.9</f>
        <v>15975</v>
      </c>
      <c r="GM20" s="13">
        <f>'C завтраками| Bed and breakfast'!GM20*0.9</f>
        <v>15975</v>
      </c>
      <c r="GN20" s="13">
        <f>'C завтраками| Bed and breakfast'!GN20*0.9</f>
        <v>15975</v>
      </c>
      <c r="GO20" s="13">
        <f>'C завтраками| Bed and breakfast'!GO20*0.9</f>
        <v>13185</v>
      </c>
      <c r="GP20" s="13">
        <f>'C завтраками| Bed and breakfast'!GP20*0.9</f>
        <v>13185</v>
      </c>
      <c r="GQ20" s="13">
        <f>'C завтраками| Bed and breakfast'!GQ20*0.9</f>
        <v>13185</v>
      </c>
      <c r="GR20" s="13">
        <f>'C завтраками| Bed and breakfast'!GR20*0.9</f>
        <v>13185</v>
      </c>
      <c r="GS20" s="13">
        <f>'C завтраками| Bed and breakfast'!GS20*0.9</f>
        <v>13635</v>
      </c>
      <c r="GT20" s="13">
        <f>'C завтраками| Bed and breakfast'!GT20*0.9</f>
        <v>13635</v>
      </c>
      <c r="GU20" s="13">
        <f>'C завтраками| Bed and breakfast'!GU20*0.9</f>
        <v>13185</v>
      </c>
      <c r="GV20" s="13">
        <f>'C завтраками| Bed and breakfast'!GV20*0.9</f>
        <v>13185</v>
      </c>
      <c r="GW20" s="13">
        <f>'C завтраками| Bed and breakfast'!GW20*0.9</f>
        <v>13185</v>
      </c>
      <c r="GX20" s="13">
        <f>'C завтраками| Bed and breakfast'!GX20*0.9</f>
        <v>13185</v>
      </c>
      <c r="GY20" s="13">
        <f>'C завтраками| Bed and breakfast'!GY20*0.9</f>
        <v>13185</v>
      </c>
      <c r="GZ20" s="13">
        <f>'C завтраками| Bed and breakfast'!GZ20*0.9</f>
        <v>13635</v>
      </c>
      <c r="HA20" s="13">
        <f>'C завтраками| Bed and breakfast'!HA20*0.9</f>
        <v>13635</v>
      </c>
      <c r="HB20" s="13">
        <f>'C завтраками| Bed and breakfast'!HB20*0.9</f>
        <v>13185</v>
      </c>
      <c r="HC20" s="13">
        <f>'C завтраками| Bed and breakfast'!HC20*0.9</f>
        <v>13185</v>
      </c>
      <c r="HD20" s="13">
        <f>'C завтраками| Bed and breakfast'!HD20*0.9</f>
        <v>13185</v>
      </c>
      <c r="HE20" s="13">
        <f>'C завтраками| Bed and breakfast'!HE20*0.9</f>
        <v>13185</v>
      </c>
      <c r="HF20" s="13">
        <f>'C завтраками| Bed and breakfast'!HF20*0.9</f>
        <v>13185</v>
      </c>
      <c r="HG20" s="13">
        <f>'C завтраками| Bed and breakfast'!HG20*0.9</f>
        <v>13635</v>
      </c>
      <c r="HH20" s="13">
        <f>'C завтраками| Bed and breakfast'!HH20*0.9</f>
        <v>13635</v>
      </c>
      <c r="HI20" s="13">
        <f>'C завтраками| Bed and breakfast'!HI20*0.9</f>
        <v>13185</v>
      </c>
      <c r="HJ20" s="13">
        <f>'C завтраками| Bed and breakfast'!HJ20*0.9</f>
        <v>13185</v>
      </c>
      <c r="HK20" s="13">
        <f>'C завтраками| Bed and breakfast'!HK20*0.9</f>
        <v>13185</v>
      </c>
      <c r="HL20" s="13">
        <f>'C завтраками| Bed and breakfast'!HL20*0.9</f>
        <v>13185</v>
      </c>
      <c r="HM20" s="13">
        <f>'C завтраками| Bed and breakfast'!HM20*0.9</f>
        <v>13185</v>
      </c>
      <c r="HN20" s="13">
        <f>'C завтраками| Bed and breakfast'!HN20*0.9</f>
        <v>13635</v>
      </c>
      <c r="HO20" s="13">
        <f>'C завтраками| Bed and breakfast'!HO20*0.9</f>
        <v>13635</v>
      </c>
      <c r="HP20" s="13">
        <f>'C завтраками| Bed and breakfast'!HP20*0.9</f>
        <v>13185</v>
      </c>
      <c r="HQ20" s="13">
        <f>'C завтраками| Bed and breakfast'!HQ20*0.9</f>
        <v>13185</v>
      </c>
      <c r="HR20" s="13">
        <f>'C завтраками| Bed and breakfast'!HR20*0.9</f>
        <v>13185</v>
      </c>
      <c r="HS20" s="13">
        <f>'C завтраками| Bed and breakfast'!HS20*0.9</f>
        <v>13185</v>
      </c>
      <c r="HT20" s="13">
        <f>'C завтраками| Bed and breakfast'!HT20*0.9</f>
        <v>13185</v>
      </c>
      <c r="HU20" s="13">
        <f>'C завтраками| Bed and breakfast'!HU20*0.9</f>
        <v>13635</v>
      </c>
      <c r="HV20" s="13">
        <f>'C завтраками| Bed and breakfast'!HV20*0.9</f>
        <v>13635</v>
      </c>
      <c r="HW20" s="13">
        <f>'C завтраками| Bed and breakfast'!HW20*0.9</f>
        <v>13185</v>
      </c>
      <c r="HX20" s="13">
        <f>'C завтраками| Bed and breakfast'!HX20*0.9</f>
        <v>13185</v>
      </c>
      <c r="HY20" s="13">
        <f>'C завтраками| Bed and breakfast'!HY20*0.9</f>
        <v>13185</v>
      </c>
      <c r="HZ20" s="13">
        <f>'C завтраками| Bed and breakfast'!HZ20*0.9</f>
        <v>13185</v>
      </c>
      <c r="IA20" s="13">
        <f>'C завтраками| Bed and breakfast'!IA20*0.9</f>
        <v>13185</v>
      </c>
      <c r="IB20" s="13">
        <f>'C завтраками| Bed and breakfast'!IB20*0.9</f>
        <v>13185</v>
      </c>
      <c r="IC20" s="13">
        <f>'C завтраками| Bed and breakfast'!IC20*0.9</f>
        <v>13185</v>
      </c>
      <c r="ID20" s="13">
        <f>'C завтраками| Bed and breakfast'!ID20*0.9</f>
        <v>12285</v>
      </c>
      <c r="IE20" s="13">
        <f>'C завтраками| Bed and breakfast'!IE20*0.9</f>
        <v>12285</v>
      </c>
      <c r="IF20" s="13">
        <f>'C завтраками| Bed and breakfast'!IF20*0.9</f>
        <v>12285</v>
      </c>
      <c r="IG20" s="13">
        <f>'C завтраками| Bed and breakfast'!IG20*0.9</f>
        <v>12285</v>
      </c>
      <c r="IH20" s="13">
        <f>'C завтраками| Bed and breakfast'!IH20*0.9</f>
        <v>12285</v>
      </c>
      <c r="II20" s="13">
        <f>'C завтраками| Bed and breakfast'!II20*0.9</f>
        <v>12285</v>
      </c>
      <c r="IJ20" s="13">
        <f>'C завтраками| Bed and breakfast'!IJ20*0.9</f>
        <v>12285</v>
      </c>
      <c r="IK20" s="13">
        <f>'C завтраками| Bed and breakfast'!IK20*0.9</f>
        <v>11835</v>
      </c>
      <c r="IL20" s="13">
        <f>'C завтраками| Bed and breakfast'!IL20*0.9</f>
        <v>11835</v>
      </c>
      <c r="IM20" s="13">
        <f>'C завтраками| Bed and breakfast'!IM20*0.9</f>
        <v>11835</v>
      </c>
      <c r="IN20" s="13">
        <f>'C завтраками| Bed and breakfast'!IN20*0.9</f>
        <v>11835</v>
      </c>
      <c r="IO20" s="13">
        <f>'C завтраками| Bed and breakfast'!IO20*0.9</f>
        <v>11835</v>
      </c>
      <c r="IP20" s="13">
        <f>'C завтраками| Bed and breakfast'!IP20*0.9</f>
        <v>12285</v>
      </c>
      <c r="IQ20" s="13">
        <f>'C завтраками| Bed and breakfast'!IQ20*0.9</f>
        <v>12285</v>
      </c>
      <c r="IR20" s="13">
        <f>'C завтраками| Bed and breakfast'!IR20*0.9</f>
        <v>11835</v>
      </c>
      <c r="IS20" s="13">
        <f>'C завтраками| Bed and breakfast'!IS20*0.9</f>
        <v>11835</v>
      </c>
      <c r="IT20" s="13">
        <f>'C завтраками| Bed and breakfast'!IT20*0.9</f>
        <v>11835</v>
      </c>
      <c r="IU20" s="13">
        <f>'C завтраками| Bed and breakfast'!IU20*0.9</f>
        <v>11835</v>
      </c>
      <c r="IV20" s="13">
        <f>'C завтраками| Bed and breakfast'!IV20*0.9</f>
        <v>11835</v>
      </c>
      <c r="IW20" s="13">
        <f>'C завтраками| Bed and breakfast'!IW20*0.9</f>
        <v>12285</v>
      </c>
      <c r="IX20" s="13">
        <f>'C завтраками| Bed and breakfast'!IX20*0.9</f>
        <v>12285</v>
      </c>
      <c r="IY20" s="13">
        <f>'C завтраками| Bed and breakfast'!IY20*0.9</f>
        <v>11835</v>
      </c>
      <c r="IZ20" s="13">
        <f>'C завтраками| Bed and breakfast'!IZ20*0.9</f>
        <v>11835</v>
      </c>
      <c r="JA20" s="13">
        <f>'C завтраками| Bed and breakfast'!JA20*0.9</f>
        <v>11835</v>
      </c>
      <c r="JB20" s="13">
        <f>'C завтраками| Bed and breakfast'!JB20*0.9</f>
        <v>11835</v>
      </c>
      <c r="JC20" s="13">
        <f>'C завтраками| Bed and breakfast'!JC20*0.9</f>
        <v>11835</v>
      </c>
      <c r="JD20" s="13">
        <f>'C завтраками| Bed and breakfast'!JD20*0.9</f>
        <v>12285</v>
      </c>
      <c r="JE20" s="13">
        <f>'C завтраками| Bed and breakfast'!JE20*0.9</f>
        <v>12285</v>
      </c>
      <c r="JF20" s="13">
        <f>'C завтраками| Bed and breakfast'!JF20*0.9</f>
        <v>13185</v>
      </c>
      <c r="JG20" s="13">
        <f>'C завтраками| Bed and breakfast'!JG20*0.9</f>
        <v>13185</v>
      </c>
      <c r="JH20" s="13">
        <f>'C завтраками| Bed and breakfast'!JH20*0.9</f>
        <v>13185</v>
      </c>
      <c r="JI20" s="13">
        <f>'C завтраками| Bed and breakfast'!JI20*0.9</f>
        <v>13185</v>
      </c>
      <c r="JJ20" s="13">
        <f>'C завтраками| Bed and breakfast'!JJ20*0.9</f>
        <v>13185</v>
      </c>
      <c r="JK20" s="13">
        <f>'C завтраками| Bed and breakfast'!JK20*0.9</f>
        <v>13185</v>
      </c>
      <c r="JL20" s="13">
        <f>'C завтраками| Bed and breakfast'!JL20*0.9</f>
        <v>13185</v>
      </c>
      <c r="JM20" s="13">
        <f>'C завтраками| Bed and breakfast'!JM20*0.9</f>
        <v>13185</v>
      </c>
      <c r="JN20" s="13">
        <f>'C завтраками| Bed and breakfast'!JN20*0.9</f>
        <v>13185</v>
      </c>
      <c r="JO20" s="13">
        <f>'C завтраками| Bed and breakfast'!JO20*0.9</f>
        <v>13185</v>
      </c>
      <c r="JP20" s="13">
        <f>'C завтраками| Bed and breakfast'!JP20*0.9</f>
        <v>13185</v>
      </c>
    </row>
    <row r="21" spans="1:276" ht="11.45" customHeight="1">
      <c r="A21" s="12">
        <v>2</v>
      </c>
      <c r="B21" s="35">
        <f>'C завтраками| Bed and breakfast'!B21*0.9</f>
        <v>31590</v>
      </c>
      <c r="C21" s="35">
        <f>'C завтраками| Bed and breakfast'!C21*0.9</f>
        <v>39780</v>
      </c>
      <c r="D21" s="35">
        <f>'C завтраками| Bed and breakfast'!D21*0.9</f>
        <v>39780</v>
      </c>
      <c r="E21" s="35">
        <f>'C завтраками| Bed and breakfast'!E21*0.9</f>
        <v>41130</v>
      </c>
      <c r="F21" s="35">
        <f>'C завтраками| Bed and breakfast'!F21*0.9</f>
        <v>41130</v>
      </c>
      <c r="G21" s="35">
        <f>'C завтраками| Bed and breakfast'!G21*0.9</f>
        <v>41130</v>
      </c>
      <c r="H21" s="35">
        <f>'C завтраками| Bed and breakfast'!H21*0.9</f>
        <v>41130</v>
      </c>
      <c r="I21" s="35">
        <f>'C завтраками| Bed and breakfast'!I21*0.9</f>
        <v>41130</v>
      </c>
      <c r="J21" s="35">
        <f>'C завтраками| Bed and breakfast'!J21*0.9</f>
        <v>37800</v>
      </c>
      <c r="K21" s="35">
        <f>'C завтраками| Bed and breakfast'!K21*0.9</f>
        <v>36180</v>
      </c>
      <c r="L21" s="13">
        <f>'C завтраками| Bed and breakfast'!L21*0.9</f>
        <v>28980</v>
      </c>
      <c r="M21" s="13">
        <f>'C завтраками| Bed and breakfast'!M21*0.9</f>
        <v>25740</v>
      </c>
      <c r="N21" s="13">
        <f>'C завтраками| Bed and breakfast'!N21*0.9</f>
        <v>21960</v>
      </c>
      <c r="O21" s="13">
        <f>'C завтраками| Bed and breakfast'!O21*0.9</f>
        <v>21960</v>
      </c>
      <c r="P21" s="13">
        <f>'C завтраками| Bed and breakfast'!P21*0.9</f>
        <v>21960</v>
      </c>
      <c r="Q21" s="13">
        <f>'C завтраками| Bed and breakfast'!Q21*0.9</f>
        <v>22770</v>
      </c>
      <c r="R21" s="13">
        <f>'C завтраками| Bed and breakfast'!R21*0.9</f>
        <v>22770</v>
      </c>
      <c r="S21" s="13">
        <f>'C завтраками| Bed and breakfast'!S21*0.9</f>
        <v>22770</v>
      </c>
      <c r="T21" s="13">
        <f>'C завтраками| Bed and breakfast'!T21*0.9</f>
        <v>22770</v>
      </c>
      <c r="U21" s="13">
        <f>'C завтраками| Bed and breakfast'!U21*0.9</f>
        <v>22770</v>
      </c>
      <c r="V21" s="13">
        <f>'C завтраками| Bed and breakfast'!V21*0.9</f>
        <v>22770</v>
      </c>
      <c r="W21" s="13">
        <f>'C завтраками| Bed and breakfast'!W21*0.9</f>
        <v>23580</v>
      </c>
      <c r="X21" s="13">
        <f>'C завтраками| Bed and breakfast'!X21*0.9</f>
        <v>23580</v>
      </c>
      <c r="Y21" s="13">
        <f>'C завтраками| Bed and breakfast'!Y21*0.9</f>
        <v>23580</v>
      </c>
      <c r="Z21" s="13">
        <f>'C завтраками| Bed and breakfast'!Z21*0.9</f>
        <v>23580</v>
      </c>
      <c r="AA21" s="13">
        <f>'C завтраками| Bed and breakfast'!AA21*0.9</f>
        <v>23580</v>
      </c>
      <c r="AB21" s="13">
        <f>'C завтраками| Bed and breakfast'!AB21*0.9</f>
        <v>24660</v>
      </c>
      <c r="AC21" s="13">
        <f>'C завтраками| Bed and breakfast'!AC21*0.9</f>
        <v>24660</v>
      </c>
      <c r="AD21" s="13">
        <f>'C завтраками| Bed and breakfast'!AD21*0.9</f>
        <v>24660</v>
      </c>
      <c r="AE21" s="13">
        <f>'C завтраками| Bed and breakfast'!AE21*0.9</f>
        <v>24660</v>
      </c>
      <c r="AF21" s="13">
        <f>'C завтраками| Bed and breakfast'!AF21*0.9</f>
        <v>27900</v>
      </c>
      <c r="AG21" s="13">
        <f>'C завтраками| Bed and breakfast'!AG21*0.9</f>
        <v>27900</v>
      </c>
      <c r="AH21" s="13">
        <f>'C завтраками| Bed and breakfast'!AH21*0.9</f>
        <v>27900</v>
      </c>
      <c r="AI21" s="13">
        <f>'C завтраками| Bed and breakfast'!AI21*0.9</f>
        <v>26820</v>
      </c>
      <c r="AJ21" s="13">
        <f>'C завтраками| Bed and breakfast'!AJ21*0.9</f>
        <v>26820</v>
      </c>
      <c r="AK21" s="13">
        <f>'C завтраками| Bed and breakfast'!AK21*0.9</f>
        <v>26820</v>
      </c>
      <c r="AL21" s="13">
        <f>'C завтраками| Bed and breakfast'!AL21*0.9</f>
        <v>26820</v>
      </c>
      <c r="AM21" s="13">
        <f>'C завтраками| Bed and breakfast'!AM21*0.9</f>
        <v>30060</v>
      </c>
      <c r="AN21" s="13">
        <f>'C завтраками| Bed and breakfast'!AN21*0.9</f>
        <v>30060</v>
      </c>
      <c r="AO21" s="13">
        <f>'C завтраками| Bed and breakfast'!AO21*0.9</f>
        <v>30060</v>
      </c>
      <c r="AP21" s="13">
        <f>'C завтраками| Bed and breakfast'!AP21*0.9</f>
        <v>26820</v>
      </c>
      <c r="AQ21" s="13">
        <f>'C завтраками| Bed and breakfast'!AQ21*0.9</f>
        <v>26820</v>
      </c>
      <c r="AR21" s="13">
        <f>'C завтраками| Bed and breakfast'!AR21*0.9</f>
        <v>26820</v>
      </c>
      <c r="AS21" s="13">
        <f>'C завтраками| Bed and breakfast'!AS21*0.9</f>
        <v>26820</v>
      </c>
      <c r="AT21" s="13">
        <f>'C завтраками| Bed and breakfast'!AT21*0.9</f>
        <v>26820</v>
      </c>
      <c r="AU21" s="13">
        <f>'C завтраками| Bed and breakfast'!AU21*0.9</f>
        <v>27900</v>
      </c>
      <c r="AV21" s="13">
        <f>'C завтраками| Bed and breakfast'!AV21*0.9</f>
        <v>27900</v>
      </c>
      <c r="AW21" s="13">
        <f>'C завтраками| Bed and breakfast'!AW21*0.9</f>
        <v>27900</v>
      </c>
      <c r="AX21" s="13">
        <f>'C завтраками| Bed and breakfast'!AX21*0.9</f>
        <v>30060</v>
      </c>
      <c r="AY21" s="13">
        <f>'C завтраками| Bed and breakfast'!AY21*0.9</f>
        <v>30060</v>
      </c>
      <c r="AZ21" s="13">
        <f>'C завтраками| Bed and breakfast'!AZ21*0.9</f>
        <v>30060</v>
      </c>
      <c r="BA21" s="13">
        <f>'C завтраками| Bed and breakfast'!BA21*0.9</f>
        <v>30060</v>
      </c>
      <c r="BB21" s="13">
        <f>'C завтраками| Bed and breakfast'!BB21*0.9</f>
        <v>32220</v>
      </c>
      <c r="BC21" s="13">
        <f>'C завтраками| Bed and breakfast'!BC21*0.9</f>
        <v>32220</v>
      </c>
      <c r="BD21" s="13">
        <f>'C завтраками| Bed and breakfast'!BD21*0.9</f>
        <v>32220</v>
      </c>
      <c r="BE21" s="13">
        <f>'C завтраками| Bed and breakfast'!BE21*0.9</f>
        <v>32220</v>
      </c>
      <c r="BF21" s="13">
        <f>'C завтраками| Bed and breakfast'!BF21*0.9</f>
        <v>32220</v>
      </c>
      <c r="BG21" s="13">
        <f>'C завтраками| Bed and breakfast'!BG21*0.9</f>
        <v>32220</v>
      </c>
      <c r="BH21" s="13">
        <f>'C завтраками| Bed and breakfast'!BH21*0.9</f>
        <v>32220</v>
      </c>
      <c r="BI21" s="13">
        <f>'C завтраками| Bed and breakfast'!BI21*0.9</f>
        <v>32220</v>
      </c>
      <c r="BJ21" s="13">
        <f>'C завтраками| Bed and breakfast'!BJ21*0.9</f>
        <v>30060</v>
      </c>
      <c r="BK21" s="13">
        <f>'C завтраками| Bed and breakfast'!BK21*0.9</f>
        <v>23580</v>
      </c>
      <c r="BL21" s="13">
        <f>'C завтраками| Bed and breakfast'!BL21*0.9</f>
        <v>23580</v>
      </c>
      <c r="BM21" s="13">
        <f>'C завтраками| Bed and breakfast'!BM21*0.9</f>
        <v>23580</v>
      </c>
      <c r="BN21" s="13">
        <f>'C завтраками| Bed and breakfast'!BN21*0.9</f>
        <v>23580</v>
      </c>
      <c r="BO21" s="13">
        <f>'C завтраками| Bed and breakfast'!BO21*0.9</f>
        <v>23580</v>
      </c>
      <c r="BP21" s="13">
        <f>'C завтраками| Bed and breakfast'!BP21*0.9</f>
        <v>23580</v>
      </c>
      <c r="BQ21" s="13">
        <f>'C завтраками| Bed and breakfast'!BQ21*0.9</f>
        <v>23580</v>
      </c>
      <c r="BR21" s="13">
        <f>'C завтраками| Bed and breakfast'!BR21*0.9</f>
        <v>23580</v>
      </c>
      <c r="BS21" s="13">
        <f>'C завтраками| Bed and breakfast'!BS21*0.9</f>
        <v>23580</v>
      </c>
      <c r="BT21" s="13">
        <f>'C завтраками| Bed and breakfast'!BT21*0.9</f>
        <v>17820</v>
      </c>
      <c r="BU21" s="13">
        <f>'C завтраками| Bed and breakfast'!BU21*0.9</f>
        <v>17820</v>
      </c>
      <c r="BV21" s="13">
        <f>'C завтраками| Bed and breakfast'!BV21*0.9</f>
        <v>17820</v>
      </c>
      <c r="BW21" s="13">
        <f>'C завтраками| Bed and breakfast'!BW21*0.9</f>
        <v>17820</v>
      </c>
      <c r="BX21" s="13">
        <f>'C завтраками| Bed and breakfast'!BX21*0.9</f>
        <v>17820</v>
      </c>
      <c r="BY21" s="13">
        <f>'C завтраками| Bed and breakfast'!BY21*0.9</f>
        <v>17820</v>
      </c>
      <c r="BZ21" s="13">
        <f>'C завтраками| Bed and breakfast'!BZ21*0.9</f>
        <v>17820</v>
      </c>
      <c r="CA21" s="13">
        <f>'C завтраками| Bed and breakfast'!CA21*0.9</f>
        <v>16560</v>
      </c>
      <c r="CB21" s="13">
        <f>'C завтраками| Bed and breakfast'!CB21*0.9</f>
        <v>16560</v>
      </c>
      <c r="CC21" s="13">
        <f>'C завтраками| Bed and breakfast'!CC21*0.9</f>
        <v>16560</v>
      </c>
      <c r="CD21" s="13">
        <f>'C завтраками| Bed and breakfast'!CD21*0.9</f>
        <v>16560</v>
      </c>
      <c r="CE21" s="13">
        <f>'C завтраками| Bed and breakfast'!CE21*0.9</f>
        <v>16560</v>
      </c>
      <c r="CF21" s="13">
        <f>'C завтраками| Bed and breakfast'!CF21*0.9</f>
        <v>15480</v>
      </c>
      <c r="CG21" s="13">
        <f>'C завтраками| Bed and breakfast'!CG21*0.9</f>
        <v>15480</v>
      </c>
      <c r="CH21" s="13">
        <f>'C завтраками| Bed and breakfast'!CH21*0.9</f>
        <v>15480</v>
      </c>
      <c r="CI21" s="13">
        <f>'C завтраками| Bed and breakfast'!CI21*0.9</f>
        <v>15480</v>
      </c>
      <c r="CJ21" s="13">
        <f>'C завтраками| Bed and breakfast'!CJ21*0.9</f>
        <v>15480</v>
      </c>
      <c r="CK21" s="13">
        <f>'C завтраками| Bed and breakfast'!CK21*0.9</f>
        <v>16560</v>
      </c>
      <c r="CL21" s="13">
        <f>'C завтраками| Bed and breakfast'!CL21*0.9</f>
        <v>16560</v>
      </c>
      <c r="CM21" s="13">
        <f>'C завтраками| Bed and breakfast'!CM21*0.9</f>
        <v>15480</v>
      </c>
      <c r="CN21" s="13">
        <f>'C завтраками| Bed and breakfast'!CN21*0.9</f>
        <v>15480</v>
      </c>
      <c r="CO21" s="13">
        <f>'C завтраками| Bed and breakfast'!CO21*0.9</f>
        <v>15480</v>
      </c>
      <c r="CP21" s="13">
        <f>'C завтраками| Bed and breakfast'!CP21*0.9</f>
        <v>15120</v>
      </c>
      <c r="CQ21" s="13">
        <f>'C завтраками| Bed and breakfast'!CQ21*0.9</f>
        <v>15120</v>
      </c>
      <c r="CR21" s="13">
        <f>'C завтраками| Bed and breakfast'!CR21*0.9</f>
        <v>15120</v>
      </c>
      <c r="CS21" s="13">
        <f>'C завтраками| Bed and breakfast'!CS21*0.9</f>
        <v>15120</v>
      </c>
      <c r="CT21" s="13">
        <f>'C завтраками| Bed and breakfast'!CT21*0.9</f>
        <v>14220</v>
      </c>
      <c r="CU21" s="13">
        <f>'C завтраками| Bed and breakfast'!CU21*0.9</f>
        <v>14220</v>
      </c>
      <c r="CV21" s="13">
        <f>'C завтраками| Bed and breakfast'!CV21*0.9</f>
        <v>14220</v>
      </c>
      <c r="CW21" s="13">
        <f>'C завтраками| Bed and breakfast'!CW21*0.9</f>
        <v>14220</v>
      </c>
      <c r="CX21" s="13">
        <f>'C завтраками| Bed and breakfast'!CX21*0.9</f>
        <v>14220</v>
      </c>
      <c r="CY21" s="13">
        <f>'C завтраками| Bed and breakfast'!CY21*0.9</f>
        <v>14220</v>
      </c>
      <c r="CZ21" s="13">
        <f>'C завтраками| Bed and breakfast'!CZ21*0.9</f>
        <v>14220</v>
      </c>
      <c r="DA21" s="13">
        <f>'C завтраками| Bed and breakfast'!DA21*0.9</f>
        <v>12510</v>
      </c>
      <c r="DB21" s="13">
        <f>'C завтраками| Bed and breakfast'!DB21*0.9</f>
        <v>12510</v>
      </c>
      <c r="DC21" s="13">
        <f>'C завтраками| Bed and breakfast'!DC21*0.9</f>
        <v>12510</v>
      </c>
      <c r="DD21" s="13">
        <f>'C завтраками| Bed and breakfast'!DD21*0.9</f>
        <v>12510</v>
      </c>
      <c r="DE21" s="13">
        <f>'C завтраками| Bed and breakfast'!DE21*0.9</f>
        <v>12510</v>
      </c>
      <c r="DF21" s="13">
        <f>'C завтраками| Bed and breakfast'!DF21*0.9</f>
        <v>13050</v>
      </c>
      <c r="DG21" s="13">
        <f>'C завтраками| Bed and breakfast'!DG21*0.9</f>
        <v>13050</v>
      </c>
      <c r="DH21" s="13">
        <f>'C завтраками| Bed and breakfast'!DH21*0.9</f>
        <v>12510</v>
      </c>
      <c r="DI21" s="13">
        <f>'C завтраками| Bed and breakfast'!DI21*0.9</f>
        <v>12510</v>
      </c>
      <c r="DJ21" s="13">
        <f>'C завтраками| Bed and breakfast'!DJ21*0.9</f>
        <v>12510</v>
      </c>
      <c r="DK21" s="13">
        <f>'C завтраками| Bed and breakfast'!DK21*0.9</f>
        <v>12510</v>
      </c>
      <c r="DL21" s="13">
        <f>'C завтраками| Bed and breakfast'!DL21*0.9</f>
        <v>12510</v>
      </c>
      <c r="DM21" s="13">
        <f>'C завтраками| Bed and breakfast'!DM21*0.9</f>
        <v>13050</v>
      </c>
      <c r="DN21" s="13">
        <f>'C завтраками| Bed and breakfast'!DN21*0.9</f>
        <v>13050</v>
      </c>
      <c r="DO21" s="13">
        <f>'C завтраками| Bed and breakfast'!DO21*0.9</f>
        <v>12510</v>
      </c>
      <c r="DP21" s="13">
        <f>'C завтраками| Bed and breakfast'!DP21*0.9</f>
        <v>12510</v>
      </c>
      <c r="DQ21" s="13">
        <f>'C завтраками| Bed and breakfast'!DQ21*0.9</f>
        <v>12510</v>
      </c>
      <c r="DR21" s="13">
        <f>'C завтраками| Bed and breakfast'!DR21*0.9</f>
        <v>12510</v>
      </c>
      <c r="DS21" s="13">
        <f>'C завтраками| Bed and breakfast'!DS21*0.9</f>
        <v>13770</v>
      </c>
      <c r="DT21" s="13">
        <f>'C завтраками| Bed and breakfast'!DT21*0.9</f>
        <v>13770</v>
      </c>
      <c r="DU21" s="13">
        <f>'C завтраками| Bed and breakfast'!DU21*0.9</f>
        <v>13770</v>
      </c>
      <c r="DV21" s="13">
        <f>'C завтраками| Bed and breakfast'!DV21*0.9</f>
        <v>12780</v>
      </c>
      <c r="DW21" s="13">
        <f>'C завтраками| Bed and breakfast'!DW21*0.9</f>
        <v>12780</v>
      </c>
      <c r="DX21" s="13">
        <f>'C завтраками| Bed and breakfast'!DX21*0.9</f>
        <v>12780</v>
      </c>
      <c r="DY21" s="13">
        <f>'C завтраками| Bed and breakfast'!DY21*0.9</f>
        <v>12780</v>
      </c>
      <c r="DZ21" s="13">
        <f>'C завтраками| Bed and breakfast'!DZ21*0.9</f>
        <v>12780</v>
      </c>
      <c r="EA21" s="13">
        <f>'C завтраками| Bed and breakfast'!EA21*0.9</f>
        <v>13770</v>
      </c>
      <c r="EB21" s="13">
        <f>'C завтраками| Bed and breakfast'!EB21*0.9</f>
        <v>13770</v>
      </c>
      <c r="EC21" s="13">
        <f>'C завтраками| Bed and breakfast'!EC21*0.9</f>
        <v>13770</v>
      </c>
      <c r="ED21" s="13">
        <f>'C завтраками| Bed and breakfast'!ED21*0.9</f>
        <v>12510</v>
      </c>
      <c r="EE21" s="13">
        <f>'C завтраками| Bed and breakfast'!EE21*0.9</f>
        <v>12510</v>
      </c>
      <c r="EF21" s="13">
        <f>'C завтраками| Bed and breakfast'!EF21*0.9</f>
        <v>12510</v>
      </c>
      <c r="EG21" s="13">
        <f>'C завтраками| Bed and breakfast'!EG21*0.9</f>
        <v>12510</v>
      </c>
      <c r="EH21" s="13">
        <f>'C завтраками| Bed and breakfast'!EH21*0.9</f>
        <v>12780</v>
      </c>
      <c r="EI21" s="13">
        <f>'C завтраками| Bed and breakfast'!EI21*0.9</f>
        <v>12780</v>
      </c>
      <c r="EJ21" s="13">
        <f>'C завтраками| Bed and breakfast'!EJ21*0.9</f>
        <v>12510</v>
      </c>
      <c r="EK21" s="13">
        <f>'C завтраками| Bed and breakfast'!EK21*0.9</f>
        <v>12510</v>
      </c>
      <c r="EL21" s="13">
        <f>'C завтраками| Bed and breakfast'!EL21*0.9</f>
        <v>12510</v>
      </c>
      <c r="EM21" s="13">
        <f>'C завтраками| Bed and breakfast'!EM21*0.9</f>
        <v>12510</v>
      </c>
      <c r="EN21" s="13">
        <f>'C завтраками| Bed and breakfast'!EN21*0.9</f>
        <v>12510</v>
      </c>
      <c r="EO21" s="13">
        <f>'C завтраками| Bed and breakfast'!EO21*0.9</f>
        <v>12780</v>
      </c>
      <c r="EP21" s="13">
        <f>'C завтраками| Bed and breakfast'!EP21*0.9</f>
        <v>12780</v>
      </c>
      <c r="EQ21" s="13">
        <f>'C завтраками| Bed and breakfast'!EQ21*0.9</f>
        <v>12510</v>
      </c>
      <c r="ER21" s="13">
        <f>'C завтраками| Bed and breakfast'!ER21*0.9</f>
        <v>12510</v>
      </c>
      <c r="ES21" s="13">
        <f>'C завтраками| Bed and breakfast'!ES21*0.9</f>
        <v>12510</v>
      </c>
      <c r="ET21" s="13">
        <f>'C завтраками| Bed and breakfast'!ET21*0.9</f>
        <v>12510</v>
      </c>
      <c r="EU21" s="13">
        <f>'C завтраками| Bed and breakfast'!EU21*0.9</f>
        <v>12510</v>
      </c>
      <c r="EV21" s="13">
        <f>'C завтраками| Bed and breakfast'!EV21*0.9</f>
        <v>12780</v>
      </c>
      <c r="EW21" s="13">
        <f>'C завтраками| Bed and breakfast'!EW21*0.9</f>
        <v>12780</v>
      </c>
      <c r="EX21" s="13">
        <f>'C завтраками| Bed and breakfast'!EX21*0.9</f>
        <v>12780</v>
      </c>
      <c r="EY21" s="13">
        <f>'C завтраками| Bed and breakfast'!EY21*0.9</f>
        <v>12780</v>
      </c>
      <c r="EZ21" s="13">
        <f>'C завтраками| Bed and breakfast'!EZ21*0.9</f>
        <v>12780</v>
      </c>
      <c r="FA21" s="13">
        <f>'C завтраками| Bed and breakfast'!FA21*0.9</f>
        <v>12780</v>
      </c>
      <c r="FB21" s="13">
        <f>'C завтраками| Bed and breakfast'!FB21*0.9</f>
        <v>12780</v>
      </c>
      <c r="FC21" s="13">
        <f>'C завтраками| Bed and breakfast'!FC21*0.9</f>
        <v>17460</v>
      </c>
      <c r="FD21" s="13">
        <f>'C завтраками| Bed and breakfast'!FD21*0.9</f>
        <v>17460</v>
      </c>
      <c r="FE21" s="35">
        <f>'C завтраками| Bed and breakfast'!FE21*0.9</f>
        <v>17460</v>
      </c>
      <c r="FF21" s="35">
        <f>'C завтраками| Bed and breakfast'!FF21*0.9</f>
        <v>17460</v>
      </c>
      <c r="FG21" s="35">
        <f>'C завтраками| Bed and breakfast'!FG21*0.9</f>
        <v>17460</v>
      </c>
      <c r="FH21" s="35">
        <f>'C завтраками| Bed and breakfast'!FH21*0.9</f>
        <v>17460</v>
      </c>
      <c r="FI21" s="35">
        <f>'C завтраками| Bed and breakfast'!FI21*0.9</f>
        <v>19440</v>
      </c>
      <c r="FJ21" s="13">
        <f>'C завтраками| Bed and breakfast'!FJ21*0.9</f>
        <v>19440</v>
      </c>
      <c r="FK21" s="13">
        <f>'C завтраками| Bed and breakfast'!FK21*0.9</f>
        <v>19440</v>
      </c>
      <c r="FL21" s="13">
        <f>'C завтраками| Bed and breakfast'!FL21*0.9</f>
        <v>19440</v>
      </c>
      <c r="FM21" s="13">
        <f>'C завтраками| Bed and breakfast'!FM21*0.9</f>
        <v>19440</v>
      </c>
      <c r="FN21" s="13">
        <f>'C завтраками| Bed and breakfast'!FN21*0.9</f>
        <v>19440</v>
      </c>
      <c r="FO21" s="13">
        <f>'C завтраками| Bed and breakfast'!FO21*0.9</f>
        <v>19440</v>
      </c>
      <c r="FP21" s="13">
        <f>'C завтраками| Bed and breakfast'!FP21*0.9</f>
        <v>19440</v>
      </c>
      <c r="FQ21" s="13">
        <f>'C завтраками| Bed and breakfast'!FQ21*0.9</f>
        <v>19440</v>
      </c>
      <c r="FR21" s="13">
        <f>'C завтраками| Bed and breakfast'!FR21*0.9</f>
        <v>19440</v>
      </c>
      <c r="FS21" s="13">
        <f>'C завтраками| Bed and breakfast'!FS21*0.9</f>
        <v>13770</v>
      </c>
      <c r="FT21" s="13">
        <f>'C завтраками| Bed and breakfast'!FT21*0.9</f>
        <v>13770</v>
      </c>
      <c r="FU21" s="13">
        <f>'C завтраками| Bed and breakfast'!FU21*0.9</f>
        <v>13770</v>
      </c>
      <c r="FV21" s="13">
        <f>'C завтраками| Bed and breakfast'!FV21*0.9</f>
        <v>13770</v>
      </c>
      <c r="FW21" s="13">
        <f>'C завтраками| Bed and breakfast'!FW21*0.9</f>
        <v>13770</v>
      </c>
      <c r="FX21" s="13">
        <f>'C завтраками| Bed and breakfast'!FX21*0.9</f>
        <v>13770</v>
      </c>
      <c r="FY21" s="13">
        <f>'C завтраками| Bed and breakfast'!FY21*0.9</f>
        <v>13770</v>
      </c>
      <c r="FZ21" s="13">
        <f>'C завтраками| Bed and breakfast'!FZ21*0.9</f>
        <v>13770</v>
      </c>
      <c r="GA21" s="13">
        <f>'C завтраками| Bed and breakfast'!GA21*0.9</f>
        <v>17460</v>
      </c>
      <c r="GB21" s="13">
        <f>'C завтраками| Bed and breakfast'!GB21*0.9</f>
        <v>17460</v>
      </c>
      <c r="GC21" s="13">
        <f>'C завтраками| Bed and breakfast'!GC21*0.9</f>
        <v>17460</v>
      </c>
      <c r="GD21" s="13">
        <f>'C завтраками| Bed and breakfast'!GD21*0.9</f>
        <v>17460</v>
      </c>
      <c r="GE21" s="13">
        <f>'C завтраками| Bed and breakfast'!GE21*0.9</f>
        <v>17460</v>
      </c>
      <c r="GF21" s="13">
        <f>'C завтраками| Bed and breakfast'!GF21*0.9</f>
        <v>17460</v>
      </c>
      <c r="GG21" s="13">
        <f>'C завтраками| Bed and breakfast'!GG21*0.9</f>
        <v>17460</v>
      </c>
      <c r="GH21" s="13">
        <f>'C завтраками| Bed and breakfast'!GH21*0.9</f>
        <v>17460</v>
      </c>
      <c r="GI21" s="13">
        <f>'C завтраками| Bed and breakfast'!GI21*0.9</f>
        <v>17460</v>
      </c>
      <c r="GJ21" s="13">
        <f>'C завтраками| Bed and breakfast'!GJ21*0.9</f>
        <v>17460</v>
      </c>
      <c r="GK21" s="13">
        <f>'C завтраками| Bed and breakfast'!GK21*0.9</f>
        <v>17460</v>
      </c>
      <c r="GL21" s="13">
        <f>'C завтраками| Bed and breakfast'!GL21*0.9</f>
        <v>17460</v>
      </c>
      <c r="GM21" s="13">
        <f>'C завтраками| Bed and breakfast'!GM21*0.9</f>
        <v>17460</v>
      </c>
      <c r="GN21" s="13">
        <f>'C завтраками| Bed and breakfast'!GN21*0.9</f>
        <v>17460</v>
      </c>
      <c r="GO21" s="13">
        <f>'C завтраками| Bed and breakfast'!GO21*0.9</f>
        <v>14670</v>
      </c>
      <c r="GP21" s="13">
        <f>'C завтраками| Bed and breakfast'!GP21*0.9</f>
        <v>14670</v>
      </c>
      <c r="GQ21" s="13">
        <f>'C завтраками| Bed and breakfast'!GQ21*0.9</f>
        <v>14670</v>
      </c>
      <c r="GR21" s="13">
        <f>'C завтраками| Bed and breakfast'!GR21*0.9</f>
        <v>14670</v>
      </c>
      <c r="GS21" s="13">
        <f>'C завтраками| Bed and breakfast'!GS21*0.9</f>
        <v>15120</v>
      </c>
      <c r="GT21" s="13">
        <f>'C завтраками| Bed and breakfast'!GT21*0.9</f>
        <v>15120</v>
      </c>
      <c r="GU21" s="13">
        <f>'C завтраками| Bed and breakfast'!GU21*0.9</f>
        <v>14670</v>
      </c>
      <c r="GV21" s="13">
        <f>'C завтраками| Bed and breakfast'!GV21*0.9</f>
        <v>14670</v>
      </c>
      <c r="GW21" s="13">
        <f>'C завтраками| Bed and breakfast'!GW21*0.9</f>
        <v>14670</v>
      </c>
      <c r="GX21" s="13">
        <f>'C завтраками| Bed and breakfast'!GX21*0.9</f>
        <v>14670</v>
      </c>
      <c r="GY21" s="13">
        <f>'C завтраками| Bed and breakfast'!GY21*0.9</f>
        <v>14670</v>
      </c>
      <c r="GZ21" s="13">
        <f>'C завтраками| Bed and breakfast'!GZ21*0.9</f>
        <v>15120</v>
      </c>
      <c r="HA21" s="13">
        <f>'C завтраками| Bed and breakfast'!HA21*0.9</f>
        <v>15120</v>
      </c>
      <c r="HB21" s="13">
        <f>'C завтраками| Bed and breakfast'!HB21*0.9</f>
        <v>14670</v>
      </c>
      <c r="HC21" s="13">
        <f>'C завтраками| Bed and breakfast'!HC21*0.9</f>
        <v>14670</v>
      </c>
      <c r="HD21" s="13">
        <f>'C завтраками| Bed and breakfast'!HD21*0.9</f>
        <v>14670</v>
      </c>
      <c r="HE21" s="13">
        <f>'C завтраками| Bed and breakfast'!HE21*0.9</f>
        <v>14670</v>
      </c>
      <c r="HF21" s="13">
        <f>'C завтраками| Bed and breakfast'!HF21*0.9</f>
        <v>14670</v>
      </c>
      <c r="HG21" s="13">
        <f>'C завтраками| Bed and breakfast'!HG21*0.9</f>
        <v>15120</v>
      </c>
      <c r="HH21" s="13">
        <f>'C завтраками| Bed and breakfast'!HH21*0.9</f>
        <v>15120</v>
      </c>
      <c r="HI21" s="13">
        <f>'C завтраками| Bed and breakfast'!HI21*0.9</f>
        <v>14670</v>
      </c>
      <c r="HJ21" s="13">
        <f>'C завтраками| Bed and breakfast'!HJ21*0.9</f>
        <v>14670</v>
      </c>
      <c r="HK21" s="13">
        <f>'C завтраками| Bed and breakfast'!HK21*0.9</f>
        <v>14670</v>
      </c>
      <c r="HL21" s="13">
        <f>'C завтраками| Bed and breakfast'!HL21*0.9</f>
        <v>14670</v>
      </c>
      <c r="HM21" s="13">
        <f>'C завтраками| Bed and breakfast'!HM21*0.9</f>
        <v>14670</v>
      </c>
      <c r="HN21" s="13">
        <f>'C завтраками| Bed and breakfast'!HN21*0.9</f>
        <v>15120</v>
      </c>
      <c r="HO21" s="13">
        <f>'C завтраками| Bed and breakfast'!HO21*0.9</f>
        <v>15120</v>
      </c>
      <c r="HP21" s="13">
        <f>'C завтраками| Bed and breakfast'!HP21*0.9</f>
        <v>14670</v>
      </c>
      <c r="HQ21" s="13">
        <f>'C завтраками| Bed and breakfast'!HQ21*0.9</f>
        <v>14670</v>
      </c>
      <c r="HR21" s="13">
        <f>'C завтраками| Bed and breakfast'!HR21*0.9</f>
        <v>14670</v>
      </c>
      <c r="HS21" s="13">
        <f>'C завтраками| Bed and breakfast'!HS21*0.9</f>
        <v>14670</v>
      </c>
      <c r="HT21" s="13">
        <f>'C завтраками| Bed and breakfast'!HT21*0.9</f>
        <v>14670</v>
      </c>
      <c r="HU21" s="13">
        <f>'C завтраками| Bed and breakfast'!HU21*0.9</f>
        <v>15120</v>
      </c>
      <c r="HV21" s="13">
        <f>'C завтраками| Bed and breakfast'!HV21*0.9</f>
        <v>15120</v>
      </c>
      <c r="HW21" s="13">
        <f>'C завтраками| Bed and breakfast'!HW21*0.9</f>
        <v>14670</v>
      </c>
      <c r="HX21" s="13">
        <f>'C завтраками| Bed and breakfast'!HX21*0.9</f>
        <v>14670</v>
      </c>
      <c r="HY21" s="13">
        <f>'C завтраками| Bed and breakfast'!HY21*0.9</f>
        <v>14670</v>
      </c>
      <c r="HZ21" s="13">
        <f>'C завтраками| Bed and breakfast'!HZ21*0.9</f>
        <v>14670</v>
      </c>
      <c r="IA21" s="13">
        <f>'C завтраками| Bed and breakfast'!IA21*0.9</f>
        <v>14670</v>
      </c>
      <c r="IB21" s="13">
        <f>'C завтраками| Bed and breakfast'!IB21*0.9</f>
        <v>14670</v>
      </c>
      <c r="IC21" s="13">
        <f>'C завтраками| Bed and breakfast'!IC21*0.9</f>
        <v>14670</v>
      </c>
      <c r="ID21" s="13">
        <f>'C завтраками| Bed and breakfast'!ID21*0.9</f>
        <v>13770</v>
      </c>
      <c r="IE21" s="13">
        <f>'C завтраками| Bed and breakfast'!IE21*0.9</f>
        <v>13770</v>
      </c>
      <c r="IF21" s="13">
        <f>'C завтраками| Bed and breakfast'!IF21*0.9</f>
        <v>13770</v>
      </c>
      <c r="IG21" s="13">
        <f>'C завтраками| Bed and breakfast'!IG21*0.9</f>
        <v>13770</v>
      </c>
      <c r="IH21" s="13">
        <f>'C завтраками| Bed and breakfast'!IH21*0.9</f>
        <v>13770</v>
      </c>
      <c r="II21" s="13">
        <f>'C завтраками| Bed and breakfast'!II21*0.9</f>
        <v>13770</v>
      </c>
      <c r="IJ21" s="13">
        <f>'C завтраками| Bed and breakfast'!IJ21*0.9</f>
        <v>13770</v>
      </c>
      <c r="IK21" s="13">
        <f>'C завтраками| Bed and breakfast'!IK21*0.9</f>
        <v>13320</v>
      </c>
      <c r="IL21" s="13">
        <f>'C завтраками| Bed and breakfast'!IL21*0.9</f>
        <v>13320</v>
      </c>
      <c r="IM21" s="13">
        <f>'C завтраками| Bed and breakfast'!IM21*0.9</f>
        <v>13320</v>
      </c>
      <c r="IN21" s="13">
        <f>'C завтраками| Bed and breakfast'!IN21*0.9</f>
        <v>13320</v>
      </c>
      <c r="IO21" s="13">
        <f>'C завтраками| Bed and breakfast'!IO21*0.9</f>
        <v>13320</v>
      </c>
      <c r="IP21" s="13">
        <f>'C завтраками| Bed and breakfast'!IP21*0.9</f>
        <v>13770</v>
      </c>
      <c r="IQ21" s="13">
        <f>'C завтраками| Bed and breakfast'!IQ21*0.9</f>
        <v>13770</v>
      </c>
      <c r="IR21" s="13">
        <f>'C завтраками| Bed and breakfast'!IR21*0.9</f>
        <v>13320</v>
      </c>
      <c r="IS21" s="13">
        <f>'C завтраками| Bed and breakfast'!IS21*0.9</f>
        <v>13320</v>
      </c>
      <c r="IT21" s="13">
        <f>'C завтраками| Bed and breakfast'!IT21*0.9</f>
        <v>13320</v>
      </c>
      <c r="IU21" s="13">
        <f>'C завтраками| Bed and breakfast'!IU21*0.9</f>
        <v>13320</v>
      </c>
      <c r="IV21" s="13">
        <f>'C завтраками| Bed and breakfast'!IV21*0.9</f>
        <v>13320</v>
      </c>
      <c r="IW21" s="13">
        <f>'C завтраками| Bed and breakfast'!IW21*0.9</f>
        <v>13770</v>
      </c>
      <c r="IX21" s="13">
        <f>'C завтраками| Bed and breakfast'!IX21*0.9</f>
        <v>13770</v>
      </c>
      <c r="IY21" s="13">
        <f>'C завтраками| Bed and breakfast'!IY21*0.9</f>
        <v>13320</v>
      </c>
      <c r="IZ21" s="13">
        <f>'C завтраками| Bed and breakfast'!IZ21*0.9</f>
        <v>13320</v>
      </c>
      <c r="JA21" s="13">
        <f>'C завтраками| Bed and breakfast'!JA21*0.9</f>
        <v>13320</v>
      </c>
      <c r="JB21" s="13">
        <f>'C завтраками| Bed and breakfast'!JB21*0.9</f>
        <v>13320</v>
      </c>
      <c r="JC21" s="13">
        <f>'C завтраками| Bed and breakfast'!JC21*0.9</f>
        <v>13320</v>
      </c>
      <c r="JD21" s="13">
        <f>'C завтраками| Bed and breakfast'!JD21*0.9</f>
        <v>13770</v>
      </c>
      <c r="JE21" s="13">
        <f>'C завтраками| Bed and breakfast'!JE21*0.9</f>
        <v>13770</v>
      </c>
      <c r="JF21" s="13">
        <f>'C завтраками| Bed and breakfast'!JF21*0.9</f>
        <v>14670</v>
      </c>
      <c r="JG21" s="13">
        <f>'C завтраками| Bed and breakfast'!JG21*0.9</f>
        <v>14670</v>
      </c>
      <c r="JH21" s="13">
        <f>'C завтраками| Bed and breakfast'!JH21*0.9</f>
        <v>14670</v>
      </c>
      <c r="JI21" s="13">
        <f>'C завтраками| Bed and breakfast'!JI21*0.9</f>
        <v>14670</v>
      </c>
      <c r="JJ21" s="13">
        <f>'C завтраками| Bed and breakfast'!JJ21*0.9</f>
        <v>14670</v>
      </c>
      <c r="JK21" s="13">
        <f>'C завтраками| Bed and breakfast'!JK21*0.9</f>
        <v>14670</v>
      </c>
      <c r="JL21" s="13">
        <f>'C завтраками| Bed and breakfast'!JL21*0.9</f>
        <v>14670</v>
      </c>
      <c r="JM21" s="13">
        <f>'C завтраками| Bed and breakfast'!JM21*0.9</f>
        <v>14670</v>
      </c>
      <c r="JN21" s="13">
        <f>'C завтраками| Bed and breakfast'!JN21*0.9</f>
        <v>14670</v>
      </c>
      <c r="JO21" s="13">
        <f>'C завтраками| Bed and breakfast'!JO21*0.9</f>
        <v>14670</v>
      </c>
      <c r="JP21" s="13">
        <f>'C завтраками| Bed and breakfast'!JP21*0.9</f>
        <v>14670</v>
      </c>
    </row>
    <row r="22" spans="1:276" ht="11.45" customHeight="1">
      <c r="A22" s="18"/>
      <c r="B22" s="38"/>
      <c r="C22" s="38"/>
      <c r="D22" s="38"/>
      <c r="E22" s="38"/>
      <c r="F22" s="38"/>
      <c r="G22" s="38"/>
      <c r="H22" s="38"/>
      <c r="I22" s="38"/>
      <c r="J22" s="38"/>
      <c r="K22" s="38"/>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38"/>
      <c r="FF22" s="38"/>
      <c r="FG22" s="38"/>
      <c r="FH22" s="38"/>
      <c r="FI22" s="38"/>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row>
    <row r="23" spans="1:276" ht="11.45" customHeight="1">
      <c r="A23" s="29" t="s">
        <v>27</v>
      </c>
      <c r="B23" s="38"/>
      <c r="C23" s="38"/>
      <c r="D23" s="38"/>
      <c r="E23" s="38"/>
      <c r="F23" s="38"/>
      <c r="G23" s="38"/>
      <c r="H23" s="38"/>
      <c r="I23" s="38"/>
      <c r="J23" s="38"/>
      <c r="K23" s="38"/>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38"/>
      <c r="FF23" s="38"/>
      <c r="FG23" s="38"/>
      <c r="FH23" s="38"/>
      <c r="FI23" s="38"/>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row>
    <row r="24" spans="1:276" ht="24.6" customHeight="1">
      <c r="A24" s="6" t="s">
        <v>3</v>
      </c>
      <c r="B24" s="33">
        <f t="shared" ref="B24:Q24" si="0">B5</f>
        <v>46021</v>
      </c>
      <c r="C24" s="33">
        <f t="shared" si="0"/>
        <v>46022</v>
      </c>
      <c r="D24" s="33">
        <f t="shared" si="0"/>
        <v>46023</v>
      </c>
      <c r="E24" s="33">
        <f t="shared" si="0"/>
        <v>46024</v>
      </c>
      <c r="F24" s="33">
        <f t="shared" si="0"/>
        <v>46025</v>
      </c>
      <c r="G24" s="33">
        <f t="shared" si="0"/>
        <v>46026</v>
      </c>
      <c r="H24" s="33">
        <f t="shared" si="0"/>
        <v>46027</v>
      </c>
      <c r="I24" s="33">
        <f t="shared" si="0"/>
        <v>46028</v>
      </c>
      <c r="J24" s="33">
        <f t="shared" si="0"/>
        <v>46029</v>
      </c>
      <c r="K24" s="33">
        <f t="shared" si="0"/>
        <v>46030</v>
      </c>
      <c r="L24" s="8">
        <f t="shared" si="0"/>
        <v>46031</v>
      </c>
      <c r="M24" s="8">
        <f t="shared" si="0"/>
        <v>46032</v>
      </c>
      <c r="N24" s="8">
        <f t="shared" si="0"/>
        <v>46033</v>
      </c>
      <c r="O24" s="8">
        <f t="shared" si="0"/>
        <v>46034</v>
      </c>
      <c r="P24" s="8">
        <f t="shared" si="0"/>
        <v>46035</v>
      </c>
      <c r="Q24" s="8">
        <f t="shared" si="0"/>
        <v>46036</v>
      </c>
      <c r="R24" s="8">
        <f t="shared" ref="R24:CC25" si="1">R5</f>
        <v>46037</v>
      </c>
      <c r="S24" s="8">
        <f t="shared" si="1"/>
        <v>46038</v>
      </c>
      <c r="T24" s="8">
        <f t="shared" si="1"/>
        <v>46039</v>
      </c>
      <c r="U24" s="8">
        <f t="shared" si="1"/>
        <v>46040</v>
      </c>
      <c r="V24" s="8">
        <f t="shared" si="1"/>
        <v>46041</v>
      </c>
      <c r="W24" s="8">
        <f t="shared" si="1"/>
        <v>46042</v>
      </c>
      <c r="X24" s="8">
        <f t="shared" si="1"/>
        <v>46043</v>
      </c>
      <c r="Y24" s="8">
        <f t="shared" si="1"/>
        <v>46044</v>
      </c>
      <c r="Z24" s="8">
        <f t="shared" si="1"/>
        <v>46045</v>
      </c>
      <c r="AA24" s="8">
        <f t="shared" si="1"/>
        <v>46046</v>
      </c>
      <c r="AB24" s="8">
        <f t="shared" si="1"/>
        <v>46047</v>
      </c>
      <c r="AC24" s="8">
        <f t="shared" si="1"/>
        <v>46048</v>
      </c>
      <c r="AD24" s="8">
        <f t="shared" si="1"/>
        <v>46049</v>
      </c>
      <c r="AE24" s="8">
        <f t="shared" si="1"/>
        <v>46050</v>
      </c>
      <c r="AF24" s="8">
        <f t="shared" si="1"/>
        <v>46051</v>
      </c>
      <c r="AG24" s="8">
        <f t="shared" si="1"/>
        <v>46052</v>
      </c>
      <c r="AH24" s="8">
        <f t="shared" si="1"/>
        <v>46053</v>
      </c>
      <c r="AI24" s="8">
        <f t="shared" si="1"/>
        <v>46054</v>
      </c>
      <c r="AJ24" s="8">
        <f t="shared" si="1"/>
        <v>46055</v>
      </c>
      <c r="AK24" s="8">
        <f t="shared" si="1"/>
        <v>46056</v>
      </c>
      <c r="AL24" s="8">
        <f t="shared" si="1"/>
        <v>46057</v>
      </c>
      <c r="AM24" s="8">
        <f t="shared" si="1"/>
        <v>46058</v>
      </c>
      <c r="AN24" s="8">
        <f t="shared" si="1"/>
        <v>46059</v>
      </c>
      <c r="AO24" s="8">
        <f t="shared" si="1"/>
        <v>46060</v>
      </c>
      <c r="AP24" s="8">
        <f t="shared" si="1"/>
        <v>46061</v>
      </c>
      <c r="AQ24" s="8">
        <f t="shared" si="1"/>
        <v>46062</v>
      </c>
      <c r="AR24" s="8">
        <f t="shared" si="1"/>
        <v>46063</v>
      </c>
      <c r="AS24" s="8">
        <f t="shared" si="1"/>
        <v>46064</v>
      </c>
      <c r="AT24" s="8">
        <f t="shared" si="1"/>
        <v>46065</v>
      </c>
      <c r="AU24" s="8">
        <f t="shared" si="1"/>
        <v>46066</v>
      </c>
      <c r="AV24" s="8">
        <f t="shared" si="1"/>
        <v>46067</v>
      </c>
      <c r="AW24" s="8">
        <f t="shared" si="1"/>
        <v>46068</v>
      </c>
      <c r="AX24" s="8">
        <f t="shared" si="1"/>
        <v>46069</v>
      </c>
      <c r="AY24" s="8">
        <f t="shared" si="1"/>
        <v>46070</v>
      </c>
      <c r="AZ24" s="8">
        <f t="shared" si="1"/>
        <v>46071</v>
      </c>
      <c r="BA24" s="8">
        <f t="shared" si="1"/>
        <v>46072</v>
      </c>
      <c r="BB24" s="8">
        <f t="shared" si="1"/>
        <v>46073</v>
      </c>
      <c r="BC24" s="8">
        <f t="shared" si="1"/>
        <v>46074</v>
      </c>
      <c r="BD24" s="8">
        <f t="shared" si="1"/>
        <v>46075</v>
      </c>
      <c r="BE24" s="8">
        <f t="shared" si="1"/>
        <v>46076</v>
      </c>
      <c r="BF24" s="8">
        <f t="shared" si="1"/>
        <v>46077</v>
      </c>
      <c r="BG24" s="8">
        <f t="shared" si="1"/>
        <v>46078</v>
      </c>
      <c r="BH24" s="8">
        <f t="shared" si="1"/>
        <v>46079</v>
      </c>
      <c r="BI24" s="8">
        <f t="shared" si="1"/>
        <v>46080</v>
      </c>
      <c r="BJ24" s="8">
        <f t="shared" si="1"/>
        <v>46081</v>
      </c>
      <c r="BK24" s="8">
        <f t="shared" si="1"/>
        <v>46082</v>
      </c>
      <c r="BL24" s="8">
        <f t="shared" si="1"/>
        <v>46083</v>
      </c>
      <c r="BM24" s="8">
        <f t="shared" si="1"/>
        <v>46084</v>
      </c>
      <c r="BN24" s="8">
        <f t="shared" si="1"/>
        <v>46085</v>
      </c>
      <c r="BO24" s="8">
        <f t="shared" si="1"/>
        <v>46086</v>
      </c>
      <c r="BP24" s="8">
        <f t="shared" si="1"/>
        <v>46087</v>
      </c>
      <c r="BQ24" s="8">
        <f t="shared" si="1"/>
        <v>46088</v>
      </c>
      <c r="BR24" s="8">
        <f t="shared" si="1"/>
        <v>46089</v>
      </c>
      <c r="BS24" s="8">
        <f t="shared" si="1"/>
        <v>46090</v>
      </c>
      <c r="BT24" s="8">
        <f t="shared" si="1"/>
        <v>46091</v>
      </c>
      <c r="BU24" s="8">
        <f t="shared" si="1"/>
        <v>46092</v>
      </c>
      <c r="BV24" s="8">
        <f t="shared" si="1"/>
        <v>46093</v>
      </c>
      <c r="BW24" s="8">
        <f t="shared" si="1"/>
        <v>46094</v>
      </c>
      <c r="BX24" s="8">
        <f t="shared" si="1"/>
        <v>46095</v>
      </c>
      <c r="BY24" s="8">
        <f t="shared" si="1"/>
        <v>46096</v>
      </c>
      <c r="BZ24" s="8">
        <f t="shared" si="1"/>
        <v>46097</v>
      </c>
      <c r="CA24" s="8">
        <f t="shared" si="1"/>
        <v>46098</v>
      </c>
      <c r="CB24" s="8">
        <f t="shared" si="1"/>
        <v>46099</v>
      </c>
      <c r="CC24" s="8">
        <f t="shared" si="1"/>
        <v>46100</v>
      </c>
      <c r="CD24" s="8">
        <f t="shared" ref="CD24:DS25" si="2">CD5</f>
        <v>46101</v>
      </c>
      <c r="CE24" s="8">
        <f t="shared" si="2"/>
        <v>46102</v>
      </c>
      <c r="CF24" s="8">
        <f t="shared" si="2"/>
        <v>46103</v>
      </c>
      <c r="CG24" s="8">
        <f t="shared" si="2"/>
        <v>46104</v>
      </c>
      <c r="CH24" s="8">
        <f t="shared" si="2"/>
        <v>46105</v>
      </c>
      <c r="CI24" s="8">
        <f t="shared" si="2"/>
        <v>46106</v>
      </c>
      <c r="CJ24" s="8">
        <f t="shared" si="2"/>
        <v>46107</v>
      </c>
      <c r="CK24" s="8">
        <f t="shared" si="2"/>
        <v>46108</v>
      </c>
      <c r="CL24" s="8">
        <f t="shared" si="2"/>
        <v>46109</v>
      </c>
      <c r="CM24" s="8">
        <f t="shared" si="2"/>
        <v>46110</v>
      </c>
      <c r="CN24" s="8">
        <f t="shared" si="2"/>
        <v>46111</v>
      </c>
      <c r="CO24" s="8">
        <f t="shared" si="2"/>
        <v>46112</v>
      </c>
      <c r="CP24" s="8">
        <f t="shared" si="2"/>
        <v>46113</v>
      </c>
      <c r="CQ24" s="8">
        <f t="shared" si="2"/>
        <v>46114</v>
      </c>
      <c r="CR24" s="8">
        <f t="shared" si="2"/>
        <v>46115</v>
      </c>
      <c r="CS24" s="8">
        <f t="shared" si="2"/>
        <v>46116</v>
      </c>
      <c r="CT24" s="8">
        <f t="shared" si="2"/>
        <v>46117</v>
      </c>
      <c r="CU24" s="8">
        <f t="shared" si="2"/>
        <v>46118</v>
      </c>
      <c r="CV24" s="8">
        <f t="shared" si="2"/>
        <v>46119</v>
      </c>
      <c r="CW24" s="8">
        <f t="shared" si="2"/>
        <v>46120</v>
      </c>
      <c r="CX24" s="8">
        <f t="shared" si="2"/>
        <v>46121</v>
      </c>
      <c r="CY24" s="8">
        <f t="shared" si="2"/>
        <v>46122</v>
      </c>
      <c r="CZ24" s="8">
        <f t="shared" si="2"/>
        <v>46123</v>
      </c>
      <c r="DA24" s="8">
        <f t="shared" si="2"/>
        <v>46124</v>
      </c>
      <c r="DB24" s="8">
        <f t="shared" si="2"/>
        <v>46125</v>
      </c>
      <c r="DC24" s="8">
        <f t="shared" si="2"/>
        <v>46126</v>
      </c>
      <c r="DD24" s="8">
        <f t="shared" si="2"/>
        <v>46127</v>
      </c>
      <c r="DE24" s="8">
        <f t="shared" si="2"/>
        <v>46128</v>
      </c>
      <c r="DF24" s="8">
        <f t="shared" si="2"/>
        <v>46129</v>
      </c>
      <c r="DG24" s="8">
        <f t="shared" si="2"/>
        <v>46130</v>
      </c>
      <c r="DH24" s="8">
        <f t="shared" si="2"/>
        <v>46131</v>
      </c>
      <c r="DI24" s="8">
        <f t="shared" si="2"/>
        <v>46132</v>
      </c>
      <c r="DJ24" s="8">
        <f t="shared" si="2"/>
        <v>46133</v>
      </c>
      <c r="DK24" s="8">
        <f t="shared" si="2"/>
        <v>46134</v>
      </c>
      <c r="DL24" s="8">
        <f t="shared" si="2"/>
        <v>46135</v>
      </c>
      <c r="DM24" s="8">
        <f t="shared" si="2"/>
        <v>46136</v>
      </c>
      <c r="DN24" s="8">
        <f t="shared" si="2"/>
        <v>46137</v>
      </c>
      <c r="DO24" s="8">
        <f t="shared" si="2"/>
        <v>46138</v>
      </c>
      <c r="DP24" s="8">
        <f t="shared" si="2"/>
        <v>46139</v>
      </c>
      <c r="DQ24" s="8">
        <f t="shared" si="2"/>
        <v>46140</v>
      </c>
      <c r="DR24" s="8">
        <f t="shared" si="2"/>
        <v>46141</v>
      </c>
      <c r="DS24" s="8">
        <f t="shared" si="2"/>
        <v>46142</v>
      </c>
      <c r="DT24" s="8">
        <f t="shared" ref="DT24:GE24" si="3">DT5</f>
        <v>46143</v>
      </c>
      <c r="DU24" s="8">
        <f t="shared" si="3"/>
        <v>46144</v>
      </c>
      <c r="DV24" s="8">
        <f t="shared" si="3"/>
        <v>46145</v>
      </c>
      <c r="DW24" s="8">
        <f t="shared" si="3"/>
        <v>46146</v>
      </c>
      <c r="DX24" s="8">
        <f t="shared" si="3"/>
        <v>46147</v>
      </c>
      <c r="DY24" s="8">
        <f t="shared" si="3"/>
        <v>46148</v>
      </c>
      <c r="DZ24" s="8">
        <f t="shared" si="3"/>
        <v>46149</v>
      </c>
      <c r="EA24" s="8">
        <f t="shared" si="3"/>
        <v>46150</v>
      </c>
      <c r="EB24" s="8">
        <f t="shared" si="3"/>
        <v>46151</v>
      </c>
      <c r="EC24" s="8">
        <f t="shared" si="3"/>
        <v>46152</v>
      </c>
      <c r="ED24" s="8">
        <f t="shared" si="3"/>
        <v>46153</v>
      </c>
      <c r="EE24" s="8">
        <f t="shared" si="3"/>
        <v>46154</v>
      </c>
      <c r="EF24" s="8">
        <f t="shared" si="3"/>
        <v>46155</v>
      </c>
      <c r="EG24" s="8">
        <f t="shared" si="3"/>
        <v>46156</v>
      </c>
      <c r="EH24" s="8">
        <f t="shared" si="3"/>
        <v>46157</v>
      </c>
      <c r="EI24" s="8">
        <f t="shared" si="3"/>
        <v>46158</v>
      </c>
      <c r="EJ24" s="8">
        <f t="shared" si="3"/>
        <v>46159</v>
      </c>
      <c r="EK24" s="8">
        <f t="shared" si="3"/>
        <v>46160</v>
      </c>
      <c r="EL24" s="8">
        <f t="shared" si="3"/>
        <v>46161</v>
      </c>
      <c r="EM24" s="8">
        <f t="shared" si="3"/>
        <v>46162</v>
      </c>
      <c r="EN24" s="8">
        <f t="shared" si="3"/>
        <v>46163</v>
      </c>
      <c r="EO24" s="8">
        <f t="shared" si="3"/>
        <v>46164</v>
      </c>
      <c r="EP24" s="8">
        <f t="shared" si="3"/>
        <v>46165</v>
      </c>
      <c r="EQ24" s="8">
        <f t="shared" si="3"/>
        <v>46166</v>
      </c>
      <c r="ER24" s="8">
        <f t="shared" si="3"/>
        <v>46167</v>
      </c>
      <c r="ES24" s="8">
        <f t="shared" si="3"/>
        <v>46168</v>
      </c>
      <c r="ET24" s="8">
        <f t="shared" si="3"/>
        <v>46169</v>
      </c>
      <c r="EU24" s="8">
        <f t="shared" si="3"/>
        <v>46170</v>
      </c>
      <c r="EV24" s="8">
        <f t="shared" si="3"/>
        <v>46171</v>
      </c>
      <c r="EW24" s="8">
        <f t="shared" si="3"/>
        <v>46172</v>
      </c>
      <c r="EX24" s="8">
        <f t="shared" si="3"/>
        <v>46173</v>
      </c>
      <c r="EY24" s="8">
        <f t="shared" si="3"/>
        <v>46174</v>
      </c>
      <c r="EZ24" s="8">
        <f t="shared" si="3"/>
        <v>46175</v>
      </c>
      <c r="FA24" s="8">
        <f t="shared" si="3"/>
        <v>46176</v>
      </c>
      <c r="FB24" s="8">
        <f t="shared" si="3"/>
        <v>46177</v>
      </c>
      <c r="FC24" s="8">
        <f t="shared" si="3"/>
        <v>46178</v>
      </c>
      <c r="FD24" s="8">
        <f t="shared" si="3"/>
        <v>46179</v>
      </c>
      <c r="FE24" s="33">
        <f t="shared" si="3"/>
        <v>46180</v>
      </c>
      <c r="FF24" s="33">
        <f t="shared" si="3"/>
        <v>46181</v>
      </c>
      <c r="FG24" s="33">
        <f t="shared" si="3"/>
        <v>46182</v>
      </c>
      <c r="FH24" s="33">
        <f t="shared" si="3"/>
        <v>46183</v>
      </c>
      <c r="FI24" s="33">
        <f t="shared" si="3"/>
        <v>46184</v>
      </c>
      <c r="FJ24" s="8">
        <f t="shared" si="3"/>
        <v>46185</v>
      </c>
      <c r="FK24" s="8">
        <f t="shared" si="3"/>
        <v>46186</v>
      </c>
      <c r="FL24" s="8">
        <f t="shared" si="3"/>
        <v>46187</v>
      </c>
      <c r="FM24" s="8">
        <f t="shared" si="3"/>
        <v>46188</v>
      </c>
      <c r="FN24" s="8">
        <f t="shared" si="3"/>
        <v>46189</v>
      </c>
      <c r="FO24" s="8">
        <f t="shared" si="3"/>
        <v>46190</v>
      </c>
      <c r="FP24" s="8">
        <f t="shared" si="3"/>
        <v>46191</v>
      </c>
      <c r="FQ24" s="8">
        <f t="shared" si="3"/>
        <v>46192</v>
      </c>
      <c r="FR24" s="8">
        <f t="shared" si="3"/>
        <v>46193</v>
      </c>
      <c r="FS24" s="8">
        <f t="shared" si="3"/>
        <v>46194</v>
      </c>
      <c r="FT24" s="8">
        <f t="shared" si="3"/>
        <v>46195</v>
      </c>
      <c r="FU24" s="8">
        <f t="shared" si="3"/>
        <v>46196</v>
      </c>
      <c r="FV24" s="8">
        <f t="shared" si="3"/>
        <v>46197</v>
      </c>
      <c r="FW24" s="8">
        <f t="shared" si="3"/>
        <v>46198</v>
      </c>
      <c r="FX24" s="8">
        <f t="shared" si="3"/>
        <v>46199</v>
      </c>
      <c r="FY24" s="8">
        <f t="shared" si="3"/>
        <v>46200</v>
      </c>
      <c r="FZ24" s="8">
        <f t="shared" si="3"/>
        <v>46201</v>
      </c>
      <c r="GA24" s="8">
        <f t="shared" si="3"/>
        <v>46202</v>
      </c>
      <c r="GB24" s="8">
        <f t="shared" si="3"/>
        <v>46203</v>
      </c>
      <c r="GC24" s="8">
        <f t="shared" si="3"/>
        <v>46204</v>
      </c>
      <c r="GD24" s="8">
        <f t="shared" si="3"/>
        <v>46205</v>
      </c>
      <c r="GE24" s="8">
        <f t="shared" si="3"/>
        <v>46206</v>
      </c>
      <c r="GF24" s="8">
        <f t="shared" ref="GF24:IQ24" si="4">GF5</f>
        <v>46207</v>
      </c>
      <c r="GG24" s="8">
        <f t="shared" si="4"/>
        <v>46208</v>
      </c>
      <c r="GH24" s="8">
        <f t="shared" si="4"/>
        <v>46209</v>
      </c>
      <c r="GI24" s="8">
        <f t="shared" si="4"/>
        <v>46210</v>
      </c>
      <c r="GJ24" s="8">
        <f t="shared" si="4"/>
        <v>46211</v>
      </c>
      <c r="GK24" s="8">
        <f t="shared" si="4"/>
        <v>46212</v>
      </c>
      <c r="GL24" s="8">
        <f t="shared" si="4"/>
        <v>46213</v>
      </c>
      <c r="GM24" s="8">
        <f t="shared" si="4"/>
        <v>46214</v>
      </c>
      <c r="GN24" s="8">
        <f t="shared" si="4"/>
        <v>46215</v>
      </c>
      <c r="GO24" s="8">
        <f t="shared" si="4"/>
        <v>46216</v>
      </c>
      <c r="GP24" s="8">
        <f t="shared" si="4"/>
        <v>46217</v>
      </c>
      <c r="GQ24" s="8">
        <f t="shared" si="4"/>
        <v>46218</v>
      </c>
      <c r="GR24" s="8">
        <f t="shared" si="4"/>
        <v>46219</v>
      </c>
      <c r="GS24" s="8">
        <f t="shared" si="4"/>
        <v>46220</v>
      </c>
      <c r="GT24" s="8">
        <f t="shared" si="4"/>
        <v>46221</v>
      </c>
      <c r="GU24" s="8">
        <f t="shared" si="4"/>
        <v>46222</v>
      </c>
      <c r="GV24" s="8">
        <f t="shared" si="4"/>
        <v>46223</v>
      </c>
      <c r="GW24" s="8">
        <f t="shared" si="4"/>
        <v>46224</v>
      </c>
      <c r="GX24" s="8">
        <f t="shared" si="4"/>
        <v>46225</v>
      </c>
      <c r="GY24" s="8">
        <f t="shared" si="4"/>
        <v>46226</v>
      </c>
      <c r="GZ24" s="8">
        <f t="shared" si="4"/>
        <v>46227</v>
      </c>
      <c r="HA24" s="8">
        <f t="shared" si="4"/>
        <v>46228</v>
      </c>
      <c r="HB24" s="8">
        <f t="shared" si="4"/>
        <v>46229</v>
      </c>
      <c r="HC24" s="8">
        <f t="shared" si="4"/>
        <v>46230</v>
      </c>
      <c r="HD24" s="8">
        <f t="shared" si="4"/>
        <v>46231</v>
      </c>
      <c r="HE24" s="8">
        <f t="shared" si="4"/>
        <v>46232</v>
      </c>
      <c r="HF24" s="8">
        <f t="shared" si="4"/>
        <v>46233</v>
      </c>
      <c r="HG24" s="8">
        <f t="shared" si="4"/>
        <v>46234</v>
      </c>
      <c r="HH24" s="8">
        <f t="shared" si="4"/>
        <v>46235</v>
      </c>
      <c r="HI24" s="8">
        <f t="shared" si="4"/>
        <v>46236</v>
      </c>
      <c r="HJ24" s="8">
        <f t="shared" si="4"/>
        <v>46237</v>
      </c>
      <c r="HK24" s="8">
        <f t="shared" si="4"/>
        <v>46238</v>
      </c>
      <c r="HL24" s="8">
        <f t="shared" si="4"/>
        <v>46239</v>
      </c>
      <c r="HM24" s="8">
        <f t="shared" si="4"/>
        <v>46240</v>
      </c>
      <c r="HN24" s="8">
        <f t="shared" si="4"/>
        <v>46241</v>
      </c>
      <c r="HO24" s="8">
        <f t="shared" si="4"/>
        <v>46242</v>
      </c>
      <c r="HP24" s="8">
        <f t="shared" si="4"/>
        <v>46243</v>
      </c>
      <c r="HQ24" s="8">
        <f t="shared" si="4"/>
        <v>46244</v>
      </c>
      <c r="HR24" s="8">
        <f t="shared" si="4"/>
        <v>46245</v>
      </c>
      <c r="HS24" s="8">
        <f t="shared" si="4"/>
        <v>46246</v>
      </c>
      <c r="HT24" s="8">
        <f t="shared" si="4"/>
        <v>46247</v>
      </c>
      <c r="HU24" s="8">
        <f t="shared" si="4"/>
        <v>46248</v>
      </c>
      <c r="HV24" s="8">
        <f t="shared" si="4"/>
        <v>46249</v>
      </c>
      <c r="HW24" s="8">
        <f t="shared" si="4"/>
        <v>46250</v>
      </c>
      <c r="HX24" s="8">
        <f t="shared" si="4"/>
        <v>46251</v>
      </c>
      <c r="HY24" s="8">
        <f t="shared" si="4"/>
        <v>46252</v>
      </c>
      <c r="HZ24" s="8">
        <f t="shared" si="4"/>
        <v>46253</v>
      </c>
      <c r="IA24" s="8">
        <f t="shared" si="4"/>
        <v>46254</v>
      </c>
      <c r="IB24" s="8">
        <f t="shared" si="4"/>
        <v>46255</v>
      </c>
      <c r="IC24" s="8">
        <f t="shared" si="4"/>
        <v>46256</v>
      </c>
      <c r="ID24" s="8">
        <f t="shared" si="4"/>
        <v>46257</v>
      </c>
      <c r="IE24" s="8">
        <f t="shared" si="4"/>
        <v>46258</v>
      </c>
      <c r="IF24" s="8">
        <f t="shared" si="4"/>
        <v>46259</v>
      </c>
      <c r="IG24" s="8">
        <f t="shared" si="4"/>
        <v>46260</v>
      </c>
      <c r="IH24" s="8">
        <f t="shared" si="4"/>
        <v>46261</v>
      </c>
      <c r="II24" s="8">
        <f t="shared" si="4"/>
        <v>46262</v>
      </c>
      <c r="IJ24" s="8">
        <f t="shared" si="4"/>
        <v>46263</v>
      </c>
      <c r="IK24" s="8">
        <f t="shared" si="4"/>
        <v>46264</v>
      </c>
      <c r="IL24" s="8">
        <f t="shared" si="4"/>
        <v>46265</v>
      </c>
      <c r="IM24" s="8">
        <f t="shared" si="4"/>
        <v>46266</v>
      </c>
      <c r="IN24" s="8">
        <f t="shared" si="4"/>
        <v>46267</v>
      </c>
      <c r="IO24" s="8">
        <f t="shared" si="4"/>
        <v>46268</v>
      </c>
      <c r="IP24" s="8">
        <f t="shared" si="4"/>
        <v>46269</v>
      </c>
      <c r="IQ24" s="8">
        <f t="shared" si="4"/>
        <v>46270</v>
      </c>
      <c r="IR24" s="8">
        <f t="shared" ref="IR24:JP24" si="5">IR5</f>
        <v>46271</v>
      </c>
      <c r="IS24" s="8">
        <f t="shared" si="5"/>
        <v>46272</v>
      </c>
      <c r="IT24" s="8">
        <f t="shared" si="5"/>
        <v>46273</v>
      </c>
      <c r="IU24" s="8">
        <f t="shared" si="5"/>
        <v>46274</v>
      </c>
      <c r="IV24" s="8">
        <f t="shared" si="5"/>
        <v>46275</v>
      </c>
      <c r="IW24" s="8">
        <f t="shared" si="5"/>
        <v>46276</v>
      </c>
      <c r="IX24" s="8">
        <f t="shared" si="5"/>
        <v>46277</v>
      </c>
      <c r="IY24" s="8">
        <f t="shared" si="5"/>
        <v>46278</v>
      </c>
      <c r="IZ24" s="8">
        <f t="shared" si="5"/>
        <v>46279</v>
      </c>
      <c r="JA24" s="8">
        <f t="shared" si="5"/>
        <v>46280</v>
      </c>
      <c r="JB24" s="8">
        <f t="shared" si="5"/>
        <v>46281</v>
      </c>
      <c r="JC24" s="8">
        <f t="shared" si="5"/>
        <v>46282</v>
      </c>
      <c r="JD24" s="8">
        <f t="shared" si="5"/>
        <v>46283</v>
      </c>
      <c r="JE24" s="8">
        <f t="shared" si="5"/>
        <v>46284</v>
      </c>
      <c r="JF24" s="8">
        <f t="shared" si="5"/>
        <v>46285</v>
      </c>
      <c r="JG24" s="8">
        <f t="shared" si="5"/>
        <v>46286</v>
      </c>
      <c r="JH24" s="8">
        <f t="shared" si="5"/>
        <v>46287</v>
      </c>
      <c r="JI24" s="8">
        <f t="shared" si="5"/>
        <v>46288</v>
      </c>
      <c r="JJ24" s="8">
        <f t="shared" si="5"/>
        <v>46289</v>
      </c>
      <c r="JK24" s="8">
        <f t="shared" si="5"/>
        <v>46290</v>
      </c>
      <c r="JL24" s="8">
        <f t="shared" si="5"/>
        <v>46291</v>
      </c>
      <c r="JM24" s="8">
        <f t="shared" si="5"/>
        <v>46292</v>
      </c>
      <c r="JN24" s="8">
        <f t="shared" si="5"/>
        <v>46293</v>
      </c>
      <c r="JO24" s="8">
        <f t="shared" si="5"/>
        <v>46294</v>
      </c>
      <c r="JP24" s="8">
        <f t="shared" si="5"/>
        <v>46295</v>
      </c>
    </row>
    <row r="25" spans="1:276" ht="24.6" customHeight="1">
      <c r="A25" s="9"/>
      <c r="B25" s="33">
        <f t="shared" ref="B25:Q25" si="6">B6</f>
        <v>46021</v>
      </c>
      <c r="C25" s="33">
        <f t="shared" si="6"/>
        <v>46022</v>
      </c>
      <c r="D25" s="33">
        <f t="shared" si="6"/>
        <v>46023</v>
      </c>
      <c r="E25" s="33">
        <f t="shared" si="6"/>
        <v>46024</v>
      </c>
      <c r="F25" s="33">
        <f t="shared" si="6"/>
        <v>46025</v>
      </c>
      <c r="G25" s="33">
        <f t="shared" si="6"/>
        <v>46026</v>
      </c>
      <c r="H25" s="33">
        <f t="shared" si="6"/>
        <v>46027</v>
      </c>
      <c r="I25" s="33">
        <f t="shared" si="6"/>
        <v>46028</v>
      </c>
      <c r="J25" s="33">
        <f t="shared" si="6"/>
        <v>46029</v>
      </c>
      <c r="K25" s="33">
        <f t="shared" si="6"/>
        <v>46030</v>
      </c>
      <c r="L25" s="8">
        <f t="shared" si="6"/>
        <v>46031</v>
      </c>
      <c r="M25" s="8">
        <f t="shared" si="6"/>
        <v>46032</v>
      </c>
      <c r="N25" s="8">
        <f t="shared" si="6"/>
        <v>46033</v>
      </c>
      <c r="O25" s="8">
        <f t="shared" si="6"/>
        <v>46034</v>
      </c>
      <c r="P25" s="8">
        <f t="shared" si="6"/>
        <v>46035</v>
      </c>
      <c r="Q25" s="8">
        <f t="shared" si="6"/>
        <v>46036</v>
      </c>
      <c r="R25" s="8">
        <f t="shared" si="1"/>
        <v>46037</v>
      </c>
      <c r="S25" s="8">
        <f t="shared" si="1"/>
        <v>46038</v>
      </c>
      <c r="T25" s="8">
        <f t="shared" si="1"/>
        <v>46039</v>
      </c>
      <c r="U25" s="8">
        <f t="shared" si="1"/>
        <v>46040</v>
      </c>
      <c r="V25" s="8">
        <f t="shared" si="1"/>
        <v>46041</v>
      </c>
      <c r="W25" s="8">
        <f t="shared" si="1"/>
        <v>46042</v>
      </c>
      <c r="X25" s="8">
        <f t="shared" si="1"/>
        <v>46043</v>
      </c>
      <c r="Y25" s="8">
        <f t="shared" si="1"/>
        <v>46044</v>
      </c>
      <c r="Z25" s="8">
        <f t="shared" si="1"/>
        <v>46045</v>
      </c>
      <c r="AA25" s="8">
        <f t="shared" si="1"/>
        <v>46046</v>
      </c>
      <c r="AB25" s="8">
        <f t="shared" si="1"/>
        <v>46047</v>
      </c>
      <c r="AC25" s="8">
        <f t="shared" si="1"/>
        <v>46048</v>
      </c>
      <c r="AD25" s="8">
        <f t="shared" si="1"/>
        <v>46049</v>
      </c>
      <c r="AE25" s="8">
        <f t="shared" si="1"/>
        <v>46050</v>
      </c>
      <c r="AF25" s="8">
        <f t="shared" si="1"/>
        <v>46051</v>
      </c>
      <c r="AG25" s="8">
        <f t="shared" si="1"/>
        <v>46052</v>
      </c>
      <c r="AH25" s="8">
        <f t="shared" si="1"/>
        <v>46053</v>
      </c>
      <c r="AI25" s="8">
        <f t="shared" si="1"/>
        <v>46054</v>
      </c>
      <c r="AJ25" s="8">
        <f t="shared" si="1"/>
        <v>46055</v>
      </c>
      <c r="AK25" s="8">
        <f t="shared" si="1"/>
        <v>46056</v>
      </c>
      <c r="AL25" s="8">
        <f t="shared" si="1"/>
        <v>46057</v>
      </c>
      <c r="AM25" s="8">
        <f t="shared" si="1"/>
        <v>46058</v>
      </c>
      <c r="AN25" s="8">
        <f t="shared" si="1"/>
        <v>46059</v>
      </c>
      <c r="AO25" s="8">
        <f t="shared" si="1"/>
        <v>46060</v>
      </c>
      <c r="AP25" s="8">
        <f t="shared" si="1"/>
        <v>46061</v>
      </c>
      <c r="AQ25" s="8">
        <f t="shared" si="1"/>
        <v>46062</v>
      </c>
      <c r="AR25" s="8">
        <f t="shared" si="1"/>
        <v>46063</v>
      </c>
      <c r="AS25" s="8">
        <f t="shared" si="1"/>
        <v>46064</v>
      </c>
      <c r="AT25" s="8">
        <f t="shared" si="1"/>
        <v>46065</v>
      </c>
      <c r="AU25" s="8">
        <f t="shared" si="1"/>
        <v>46066</v>
      </c>
      <c r="AV25" s="8">
        <f t="shared" si="1"/>
        <v>46067</v>
      </c>
      <c r="AW25" s="8">
        <f t="shared" si="1"/>
        <v>46068</v>
      </c>
      <c r="AX25" s="8">
        <f t="shared" si="1"/>
        <v>46069</v>
      </c>
      <c r="AY25" s="8">
        <f t="shared" si="1"/>
        <v>46070</v>
      </c>
      <c r="AZ25" s="8">
        <f t="shared" si="1"/>
        <v>46071</v>
      </c>
      <c r="BA25" s="8">
        <f t="shared" si="1"/>
        <v>46072</v>
      </c>
      <c r="BB25" s="8">
        <f t="shared" si="1"/>
        <v>46073</v>
      </c>
      <c r="BC25" s="8">
        <f t="shared" si="1"/>
        <v>46074</v>
      </c>
      <c r="BD25" s="8">
        <f t="shared" si="1"/>
        <v>46075</v>
      </c>
      <c r="BE25" s="8">
        <f t="shared" si="1"/>
        <v>46076</v>
      </c>
      <c r="BF25" s="8">
        <f t="shared" si="1"/>
        <v>46077</v>
      </c>
      <c r="BG25" s="8">
        <f t="shared" si="1"/>
        <v>46078</v>
      </c>
      <c r="BH25" s="8">
        <f t="shared" si="1"/>
        <v>46079</v>
      </c>
      <c r="BI25" s="8">
        <f t="shared" si="1"/>
        <v>46080</v>
      </c>
      <c r="BJ25" s="8">
        <f t="shared" si="1"/>
        <v>46081</v>
      </c>
      <c r="BK25" s="8">
        <f t="shared" si="1"/>
        <v>46082</v>
      </c>
      <c r="BL25" s="8">
        <f t="shared" si="1"/>
        <v>46083</v>
      </c>
      <c r="BM25" s="8">
        <f t="shared" si="1"/>
        <v>46084</v>
      </c>
      <c r="BN25" s="8">
        <f t="shared" si="1"/>
        <v>46085</v>
      </c>
      <c r="BO25" s="8">
        <f t="shared" si="1"/>
        <v>46086</v>
      </c>
      <c r="BP25" s="8">
        <f t="shared" si="1"/>
        <v>46087</v>
      </c>
      <c r="BQ25" s="8">
        <f t="shared" si="1"/>
        <v>46088</v>
      </c>
      <c r="BR25" s="8">
        <f t="shared" si="1"/>
        <v>46089</v>
      </c>
      <c r="BS25" s="8">
        <f t="shared" si="1"/>
        <v>46090</v>
      </c>
      <c r="BT25" s="8">
        <f t="shared" si="1"/>
        <v>46091</v>
      </c>
      <c r="BU25" s="8">
        <f t="shared" si="1"/>
        <v>46092</v>
      </c>
      <c r="BV25" s="8">
        <f t="shared" si="1"/>
        <v>46093</v>
      </c>
      <c r="BW25" s="8">
        <f t="shared" si="1"/>
        <v>46094</v>
      </c>
      <c r="BX25" s="8">
        <f t="shared" si="1"/>
        <v>46095</v>
      </c>
      <c r="BY25" s="8">
        <f t="shared" si="1"/>
        <v>46096</v>
      </c>
      <c r="BZ25" s="8">
        <f t="shared" si="1"/>
        <v>46097</v>
      </c>
      <c r="CA25" s="8">
        <f t="shared" si="1"/>
        <v>46098</v>
      </c>
      <c r="CB25" s="8">
        <f t="shared" si="1"/>
        <v>46099</v>
      </c>
      <c r="CC25" s="8">
        <f t="shared" si="1"/>
        <v>46100</v>
      </c>
      <c r="CD25" s="8">
        <f t="shared" si="2"/>
        <v>46101</v>
      </c>
      <c r="CE25" s="8">
        <f t="shared" si="2"/>
        <v>46102</v>
      </c>
      <c r="CF25" s="8">
        <f t="shared" si="2"/>
        <v>46103</v>
      </c>
      <c r="CG25" s="8">
        <f t="shared" si="2"/>
        <v>46104</v>
      </c>
      <c r="CH25" s="8">
        <f t="shared" si="2"/>
        <v>46105</v>
      </c>
      <c r="CI25" s="8">
        <f t="shared" si="2"/>
        <v>46106</v>
      </c>
      <c r="CJ25" s="8">
        <f t="shared" si="2"/>
        <v>46107</v>
      </c>
      <c r="CK25" s="8">
        <f t="shared" si="2"/>
        <v>46108</v>
      </c>
      <c r="CL25" s="8">
        <f t="shared" si="2"/>
        <v>46109</v>
      </c>
      <c r="CM25" s="8">
        <f t="shared" si="2"/>
        <v>46110</v>
      </c>
      <c r="CN25" s="8">
        <f t="shared" si="2"/>
        <v>46111</v>
      </c>
      <c r="CO25" s="8">
        <f t="shared" si="2"/>
        <v>46112</v>
      </c>
      <c r="CP25" s="8">
        <f t="shared" si="2"/>
        <v>46113</v>
      </c>
      <c r="CQ25" s="8">
        <f t="shared" si="2"/>
        <v>46114</v>
      </c>
      <c r="CR25" s="8">
        <f t="shared" si="2"/>
        <v>46115</v>
      </c>
      <c r="CS25" s="8">
        <f t="shared" si="2"/>
        <v>46116</v>
      </c>
      <c r="CT25" s="8">
        <f t="shared" si="2"/>
        <v>46117</v>
      </c>
      <c r="CU25" s="8">
        <f t="shared" si="2"/>
        <v>46118</v>
      </c>
      <c r="CV25" s="8">
        <f t="shared" si="2"/>
        <v>46119</v>
      </c>
      <c r="CW25" s="8">
        <f t="shared" si="2"/>
        <v>46120</v>
      </c>
      <c r="CX25" s="8">
        <f t="shared" si="2"/>
        <v>46121</v>
      </c>
      <c r="CY25" s="8">
        <f t="shared" si="2"/>
        <v>46122</v>
      </c>
      <c r="CZ25" s="8">
        <f t="shared" si="2"/>
        <v>46123</v>
      </c>
      <c r="DA25" s="8">
        <f t="shared" si="2"/>
        <v>46124</v>
      </c>
      <c r="DB25" s="8">
        <f t="shared" si="2"/>
        <v>46125</v>
      </c>
      <c r="DC25" s="8">
        <f t="shared" si="2"/>
        <v>46126</v>
      </c>
      <c r="DD25" s="8">
        <f t="shared" si="2"/>
        <v>46127</v>
      </c>
      <c r="DE25" s="8">
        <f t="shared" si="2"/>
        <v>46128</v>
      </c>
      <c r="DF25" s="8">
        <f t="shared" si="2"/>
        <v>46129</v>
      </c>
      <c r="DG25" s="8">
        <f t="shared" si="2"/>
        <v>46130</v>
      </c>
      <c r="DH25" s="8">
        <f t="shared" si="2"/>
        <v>46131</v>
      </c>
      <c r="DI25" s="8">
        <f t="shared" si="2"/>
        <v>46132</v>
      </c>
      <c r="DJ25" s="8">
        <f t="shared" si="2"/>
        <v>46133</v>
      </c>
      <c r="DK25" s="8">
        <f t="shared" si="2"/>
        <v>46134</v>
      </c>
      <c r="DL25" s="8">
        <f t="shared" si="2"/>
        <v>46135</v>
      </c>
      <c r="DM25" s="8">
        <f t="shared" si="2"/>
        <v>46136</v>
      </c>
      <c r="DN25" s="8">
        <f t="shared" si="2"/>
        <v>46137</v>
      </c>
      <c r="DO25" s="8">
        <f t="shared" si="2"/>
        <v>46138</v>
      </c>
      <c r="DP25" s="8">
        <f t="shared" si="2"/>
        <v>46139</v>
      </c>
      <c r="DQ25" s="8">
        <f t="shared" si="2"/>
        <v>46140</v>
      </c>
      <c r="DR25" s="8">
        <f t="shared" si="2"/>
        <v>46141</v>
      </c>
      <c r="DS25" s="8">
        <f t="shared" si="2"/>
        <v>46142</v>
      </c>
      <c r="DT25" s="8">
        <f t="shared" ref="DT25:GE25" si="7">DT6</f>
        <v>46143</v>
      </c>
      <c r="DU25" s="8">
        <f t="shared" si="7"/>
        <v>46144</v>
      </c>
      <c r="DV25" s="8">
        <f t="shared" si="7"/>
        <v>46145</v>
      </c>
      <c r="DW25" s="8">
        <f t="shared" si="7"/>
        <v>46146</v>
      </c>
      <c r="DX25" s="8">
        <f t="shared" si="7"/>
        <v>46147</v>
      </c>
      <c r="DY25" s="8">
        <f t="shared" si="7"/>
        <v>46148</v>
      </c>
      <c r="DZ25" s="8">
        <f t="shared" si="7"/>
        <v>46149</v>
      </c>
      <c r="EA25" s="8">
        <f t="shared" si="7"/>
        <v>46150</v>
      </c>
      <c r="EB25" s="8">
        <f t="shared" si="7"/>
        <v>46151</v>
      </c>
      <c r="EC25" s="8">
        <f t="shared" si="7"/>
        <v>46152</v>
      </c>
      <c r="ED25" s="8">
        <f t="shared" si="7"/>
        <v>46153</v>
      </c>
      <c r="EE25" s="8">
        <f t="shared" si="7"/>
        <v>46154</v>
      </c>
      <c r="EF25" s="8">
        <f t="shared" si="7"/>
        <v>46155</v>
      </c>
      <c r="EG25" s="8">
        <f t="shared" si="7"/>
        <v>46156</v>
      </c>
      <c r="EH25" s="8">
        <f t="shared" si="7"/>
        <v>46157</v>
      </c>
      <c r="EI25" s="8">
        <f t="shared" si="7"/>
        <v>46158</v>
      </c>
      <c r="EJ25" s="8">
        <f t="shared" si="7"/>
        <v>46159</v>
      </c>
      <c r="EK25" s="8">
        <f t="shared" si="7"/>
        <v>46160</v>
      </c>
      <c r="EL25" s="8">
        <f t="shared" si="7"/>
        <v>46161</v>
      </c>
      <c r="EM25" s="8">
        <f t="shared" si="7"/>
        <v>46162</v>
      </c>
      <c r="EN25" s="8">
        <f t="shared" si="7"/>
        <v>46163</v>
      </c>
      <c r="EO25" s="8">
        <f t="shared" si="7"/>
        <v>46164</v>
      </c>
      <c r="EP25" s="8">
        <f t="shared" si="7"/>
        <v>46165</v>
      </c>
      <c r="EQ25" s="8">
        <f t="shared" si="7"/>
        <v>46166</v>
      </c>
      <c r="ER25" s="8">
        <f t="shared" si="7"/>
        <v>46167</v>
      </c>
      <c r="ES25" s="8">
        <f t="shared" si="7"/>
        <v>46168</v>
      </c>
      <c r="ET25" s="8">
        <f t="shared" si="7"/>
        <v>46169</v>
      </c>
      <c r="EU25" s="8">
        <f t="shared" si="7"/>
        <v>46170</v>
      </c>
      <c r="EV25" s="8">
        <f t="shared" si="7"/>
        <v>46171</v>
      </c>
      <c r="EW25" s="8">
        <f t="shared" si="7"/>
        <v>46172</v>
      </c>
      <c r="EX25" s="8">
        <f t="shared" si="7"/>
        <v>46173</v>
      </c>
      <c r="EY25" s="8">
        <f t="shared" si="7"/>
        <v>46174</v>
      </c>
      <c r="EZ25" s="8">
        <f t="shared" si="7"/>
        <v>46175</v>
      </c>
      <c r="FA25" s="8">
        <f t="shared" si="7"/>
        <v>46176</v>
      </c>
      <c r="FB25" s="8">
        <f t="shared" si="7"/>
        <v>46177</v>
      </c>
      <c r="FC25" s="8">
        <f t="shared" si="7"/>
        <v>46178</v>
      </c>
      <c r="FD25" s="8">
        <f t="shared" si="7"/>
        <v>46179</v>
      </c>
      <c r="FE25" s="33">
        <f t="shared" si="7"/>
        <v>46180</v>
      </c>
      <c r="FF25" s="33">
        <f t="shared" si="7"/>
        <v>46181</v>
      </c>
      <c r="FG25" s="33">
        <f t="shared" si="7"/>
        <v>46182</v>
      </c>
      <c r="FH25" s="33">
        <f t="shared" si="7"/>
        <v>46183</v>
      </c>
      <c r="FI25" s="33">
        <f t="shared" si="7"/>
        <v>46184</v>
      </c>
      <c r="FJ25" s="8">
        <f t="shared" si="7"/>
        <v>46185</v>
      </c>
      <c r="FK25" s="8">
        <f t="shared" si="7"/>
        <v>46186</v>
      </c>
      <c r="FL25" s="8">
        <f t="shared" si="7"/>
        <v>46187</v>
      </c>
      <c r="FM25" s="8">
        <f t="shared" si="7"/>
        <v>46188</v>
      </c>
      <c r="FN25" s="8">
        <f t="shared" si="7"/>
        <v>46189</v>
      </c>
      <c r="FO25" s="8">
        <f t="shared" si="7"/>
        <v>46190</v>
      </c>
      <c r="FP25" s="8">
        <f t="shared" si="7"/>
        <v>46191</v>
      </c>
      <c r="FQ25" s="8">
        <f t="shared" si="7"/>
        <v>46192</v>
      </c>
      <c r="FR25" s="8">
        <f t="shared" si="7"/>
        <v>46193</v>
      </c>
      <c r="FS25" s="8">
        <f t="shared" si="7"/>
        <v>46194</v>
      </c>
      <c r="FT25" s="8">
        <f t="shared" si="7"/>
        <v>46195</v>
      </c>
      <c r="FU25" s="8">
        <f t="shared" si="7"/>
        <v>46196</v>
      </c>
      <c r="FV25" s="8">
        <f t="shared" si="7"/>
        <v>46197</v>
      </c>
      <c r="FW25" s="8">
        <f t="shared" si="7"/>
        <v>46198</v>
      </c>
      <c r="FX25" s="8">
        <f t="shared" si="7"/>
        <v>46199</v>
      </c>
      <c r="FY25" s="8">
        <f t="shared" si="7"/>
        <v>46200</v>
      </c>
      <c r="FZ25" s="8">
        <f t="shared" si="7"/>
        <v>46201</v>
      </c>
      <c r="GA25" s="8">
        <f t="shared" si="7"/>
        <v>46202</v>
      </c>
      <c r="GB25" s="8">
        <f t="shared" si="7"/>
        <v>46203</v>
      </c>
      <c r="GC25" s="8">
        <f t="shared" si="7"/>
        <v>46204</v>
      </c>
      <c r="GD25" s="8">
        <f t="shared" si="7"/>
        <v>46205</v>
      </c>
      <c r="GE25" s="8">
        <f t="shared" si="7"/>
        <v>46206</v>
      </c>
      <c r="GF25" s="8">
        <f t="shared" ref="GF25:IQ25" si="8">GF6</f>
        <v>46207</v>
      </c>
      <c r="GG25" s="8">
        <f t="shared" si="8"/>
        <v>46208</v>
      </c>
      <c r="GH25" s="8">
        <f t="shared" si="8"/>
        <v>46209</v>
      </c>
      <c r="GI25" s="8">
        <f t="shared" si="8"/>
        <v>46210</v>
      </c>
      <c r="GJ25" s="8">
        <f t="shared" si="8"/>
        <v>46211</v>
      </c>
      <c r="GK25" s="8">
        <f t="shared" si="8"/>
        <v>46212</v>
      </c>
      <c r="GL25" s="8">
        <f t="shared" si="8"/>
        <v>46213</v>
      </c>
      <c r="GM25" s="8">
        <f t="shared" si="8"/>
        <v>46214</v>
      </c>
      <c r="GN25" s="8">
        <f t="shared" si="8"/>
        <v>46215</v>
      </c>
      <c r="GO25" s="8">
        <f t="shared" si="8"/>
        <v>46216</v>
      </c>
      <c r="GP25" s="8">
        <f t="shared" si="8"/>
        <v>46217</v>
      </c>
      <c r="GQ25" s="8">
        <f t="shared" si="8"/>
        <v>46218</v>
      </c>
      <c r="GR25" s="8">
        <f t="shared" si="8"/>
        <v>46219</v>
      </c>
      <c r="GS25" s="8">
        <f t="shared" si="8"/>
        <v>46220</v>
      </c>
      <c r="GT25" s="8">
        <f t="shared" si="8"/>
        <v>46221</v>
      </c>
      <c r="GU25" s="8">
        <f t="shared" si="8"/>
        <v>46222</v>
      </c>
      <c r="GV25" s="8">
        <f t="shared" si="8"/>
        <v>46223</v>
      </c>
      <c r="GW25" s="8">
        <f t="shared" si="8"/>
        <v>46224</v>
      </c>
      <c r="GX25" s="8">
        <f t="shared" si="8"/>
        <v>46225</v>
      </c>
      <c r="GY25" s="8">
        <f t="shared" si="8"/>
        <v>46226</v>
      </c>
      <c r="GZ25" s="8">
        <f t="shared" si="8"/>
        <v>46227</v>
      </c>
      <c r="HA25" s="8">
        <f t="shared" si="8"/>
        <v>46228</v>
      </c>
      <c r="HB25" s="8">
        <f t="shared" si="8"/>
        <v>46229</v>
      </c>
      <c r="HC25" s="8">
        <f t="shared" si="8"/>
        <v>46230</v>
      </c>
      <c r="HD25" s="8">
        <f t="shared" si="8"/>
        <v>46231</v>
      </c>
      <c r="HE25" s="8">
        <f t="shared" si="8"/>
        <v>46232</v>
      </c>
      <c r="HF25" s="8">
        <f t="shared" si="8"/>
        <v>46233</v>
      </c>
      <c r="HG25" s="8">
        <f t="shared" si="8"/>
        <v>46234</v>
      </c>
      <c r="HH25" s="8">
        <f t="shared" si="8"/>
        <v>46235</v>
      </c>
      <c r="HI25" s="8">
        <f t="shared" si="8"/>
        <v>46236</v>
      </c>
      <c r="HJ25" s="8">
        <f t="shared" si="8"/>
        <v>46237</v>
      </c>
      <c r="HK25" s="8">
        <f t="shared" si="8"/>
        <v>46238</v>
      </c>
      <c r="HL25" s="8">
        <f t="shared" si="8"/>
        <v>46239</v>
      </c>
      <c r="HM25" s="8">
        <f t="shared" si="8"/>
        <v>46240</v>
      </c>
      <c r="HN25" s="8">
        <f t="shared" si="8"/>
        <v>46241</v>
      </c>
      <c r="HO25" s="8">
        <f t="shared" si="8"/>
        <v>46242</v>
      </c>
      <c r="HP25" s="8">
        <f t="shared" si="8"/>
        <v>46243</v>
      </c>
      <c r="HQ25" s="8">
        <f t="shared" si="8"/>
        <v>46244</v>
      </c>
      <c r="HR25" s="8">
        <f t="shared" si="8"/>
        <v>46245</v>
      </c>
      <c r="HS25" s="8">
        <f t="shared" si="8"/>
        <v>46246</v>
      </c>
      <c r="HT25" s="8">
        <f t="shared" si="8"/>
        <v>46247</v>
      </c>
      <c r="HU25" s="8">
        <f t="shared" si="8"/>
        <v>46248</v>
      </c>
      <c r="HV25" s="8">
        <f t="shared" si="8"/>
        <v>46249</v>
      </c>
      <c r="HW25" s="8">
        <f t="shared" si="8"/>
        <v>46250</v>
      </c>
      <c r="HX25" s="8">
        <f t="shared" si="8"/>
        <v>46251</v>
      </c>
      <c r="HY25" s="8">
        <f t="shared" si="8"/>
        <v>46252</v>
      </c>
      <c r="HZ25" s="8">
        <f t="shared" si="8"/>
        <v>46253</v>
      </c>
      <c r="IA25" s="8">
        <f t="shared" si="8"/>
        <v>46254</v>
      </c>
      <c r="IB25" s="8">
        <f t="shared" si="8"/>
        <v>46255</v>
      </c>
      <c r="IC25" s="8">
        <f t="shared" si="8"/>
        <v>46256</v>
      </c>
      <c r="ID25" s="8">
        <f t="shared" si="8"/>
        <v>46257</v>
      </c>
      <c r="IE25" s="8">
        <f t="shared" si="8"/>
        <v>46258</v>
      </c>
      <c r="IF25" s="8">
        <f t="shared" si="8"/>
        <v>46259</v>
      </c>
      <c r="IG25" s="8">
        <f t="shared" si="8"/>
        <v>46260</v>
      </c>
      <c r="IH25" s="8">
        <f t="shared" si="8"/>
        <v>46261</v>
      </c>
      <c r="II25" s="8">
        <f t="shared" si="8"/>
        <v>46262</v>
      </c>
      <c r="IJ25" s="8">
        <f t="shared" si="8"/>
        <v>46263</v>
      </c>
      <c r="IK25" s="8">
        <f t="shared" si="8"/>
        <v>46264</v>
      </c>
      <c r="IL25" s="8">
        <f t="shared" si="8"/>
        <v>46265</v>
      </c>
      <c r="IM25" s="8">
        <f t="shared" si="8"/>
        <v>46266</v>
      </c>
      <c r="IN25" s="8">
        <f t="shared" si="8"/>
        <v>46267</v>
      </c>
      <c r="IO25" s="8">
        <f t="shared" si="8"/>
        <v>46268</v>
      </c>
      <c r="IP25" s="8">
        <f t="shared" si="8"/>
        <v>46269</v>
      </c>
      <c r="IQ25" s="8">
        <f t="shared" si="8"/>
        <v>46270</v>
      </c>
      <c r="IR25" s="8">
        <f t="shared" ref="IR25:JP25" si="9">IR6</f>
        <v>46271</v>
      </c>
      <c r="IS25" s="8">
        <f t="shared" si="9"/>
        <v>46272</v>
      </c>
      <c r="IT25" s="8">
        <f t="shared" si="9"/>
        <v>46273</v>
      </c>
      <c r="IU25" s="8">
        <f t="shared" si="9"/>
        <v>46274</v>
      </c>
      <c r="IV25" s="8">
        <f t="shared" si="9"/>
        <v>46275</v>
      </c>
      <c r="IW25" s="8">
        <f t="shared" si="9"/>
        <v>46276</v>
      </c>
      <c r="IX25" s="8">
        <f t="shared" si="9"/>
        <v>46277</v>
      </c>
      <c r="IY25" s="8">
        <f t="shared" si="9"/>
        <v>46278</v>
      </c>
      <c r="IZ25" s="8">
        <f t="shared" si="9"/>
        <v>46279</v>
      </c>
      <c r="JA25" s="8">
        <f t="shared" si="9"/>
        <v>46280</v>
      </c>
      <c r="JB25" s="8">
        <f t="shared" si="9"/>
        <v>46281</v>
      </c>
      <c r="JC25" s="8">
        <f t="shared" si="9"/>
        <v>46282</v>
      </c>
      <c r="JD25" s="8">
        <f t="shared" si="9"/>
        <v>46283</v>
      </c>
      <c r="JE25" s="8">
        <f t="shared" si="9"/>
        <v>46284</v>
      </c>
      <c r="JF25" s="8">
        <f t="shared" si="9"/>
        <v>46285</v>
      </c>
      <c r="JG25" s="8">
        <f t="shared" si="9"/>
        <v>46286</v>
      </c>
      <c r="JH25" s="8">
        <f t="shared" si="9"/>
        <v>46287</v>
      </c>
      <c r="JI25" s="8">
        <f t="shared" si="9"/>
        <v>46288</v>
      </c>
      <c r="JJ25" s="8">
        <f t="shared" si="9"/>
        <v>46289</v>
      </c>
      <c r="JK25" s="8">
        <f t="shared" si="9"/>
        <v>46290</v>
      </c>
      <c r="JL25" s="8">
        <f t="shared" si="9"/>
        <v>46291</v>
      </c>
      <c r="JM25" s="8">
        <f t="shared" si="9"/>
        <v>46292</v>
      </c>
      <c r="JN25" s="8">
        <f t="shared" si="9"/>
        <v>46293</v>
      </c>
      <c r="JO25" s="8">
        <f t="shared" si="9"/>
        <v>46294</v>
      </c>
      <c r="JP25" s="8">
        <f t="shared" si="9"/>
        <v>46295</v>
      </c>
    </row>
    <row r="26" spans="1:276" ht="11.45" customHeight="1">
      <c r="A26" s="34" t="s">
        <v>4</v>
      </c>
    </row>
    <row r="27" spans="1:276" ht="11.45" customHeight="1">
      <c r="A27" s="12">
        <v>1</v>
      </c>
      <c r="B27" s="35">
        <f t="shared" ref="B27:Q27" si="10">ROUND(B8*0.85,)</f>
        <v>19202</v>
      </c>
      <c r="C27" s="35">
        <f t="shared" si="10"/>
        <v>26163</v>
      </c>
      <c r="D27" s="35">
        <f t="shared" si="10"/>
        <v>26163</v>
      </c>
      <c r="E27" s="35">
        <f t="shared" si="10"/>
        <v>27311</v>
      </c>
      <c r="F27" s="35">
        <f t="shared" si="10"/>
        <v>27311</v>
      </c>
      <c r="G27" s="35">
        <f t="shared" si="10"/>
        <v>27311</v>
      </c>
      <c r="H27" s="35">
        <f t="shared" si="10"/>
        <v>27311</v>
      </c>
      <c r="I27" s="35">
        <f t="shared" si="10"/>
        <v>27311</v>
      </c>
      <c r="J27" s="35">
        <f t="shared" si="10"/>
        <v>24480</v>
      </c>
      <c r="K27" s="35">
        <f t="shared" si="10"/>
        <v>23103</v>
      </c>
      <c r="L27" s="13">
        <f t="shared" si="10"/>
        <v>17098</v>
      </c>
      <c r="M27" s="13">
        <f t="shared" si="10"/>
        <v>14344</v>
      </c>
      <c r="N27" s="13">
        <f t="shared" si="10"/>
        <v>11131</v>
      </c>
      <c r="O27" s="13">
        <f t="shared" si="10"/>
        <v>11131</v>
      </c>
      <c r="P27" s="13">
        <f t="shared" si="10"/>
        <v>11131</v>
      </c>
      <c r="Q27" s="13">
        <f t="shared" si="10"/>
        <v>11819</v>
      </c>
      <c r="R27" s="13">
        <f t="shared" ref="R27:CC28" si="11">ROUND(R8*0.85,)</f>
        <v>11819</v>
      </c>
      <c r="S27" s="13">
        <f t="shared" si="11"/>
        <v>11819</v>
      </c>
      <c r="T27" s="13">
        <f t="shared" si="11"/>
        <v>11819</v>
      </c>
      <c r="U27" s="13">
        <f t="shared" si="11"/>
        <v>11819</v>
      </c>
      <c r="V27" s="13">
        <f t="shared" si="11"/>
        <v>11819</v>
      </c>
      <c r="W27" s="13">
        <f t="shared" si="11"/>
        <v>12508</v>
      </c>
      <c r="X27" s="13">
        <f t="shared" si="11"/>
        <v>12508</v>
      </c>
      <c r="Y27" s="13">
        <f t="shared" si="11"/>
        <v>12508</v>
      </c>
      <c r="Z27" s="13">
        <f t="shared" si="11"/>
        <v>12508</v>
      </c>
      <c r="AA27" s="13">
        <f t="shared" si="11"/>
        <v>12508</v>
      </c>
      <c r="AB27" s="13">
        <f t="shared" si="11"/>
        <v>13426</v>
      </c>
      <c r="AC27" s="13">
        <f t="shared" si="11"/>
        <v>13426</v>
      </c>
      <c r="AD27" s="13">
        <f t="shared" si="11"/>
        <v>13426</v>
      </c>
      <c r="AE27" s="13">
        <f t="shared" si="11"/>
        <v>13426</v>
      </c>
      <c r="AF27" s="13">
        <f t="shared" si="11"/>
        <v>16180</v>
      </c>
      <c r="AG27" s="13">
        <f t="shared" si="11"/>
        <v>16180</v>
      </c>
      <c r="AH27" s="13">
        <f t="shared" si="11"/>
        <v>16180</v>
      </c>
      <c r="AI27" s="13">
        <f t="shared" si="11"/>
        <v>15262</v>
      </c>
      <c r="AJ27" s="13">
        <f t="shared" si="11"/>
        <v>15262</v>
      </c>
      <c r="AK27" s="13">
        <f t="shared" si="11"/>
        <v>15262</v>
      </c>
      <c r="AL27" s="13">
        <f t="shared" si="11"/>
        <v>15262</v>
      </c>
      <c r="AM27" s="13">
        <f t="shared" si="11"/>
        <v>18016</v>
      </c>
      <c r="AN27" s="13">
        <f t="shared" si="11"/>
        <v>18016</v>
      </c>
      <c r="AO27" s="13">
        <f t="shared" si="11"/>
        <v>18016</v>
      </c>
      <c r="AP27" s="13">
        <f t="shared" si="11"/>
        <v>15262</v>
      </c>
      <c r="AQ27" s="13">
        <f t="shared" si="11"/>
        <v>15262</v>
      </c>
      <c r="AR27" s="13">
        <f t="shared" si="11"/>
        <v>15262</v>
      </c>
      <c r="AS27" s="13">
        <f t="shared" si="11"/>
        <v>15262</v>
      </c>
      <c r="AT27" s="13">
        <f t="shared" si="11"/>
        <v>15262</v>
      </c>
      <c r="AU27" s="13">
        <f t="shared" si="11"/>
        <v>16180</v>
      </c>
      <c r="AV27" s="13">
        <f t="shared" si="11"/>
        <v>16180</v>
      </c>
      <c r="AW27" s="13">
        <f t="shared" si="11"/>
        <v>16180</v>
      </c>
      <c r="AX27" s="13">
        <f t="shared" si="11"/>
        <v>18016</v>
      </c>
      <c r="AY27" s="13">
        <f t="shared" si="11"/>
        <v>18016</v>
      </c>
      <c r="AZ27" s="13">
        <f t="shared" si="11"/>
        <v>18016</v>
      </c>
      <c r="BA27" s="13">
        <f t="shared" si="11"/>
        <v>18016</v>
      </c>
      <c r="BB27" s="13">
        <f t="shared" si="11"/>
        <v>19852</v>
      </c>
      <c r="BC27" s="13">
        <f t="shared" si="11"/>
        <v>19852</v>
      </c>
      <c r="BD27" s="13">
        <f t="shared" si="11"/>
        <v>19852</v>
      </c>
      <c r="BE27" s="13">
        <f t="shared" si="11"/>
        <v>19852</v>
      </c>
      <c r="BF27" s="13">
        <f t="shared" si="11"/>
        <v>19852</v>
      </c>
      <c r="BG27" s="13">
        <f t="shared" si="11"/>
        <v>19852</v>
      </c>
      <c r="BH27" s="13">
        <f t="shared" si="11"/>
        <v>19852</v>
      </c>
      <c r="BI27" s="13">
        <f t="shared" si="11"/>
        <v>19852</v>
      </c>
      <c r="BJ27" s="13">
        <f t="shared" si="11"/>
        <v>18016</v>
      </c>
      <c r="BK27" s="13">
        <f t="shared" si="11"/>
        <v>12508</v>
      </c>
      <c r="BL27" s="13">
        <f t="shared" si="11"/>
        <v>12508</v>
      </c>
      <c r="BM27" s="13">
        <f t="shared" si="11"/>
        <v>12508</v>
      </c>
      <c r="BN27" s="13">
        <f t="shared" si="11"/>
        <v>12508</v>
      </c>
      <c r="BO27" s="13">
        <f t="shared" si="11"/>
        <v>12508</v>
      </c>
      <c r="BP27" s="13">
        <f t="shared" si="11"/>
        <v>12508</v>
      </c>
      <c r="BQ27" s="13">
        <f t="shared" si="11"/>
        <v>12508</v>
      </c>
      <c r="BR27" s="13">
        <f t="shared" si="11"/>
        <v>12508</v>
      </c>
      <c r="BS27" s="13">
        <f t="shared" si="11"/>
        <v>12508</v>
      </c>
      <c r="BT27" s="13">
        <f t="shared" si="11"/>
        <v>9142</v>
      </c>
      <c r="BU27" s="13">
        <f t="shared" si="11"/>
        <v>9142</v>
      </c>
      <c r="BV27" s="13">
        <f t="shared" si="11"/>
        <v>9142</v>
      </c>
      <c r="BW27" s="13">
        <f t="shared" si="11"/>
        <v>9142</v>
      </c>
      <c r="BX27" s="13">
        <f t="shared" si="11"/>
        <v>9142</v>
      </c>
      <c r="BY27" s="13">
        <f t="shared" si="11"/>
        <v>9142</v>
      </c>
      <c r="BZ27" s="13">
        <f t="shared" si="11"/>
        <v>9142</v>
      </c>
      <c r="CA27" s="13">
        <f t="shared" si="11"/>
        <v>8071</v>
      </c>
      <c r="CB27" s="13">
        <f t="shared" si="11"/>
        <v>8071</v>
      </c>
      <c r="CC27" s="13">
        <f t="shared" si="11"/>
        <v>8071</v>
      </c>
      <c r="CD27" s="13">
        <f t="shared" ref="CD27:DS28" si="12">ROUND(CD8*0.85,)</f>
        <v>8071</v>
      </c>
      <c r="CE27" s="13">
        <f t="shared" si="12"/>
        <v>8071</v>
      </c>
      <c r="CF27" s="13">
        <f t="shared" si="12"/>
        <v>7153</v>
      </c>
      <c r="CG27" s="13">
        <f t="shared" si="12"/>
        <v>7153</v>
      </c>
      <c r="CH27" s="13">
        <f t="shared" si="12"/>
        <v>7153</v>
      </c>
      <c r="CI27" s="13">
        <f t="shared" si="12"/>
        <v>7153</v>
      </c>
      <c r="CJ27" s="13">
        <f t="shared" si="12"/>
        <v>7153</v>
      </c>
      <c r="CK27" s="13">
        <f t="shared" si="12"/>
        <v>8071</v>
      </c>
      <c r="CL27" s="13">
        <f t="shared" si="12"/>
        <v>8071</v>
      </c>
      <c r="CM27" s="13">
        <f t="shared" si="12"/>
        <v>7153</v>
      </c>
      <c r="CN27" s="13">
        <f t="shared" si="12"/>
        <v>7153</v>
      </c>
      <c r="CO27" s="13">
        <f t="shared" si="12"/>
        <v>7153</v>
      </c>
      <c r="CP27" s="13">
        <f t="shared" si="12"/>
        <v>7000</v>
      </c>
      <c r="CQ27" s="13">
        <f t="shared" si="12"/>
        <v>7000</v>
      </c>
      <c r="CR27" s="13">
        <f t="shared" si="12"/>
        <v>7000</v>
      </c>
      <c r="CS27" s="13">
        <f t="shared" si="12"/>
        <v>7000</v>
      </c>
      <c r="CT27" s="13">
        <f t="shared" si="12"/>
        <v>6235</v>
      </c>
      <c r="CU27" s="13">
        <f t="shared" si="12"/>
        <v>6235</v>
      </c>
      <c r="CV27" s="13">
        <f t="shared" si="12"/>
        <v>6235</v>
      </c>
      <c r="CW27" s="13">
        <f t="shared" si="12"/>
        <v>6235</v>
      </c>
      <c r="CX27" s="13">
        <f t="shared" si="12"/>
        <v>6235</v>
      </c>
      <c r="CY27" s="13">
        <f t="shared" si="12"/>
        <v>6235</v>
      </c>
      <c r="CZ27" s="13">
        <f t="shared" si="12"/>
        <v>6235</v>
      </c>
      <c r="DA27" s="13">
        <f t="shared" si="12"/>
        <v>4781</v>
      </c>
      <c r="DB27" s="13">
        <f t="shared" si="12"/>
        <v>4781</v>
      </c>
      <c r="DC27" s="13">
        <f t="shared" si="12"/>
        <v>4781</v>
      </c>
      <c r="DD27" s="13">
        <f t="shared" si="12"/>
        <v>4781</v>
      </c>
      <c r="DE27" s="13">
        <f t="shared" si="12"/>
        <v>4781</v>
      </c>
      <c r="DF27" s="13">
        <f t="shared" si="12"/>
        <v>5240</v>
      </c>
      <c r="DG27" s="13">
        <f t="shared" si="12"/>
        <v>5240</v>
      </c>
      <c r="DH27" s="13">
        <f t="shared" si="12"/>
        <v>4781</v>
      </c>
      <c r="DI27" s="13">
        <f t="shared" si="12"/>
        <v>4781</v>
      </c>
      <c r="DJ27" s="13">
        <f t="shared" si="12"/>
        <v>4781</v>
      </c>
      <c r="DK27" s="13">
        <f t="shared" si="12"/>
        <v>4781</v>
      </c>
      <c r="DL27" s="13">
        <f t="shared" si="12"/>
        <v>4781</v>
      </c>
      <c r="DM27" s="13">
        <f t="shared" si="12"/>
        <v>5240</v>
      </c>
      <c r="DN27" s="13">
        <f t="shared" si="12"/>
        <v>5240</v>
      </c>
      <c r="DO27" s="13">
        <f t="shared" si="12"/>
        <v>4781</v>
      </c>
      <c r="DP27" s="13">
        <f t="shared" si="12"/>
        <v>4781</v>
      </c>
      <c r="DQ27" s="13">
        <f t="shared" si="12"/>
        <v>4781</v>
      </c>
      <c r="DR27" s="13">
        <f t="shared" si="12"/>
        <v>4781</v>
      </c>
      <c r="DS27" s="13">
        <f t="shared" si="12"/>
        <v>5852</v>
      </c>
      <c r="DT27" s="13">
        <f t="shared" ref="DT27:GE27" si="13">ROUND(DT8*0.85,)</f>
        <v>5852</v>
      </c>
      <c r="DU27" s="13">
        <f t="shared" si="13"/>
        <v>5852</v>
      </c>
      <c r="DV27" s="13">
        <f t="shared" si="13"/>
        <v>5011</v>
      </c>
      <c r="DW27" s="13">
        <f t="shared" si="13"/>
        <v>5011</v>
      </c>
      <c r="DX27" s="13">
        <f t="shared" si="13"/>
        <v>5011</v>
      </c>
      <c r="DY27" s="13">
        <f t="shared" si="13"/>
        <v>5011</v>
      </c>
      <c r="DZ27" s="13">
        <f t="shared" si="13"/>
        <v>5011</v>
      </c>
      <c r="EA27" s="13">
        <f t="shared" si="13"/>
        <v>5852</v>
      </c>
      <c r="EB27" s="13">
        <f t="shared" si="13"/>
        <v>5852</v>
      </c>
      <c r="EC27" s="13">
        <f t="shared" si="13"/>
        <v>5852</v>
      </c>
      <c r="ED27" s="13">
        <f t="shared" si="13"/>
        <v>4781</v>
      </c>
      <c r="EE27" s="13">
        <f t="shared" si="13"/>
        <v>4781</v>
      </c>
      <c r="EF27" s="13">
        <f t="shared" si="13"/>
        <v>4781</v>
      </c>
      <c r="EG27" s="13">
        <f t="shared" si="13"/>
        <v>4781</v>
      </c>
      <c r="EH27" s="13">
        <f t="shared" si="13"/>
        <v>5011</v>
      </c>
      <c r="EI27" s="13">
        <f t="shared" si="13"/>
        <v>5011</v>
      </c>
      <c r="EJ27" s="13">
        <f t="shared" si="13"/>
        <v>4781</v>
      </c>
      <c r="EK27" s="13">
        <f t="shared" si="13"/>
        <v>4781</v>
      </c>
      <c r="EL27" s="13">
        <f t="shared" si="13"/>
        <v>4781</v>
      </c>
      <c r="EM27" s="13">
        <f t="shared" si="13"/>
        <v>4781</v>
      </c>
      <c r="EN27" s="13">
        <f t="shared" si="13"/>
        <v>4781</v>
      </c>
      <c r="EO27" s="13">
        <f t="shared" si="13"/>
        <v>5011</v>
      </c>
      <c r="EP27" s="13">
        <f t="shared" si="13"/>
        <v>5011</v>
      </c>
      <c r="EQ27" s="13">
        <f t="shared" si="13"/>
        <v>4781</v>
      </c>
      <c r="ER27" s="13">
        <f t="shared" si="13"/>
        <v>4781</v>
      </c>
      <c r="ES27" s="13">
        <f t="shared" si="13"/>
        <v>4781</v>
      </c>
      <c r="ET27" s="13">
        <f t="shared" si="13"/>
        <v>4781</v>
      </c>
      <c r="EU27" s="13">
        <f t="shared" si="13"/>
        <v>4781</v>
      </c>
      <c r="EV27" s="13">
        <f t="shared" si="13"/>
        <v>5011</v>
      </c>
      <c r="EW27" s="13">
        <f t="shared" si="13"/>
        <v>5011</v>
      </c>
      <c r="EX27" s="13">
        <f t="shared" si="13"/>
        <v>5011</v>
      </c>
      <c r="EY27" s="13">
        <f t="shared" si="13"/>
        <v>5011</v>
      </c>
      <c r="EZ27" s="13">
        <f t="shared" si="13"/>
        <v>5011</v>
      </c>
      <c r="FA27" s="13">
        <f t="shared" si="13"/>
        <v>5011</v>
      </c>
      <c r="FB27" s="13">
        <f t="shared" si="13"/>
        <v>5011</v>
      </c>
      <c r="FC27" s="13">
        <f t="shared" si="13"/>
        <v>8989</v>
      </c>
      <c r="FD27" s="13">
        <f t="shared" si="13"/>
        <v>8989</v>
      </c>
      <c r="FE27" s="35">
        <f t="shared" si="13"/>
        <v>8989</v>
      </c>
      <c r="FF27" s="35">
        <f t="shared" si="13"/>
        <v>8989</v>
      </c>
      <c r="FG27" s="35">
        <f t="shared" si="13"/>
        <v>8989</v>
      </c>
      <c r="FH27" s="35">
        <f t="shared" si="13"/>
        <v>8989</v>
      </c>
      <c r="FI27" s="35">
        <f t="shared" si="13"/>
        <v>10672</v>
      </c>
      <c r="FJ27" s="13">
        <f t="shared" si="13"/>
        <v>10672</v>
      </c>
      <c r="FK27" s="13">
        <f t="shared" si="13"/>
        <v>10672</v>
      </c>
      <c r="FL27" s="13">
        <f t="shared" si="13"/>
        <v>10672</v>
      </c>
      <c r="FM27" s="13">
        <f t="shared" si="13"/>
        <v>10672</v>
      </c>
      <c r="FN27" s="13">
        <f t="shared" si="13"/>
        <v>10672</v>
      </c>
      <c r="FO27" s="13">
        <f t="shared" si="13"/>
        <v>10672</v>
      </c>
      <c r="FP27" s="13">
        <f t="shared" si="13"/>
        <v>10672</v>
      </c>
      <c r="FQ27" s="13">
        <f t="shared" si="13"/>
        <v>10672</v>
      </c>
      <c r="FR27" s="13">
        <f t="shared" si="13"/>
        <v>10672</v>
      </c>
      <c r="FS27" s="13">
        <f t="shared" si="13"/>
        <v>5852</v>
      </c>
      <c r="FT27" s="13">
        <f t="shared" si="13"/>
        <v>5852</v>
      </c>
      <c r="FU27" s="13">
        <f t="shared" si="13"/>
        <v>5852</v>
      </c>
      <c r="FV27" s="13">
        <f t="shared" si="13"/>
        <v>5852</v>
      </c>
      <c r="FW27" s="13">
        <f t="shared" si="13"/>
        <v>5852</v>
      </c>
      <c r="FX27" s="13">
        <f t="shared" si="13"/>
        <v>5852</v>
      </c>
      <c r="FY27" s="13">
        <f t="shared" si="13"/>
        <v>5852</v>
      </c>
      <c r="FZ27" s="13">
        <f t="shared" si="13"/>
        <v>5852</v>
      </c>
      <c r="GA27" s="13">
        <f t="shared" si="13"/>
        <v>8989</v>
      </c>
      <c r="GB27" s="13">
        <f t="shared" si="13"/>
        <v>8989</v>
      </c>
      <c r="GC27" s="13">
        <f t="shared" si="13"/>
        <v>8989</v>
      </c>
      <c r="GD27" s="13">
        <f t="shared" si="13"/>
        <v>8989</v>
      </c>
      <c r="GE27" s="13">
        <f t="shared" si="13"/>
        <v>8989</v>
      </c>
      <c r="GF27" s="13">
        <f t="shared" ref="GF27:IQ27" si="14">ROUND(GF8*0.85,)</f>
        <v>8989</v>
      </c>
      <c r="GG27" s="13">
        <f t="shared" si="14"/>
        <v>8989</v>
      </c>
      <c r="GH27" s="13">
        <f t="shared" si="14"/>
        <v>8989</v>
      </c>
      <c r="GI27" s="13">
        <f t="shared" si="14"/>
        <v>8989</v>
      </c>
      <c r="GJ27" s="13">
        <f t="shared" si="14"/>
        <v>8989</v>
      </c>
      <c r="GK27" s="13">
        <f t="shared" si="14"/>
        <v>8989</v>
      </c>
      <c r="GL27" s="13">
        <f t="shared" si="14"/>
        <v>8989</v>
      </c>
      <c r="GM27" s="13">
        <f t="shared" si="14"/>
        <v>8989</v>
      </c>
      <c r="GN27" s="13">
        <f t="shared" si="14"/>
        <v>8989</v>
      </c>
      <c r="GO27" s="13">
        <f t="shared" si="14"/>
        <v>6617</v>
      </c>
      <c r="GP27" s="13">
        <f t="shared" si="14"/>
        <v>6617</v>
      </c>
      <c r="GQ27" s="13">
        <f t="shared" si="14"/>
        <v>6617</v>
      </c>
      <c r="GR27" s="13">
        <f t="shared" si="14"/>
        <v>6617</v>
      </c>
      <c r="GS27" s="13">
        <f t="shared" si="14"/>
        <v>7000</v>
      </c>
      <c r="GT27" s="13">
        <f t="shared" si="14"/>
        <v>7000</v>
      </c>
      <c r="GU27" s="13">
        <f t="shared" si="14"/>
        <v>6617</v>
      </c>
      <c r="GV27" s="13">
        <f t="shared" si="14"/>
        <v>6617</v>
      </c>
      <c r="GW27" s="13">
        <f t="shared" si="14"/>
        <v>6617</v>
      </c>
      <c r="GX27" s="13">
        <f t="shared" si="14"/>
        <v>6617</v>
      </c>
      <c r="GY27" s="13">
        <f t="shared" si="14"/>
        <v>6617</v>
      </c>
      <c r="GZ27" s="13">
        <f t="shared" si="14"/>
        <v>7000</v>
      </c>
      <c r="HA27" s="13">
        <f t="shared" si="14"/>
        <v>7000</v>
      </c>
      <c r="HB27" s="13">
        <f t="shared" si="14"/>
        <v>6617</v>
      </c>
      <c r="HC27" s="13">
        <f t="shared" si="14"/>
        <v>6617</v>
      </c>
      <c r="HD27" s="13">
        <f t="shared" si="14"/>
        <v>6617</v>
      </c>
      <c r="HE27" s="13">
        <f t="shared" si="14"/>
        <v>6617</v>
      </c>
      <c r="HF27" s="13">
        <f t="shared" si="14"/>
        <v>6617</v>
      </c>
      <c r="HG27" s="13">
        <f t="shared" si="14"/>
        <v>7000</v>
      </c>
      <c r="HH27" s="13">
        <f t="shared" si="14"/>
        <v>7000</v>
      </c>
      <c r="HI27" s="13">
        <f t="shared" si="14"/>
        <v>6617</v>
      </c>
      <c r="HJ27" s="13">
        <f t="shared" si="14"/>
        <v>6617</v>
      </c>
      <c r="HK27" s="13">
        <f t="shared" si="14"/>
        <v>6617</v>
      </c>
      <c r="HL27" s="13">
        <f t="shared" si="14"/>
        <v>6617</v>
      </c>
      <c r="HM27" s="13">
        <f t="shared" si="14"/>
        <v>6617</v>
      </c>
      <c r="HN27" s="13">
        <f t="shared" si="14"/>
        <v>7000</v>
      </c>
      <c r="HO27" s="13">
        <f t="shared" si="14"/>
        <v>7000</v>
      </c>
      <c r="HP27" s="13">
        <f t="shared" si="14"/>
        <v>6617</v>
      </c>
      <c r="HQ27" s="13">
        <f t="shared" si="14"/>
        <v>6617</v>
      </c>
      <c r="HR27" s="13">
        <f t="shared" si="14"/>
        <v>6617</v>
      </c>
      <c r="HS27" s="13">
        <f t="shared" si="14"/>
        <v>6617</v>
      </c>
      <c r="HT27" s="13">
        <f t="shared" si="14"/>
        <v>6617</v>
      </c>
      <c r="HU27" s="13">
        <f t="shared" si="14"/>
        <v>7000</v>
      </c>
      <c r="HV27" s="13">
        <f t="shared" si="14"/>
        <v>7000</v>
      </c>
      <c r="HW27" s="13">
        <f t="shared" si="14"/>
        <v>6617</v>
      </c>
      <c r="HX27" s="13">
        <f t="shared" si="14"/>
        <v>6617</v>
      </c>
      <c r="HY27" s="13">
        <f t="shared" si="14"/>
        <v>6617</v>
      </c>
      <c r="HZ27" s="13">
        <f t="shared" si="14"/>
        <v>6617</v>
      </c>
      <c r="IA27" s="13">
        <f t="shared" si="14"/>
        <v>6617</v>
      </c>
      <c r="IB27" s="13">
        <f t="shared" si="14"/>
        <v>6617</v>
      </c>
      <c r="IC27" s="13">
        <f t="shared" si="14"/>
        <v>6617</v>
      </c>
      <c r="ID27" s="13">
        <f t="shared" si="14"/>
        <v>5852</v>
      </c>
      <c r="IE27" s="13">
        <f t="shared" si="14"/>
        <v>5852</v>
      </c>
      <c r="IF27" s="13">
        <f t="shared" si="14"/>
        <v>5852</v>
      </c>
      <c r="IG27" s="13">
        <f t="shared" si="14"/>
        <v>5852</v>
      </c>
      <c r="IH27" s="13">
        <f t="shared" si="14"/>
        <v>5852</v>
      </c>
      <c r="II27" s="13">
        <f t="shared" si="14"/>
        <v>5852</v>
      </c>
      <c r="IJ27" s="13">
        <f t="shared" si="14"/>
        <v>5852</v>
      </c>
      <c r="IK27" s="13">
        <f t="shared" si="14"/>
        <v>5470</v>
      </c>
      <c r="IL27" s="13">
        <f t="shared" si="14"/>
        <v>5470</v>
      </c>
      <c r="IM27" s="13">
        <f t="shared" si="14"/>
        <v>5470</v>
      </c>
      <c r="IN27" s="13">
        <f t="shared" si="14"/>
        <v>5470</v>
      </c>
      <c r="IO27" s="13">
        <f t="shared" si="14"/>
        <v>5470</v>
      </c>
      <c r="IP27" s="13">
        <f t="shared" si="14"/>
        <v>5852</v>
      </c>
      <c r="IQ27" s="13">
        <f t="shared" si="14"/>
        <v>5852</v>
      </c>
      <c r="IR27" s="13">
        <f t="shared" ref="IR27:JP27" si="15">ROUND(IR8*0.85,)</f>
        <v>5470</v>
      </c>
      <c r="IS27" s="13">
        <f t="shared" si="15"/>
        <v>5470</v>
      </c>
      <c r="IT27" s="13">
        <f t="shared" si="15"/>
        <v>5470</v>
      </c>
      <c r="IU27" s="13">
        <f t="shared" si="15"/>
        <v>5470</v>
      </c>
      <c r="IV27" s="13">
        <f t="shared" si="15"/>
        <v>5470</v>
      </c>
      <c r="IW27" s="13">
        <f t="shared" si="15"/>
        <v>5852</v>
      </c>
      <c r="IX27" s="13">
        <f t="shared" si="15"/>
        <v>5852</v>
      </c>
      <c r="IY27" s="13">
        <f t="shared" si="15"/>
        <v>5470</v>
      </c>
      <c r="IZ27" s="13">
        <f t="shared" si="15"/>
        <v>5470</v>
      </c>
      <c r="JA27" s="13">
        <f t="shared" si="15"/>
        <v>5470</v>
      </c>
      <c r="JB27" s="13">
        <f t="shared" si="15"/>
        <v>5470</v>
      </c>
      <c r="JC27" s="13">
        <f t="shared" si="15"/>
        <v>5470</v>
      </c>
      <c r="JD27" s="13">
        <f t="shared" si="15"/>
        <v>5852</v>
      </c>
      <c r="JE27" s="13">
        <f t="shared" si="15"/>
        <v>5852</v>
      </c>
      <c r="JF27" s="13">
        <f t="shared" si="15"/>
        <v>6617</v>
      </c>
      <c r="JG27" s="13">
        <f t="shared" si="15"/>
        <v>6617</v>
      </c>
      <c r="JH27" s="13">
        <f t="shared" si="15"/>
        <v>6617</v>
      </c>
      <c r="JI27" s="13">
        <f t="shared" si="15"/>
        <v>6617</v>
      </c>
      <c r="JJ27" s="13">
        <f t="shared" si="15"/>
        <v>6617</v>
      </c>
      <c r="JK27" s="13">
        <f t="shared" si="15"/>
        <v>6617</v>
      </c>
      <c r="JL27" s="13">
        <f t="shared" si="15"/>
        <v>6617</v>
      </c>
      <c r="JM27" s="13">
        <f t="shared" si="15"/>
        <v>6617</v>
      </c>
      <c r="JN27" s="13">
        <f t="shared" si="15"/>
        <v>6617</v>
      </c>
      <c r="JO27" s="13">
        <f t="shared" si="15"/>
        <v>6617</v>
      </c>
      <c r="JP27" s="13">
        <f t="shared" si="15"/>
        <v>6617</v>
      </c>
    </row>
    <row r="28" spans="1:276" ht="11.45" customHeight="1">
      <c r="A28" s="12">
        <v>2</v>
      </c>
      <c r="B28" s="35">
        <f t="shared" ref="B28:Q28" si="16">ROUND(B9*0.85,)</f>
        <v>20732</v>
      </c>
      <c r="C28" s="35">
        <f t="shared" si="16"/>
        <v>27693</v>
      </c>
      <c r="D28" s="35">
        <f t="shared" si="16"/>
        <v>27693</v>
      </c>
      <c r="E28" s="35">
        <f t="shared" si="16"/>
        <v>28841</v>
      </c>
      <c r="F28" s="35">
        <f t="shared" si="16"/>
        <v>28841</v>
      </c>
      <c r="G28" s="35">
        <f t="shared" si="16"/>
        <v>28841</v>
      </c>
      <c r="H28" s="35">
        <f t="shared" si="16"/>
        <v>28841</v>
      </c>
      <c r="I28" s="35">
        <f t="shared" si="16"/>
        <v>28841</v>
      </c>
      <c r="J28" s="35">
        <f t="shared" si="16"/>
        <v>26010</v>
      </c>
      <c r="K28" s="35">
        <f t="shared" si="16"/>
        <v>24633</v>
      </c>
      <c r="L28" s="13">
        <f t="shared" si="16"/>
        <v>18513</v>
      </c>
      <c r="M28" s="13">
        <f t="shared" si="16"/>
        <v>15759</v>
      </c>
      <c r="N28" s="13">
        <f t="shared" si="16"/>
        <v>12546</v>
      </c>
      <c r="O28" s="13">
        <f t="shared" si="16"/>
        <v>12546</v>
      </c>
      <c r="P28" s="13">
        <f t="shared" si="16"/>
        <v>12546</v>
      </c>
      <c r="Q28" s="13">
        <f t="shared" si="16"/>
        <v>13235</v>
      </c>
      <c r="R28" s="13">
        <f t="shared" si="11"/>
        <v>13235</v>
      </c>
      <c r="S28" s="13">
        <f t="shared" si="11"/>
        <v>13235</v>
      </c>
      <c r="T28" s="13">
        <f t="shared" si="11"/>
        <v>13235</v>
      </c>
      <c r="U28" s="13">
        <f t="shared" si="11"/>
        <v>13235</v>
      </c>
      <c r="V28" s="13">
        <f t="shared" si="11"/>
        <v>13235</v>
      </c>
      <c r="W28" s="13">
        <f t="shared" si="11"/>
        <v>13923</v>
      </c>
      <c r="X28" s="13">
        <f t="shared" si="11"/>
        <v>13923</v>
      </c>
      <c r="Y28" s="13">
        <f t="shared" si="11"/>
        <v>13923</v>
      </c>
      <c r="Z28" s="13">
        <f t="shared" si="11"/>
        <v>13923</v>
      </c>
      <c r="AA28" s="13">
        <f t="shared" si="11"/>
        <v>13923</v>
      </c>
      <c r="AB28" s="13">
        <f t="shared" si="11"/>
        <v>14841</v>
      </c>
      <c r="AC28" s="13">
        <f t="shared" si="11"/>
        <v>14841</v>
      </c>
      <c r="AD28" s="13">
        <f t="shared" si="11"/>
        <v>14841</v>
      </c>
      <c r="AE28" s="13">
        <f t="shared" si="11"/>
        <v>14841</v>
      </c>
      <c r="AF28" s="13">
        <f t="shared" si="11"/>
        <v>17595</v>
      </c>
      <c r="AG28" s="13">
        <f t="shared" si="11"/>
        <v>17595</v>
      </c>
      <c r="AH28" s="13">
        <f t="shared" si="11"/>
        <v>17595</v>
      </c>
      <c r="AI28" s="13">
        <f t="shared" si="11"/>
        <v>16677</v>
      </c>
      <c r="AJ28" s="13">
        <f t="shared" si="11"/>
        <v>16677</v>
      </c>
      <c r="AK28" s="13">
        <f t="shared" si="11"/>
        <v>16677</v>
      </c>
      <c r="AL28" s="13">
        <f t="shared" si="11"/>
        <v>16677</v>
      </c>
      <c r="AM28" s="13">
        <f t="shared" si="11"/>
        <v>19431</v>
      </c>
      <c r="AN28" s="13">
        <f t="shared" si="11"/>
        <v>19431</v>
      </c>
      <c r="AO28" s="13">
        <f t="shared" si="11"/>
        <v>19431</v>
      </c>
      <c r="AP28" s="13">
        <f t="shared" si="11"/>
        <v>16677</v>
      </c>
      <c r="AQ28" s="13">
        <f t="shared" si="11"/>
        <v>16677</v>
      </c>
      <c r="AR28" s="13">
        <f t="shared" si="11"/>
        <v>16677</v>
      </c>
      <c r="AS28" s="13">
        <f t="shared" si="11"/>
        <v>16677</v>
      </c>
      <c r="AT28" s="13">
        <f t="shared" si="11"/>
        <v>16677</v>
      </c>
      <c r="AU28" s="13">
        <f t="shared" si="11"/>
        <v>17595</v>
      </c>
      <c r="AV28" s="13">
        <f t="shared" si="11"/>
        <v>17595</v>
      </c>
      <c r="AW28" s="13">
        <f t="shared" si="11"/>
        <v>17595</v>
      </c>
      <c r="AX28" s="13">
        <f t="shared" si="11"/>
        <v>19431</v>
      </c>
      <c r="AY28" s="13">
        <f t="shared" si="11"/>
        <v>19431</v>
      </c>
      <c r="AZ28" s="13">
        <f t="shared" si="11"/>
        <v>19431</v>
      </c>
      <c r="BA28" s="13">
        <f t="shared" si="11"/>
        <v>19431</v>
      </c>
      <c r="BB28" s="13">
        <f t="shared" si="11"/>
        <v>21267</v>
      </c>
      <c r="BC28" s="13">
        <f t="shared" si="11"/>
        <v>21267</v>
      </c>
      <c r="BD28" s="13">
        <f t="shared" si="11"/>
        <v>21267</v>
      </c>
      <c r="BE28" s="13">
        <f t="shared" si="11"/>
        <v>21267</v>
      </c>
      <c r="BF28" s="13">
        <f t="shared" si="11"/>
        <v>21267</v>
      </c>
      <c r="BG28" s="13">
        <f t="shared" si="11"/>
        <v>21267</v>
      </c>
      <c r="BH28" s="13">
        <f t="shared" si="11"/>
        <v>21267</v>
      </c>
      <c r="BI28" s="13">
        <f t="shared" si="11"/>
        <v>21267</v>
      </c>
      <c r="BJ28" s="13">
        <f t="shared" si="11"/>
        <v>19431</v>
      </c>
      <c r="BK28" s="13">
        <f t="shared" si="11"/>
        <v>13923</v>
      </c>
      <c r="BL28" s="13">
        <f t="shared" si="11"/>
        <v>13923</v>
      </c>
      <c r="BM28" s="13">
        <f t="shared" si="11"/>
        <v>13923</v>
      </c>
      <c r="BN28" s="13">
        <f t="shared" si="11"/>
        <v>13923</v>
      </c>
      <c r="BO28" s="13">
        <f t="shared" si="11"/>
        <v>13923</v>
      </c>
      <c r="BP28" s="13">
        <f t="shared" si="11"/>
        <v>13923</v>
      </c>
      <c r="BQ28" s="13">
        <f t="shared" si="11"/>
        <v>13923</v>
      </c>
      <c r="BR28" s="13">
        <f t="shared" si="11"/>
        <v>13923</v>
      </c>
      <c r="BS28" s="13">
        <f t="shared" si="11"/>
        <v>13923</v>
      </c>
      <c r="BT28" s="13">
        <f t="shared" si="11"/>
        <v>10557</v>
      </c>
      <c r="BU28" s="13">
        <f t="shared" si="11"/>
        <v>10557</v>
      </c>
      <c r="BV28" s="13">
        <f t="shared" si="11"/>
        <v>10557</v>
      </c>
      <c r="BW28" s="13">
        <f t="shared" si="11"/>
        <v>10557</v>
      </c>
      <c r="BX28" s="13">
        <f t="shared" si="11"/>
        <v>10557</v>
      </c>
      <c r="BY28" s="13">
        <f t="shared" si="11"/>
        <v>10557</v>
      </c>
      <c r="BZ28" s="13">
        <f t="shared" si="11"/>
        <v>10557</v>
      </c>
      <c r="CA28" s="13">
        <f t="shared" si="11"/>
        <v>9486</v>
      </c>
      <c r="CB28" s="13">
        <f t="shared" si="11"/>
        <v>9486</v>
      </c>
      <c r="CC28" s="13">
        <f t="shared" si="11"/>
        <v>9486</v>
      </c>
      <c r="CD28" s="13">
        <f t="shared" si="12"/>
        <v>9486</v>
      </c>
      <c r="CE28" s="13">
        <f t="shared" si="12"/>
        <v>9486</v>
      </c>
      <c r="CF28" s="13">
        <f t="shared" si="12"/>
        <v>8568</v>
      </c>
      <c r="CG28" s="13">
        <f t="shared" si="12"/>
        <v>8568</v>
      </c>
      <c r="CH28" s="13">
        <f t="shared" si="12"/>
        <v>8568</v>
      </c>
      <c r="CI28" s="13">
        <f t="shared" si="12"/>
        <v>8568</v>
      </c>
      <c r="CJ28" s="13">
        <f t="shared" si="12"/>
        <v>8568</v>
      </c>
      <c r="CK28" s="13">
        <f t="shared" si="12"/>
        <v>9486</v>
      </c>
      <c r="CL28" s="13">
        <f t="shared" si="12"/>
        <v>9486</v>
      </c>
      <c r="CM28" s="13">
        <f t="shared" si="12"/>
        <v>8568</v>
      </c>
      <c r="CN28" s="13">
        <f t="shared" si="12"/>
        <v>8568</v>
      </c>
      <c r="CO28" s="13">
        <f t="shared" si="12"/>
        <v>8568</v>
      </c>
      <c r="CP28" s="13">
        <f t="shared" si="12"/>
        <v>8262</v>
      </c>
      <c r="CQ28" s="13">
        <f t="shared" si="12"/>
        <v>8262</v>
      </c>
      <c r="CR28" s="13">
        <f t="shared" si="12"/>
        <v>8262</v>
      </c>
      <c r="CS28" s="13">
        <f t="shared" si="12"/>
        <v>8262</v>
      </c>
      <c r="CT28" s="13">
        <f t="shared" si="12"/>
        <v>7497</v>
      </c>
      <c r="CU28" s="13">
        <f t="shared" si="12"/>
        <v>7497</v>
      </c>
      <c r="CV28" s="13">
        <f t="shared" si="12"/>
        <v>7497</v>
      </c>
      <c r="CW28" s="13">
        <f t="shared" si="12"/>
        <v>7497</v>
      </c>
      <c r="CX28" s="13">
        <f t="shared" si="12"/>
        <v>7497</v>
      </c>
      <c r="CY28" s="13">
        <f t="shared" si="12"/>
        <v>7497</v>
      </c>
      <c r="CZ28" s="13">
        <f t="shared" si="12"/>
        <v>7497</v>
      </c>
      <c r="DA28" s="13">
        <f t="shared" si="12"/>
        <v>6044</v>
      </c>
      <c r="DB28" s="13">
        <f t="shared" si="12"/>
        <v>6044</v>
      </c>
      <c r="DC28" s="13">
        <f t="shared" si="12"/>
        <v>6044</v>
      </c>
      <c r="DD28" s="13">
        <f t="shared" si="12"/>
        <v>6044</v>
      </c>
      <c r="DE28" s="13">
        <f t="shared" si="12"/>
        <v>6044</v>
      </c>
      <c r="DF28" s="13">
        <f t="shared" si="12"/>
        <v>6503</v>
      </c>
      <c r="DG28" s="13">
        <f t="shared" si="12"/>
        <v>6503</v>
      </c>
      <c r="DH28" s="13">
        <f t="shared" si="12"/>
        <v>6044</v>
      </c>
      <c r="DI28" s="13">
        <f t="shared" si="12"/>
        <v>6044</v>
      </c>
      <c r="DJ28" s="13">
        <f t="shared" si="12"/>
        <v>6044</v>
      </c>
      <c r="DK28" s="13">
        <f t="shared" si="12"/>
        <v>6044</v>
      </c>
      <c r="DL28" s="13">
        <f t="shared" si="12"/>
        <v>6044</v>
      </c>
      <c r="DM28" s="13">
        <f t="shared" si="12"/>
        <v>6503</v>
      </c>
      <c r="DN28" s="13">
        <f t="shared" si="12"/>
        <v>6503</v>
      </c>
      <c r="DO28" s="13">
        <f t="shared" si="12"/>
        <v>6044</v>
      </c>
      <c r="DP28" s="13">
        <f t="shared" si="12"/>
        <v>6044</v>
      </c>
      <c r="DQ28" s="13">
        <f t="shared" si="12"/>
        <v>6044</v>
      </c>
      <c r="DR28" s="13">
        <f t="shared" si="12"/>
        <v>6044</v>
      </c>
      <c r="DS28" s="13">
        <f t="shared" si="12"/>
        <v>7115</v>
      </c>
      <c r="DT28" s="13">
        <f t="shared" ref="DT28:GE28" si="17">ROUND(DT9*0.85,)</f>
        <v>7115</v>
      </c>
      <c r="DU28" s="13">
        <f t="shared" si="17"/>
        <v>7115</v>
      </c>
      <c r="DV28" s="13">
        <f t="shared" si="17"/>
        <v>6273</v>
      </c>
      <c r="DW28" s="13">
        <f t="shared" si="17"/>
        <v>6273</v>
      </c>
      <c r="DX28" s="13">
        <f t="shared" si="17"/>
        <v>6273</v>
      </c>
      <c r="DY28" s="13">
        <f t="shared" si="17"/>
        <v>6273</v>
      </c>
      <c r="DZ28" s="13">
        <f t="shared" si="17"/>
        <v>6273</v>
      </c>
      <c r="EA28" s="13">
        <f t="shared" si="17"/>
        <v>7115</v>
      </c>
      <c r="EB28" s="13">
        <f t="shared" si="17"/>
        <v>7115</v>
      </c>
      <c r="EC28" s="13">
        <f t="shared" si="17"/>
        <v>7115</v>
      </c>
      <c r="ED28" s="13">
        <f t="shared" si="17"/>
        <v>6044</v>
      </c>
      <c r="EE28" s="13">
        <f t="shared" si="17"/>
        <v>6044</v>
      </c>
      <c r="EF28" s="13">
        <f t="shared" si="17"/>
        <v>6044</v>
      </c>
      <c r="EG28" s="13">
        <f t="shared" si="17"/>
        <v>6044</v>
      </c>
      <c r="EH28" s="13">
        <f t="shared" si="17"/>
        <v>6273</v>
      </c>
      <c r="EI28" s="13">
        <f t="shared" si="17"/>
        <v>6273</v>
      </c>
      <c r="EJ28" s="13">
        <f t="shared" si="17"/>
        <v>6044</v>
      </c>
      <c r="EK28" s="13">
        <f t="shared" si="17"/>
        <v>6044</v>
      </c>
      <c r="EL28" s="13">
        <f t="shared" si="17"/>
        <v>6044</v>
      </c>
      <c r="EM28" s="13">
        <f t="shared" si="17"/>
        <v>6044</v>
      </c>
      <c r="EN28" s="13">
        <f t="shared" si="17"/>
        <v>6044</v>
      </c>
      <c r="EO28" s="13">
        <f t="shared" si="17"/>
        <v>6273</v>
      </c>
      <c r="EP28" s="13">
        <f t="shared" si="17"/>
        <v>6273</v>
      </c>
      <c r="EQ28" s="13">
        <f t="shared" si="17"/>
        <v>6044</v>
      </c>
      <c r="ER28" s="13">
        <f t="shared" si="17"/>
        <v>6044</v>
      </c>
      <c r="ES28" s="13">
        <f t="shared" si="17"/>
        <v>6044</v>
      </c>
      <c r="ET28" s="13">
        <f t="shared" si="17"/>
        <v>6044</v>
      </c>
      <c r="EU28" s="13">
        <f t="shared" si="17"/>
        <v>6044</v>
      </c>
      <c r="EV28" s="13">
        <f t="shared" si="17"/>
        <v>6273</v>
      </c>
      <c r="EW28" s="13">
        <f t="shared" si="17"/>
        <v>6273</v>
      </c>
      <c r="EX28" s="13">
        <f t="shared" si="17"/>
        <v>6273</v>
      </c>
      <c r="EY28" s="13">
        <f t="shared" si="17"/>
        <v>6273</v>
      </c>
      <c r="EZ28" s="13">
        <f t="shared" si="17"/>
        <v>6273</v>
      </c>
      <c r="FA28" s="13">
        <f t="shared" si="17"/>
        <v>6273</v>
      </c>
      <c r="FB28" s="13">
        <f t="shared" si="17"/>
        <v>6273</v>
      </c>
      <c r="FC28" s="13">
        <f t="shared" si="17"/>
        <v>10251</v>
      </c>
      <c r="FD28" s="13">
        <f t="shared" si="17"/>
        <v>10251</v>
      </c>
      <c r="FE28" s="35">
        <f t="shared" si="17"/>
        <v>10251</v>
      </c>
      <c r="FF28" s="35">
        <f t="shared" si="17"/>
        <v>10251</v>
      </c>
      <c r="FG28" s="35">
        <f t="shared" si="17"/>
        <v>10251</v>
      </c>
      <c r="FH28" s="35">
        <f t="shared" si="17"/>
        <v>10251</v>
      </c>
      <c r="FI28" s="35">
        <f t="shared" si="17"/>
        <v>11934</v>
      </c>
      <c r="FJ28" s="13">
        <f t="shared" si="17"/>
        <v>11934</v>
      </c>
      <c r="FK28" s="13">
        <f t="shared" si="17"/>
        <v>11934</v>
      </c>
      <c r="FL28" s="13">
        <f t="shared" si="17"/>
        <v>11934</v>
      </c>
      <c r="FM28" s="13">
        <f t="shared" si="17"/>
        <v>11934</v>
      </c>
      <c r="FN28" s="13">
        <f t="shared" si="17"/>
        <v>11934</v>
      </c>
      <c r="FO28" s="13">
        <f t="shared" si="17"/>
        <v>11934</v>
      </c>
      <c r="FP28" s="13">
        <f t="shared" si="17"/>
        <v>11934</v>
      </c>
      <c r="FQ28" s="13">
        <f t="shared" si="17"/>
        <v>11934</v>
      </c>
      <c r="FR28" s="13">
        <f t="shared" si="17"/>
        <v>11934</v>
      </c>
      <c r="FS28" s="13">
        <f t="shared" si="17"/>
        <v>7115</v>
      </c>
      <c r="FT28" s="13">
        <f t="shared" si="17"/>
        <v>7115</v>
      </c>
      <c r="FU28" s="13">
        <f t="shared" si="17"/>
        <v>7115</v>
      </c>
      <c r="FV28" s="13">
        <f t="shared" si="17"/>
        <v>7115</v>
      </c>
      <c r="FW28" s="13">
        <f t="shared" si="17"/>
        <v>7115</v>
      </c>
      <c r="FX28" s="13">
        <f t="shared" si="17"/>
        <v>7115</v>
      </c>
      <c r="FY28" s="13">
        <f t="shared" si="17"/>
        <v>7115</v>
      </c>
      <c r="FZ28" s="13">
        <f t="shared" si="17"/>
        <v>7115</v>
      </c>
      <c r="GA28" s="13">
        <f t="shared" si="17"/>
        <v>10251</v>
      </c>
      <c r="GB28" s="13">
        <f t="shared" si="17"/>
        <v>10251</v>
      </c>
      <c r="GC28" s="13">
        <f t="shared" si="17"/>
        <v>10251</v>
      </c>
      <c r="GD28" s="13">
        <f t="shared" si="17"/>
        <v>10251</v>
      </c>
      <c r="GE28" s="13">
        <f t="shared" si="17"/>
        <v>10251</v>
      </c>
      <c r="GF28" s="13">
        <f t="shared" ref="GF28:IQ28" si="18">ROUND(GF9*0.85,)</f>
        <v>10251</v>
      </c>
      <c r="GG28" s="13">
        <f t="shared" si="18"/>
        <v>10251</v>
      </c>
      <c r="GH28" s="13">
        <f t="shared" si="18"/>
        <v>10251</v>
      </c>
      <c r="GI28" s="13">
        <f t="shared" si="18"/>
        <v>10251</v>
      </c>
      <c r="GJ28" s="13">
        <f t="shared" si="18"/>
        <v>10251</v>
      </c>
      <c r="GK28" s="13">
        <f t="shared" si="18"/>
        <v>10251</v>
      </c>
      <c r="GL28" s="13">
        <f t="shared" si="18"/>
        <v>10251</v>
      </c>
      <c r="GM28" s="13">
        <f t="shared" si="18"/>
        <v>10251</v>
      </c>
      <c r="GN28" s="13">
        <f t="shared" si="18"/>
        <v>10251</v>
      </c>
      <c r="GO28" s="13">
        <f t="shared" si="18"/>
        <v>7880</v>
      </c>
      <c r="GP28" s="13">
        <f t="shared" si="18"/>
        <v>7880</v>
      </c>
      <c r="GQ28" s="13">
        <f t="shared" si="18"/>
        <v>7880</v>
      </c>
      <c r="GR28" s="13">
        <f t="shared" si="18"/>
        <v>7880</v>
      </c>
      <c r="GS28" s="13">
        <f t="shared" si="18"/>
        <v>8262</v>
      </c>
      <c r="GT28" s="13">
        <f t="shared" si="18"/>
        <v>8262</v>
      </c>
      <c r="GU28" s="13">
        <f t="shared" si="18"/>
        <v>7880</v>
      </c>
      <c r="GV28" s="13">
        <f t="shared" si="18"/>
        <v>7880</v>
      </c>
      <c r="GW28" s="13">
        <f t="shared" si="18"/>
        <v>7880</v>
      </c>
      <c r="GX28" s="13">
        <f t="shared" si="18"/>
        <v>7880</v>
      </c>
      <c r="GY28" s="13">
        <f t="shared" si="18"/>
        <v>7880</v>
      </c>
      <c r="GZ28" s="13">
        <f t="shared" si="18"/>
        <v>8262</v>
      </c>
      <c r="HA28" s="13">
        <f t="shared" si="18"/>
        <v>8262</v>
      </c>
      <c r="HB28" s="13">
        <f t="shared" si="18"/>
        <v>7880</v>
      </c>
      <c r="HC28" s="13">
        <f t="shared" si="18"/>
        <v>7880</v>
      </c>
      <c r="HD28" s="13">
        <f t="shared" si="18"/>
        <v>7880</v>
      </c>
      <c r="HE28" s="13">
        <f t="shared" si="18"/>
        <v>7880</v>
      </c>
      <c r="HF28" s="13">
        <f t="shared" si="18"/>
        <v>7880</v>
      </c>
      <c r="HG28" s="13">
        <f t="shared" si="18"/>
        <v>8262</v>
      </c>
      <c r="HH28" s="13">
        <f t="shared" si="18"/>
        <v>8262</v>
      </c>
      <c r="HI28" s="13">
        <f t="shared" si="18"/>
        <v>7880</v>
      </c>
      <c r="HJ28" s="13">
        <f t="shared" si="18"/>
        <v>7880</v>
      </c>
      <c r="HK28" s="13">
        <f t="shared" si="18"/>
        <v>7880</v>
      </c>
      <c r="HL28" s="13">
        <f t="shared" si="18"/>
        <v>7880</v>
      </c>
      <c r="HM28" s="13">
        <f t="shared" si="18"/>
        <v>7880</v>
      </c>
      <c r="HN28" s="13">
        <f t="shared" si="18"/>
        <v>8262</v>
      </c>
      <c r="HO28" s="13">
        <f t="shared" si="18"/>
        <v>8262</v>
      </c>
      <c r="HP28" s="13">
        <f t="shared" si="18"/>
        <v>7880</v>
      </c>
      <c r="HQ28" s="13">
        <f t="shared" si="18"/>
        <v>7880</v>
      </c>
      <c r="HR28" s="13">
        <f t="shared" si="18"/>
        <v>7880</v>
      </c>
      <c r="HS28" s="13">
        <f t="shared" si="18"/>
        <v>7880</v>
      </c>
      <c r="HT28" s="13">
        <f t="shared" si="18"/>
        <v>7880</v>
      </c>
      <c r="HU28" s="13">
        <f t="shared" si="18"/>
        <v>8262</v>
      </c>
      <c r="HV28" s="13">
        <f t="shared" si="18"/>
        <v>8262</v>
      </c>
      <c r="HW28" s="13">
        <f t="shared" si="18"/>
        <v>7880</v>
      </c>
      <c r="HX28" s="13">
        <f t="shared" si="18"/>
        <v>7880</v>
      </c>
      <c r="HY28" s="13">
        <f t="shared" si="18"/>
        <v>7880</v>
      </c>
      <c r="HZ28" s="13">
        <f t="shared" si="18"/>
        <v>7880</v>
      </c>
      <c r="IA28" s="13">
        <f t="shared" si="18"/>
        <v>7880</v>
      </c>
      <c r="IB28" s="13">
        <f t="shared" si="18"/>
        <v>7880</v>
      </c>
      <c r="IC28" s="13">
        <f t="shared" si="18"/>
        <v>7880</v>
      </c>
      <c r="ID28" s="13">
        <f t="shared" si="18"/>
        <v>7115</v>
      </c>
      <c r="IE28" s="13">
        <f t="shared" si="18"/>
        <v>7115</v>
      </c>
      <c r="IF28" s="13">
        <f t="shared" si="18"/>
        <v>7115</v>
      </c>
      <c r="IG28" s="13">
        <f t="shared" si="18"/>
        <v>7115</v>
      </c>
      <c r="IH28" s="13">
        <f t="shared" si="18"/>
        <v>7115</v>
      </c>
      <c r="II28" s="13">
        <f t="shared" si="18"/>
        <v>7115</v>
      </c>
      <c r="IJ28" s="13">
        <f t="shared" si="18"/>
        <v>7115</v>
      </c>
      <c r="IK28" s="13">
        <f t="shared" si="18"/>
        <v>6732</v>
      </c>
      <c r="IL28" s="13">
        <f t="shared" si="18"/>
        <v>6732</v>
      </c>
      <c r="IM28" s="13">
        <f t="shared" si="18"/>
        <v>6732</v>
      </c>
      <c r="IN28" s="13">
        <f t="shared" si="18"/>
        <v>6732</v>
      </c>
      <c r="IO28" s="13">
        <f t="shared" si="18"/>
        <v>6732</v>
      </c>
      <c r="IP28" s="13">
        <f t="shared" si="18"/>
        <v>7115</v>
      </c>
      <c r="IQ28" s="13">
        <f t="shared" si="18"/>
        <v>7115</v>
      </c>
      <c r="IR28" s="13">
        <f t="shared" ref="IR28:JP28" si="19">ROUND(IR9*0.85,)</f>
        <v>6732</v>
      </c>
      <c r="IS28" s="13">
        <f t="shared" si="19"/>
        <v>6732</v>
      </c>
      <c r="IT28" s="13">
        <f t="shared" si="19"/>
        <v>6732</v>
      </c>
      <c r="IU28" s="13">
        <f t="shared" si="19"/>
        <v>6732</v>
      </c>
      <c r="IV28" s="13">
        <f t="shared" si="19"/>
        <v>6732</v>
      </c>
      <c r="IW28" s="13">
        <f t="shared" si="19"/>
        <v>7115</v>
      </c>
      <c r="IX28" s="13">
        <f t="shared" si="19"/>
        <v>7115</v>
      </c>
      <c r="IY28" s="13">
        <f t="shared" si="19"/>
        <v>6732</v>
      </c>
      <c r="IZ28" s="13">
        <f t="shared" si="19"/>
        <v>6732</v>
      </c>
      <c r="JA28" s="13">
        <f t="shared" si="19"/>
        <v>6732</v>
      </c>
      <c r="JB28" s="13">
        <f t="shared" si="19"/>
        <v>6732</v>
      </c>
      <c r="JC28" s="13">
        <f t="shared" si="19"/>
        <v>6732</v>
      </c>
      <c r="JD28" s="13">
        <f t="shared" si="19"/>
        <v>7115</v>
      </c>
      <c r="JE28" s="13">
        <f t="shared" si="19"/>
        <v>7115</v>
      </c>
      <c r="JF28" s="13">
        <f t="shared" si="19"/>
        <v>7880</v>
      </c>
      <c r="JG28" s="13">
        <f t="shared" si="19"/>
        <v>7880</v>
      </c>
      <c r="JH28" s="13">
        <f t="shared" si="19"/>
        <v>7880</v>
      </c>
      <c r="JI28" s="13">
        <f t="shared" si="19"/>
        <v>7880</v>
      </c>
      <c r="JJ28" s="13">
        <f t="shared" si="19"/>
        <v>7880</v>
      </c>
      <c r="JK28" s="13">
        <f t="shared" si="19"/>
        <v>7880</v>
      </c>
      <c r="JL28" s="13">
        <f t="shared" si="19"/>
        <v>7880</v>
      </c>
      <c r="JM28" s="13">
        <f t="shared" si="19"/>
        <v>7880</v>
      </c>
      <c r="JN28" s="13">
        <f t="shared" si="19"/>
        <v>7880</v>
      </c>
      <c r="JO28" s="13">
        <f t="shared" si="19"/>
        <v>7880</v>
      </c>
      <c r="JP28" s="13">
        <f t="shared" si="19"/>
        <v>7880</v>
      </c>
    </row>
    <row r="29" spans="1:276" ht="11.45" customHeight="1">
      <c r="A29" s="14" t="s">
        <v>5</v>
      </c>
      <c r="B29" s="35"/>
      <c r="C29" s="35"/>
      <c r="D29" s="35"/>
      <c r="E29" s="35"/>
      <c r="F29" s="35"/>
      <c r="G29" s="35"/>
      <c r="H29" s="35"/>
      <c r="I29" s="35"/>
      <c r="J29" s="35"/>
      <c r="K29" s="35"/>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35"/>
      <c r="FF29" s="35"/>
      <c r="FG29" s="35"/>
      <c r="FH29" s="35"/>
      <c r="FI29" s="35"/>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row>
    <row r="30" spans="1:276" ht="11.45" customHeight="1">
      <c r="A30" s="12">
        <v>1</v>
      </c>
      <c r="B30" s="35">
        <f t="shared" ref="B30:Q30" si="20">ROUND(B11*0.85,)</f>
        <v>20732</v>
      </c>
      <c r="C30" s="35">
        <f t="shared" si="20"/>
        <v>27693</v>
      </c>
      <c r="D30" s="35">
        <f t="shared" si="20"/>
        <v>27693</v>
      </c>
      <c r="E30" s="35">
        <f t="shared" si="20"/>
        <v>28841</v>
      </c>
      <c r="F30" s="35">
        <f t="shared" si="20"/>
        <v>28841</v>
      </c>
      <c r="G30" s="35">
        <f t="shared" si="20"/>
        <v>28841</v>
      </c>
      <c r="H30" s="35">
        <f t="shared" si="20"/>
        <v>28841</v>
      </c>
      <c r="I30" s="35">
        <f t="shared" si="20"/>
        <v>28841</v>
      </c>
      <c r="J30" s="35">
        <f t="shared" si="20"/>
        <v>26010</v>
      </c>
      <c r="K30" s="35">
        <f t="shared" si="20"/>
        <v>24633</v>
      </c>
      <c r="L30" s="13">
        <f t="shared" si="20"/>
        <v>18475</v>
      </c>
      <c r="M30" s="13">
        <f t="shared" si="20"/>
        <v>15721</v>
      </c>
      <c r="N30" s="13">
        <f t="shared" si="20"/>
        <v>12508</v>
      </c>
      <c r="O30" s="13">
        <f t="shared" si="20"/>
        <v>12508</v>
      </c>
      <c r="P30" s="13">
        <f t="shared" si="20"/>
        <v>12508</v>
      </c>
      <c r="Q30" s="13">
        <f t="shared" si="20"/>
        <v>13196</v>
      </c>
      <c r="R30" s="13">
        <f t="shared" ref="R30:CC31" si="21">ROUND(R11*0.85,)</f>
        <v>13196</v>
      </c>
      <c r="S30" s="13">
        <f t="shared" si="21"/>
        <v>13196</v>
      </c>
      <c r="T30" s="13">
        <f t="shared" si="21"/>
        <v>13196</v>
      </c>
      <c r="U30" s="13">
        <f t="shared" si="21"/>
        <v>13196</v>
      </c>
      <c r="V30" s="13">
        <f t="shared" si="21"/>
        <v>13196</v>
      </c>
      <c r="W30" s="13">
        <f t="shared" si="21"/>
        <v>13885</v>
      </c>
      <c r="X30" s="13">
        <f t="shared" si="21"/>
        <v>13885</v>
      </c>
      <c r="Y30" s="13">
        <f t="shared" si="21"/>
        <v>13885</v>
      </c>
      <c r="Z30" s="13">
        <f t="shared" si="21"/>
        <v>13885</v>
      </c>
      <c r="AA30" s="13">
        <f t="shared" si="21"/>
        <v>13885</v>
      </c>
      <c r="AB30" s="13">
        <f t="shared" si="21"/>
        <v>14803</v>
      </c>
      <c r="AC30" s="13">
        <f t="shared" si="21"/>
        <v>14803</v>
      </c>
      <c r="AD30" s="13">
        <f t="shared" si="21"/>
        <v>14803</v>
      </c>
      <c r="AE30" s="13">
        <f t="shared" si="21"/>
        <v>14803</v>
      </c>
      <c r="AF30" s="13">
        <f t="shared" si="21"/>
        <v>17557</v>
      </c>
      <c r="AG30" s="13">
        <f t="shared" si="21"/>
        <v>17557</v>
      </c>
      <c r="AH30" s="13">
        <f t="shared" si="21"/>
        <v>17557</v>
      </c>
      <c r="AI30" s="13">
        <f t="shared" si="21"/>
        <v>16639</v>
      </c>
      <c r="AJ30" s="13">
        <f t="shared" si="21"/>
        <v>16639</v>
      </c>
      <c r="AK30" s="13">
        <f t="shared" si="21"/>
        <v>16639</v>
      </c>
      <c r="AL30" s="13">
        <f t="shared" si="21"/>
        <v>16639</v>
      </c>
      <c r="AM30" s="13">
        <f t="shared" si="21"/>
        <v>19393</v>
      </c>
      <c r="AN30" s="13">
        <f t="shared" si="21"/>
        <v>19393</v>
      </c>
      <c r="AO30" s="13">
        <f t="shared" si="21"/>
        <v>19393</v>
      </c>
      <c r="AP30" s="13">
        <f t="shared" si="21"/>
        <v>16639</v>
      </c>
      <c r="AQ30" s="13">
        <f t="shared" si="21"/>
        <v>16639</v>
      </c>
      <c r="AR30" s="13">
        <f t="shared" si="21"/>
        <v>16639</v>
      </c>
      <c r="AS30" s="13">
        <f t="shared" si="21"/>
        <v>16639</v>
      </c>
      <c r="AT30" s="13">
        <f t="shared" si="21"/>
        <v>16639</v>
      </c>
      <c r="AU30" s="13">
        <f t="shared" si="21"/>
        <v>17557</v>
      </c>
      <c r="AV30" s="13">
        <f t="shared" si="21"/>
        <v>17557</v>
      </c>
      <c r="AW30" s="13">
        <f t="shared" si="21"/>
        <v>17557</v>
      </c>
      <c r="AX30" s="13">
        <f t="shared" si="21"/>
        <v>19393</v>
      </c>
      <c r="AY30" s="13">
        <f t="shared" si="21"/>
        <v>19393</v>
      </c>
      <c r="AZ30" s="13">
        <f t="shared" si="21"/>
        <v>19393</v>
      </c>
      <c r="BA30" s="13">
        <f t="shared" si="21"/>
        <v>19393</v>
      </c>
      <c r="BB30" s="13">
        <f t="shared" si="21"/>
        <v>21229</v>
      </c>
      <c r="BC30" s="13">
        <f t="shared" si="21"/>
        <v>21229</v>
      </c>
      <c r="BD30" s="13">
        <f t="shared" si="21"/>
        <v>21229</v>
      </c>
      <c r="BE30" s="13">
        <f t="shared" si="21"/>
        <v>21229</v>
      </c>
      <c r="BF30" s="13">
        <f t="shared" si="21"/>
        <v>21229</v>
      </c>
      <c r="BG30" s="13">
        <f t="shared" si="21"/>
        <v>21229</v>
      </c>
      <c r="BH30" s="13">
        <f t="shared" si="21"/>
        <v>21229</v>
      </c>
      <c r="BI30" s="13">
        <f t="shared" si="21"/>
        <v>21229</v>
      </c>
      <c r="BJ30" s="13">
        <f t="shared" si="21"/>
        <v>19393</v>
      </c>
      <c r="BK30" s="13">
        <f t="shared" si="21"/>
        <v>13885</v>
      </c>
      <c r="BL30" s="13">
        <f t="shared" si="21"/>
        <v>13885</v>
      </c>
      <c r="BM30" s="13">
        <f t="shared" si="21"/>
        <v>13885</v>
      </c>
      <c r="BN30" s="13">
        <f t="shared" si="21"/>
        <v>13885</v>
      </c>
      <c r="BO30" s="13">
        <f t="shared" si="21"/>
        <v>13885</v>
      </c>
      <c r="BP30" s="13">
        <f t="shared" si="21"/>
        <v>13885</v>
      </c>
      <c r="BQ30" s="13">
        <f t="shared" si="21"/>
        <v>13885</v>
      </c>
      <c r="BR30" s="13">
        <f t="shared" si="21"/>
        <v>13885</v>
      </c>
      <c r="BS30" s="13">
        <f t="shared" si="21"/>
        <v>13885</v>
      </c>
      <c r="BT30" s="13">
        <f t="shared" si="21"/>
        <v>10289</v>
      </c>
      <c r="BU30" s="13">
        <f t="shared" si="21"/>
        <v>10289</v>
      </c>
      <c r="BV30" s="13">
        <f t="shared" si="21"/>
        <v>10289</v>
      </c>
      <c r="BW30" s="13">
        <f t="shared" si="21"/>
        <v>10289</v>
      </c>
      <c r="BX30" s="13">
        <f t="shared" si="21"/>
        <v>10289</v>
      </c>
      <c r="BY30" s="13">
        <f t="shared" si="21"/>
        <v>10289</v>
      </c>
      <c r="BZ30" s="13">
        <f t="shared" si="21"/>
        <v>10289</v>
      </c>
      <c r="CA30" s="13">
        <f t="shared" si="21"/>
        <v>9218</v>
      </c>
      <c r="CB30" s="13">
        <f t="shared" si="21"/>
        <v>9218</v>
      </c>
      <c r="CC30" s="13">
        <f t="shared" si="21"/>
        <v>9218</v>
      </c>
      <c r="CD30" s="13">
        <f t="shared" ref="CD30:DS31" si="22">ROUND(CD11*0.85,)</f>
        <v>9218</v>
      </c>
      <c r="CE30" s="13">
        <f t="shared" si="22"/>
        <v>9218</v>
      </c>
      <c r="CF30" s="13">
        <f t="shared" si="22"/>
        <v>8300</v>
      </c>
      <c r="CG30" s="13">
        <f t="shared" si="22"/>
        <v>8300</v>
      </c>
      <c r="CH30" s="13">
        <f t="shared" si="22"/>
        <v>8300</v>
      </c>
      <c r="CI30" s="13">
        <f t="shared" si="22"/>
        <v>8300</v>
      </c>
      <c r="CJ30" s="13">
        <f t="shared" si="22"/>
        <v>8300</v>
      </c>
      <c r="CK30" s="13">
        <f t="shared" si="22"/>
        <v>9218</v>
      </c>
      <c r="CL30" s="13">
        <f t="shared" si="22"/>
        <v>9218</v>
      </c>
      <c r="CM30" s="13">
        <f t="shared" si="22"/>
        <v>8300</v>
      </c>
      <c r="CN30" s="13">
        <f t="shared" si="22"/>
        <v>8300</v>
      </c>
      <c r="CO30" s="13">
        <f t="shared" si="22"/>
        <v>8300</v>
      </c>
      <c r="CP30" s="13">
        <f t="shared" si="22"/>
        <v>7765</v>
      </c>
      <c r="CQ30" s="13">
        <f t="shared" si="22"/>
        <v>7765</v>
      </c>
      <c r="CR30" s="13">
        <f t="shared" si="22"/>
        <v>7765</v>
      </c>
      <c r="CS30" s="13">
        <f t="shared" si="22"/>
        <v>7765</v>
      </c>
      <c r="CT30" s="13">
        <f t="shared" si="22"/>
        <v>7000</v>
      </c>
      <c r="CU30" s="13">
        <f t="shared" si="22"/>
        <v>7000</v>
      </c>
      <c r="CV30" s="13">
        <f t="shared" si="22"/>
        <v>7000</v>
      </c>
      <c r="CW30" s="13">
        <f t="shared" si="22"/>
        <v>7000</v>
      </c>
      <c r="CX30" s="13">
        <f t="shared" si="22"/>
        <v>7000</v>
      </c>
      <c r="CY30" s="13">
        <f t="shared" si="22"/>
        <v>7000</v>
      </c>
      <c r="CZ30" s="13">
        <f t="shared" si="22"/>
        <v>7000</v>
      </c>
      <c r="DA30" s="13">
        <f t="shared" si="22"/>
        <v>5546</v>
      </c>
      <c r="DB30" s="13">
        <f t="shared" si="22"/>
        <v>5546</v>
      </c>
      <c r="DC30" s="13">
        <f t="shared" si="22"/>
        <v>5546</v>
      </c>
      <c r="DD30" s="13">
        <f t="shared" si="22"/>
        <v>5546</v>
      </c>
      <c r="DE30" s="13">
        <f t="shared" si="22"/>
        <v>5546</v>
      </c>
      <c r="DF30" s="13">
        <f t="shared" si="22"/>
        <v>6005</v>
      </c>
      <c r="DG30" s="13">
        <f t="shared" si="22"/>
        <v>6005</v>
      </c>
      <c r="DH30" s="13">
        <f t="shared" si="22"/>
        <v>5546</v>
      </c>
      <c r="DI30" s="13">
        <f t="shared" si="22"/>
        <v>5546</v>
      </c>
      <c r="DJ30" s="13">
        <f t="shared" si="22"/>
        <v>5546</v>
      </c>
      <c r="DK30" s="13">
        <f t="shared" si="22"/>
        <v>5546</v>
      </c>
      <c r="DL30" s="13">
        <f t="shared" si="22"/>
        <v>5546</v>
      </c>
      <c r="DM30" s="13">
        <f t="shared" si="22"/>
        <v>6005</v>
      </c>
      <c r="DN30" s="13">
        <f t="shared" si="22"/>
        <v>6005</v>
      </c>
      <c r="DO30" s="13">
        <f t="shared" si="22"/>
        <v>5546</v>
      </c>
      <c r="DP30" s="13">
        <f t="shared" si="22"/>
        <v>5546</v>
      </c>
      <c r="DQ30" s="13">
        <f t="shared" si="22"/>
        <v>5546</v>
      </c>
      <c r="DR30" s="13">
        <f t="shared" si="22"/>
        <v>5546</v>
      </c>
      <c r="DS30" s="13">
        <f t="shared" si="22"/>
        <v>6617</v>
      </c>
      <c r="DT30" s="13">
        <f t="shared" ref="DT30:GE30" si="23">ROUND(DT11*0.85,)</f>
        <v>6617</v>
      </c>
      <c r="DU30" s="13">
        <f t="shared" si="23"/>
        <v>6617</v>
      </c>
      <c r="DV30" s="13">
        <f t="shared" si="23"/>
        <v>5776</v>
      </c>
      <c r="DW30" s="13">
        <f t="shared" si="23"/>
        <v>5776</v>
      </c>
      <c r="DX30" s="13">
        <f t="shared" si="23"/>
        <v>5776</v>
      </c>
      <c r="DY30" s="13">
        <f t="shared" si="23"/>
        <v>5776</v>
      </c>
      <c r="DZ30" s="13">
        <f t="shared" si="23"/>
        <v>5776</v>
      </c>
      <c r="EA30" s="13">
        <f t="shared" si="23"/>
        <v>6617</v>
      </c>
      <c r="EB30" s="13">
        <f t="shared" si="23"/>
        <v>6617</v>
      </c>
      <c r="EC30" s="13">
        <f t="shared" si="23"/>
        <v>6617</v>
      </c>
      <c r="ED30" s="13">
        <f t="shared" si="23"/>
        <v>5546</v>
      </c>
      <c r="EE30" s="13">
        <f t="shared" si="23"/>
        <v>5546</v>
      </c>
      <c r="EF30" s="13">
        <f t="shared" si="23"/>
        <v>5546</v>
      </c>
      <c r="EG30" s="13">
        <f t="shared" si="23"/>
        <v>5546</v>
      </c>
      <c r="EH30" s="13">
        <f t="shared" si="23"/>
        <v>5776</v>
      </c>
      <c r="EI30" s="13">
        <f t="shared" si="23"/>
        <v>5776</v>
      </c>
      <c r="EJ30" s="13">
        <f t="shared" si="23"/>
        <v>5546</v>
      </c>
      <c r="EK30" s="13">
        <f t="shared" si="23"/>
        <v>5546</v>
      </c>
      <c r="EL30" s="13">
        <f t="shared" si="23"/>
        <v>5546</v>
      </c>
      <c r="EM30" s="13">
        <f t="shared" si="23"/>
        <v>5546</v>
      </c>
      <c r="EN30" s="13">
        <f t="shared" si="23"/>
        <v>5546</v>
      </c>
      <c r="EO30" s="13">
        <f t="shared" si="23"/>
        <v>5776</v>
      </c>
      <c r="EP30" s="13">
        <f t="shared" si="23"/>
        <v>5776</v>
      </c>
      <c r="EQ30" s="13">
        <f t="shared" si="23"/>
        <v>5546</v>
      </c>
      <c r="ER30" s="13">
        <f t="shared" si="23"/>
        <v>5546</v>
      </c>
      <c r="ES30" s="13">
        <f t="shared" si="23"/>
        <v>5546</v>
      </c>
      <c r="ET30" s="13">
        <f t="shared" si="23"/>
        <v>5546</v>
      </c>
      <c r="EU30" s="13">
        <f t="shared" si="23"/>
        <v>5546</v>
      </c>
      <c r="EV30" s="13">
        <f t="shared" si="23"/>
        <v>5776</v>
      </c>
      <c r="EW30" s="13">
        <f t="shared" si="23"/>
        <v>5776</v>
      </c>
      <c r="EX30" s="13">
        <f t="shared" si="23"/>
        <v>5776</v>
      </c>
      <c r="EY30" s="13">
        <f t="shared" si="23"/>
        <v>5776</v>
      </c>
      <c r="EZ30" s="13">
        <f t="shared" si="23"/>
        <v>5776</v>
      </c>
      <c r="FA30" s="13">
        <f t="shared" si="23"/>
        <v>5776</v>
      </c>
      <c r="FB30" s="13">
        <f t="shared" si="23"/>
        <v>5776</v>
      </c>
      <c r="FC30" s="13">
        <f t="shared" si="23"/>
        <v>9754</v>
      </c>
      <c r="FD30" s="13">
        <f t="shared" si="23"/>
        <v>9754</v>
      </c>
      <c r="FE30" s="35">
        <f t="shared" si="23"/>
        <v>9754</v>
      </c>
      <c r="FF30" s="35">
        <f t="shared" si="23"/>
        <v>9754</v>
      </c>
      <c r="FG30" s="35">
        <f t="shared" si="23"/>
        <v>9754</v>
      </c>
      <c r="FH30" s="35">
        <f t="shared" si="23"/>
        <v>9754</v>
      </c>
      <c r="FI30" s="35">
        <f t="shared" si="23"/>
        <v>11437</v>
      </c>
      <c r="FJ30" s="13">
        <f t="shared" si="23"/>
        <v>11437</v>
      </c>
      <c r="FK30" s="13">
        <f t="shared" si="23"/>
        <v>11437</v>
      </c>
      <c r="FL30" s="13">
        <f t="shared" si="23"/>
        <v>11437</v>
      </c>
      <c r="FM30" s="13">
        <f t="shared" si="23"/>
        <v>11437</v>
      </c>
      <c r="FN30" s="13">
        <f t="shared" si="23"/>
        <v>11437</v>
      </c>
      <c r="FO30" s="13">
        <f t="shared" si="23"/>
        <v>11437</v>
      </c>
      <c r="FP30" s="13">
        <f t="shared" si="23"/>
        <v>11437</v>
      </c>
      <c r="FQ30" s="13">
        <f t="shared" si="23"/>
        <v>11437</v>
      </c>
      <c r="FR30" s="13">
        <f t="shared" si="23"/>
        <v>11437</v>
      </c>
      <c r="FS30" s="13">
        <f t="shared" si="23"/>
        <v>6617</v>
      </c>
      <c r="FT30" s="13">
        <f t="shared" si="23"/>
        <v>6617</v>
      </c>
      <c r="FU30" s="13">
        <f t="shared" si="23"/>
        <v>6617</v>
      </c>
      <c r="FV30" s="13">
        <f t="shared" si="23"/>
        <v>6617</v>
      </c>
      <c r="FW30" s="13">
        <f t="shared" si="23"/>
        <v>6617</v>
      </c>
      <c r="FX30" s="13">
        <f t="shared" si="23"/>
        <v>6617</v>
      </c>
      <c r="FY30" s="13">
        <f t="shared" si="23"/>
        <v>6617</v>
      </c>
      <c r="FZ30" s="13">
        <f t="shared" si="23"/>
        <v>6617</v>
      </c>
      <c r="GA30" s="13">
        <f t="shared" si="23"/>
        <v>9754</v>
      </c>
      <c r="GB30" s="13">
        <f t="shared" si="23"/>
        <v>9754</v>
      </c>
      <c r="GC30" s="13">
        <f t="shared" si="23"/>
        <v>9754</v>
      </c>
      <c r="GD30" s="13">
        <f t="shared" si="23"/>
        <v>9754</v>
      </c>
      <c r="GE30" s="13">
        <f t="shared" si="23"/>
        <v>9754</v>
      </c>
      <c r="GF30" s="13">
        <f t="shared" ref="GF30:IQ30" si="24">ROUND(GF11*0.85,)</f>
        <v>9754</v>
      </c>
      <c r="GG30" s="13">
        <f t="shared" si="24"/>
        <v>9754</v>
      </c>
      <c r="GH30" s="13">
        <f t="shared" si="24"/>
        <v>9754</v>
      </c>
      <c r="GI30" s="13">
        <f t="shared" si="24"/>
        <v>9754</v>
      </c>
      <c r="GJ30" s="13">
        <f t="shared" si="24"/>
        <v>9754</v>
      </c>
      <c r="GK30" s="13">
        <f t="shared" si="24"/>
        <v>9754</v>
      </c>
      <c r="GL30" s="13">
        <f t="shared" si="24"/>
        <v>9754</v>
      </c>
      <c r="GM30" s="13">
        <f t="shared" si="24"/>
        <v>9754</v>
      </c>
      <c r="GN30" s="13">
        <f t="shared" si="24"/>
        <v>9754</v>
      </c>
      <c r="GO30" s="13">
        <f t="shared" si="24"/>
        <v>7382</v>
      </c>
      <c r="GP30" s="13">
        <f t="shared" si="24"/>
        <v>7382</v>
      </c>
      <c r="GQ30" s="13">
        <f t="shared" si="24"/>
        <v>7382</v>
      </c>
      <c r="GR30" s="13">
        <f t="shared" si="24"/>
        <v>7382</v>
      </c>
      <c r="GS30" s="13">
        <f t="shared" si="24"/>
        <v>7765</v>
      </c>
      <c r="GT30" s="13">
        <f t="shared" si="24"/>
        <v>7765</v>
      </c>
      <c r="GU30" s="13">
        <f t="shared" si="24"/>
        <v>7382</v>
      </c>
      <c r="GV30" s="13">
        <f t="shared" si="24"/>
        <v>7382</v>
      </c>
      <c r="GW30" s="13">
        <f t="shared" si="24"/>
        <v>7382</v>
      </c>
      <c r="GX30" s="13">
        <f t="shared" si="24"/>
        <v>7382</v>
      </c>
      <c r="GY30" s="13">
        <f t="shared" si="24"/>
        <v>7382</v>
      </c>
      <c r="GZ30" s="13">
        <f t="shared" si="24"/>
        <v>7765</v>
      </c>
      <c r="HA30" s="13">
        <f t="shared" si="24"/>
        <v>7765</v>
      </c>
      <c r="HB30" s="13">
        <f t="shared" si="24"/>
        <v>7382</v>
      </c>
      <c r="HC30" s="13">
        <f t="shared" si="24"/>
        <v>7382</v>
      </c>
      <c r="HD30" s="13">
        <f t="shared" si="24"/>
        <v>7382</v>
      </c>
      <c r="HE30" s="13">
        <f t="shared" si="24"/>
        <v>7382</v>
      </c>
      <c r="HF30" s="13">
        <f t="shared" si="24"/>
        <v>7382</v>
      </c>
      <c r="HG30" s="13">
        <f t="shared" si="24"/>
        <v>7765</v>
      </c>
      <c r="HH30" s="13">
        <f t="shared" si="24"/>
        <v>7765</v>
      </c>
      <c r="HI30" s="13">
        <f t="shared" si="24"/>
        <v>7382</v>
      </c>
      <c r="HJ30" s="13">
        <f t="shared" si="24"/>
        <v>7382</v>
      </c>
      <c r="HK30" s="13">
        <f t="shared" si="24"/>
        <v>7382</v>
      </c>
      <c r="HL30" s="13">
        <f t="shared" si="24"/>
        <v>7382</v>
      </c>
      <c r="HM30" s="13">
        <f t="shared" si="24"/>
        <v>7382</v>
      </c>
      <c r="HN30" s="13">
        <f t="shared" si="24"/>
        <v>7765</v>
      </c>
      <c r="HO30" s="13">
        <f t="shared" si="24"/>
        <v>7765</v>
      </c>
      <c r="HP30" s="13">
        <f t="shared" si="24"/>
        <v>7382</v>
      </c>
      <c r="HQ30" s="13">
        <f t="shared" si="24"/>
        <v>7382</v>
      </c>
      <c r="HR30" s="13">
        <f t="shared" si="24"/>
        <v>7382</v>
      </c>
      <c r="HS30" s="13">
        <f t="shared" si="24"/>
        <v>7382</v>
      </c>
      <c r="HT30" s="13">
        <f t="shared" si="24"/>
        <v>7382</v>
      </c>
      <c r="HU30" s="13">
        <f t="shared" si="24"/>
        <v>7765</v>
      </c>
      <c r="HV30" s="13">
        <f t="shared" si="24"/>
        <v>7765</v>
      </c>
      <c r="HW30" s="13">
        <f t="shared" si="24"/>
        <v>7382</v>
      </c>
      <c r="HX30" s="13">
        <f t="shared" si="24"/>
        <v>7382</v>
      </c>
      <c r="HY30" s="13">
        <f t="shared" si="24"/>
        <v>7382</v>
      </c>
      <c r="HZ30" s="13">
        <f t="shared" si="24"/>
        <v>7382</v>
      </c>
      <c r="IA30" s="13">
        <f t="shared" si="24"/>
        <v>7382</v>
      </c>
      <c r="IB30" s="13">
        <f t="shared" si="24"/>
        <v>7382</v>
      </c>
      <c r="IC30" s="13">
        <f t="shared" si="24"/>
        <v>7382</v>
      </c>
      <c r="ID30" s="13">
        <f t="shared" si="24"/>
        <v>6617</v>
      </c>
      <c r="IE30" s="13">
        <f t="shared" si="24"/>
        <v>6617</v>
      </c>
      <c r="IF30" s="13">
        <f t="shared" si="24"/>
        <v>6617</v>
      </c>
      <c r="IG30" s="13">
        <f t="shared" si="24"/>
        <v>6617</v>
      </c>
      <c r="IH30" s="13">
        <f t="shared" si="24"/>
        <v>6617</v>
      </c>
      <c r="II30" s="13">
        <f t="shared" si="24"/>
        <v>6617</v>
      </c>
      <c r="IJ30" s="13">
        <f t="shared" si="24"/>
        <v>6617</v>
      </c>
      <c r="IK30" s="13">
        <f t="shared" si="24"/>
        <v>6235</v>
      </c>
      <c r="IL30" s="13">
        <f t="shared" si="24"/>
        <v>6235</v>
      </c>
      <c r="IM30" s="13">
        <f t="shared" si="24"/>
        <v>6235</v>
      </c>
      <c r="IN30" s="13">
        <f t="shared" si="24"/>
        <v>6235</v>
      </c>
      <c r="IO30" s="13">
        <f t="shared" si="24"/>
        <v>6235</v>
      </c>
      <c r="IP30" s="13">
        <f t="shared" si="24"/>
        <v>6617</v>
      </c>
      <c r="IQ30" s="13">
        <f t="shared" si="24"/>
        <v>6617</v>
      </c>
      <c r="IR30" s="13">
        <f t="shared" ref="IR30:JP30" si="25">ROUND(IR11*0.85,)</f>
        <v>6235</v>
      </c>
      <c r="IS30" s="13">
        <f t="shared" si="25"/>
        <v>6235</v>
      </c>
      <c r="IT30" s="13">
        <f t="shared" si="25"/>
        <v>6235</v>
      </c>
      <c r="IU30" s="13">
        <f t="shared" si="25"/>
        <v>6235</v>
      </c>
      <c r="IV30" s="13">
        <f t="shared" si="25"/>
        <v>6235</v>
      </c>
      <c r="IW30" s="13">
        <f t="shared" si="25"/>
        <v>6617</v>
      </c>
      <c r="IX30" s="13">
        <f t="shared" si="25"/>
        <v>6617</v>
      </c>
      <c r="IY30" s="13">
        <f t="shared" si="25"/>
        <v>6235</v>
      </c>
      <c r="IZ30" s="13">
        <f t="shared" si="25"/>
        <v>6235</v>
      </c>
      <c r="JA30" s="13">
        <f t="shared" si="25"/>
        <v>6235</v>
      </c>
      <c r="JB30" s="13">
        <f t="shared" si="25"/>
        <v>6235</v>
      </c>
      <c r="JC30" s="13">
        <f t="shared" si="25"/>
        <v>6235</v>
      </c>
      <c r="JD30" s="13">
        <f t="shared" si="25"/>
        <v>6617</v>
      </c>
      <c r="JE30" s="13">
        <f t="shared" si="25"/>
        <v>6617</v>
      </c>
      <c r="JF30" s="13">
        <f t="shared" si="25"/>
        <v>7382</v>
      </c>
      <c r="JG30" s="13">
        <f t="shared" si="25"/>
        <v>7382</v>
      </c>
      <c r="JH30" s="13">
        <f t="shared" si="25"/>
        <v>7382</v>
      </c>
      <c r="JI30" s="13">
        <f t="shared" si="25"/>
        <v>7382</v>
      </c>
      <c r="JJ30" s="13">
        <f t="shared" si="25"/>
        <v>7382</v>
      </c>
      <c r="JK30" s="13">
        <f t="shared" si="25"/>
        <v>7382</v>
      </c>
      <c r="JL30" s="13">
        <f t="shared" si="25"/>
        <v>7382</v>
      </c>
      <c r="JM30" s="13">
        <f t="shared" si="25"/>
        <v>7382</v>
      </c>
      <c r="JN30" s="13">
        <f t="shared" si="25"/>
        <v>7382</v>
      </c>
      <c r="JO30" s="13">
        <f t="shared" si="25"/>
        <v>7382</v>
      </c>
      <c r="JP30" s="13">
        <f t="shared" si="25"/>
        <v>7382</v>
      </c>
    </row>
    <row r="31" spans="1:276" ht="11.45" customHeight="1">
      <c r="A31" s="12">
        <v>2</v>
      </c>
      <c r="B31" s="35">
        <f t="shared" ref="B31:Q31" si="26">ROUND(B12*0.85,)</f>
        <v>22262</v>
      </c>
      <c r="C31" s="35">
        <f t="shared" si="26"/>
        <v>29223</v>
      </c>
      <c r="D31" s="35">
        <f t="shared" si="26"/>
        <v>29223</v>
      </c>
      <c r="E31" s="35">
        <f t="shared" si="26"/>
        <v>30371</v>
      </c>
      <c r="F31" s="35">
        <f t="shared" si="26"/>
        <v>30371</v>
      </c>
      <c r="G31" s="35">
        <f t="shared" si="26"/>
        <v>30371</v>
      </c>
      <c r="H31" s="35">
        <f t="shared" si="26"/>
        <v>30371</v>
      </c>
      <c r="I31" s="35">
        <f t="shared" si="26"/>
        <v>30371</v>
      </c>
      <c r="J31" s="35">
        <f t="shared" si="26"/>
        <v>27540</v>
      </c>
      <c r="K31" s="35">
        <f t="shared" si="26"/>
        <v>26163</v>
      </c>
      <c r="L31" s="13">
        <f t="shared" si="26"/>
        <v>19890</v>
      </c>
      <c r="M31" s="13">
        <f t="shared" si="26"/>
        <v>17136</v>
      </c>
      <c r="N31" s="13">
        <f t="shared" si="26"/>
        <v>13923</v>
      </c>
      <c r="O31" s="13">
        <f t="shared" si="26"/>
        <v>13923</v>
      </c>
      <c r="P31" s="13">
        <f t="shared" si="26"/>
        <v>13923</v>
      </c>
      <c r="Q31" s="13">
        <f t="shared" si="26"/>
        <v>14612</v>
      </c>
      <c r="R31" s="13">
        <f t="shared" si="21"/>
        <v>14612</v>
      </c>
      <c r="S31" s="13">
        <f t="shared" si="21"/>
        <v>14612</v>
      </c>
      <c r="T31" s="13">
        <f t="shared" si="21"/>
        <v>14612</v>
      </c>
      <c r="U31" s="13">
        <f t="shared" si="21"/>
        <v>14612</v>
      </c>
      <c r="V31" s="13">
        <f t="shared" si="21"/>
        <v>14612</v>
      </c>
      <c r="W31" s="13">
        <f t="shared" si="21"/>
        <v>15300</v>
      </c>
      <c r="X31" s="13">
        <f t="shared" si="21"/>
        <v>15300</v>
      </c>
      <c r="Y31" s="13">
        <f t="shared" si="21"/>
        <v>15300</v>
      </c>
      <c r="Z31" s="13">
        <f t="shared" si="21"/>
        <v>15300</v>
      </c>
      <c r="AA31" s="13">
        <f t="shared" si="21"/>
        <v>15300</v>
      </c>
      <c r="AB31" s="13">
        <f t="shared" si="21"/>
        <v>16218</v>
      </c>
      <c r="AC31" s="13">
        <f t="shared" si="21"/>
        <v>16218</v>
      </c>
      <c r="AD31" s="13">
        <f t="shared" si="21"/>
        <v>16218</v>
      </c>
      <c r="AE31" s="13">
        <f t="shared" si="21"/>
        <v>16218</v>
      </c>
      <c r="AF31" s="13">
        <f t="shared" si="21"/>
        <v>18972</v>
      </c>
      <c r="AG31" s="13">
        <f t="shared" si="21"/>
        <v>18972</v>
      </c>
      <c r="AH31" s="13">
        <f t="shared" si="21"/>
        <v>18972</v>
      </c>
      <c r="AI31" s="13">
        <f t="shared" si="21"/>
        <v>18054</v>
      </c>
      <c r="AJ31" s="13">
        <f t="shared" si="21"/>
        <v>18054</v>
      </c>
      <c r="AK31" s="13">
        <f t="shared" si="21"/>
        <v>18054</v>
      </c>
      <c r="AL31" s="13">
        <f t="shared" si="21"/>
        <v>18054</v>
      </c>
      <c r="AM31" s="13">
        <f t="shared" si="21"/>
        <v>20808</v>
      </c>
      <c r="AN31" s="13">
        <f t="shared" si="21"/>
        <v>20808</v>
      </c>
      <c r="AO31" s="13">
        <f t="shared" si="21"/>
        <v>20808</v>
      </c>
      <c r="AP31" s="13">
        <f t="shared" si="21"/>
        <v>18054</v>
      </c>
      <c r="AQ31" s="13">
        <f t="shared" si="21"/>
        <v>18054</v>
      </c>
      <c r="AR31" s="13">
        <f t="shared" si="21"/>
        <v>18054</v>
      </c>
      <c r="AS31" s="13">
        <f t="shared" si="21"/>
        <v>18054</v>
      </c>
      <c r="AT31" s="13">
        <f t="shared" si="21"/>
        <v>18054</v>
      </c>
      <c r="AU31" s="13">
        <f t="shared" si="21"/>
        <v>18972</v>
      </c>
      <c r="AV31" s="13">
        <f t="shared" si="21"/>
        <v>18972</v>
      </c>
      <c r="AW31" s="13">
        <f t="shared" si="21"/>
        <v>18972</v>
      </c>
      <c r="AX31" s="13">
        <f t="shared" si="21"/>
        <v>20808</v>
      </c>
      <c r="AY31" s="13">
        <f t="shared" si="21"/>
        <v>20808</v>
      </c>
      <c r="AZ31" s="13">
        <f t="shared" si="21"/>
        <v>20808</v>
      </c>
      <c r="BA31" s="13">
        <f t="shared" si="21"/>
        <v>20808</v>
      </c>
      <c r="BB31" s="13">
        <f t="shared" si="21"/>
        <v>22644</v>
      </c>
      <c r="BC31" s="13">
        <f t="shared" si="21"/>
        <v>22644</v>
      </c>
      <c r="BD31" s="13">
        <f t="shared" si="21"/>
        <v>22644</v>
      </c>
      <c r="BE31" s="13">
        <f t="shared" si="21"/>
        <v>22644</v>
      </c>
      <c r="BF31" s="13">
        <f t="shared" si="21"/>
        <v>22644</v>
      </c>
      <c r="BG31" s="13">
        <f t="shared" si="21"/>
        <v>22644</v>
      </c>
      <c r="BH31" s="13">
        <f t="shared" si="21"/>
        <v>22644</v>
      </c>
      <c r="BI31" s="13">
        <f t="shared" si="21"/>
        <v>22644</v>
      </c>
      <c r="BJ31" s="13">
        <f t="shared" si="21"/>
        <v>20808</v>
      </c>
      <c r="BK31" s="13">
        <f t="shared" si="21"/>
        <v>15300</v>
      </c>
      <c r="BL31" s="13">
        <f t="shared" si="21"/>
        <v>15300</v>
      </c>
      <c r="BM31" s="13">
        <f t="shared" si="21"/>
        <v>15300</v>
      </c>
      <c r="BN31" s="13">
        <f t="shared" si="21"/>
        <v>15300</v>
      </c>
      <c r="BO31" s="13">
        <f t="shared" si="21"/>
        <v>15300</v>
      </c>
      <c r="BP31" s="13">
        <f t="shared" si="21"/>
        <v>15300</v>
      </c>
      <c r="BQ31" s="13">
        <f t="shared" si="21"/>
        <v>15300</v>
      </c>
      <c r="BR31" s="13">
        <f t="shared" si="21"/>
        <v>15300</v>
      </c>
      <c r="BS31" s="13">
        <f t="shared" si="21"/>
        <v>15300</v>
      </c>
      <c r="BT31" s="13">
        <f t="shared" si="21"/>
        <v>11705</v>
      </c>
      <c r="BU31" s="13">
        <f t="shared" si="21"/>
        <v>11705</v>
      </c>
      <c r="BV31" s="13">
        <f t="shared" si="21"/>
        <v>11705</v>
      </c>
      <c r="BW31" s="13">
        <f t="shared" si="21"/>
        <v>11705</v>
      </c>
      <c r="BX31" s="13">
        <f t="shared" si="21"/>
        <v>11705</v>
      </c>
      <c r="BY31" s="13">
        <f t="shared" si="21"/>
        <v>11705</v>
      </c>
      <c r="BZ31" s="13">
        <f t="shared" si="21"/>
        <v>11705</v>
      </c>
      <c r="CA31" s="13">
        <f t="shared" si="21"/>
        <v>10634</v>
      </c>
      <c r="CB31" s="13">
        <f t="shared" si="21"/>
        <v>10634</v>
      </c>
      <c r="CC31" s="13">
        <f t="shared" si="21"/>
        <v>10634</v>
      </c>
      <c r="CD31" s="13">
        <f t="shared" si="22"/>
        <v>10634</v>
      </c>
      <c r="CE31" s="13">
        <f t="shared" si="22"/>
        <v>10634</v>
      </c>
      <c r="CF31" s="13">
        <f t="shared" si="22"/>
        <v>9716</v>
      </c>
      <c r="CG31" s="13">
        <f t="shared" si="22"/>
        <v>9716</v>
      </c>
      <c r="CH31" s="13">
        <f t="shared" si="22"/>
        <v>9716</v>
      </c>
      <c r="CI31" s="13">
        <f t="shared" si="22"/>
        <v>9716</v>
      </c>
      <c r="CJ31" s="13">
        <f t="shared" si="22"/>
        <v>9716</v>
      </c>
      <c r="CK31" s="13">
        <f t="shared" si="22"/>
        <v>10634</v>
      </c>
      <c r="CL31" s="13">
        <f t="shared" si="22"/>
        <v>10634</v>
      </c>
      <c r="CM31" s="13">
        <f t="shared" si="22"/>
        <v>9716</v>
      </c>
      <c r="CN31" s="13">
        <f t="shared" si="22"/>
        <v>9716</v>
      </c>
      <c r="CO31" s="13">
        <f t="shared" si="22"/>
        <v>9716</v>
      </c>
      <c r="CP31" s="13">
        <f t="shared" si="22"/>
        <v>9027</v>
      </c>
      <c r="CQ31" s="13">
        <f t="shared" si="22"/>
        <v>9027</v>
      </c>
      <c r="CR31" s="13">
        <f t="shared" si="22"/>
        <v>9027</v>
      </c>
      <c r="CS31" s="13">
        <f t="shared" si="22"/>
        <v>9027</v>
      </c>
      <c r="CT31" s="13">
        <f t="shared" si="22"/>
        <v>8262</v>
      </c>
      <c r="CU31" s="13">
        <f t="shared" si="22"/>
        <v>8262</v>
      </c>
      <c r="CV31" s="13">
        <f t="shared" si="22"/>
        <v>8262</v>
      </c>
      <c r="CW31" s="13">
        <f t="shared" si="22"/>
        <v>8262</v>
      </c>
      <c r="CX31" s="13">
        <f t="shared" si="22"/>
        <v>8262</v>
      </c>
      <c r="CY31" s="13">
        <f t="shared" si="22"/>
        <v>8262</v>
      </c>
      <c r="CZ31" s="13">
        <f t="shared" si="22"/>
        <v>8262</v>
      </c>
      <c r="DA31" s="13">
        <f t="shared" si="22"/>
        <v>6809</v>
      </c>
      <c r="DB31" s="13">
        <f t="shared" si="22"/>
        <v>6809</v>
      </c>
      <c r="DC31" s="13">
        <f t="shared" si="22"/>
        <v>6809</v>
      </c>
      <c r="DD31" s="13">
        <f t="shared" si="22"/>
        <v>6809</v>
      </c>
      <c r="DE31" s="13">
        <f t="shared" si="22"/>
        <v>6809</v>
      </c>
      <c r="DF31" s="13">
        <f t="shared" si="22"/>
        <v>7268</v>
      </c>
      <c r="DG31" s="13">
        <f t="shared" si="22"/>
        <v>7268</v>
      </c>
      <c r="DH31" s="13">
        <f t="shared" si="22"/>
        <v>6809</v>
      </c>
      <c r="DI31" s="13">
        <f t="shared" si="22"/>
        <v>6809</v>
      </c>
      <c r="DJ31" s="13">
        <f t="shared" si="22"/>
        <v>6809</v>
      </c>
      <c r="DK31" s="13">
        <f t="shared" si="22"/>
        <v>6809</v>
      </c>
      <c r="DL31" s="13">
        <f t="shared" si="22"/>
        <v>6809</v>
      </c>
      <c r="DM31" s="13">
        <f t="shared" si="22"/>
        <v>7268</v>
      </c>
      <c r="DN31" s="13">
        <f t="shared" si="22"/>
        <v>7268</v>
      </c>
      <c r="DO31" s="13">
        <f t="shared" si="22"/>
        <v>6809</v>
      </c>
      <c r="DP31" s="13">
        <f t="shared" si="22"/>
        <v>6809</v>
      </c>
      <c r="DQ31" s="13">
        <f t="shared" si="22"/>
        <v>6809</v>
      </c>
      <c r="DR31" s="13">
        <f t="shared" si="22"/>
        <v>6809</v>
      </c>
      <c r="DS31" s="13">
        <f t="shared" si="22"/>
        <v>7880</v>
      </c>
      <c r="DT31" s="13">
        <f t="shared" ref="DT31:GE31" si="27">ROUND(DT12*0.85,)</f>
        <v>7880</v>
      </c>
      <c r="DU31" s="13">
        <f t="shared" si="27"/>
        <v>7880</v>
      </c>
      <c r="DV31" s="13">
        <f t="shared" si="27"/>
        <v>7038</v>
      </c>
      <c r="DW31" s="13">
        <f t="shared" si="27"/>
        <v>7038</v>
      </c>
      <c r="DX31" s="13">
        <f t="shared" si="27"/>
        <v>7038</v>
      </c>
      <c r="DY31" s="13">
        <f t="shared" si="27"/>
        <v>7038</v>
      </c>
      <c r="DZ31" s="13">
        <f t="shared" si="27"/>
        <v>7038</v>
      </c>
      <c r="EA31" s="13">
        <f t="shared" si="27"/>
        <v>7880</v>
      </c>
      <c r="EB31" s="13">
        <f t="shared" si="27"/>
        <v>7880</v>
      </c>
      <c r="EC31" s="13">
        <f t="shared" si="27"/>
        <v>7880</v>
      </c>
      <c r="ED31" s="13">
        <f t="shared" si="27"/>
        <v>6809</v>
      </c>
      <c r="EE31" s="13">
        <f t="shared" si="27"/>
        <v>6809</v>
      </c>
      <c r="EF31" s="13">
        <f t="shared" si="27"/>
        <v>6809</v>
      </c>
      <c r="EG31" s="13">
        <f t="shared" si="27"/>
        <v>6809</v>
      </c>
      <c r="EH31" s="13">
        <f t="shared" si="27"/>
        <v>7038</v>
      </c>
      <c r="EI31" s="13">
        <f t="shared" si="27"/>
        <v>7038</v>
      </c>
      <c r="EJ31" s="13">
        <f t="shared" si="27"/>
        <v>6809</v>
      </c>
      <c r="EK31" s="13">
        <f t="shared" si="27"/>
        <v>6809</v>
      </c>
      <c r="EL31" s="13">
        <f t="shared" si="27"/>
        <v>6809</v>
      </c>
      <c r="EM31" s="13">
        <f t="shared" si="27"/>
        <v>6809</v>
      </c>
      <c r="EN31" s="13">
        <f t="shared" si="27"/>
        <v>6809</v>
      </c>
      <c r="EO31" s="13">
        <f t="shared" si="27"/>
        <v>7038</v>
      </c>
      <c r="EP31" s="13">
        <f t="shared" si="27"/>
        <v>7038</v>
      </c>
      <c r="EQ31" s="13">
        <f t="shared" si="27"/>
        <v>6809</v>
      </c>
      <c r="ER31" s="13">
        <f t="shared" si="27"/>
        <v>6809</v>
      </c>
      <c r="ES31" s="13">
        <f t="shared" si="27"/>
        <v>6809</v>
      </c>
      <c r="ET31" s="13">
        <f t="shared" si="27"/>
        <v>6809</v>
      </c>
      <c r="EU31" s="13">
        <f t="shared" si="27"/>
        <v>6809</v>
      </c>
      <c r="EV31" s="13">
        <f t="shared" si="27"/>
        <v>7038</v>
      </c>
      <c r="EW31" s="13">
        <f t="shared" si="27"/>
        <v>7038</v>
      </c>
      <c r="EX31" s="13">
        <f t="shared" si="27"/>
        <v>7038</v>
      </c>
      <c r="EY31" s="13">
        <f t="shared" si="27"/>
        <v>7038</v>
      </c>
      <c r="EZ31" s="13">
        <f t="shared" si="27"/>
        <v>7038</v>
      </c>
      <c r="FA31" s="13">
        <f t="shared" si="27"/>
        <v>7038</v>
      </c>
      <c r="FB31" s="13">
        <f t="shared" si="27"/>
        <v>7038</v>
      </c>
      <c r="FC31" s="13">
        <f t="shared" si="27"/>
        <v>11016</v>
      </c>
      <c r="FD31" s="13">
        <f t="shared" si="27"/>
        <v>11016</v>
      </c>
      <c r="FE31" s="35">
        <f t="shared" si="27"/>
        <v>11016</v>
      </c>
      <c r="FF31" s="35">
        <f t="shared" si="27"/>
        <v>11016</v>
      </c>
      <c r="FG31" s="35">
        <f t="shared" si="27"/>
        <v>11016</v>
      </c>
      <c r="FH31" s="35">
        <f t="shared" si="27"/>
        <v>11016</v>
      </c>
      <c r="FI31" s="35">
        <f t="shared" si="27"/>
        <v>12699</v>
      </c>
      <c r="FJ31" s="13">
        <f t="shared" si="27"/>
        <v>12699</v>
      </c>
      <c r="FK31" s="13">
        <f t="shared" si="27"/>
        <v>12699</v>
      </c>
      <c r="FL31" s="13">
        <f t="shared" si="27"/>
        <v>12699</v>
      </c>
      <c r="FM31" s="13">
        <f t="shared" si="27"/>
        <v>12699</v>
      </c>
      <c r="FN31" s="13">
        <f t="shared" si="27"/>
        <v>12699</v>
      </c>
      <c r="FO31" s="13">
        <f t="shared" si="27"/>
        <v>12699</v>
      </c>
      <c r="FP31" s="13">
        <f t="shared" si="27"/>
        <v>12699</v>
      </c>
      <c r="FQ31" s="13">
        <f t="shared" si="27"/>
        <v>12699</v>
      </c>
      <c r="FR31" s="13">
        <f t="shared" si="27"/>
        <v>12699</v>
      </c>
      <c r="FS31" s="13">
        <f t="shared" si="27"/>
        <v>7880</v>
      </c>
      <c r="FT31" s="13">
        <f t="shared" si="27"/>
        <v>7880</v>
      </c>
      <c r="FU31" s="13">
        <f t="shared" si="27"/>
        <v>7880</v>
      </c>
      <c r="FV31" s="13">
        <f t="shared" si="27"/>
        <v>7880</v>
      </c>
      <c r="FW31" s="13">
        <f t="shared" si="27"/>
        <v>7880</v>
      </c>
      <c r="FX31" s="13">
        <f t="shared" si="27"/>
        <v>7880</v>
      </c>
      <c r="FY31" s="13">
        <f t="shared" si="27"/>
        <v>7880</v>
      </c>
      <c r="FZ31" s="13">
        <f t="shared" si="27"/>
        <v>7880</v>
      </c>
      <c r="GA31" s="13">
        <f t="shared" si="27"/>
        <v>11016</v>
      </c>
      <c r="GB31" s="13">
        <f t="shared" si="27"/>
        <v>11016</v>
      </c>
      <c r="GC31" s="13">
        <f t="shared" si="27"/>
        <v>11016</v>
      </c>
      <c r="GD31" s="13">
        <f t="shared" si="27"/>
        <v>11016</v>
      </c>
      <c r="GE31" s="13">
        <f t="shared" si="27"/>
        <v>11016</v>
      </c>
      <c r="GF31" s="13">
        <f t="shared" ref="GF31:IQ31" si="28">ROUND(GF12*0.85,)</f>
        <v>11016</v>
      </c>
      <c r="GG31" s="13">
        <f t="shared" si="28"/>
        <v>11016</v>
      </c>
      <c r="GH31" s="13">
        <f t="shared" si="28"/>
        <v>11016</v>
      </c>
      <c r="GI31" s="13">
        <f t="shared" si="28"/>
        <v>11016</v>
      </c>
      <c r="GJ31" s="13">
        <f t="shared" si="28"/>
        <v>11016</v>
      </c>
      <c r="GK31" s="13">
        <f t="shared" si="28"/>
        <v>11016</v>
      </c>
      <c r="GL31" s="13">
        <f t="shared" si="28"/>
        <v>11016</v>
      </c>
      <c r="GM31" s="13">
        <f t="shared" si="28"/>
        <v>11016</v>
      </c>
      <c r="GN31" s="13">
        <f t="shared" si="28"/>
        <v>11016</v>
      </c>
      <c r="GO31" s="13">
        <f t="shared" si="28"/>
        <v>8645</v>
      </c>
      <c r="GP31" s="13">
        <f t="shared" si="28"/>
        <v>8645</v>
      </c>
      <c r="GQ31" s="13">
        <f t="shared" si="28"/>
        <v>8645</v>
      </c>
      <c r="GR31" s="13">
        <f t="shared" si="28"/>
        <v>8645</v>
      </c>
      <c r="GS31" s="13">
        <f t="shared" si="28"/>
        <v>9027</v>
      </c>
      <c r="GT31" s="13">
        <f t="shared" si="28"/>
        <v>9027</v>
      </c>
      <c r="GU31" s="13">
        <f t="shared" si="28"/>
        <v>8645</v>
      </c>
      <c r="GV31" s="13">
        <f t="shared" si="28"/>
        <v>8645</v>
      </c>
      <c r="GW31" s="13">
        <f t="shared" si="28"/>
        <v>8645</v>
      </c>
      <c r="GX31" s="13">
        <f t="shared" si="28"/>
        <v>8645</v>
      </c>
      <c r="GY31" s="13">
        <f t="shared" si="28"/>
        <v>8645</v>
      </c>
      <c r="GZ31" s="13">
        <f t="shared" si="28"/>
        <v>9027</v>
      </c>
      <c r="HA31" s="13">
        <f t="shared" si="28"/>
        <v>9027</v>
      </c>
      <c r="HB31" s="13">
        <f t="shared" si="28"/>
        <v>8645</v>
      </c>
      <c r="HC31" s="13">
        <f t="shared" si="28"/>
        <v>8645</v>
      </c>
      <c r="HD31" s="13">
        <f t="shared" si="28"/>
        <v>8645</v>
      </c>
      <c r="HE31" s="13">
        <f t="shared" si="28"/>
        <v>8645</v>
      </c>
      <c r="HF31" s="13">
        <f t="shared" si="28"/>
        <v>8645</v>
      </c>
      <c r="HG31" s="13">
        <f t="shared" si="28"/>
        <v>9027</v>
      </c>
      <c r="HH31" s="13">
        <f t="shared" si="28"/>
        <v>9027</v>
      </c>
      <c r="HI31" s="13">
        <f t="shared" si="28"/>
        <v>8645</v>
      </c>
      <c r="HJ31" s="13">
        <f t="shared" si="28"/>
        <v>8645</v>
      </c>
      <c r="HK31" s="13">
        <f t="shared" si="28"/>
        <v>8645</v>
      </c>
      <c r="HL31" s="13">
        <f t="shared" si="28"/>
        <v>8645</v>
      </c>
      <c r="HM31" s="13">
        <f t="shared" si="28"/>
        <v>8645</v>
      </c>
      <c r="HN31" s="13">
        <f t="shared" si="28"/>
        <v>9027</v>
      </c>
      <c r="HO31" s="13">
        <f t="shared" si="28"/>
        <v>9027</v>
      </c>
      <c r="HP31" s="13">
        <f t="shared" si="28"/>
        <v>8645</v>
      </c>
      <c r="HQ31" s="13">
        <f t="shared" si="28"/>
        <v>8645</v>
      </c>
      <c r="HR31" s="13">
        <f t="shared" si="28"/>
        <v>8645</v>
      </c>
      <c r="HS31" s="13">
        <f t="shared" si="28"/>
        <v>8645</v>
      </c>
      <c r="HT31" s="13">
        <f t="shared" si="28"/>
        <v>8645</v>
      </c>
      <c r="HU31" s="13">
        <f t="shared" si="28"/>
        <v>9027</v>
      </c>
      <c r="HV31" s="13">
        <f t="shared" si="28"/>
        <v>9027</v>
      </c>
      <c r="HW31" s="13">
        <f t="shared" si="28"/>
        <v>8645</v>
      </c>
      <c r="HX31" s="13">
        <f t="shared" si="28"/>
        <v>8645</v>
      </c>
      <c r="HY31" s="13">
        <f t="shared" si="28"/>
        <v>8645</v>
      </c>
      <c r="HZ31" s="13">
        <f t="shared" si="28"/>
        <v>8645</v>
      </c>
      <c r="IA31" s="13">
        <f t="shared" si="28"/>
        <v>8645</v>
      </c>
      <c r="IB31" s="13">
        <f t="shared" si="28"/>
        <v>8645</v>
      </c>
      <c r="IC31" s="13">
        <f t="shared" si="28"/>
        <v>8645</v>
      </c>
      <c r="ID31" s="13">
        <f t="shared" si="28"/>
        <v>7880</v>
      </c>
      <c r="IE31" s="13">
        <f t="shared" si="28"/>
        <v>7880</v>
      </c>
      <c r="IF31" s="13">
        <f t="shared" si="28"/>
        <v>7880</v>
      </c>
      <c r="IG31" s="13">
        <f t="shared" si="28"/>
        <v>7880</v>
      </c>
      <c r="IH31" s="13">
        <f t="shared" si="28"/>
        <v>7880</v>
      </c>
      <c r="II31" s="13">
        <f t="shared" si="28"/>
        <v>7880</v>
      </c>
      <c r="IJ31" s="13">
        <f t="shared" si="28"/>
        <v>7880</v>
      </c>
      <c r="IK31" s="13">
        <f t="shared" si="28"/>
        <v>7497</v>
      </c>
      <c r="IL31" s="13">
        <f t="shared" si="28"/>
        <v>7497</v>
      </c>
      <c r="IM31" s="13">
        <f t="shared" si="28"/>
        <v>7497</v>
      </c>
      <c r="IN31" s="13">
        <f t="shared" si="28"/>
        <v>7497</v>
      </c>
      <c r="IO31" s="13">
        <f t="shared" si="28"/>
        <v>7497</v>
      </c>
      <c r="IP31" s="13">
        <f t="shared" si="28"/>
        <v>7880</v>
      </c>
      <c r="IQ31" s="13">
        <f t="shared" si="28"/>
        <v>7880</v>
      </c>
      <c r="IR31" s="13">
        <f t="shared" ref="IR31:JP31" si="29">ROUND(IR12*0.85,)</f>
        <v>7497</v>
      </c>
      <c r="IS31" s="13">
        <f t="shared" si="29"/>
        <v>7497</v>
      </c>
      <c r="IT31" s="13">
        <f t="shared" si="29"/>
        <v>7497</v>
      </c>
      <c r="IU31" s="13">
        <f t="shared" si="29"/>
        <v>7497</v>
      </c>
      <c r="IV31" s="13">
        <f t="shared" si="29"/>
        <v>7497</v>
      </c>
      <c r="IW31" s="13">
        <f t="shared" si="29"/>
        <v>7880</v>
      </c>
      <c r="IX31" s="13">
        <f t="shared" si="29"/>
        <v>7880</v>
      </c>
      <c r="IY31" s="13">
        <f t="shared" si="29"/>
        <v>7497</v>
      </c>
      <c r="IZ31" s="13">
        <f t="shared" si="29"/>
        <v>7497</v>
      </c>
      <c r="JA31" s="13">
        <f t="shared" si="29"/>
        <v>7497</v>
      </c>
      <c r="JB31" s="13">
        <f t="shared" si="29"/>
        <v>7497</v>
      </c>
      <c r="JC31" s="13">
        <f t="shared" si="29"/>
        <v>7497</v>
      </c>
      <c r="JD31" s="13">
        <f t="shared" si="29"/>
        <v>7880</v>
      </c>
      <c r="JE31" s="13">
        <f t="shared" si="29"/>
        <v>7880</v>
      </c>
      <c r="JF31" s="13">
        <f t="shared" si="29"/>
        <v>8645</v>
      </c>
      <c r="JG31" s="13">
        <f t="shared" si="29"/>
        <v>8645</v>
      </c>
      <c r="JH31" s="13">
        <f t="shared" si="29"/>
        <v>8645</v>
      </c>
      <c r="JI31" s="13">
        <f t="shared" si="29"/>
        <v>8645</v>
      </c>
      <c r="JJ31" s="13">
        <f t="shared" si="29"/>
        <v>8645</v>
      </c>
      <c r="JK31" s="13">
        <f t="shared" si="29"/>
        <v>8645</v>
      </c>
      <c r="JL31" s="13">
        <f t="shared" si="29"/>
        <v>8645</v>
      </c>
      <c r="JM31" s="13">
        <f t="shared" si="29"/>
        <v>8645</v>
      </c>
      <c r="JN31" s="13">
        <f t="shared" si="29"/>
        <v>8645</v>
      </c>
      <c r="JO31" s="13">
        <f t="shared" si="29"/>
        <v>8645</v>
      </c>
      <c r="JP31" s="13">
        <f t="shared" si="29"/>
        <v>8645</v>
      </c>
    </row>
    <row r="32" spans="1:276" ht="11.45" customHeight="1">
      <c r="A32" s="14" t="s">
        <v>6</v>
      </c>
      <c r="B32" s="35"/>
      <c r="C32" s="35"/>
      <c r="D32" s="35"/>
      <c r="E32" s="35"/>
      <c r="F32" s="35"/>
      <c r="G32" s="35"/>
      <c r="H32" s="35"/>
      <c r="I32" s="35"/>
      <c r="J32" s="35"/>
      <c r="K32" s="35"/>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35"/>
      <c r="FF32" s="35"/>
      <c r="FG32" s="35"/>
      <c r="FH32" s="35"/>
      <c r="FI32" s="35"/>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row>
    <row r="33" spans="1:276" ht="11.45" customHeight="1">
      <c r="A33" s="12">
        <v>1</v>
      </c>
      <c r="B33" s="35">
        <f t="shared" ref="B33:Q33" si="30">ROUND(B14*0.85,)</f>
        <v>22262</v>
      </c>
      <c r="C33" s="35">
        <f t="shared" si="30"/>
        <v>29223</v>
      </c>
      <c r="D33" s="35">
        <f t="shared" si="30"/>
        <v>29223</v>
      </c>
      <c r="E33" s="35">
        <f t="shared" si="30"/>
        <v>30371</v>
      </c>
      <c r="F33" s="35">
        <f t="shared" si="30"/>
        <v>30371</v>
      </c>
      <c r="G33" s="35">
        <f t="shared" si="30"/>
        <v>30371</v>
      </c>
      <c r="H33" s="35">
        <f t="shared" si="30"/>
        <v>30371</v>
      </c>
      <c r="I33" s="35">
        <f t="shared" si="30"/>
        <v>30371</v>
      </c>
      <c r="J33" s="35">
        <f t="shared" si="30"/>
        <v>27540</v>
      </c>
      <c r="K33" s="35">
        <f t="shared" si="30"/>
        <v>26163</v>
      </c>
      <c r="L33" s="13">
        <f t="shared" si="30"/>
        <v>20158</v>
      </c>
      <c r="M33" s="13">
        <f t="shared" si="30"/>
        <v>17404</v>
      </c>
      <c r="N33" s="13">
        <f t="shared" si="30"/>
        <v>14191</v>
      </c>
      <c r="O33" s="13">
        <f t="shared" si="30"/>
        <v>14191</v>
      </c>
      <c r="P33" s="13">
        <f t="shared" si="30"/>
        <v>14191</v>
      </c>
      <c r="Q33" s="13">
        <f t="shared" si="30"/>
        <v>14879</v>
      </c>
      <c r="R33" s="13">
        <f t="shared" ref="R33:CC34" si="31">ROUND(R14*0.85,)</f>
        <v>14879</v>
      </c>
      <c r="S33" s="13">
        <f t="shared" si="31"/>
        <v>14879</v>
      </c>
      <c r="T33" s="13">
        <f t="shared" si="31"/>
        <v>14879</v>
      </c>
      <c r="U33" s="13">
        <f t="shared" si="31"/>
        <v>14879</v>
      </c>
      <c r="V33" s="13">
        <f t="shared" si="31"/>
        <v>14879</v>
      </c>
      <c r="W33" s="13">
        <f t="shared" si="31"/>
        <v>15568</v>
      </c>
      <c r="X33" s="13">
        <f t="shared" si="31"/>
        <v>15568</v>
      </c>
      <c r="Y33" s="13">
        <f t="shared" si="31"/>
        <v>15568</v>
      </c>
      <c r="Z33" s="13">
        <f t="shared" si="31"/>
        <v>15568</v>
      </c>
      <c r="AA33" s="13">
        <f t="shared" si="31"/>
        <v>15568</v>
      </c>
      <c r="AB33" s="13">
        <f t="shared" si="31"/>
        <v>16486</v>
      </c>
      <c r="AC33" s="13">
        <f t="shared" si="31"/>
        <v>16486</v>
      </c>
      <c r="AD33" s="13">
        <f t="shared" si="31"/>
        <v>16486</v>
      </c>
      <c r="AE33" s="13">
        <f t="shared" si="31"/>
        <v>16486</v>
      </c>
      <c r="AF33" s="13">
        <f t="shared" si="31"/>
        <v>19240</v>
      </c>
      <c r="AG33" s="13">
        <f t="shared" si="31"/>
        <v>19240</v>
      </c>
      <c r="AH33" s="13">
        <f t="shared" si="31"/>
        <v>19240</v>
      </c>
      <c r="AI33" s="13">
        <f t="shared" si="31"/>
        <v>18322</v>
      </c>
      <c r="AJ33" s="13">
        <f t="shared" si="31"/>
        <v>18322</v>
      </c>
      <c r="AK33" s="13">
        <f t="shared" si="31"/>
        <v>18322</v>
      </c>
      <c r="AL33" s="13">
        <f t="shared" si="31"/>
        <v>18322</v>
      </c>
      <c r="AM33" s="13">
        <f t="shared" si="31"/>
        <v>21076</v>
      </c>
      <c r="AN33" s="13">
        <f t="shared" si="31"/>
        <v>21076</v>
      </c>
      <c r="AO33" s="13">
        <f t="shared" si="31"/>
        <v>21076</v>
      </c>
      <c r="AP33" s="13">
        <f t="shared" si="31"/>
        <v>18322</v>
      </c>
      <c r="AQ33" s="13">
        <f t="shared" si="31"/>
        <v>18322</v>
      </c>
      <c r="AR33" s="13">
        <f t="shared" si="31"/>
        <v>18322</v>
      </c>
      <c r="AS33" s="13">
        <f t="shared" si="31"/>
        <v>18322</v>
      </c>
      <c r="AT33" s="13">
        <f t="shared" si="31"/>
        <v>18322</v>
      </c>
      <c r="AU33" s="13">
        <f t="shared" si="31"/>
        <v>19240</v>
      </c>
      <c r="AV33" s="13">
        <f t="shared" si="31"/>
        <v>19240</v>
      </c>
      <c r="AW33" s="13">
        <f t="shared" si="31"/>
        <v>19240</v>
      </c>
      <c r="AX33" s="13">
        <f t="shared" si="31"/>
        <v>21076</v>
      </c>
      <c r="AY33" s="13">
        <f t="shared" si="31"/>
        <v>21076</v>
      </c>
      <c r="AZ33" s="13">
        <f t="shared" si="31"/>
        <v>21076</v>
      </c>
      <c r="BA33" s="13">
        <f t="shared" si="31"/>
        <v>21076</v>
      </c>
      <c r="BB33" s="13">
        <f t="shared" si="31"/>
        <v>22912</v>
      </c>
      <c r="BC33" s="13">
        <f t="shared" si="31"/>
        <v>22912</v>
      </c>
      <c r="BD33" s="13">
        <f t="shared" si="31"/>
        <v>22912</v>
      </c>
      <c r="BE33" s="13">
        <f t="shared" si="31"/>
        <v>22912</v>
      </c>
      <c r="BF33" s="13">
        <f t="shared" si="31"/>
        <v>22912</v>
      </c>
      <c r="BG33" s="13">
        <f t="shared" si="31"/>
        <v>22912</v>
      </c>
      <c r="BH33" s="13">
        <f t="shared" si="31"/>
        <v>22912</v>
      </c>
      <c r="BI33" s="13">
        <f t="shared" si="31"/>
        <v>22912</v>
      </c>
      <c r="BJ33" s="13">
        <f t="shared" si="31"/>
        <v>21076</v>
      </c>
      <c r="BK33" s="13">
        <f t="shared" si="31"/>
        <v>15568</v>
      </c>
      <c r="BL33" s="13">
        <f t="shared" si="31"/>
        <v>15568</v>
      </c>
      <c r="BM33" s="13">
        <f t="shared" si="31"/>
        <v>15568</v>
      </c>
      <c r="BN33" s="13">
        <f t="shared" si="31"/>
        <v>15568</v>
      </c>
      <c r="BO33" s="13">
        <f t="shared" si="31"/>
        <v>15568</v>
      </c>
      <c r="BP33" s="13">
        <f t="shared" si="31"/>
        <v>15568</v>
      </c>
      <c r="BQ33" s="13">
        <f t="shared" si="31"/>
        <v>15568</v>
      </c>
      <c r="BR33" s="13">
        <f t="shared" si="31"/>
        <v>15568</v>
      </c>
      <c r="BS33" s="13">
        <f t="shared" si="31"/>
        <v>15568</v>
      </c>
      <c r="BT33" s="13">
        <f t="shared" si="31"/>
        <v>11819</v>
      </c>
      <c r="BU33" s="13">
        <f t="shared" si="31"/>
        <v>11819</v>
      </c>
      <c r="BV33" s="13">
        <f t="shared" si="31"/>
        <v>11819</v>
      </c>
      <c r="BW33" s="13">
        <f t="shared" si="31"/>
        <v>11819</v>
      </c>
      <c r="BX33" s="13">
        <f t="shared" si="31"/>
        <v>11819</v>
      </c>
      <c r="BY33" s="13">
        <f t="shared" si="31"/>
        <v>11819</v>
      </c>
      <c r="BZ33" s="13">
        <f t="shared" si="31"/>
        <v>11819</v>
      </c>
      <c r="CA33" s="13">
        <f t="shared" si="31"/>
        <v>10748</v>
      </c>
      <c r="CB33" s="13">
        <f t="shared" si="31"/>
        <v>10748</v>
      </c>
      <c r="CC33" s="13">
        <f t="shared" si="31"/>
        <v>10748</v>
      </c>
      <c r="CD33" s="13">
        <f t="shared" ref="CD33:DS34" si="32">ROUND(CD14*0.85,)</f>
        <v>10748</v>
      </c>
      <c r="CE33" s="13">
        <f t="shared" si="32"/>
        <v>10748</v>
      </c>
      <c r="CF33" s="13">
        <f t="shared" si="32"/>
        <v>9830</v>
      </c>
      <c r="CG33" s="13">
        <f t="shared" si="32"/>
        <v>9830</v>
      </c>
      <c r="CH33" s="13">
        <f t="shared" si="32"/>
        <v>9830</v>
      </c>
      <c r="CI33" s="13">
        <f t="shared" si="32"/>
        <v>9830</v>
      </c>
      <c r="CJ33" s="13">
        <f t="shared" si="32"/>
        <v>9830</v>
      </c>
      <c r="CK33" s="13">
        <f t="shared" si="32"/>
        <v>10748</v>
      </c>
      <c r="CL33" s="13">
        <f t="shared" si="32"/>
        <v>10748</v>
      </c>
      <c r="CM33" s="13">
        <f t="shared" si="32"/>
        <v>9830</v>
      </c>
      <c r="CN33" s="13">
        <f t="shared" si="32"/>
        <v>9830</v>
      </c>
      <c r="CO33" s="13">
        <f t="shared" si="32"/>
        <v>9830</v>
      </c>
      <c r="CP33" s="13">
        <f t="shared" si="32"/>
        <v>9677</v>
      </c>
      <c r="CQ33" s="13">
        <f t="shared" si="32"/>
        <v>9677</v>
      </c>
      <c r="CR33" s="13">
        <f t="shared" si="32"/>
        <v>9677</v>
      </c>
      <c r="CS33" s="13">
        <f t="shared" si="32"/>
        <v>9677</v>
      </c>
      <c r="CT33" s="13">
        <f t="shared" si="32"/>
        <v>8912</v>
      </c>
      <c r="CU33" s="13">
        <f t="shared" si="32"/>
        <v>8912</v>
      </c>
      <c r="CV33" s="13">
        <f t="shared" si="32"/>
        <v>8912</v>
      </c>
      <c r="CW33" s="13">
        <f t="shared" si="32"/>
        <v>8912</v>
      </c>
      <c r="CX33" s="13">
        <f t="shared" si="32"/>
        <v>8912</v>
      </c>
      <c r="CY33" s="13">
        <f t="shared" si="32"/>
        <v>8912</v>
      </c>
      <c r="CZ33" s="13">
        <f t="shared" si="32"/>
        <v>8912</v>
      </c>
      <c r="DA33" s="13">
        <f t="shared" si="32"/>
        <v>7459</v>
      </c>
      <c r="DB33" s="13">
        <f t="shared" si="32"/>
        <v>7459</v>
      </c>
      <c r="DC33" s="13">
        <f t="shared" si="32"/>
        <v>7459</v>
      </c>
      <c r="DD33" s="13">
        <f t="shared" si="32"/>
        <v>7459</v>
      </c>
      <c r="DE33" s="13">
        <f t="shared" si="32"/>
        <v>7459</v>
      </c>
      <c r="DF33" s="13">
        <f t="shared" si="32"/>
        <v>7918</v>
      </c>
      <c r="DG33" s="13">
        <f t="shared" si="32"/>
        <v>7918</v>
      </c>
      <c r="DH33" s="13">
        <f t="shared" si="32"/>
        <v>7459</v>
      </c>
      <c r="DI33" s="13">
        <f t="shared" si="32"/>
        <v>7459</v>
      </c>
      <c r="DJ33" s="13">
        <f t="shared" si="32"/>
        <v>7459</v>
      </c>
      <c r="DK33" s="13">
        <f t="shared" si="32"/>
        <v>7459</v>
      </c>
      <c r="DL33" s="13">
        <f t="shared" si="32"/>
        <v>7459</v>
      </c>
      <c r="DM33" s="13">
        <f t="shared" si="32"/>
        <v>7918</v>
      </c>
      <c r="DN33" s="13">
        <f t="shared" si="32"/>
        <v>7918</v>
      </c>
      <c r="DO33" s="13">
        <f t="shared" si="32"/>
        <v>7459</v>
      </c>
      <c r="DP33" s="13">
        <f t="shared" si="32"/>
        <v>7459</v>
      </c>
      <c r="DQ33" s="13">
        <f t="shared" si="32"/>
        <v>7459</v>
      </c>
      <c r="DR33" s="13">
        <f t="shared" si="32"/>
        <v>7459</v>
      </c>
      <c r="DS33" s="13">
        <f t="shared" si="32"/>
        <v>8530</v>
      </c>
      <c r="DT33" s="13">
        <f t="shared" ref="DT33:GE33" si="33">ROUND(DT14*0.85,)</f>
        <v>8530</v>
      </c>
      <c r="DU33" s="13">
        <f t="shared" si="33"/>
        <v>8530</v>
      </c>
      <c r="DV33" s="13">
        <f t="shared" si="33"/>
        <v>7688</v>
      </c>
      <c r="DW33" s="13">
        <f t="shared" si="33"/>
        <v>7688</v>
      </c>
      <c r="DX33" s="13">
        <f t="shared" si="33"/>
        <v>7688</v>
      </c>
      <c r="DY33" s="13">
        <f t="shared" si="33"/>
        <v>7688</v>
      </c>
      <c r="DZ33" s="13">
        <f t="shared" si="33"/>
        <v>7688</v>
      </c>
      <c r="EA33" s="13">
        <f t="shared" si="33"/>
        <v>8530</v>
      </c>
      <c r="EB33" s="13">
        <f t="shared" si="33"/>
        <v>8530</v>
      </c>
      <c r="EC33" s="13">
        <f t="shared" si="33"/>
        <v>8530</v>
      </c>
      <c r="ED33" s="13">
        <f t="shared" si="33"/>
        <v>7459</v>
      </c>
      <c r="EE33" s="13">
        <f t="shared" si="33"/>
        <v>7459</v>
      </c>
      <c r="EF33" s="13">
        <f t="shared" si="33"/>
        <v>7459</v>
      </c>
      <c r="EG33" s="13">
        <f t="shared" si="33"/>
        <v>7459</v>
      </c>
      <c r="EH33" s="13">
        <f t="shared" si="33"/>
        <v>7688</v>
      </c>
      <c r="EI33" s="13">
        <f t="shared" si="33"/>
        <v>7688</v>
      </c>
      <c r="EJ33" s="13">
        <f t="shared" si="33"/>
        <v>7459</v>
      </c>
      <c r="EK33" s="13">
        <f t="shared" si="33"/>
        <v>7459</v>
      </c>
      <c r="EL33" s="13">
        <f t="shared" si="33"/>
        <v>7459</v>
      </c>
      <c r="EM33" s="13">
        <f t="shared" si="33"/>
        <v>7459</v>
      </c>
      <c r="EN33" s="13">
        <f t="shared" si="33"/>
        <v>7459</v>
      </c>
      <c r="EO33" s="13">
        <f t="shared" si="33"/>
        <v>7688</v>
      </c>
      <c r="EP33" s="13">
        <f t="shared" si="33"/>
        <v>7688</v>
      </c>
      <c r="EQ33" s="13">
        <f t="shared" si="33"/>
        <v>7459</v>
      </c>
      <c r="ER33" s="13">
        <f t="shared" si="33"/>
        <v>7459</v>
      </c>
      <c r="ES33" s="13">
        <f t="shared" si="33"/>
        <v>7459</v>
      </c>
      <c r="ET33" s="13">
        <f t="shared" si="33"/>
        <v>7459</v>
      </c>
      <c r="EU33" s="13">
        <f t="shared" si="33"/>
        <v>7459</v>
      </c>
      <c r="EV33" s="13">
        <f t="shared" si="33"/>
        <v>7688</v>
      </c>
      <c r="EW33" s="13">
        <f t="shared" si="33"/>
        <v>7688</v>
      </c>
      <c r="EX33" s="13">
        <f t="shared" si="33"/>
        <v>7688</v>
      </c>
      <c r="EY33" s="13">
        <f t="shared" si="33"/>
        <v>7688</v>
      </c>
      <c r="EZ33" s="13">
        <f t="shared" si="33"/>
        <v>7688</v>
      </c>
      <c r="FA33" s="13">
        <f t="shared" si="33"/>
        <v>7688</v>
      </c>
      <c r="FB33" s="13">
        <f t="shared" si="33"/>
        <v>7688</v>
      </c>
      <c r="FC33" s="13">
        <f t="shared" si="33"/>
        <v>11666</v>
      </c>
      <c r="FD33" s="13">
        <f t="shared" si="33"/>
        <v>11666</v>
      </c>
      <c r="FE33" s="35">
        <f t="shared" si="33"/>
        <v>11666</v>
      </c>
      <c r="FF33" s="35">
        <f t="shared" si="33"/>
        <v>11666</v>
      </c>
      <c r="FG33" s="35">
        <f t="shared" si="33"/>
        <v>11666</v>
      </c>
      <c r="FH33" s="35">
        <f t="shared" si="33"/>
        <v>11666</v>
      </c>
      <c r="FI33" s="35">
        <f t="shared" si="33"/>
        <v>13349</v>
      </c>
      <c r="FJ33" s="13">
        <f t="shared" si="33"/>
        <v>13349</v>
      </c>
      <c r="FK33" s="13">
        <f t="shared" si="33"/>
        <v>13349</v>
      </c>
      <c r="FL33" s="13">
        <f t="shared" si="33"/>
        <v>13349</v>
      </c>
      <c r="FM33" s="13">
        <f t="shared" si="33"/>
        <v>13349</v>
      </c>
      <c r="FN33" s="13">
        <f t="shared" si="33"/>
        <v>13349</v>
      </c>
      <c r="FO33" s="13">
        <f t="shared" si="33"/>
        <v>13349</v>
      </c>
      <c r="FP33" s="13">
        <f t="shared" si="33"/>
        <v>13349</v>
      </c>
      <c r="FQ33" s="13">
        <f t="shared" si="33"/>
        <v>13349</v>
      </c>
      <c r="FR33" s="13">
        <f t="shared" si="33"/>
        <v>13349</v>
      </c>
      <c r="FS33" s="13">
        <f t="shared" si="33"/>
        <v>8530</v>
      </c>
      <c r="FT33" s="13">
        <f t="shared" si="33"/>
        <v>8530</v>
      </c>
      <c r="FU33" s="13">
        <f t="shared" si="33"/>
        <v>8530</v>
      </c>
      <c r="FV33" s="13">
        <f t="shared" si="33"/>
        <v>8530</v>
      </c>
      <c r="FW33" s="13">
        <f t="shared" si="33"/>
        <v>8530</v>
      </c>
      <c r="FX33" s="13">
        <f t="shared" si="33"/>
        <v>8530</v>
      </c>
      <c r="FY33" s="13">
        <f t="shared" si="33"/>
        <v>8530</v>
      </c>
      <c r="FZ33" s="13">
        <f t="shared" si="33"/>
        <v>8530</v>
      </c>
      <c r="GA33" s="13">
        <f t="shared" si="33"/>
        <v>11666</v>
      </c>
      <c r="GB33" s="13">
        <f t="shared" si="33"/>
        <v>11666</v>
      </c>
      <c r="GC33" s="13">
        <f t="shared" si="33"/>
        <v>11666</v>
      </c>
      <c r="GD33" s="13">
        <f t="shared" si="33"/>
        <v>11666</v>
      </c>
      <c r="GE33" s="13">
        <f t="shared" si="33"/>
        <v>11666</v>
      </c>
      <c r="GF33" s="13">
        <f t="shared" ref="GF33:IQ33" si="34">ROUND(GF14*0.85,)</f>
        <v>11666</v>
      </c>
      <c r="GG33" s="13">
        <f t="shared" si="34"/>
        <v>11666</v>
      </c>
      <c r="GH33" s="13">
        <f t="shared" si="34"/>
        <v>11666</v>
      </c>
      <c r="GI33" s="13">
        <f t="shared" si="34"/>
        <v>11666</v>
      </c>
      <c r="GJ33" s="13">
        <f t="shared" si="34"/>
        <v>11666</v>
      </c>
      <c r="GK33" s="13">
        <f t="shared" si="34"/>
        <v>11666</v>
      </c>
      <c r="GL33" s="13">
        <f t="shared" si="34"/>
        <v>11666</v>
      </c>
      <c r="GM33" s="13">
        <f t="shared" si="34"/>
        <v>11666</v>
      </c>
      <c r="GN33" s="13">
        <f t="shared" si="34"/>
        <v>11666</v>
      </c>
      <c r="GO33" s="13">
        <f t="shared" si="34"/>
        <v>9295</v>
      </c>
      <c r="GP33" s="13">
        <f t="shared" si="34"/>
        <v>9295</v>
      </c>
      <c r="GQ33" s="13">
        <f t="shared" si="34"/>
        <v>9295</v>
      </c>
      <c r="GR33" s="13">
        <f t="shared" si="34"/>
        <v>9295</v>
      </c>
      <c r="GS33" s="13">
        <f t="shared" si="34"/>
        <v>9677</v>
      </c>
      <c r="GT33" s="13">
        <f t="shared" si="34"/>
        <v>9677</v>
      </c>
      <c r="GU33" s="13">
        <f t="shared" si="34"/>
        <v>9295</v>
      </c>
      <c r="GV33" s="13">
        <f t="shared" si="34"/>
        <v>9295</v>
      </c>
      <c r="GW33" s="13">
        <f t="shared" si="34"/>
        <v>9295</v>
      </c>
      <c r="GX33" s="13">
        <f t="shared" si="34"/>
        <v>9295</v>
      </c>
      <c r="GY33" s="13">
        <f t="shared" si="34"/>
        <v>9295</v>
      </c>
      <c r="GZ33" s="13">
        <f t="shared" si="34"/>
        <v>9677</v>
      </c>
      <c r="HA33" s="13">
        <f t="shared" si="34"/>
        <v>9677</v>
      </c>
      <c r="HB33" s="13">
        <f t="shared" si="34"/>
        <v>9295</v>
      </c>
      <c r="HC33" s="13">
        <f t="shared" si="34"/>
        <v>9295</v>
      </c>
      <c r="HD33" s="13">
        <f t="shared" si="34"/>
        <v>9295</v>
      </c>
      <c r="HE33" s="13">
        <f t="shared" si="34"/>
        <v>9295</v>
      </c>
      <c r="HF33" s="13">
        <f t="shared" si="34"/>
        <v>9295</v>
      </c>
      <c r="HG33" s="13">
        <f t="shared" si="34"/>
        <v>9677</v>
      </c>
      <c r="HH33" s="13">
        <f t="shared" si="34"/>
        <v>9677</v>
      </c>
      <c r="HI33" s="13">
        <f t="shared" si="34"/>
        <v>9295</v>
      </c>
      <c r="HJ33" s="13">
        <f t="shared" si="34"/>
        <v>9295</v>
      </c>
      <c r="HK33" s="13">
        <f t="shared" si="34"/>
        <v>9295</v>
      </c>
      <c r="HL33" s="13">
        <f t="shared" si="34"/>
        <v>9295</v>
      </c>
      <c r="HM33" s="13">
        <f t="shared" si="34"/>
        <v>9295</v>
      </c>
      <c r="HN33" s="13">
        <f t="shared" si="34"/>
        <v>9677</v>
      </c>
      <c r="HO33" s="13">
        <f t="shared" si="34"/>
        <v>9677</v>
      </c>
      <c r="HP33" s="13">
        <f t="shared" si="34"/>
        <v>9295</v>
      </c>
      <c r="HQ33" s="13">
        <f t="shared" si="34"/>
        <v>9295</v>
      </c>
      <c r="HR33" s="13">
        <f t="shared" si="34"/>
        <v>9295</v>
      </c>
      <c r="HS33" s="13">
        <f t="shared" si="34"/>
        <v>9295</v>
      </c>
      <c r="HT33" s="13">
        <f t="shared" si="34"/>
        <v>9295</v>
      </c>
      <c r="HU33" s="13">
        <f t="shared" si="34"/>
        <v>9677</v>
      </c>
      <c r="HV33" s="13">
        <f t="shared" si="34"/>
        <v>9677</v>
      </c>
      <c r="HW33" s="13">
        <f t="shared" si="34"/>
        <v>9295</v>
      </c>
      <c r="HX33" s="13">
        <f t="shared" si="34"/>
        <v>9295</v>
      </c>
      <c r="HY33" s="13">
        <f t="shared" si="34"/>
        <v>9295</v>
      </c>
      <c r="HZ33" s="13">
        <f t="shared" si="34"/>
        <v>9295</v>
      </c>
      <c r="IA33" s="13">
        <f t="shared" si="34"/>
        <v>9295</v>
      </c>
      <c r="IB33" s="13">
        <f t="shared" si="34"/>
        <v>9295</v>
      </c>
      <c r="IC33" s="13">
        <f t="shared" si="34"/>
        <v>9295</v>
      </c>
      <c r="ID33" s="13">
        <f t="shared" si="34"/>
        <v>8530</v>
      </c>
      <c r="IE33" s="13">
        <f t="shared" si="34"/>
        <v>8530</v>
      </c>
      <c r="IF33" s="13">
        <f t="shared" si="34"/>
        <v>8530</v>
      </c>
      <c r="IG33" s="13">
        <f t="shared" si="34"/>
        <v>8530</v>
      </c>
      <c r="IH33" s="13">
        <f t="shared" si="34"/>
        <v>8530</v>
      </c>
      <c r="II33" s="13">
        <f t="shared" si="34"/>
        <v>8530</v>
      </c>
      <c r="IJ33" s="13">
        <f t="shared" si="34"/>
        <v>8530</v>
      </c>
      <c r="IK33" s="13">
        <f t="shared" si="34"/>
        <v>8147</v>
      </c>
      <c r="IL33" s="13">
        <f t="shared" si="34"/>
        <v>8147</v>
      </c>
      <c r="IM33" s="13">
        <f t="shared" si="34"/>
        <v>8147</v>
      </c>
      <c r="IN33" s="13">
        <f t="shared" si="34"/>
        <v>8147</v>
      </c>
      <c r="IO33" s="13">
        <f t="shared" si="34"/>
        <v>8147</v>
      </c>
      <c r="IP33" s="13">
        <f t="shared" si="34"/>
        <v>8530</v>
      </c>
      <c r="IQ33" s="13">
        <f t="shared" si="34"/>
        <v>8530</v>
      </c>
      <c r="IR33" s="13">
        <f t="shared" ref="IR33:JP33" si="35">ROUND(IR14*0.85,)</f>
        <v>8147</v>
      </c>
      <c r="IS33" s="13">
        <f t="shared" si="35"/>
        <v>8147</v>
      </c>
      <c r="IT33" s="13">
        <f t="shared" si="35"/>
        <v>8147</v>
      </c>
      <c r="IU33" s="13">
        <f t="shared" si="35"/>
        <v>8147</v>
      </c>
      <c r="IV33" s="13">
        <f t="shared" si="35"/>
        <v>8147</v>
      </c>
      <c r="IW33" s="13">
        <f t="shared" si="35"/>
        <v>8530</v>
      </c>
      <c r="IX33" s="13">
        <f t="shared" si="35"/>
        <v>8530</v>
      </c>
      <c r="IY33" s="13">
        <f t="shared" si="35"/>
        <v>8147</v>
      </c>
      <c r="IZ33" s="13">
        <f t="shared" si="35"/>
        <v>8147</v>
      </c>
      <c r="JA33" s="13">
        <f t="shared" si="35"/>
        <v>8147</v>
      </c>
      <c r="JB33" s="13">
        <f t="shared" si="35"/>
        <v>8147</v>
      </c>
      <c r="JC33" s="13">
        <f t="shared" si="35"/>
        <v>8147</v>
      </c>
      <c r="JD33" s="13">
        <f t="shared" si="35"/>
        <v>8530</v>
      </c>
      <c r="JE33" s="13">
        <f t="shared" si="35"/>
        <v>8530</v>
      </c>
      <c r="JF33" s="13">
        <f t="shared" si="35"/>
        <v>9295</v>
      </c>
      <c r="JG33" s="13">
        <f t="shared" si="35"/>
        <v>9295</v>
      </c>
      <c r="JH33" s="13">
        <f t="shared" si="35"/>
        <v>9295</v>
      </c>
      <c r="JI33" s="13">
        <f t="shared" si="35"/>
        <v>9295</v>
      </c>
      <c r="JJ33" s="13">
        <f t="shared" si="35"/>
        <v>9295</v>
      </c>
      <c r="JK33" s="13">
        <f t="shared" si="35"/>
        <v>9295</v>
      </c>
      <c r="JL33" s="13">
        <f t="shared" si="35"/>
        <v>9295</v>
      </c>
      <c r="JM33" s="13">
        <f t="shared" si="35"/>
        <v>9295</v>
      </c>
      <c r="JN33" s="13">
        <f t="shared" si="35"/>
        <v>9295</v>
      </c>
      <c r="JO33" s="13">
        <f t="shared" si="35"/>
        <v>9295</v>
      </c>
      <c r="JP33" s="13">
        <f t="shared" si="35"/>
        <v>9295</v>
      </c>
    </row>
    <row r="34" spans="1:276" ht="11.45" customHeight="1">
      <c r="A34" s="12">
        <v>2</v>
      </c>
      <c r="B34" s="35">
        <f t="shared" ref="B34:Q34" si="36">ROUND(B15*0.85,)</f>
        <v>23792</v>
      </c>
      <c r="C34" s="35">
        <f t="shared" si="36"/>
        <v>30753</v>
      </c>
      <c r="D34" s="35">
        <f t="shared" si="36"/>
        <v>30753</v>
      </c>
      <c r="E34" s="35">
        <f t="shared" si="36"/>
        <v>31901</v>
      </c>
      <c r="F34" s="35">
        <f t="shared" si="36"/>
        <v>31901</v>
      </c>
      <c r="G34" s="35">
        <f t="shared" si="36"/>
        <v>31901</v>
      </c>
      <c r="H34" s="35">
        <f t="shared" si="36"/>
        <v>31901</v>
      </c>
      <c r="I34" s="35">
        <f t="shared" si="36"/>
        <v>31901</v>
      </c>
      <c r="J34" s="35">
        <f t="shared" si="36"/>
        <v>29070</v>
      </c>
      <c r="K34" s="35">
        <f t="shared" si="36"/>
        <v>27693</v>
      </c>
      <c r="L34" s="13">
        <f t="shared" si="36"/>
        <v>21573</v>
      </c>
      <c r="M34" s="13">
        <f t="shared" si="36"/>
        <v>18819</v>
      </c>
      <c r="N34" s="13">
        <f t="shared" si="36"/>
        <v>15606</v>
      </c>
      <c r="O34" s="13">
        <f t="shared" si="36"/>
        <v>15606</v>
      </c>
      <c r="P34" s="13">
        <f t="shared" si="36"/>
        <v>15606</v>
      </c>
      <c r="Q34" s="13">
        <f t="shared" si="36"/>
        <v>16295</v>
      </c>
      <c r="R34" s="13">
        <f t="shared" si="31"/>
        <v>16295</v>
      </c>
      <c r="S34" s="13">
        <f t="shared" si="31"/>
        <v>16295</v>
      </c>
      <c r="T34" s="13">
        <f t="shared" si="31"/>
        <v>16295</v>
      </c>
      <c r="U34" s="13">
        <f t="shared" si="31"/>
        <v>16295</v>
      </c>
      <c r="V34" s="13">
        <f t="shared" si="31"/>
        <v>16295</v>
      </c>
      <c r="W34" s="13">
        <f t="shared" si="31"/>
        <v>16983</v>
      </c>
      <c r="X34" s="13">
        <f t="shared" si="31"/>
        <v>16983</v>
      </c>
      <c r="Y34" s="13">
        <f t="shared" si="31"/>
        <v>16983</v>
      </c>
      <c r="Z34" s="13">
        <f t="shared" si="31"/>
        <v>16983</v>
      </c>
      <c r="AA34" s="13">
        <f t="shared" si="31"/>
        <v>16983</v>
      </c>
      <c r="AB34" s="13">
        <f t="shared" si="31"/>
        <v>17901</v>
      </c>
      <c r="AC34" s="13">
        <f t="shared" si="31"/>
        <v>17901</v>
      </c>
      <c r="AD34" s="13">
        <f t="shared" si="31"/>
        <v>17901</v>
      </c>
      <c r="AE34" s="13">
        <f t="shared" si="31"/>
        <v>17901</v>
      </c>
      <c r="AF34" s="13">
        <f t="shared" si="31"/>
        <v>20655</v>
      </c>
      <c r="AG34" s="13">
        <f t="shared" si="31"/>
        <v>20655</v>
      </c>
      <c r="AH34" s="13">
        <f t="shared" si="31"/>
        <v>20655</v>
      </c>
      <c r="AI34" s="13">
        <f t="shared" si="31"/>
        <v>19737</v>
      </c>
      <c r="AJ34" s="13">
        <f t="shared" si="31"/>
        <v>19737</v>
      </c>
      <c r="AK34" s="13">
        <f t="shared" si="31"/>
        <v>19737</v>
      </c>
      <c r="AL34" s="13">
        <f t="shared" si="31"/>
        <v>19737</v>
      </c>
      <c r="AM34" s="13">
        <f t="shared" si="31"/>
        <v>22491</v>
      </c>
      <c r="AN34" s="13">
        <f t="shared" si="31"/>
        <v>22491</v>
      </c>
      <c r="AO34" s="13">
        <f t="shared" si="31"/>
        <v>22491</v>
      </c>
      <c r="AP34" s="13">
        <f t="shared" si="31"/>
        <v>19737</v>
      </c>
      <c r="AQ34" s="13">
        <f t="shared" si="31"/>
        <v>19737</v>
      </c>
      <c r="AR34" s="13">
        <f t="shared" si="31"/>
        <v>19737</v>
      </c>
      <c r="AS34" s="13">
        <f t="shared" si="31"/>
        <v>19737</v>
      </c>
      <c r="AT34" s="13">
        <f t="shared" si="31"/>
        <v>19737</v>
      </c>
      <c r="AU34" s="13">
        <f t="shared" si="31"/>
        <v>20655</v>
      </c>
      <c r="AV34" s="13">
        <f t="shared" si="31"/>
        <v>20655</v>
      </c>
      <c r="AW34" s="13">
        <f t="shared" si="31"/>
        <v>20655</v>
      </c>
      <c r="AX34" s="13">
        <f t="shared" si="31"/>
        <v>22491</v>
      </c>
      <c r="AY34" s="13">
        <f t="shared" si="31"/>
        <v>22491</v>
      </c>
      <c r="AZ34" s="13">
        <f t="shared" si="31"/>
        <v>22491</v>
      </c>
      <c r="BA34" s="13">
        <f t="shared" si="31"/>
        <v>22491</v>
      </c>
      <c r="BB34" s="13">
        <f t="shared" si="31"/>
        <v>24327</v>
      </c>
      <c r="BC34" s="13">
        <f t="shared" si="31"/>
        <v>24327</v>
      </c>
      <c r="BD34" s="13">
        <f t="shared" si="31"/>
        <v>24327</v>
      </c>
      <c r="BE34" s="13">
        <f t="shared" si="31"/>
        <v>24327</v>
      </c>
      <c r="BF34" s="13">
        <f t="shared" si="31"/>
        <v>24327</v>
      </c>
      <c r="BG34" s="13">
        <f t="shared" si="31"/>
        <v>24327</v>
      </c>
      <c r="BH34" s="13">
        <f t="shared" si="31"/>
        <v>24327</v>
      </c>
      <c r="BI34" s="13">
        <f t="shared" si="31"/>
        <v>24327</v>
      </c>
      <c r="BJ34" s="13">
        <f t="shared" si="31"/>
        <v>22491</v>
      </c>
      <c r="BK34" s="13">
        <f t="shared" si="31"/>
        <v>16983</v>
      </c>
      <c r="BL34" s="13">
        <f t="shared" si="31"/>
        <v>16983</v>
      </c>
      <c r="BM34" s="13">
        <f t="shared" si="31"/>
        <v>16983</v>
      </c>
      <c r="BN34" s="13">
        <f t="shared" si="31"/>
        <v>16983</v>
      </c>
      <c r="BO34" s="13">
        <f t="shared" si="31"/>
        <v>16983</v>
      </c>
      <c r="BP34" s="13">
        <f t="shared" si="31"/>
        <v>16983</v>
      </c>
      <c r="BQ34" s="13">
        <f t="shared" si="31"/>
        <v>16983</v>
      </c>
      <c r="BR34" s="13">
        <f t="shared" si="31"/>
        <v>16983</v>
      </c>
      <c r="BS34" s="13">
        <f t="shared" si="31"/>
        <v>16983</v>
      </c>
      <c r="BT34" s="13">
        <f t="shared" si="31"/>
        <v>13235</v>
      </c>
      <c r="BU34" s="13">
        <f t="shared" si="31"/>
        <v>13235</v>
      </c>
      <c r="BV34" s="13">
        <f t="shared" si="31"/>
        <v>13235</v>
      </c>
      <c r="BW34" s="13">
        <f t="shared" si="31"/>
        <v>13235</v>
      </c>
      <c r="BX34" s="13">
        <f t="shared" si="31"/>
        <v>13235</v>
      </c>
      <c r="BY34" s="13">
        <f t="shared" si="31"/>
        <v>13235</v>
      </c>
      <c r="BZ34" s="13">
        <f t="shared" si="31"/>
        <v>13235</v>
      </c>
      <c r="CA34" s="13">
        <f t="shared" si="31"/>
        <v>12164</v>
      </c>
      <c r="CB34" s="13">
        <f t="shared" si="31"/>
        <v>12164</v>
      </c>
      <c r="CC34" s="13">
        <f t="shared" si="31"/>
        <v>12164</v>
      </c>
      <c r="CD34" s="13">
        <f t="shared" si="32"/>
        <v>12164</v>
      </c>
      <c r="CE34" s="13">
        <f t="shared" si="32"/>
        <v>12164</v>
      </c>
      <c r="CF34" s="13">
        <f t="shared" si="32"/>
        <v>11246</v>
      </c>
      <c r="CG34" s="13">
        <f t="shared" si="32"/>
        <v>11246</v>
      </c>
      <c r="CH34" s="13">
        <f t="shared" si="32"/>
        <v>11246</v>
      </c>
      <c r="CI34" s="13">
        <f t="shared" si="32"/>
        <v>11246</v>
      </c>
      <c r="CJ34" s="13">
        <f t="shared" si="32"/>
        <v>11246</v>
      </c>
      <c r="CK34" s="13">
        <f t="shared" si="32"/>
        <v>12164</v>
      </c>
      <c r="CL34" s="13">
        <f t="shared" si="32"/>
        <v>12164</v>
      </c>
      <c r="CM34" s="13">
        <f t="shared" si="32"/>
        <v>11246</v>
      </c>
      <c r="CN34" s="13">
        <f t="shared" si="32"/>
        <v>11246</v>
      </c>
      <c r="CO34" s="13">
        <f t="shared" si="32"/>
        <v>11246</v>
      </c>
      <c r="CP34" s="13">
        <f t="shared" si="32"/>
        <v>10940</v>
      </c>
      <c r="CQ34" s="13">
        <f t="shared" si="32"/>
        <v>10940</v>
      </c>
      <c r="CR34" s="13">
        <f t="shared" si="32"/>
        <v>10940</v>
      </c>
      <c r="CS34" s="13">
        <f t="shared" si="32"/>
        <v>10940</v>
      </c>
      <c r="CT34" s="13">
        <f t="shared" si="32"/>
        <v>10175</v>
      </c>
      <c r="CU34" s="13">
        <f t="shared" si="32"/>
        <v>10175</v>
      </c>
      <c r="CV34" s="13">
        <f t="shared" si="32"/>
        <v>10175</v>
      </c>
      <c r="CW34" s="13">
        <f t="shared" si="32"/>
        <v>10175</v>
      </c>
      <c r="CX34" s="13">
        <f t="shared" si="32"/>
        <v>10175</v>
      </c>
      <c r="CY34" s="13">
        <f t="shared" si="32"/>
        <v>10175</v>
      </c>
      <c r="CZ34" s="13">
        <f t="shared" si="32"/>
        <v>10175</v>
      </c>
      <c r="DA34" s="13">
        <f t="shared" si="32"/>
        <v>8721</v>
      </c>
      <c r="DB34" s="13">
        <f t="shared" si="32"/>
        <v>8721</v>
      </c>
      <c r="DC34" s="13">
        <f t="shared" si="32"/>
        <v>8721</v>
      </c>
      <c r="DD34" s="13">
        <f t="shared" si="32"/>
        <v>8721</v>
      </c>
      <c r="DE34" s="13">
        <f t="shared" si="32"/>
        <v>8721</v>
      </c>
      <c r="DF34" s="13">
        <f t="shared" si="32"/>
        <v>9180</v>
      </c>
      <c r="DG34" s="13">
        <f t="shared" si="32"/>
        <v>9180</v>
      </c>
      <c r="DH34" s="13">
        <f t="shared" si="32"/>
        <v>8721</v>
      </c>
      <c r="DI34" s="13">
        <f t="shared" si="32"/>
        <v>8721</v>
      </c>
      <c r="DJ34" s="13">
        <f t="shared" si="32"/>
        <v>8721</v>
      </c>
      <c r="DK34" s="13">
        <f t="shared" si="32"/>
        <v>8721</v>
      </c>
      <c r="DL34" s="13">
        <f t="shared" si="32"/>
        <v>8721</v>
      </c>
      <c r="DM34" s="13">
        <f t="shared" si="32"/>
        <v>9180</v>
      </c>
      <c r="DN34" s="13">
        <f t="shared" si="32"/>
        <v>9180</v>
      </c>
      <c r="DO34" s="13">
        <f t="shared" si="32"/>
        <v>8721</v>
      </c>
      <c r="DP34" s="13">
        <f t="shared" si="32"/>
        <v>8721</v>
      </c>
      <c r="DQ34" s="13">
        <f t="shared" si="32"/>
        <v>8721</v>
      </c>
      <c r="DR34" s="13">
        <f t="shared" si="32"/>
        <v>8721</v>
      </c>
      <c r="DS34" s="13">
        <f t="shared" si="32"/>
        <v>9792</v>
      </c>
      <c r="DT34" s="13">
        <f t="shared" ref="DT34:GE34" si="37">ROUND(DT15*0.85,)</f>
        <v>9792</v>
      </c>
      <c r="DU34" s="13">
        <f t="shared" si="37"/>
        <v>9792</v>
      </c>
      <c r="DV34" s="13">
        <f t="shared" si="37"/>
        <v>8951</v>
      </c>
      <c r="DW34" s="13">
        <f t="shared" si="37"/>
        <v>8951</v>
      </c>
      <c r="DX34" s="13">
        <f t="shared" si="37"/>
        <v>8951</v>
      </c>
      <c r="DY34" s="13">
        <f t="shared" si="37"/>
        <v>8951</v>
      </c>
      <c r="DZ34" s="13">
        <f t="shared" si="37"/>
        <v>8951</v>
      </c>
      <c r="EA34" s="13">
        <f t="shared" si="37"/>
        <v>9792</v>
      </c>
      <c r="EB34" s="13">
        <f t="shared" si="37"/>
        <v>9792</v>
      </c>
      <c r="EC34" s="13">
        <f t="shared" si="37"/>
        <v>9792</v>
      </c>
      <c r="ED34" s="13">
        <f t="shared" si="37"/>
        <v>8721</v>
      </c>
      <c r="EE34" s="13">
        <f t="shared" si="37"/>
        <v>8721</v>
      </c>
      <c r="EF34" s="13">
        <f t="shared" si="37"/>
        <v>8721</v>
      </c>
      <c r="EG34" s="13">
        <f t="shared" si="37"/>
        <v>8721</v>
      </c>
      <c r="EH34" s="13">
        <f t="shared" si="37"/>
        <v>8951</v>
      </c>
      <c r="EI34" s="13">
        <f t="shared" si="37"/>
        <v>8951</v>
      </c>
      <c r="EJ34" s="13">
        <f t="shared" si="37"/>
        <v>8721</v>
      </c>
      <c r="EK34" s="13">
        <f t="shared" si="37"/>
        <v>8721</v>
      </c>
      <c r="EL34" s="13">
        <f t="shared" si="37"/>
        <v>8721</v>
      </c>
      <c r="EM34" s="13">
        <f t="shared" si="37"/>
        <v>8721</v>
      </c>
      <c r="EN34" s="13">
        <f t="shared" si="37"/>
        <v>8721</v>
      </c>
      <c r="EO34" s="13">
        <f t="shared" si="37"/>
        <v>8951</v>
      </c>
      <c r="EP34" s="13">
        <f t="shared" si="37"/>
        <v>8951</v>
      </c>
      <c r="EQ34" s="13">
        <f t="shared" si="37"/>
        <v>8721</v>
      </c>
      <c r="ER34" s="13">
        <f t="shared" si="37"/>
        <v>8721</v>
      </c>
      <c r="ES34" s="13">
        <f t="shared" si="37"/>
        <v>8721</v>
      </c>
      <c r="ET34" s="13">
        <f t="shared" si="37"/>
        <v>8721</v>
      </c>
      <c r="EU34" s="13">
        <f t="shared" si="37"/>
        <v>8721</v>
      </c>
      <c r="EV34" s="13">
        <f t="shared" si="37"/>
        <v>8951</v>
      </c>
      <c r="EW34" s="13">
        <f t="shared" si="37"/>
        <v>8951</v>
      </c>
      <c r="EX34" s="13">
        <f t="shared" si="37"/>
        <v>8951</v>
      </c>
      <c r="EY34" s="13">
        <f t="shared" si="37"/>
        <v>8951</v>
      </c>
      <c r="EZ34" s="13">
        <f t="shared" si="37"/>
        <v>8951</v>
      </c>
      <c r="FA34" s="13">
        <f t="shared" si="37"/>
        <v>8951</v>
      </c>
      <c r="FB34" s="13">
        <f t="shared" si="37"/>
        <v>8951</v>
      </c>
      <c r="FC34" s="13">
        <f t="shared" si="37"/>
        <v>12929</v>
      </c>
      <c r="FD34" s="13">
        <f t="shared" si="37"/>
        <v>12929</v>
      </c>
      <c r="FE34" s="35">
        <f t="shared" si="37"/>
        <v>12929</v>
      </c>
      <c r="FF34" s="35">
        <f t="shared" si="37"/>
        <v>12929</v>
      </c>
      <c r="FG34" s="35">
        <f t="shared" si="37"/>
        <v>12929</v>
      </c>
      <c r="FH34" s="35">
        <f t="shared" si="37"/>
        <v>12929</v>
      </c>
      <c r="FI34" s="35">
        <f t="shared" si="37"/>
        <v>14612</v>
      </c>
      <c r="FJ34" s="13">
        <f t="shared" si="37"/>
        <v>14612</v>
      </c>
      <c r="FK34" s="13">
        <f t="shared" si="37"/>
        <v>14612</v>
      </c>
      <c r="FL34" s="13">
        <f t="shared" si="37"/>
        <v>14612</v>
      </c>
      <c r="FM34" s="13">
        <f t="shared" si="37"/>
        <v>14612</v>
      </c>
      <c r="FN34" s="13">
        <f t="shared" si="37"/>
        <v>14612</v>
      </c>
      <c r="FO34" s="13">
        <f t="shared" si="37"/>
        <v>14612</v>
      </c>
      <c r="FP34" s="13">
        <f t="shared" si="37"/>
        <v>14612</v>
      </c>
      <c r="FQ34" s="13">
        <f t="shared" si="37"/>
        <v>14612</v>
      </c>
      <c r="FR34" s="13">
        <f t="shared" si="37"/>
        <v>14612</v>
      </c>
      <c r="FS34" s="13">
        <f t="shared" si="37"/>
        <v>9792</v>
      </c>
      <c r="FT34" s="13">
        <f t="shared" si="37"/>
        <v>9792</v>
      </c>
      <c r="FU34" s="13">
        <f t="shared" si="37"/>
        <v>9792</v>
      </c>
      <c r="FV34" s="13">
        <f t="shared" si="37"/>
        <v>9792</v>
      </c>
      <c r="FW34" s="13">
        <f t="shared" si="37"/>
        <v>9792</v>
      </c>
      <c r="FX34" s="13">
        <f t="shared" si="37"/>
        <v>9792</v>
      </c>
      <c r="FY34" s="13">
        <f t="shared" si="37"/>
        <v>9792</v>
      </c>
      <c r="FZ34" s="13">
        <f t="shared" si="37"/>
        <v>9792</v>
      </c>
      <c r="GA34" s="13">
        <f t="shared" si="37"/>
        <v>12929</v>
      </c>
      <c r="GB34" s="13">
        <f t="shared" si="37"/>
        <v>12929</v>
      </c>
      <c r="GC34" s="13">
        <f t="shared" si="37"/>
        <v>12929</v>
      </c>
      <c r="GD34" s="13">
        <f t="shared" si="37"/>
        <v>12929</v>
      </c>
      <c r="GE34" s="13">
        <f t="shared" si="37"/>
        <v>12929</v>
      </c>
      <c r="GF34" s="13">
        <f t="shared" ref="GF34:IQ34" si="38">ROUND(GF15*0.85,)</f>
        <v>12929</v>
      </c>
      <c r="GG34" s="13">
        <f t="shared" si="38"/>
        <v>12929</v>
      </c>
      <c r="GH34" s="13">
        <f t="shared" si="38"/>
        <v>12929</v>
      </c>
      <c r="GI34" s="13">
        <f t="shared" si="38"/>
        <v>12929</v>
      </c>
      <c r="GJ34" s="13">
        <f t="shared" si="38"/>
        <v>12929</v>
      </c>
      <c r="GK34" s="13">
        <f t="shared" si="38"/>
        <v>12929</v>
      </c>
      <c r="GL34" s="13">
        <f t="shared" si="38"/>
        <v>12929</v>
      </c>
      <c r="GM34" s="13">
        <f t="shared" si="38"/>
        <v>12929</v>
      </c>
      <c r="GN34" s="13">
        <f t="shared" si="38"/>
        <v>12929</v>
      </c>
      <c r="GO34" s="13">
        <f t="shared" si="38"/>
        <v>10557</v>
      </c>
      <c r="GP34" s="13">
        <f t="shared" si="38"/>
        <v>10557</v>
      </c>
      <c r="GQ34" s="13">
        <f t="shared" si="38"/>
        <v>10557</v>
      </c>
      <c r="GR34" s="13">
        <f t="shared" si="38"/>
        <v>10557</v>
      </c>
      <c r="GS34" s="13">
        <f t="shared" si="38"/>
        <v>10940</v>
      </c>
      <c r="GT34" s="13">
        <f t="shared" si="38"/>
        <v>10940</v>
      </c>
      <c r="GU34" s="13">
        <f t="shared" si="38"/>
        <v>10557</v>
      </c>
      <c r="GV34" s="13">
        <f t="shared" si="38"/>
        <v>10557</v>
      </c>
      <c r="GW34" s="13">
        <f t="shared" si="38"/>
        <v>10557</v>
      </c>
      <c r="GX34" s="13">
        <f t="shared" si="38"/>
        <v>10557</v>
      </c>
      <c r="GY34" s="13">
        <f t="shared" si="38"/>
        <v>10557</v>
      </c>
      <c r="GZ34" s="13">
        <f t="shared" si="38"/>
        <v>10940</v>
      </c>
      <c r="HA34" s="13">
        <f t="shared" si="38"/>
        <v>10940</v>
      </c>
      <c r="HB34" s="13">
        <f t="shared" si="38"/>
        <v>10557</v>
      </c>
      <c r="HC34" s="13">
        <f t="shared" si="38"/>
        <v>10557</v>
      </c>
      <c r="HD34" s="13">
        <f t="shared" si="38"/>
        <v>10557</v>
      </c>
      <c r="HE34" s="13">
        <f t="shared" si="38"/>
        <v>10557</v>
      </c>
      <c r="HF34" s="13">
        <f t="shared" si="38"/>
        <v>10557</v>
      </c>
      <c r="HG34" s="13">
        <f t="shared" si="38"/>
        <v>10940</v>
      </c>
      <c r="HH34" s="13">
        <f t="shared" si="38"/>
        <v>10940</v>
      </c>
      <c r="HI34" s="13">
        <f t="shared" si="38"/>
        <v>10557</v>
      </c>
      <c r="HJ34" s="13">
        <f t="shared" si="38"/>
        <v>10557</v>
      </c>
      <c r="HK34" s="13">
        <f t="shared" si="38"/>
        <v>10557</v>
      </c>
      <c r="HL34" s="13">
        <f t="shared" si="38"/>
        <v>10557</v>
      </c>
      <c r="HM34" s="13">
        <f t="shared" si="38"/>
        <v>10557</v>
      </c>
      <c r="HN34" s="13">
        <f t="shared" si="38"/>
        <v>10940</v>
      </c>
      <c r="HO34" s="13">
        <f t="shared" si="38"/>
        <v>10940</v>
      </c>
      <c r="HP34" s="13">
        <f t="shared" si="38"/>
        <v>10557</v>
      </c>
      <c r="HQ34" s="13">
        <f t="shared" si="38"/>
        <v>10557</v>
      </c>
      <c r="HR34" s="13">
        <f t="shared" si="38"/>
        <v>10557</v>
      </c>
      <c r="HS34" s="13">
        <f t="shared" si="38"/>
        <v>10557</v>
      </c>
      <c r="HT34" s="13">
        <f t="shared" si="38"/>
        <v>10557</v>
      </c>
      <c r="HU34" s="13">
        <f t="shared" si="38"/>
        <v>10940</v>
      </c>
      <c r="HV34" s="13">
        <f t="shared" si="38"/>
        <v>10940</v>
      </c>
      <c r="HW34" s="13">
        <f t="shared" si="38"/>
        <v>10557</v>
      </c>
      <c r="HX34" s="13">
        <f t="shared" si="38"/>
        <v>10557</v>
      </c>
      <c r="HY34" s="13">
        <f t="shared" si="38"/>
        <v>10557</v>
      </c>
      <c r="HZ34" s="13">
        <f t="shared" si="38"/>
        <v>10557</v>
      </c>
      <c r="IA34" s="13">
        <f t="shared" si="38"/>
        <v>10557</v>
      </c>
      <c r="IB34" s="13">
        <f t="shared" si="38"/>
        <v>10557</v>
      </c>
      <c r="IC34" s="13">
        <f t="shared" si="38"/>
        <v>10557</v>
      </c>
      <c r="ID34" s="13">
        <f t="shared" si="38"/>
        <v>9792</v>
      </c>
      <c r="IE34" s="13">
        <f t="shared" si="38"/>
        <v>9792</v>
      </c>
      <c r="IF34" s="13">
        <f t="shared" si="38"/>
        <v>9792</v>
      </c>
      <c r="IG34" s="13">
        <f t="shared" si="38"/>
        <v>9792</v>
      </c>
      <c r="IH34" s="13">
        <f t="shared" si="38"/>
        <v>9792</v>
      </c>
      <c r="II34" s="13">
        <f t="shared" si="38"/>
        <v>9792</v>
      </c>
      <c r="IJ34" s="13">
        <f t="shared" si="38"/>
        <v>9792</v>
      </c>
      <c r="IK34" s="13">
        <f t="shared" si="38"/>
        <v>9410</v>
      </c>
      <c r="IL34" s="13">
        <f t="shared" si="38"/>
        <v>9410</v>
      </c>
      <c r="IM34" s="13">
        <f t="shared" si="38"/>
        <v>9410</v>
      </c>
      <c r="IN34" s="13">
        <f t="shared" si="38"/>
        <v>9410</v>
      </c>
      <c r="IO34" s="13">
        <f t="shared" si="38"/>
        <v>9410</v>
      </c>
      <c r="IP34" s="13">
        <f t="shared" si="38"/>
        <v>9792</v>
      </c>
      <c r="IQ34" s="13">
        <f t="shared" si="38"/>
        <v>9792</v>
      </c>
      <c r="IR34" s="13">
        <f t="shared" ref="IR34:JP34" si="39">ROUND(IR15*0.85,)</f>
        <v>9410</v>
      </c>
      <c r="IS34" s="13">
        <f t="shared" si="39"/>
        <v>9410</v>
      </c>
      <c r="IT34" s="13">
        <f t="shared" si="39"/>
        <v>9410</v>
      </c>
      <c r="IU34" s="13">
        <f t="shared" si="39"/>
        <v>9410</v>
      </c>
      <c r="IV34" s="13">
        <f t="shared" si="39"/>
        <v>9410</v>
      </c>
      <c r="IW34" s="13">
        <f t="shared" si="39"/>
        <v>9792</v>
      </c>
      <c r="IX34" s="13">
        <f t="shared" si="39"/>
        <v>9792</v>
      </c>
      <c r="IY34" s="13">
        <f t="shared" si="39"/>
        <v>9410</v>
      </c>
      <c r="IZ34" s="13">
        <f t="shared" si="39"/>
        <v>9410</v>
      </c>
      <c r="JA34" s="13">
        <f t="shared" si="39"/>
        <v>9410</v>
      </c>
      <c r="JB34" s="13">
        <f t="shared" si="39"/>
        <v>9410</v>
      </c>
      <c r="JC34" s="13">
        <f t="shared" si="39"/>
        <v>9410</v>
      </c>
      <c r="JD34" s="13">
        <f t="shared" si="39"/>
        <v>9792</v>
      </c>
      <c r="JE34" s="13">
        <f t="shared" si="39"/>
        <v>9792</v>
      </c>
      <c r="JF34" s="13">
        <f t="shared" si="39"/>
        <v>10557</v>
      </c>
      <c r="JG34" s="13">
        <f t="shared" si="39"/>
        <v>10557</v>
      </c>
      <c r="JH34" s="13">
        <f t="shared" si="39"/>
        <v>10557</v>
      </c>
      <c r="JI34" s="13">
        <f t="shared" si="39"/>
        <v>10557</v>
      </c>
      <c r="JJ34" s="13">
        <f t="shared" si="39"/>
        <v>10557</v>
      </c>
      <c r="JK34" s="13">
        <f t="shared" si="39"/>
        <v>10557</v>
      </c>
      <c r="JL34" s="13">
        <f t="shared" si="39"/>
        <v>10557</v>
      </c>
      <c r="JM34" s="13">
        <f t="shared" si="39"/>
        <v>10557</v>
      </c>
      <c r="JN34" s="13">
        <f t="shared" si="39"/>
        <v>10557</v>
      </c>
      <c r="JO34" s="13">
        <f t="shared" si="39"/>
        <v>10557</v>
      </c>
      <c r="JP34" s="13">
        <f t="shared" si="39"/>
        <v>10557</v>
      </c>
    </row>
    <row r="35" spans="1:276" ht="11.45" customHeight="1">
      <c r="A35" s="36" t="s">
        <v>7</v>
      </c>
      <c r="B35" s="35"/>
      <c r="C35" s="35"/>
      <c r="D35" s="35"/>
      <c r="E35" s="35"/>
      <c r="F35" s="35"/>
      <c r="G35" s="35"/>
      <c r="H35" s="35"/>
      <c r="I35" s="35"/>
      <c r="J35" s="35"/>
      <c r="K35" s="35"/>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35"/>
      <c r="FF35" s="35"/>
      <c r="FG35" s="35"/>
      <c r="FH35" s="35"/>
      <c r="FI35" s="35"/>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row>
    <row r="36" spans="1:276" ht="11.45" customHeight="1">
      <c r="A36" s="12">
        <v>1</v>
      </c>
      <c r="B36" s="35">
        <f t="shared" ref="B36:Q36" si="40">ROUND(B17*0.85,)</f>
        <v>23792</v>
      </c>
      <c r="C36" s="35">
        <f t="shared" si="40"/>
        <v>30753</v>
      </c>
      <c r="D36" s="35">
        <f t="shared" si="40"/>
        <v>30753</v>
      </c>
      <c r="E36" s="35">
        <f t="shared" si="40"/>
        <v>31901</v>
      </c>
      <c r="F36" s="35">
        <f t="shared" si="40"/>
        <v>31901</v>
      </c>
      <c r="G36" s="35">
        <f t="shared" si="40"/>
        <v>31901</v>
      </c>
      <c r="H36" s="35">
        <f t="shared" si="40"/>
        <v>31901</v>
      </c>
      <c r="I36" s="35">
        <f t="shared" si="40"/>
        <v>31901</v>
      </c>
      <c r="J36" s="35">
        <f t="shared" si="40"/>
        <v>29070</v>
      </c>
      <c r="K36" s="35">
        <f t="shared" si="40"/>
        <v>27693</v>
      </c>
      <c r="L36" s="13">
        <f t="shared" si="40"/>
        <v>21688</v>
      </c>
      <c r="M36" s="13">
        <f t="shared" si="40"/>
        <v>18934</v>
      </c>
      <c r="N36" s="13">
        <f t="shared" si="40"/>
        <v>15721</v>
      </c>
      <c r="O36" s="13">
        <f t="shared" si="40"/>
        <v>15721</v>
      </c>
      <c r="P36" s="13">
        <f t="shared" si="40"/>
        <v>15721</v>
      </c>
      <c r="Q36" s="13">
        <f t="shared" si="40"/>
        <v>16409</v>
      </c>
      <c r="R36" s="13">
        <f t="shared" ref="R36:CC37" si="41">ROUND(R17*0.85,)</f>
        <v>16409</v>
      </c>
      <c r="S36" s="13">
        <f t="shared" si="41"/>
        <v>16409</v>
      </c>
      <c r="T36" s="13">
        <f t="shared" si="41"/>
        <v>16409</v>
      </c>
      <c r="U36" s="13">
        <f t="shared" si="41"/>
        <v>16409</v>
      </c>
      <c r="V36" s="13">
        <f t="shared" si="41"/>
        <v>16409</v>
      </c>
      <c r="W36" s="13">
        <f t="shared" si="41"/>
        <v>17098</v>
      </c>
      <c r="X36" s="13">
        <f t="shared" si="41"/>
        <v>17098</v>
      </c>
      <c r="Y36" s="13">
        <f t="shared" si="41"/>
        <v>17098</v>
      </c>
      <c r="Z36" s="13">
        <f t="shared" si="41"/>
        <v>17098</v>
      </c>
      <c r="AA36" s="13">
        <f t="shared" si="41"/>
        <v>17098</v>
      </c>
      <c r="AB36" s="13">
        <f t="shared" si="41"/>
        <v>18016</v>
      </c>
      <c r="AC36" s="13">
        <f t="shared" si="41"/>
        <v>18016</v>
      </c>
      <c r="AD36" s="13">
        <f t="shared" si="41"/>
        <v>18016</v>
      </c>
      <c r="AE36" s="13">
        <f t="shared" si="41"/>
        <v>18016</v>
      </c>
      <c r="AF36" s="13">
        <f t="shared" si="41"/>
        <v>20770</v>
      </c>
      <c r="AG36" s="13">
        <f t="shared" si="41"/>
        <v>20770</v>
      </c>
      <c r="AH36" s="13">
        <f t="shared" si="41"/>
        <v>20770</v>
      </c>
      <c r="AI36" s="13">
        <f t="shared" si="41"/>
        <v>19852</v>
      </c>
      <c r="AJ36" s="13">
        <f t="shared" si="41"/>
        <v>19852</v>
      </c>
      <c r="AK36" s="13">
        <f t="shared" si="41"/>
        <v>19852</v>
      </c>
      <c r="AL36" s="13">
        <f t="shared" si="41"/>
        <v>19852</v>
      </c>
      <c r="AM36" s="13">
        <f t="shared" si="41"/>
        <v>22606</v>
      </c>
      <c r="AN36" s="13">
        <f t="shared" si="41"/>
        <v>22606</v>
      </c>
      <c r="AO36" s="13">
        <f t="shared" si="41"/>
        <v>22606</v>
      </c>
      <c r="AP36" s="13">
        <f t="shared" si="41"/>
        <v>19852</v>
      </c>
      <c r="AQ36" s="13">
        <f t="shared" si="41"/>
        <v>19852</v>
      </c>
      <c r="AR36" s="13">
        <f t="shared" si="41"/>
        <v>19852</v>
      </c>
      <c r="AS36" s="13">
        <f t="shared" si="41"/>
        <v>19852</v>
      </c>
      <c r="AT36" s="13">
        <f t="shared" si="41"/>
        <v>19852</v>
      </c>
      <c r="AU36" s="13">
        <f t="shared" si="41"/>
        <v>20770</v>
      </c>
      <c r="AV36" s="13">
        <f t="shared" si="41"/>
        <v>20770</v>
      </c>
      <c r="AW36" s="13">
        <f t="shared" si="41"/>
        <v>20770</v>
      </c>
      <c r="AX36" s="13">
        <f t="shared" si="41"/>
        <v>22606</v>
      </c>
      <c r="AY36" s="13">
        <f t="shared" si="41"/>
        <v>22606</v>
      </c>
      <c r="AZ36" s="13">
        <f t="shared" si="41"/>
        <v>22606</v>
      </c>
      <c r="BA36" s="13">
        <f t="shared" si="41"/>
        <v>22606</v>
      </c>
      <c r="BB36" s="13">
        <f t="shared" si="41"/>
        <v>24442</v>
      </c>
      <c r="BC36" s="13">
        <f t="shared" si="41"/>
        <v>24442</v>
      </c>
      <c r="BD36" s="13">
        <f t="shared" si="41"/>
        <v>24442</v>
      </c>
      <c r="BE36" s="13">
        <f t="shared" si="41"/>
        <v>24442</v>
      </c>
      <c r="BF36" s="13">
        <f t="shared" si="41"/>
        <v>24442</v>
      </c>
      <c r="BG36" s="13">
        <f t="shared" si="41"/>
        <v>24442</v>
      </c>
      <c r="BH36" s="13">
        <f t="shared" si="41"/>
        <v>24442</v>
      </c>
      <c r="BI36" s="13">
        <f t="shared" si="41"/>
        <v>24442</v>
      </c>
      <c r="BJ36" s="13">
        <f t="shared" si="41"/>
        <v>22606</v>
      </c>
      <c r="BK36" s="13">
        <f t="shared" si="41"/>
        <v>17098</v>
      </c>
      <c r="BL36" s="13">
        <f t="shared" si="41"/>
        <v>17098</v>
      </c>
      <c r="BM36" s="13">
        <f t="shared" si="41"/>
        <v>17098</v>
      </c>
      <c r="BN36" s="13">
        <f t="shared" si="41"/>
        <v>17098</v>
      </c>
      <c r="BO36" s="13">
        <f t="shared" si="41"/>
        <v>17098</v>
      </c>
      <c r="BP36" s="13">
        <f t="shared" si="41"/>
        <v>17098</v>
      </c>
      <c r="BQ36" s="13">
        <f t="shared" si="41"/>
        <v>17098</v>
      </c>
      <c r="BR36" s="13">
        <f t="shared" si="41"/>
        <v>17098</v>
      </c>
      <c r="BS36" s="13">
        <f t="shared" si="41"/>
        <v>17098</v>
      </c>
      <c r="BT36" s="13">
        <f t="shared" si="41"/>
        <v>12967</v>
      </c>
      <c r="BU36" s="13">
        <f t="shared" si="41"/>
        <v>12967</v>
      </c>
      <c r="BV36" s="13">
        <f t="shared" si="41"/>
        <v>12967</v>
      </c>
      <c r="BW36" s="13">
        <f t="shared" si="41"/>
        <v>12967</v>
      </c>
      <c r="BX36" s="13">
        <f t="shared" si="41"/>
        <v>12967</v>
      </c>
      <c r="BY36" s="13">
        <f t="shared" si="41"/>
        <v>12967</v>
      </c>
      <c r="BZ36" s="13">
        <f t="shared" si="41"/>
        <v>12967</v>
      </c>
      <c r="CA36" s="13">
        <f t="shared" si="41"/>
        <v>11896</v>
      </c>
      <c r="CB36" s="13">
        <f t="shared" si="41"/>
        <v>11896</v>
      </c>
      <c r="CC36" s="13">
        <f t="shared" si="41"/>
        <v>11896</v>
      </c>
      <c r="CD36" s="13">
        <f t="shared" ref="CD36:DS37" si="42">ROUND(CD17*0.85,)</f>
        <v>11896</v>
      </c>
      <c r="CE36" s="13">
        <f t="shared" si="42"/>
        <v>11896</v>
      </c>
      <c r="CF36" s="13">
        <f t="shared" si="42"/>
        <v>10978</v>
      </c>
      <c r="CG36" s="13">
        <f t="shared" si="42"/>
        <v>10978</v>
      </c>
      <c r="CH36" s="13">
        <f t="shared" si="42"/>
        <v>10978</v>
      </c>
      <c r="CI36" s="13">
        <f t="shared" si="42"/>
        <v>10978</v>
      </c>
      <c r="CJ36" s="13">
        <f t="shared" si="42"/>
        <v>10978</v>
      </c>
      <c r="CK36" s="13">
        <f t="shared" si="42"/>
        <v>11896</v>
      </c>
      <c r="CL36" s="13">
        <f t="shared" si="42"/>
        <v>11896</v>
      </c>
      <c r="CM36" s="13">
        <f t="shared" si="42"/>
        <v>10978</v>
      </c>
      <c r="CN36" s="13">
        <f t="shared" si="42"/>
        <v>10978</v>
      </c>
      <c r="CO36" s="13">
        <f t="shared" si="42"/>
        <v>10978</v>
      </c>
      <c r="CP36" s="13">
        <f t="shared" si="42"/>
        <v>10442</v>
      </c>
      <c r="CQ36" s="13">
        <f t="shared" si="42"/>
        <v>10442</v>
      </c>
      <c r="CR36" s="13">
        <f t="shared" si="42"/>
        <v>10442</v>
      </c>
      <c r="CS36" s="13">
        <f t="shared" si="42"/>
        <v>10442</v>
      </c>
      <c r="CT36" s="13">
        <f t="shared" si="42"/>
        <v>9677</v>
      </c>
      <c r="CU36" s="13">
        <f t="shared" si="42"/>
        <v>9677</v>
      </c>
      <c r="CV36" s="13">
        <f t="shared" si="42"/>
        <v>9677</v>
      </c>
      <c r="CW36" s="13">
        <f t="shared" si="42"/>
        <v>9677</v>
      </c>
      <c r="CX36" s="13">
        <f t="shared" si="42"/>
        <v>9677</v>
      </c>
      <c r="CY36" s="13">
        <f t="shared" si="42"/>
        <v>9677</v>
      </c>
      <c r="CZ36" s="13">
        <f t="shared" si="42"/>
        <v>9677</v>
      </c>
      <c r="DA36" s="13">
        <f t="shared" si="42"/>
        <v>8224</v>
      </c>
      <c r="DB36" s="13">
        <f t="shared" si="42"/>
        <v>8224</v>
      </c>
      <c r="DC36" s="13">
        <f t="shared" si="42"/>
        <v>8224</v>
      </c>
      <c r="DD36" s="13">
        <f t="shared" si="42"/>
        <v>8224</v>
      </c>
      <c r="DE36" s="13">
        <f t="shared" si="42"/>
        <v>8224</v>
      </c>
      <c r="DF36" s="13">
        <f t="shared" si="42"/>
        <v>8683</v>
      </c>
      <c r="DG36" s="13">
        <f t="shared" si="42"/>
        <v>8683</v>
      </c>
      <c r="DH36" s="13">
        <f t="shared" si="42"/>
        <v>8224</v>
      </c>
      <c r="DI36" s="13">
        <f t="shared" si="42"/>
        <v>8224</v>
      </c>
      <c r="DJ36" s="13">
        <f t="shared" si="42"/>
        <v>8224</v>
      </c>
      <c r="DK36" s="13">
        <f t="shared" si="42"/>
        <v>8224</v>
      </c>
      <c r="DL36" s="13">
        <f t="shared" si="42"/>
        <v>8224</v>
      </c>
      <c r="DM36" s="13">
        <f t="shared" si="42"/>
        <v>8683</v>
      </c>
      <c r="DN36" s="13">
        <f t="shared" si="42"/>
        <v>8683</v>
      </c>
      <c r="DO36" s="13">
        <f t="shared" si="42"/>
        <v>8224</v>
      </c>
      <c r="DP36" s="13">
        <f t="shared" si="42"/>
        <v>8224</v>
      </c>
      <c r="DQ36" s="13">
        <f t="shared" si="42"/>
        <v>8224</v>
      </c>
      <c r="DR36" s="13">
        <f t="shared" si="42"/>
        <v>8224</v>
      </c>
      <c r="DS36" s="13">
        <f t="shared" si="42"/>
        <v>9295</v>
      </c>
      <c r="DT36" s="13">
        <f t="shared" ref="DT36:GE36" si="43">ROUND(DT17*0.85,)</f>
        <v>9295</v>
      </c>
      <c r="DU36" s="13">
        <f t="shared" si="43"/>
        <v>9295</v>
      </c>
      <c r="DV36" s="13">
        <f t="shared" si="43"/>
        <v>8453</v>
      </c>
      <c r="DW36" s="13">
        <f t="shared" si="43"/>
        <v>8453</v>
      </c>
      <c r="DX36" s="13">
        <f t="shared" si="43"/>
        <v>8453</v>
      </c>
      <c r="DY36" s="13">
        <f t="shared" si="43"/>
        <v>8453</v>
      </c>
      <c r="DZ36" s="13">
        <f t="shared" si="43"/>
        <v>8453</v>
      </c>
      <c r="EA36" s="13">
        <f t="shared" si="43"/>
        <v>9295</v>
      </c>
      <c r="EB36" s="13">
        <f t="shared" si="43"/>
        <v>9295</v>
      </c>
      <c r="EC36" s="13">
        <f t="shared" si="43"/>
        <v>9295</v>
      </c>
      <c r="ED36" s="13">
        <f t="shared" si="43"/>
        <v>8224</v>
      </c>
      <c r="EE36" s="13">
        <f t="shared" si="43"/>
        <v>8224</v>
      </c>
      <c r="EF36" s="13">
        <f t="shared" si="43"/>
        <v>8224</v>
      </c>
      <c r="EG36" s="13">
        <f t="shared" si="43"/>
        <v>8224</v>
      </c>
      <c r="EH36" s="13">
        <f t="shared" si="43"/>
        <v>8453</v>
      </c>
      <c r="EI36" s="13">
        <f t="shared" si="43"/>
        <v>8453</v>
      </c>
      <c r="EJ36" s="13">
        <f t="shared" si="43"/>
        <v>8224</v>
      </c>
      <c r="EK36" s="13">
        <f t="shared" si="43"/>
        <v>8224</v>
      </c>
      <c r="EL36" s="13">
        <f t="shared" si="43"/>
        <v>8224</v>
      </c>
      <c r="EM36" s="13">
        <f t="shared" si="43"/>
        <v>8224</v>
      </c>
      <c r="EN36" s="13">
        <f t="shared" si="43"/>
        <v>8224</v>
      </c>
      <c r="EO36" s="13">
        <f t="shared" si="43"/>
        <v>8453</v>
      </c>
      <c r="EP36" s="13">
        <f t="shared" si="43"/>
        <v>8453</v>
      </c>
      <c r="EQ36" s="13">
        <f t="shared" si="43"/>
        <v>8224</v>
      </c>
      <c r="ER36" s="13">
        <f t="shared" si="43"/>
        <v>8224</v>
      </c>
      <c r="ES36" s="13">
        <f t="shared" si="43"/>
        <v>8224</v>
      </c>
      <c r="ET36" s="13">
        <f t="shared" si="43"/>
        <v>8224</v>
      </c>
      <c r="EU36" s="13">
        <f t="shared" si="43"/>
        <v>8224</v>
      </c>
      <c r="EV36" s="13">
        <f t="shared" si="43"/>
        <v>8453</v>
      </c>
      <c r="EW36" s="13">
        <f t="shared" si="43"/>
        <v>8453</v>
      </c>
      <c r="EX36" s="13">
        <f t="shared" si="43"/>
        <v>8453</v>
      </c>
      <c r="EY36" s="13">
        <f t="shared" si="43"/>
        <v>8453</v>
      </c>
      <c r="EZ36" s="13">
        <f t="shared" si="43"/>
        <v>8453</v>
      </c>
      <c r="FA36" s="13">
        <f t="shared" si="43"/>
        <v>8453</v>
      </c>
      <c r="FB36" s="13">
        <f t="shared" si="43"/>
        <v>8453</v>
      </c>
      <c r="FC36" s="13">
        <f t="shared" si="43"/>
        <v>12431</v>
      </c>
      <c r="FD36" s="13">
        <f t="shared" si="43"/>
        <v>12431</v>
      </c>
      <c r="FE36" s="35">
        <f t="shared" si="43"/>
        <v>12431</v>
      </c>
      <c r="FF36" s="35">
        <f t="shared" si="43"/>
        <v>12431</v>
      </c>
      <c r="FG36" s="35">
        <f t="shared" si="43"/>
        <v>12431</v>
      </c>
      <c r="FH36" s="35">
        <f t="shared" si="43"/>
        <v>12431</v>
      </c>
      <c r="FI36" s="35">
        <f t="shared" si="43"/>
        <v>14114</v>
      </c>
      <c r="FJ36" s="13">
        <f t="shared" si="43"/>
        <v>14114</v>
      </c>
      <c r="FK36" s="13">
        <f t="shared" si="43"/>
        <v>14114</v>
      </c>
      <c r="FL36" s="13">
        <f t="shared" si="43"/>
        <v>14114</v>
      </c>
      <c r="FM36" s="13">
        <f t="shared" si="43"/>
        <v>14114</v>
      </c>
      <c r="FN36" s="13">
        <f t="shared" si="43"/>
        <v>14114</v>
      </c>
      <c r="FO36" s="13">
        <f t="shared" si="43"/>
        <v>14114</v>
      </c>
      <c r="FP36" s="13">
        <f t="shared" si="43"/>
        <v>14114</v>
      </c>
      <c r="FQ36" s="13">
        <f t="shared" si="43"/>
        <v>14114</v>
      </c>
      <c r="FR36" s="13">
        <f t="shared" si="43"/>
        <v>14114</v>
      </c>
      <c r="FS36" s="13">
        <f t="shared" si="43"/>
        <v>9295</v>
      </c>
      <c r="FT36" s="13">
        <f t="shared" si="43"/>
        <v>9295</v>
      </c>
      <c r="FU36" s="13">
        <f t="shared" si="43"/>
        <v>9295</v>
      </c>
      <c r="FV36" s="13">
        <f t="shared" si="43"/>
        <v>9295</v>
      </c>
      <c r="FW36" s="13">
        <f t="shared" si="43"/>
        <v>9295</v>
      </c>
      <c r="FX36" s="13">
        <f t="shared" si="43"/>
        <v>9295</v>
      </c>
      <c r="FY36" s="13">
        <f t="shared" si="43"/>
        <v>9295</v>
      </c>
      <c r="FZ36" s="13">
        <f t="shared" si="43"/>
        <v>9295</v>
      </c>
      <c r="GA36" s="13">
        <f t="shared" si="43"/>
        <v>12431</v>
      </c>
      <c r="GB36" s="13">
        <f t="shared" si="43"/>
        <v>12431</v>
      </c>
      <c r="GC36" s="13">
        <f t="shared" si="43"/>
        <v>12431</v>
      </c>
      <c r="GD36" s="13">
        <f t="shared" si="43"/>
        <v>12431</v>
      </c>
      <c r="GE36" s="13">
        <f t="shared" si="43"/>
        <v>12431</v>
      </c>
      <c r="GF36" s="13">
        <f t="shared" ref="GF36:IQ36" si="44">ROUND(GF17*0.85,)</f>
        <v>12431</v>
      </c>
      <c r="GG36" s="13">
        <f t="shared" si="44"/>
        <v>12431</v>
      </c>
      <c r="GH36" s="13">
        <f t="shared" si="44"/>
        <v>12431</v>
      </c>
      <c r="GI36" s="13">
        <f t="shared" si="44"/>
        <v>12431</v>
      </c>
      <c r="GJ36" s="13">
        <f t="shared" si="44"/>
        <v>12431</v>
      </c>
      <c r="GK36" s="13">
        <f t="shared" si="44"/>
        <v>12431</v>
      </c>
      <c r="GL36" s="13">
        <f t="shared" si="44"/>
        <v>12431</v>
      </c>
      <c r="GM36" s="13">
        <f t="shared" si="44"/>
        <v>12431</v>
      </c>
      <c r="GN36" s="13">
        <f t="shared" si="44"/>
        <v>12431</v>
      </c>
      <c r="GO36" s="13">
        <f t="shared" si="44"/>
        <v>10060</v>
      </c>
      <c r="GP36" s="13">
        <f t="shared" si="44"/>
        <v>10060</v>
      </c>
      <c r="GQ36" s="13">
        <f t="shared" si="44"/>
        <v>10060</v>
      </c>
      <c r="GR36" s="13">
        <f t="shared" si="44"/>
        <v>10060</v>
      </c>
      <c r="GS36" s="13">
        <f t="shared" si="44"/>
        <v>10442</v>
      </c>
      <c r="GT36" s="13">
        <f t="shared" si="44"/>
        <v>10442</v>
      </c>
      <c r="GU36" s="13">
        <f t="shared" si="44"/>
        <v>10060</v>
      </c>
      <c r="GV36" s="13">
        <f t="shared" si="44"/>
        <v>10060</v>
      </c>
      <c r="GW36" s="13">
        <f t="shared" si="44"/>
        <v>10060</v>
      </c>
      <c r="GX36" s="13">
        <f t="shared" si="44"/>
        <v>10060</v>
      </c>
      <c r="GY36" s="13">
        <f t="shared" si="44"/>
        <v>10060</v>
      </c>
      <c r="GZ36" s="13">
        <f t="shared" si="44"/>
        <v>10442</v>
      </c>
      <c r="HA36" s="13">
        <f t="shared" si="44"/>
        <v>10442</v>
      </c>
      <c r="HB36" s="13">
        <f t="shared" si="44"/>
        <v>10060</v>
      </c>
      <c r="HC36" s="13">
        <f t="shared" si="44"/>
        <v>10060</v>
      </c>
      <c r="HD36" s="13">
        <f t="shared" si="44"/>
        <v>10060</v>
      </c>
      <c r="HE36" s="13">
        <f t="shared" si="44"/>
        <v>10060</v>
      </c>
      <c r="HF36" s="13">
        <f t="shared" si="44"/>
        <v>10060</v>
      </c>
      <c r="HG36" s="13">
        <f t="shared" si="44"/>
        <v>10442</v>
      </c>
      <c r="HH36" s="13">
        <f t="shared" si="44"/>
        <v>10442</v>
      </c>
      <c r="HI36" s="13">
        <f t="shared" si="44"/>
        <v>10060</v>
      </c>
      <c r="HJ36" s="13">
        <f t="shared" si="44"/>
        <v>10060</v>
      </c>
      <c r="HK36" s="13">
        <f t="shared" si="44"/>
        <v>10060</v>
      </c>
      <c r="HL36" s="13">
        <f t="shared" si="44"/>
        <v>10060</v>
      </c>
      <c r="HM36" s="13">
        <f t="shared" si="44"/>
        <v>10060</v>
      </c>
      <c r="HN36" s="13">
        <f t="shared" si="44"/>
        <v>10442</v>
      </c>
      <c r="HO36" s="13">
        <f t="shared" si="44"/>
        <v>10442</v>
      </c>
      <c r="HP36" s="13">
        <f t="shared" si="44"/>
        <v>10060</v>
      </c>
      <c r="HQ36" s="13">
        <f t="shared" si="44"/>
        <v>10060</v>
      </c>
      <c r="HR36" s="13">
        <f t="shared" si="44"/>
        <v>10060</v>
      </c>
      <c r="HS36" s="13">
        <f t="shared" si="44"/>
        <v>10060</v>
      </c>
      <c r="HT36" s="13">
        <f t="shared" si="44"/>
        <v>10060</v>
      </c>
      <c r="HU36" s="13">
        <f t="shared" si="44"/>
        <v>10442</v>
      </c>
      <c r="HV36" s="13">
        <f t="shared" si="44"/>
        <v>10442</v>
      </c>
      <c r="HW36" s="13">
        <f t="shared" si="44"/>
        <v>10060</v>
      </c>
      <c r="HX36" s="13">
        <f t="shared" si="44"/>
        <v>10060</v>
      </c>
      <c r="HY36" s="13">
        <f t="shared" si="44"/>
        <v>10060</v>
      </c>
      <c r="HZ36" s="13">
        <f t="shared" si="44"/>
        <v>10060</v>
      </c>
      <c r="IA36" s="13">
        <f t="shared" si="44"/>
        <v>10060</v>
      </c>
      <c r="IB36" s="13">
        <f t="shared" si="44"/>
        <v>10060</v>
      </c>
      <c r="IC36" s="13">
        <f t="shared" si="44"/>
        <v>10060</v>
      </c>
      <c r="ID36" s="13">
        <f t="shared" si="44"/>
        <v>9295</v>
      </c>
      <c r="IE36" s="13">
        <f t="shared" si="44"/>
        <v>9295</v>
      </c>
      <c r="IF36" s="13">
        <f t="shared" si="44"/>
        <v>9295</v>
      </c>
      <c r="IG36" s="13">
        <f t="shared" si="44"/>
        <v>9295</v>
      </c>
      <c r="IH36" s="13">
        <f t="shared" si="44"/>
        <v>9295</v>
      </c>
      <c r="II36" s="13">
        <f t="shared" si="44"/>
        <v>9295</v>
      </c>
      <c r="IJ36" s="13">
        <f t="shared" si="44"/>
        <v>9295</v>
      </c>
      <c r="IK36" s="13">
        <f t="shared" si="44"/>
        <v>8912</v>
      </c>
      <c r="IL36" s="13">
        <f t="shared" si="44"/>
        <v>8912</v>
      </c>
      <c r="IM36" s="13">
        <f t="shared" si="44"/>
        <v>8912</v>
      </c>
      <c r="IN36" s="13">
        <f t="shared" si="44"/>
        <v>8912</v>
      </c>
      <c r="IO36" s="13">
        <f t="shared" si="44"/>
        <v>8912</v>
      </c>
      <c r="IP36" s="13">
        <f t="shared" si="44"/>
        <v>9295</v>
      </c>
      <c r="IQ36" s="13">
        <f t="shared" si="44"/>
        <v>9295</v>
      </c>
      <c r="IR36" s="13">
        <f t="shared" ref="IR36:JP36" si="45">ROUND(IR17*0.85,)</f>
        <v>8912</v>
      </c>
      <c r="IS36" s="13">
        <f t="shared" si="45"/>
        <v>8912</v>
      </c>
      <c r="IT36" s="13">
        <f t="shared" si="45"/>
        <v>8912</v>
      </c>
      <c r="IU36" s="13">
        <f t="shared" si="45"/>
        <v>8912</v>
      </c>
      <c r="IV36" s="13">
        <f t="shared" si="45"/>
        <v>8912</v>
      </c>
      <c r="IW36" s="13">
        <f t="shared" si="45"/>
        <v>9295</v>
      </c>
      <c r="IX36" s="13">
        <f t="shared" si="45"/>
        <v>9295</v>
      </c>
      <c r="IY36" s="13">
        <f t="shared" si="45"/>
        <v>8912</v>
      </c>
      <c r="IZ36" s="13">
        <f t="shared" si="45"/>
        <v>8912</v>
      </c>
      <c r="JA36" s="13">
        <f t="shared" si="45"/>
        <v>8912</v>
      </c>
      <c r="JB36" s="13">
        <f t="shared" si="45"/>
        <v>8912</v>
      </c>
      <c r="JC36" s="13">
        <f t="shared" si="45"/>
        <v>8912</v>
      </c>
      <c r="JD36" s="13">
        <f t="shared" si="45"/>
        <v>9295</v>
      </c>
      <c r="JE36" s="13">
        <f t="shared" si="45"/>
        <v>9295</v>
      </c>
      <c r="JF36" s="13">
        <f t="shared" si="45"/>
        <v>10060</v>
      </c>
      <c r="JG36" s="13">
        <f t="shared" si="45"/>
        <v>10060</v>
      </c>
      <c r="JH36" s="13">
        <f t="shared" si="45"/>
        <v>10060</v>
      </c>
      <c r="JI36" s="13">
        <f t="shared" si="45"/>
        <v>10060</v>
      </c>
      <c r="JJ36" s="13">
        <f t="shared" si="45"/>
        <v>10060</v>
      </c>
      <c r="JK36" s="13">
        <f t="shared" si="45"/>
        <v>10060</v>
      </c>
      <c r="JL36" s="13">
        <f t="shared" si="45"/>
        <v>10060</v>
      </c>
      <c r="JM36" s="13">
        <f t="shared" si="45"/>
        <v>10060</v>
      </c>
      <c r="JN36" s="13">
        <f t="shared" si="45"/>
        <v>10060</v>
      </c>
      <c r="JO36" s="13">
        <f t="shared" si="45"/>
        <v>10060</v>
      </c>
      <c r="JP36" s="13">
        <f t="shared" si="45"/>
        <v>10060</v>
      </c>
    </row>
    <row r="37" spans="1:276" ht="11.45" customHeight="1">
      <c r="A37" s="12">
        <v>2</v>
      </c>
      <c r="B37" s="35">
        <f t="shared" ref="B37:Q37" si="46">ROUND(B18*0.85,)</f>
        <v>25322</v>
      </c>
      <c r="C37" s="35">
        <f t="shared" si="46"/>
        <v>32283</v>
      </c>
      <c r="D37" s="35">
        <f t="shared" si="46"/>
        <v>32283</v>
      </c>
      <c r="E37" s="35">
        <f t="shared" si="46"/>
        <v>33431</v>
      </c>
      <c r="F37" s="35">
        <f t="shared" si="46"/>
        <v>33431</v>
      </c>
      <c r="G37" s="35">
        <f t="shared" si="46"/>
        <v>33431</v>
      </c>
      <c r="H37" s="35">
        <f t="shared" si="46"/>
        <v>33431</v>
      </c>
      <c r="I37" s="35">
        <f t="shared" si="46"/>
        <v>33431</v>
      </c>
      <c r="J37" s="35">
        <f t="shared" si="46"/>
        <v>30600</v>
      </c>
      <c r="K37" s="35">
        <f t="shared" si="46"/>
        <v>29223</v>
      </c>
      <c r="L37" s="13">
        <f t="shared" si="46"/>
        <v>23103</v>
      </c>
      <c r="M37" s="13">
        <f t="shared" si="46"/>
        <v>20349</v>
      </c>
      <c r="N37" s="13">
        <f t="shared" si="46"/>
        <v>17136</v>
      </c>
      <c r="O37" s="13">
        <f t="shared" si="46"/>
        <v>17136</v>
      </c>
      <c r="P37" s="13">
        <f t="shared" si="46"/>
        <v>17136</v>
      </c>
      <c r="Q37" s="13">
        <f t="shared" si="46"/>
        <v>17825</v>
      </c>
      <c r="R37" s="13">
        <f t="shared" si="41"/>
        <v>17825</v>
      </c>
      <c r="S37" s="13">
        <f t="shared" si="41"/>
        <v>17825</v>
      </c>
      <c r="T37" s="13">
        <f t="shared" si="41"/>
        <v>17825</v>
      </c>
      <c r="U37" s="13">
        <f t="shared" si="41"/>
        <v>17825</v>
      </c>
      <c r="V37" s="13">
        <f t="shared" si="41"/>
        <v>17825</v>
      </c>
      <c r="W37" s="13">
        <f t="shared" si="41"/>
        <v>18513</v>
      </c>
      <c r="X37" s="13">
        <f t="shared" si="41"/>
        <v>18513</v>
      </c>
      <c r="Y37" s="13">
        <f t="shared" si="41"/>
        <v>18513</v>
      </c>
      <c r="Z37" s="13">
        <f t="shared" si="41"/>
        <v>18513</v>
      </c>
      <c r="AA37" s="13">
        <f t="shared" si="41"/>
        <v>18513</v>
      </c>
      <c r="AB37" s="13">
        <f t="shared" si="41"/>
        <v>19431</v>
      </c>
      <c r="AC37" s="13">
        <f t="shared" si="41"/>
        <v>19431</v>
      </c>
      <c r="AD37" s="13">
        <f t="shared" si="41"/>
        <v>19431</v>
      </c>
      <c r="AE37" s="13">
        <f t="shared" si="41"/>
        <v>19431</v>
      </c>
      <c r="AF37" s="13">
        <f t="shared" si="41"/>
        <v>22185</v>
      </c>
      <c r="AG37" s="13">
        <f t="shared" si="41"/>
        <v>22185</v>
      </c>
      <c r="AH37" s="13">
        <f t="shared" si="41"/>
        <v>22185</v>
      </c>
      <c r="AI37" s="13">
        <f t="shared" si="41"/>
        <v>21267</v>
      </c>
      <c r="AJ37" s="13">
        <f t="shared" si="41"/>
        <v>21267</v>
      </c>
      <c r="AK37" s="13">
        <f t="shared" si="41"/>
        <v>21267</v>
      </c>
      <c r="AL37" s="13">
        <f t="shared" si="41"/>
        <v>21267</v>
      </c>
      <c r="AM37" s="13">
        <f t="shared" si="41"/>
        <v>24021</v>
      </c>
      <c r="AN37" s="13">
        <f t="shared" si="41"/>
        <v>24021</v>
      </c>
      <c r="AO37" s="13">
        <f t="shared" si="41"/>
        <v>24021</v>
      </c>
      <c r="AP37" s="13">
        <f t="shared" si="41"/>
        <v>21267</v>
      </c>
      <c r="AQ37" s="13">
        <f t="shared" si="41"/>
        <v>21267</v>
      </c>
      <c r="AR37" s="13">
        <f t="shared" si="41"/>
        <v>21267</v>
      </c>
      <c r="AS37" s="13">
        <f t="shared" si="41"/>
        <v>21267</v>
      </c>
      <c r="AT37" s="13">
        <f t="shared" si="41"/>
        <v>21267</v>
      </c>
      <c r="AU37" s="13">
        <f t="shared" si="41"/>
        <v>22185</v>
      </c>
      <c r="AV37" s="13">
        <f t="shared" si="41"/>
        <v>22185</v>
      </c>
      <c r="AW37" s="13">
        <f t="shared" si="41"/>
        <v>22185</v>
      </c>
      <c r="AX37" s="13">
        <f t="shared" si="41"/>
        <v>24021</v>
      </c>
      <c r="AY37" s="13">
        <f t="shared" si="41"/>
        <v>24021</v>
      </c>
      <c r="AZ37" s="13">
        <f t="shared" si="41"/>
        <v>24021</v>
      </c>
      <c r="BA37" s="13">
        <f t="shared" si="41"/>
        <v>24021</v>
      </c>
      <c r="BB37" s="13">
        <f t="shared" si="41"/>
        <v>25857</v>
      </c>
      <c r="BC37" s="13">
        <f t="shared" si="41"/>
        <v>25857</v>
      </c>
      <c r="BD37" s="13">
        <f t="shared" si="41"/>
        <v>25857</v>
      </c>
      <c r="BE37" s="13">
        <f t="shared" si="41"/>
        <v>25857</v>
      </c>
      <c r="BF37" s="13">
        <f t="shared" si="41"/>
        <v>25857</v>
      </c>
      <c r="BG37" s="13">
        <f t="shared" si="41"/>
        <v>25857</v>
      </c>
      <c r="BH37" s="13">
        <f t="shared" si="41"/>
        <v>25857</v>
      </c>
      <c r="BI37" s="13">
        <f t="shared" si="41"/>
        <v>25857</v>
      </c>
      <c r="BJ37" s="13">
        <f t="shared" si="41"/>
        <v>24021</v>
      </c>
      <c r="BK37" s="13">
        <f t="shared" si="41"/>
        <v>18513</v>
      </c>
      <c r="BL37" s="13">
        <f t="shared" si="41"/>
        <v>18513</v>
      </c>
      <c r="BM37" s="13">
        <f t="shared" si="41"/>
        <v>18513</v>
      </c>
      <c r="BN37" s="13">
        <f t="shared" si="41"/>
        <v>18513</v>
      </c>
      <c r="BO37" s="13">
        <f t="shared" si="41"/>
        <v>18513</v>
      </c>
      <c r="BP37" s="13">
        <f t="shared" si="41"/>
        <v>18513</v>
      </c>
      <c r="BQ37" s="13">
        <f t="shared" si="41"/>
        <v>18513</v>
      </c>
      <c r="BR37" s="13">
        <f t="shared" si="41"/>
        <v>18513</v>
      </c>
      <c r="BS37" s="13">
        <f t="shared" si="41"/>
        <v>18513</v>
      </c>
      <c r="BT37" s="13">
        <f t="shared" si="41"/>
        <v>14382</v>
      </c>
      <c r="BU37" s="13">
        <f t="shared" si="41"/>
        <v>14382</v>
      </c>
      <c r="BV37" s="13">
        <f t="shared" si="41"/>
        <v>14382</v>
      </c>
      <c r="BW37" s="13">
        <f t="shared" si="41"/>
        <v>14382</v>
      </c>
      <c r="BX37" s="13">
        <f t="shared" si="41"/>
        <v>14382</v>
      </c>
      <c r="BY37" s="13">
        <f t="shared" si="41"/>
        <v>14382</v>
      </c>
      <c r="BZ37" s="13">
        <f t="shared" si="41"/>
        <v>14382</v>
      </c>
      <c r="CA37" s="13">
        <f t="shared" si="41"/>
        <v>13311</v>
      </c>
      <c r="CB37" s="13">
        <f t="shared" si="41"/>
        <v>13311</v>
      </c>
      <c r="CC37" s="13">
        <f t="shared" si="41"/>
        <v>13311</v>
      </c>
      <c r="CD37" s="13">
        <f t="shared" si="42"/>
        <v>13311</v>
      </c>
      <c r="CE37" s="13">
        <f t="shared" si="42"/>
        <v>13311</v>
      </c>
      <c r="CF37" s="13">
        <f t="shared" si="42"/>
        <v>12393</v>
      </c>
      <c r="CG37" s="13">
        <f t="shared" si="42"/>
        <v>12393</v>
      </c>
      <c r="CH37" s="13">
        <f t="shared" si="42"/>
        <v>12393</v>
      </c>
      <c r="CI37" s="13">
        <f t="shared" si="42"/>
        <v>12393</v>
      </c>
      <c r="CJ37" s="13">
        <f t="shared" si="42"/>
        <v>12393</v>
      </c>
      <c r="CK37" s="13">
        <f t="shared" si="42"/>
        <v>13311</v>
      </c>
      <c r="CL37" s="13">
        <f t="shared" si="42"/>
        <v>13311</v>
      </c>
      <c r="CM37" s="13">
        <f t="shared" si="42"/>
        <v>12393</v>
      </c>
      <c r="CN37" s="13">
        <f t="shared" si="42"/>
        <v>12393</v>
      </c>
      <c r="CO37" s="13">
        <f t="shared" si="42"/>
        <v>12393</v>
      </c>
      <c r="CP37" s="13">
        <f t="shared" si="42"/>
        <v>11705</v>
      </c>
      <c r="CQ37" s="13">
        <f t="shared" si="42"/>
        <v>11705</v>
      </c>
      <c r="CR37" s="13">
        <f t="shared" si="42"/>
        <v>11705</v>
      </c>
      <c r="CS37" s="13">
        <f t="shared" si="42"/>
        <v>11705</v>
      </c>
      <c r="CT37" s="13">
        <f t="shared" si="42"/>
        <v>10940</v>
      </c>
      <c r="CU37" s="13">
        <f t="shared" si="42"/>
        <v>10940</v>
      </c>
      <c r="CV37" s="13">
        <f t="shared" si="42"/>
        <v>10940</v>
      </c>
      <c r="CW37" s="13">
        <f t="shared" si="42"/>
        <v>10940</v>
      </c>
      <c r="CX37" s="13">
        <f t="shared" si="42"/>
        <v>10940</v>
      </c>
      <c r="CY37" s="13">
        <f t="shared" si="42"/>
        <v>10940</v>
      </c>
      <c r="CZ37" s="13">
        <f t="shared" si="42"/>
        <v>10940</v>
      </c>
      <c r="DA37" s="13">
        <f t="shared" si="42"/>
        <v>9486</v>
      </c>
      <c r="DB37" s="13">
        <f t="shared" si="42"/>
        <v>9486</v>
      </c>
      <c r="DC37" s="13">
        <f t="shared" si="42"/>
        <v>9486</v>
      </c>
      <c r="DD37" s="13">
        <f t="shared" si="42"/>
        <v>9486</v>
      </c>
      <c r="DE37" s="13">
        <f t="shared" si="42"/>
        <v>9486</v>
      </c>
      <c r="DF37" s="13">
        <f t="shared" si="42"/>
        <v>9945</v>
      </c>
      <c r="DG37" s="13">
        <f t="shared" si="42"/>
        <v>9945</v>
      </c>
      <c r="DH37" s="13">
        <f t="shared" si="42"/>
        <v>9486</v>
      </c>
      <c r="DI37" s="13">
        <f t="shared" si="42"/>
        <v>9486</v>
      </c>
      <c r="DJ37" s="13">
        <f t="shared" si="42"/>
        <v>9486</v>
      </c>
      <c r="DK37" s="13">
        <f t="shared" si="42"/>
        <v>9486</v>
      </c>
      <c r="DL37" s="13">
        <f t="shared" si="42"/>
        <v>9486</v>
      </c>
      <c r="DM37" s="13">
        <f t="shared" si="42"/>
        <v>9945</v>
      </c>
      <c r="DN37" s="13">
        <f t="shared" si="42"/>
        <v>9945</v>
      </c>
      <c r="DO37" s="13">
        <f t="shared" si="42"/>
        <v>9486</v>
      </c>
      <c r="DP37" s="13">
        <f t="shared" si="42"/>
        <v>9486</v>
      </c>
      <c r="DQ37" s="13">
        <f t="shared" si="42"/>
        <v>9486</v>
      </c>
      <c r="DR37" s="13">
        <f t="shared" si="42"/>
        <v>9486</v>
      </c>
      <c r="DS37" s="13">
        <f t="shared" si="42"/>
        <v>10557</v>
      </c>
      <c r="DT37" s="13">
        <f t="shared" ref="DT37:GE37" si="47">ROUND(DT18*0.85,)</f>
        <v>10557</v>
      </c>
      <c r="DU37" s="13">
        <f t="shared" si="47"/>
        <v>10557</v>
      </c>
      <c r="DV37" s="13">
        <f t="shared" si="47"/>
        <v>9716</v>
      </c>
      <c r="DW37" s="13">
        <f t="shared" si="47"/>
        <v>9716</v>
      </c>
      <c r="DX37" s="13">
        <f t="shared" si="47"/>
        <v>9716</v>
      </c>
      <c r="DY37" s="13">
        <f t="shared" si="47"/>
        <v>9716</v>
      </c>
      <c r="DZ37" s="13">
        <f t="shared" si="47"/>
        <v>9716</v>
      </c>
      <c r="EA37" s="13">
        <f t="shared" si="47"/>
        <v>10557</v>
      </c>
      <c r="EB37" s="13">
        <f t="shared" si="47"/>
        <v>10557</v>
      </c>
      <c r="EC37" s="13">
        <f t="shared" si="47"/>
        <v>10557</v>
      </c>
      <c r="ED37" s="13">
        <f t="shared" si="47"/>
        <v>9486</v>
      </c>
      <c r="EE37" s="13">
        <f t="shared" si="47"/>
        <v>9486</v>
      </c>
      <c r="EF37" s="13">
        <f t="shared" si="47"/>
        <v>9486</v>
      </c>
      <c r="EG37" s="13">
        <f t="shared" si="47"/>
        <v>9486</v>
      </c>
      <c r="EH37" s="13">
        <f t="shared" si="47"/>
        <v>9716</v>
      </c>
      <c r="EI37" s="13">
        <f t="shared" si="47"/>
        <v>9716</v>
      </c>
      <c r="EJ37" s="13">
        <f t="shared" si="47"/>
        <v>9486</v>
      </c>
      <c r="EK37" s="13">
        <f t="shared" si="47"/>
        <v>9486</v>
      </c>
      <c r="EL37" s="13">
        <f t="shared" si="47"/>
        <v>9486</v>
      </c>
      <c r="EM37" s="13">
        <f t="shared" si="47"/>
        <v>9486</v>
      </c>
      <c r="EN37" s="13">
        <f t="shared" si="47"/>
        <v>9486</v>
      </c>
      <c r="EO37" s="13">
        <f t="shared" si="47"/>
        <v>9716</v>
      </c>
      <c r="EP37" s="13">
        <f t="shared" si="47"/>
        <v>9716</v>
      </c>
      <c r="EQ37" s="13">
        <f t="shared" si="47"/>
        <v>9486</v>
      </c>
      <c r="ER37" s="13">
        <f t="shared" si="47"/>
        <v>9486</v>
      </c>
      <c r="ES37" s="13">
        <f t="shared" si="47"/>
        <v>9486</v>
      </c>
      <c r="ET37" s="13">
        <f t="shared" si="47"/>
        <v>9486</v>
      </c>
      <c r="EU37" s="13">
        <f t="shared" si="47"/>
        <v>9486</v>
      </c>
      <c r="EV37" s="13">
        <f t="shared" si="47"/>
        <v>9716</v>
      </c>
      <c r="EW37" s="13">
        <f t="shared" si="47"/>
        <v>9716</v>
      </c>
      <c r="EX37" s="13">
        <f t="shared" si="47"/>
        <v>9716</v>
      </c>
      <c r="EY37" s="13">
        <f t="shared" si="47"/>
        <v>9716</v>
      </c>
      <c r="EZ37" s="13">
        <f t="shared" si="47"/>
        <v>9716</v>
      </c>
      <c r="FA37" s="13">
        <f t="shared" si="47"/>
        <v>9716</v>
      </c>
      <c r="FB37" s="13">
        <f t="shared" si="47"/>
        <v>9716</v>
      </c>
      <c r="FC37" s="13">
        <f t="shared" si="47"/>
        <v>13694</v>
      </c>
      <c r="FD37" s="13">
        <f t="shared" si="47"/>
        <v>13694</v>
      </c>
      <c r="FE37" s="35">
        <f t="shared" si="47"/>
        <v>13694</v>
      </c>
      <c r="FF37" s="35">
        <f t="shared" si="47"/>
        <v>13694</v>
      </c>
      <c r="FG37" s="35">
        <f t="shared" si="47"/>
        <v>13694</v>
      </c>
      <c r="FH37" s="35">
        <f t="shared" si="47"/>
        <v>13694</v>
      </c>
      <c r="FI37" s="35">
        <f t="shared" si="47"/>
        <v>15377</v>
      </c>
      <c r="FJ37" s="13">
        <f t="shared" si="47"/>
        <v>15377</v>
      </c>
      <c r="FK37" s="13">
        <f t="shared" si="47"/>
        <v>15377</v>
      </c>
      <c r="FL37" s="13">
        <f t="shared" si="47"/>
        <v>15377</v>
      </c>
      <c r="FM37" s="13">
        <f t="shared" si="47"/>
        <v>15377</v>
      </c>
      <c r="FN37" s="13">
        <f t="shared" si="47"/>
        <v>15377</v>
      </c>
      <c r="FO37" s="13">
        <f t="shared" si="47"/>
        <v>15377</v>
      </c>
      <c r="FP37" s="13">
        <f t="shared" si="47"/>
        <v>15377</v>
      </c>
      <c r="FQ37" s="13">
        <f t="shared" si="47"/>
        <v>15377</v>
      </c>
      <c r="FR37" s="13">
        <f t="shared" si="47"/>
        <v>15377</v>
      </c>
      <c r="FS37" s="13">
        <f t="shared" si="47"/>
        <v>10557</v>
      </c>
      <c r="FT37" s="13">
        <f t="shared" si="47"/>
        <v>10557</v>
      </c>
      <c r="FU37" s="13">
        <f t="shared" si="47"/>
        <v>10557</v>
      </c>
      <c r="FV37" s="13">
        <f t="shared" si="47"/>
        <v>10557</v>
      </c>
      <c r="FW37" s="13">
        <f t="shared" si="47"/>
        <v>10557</v>
      </c>
      <c r="FX37" s="13">
        <f t="shared" si="47"/>
        <v>10557</v>
      </c>
      <c r="FY37" s="13">
        <f t="shared" si="47"/>
        <v>10557</v>
      </c>
      <c r="FZ37" s="13">
        <f t="shared" si="47"/>
        <v>10557</v>
      </c>
      <c r="GA37" s="13">
        <f t="shared" si="47"/>
        <v>13694</v>
      </c>
      <c r="GB37" s="13">
        <f t="shared" si="47"/>
        <v>13694</v>
      </c>
      <c r="GC37" s="13">
        <f t="shared" si="47"/>
        <v>13694</v>
      </c>
      <c r="GD37" s="13">
        <f t="shared" si="47"/>
        <v>13694</v>
      </c>
      <c r="GE37" s="13">
        <f t="shared" si="47"/>
        <v>13694</v>
      </c>
      <c r="GF37" s="13">
        <f t="shared" ref="GF37:IQ37" si="48">ROUND(GF18*0.85,)</f>
        <v>13694</v>
      </c>
      <c r="GG37" s="13">
        <f t="shared" si="48"/>
        <v>13694</v>
      </c>
      <c r="GH37" s="13">
        <f t="shared" si="48"/>
        <v>13694</v>
      </c>
      <c r="GI37" s="13">
        <f t="shared" si="48"/>
        <v>13694</v>
      </c>
      <c r="GJ37" s="13">
        <f t="shared" si="48"/>
        <v>13694</v>
      </c>
      <c r="GK37" s="13">
        <f t="shared" si="48"/>
        <v>13694</v>
      </c>
      <c r="GL37" s="13">
        <f t="shared" si="48"/>
        <v>13694</v>
      </c>
      <c r="GM37" s="13">
        <f t="shared" si="48"/>
        <v>13694</v>
      </c>
      <c r="GN37" s="13">
        <f t="shared" si="48"/>
        <v>13694</v>
      </c>
      <c r="GO37" s="13">
        <f t="shared" si="48"/>
        <v>11322</v>
      </c>
      <c r="GP37" s="13">
        <f t="shared" si="48"/>
        <v>11322</v>
      </c>
      <c r="GQ37" s="13">
        <f t="shared" si="48"/>
        <v>11322</v>
      </c>
      <c r="GR37" s="13">
        <f t="shared" si="48"/>
        <v>11322</v>
      </c>
      <c r="GS37" s="13">
        <f t="shared" si="48"/>
        <v>11705</v>
      </c>
      <c r="GT37" s="13">
        <f t="shared" si="48"/>
        <v>11705</v>
      </c>
      <c r="GU37" s="13">
        <f t="shared" si="48"/>
        <v>11322</v>
      </c>
      <c r="GV37" s="13">
        <f t="shared" si="48"/>
        <v>11322</v>
      </c>
      <c r="GW37" s="13">
        <f t="shared" si="48"/>
        <v>11322</v>
      </c>
      <c r="GX37" s="13">
        <f t="shared" si="48"/>
        <v>11322</v>
      </c>
      <c r="GY37" s="13">
        <f t="shared" si="48"/>
        <v>11322</v>
      </c>
      <c r="GZ37" s="13">
        <f t="shared" si="48"/>
        <v>11705</v>
      </c>
      <c r="HA37" s="13">
        <f t="shared" si="48"/>
        <v>11705</v>
      </c>
      <c r="HB37" s="13">
        <f t="shared" si="48"/>
        <v>11322</v>
      </c>
      <c r="HC37" s="13">
        <f t="shared" si="48"/>
        <v>11322</v>
      </c>
      <c r="HD37" s="13">
        <f t="shared" si="48"/>
        <v>11322</v>
      </c>
      <c r="HE37" s="13">
        <f t="shared" si="48"/>
        <v>11322</v>
      </c>
      <c r="HF37" s="13">
        <f t="shared" si="48"/>
        <v>11322</v>
      </c>
      <c r="HG37" s="13">
        <f t="shared" si="48"/>
        <v>11705</v>
      </c>
      <c r="HH37" s="13">
        <f t="shared" si="48"/>
        <v>11705</v>
      </c>
      <c r="HI37" s="13">
        <f t="shared" si="48"/>
        <v>11322</v>
      </c>
      <c r="HJ37" s="13">
        <f t="shared" si="48"/>
        <v>11322</v>
      </c>
      <c r="HK37" s="13">
        <f t="shared" si="48"/>
        <v>11322</v>
      </c>
      <c r="HL37" s="13">
        <f t="shared" si="48"/>
        <v>11322</v>
      </c>
      <c r="HM37" s="13">
        <f t="shared" si="48"/>
        <v>11322</v>
      </c>
      <c r="HN37" s="13">
        <f t="shared" si="48"/>
        <v>11705</v>
      </c>
      <c r="HO37" s="13">
        <f t="shared" si="48"/>
        <v>11705</v>
      </c>
      <c r="HP37" s="13">
        <f t="shared" si="48"/>
        <v>11322</v>
      </c>
      <c r="HQ37" s="13">
        <f t="shared" si="48"/>
        <v>11322</v>
      </c>
      <c r="HR37" s="13">
        <f t="shared" si="48"/>
        <v>11322</v>
      </c>
      <c r="HS37" s="13">
        <f t="shared" si="48"/>
        <v>11322</v>
      </c>
      <c r="HT37" s="13">
        <f t="shared" si="48"/>
        <v>11322</v>
      </c>
      <c r="HU37" s="13">
        <f t="shared" si="48"/>
        <v>11705</v>
      </c>
      <c r="HV37" s="13">
        <f t="shared" si="48"/>
        <v>11705</v>
      </c>
      <c r="HW37" s="13">
        <f t="shared" si="48"/>
        <v>11322</v>
      </c>
      <c r="HX37" s="13">
        <f t="shared" si="48"/>
        <v>11322</v>
      </c>
      <c r="HY37" s="13">
        <f t="shared" si="48"/>
        <v>11322</v>
      </c>
      <c r="HZ37" s="13">
        <f t="shared" si="48"/>
        <v>11322</v>
      </c>
      <c r="IA37" s="13">
        <f t="shared" si="48"/>
        <v>11322</v>
      </c>
      <c r="IB37" s="13">
        <f t="shared" si="48"/>
        <v>11322</v>
      </c>
      <c r="IC37" s="13">
        <f t="shared" si="48"/>
        <v>11322</v>
      </c>
      <c r="ID37" s="13">
        <f t="shared" si="48"/>
        <v>10557</v>
      </c>
      <c r="IE37" s="13">
        <f t="shared" si="48"/>
        <v>10557</v>
      </c>
      <c r="IF37" s="13">
        <f t="shared" si="48"/>
        <v>10557</v>
      </c>
      <c r="IG37" s="13">
        <f t="shared" si="48"/>
        <v>10557</v>
      </c>
      <c r="IH37" s="13">
        <f t="shared" si="48"/>
        <v>10557</v>
      </c>
      <c r="II37" s="13">
        <f t="shared" si="48"/>
        <v>10557</v>
      </c>
      <c r="IJ37" s="13">
        <f t="shared" si="48"/>
        <v>10557</v>
      </c>
      <c r="IK37" s="13">
        <f t="shared" si="48"/>
        <v>10175</v>
      </c>
      <c r="IL37" s="13">
        <f t="shared" si="48"/>
        <v>10175</v>
      </c>
      <c r="IM37" s="13">
        <f t="shared" si="48"/>
        <v>10175</v>
      </c>
      <c r="IN37" s="13">
        <f t="shared" si="48"/>
        <v>10175</v>
      </c>
      <c r="IO37" s="13">
        <f t="shared" si="48"/>
        <v>10175</v>
      </c>
      <c r="IP37" s="13">
        <f t="shared" si="48"/>
        <v>10557</v>
      </c>
      <c r="IQ37" s="13">
        <f t="shared" si="48"/>
        <v>10557</v>
      </c>
      <c r="IR37" s="13">
        <f t="shared" ref="IR37:JP37" si="49">ROUND(IR18*0.85,)</f>
        <v>10175</v>
      </c>
      <c r="IS37" s="13">
        <f t="shared" si="49"/>
        <v>10175</v>
      </c>
      <c r="IT37" s="13">
        <f t="shared" si="49"/>
        <v>10175</v>
      </c>
      <c r="IU37" s="13">
        <f t="shared" si="49"/>
        <v>10175</v>
      </c>
      <c r="IV37" s="13">
        <f t="shared" si="49"/>
        <v>10175</v>
      </c>
      <c r="IW37" s="13">
        <f t="shared" si="49"/>
        <v>10557</v>
      </c>
      <c r="IX37" s="13">
        <f t="shared" si="49"/>
        <v>10557</v>
      </c>
      <c r="IY37" s="13">
        <f t="shared" si="49"/>
        <v>10175</v>
      </c>
      <c r="IZ37" s="13">
        <f t="shared" si="49"/>
        <v>10175</v>
      </c>
      <c r="JA37" s="13">
        <f t="shared" si="49"/>
        <v>10175</v>
      </c>
      <c r="JB37" s="13">
        <f t="shared" si="49"/>
        <v>10175</v>
      </c>
      <c r="JC37" s="13">
        <f t="shared" si="49"/>
        <v>10175</v>
      </c>
      <c r="JD37" s="13">
        <f t="shared" si="49"/>
        <v>10557</v>
      </c>
      <c r="JE37" s="13">
        <f t="shared" si="49"/>
        <v>10557</v>
      </c>
      <c r="JF37" s="13">
        <f t="shared" si="49"/>
        <v>11322</v>
      </c>
      <c r="JG37" s="13">
        <f t="shared" si="49"/>
        <v>11322</v>
      </c>
      <c r="JH37" s="13">
        <f t="shared" si="49"/>
        <v>11322</v>
      </c>
      <c r="JI37" s="13">
        <f t="shared" si="49"/>
        <v>11322</v>
      </c>
      <c r="JJ37" s="13">
        <f t="shared" si="49"/>
        <v>11322</v>
      </c>
      <c r="JK37" s="13">
        <f t="shared" si="49"/>
        <v>11322</v>
      </c>
      <c r="JL37" s="13">
        <f t="shared" si="49"/>
        <v>11322</v>
      </c>
      <c r="JM37" s="13">
        <f t="shared" si="49"/>
        <v>11322</v>
      </c>
      <c r="JN37" s="13">
        <f t="shared" si="49"/>
        <v>11322</v>
      </c>
      <c r="JO37" s="13">
        <f t="shared" si="49"/>
        <v>11322</v>
      </c>
      <c r="JP37" s="13">
        <f t="shared" si="49"/>
        <v>11322</v>
      </c>
    </row>
    <row r="38" spans="1:276" ht="11.45" customHeight="1">
      <c r="A38" s="37" t="s">
        <v>8</v>
      </c>
      <c r="B38" s="35"/>
      <c r="C38" s="35"/>
      <c r="D38" s="35"/>
      <c r="E38" s="35"/>
      <c r="F38" s="35"/>
      <c r="G38" s="35"/>
      <c r="H38" s="35"/>
      <c r="I38" s="35"/>
      <c r="J38" s="35"/>
      <c r="K38" s="35"/>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35"/>
      <c r="FF38" s="35"/>
      <c r="FG38" s="35"/>
      <c r="FH38" s="35"/>
      <c r="FI38" s="35"/>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row>
    <row r="39" spans="1:276" ht="11.45" customHeight="1">
      <c r="A39" s="12">
        <v>1</v>
      </c>
      <c r="B39" s="35">
        <f t="shared" ref="B39:Q39" si="50">ROUND(B20*0.85,)</f>
        <v>25322</v>
      </c>
      <c r="C39" s="35">
        <f t="shared" si="50"/>
        <v>32283</v>
      </c>
      <c r="D39" s="35">
        <f t="shared" si="50"/>
        <v>32283</v>
      </c>
      <c r="E39" s="35">
        <f t="shared" si="50"/>
        <v>33431</v>
      </c>
      <c r="F39" s="35">
        <f t="shared" si="50"/>
        <v>33431</v>
      </c>
      <c r="G39" s="35">
        <f t="shared" si="50"/>
        <v>33431</v>
      </c>
      <c r="H39" s="35">
        <f t="shared" si="50"/>
        <v>33431</v>
      </c>
      <c r="I39" s="35">
        <f t="shared" si="50"/>
        <v>33431</v>
      </c>
      <c r="J39" s="35">
        <f t="shared" si="50"/>
        <v>30600</v>
      </c>
      <c r="K39" s="35">
        <f t="shared" si="50"/>
        <v>29223</v>
      </c>
      <c r="L39" s="13">
        <f t="shared" si="50"/>
        <v>23218</v>
      </c>
      <c r="M39" s="13">
        <f t="shared" si="50"/>
        <v>20464</v>
      </c>
      <c r="N39" s="13">
        <f t="shared" si="50"/>
        <v>17251</v>
      </c>
      <c r="O39" s="13">
        <f t="shared" si="50"/>
        <v>17251</v>
      </c>
      <c r="P39" s="13">
        <f t="shared" si="50"/>
        <v>17251</v>
      </c>
      <c r="Q39" s="13">
        <f t="shared" si="50"/>
        <v>17939</v>
      </c>
      <c r="R39" s="13">
        <f t="shared" ref="R39:CC40" si="51">ROUND(R20*0.85,)</f>
        <v>17939</v>
      </c>
      <c r="S39" s="13">
        <f t="shared" si="51"/>
        <v>17939</v>
      </c>
      <c r="T39" s="13">
        <f t="shared" si="51"/>
        <v>17939</v>
      </c>
      <c r="U39" s="13">
        <f t="shared" si="51"/>
        <v>17939</v>
      </c>
      <c r="V39" s="13">
        <f t="shared" si="51"/>
        <v>17939</v>
      </c>
      <c r="W39" s="13">
        <f t="shared" si="51"/>
        <v>18628</v>
      </c>
      <c r="X39" s="13">
        <f t="shared" si="51"/>
        <v>18628</v>
      </c>
      <c r="Y39" s="13">
        <f t="shared" si="51"/>
        <v>18628</v>
      </c>
      <c r="Z39" s="13">
        <f t="shared" si="51"/>
        <v>18628</v>
      </c>
      <c r="AA39" s="13">
        <f t="shared" si="51"/>
        <v>18628</v>
      </c>
      <c r="AB39" s="13">
        <f t="shared" si="51"/>
        <v>19546</v>
      </c>
      <c r="AC39" s="13">
        <f t="shared" si="51"/>
        <v>19546</v>
      </c>
      <c r="AD39" s="13">
        <f t="shared" si="51"/>
        <v>19546</v>
      </c>
      <c r="AE39" s="13">
        <f t="shared" si="51"/>
        <v>19546</v>
      </c>
      <c r="AF39" s="13">
        <f t="shared" si="51"/>
        <v>22300</v>
      </c>
      <c r="AG39" s="13">
        <f t="shared" si="51"/>
        <v>22300</v>
      </c>
      <c r="AH39" s="13">
        <f t="shared" si="51"/>
        <v>22300</v>
      </c>
      <c r="AI39" s="13">
        <f t="shared" si="51"/>
        <v>21382</v>
      </c>
      <c r="AJ39" s="13">
        <f t="shared" si="51"/>
        <v>21382</v>
      </c>
      <c r="AK39" s="13">
        <f t="shared" si="51"/>
        <v>21382</v>
      </c>
      <c r="AL39" s="13">
        <f t="shared" si="51"/>
        <v>21382</v>
      </c>
      <c r="AM39" s="13">
        <f t="shared" si="51"/>
        <v>24136</v>
      </c>
      <c r="AN39" s="13">
        <f t="shared" si="51"/>
        <v>24136</v>
      </c>
      <c r="AO39" s="13">
        <f t="shared" si="51"/>
        <v>24136</v>
      </c>
      <c r="AP39" s="13">
        <f t="shared" si="51"/>
        <v>21382</v>
      </c>
      <c r="AQ39" s="13">
        <f t="shared" si="51"/>
        <v>21382</v>
      </c>
      <c r="AR39" s="13">
        <f t="shared" si="51"/>
        <v>21382</v>
      </c>
      <c r="AS39" s="13">
        <f t="shared" si="51"/>
        <v>21382</v>
      </c>
      <c r="AT39" s="13">
        <f t="shared" si="51"/>
        <v>21382</v>
      </c>
      <c r="AU39" s="13">
        <f t="shared" si="51"/>
        <v>22300</v>
      </c>
      <c r="AV39" s="13">
        <f t="shared" si="51"/>
        <v>22300</v>
      </c>
      <c r="AW39" s="13">
        <f t="shared" si="51"/>
        <v>22300</v>
      </c>
      <c r="AX39" s="13">
        <f t="shared" si="51"/>
        <v>24136</v>
      </c>
      <c r="AY39" s="13">
        <f t="shared" si="51"/>
        <v>24136</v>
      </c>
      <c r="AZ39" s="13">
        <f t="shared" si="51"/>
        <v>24136</v>
      </c>
      <c r="BA39" s="13">
        <f t="shared" si="51"/>
        <v>24136</v>
      </c>
      <c r="BB39" s="13">
        <f t="shared" si="51"/>
        <v>25972</v>
      </c>
      <c r="BC39" s="13">
        <f t="shared" si="51"/>
        <v>25972</v>
      </c>
      <c r="BD39" s="13">
        <f t="shared" si="51"/>
        <v>25972</v>
      </c>
      <c r="BE39" s="13">
        <f t="shared" si="51"/>
        <v>25972</v>
      </c>
      <c r="BF39" s="13">
        <f t="shared" si="51"/>
        <v>25972</v>
      </c>
      <c r="BG39" s="13">
        <f t="shared" si="51"/>
        <v>25972</v>
      </c>
      <c r="BH39" s="13">
        <f t="shared" si="51"/>
        <v>25972</v>
      </c>
      <c r="BI39" s="13">
        <f t="shared" si="51"/>
        <v>25972</v>
      </c>
      <c r="BJ39" s="13">
        <f t="shared" si="51"/>
        <v>24136</v>
      </c>
      <c r="BK39" s="13">
        <f t="shared" si="51"/>
        <v>18628</v>
      </c>
      <c r="BL39" s="13">
        <f t="shared" si="51"/>
        <v>18628</v>
      </c>
      <c r="BM39" s="13">
        <f t="shared" si="51"/>
        <v>18628</v>
      </c>
      <c r="BN39" s="13">
        <f t="shared" si="51"/>
        <v>18628</v>
      </c>
      <c r="BO39" s="13">
        <f t="shared" si="51"/>
        <v>18628</v>
      </c>
      <c r="BP39" s="13">
        <f t="shared" si="51"/>
        <v>18628</v>
      </c>
      <c r="BQ39" s="13">
        <f t="shared" si="51"/>
        <v>18628</v>
      </c>
      <c r="BR39" s="13">
        <f t="shared" si="51"/>
        <v>18628</v>
      </c>
      <c r="BS39" s="13">
        <f t="shared" si="51"/>
        <v>18628</v>
      </c>
      <c r="BT39" s="13">
        <f t="shared" si="51"/>
        <v>13732</v>
      </c>
      <c r="BU39" s="13">
        <f t="shared" si="51"/>
        <v>13732</v>
      </c>
      <c r="BV39" s="13">
        <f t="shared" si="51"/>
        <v>13732</v>
      </c>
      <c r="BW39" s="13">
        <f t="shared" si="51"/>
        <v>13732</v>
      </c>
      <c r="BX39" s="13">
        <f t="shared" si="51"/>
        <v>13732</v>
      </c>
      <c r="BY39" s="13">
        <f t="shared" si="51"/>
        <v>13732</v>
      </c>
      <c r="BZ39" s="13">
        <f t="shared" si="51"/>
        <v>13732</v>
      </c>
      <c r="CA39" s="13">
        <f t="shared" si="51"/>
        <v>12661</v>
      </c>
      <c r="CB39" s="13">
        <f t="shared" si="51"/>
        <v>12661</v>
      </c>
      <c r="CC39" s="13">
        <f t="shared" si="51"/>
        <v>12661</v>
      </c>
      <c r="CD39" s="13">
        <f t="shared" ref="CD39:DS40" si="52">ROUND(CD20*0.85,)</f>
        <v>12661</v>
      </c>
      <c r="CE39" s="13">
        <f t="shared" si="52"/>
        <v>12661</v>
      </c>
      <c r="CF39" s="13">
        <f t="shared" si="52"/>
        <v>11743</v>
      </c>
      <c r="CG39" s="13">
        <f t="shared" si="52"/>
        <v>11743</v>
      </c>
      <c r="CH39" s="13">
        <f t="shared" si="52"/>
        <v>11743</v>
      </c>
      <c r="CI39" s="13">
        <f t="shared" si="52"/>
        <v>11743</v>
      </c>
      <c r="CJ39" s="13">
        <f t="shared" si="52"/>
        <v>11743</v>
      </c>
      <c r="CK39" s="13">
        <f t="shared" si="52"/>
        <v>12661</v>
      </c>
      <c r="CL39" s="13">
        <f t="shared" si="52"/>
        <v>12661</v>
      </c>
      <c r="CM39" s="13">
        <f t="shared" si="52"/>
        <v>11743</v>
      </c>
      <c r="CN39" s="13">
        <f t="shared" si="52"/>
        <v>11743</v>
      </c>
      <c r="CO39" s="13">
        <f t="shared" si="52"/>
        <v>11743</v>
      </c>
      <c r="CP39" s="13">
        <f t="shared" si="52"/>
        <v>11590</v>
      </c>
      <c r="CQ39" s="13">
        <f t="shared" si="52"/>
        <v>11590</v>
      </c>
      <c r="CR39" s="13">
        <f t="shared" si="52"/>
        <v>11590</v>
      </c>
      <c r="CS39" s="13">
        <f t="shared" si="52"/>
        <v>11590</v>
      </c>
      <c r="CT39" s="13">
        <f t="shared" si="52"/>
        <v>10825</v>
      </c>
      <c r="CU39" s="13">
        <f t="shared" si="52"/>
        <v>10825</v>
      </c>
      <c r="CV39" s="13">
        <f t="shared" si="52"/>
        <v>10825</v>
      </c>
      <c r="CW39" s="13">
        <f t="shared" si="52"/>
        <v>10825</v>
      </c>
      <c r="CX39" s="13">
        <f t="shared" si="52"/>
        <v>10825</v>
      </c>
      <c r="CY39" s="13">
        <f t="shared" si="52"/>
        <v>10825</v>
      </c>
      <c r="CZ39" s="13">
        <f t="shared" si="52"/>
        <v>10825</v>
      </c>
      <c r="DA39" s="13">
        <f t="shared" si="52"/>
        <v>9371</v>
      </c>
      <c r="DB39" s="13">
        <f t="shared" si="52"/>
        <v>9371</v>
      </c>
      <c r="DC39" s="13">
        <f t="shared" si="52"/>
        <v>9371</v>
      </c>
      <c r="DD39" s="13">
        <f t="shared" si="52"/>
        <v>9371</v>
      </c>
      <c r="DE39" s="13">
        <f t="shared" si="52"/>
        <v>9371</v>
      </c>
      <c r="DF39" s="13">
        <f t="shared" si="52"/>
        <v>9830</v>
      </c>
      <c r="DG39" s="13">
        <f t="shared" si="52"/>
        <v>9830</v>
      </c>
      <c r="DH39" s="13">
        <f t="shared" si="52"/>
        <v>9371</v>
      </c>
      <c r="DI39" s="13">
        <f t="shared" si="52"/>
        <v>9371</v>
      </c>
      <c r="DJ39" s="13">
        <f t="shared" si="52"/>
        <v>9371</v>
      </c>
      <c r="DK39" s="13">
        <f t="shared" si="52"/>
        <v>9371</v>
      </c>
      <c r="DL39" s="13">
        <f t="shared" si="52"/>
        <v>9371</v>
      </c>
      <c r="DM39" s="13">
        <f t="shared" si="52"/>
        <v>9830</v>
      </c>
      <c r="DN39" s="13">
        <f t="shared" si="52"/>
        <v>9830</v>
      </c>
      <c r="DO39" s="13">
        <f t="shared" si="52"/>
        <v>9371</v>
      </c>
      <c r="DP39" s="13">
        <f t="shared" si="52"/>
        <v>9371</v>
      </c>
      <c r="DQ39" s="13">
        <f t="shared" si="52"/>
        <v>9371</v>
      </c>
      <c r="DR39" s="13">
        <f t="shared" si="52"/>
        <v>9371</v>
      </c>
      <c r="DS39" s="13">
        <f t="shared" si="52"/>
        <v>10442</v>
      </c>
      <c r="DT39" s="13">
        <f t="shared" ref="DT39:GE39" si="53">ROUND(DT20*0.85,)</f>
        <v>10442</v>
      </c>
      <c r="DU39" s="13">
        <f t="shared" si="53"/>
        <v>10442</v>
      </c>
      <c r="DV39" s="13">
        <f t="shared" si="53"/>
        <v>9601</v>
      </c>
      <c r="DW39" s="13">
        <f t="shared" si="53"/>
        <v>9601</v>
      </c>
      <c r="DX39" s="13">
        <f t="shared" si="53"/>
        <v>9601</v>
      </c>
      <c r="DY39" s="13">
        <f t="shared" si="53"/>
        <v>9601</v>
      </c>
      <c r="DZ39" s="13">
        <f t="shared" si="53"/>
        <v>9601</v>
      </c>
      <c r="EA39" s="13">
        <f t="shared" si="53"/>
        <v>10442</v>
      </c>
      <c r="EB39" s="13">
        <f t="shared" si="53"/>
        <v>10442</v>
      </c>
      <c r="EC39" s="13">
        <f t="shared" si="53"/>
        <v>10442</v>
      </c>
      <c r="ED39" s="13">
        <f t="shared" si="53"/>
        <v>9371</v>
      </c>
      <c r="EE39" s="13">
        <f t="shared" si="53"/>
        <v>9371</v>
      </c>
      <c r="EF39" s="13">
        <f t="shared" si="53"/>
        <v>9371</v>
      </c>
      <c r="EG39" s="13">
        <f t="shared" si="53"/>
        <v>9371</v>
      </c>
      <c r="EH39" s="13">
        <f t="shared" si="53"/>
        <v>9601</v>
      </c>
      <c r="EI39" s="13">
        <f t="shared" si="53"/>
        <v>9601</v>
      </c>
      <c r="EJ39" s="13">
        <f t="shared" si="53"/>
        <v>9371</v>
      </c>
      <c r="EK39" s="13">
        <f t="shared" si="53"/>
        <v>9371</v>
      </c>
      <c r="EL39" s="13">
        <f t="shared" si="53"/>
        <v>9371</v>
      </c>
      <c r="EM39" s="13">
        <f t="shared" si="53"/>
        <v>9371</v>
      </c>
      <c r="EN39" s="13">
        <f t="shared" si="53"/>
        <v>9371</v>
      </c>
      <c r="EO39" s="13">
        <f t="shared" si="53"/>
        <v>9601</v>
      </c>
      <c r="EP39" s="13">
        <f t="shared" si="53"/>
        <v>9601</v>
      </c>
      <c r="EQ39" s="13">
        <f t="shared" si="53"/>
        <v>9371</v>
      </c>
      <c r="ER39" s="13">
        <f t="shared" si="53"/>
        <v>9371</v>
      </c>
      <c r="ES39" s="13">
        <f t="shared" si="53"/>
        <v>9371</v>
      </c>
      <c r="ET39" s="13">
        <f t="shared" si="53"/>
        <v>9371</v>
      </c>
      <c r="EU39" s="13">
        <f t="shared" si="53"/>
        <v>9371</v>
      </c>
      <c r="EV39" s="13">
        <f t="shared" si="53"/>
        <v>9601</v>
      </c>
      <c r="EW39" s="13">
        <f t="shared" si="53"/>
        <v>9601</v>
      </c>
      <c r="EX39" s="13">
        <f t="shared" si="53"/>
        <v>9601</v>
      </c>
      <c r="EY39" s="13">
        <f t="shared" si="53"/>
        <v>9601</v>
      </c>
      <c r="EZ39" s="13">
        <f t="shared" si="53"/>
        <v>9601</v>
      </c>
      <c r="FA39" s="13">
        <f t="shared" si="53"/>
        <v>9601</v>
      </c>
      <c r="FB39" s="13">
        <f t="shared" si="53"/>
        <v>9601</v>
      </c>
      <c r="FC39" s="13">
        <f t="shared" si="53"/>
        <v>13579</v>
      </c>
      <c r="FD39" s="13">
        <f t="shared" si="53"/>
        <v>13579</v>
      </c>
      <c r="FE39" s="35">
        <f t="shared" si="53"/>
        <v>13579</v>
      </c>
      <c r="FF39" s="35">
        <f t="shared" si="53"/>
        <v>13579</v>
      </c>
      <c r="FG39" s="35">
        <f t="shared" si="53"/>
        <v>13579</v>
      </c>
      <c r="FH39" s="35">
        <f t="shared" si="53"/>
        <v>13579</v>
      </c>
      <c r="FI39" s="35">
        <f t="shared" si="53"/>
        <v>15262</v>
      </c>
      <c r="FJ39" s="13">
        <f t="shared" si="53"/>
        <v>15262</v>
      </c>
      <c r="FK39" s="13">
        <f t="shared" si="53"/>
        <v>15262</v>
      </c>
      <c r="FL39" s="13">
        <f t="shared" si="53"/>
        <v>15262</v>
      </c>
      <c r="FM39" s="13">
        <f t="shared" si="53"/>
        <v>15262</v>
      </c>
      <c r="FN39" s="13">
        <f t="shared" si="53"/>
        <v>15262</v>
      </c>
      <c r="FO39" s="13">
        <f t="shared" si="53"/>
        <v>15262</v>
      </c>
      <c r="FP39" s="13">
        <f t="shared" si="53"/>
        <v>15262</v>
      </c>
      <c r="FQ39" s="13">
        <f t="shared" si="53"/>
        <v>15262</v>
      </c>
      <c r="FR39" s="13">
        <f t="shared" si="53"/>
        <v>15262</v>
      </c>
      <c r="FS39" s="13">
        <f t="shared" si="53"/>
        <v>10442</v>
      </c>
      <c r="FT39" s="13">
        <f t="shared" si="53"/>
        <v>10442</v>
      </c>
      <c r="FU39" s="13">
        <f t="shared" si="53"/>
        <v>10442</v>
      </c>
      <c r="FV39" s="13">
        <f t="shared" si="53"/>
        <v>10442</v>
      </c>
      <c r="FW39" s="13">
        <f t="shared" si="53"/>
        <v>10442</v>
      </c>
      <c r="FX39" s="13">
        <f t="shared" si="53"/>
        <v>10442</v>
      </c>
      <c r="FY39" s="13">
        <f t="shared" si="53"/>
        <v>10442</v>
      </c>
      <c r="FZ39" s="13">
        <f t="shared" si="53"/>
        <v>10442</v>
      </c>
      <c r="GA39" s="13">
        <f t="shared" si="53"/>
        <v>13579</v>
      </c>
      <c r="GB39" s="13">
        <f t="shared" si="53"/>
        <v>13579</v>
      </c>
      <c r="GC39" s="13">
        <f t="shared" si="53"/>
        <v>13579</v>
      </c>
      <c r="GD39" s="13">
        <f t="shared" si="53"/>
        <v>13579</v>
      </c>
      <c r="GE39" s="13">
        <f t="shared" si="53"/>
        <v>13579</v>
      </c>
      <c r="GF39" s="13">
        <f t="shared" ref="GF39:IQ39" si="54">ROUND(GF20*0.85,)</f>
        <v>13579</v>
      </c>
      <c r="GG39" s="13">
        <f t="shared" si="54"/>
        <v>13579</v>
      </c>
      <c r="GH39" s="13">
        <f t="shared" si="54"/>
        <v>13579</v>
      </c>
      <c r="GI39" s="13">
        <f t="shared" si="54"/>
        <v>13579</v>
      </c>
      <c r="GJ39" s="13">
        <f t="shared" si="54"/>
        <v>13579</v>
      </c>
      <c r="GK39" s="13">
        <f t="shared" si="54"/>
        <v>13579</v>
      </c>
      <c r="GL39" s="13">
        <f t="shared" si="54"/>
        <v>13579</v>
      </c>
      <c r="GM39" s="13">
        <f t="shared" si="54"/>
        <v>13579</v>
      </c>
      <c r="GN39" s="13">
        <f t="shared" si="54"/>
        <v>13579</v>
      </c>
      <c r="GO39" s="13">
        <f t="shared" si="54"/>
        <v>11207</v>
      </c>
      <c r="GP39" s="13">
        <f t="shared" si="54"/>
        <v>11207</v>
      </c>
      <c r="GQ39" s="13">
        <f t="shared" si="54"/>
        <v>11207</v>
      </c>
      <c r="GR39" s="13">
        <f t="shared" si="54"/>
        <v>11207</v>
      </c>
      <c r="GS39" s="13">
        <f t="shared" si="54"/>
        <v>11590</v>
      </c>
      <c r="GT39" s="13">
        <f t="shared" si="54"/>
        <v>11590</v>
      </c>
      <c r="GU39" s="13">
        <f t="shared" si="54"/>
        <v>11207</v>
      </c>
      <c r="GV39" s="13">
        <f t="shared" si="54"/>
        <v>11207</v>
      </c>
      <c r="GW39" s="13">
        <f t="shared" si="54"/>
        <v>11207</v>
      </c>
      <c r="GX39" s="13">
        <f t="shared" si="54"/>
        <v>11207</v>
      </c>
      <c r="GY39" s="13">
        <f t="shared" si="54"/>
        <v>11207</v>
      </c>
      <c r="GZ39" s="13">
        <f t="shared" si="54"/>
        <v>11590</v>
      </c>
      <c r="HA39" s="13">
        <f t="shared" si="54"/>
        <v>11590</v>
      </c>
      <c r="HB39" s="13">
        <f t="shared" si="54"/>
        <v>11207</v>
      </c>
      <c r="HC39" s="13">
        <f t="shared" si="54"/>
        <v>11207</v>
      </c>
      <c r="HD39" s="13">
        <f t="shared" si="54"/>
        <v>11207</v>
      </c>
      <c r="HE39" s="13">
        <f t="shared" si="54"/>
        <v>11207</v>
      </c>
      <c r="HF39" s="13">
        <f t="shared" si="54"/>
        <v>11207</v>
      </c>
      <c r="HG39" s="13">
        <f t="shared" si="54"/>
        <v>11590</v>
      </c>
      <c r="HH39" s="13">
        <f t="shared" si="54"/>
        <v>11590</v>
      </c>
      <c r="HI39" s="13">
        <f t="shared" si="54"/>
        <v>11207</v>
      </c>
      <c r="HJ39" s="13">
        <f t="shared" si="54"/>
        <v>11207</v>
      </c>
      <c r="HK39" s="13">
        <f t="shared" si="54"/>
        <v>11207</v>
      </c>
      <c r="HL39" s="13">
        <f t="shared" si="54"/>
        <v>11207</v>
      </c>
      <c r="HM39" s="13">
        <f t="shared" si="54"/>
        <v>11207</v>
      </c>
      <c r="HN39" s="13">
        <f t="shared" si="54"/>
        <v>11590</v>
      </c>
      <c r="HO39" s="13">
        <f t="shared" si="54"/>
        <v>11590</v>
      </c>
      <c r="HP39" s="13">
        <f t="shared" si="54"/>
        <v>11207</v>
      </c>
      <c r="HQ39" s="13">
        <f t="shared" si="54"/>
        <v>11207</v>
      </c>
      <c r="HR39" s="13">
        <f t="shared" si="54"/>
        <v>11207</v>
      </c>
      <c r="HS39" s="13">
        <f t="shared" si="54"/>
        <v>11207</v>
      </c>
      <c r="HT39" s="13">
        <f t="shared" si="54"/>
        <v>11207</v>
      </c>
      <c r="HU39" s="13">
        <f t="shared" si="54"/>
        <v>11590</v>
      </c>
      <c r="HV39" s="13">
        <f t="shared" si="54"/>
        <v>11590</v>
      </c>
      <c r="HW39" s="13">
        <f t="shared" si="54"/>
        <v>11207</v>
      </c>
      <c r="HX39" s="13">
        <f t="shared" si="54"/>
        <v>11207</v>
      </c>
      <c r="HY39" s="13">
        <f t="shared" si="54"/>
        <v>11207</v>
      </c>
      <c r="HZ39" s="13">
        <f t="shared" si="54"/>
        <v>11207</v>
      </c>
      <c r="IA39" s="13">
        <f t="shared" si="54"/>
        <v>11207</v>
      </c>
      <c r="IB39" s="13">
        <f t="shared" si="54"/>
        <v>11207</v>
      </c>
      <c r="IC39" s="13">
        <f t="shared" si="54"/>
        <v>11207</v>
      </c>
      <c r="ID39" s="13">
        <f t="shared" si="54"/>
        <v>10442</v>
      </c>
      <c r="IE39" s="13">
        <f t="shared" si="54"/>
        <v>10442</v>
      </c>
      <c r="IF39" s="13">
        <f t="shared" si="54"/>
        <v>10442</v>
      </c>
      <c r="IG39" s="13">
        <f t="shared" si="54"/>
        <v>10442</v>
      </c>
      <c r="IH39" s="13">
        <f t="shared" si="54"/>
        <v>10442</v>
      </c>
      <c r="II39" s="13">
        <f t="shared" si="54"/>
        <v>10442</v>
      </c>
      <c r="IJ39" s="13">
        <f t="shared" si="54"/>
        <v>10442</v>
      </c>
      <c r="IK39" s="13">
        <f t="shared" si="54"/>
        <v>10060</v>
      </c>
      <c r="IL39" s="13">
        <f t="shared" si="54"/>
        <v>10060</v>
      </c>
      <c r="IM39" s="13">
        <f t="shared" si="54"/>
        <v>10060</v>
      </c>
      <c r="IN39" s="13">
        <f t="shared" si="54"/>
        <v>10060</v>
      </c>
      <c r="IO39" s="13">
        <f t="shared" si="54"/>
        <v>10060</v>
      </c>
      <c r="IP39" s="13">
        <f t="shared" si="54"/>
        <v>10442</v>
      </c>
      <c r="IQ39" s="13">
        <f t="shared" si="54"/>
        <v>10442</v>
      </c>
      <c r="IR39" s="13">
        <f t="shared" ref="IR39:JP39" si="55">ROUND(IR20*0.85,)</f>
        <v>10060</v>
      </c>
      <c r="IS39" s="13">
        <f t="shared" si="55"/>
        <v>10060</v>
      </c>
      <c r="IT39" s="13">
        <f t="shared" si="55"/>
        <v>10060</v>
      </c>
      <c r="IU39" s="13">
        <f t="shared" si="55"/>
        <v>10060</v>
      </c>
      <c r="IV39" s="13">
        <f t="shared" si="55"/>
        <v>10060</v>
      </c>
      <c r="IW39" s="13">
        <f t="shared" si="55"/>
        <v>10442</v>
      </c>
      <c r="IX39" s="13">
        <f t="shared" si="55"/>
        <v>10442</v>
      </c>
      <c r="IY39" s="13">
        <f t="shared" si="55"/>
        <v>10060</v>
      </c>
      <c r="IZ39" s="13">
        <f t="shared" si="55"/>
        <v>10060</v>
      </c>
      <c r="JA39" s="13">
        <f t="shared" si="55"/>
        <v>10060</v>
      </c>
      <c r="JB39" s="13">
        <f t="shared" si="55"/>
        <v>10060</v>
      </c>
      <c r="JC39" s="13">
        <f t="shared" si="55"/>
        <v>10060</v>
      </c>
      <c r="JD39" s="13">
        <f t="shared" si="55"/>
        <v>10442</v>
      </c>
      <c r="JE39" s="13">
        <f t="shared" si="55"/>
        <v>10442</v>
      </c>
      <c r="JF39" s="13">
        <f t="shared" si="55"/>
        <v>11207</v>
      </c>
      <c r="JG39" s="13">
        <f t="shared" si="55"/>
        <v>11207</v>
      </c>
      <c r="JH39" s="13">
        <f t="shared" si="55"/>
        <v>11207</v>
      </c>
      <c r="JI39" s="13">
        <f t="shared" si="55"/>
        <v>11207</v>
      </c>
      <c r="JJ39" s="13">
        <f t="shared" si="55"/>
        <v>11207</v>
      </c>
      <c r="JK39" s="13">
        <f t="shared" si="55"/>
        <v>11207</v>
      </c>
      <c r="JL39" s="13">
        <f t="shared" si="55"/>
        <v>11207</v>
      </c>
      <c r="JM39" s="13">
        <f t="shared" si="55"/>
        <v>11207</v>
      </c>
      <c r="JN39" s="13">
        <f t="shared" si="55"/>
        <v>11207</v>
      </c>
      <c r="JO39" s="13">
        <f t="shared" si="55"/>
        <v>11207</v>
      </c>
      <c r="JP39" s="13">
        <f t="shared" si="55"/>
        <v>11207</v>
      </c>
    </row>
    <row r="40" spans="1:276" ht="11.45" customHeight="1">
      <c r="A40" s="12">
        <v>2</v>
      </c>
      <c r="B40" s="35">
        <f t="shared" ref="B40:Q40" si="56">ROUND(B21*0.85,)</f>
        <v>26852</v>
      </c>
      <c r="C40" s="35">
        <f t="shared" si="56"/>
        <v>33813</v>
      </c>
      <c r="D40" s="35">
        <f t="shared" si="56"/>
        <v>33813</v>
      </c>
      <c r="E40" s="35">
        <f t="shared" si="56"/>
        <v>34961</v>
      </c>
      <c r="F40" s="35">
        <f t="shared" si="56"/>
        <v>34961</v>
      </c>
      <c r="G40" s="35">
        <f t="shared" si="56"/>
        <v>34961</v>
      </c>
      <c r="H40" s="35">
        <f t="shared" si="56"/>
        <v>34961</v>
      </c>
      <c r="I40" s="35">
        <f t="shared" si="56"/>
        <v>34961</v>
      </c>
      <c r="J40" s="35">
        <f t="shared" si="56"/>
        <v>32130</v>
      </c>
      <c r="K40" s="35">
        <f t="shared" si="56"/>
        <v>30753</v>
      </c>
      <c r="L40" s="13">
        <f t="shared" si="56"/>
        <v>24633</v>
      </c>
      <c r="M40" s="13">
        <f t="shared" si="56"/>
        <v>21879</v>
      </c>
      <c r="N40" s="13">
        <f t="shared" si="56"/>
        <v>18666</v>
      </c>
      <c r="O40" s="13">
        <f t="shared" si="56"/>
        <v>18666</v>
      </c>
      <c r="P40" s="13">
        <f t="shared" si="56"/>
        <v>18666</v>
      </c>
      <c r="Q40" s="13">
        <f t="shared" si="56"/>
        <v>19355</v>
      </c>
      <c r="R40" s="13">
        <f t="shared" si="51"/>
        <v>19355</v>
      </c>
      <c r="S40" s="13">
        <f t="shared" si="51"/>
        <v>19355</v>
      </c>
      <c r="T40" s="13">
        <f t="shared" si="51"/>
        <v>19355</v>
      </c>
      <c r="U40" s="13">
        <f t="shared" si="51"/>
        <v>19355</v>
      </c>
      <c r="V40" s="13">
        <f t="shared" si="51"/>
        <v>19355</v>
      </c>
      <c r="W40" s="13">
        <f t="shared" si="51"/>
        <v>20043</v>
      </c>
      <c r="X40" s="13">
        <f t="shared" si="51"/>
        <v>20043</v>
      </c>
      <c r="Y40" s="13">
        <f t="shared" si="51"/>
        <v>20043</v>
      </c>
      <c r="Z40" s="13">
        <f t="shared" si="51"/>
        <v>20043</v>
      </c>
      <c r="AA40" s="13">
        <f t="shared" si="51"/>
        <v>20043</v>
      </c>
      <c r="AB40" s="13">
        <f t="shared" si="51"/>
        <v>20961</v>
      </c>
      <c r="AC40" s="13">
        <f t="shared" si="51"/>
        <v>20961</v>
      </c>
      <c r="AD40" s="13">
        <f t="shared" si="51"/>
        <v>20961</v>
      </c>
      <c r="AE40" s="13">
        <f t="shared" si="51"/>
        <v>20961</v>
      </c>
      <c r="AF40" s="13">
        <f t="shared" si="51"/>
        <v>23715</v>
      </c>
      <c r="AG40" s="13">
        <f t="shared" si="51"/>
        <v>23715</v>
      </c>
      <c r="AH40" s="13">
        <f t="shared" si="51"/>
        <v>23715</v>
      </c>
      <c r="AI40" s="13">
        <f t="shared" si="51"/>
        <v>22797</v>
      </c>
      <c r="AJ40" s="13">
        <f t="shared" si="51"/>
        <v>22797</v>
      </c>
      <c r="AK40" s="13">
        <f t="shared" si="51"/>
        <v>22797</v>
      </c>
      <c r="AL40" s="13">
        <f t="shared" si="51"/>
        <v>22797</v>
      </c>
      <c r="AM40" s="13">
        <f t="shared" si="51"/>
        <v>25551</v>
      </c>
      <c r="AN40" s="13">
        <f t="shared" si="51"/>
        <v>25551</v>
      </c>
      <c r="AO40" s="13">
        <f t="shared" si="51"/>
        <v>25551</v>
      </c>
      <c r="AP40" s="13">
        <f t="shared" si="51"/>
        <v>22797</v>
      </c>
      <c r="AQ40" s="13">
        <f t="shared" si="51"/>
        <v>22797</v>
      </c>
      <c r="AR40" s="13">
        <f t="shared" si="51"/>
        <v>22797</v>
      </c>
      <c r="AS40" s="13">
        <f t="shared" si="51"/>
        <v>22797</v>
      </c>
      <c r="AT40" s="13">
        <f t="shared" si="51"/>
        <v>22797</v>
      </c>
      <c r="AU40" s="13">
        <f t="shared" si="51"/>
        <v>23715</v>
      </c>
      <c r="AV40" s="13">
        <f t="shared" si="51"/>
        <v>23715</v>
      </c>
      <c r="AW40" s="13">
        <f t="shared" si="51"/>
        <v>23715</v>
      </c>
      <c r="AX40" s="13">
        <f t="shared" si="51"/>
        <v>25551</v>
      </c>
      <c r="AY40" s="13">
        <f t="shared" si="51"/>
        <v>25551</v>
      </c>
      <c r="AZ40" s="13">
        <f t="shared" si="51"/>
        <v>25551</v>
      </c>
      <c r="BA40" s="13">
        <f t="shared" si="51"/>
        <v>25551</v>
      </c>
      <c r="BB40" s="13">
        <f t="shared" si="51"/>
        <v>27387</v>
      </c>
      <c r="BC40" s="13">
        <f t="shared" si="51"/>
        <v>27387</v>
      </c>
      <c r="BD40" s="13">
        <f t="shared" si="51"/>
        <v>27387</v>
      </c>
      <c r="BE40" s="13">
        <f t="shared" si="51"/>
        <v>27387</v>
      </c>
      <c r="BF40" s="13">
        <f t="shared" si="51"/>
        <v>27387</v>
      </c>
      <c r="BG40" s="13">
        <f t="shared" si="51"/>
        <v>27387</v>
      </c>
      <c r="BH40" s="13">
        <f t="shared" si="51"/>
        <v>27387</v>
      </c>
      <c r="BI40" s="13">
        <f t="shared" si="51"/>
        <v>27387</v>
      </c>
      <c r="BJ40" s="13">
        <f t="shared" si="51"/>
        <v>25551</v>
      </c>
      <c r="BK40" s="13">
        <f t="shared" si="51"/>
        <v>20043</v>
      </c>
      <c r="BL40" s="13">
        <f t="shared" si="51"/>
        <v>20043</v>
      </c>
      <c r="BM40" s="13">
        <f t="shared" si="51"/>
        <v>20043</v>
      </c>
      <c r="BN40" s="13">
        <f t="shared" si="51"/>
        <v>20043</v>
      </c>
      <c r="BO40" s="13">
        <f t="shared" si="51"/>
        <v>20043</v>
      </c>
      <c r="BP40" s="13">
        <f t="shared" si="51"/>
        <v>20043</v>
      </c>
      <c r="BQ40" s="13">
        <f t="shared" si="51"/>
        <v>20043</v>
      </c>
      <c r="BR40" s="13">
        <f t="shared" si="51"/>
        <v>20043</v>
      </c>
      <c r="BS40" s="13">
        <f t="shared" si="51"/>
        <v>20043</v>
      </c>
      <c r="BT40" s="13">
        <f t="shared" si="51"/>
        <v>15147</v>
      </c>
      <c r="BU40" s="13">
        <f t="shared" si="51"/>
        <v>15147</v>
      </c>
      <c r="BV40" s="13">
        <f t="shared" si="51"/>
        <v>15147</v>
      </c>
      <c r="BW40" s="13">
        <f t="shared" si="51"/>
        <v>15147</v>
      </c>
      <c r="BX40" s="13">
        <f t="shared" si="51"/>
        <v>15147</v>
      </c>
      <c r="BY40" s="13">
        <f t="shared" si="51"/>
        <v>15147</v>
      </c>
      <c r="BZ40" s="13">
        <f t="shared" si="51"/>
        <v>15147</v>
      </c>
      <c r="CA40" s="13">
        <f t="shared" si="51"/>
        <v>14076</v>
      </c>
      <c r="CB40" s="13">
        <f t="shared" si="51"/>
        <v>14076</v>
      </c>
      <c r="CC40" s="13">
        <f t="shared" si="51"/>
        <v>14076</v>
      </c>
      <c r="CD40" s="13">
        <f t="shared" si="52"/>
        <v>14076</v>
      </c>
      <c r="CE40" s="13">
        <f t="shared" si="52"/>
        <v>14076</v>
      </c>
      <c r="CF40" s="13">
        <f t="shared" si="52"/>
        <v>13158</v>
      </c>
      <c r="CG40" s="13">
        <f t="shared" si="52"/>
        <v>13158</v>
      </c>
      <c r="CH40" s="13">
        <f t="shared" si="52"/>
        <v>13158</v>
      </c>
      <c r="CI40" s="13">
        <f t="shared" si="52"/>
        <v>13158</v>
      </c>
      <c r="CJ40" s="13">
        <f t="shared" si="52"/>
        <v>13158</v>
      </c>
      <c r="CK40" s="13">
        <f t="shared" si="52"/>
        <v>14076</v>
      </c>
      <c r="CL40" s="13">
        <f t="shared" si="52"/>
        <v>14076</v>
      </c>
      <c r="CM40" s="13">
        <f t="shared" si="52"/>
        <v>13158</v>
      </c>
      <c r="CN40" s="13">
        <f t="shared" si="52"/>
        <v>13158</v>
      </c>
      <c r="CO40" s="13">
        <f t="shared" si="52"/>
        <v>13158</v>
      </c>
      <c r="CP40" s="13">
        <f t="shared" si="52"/>
        <v>12852</v>
      </c>
      <c r="CQ40" s="13">
        <f t="shared" si="52"/>
        <v>12852</v>
      </c>
      <c r="CR40" s="13">
        <f t="shared" si="52"/>
        <v>12852</v>
      </c>
      <c r="CS40" s="13">
        <f t="shared" si="52"/>
        <v>12852</v>
      </c>
      <c r="CT40" s="13">
        <f t="shared" si="52"/>
        <v>12087</v>
      </c>
      <c r="CU40" s="13">
        <f t="shared" si="52"/>
        <v>12087</v>
      </c>
      <c r="CV40" s="13">
        <f t="shared" si="52"/>
        <v>12087</v>
      </c>
      <c r="CW40" s="13">
        <f t="shared" si="52"/>
        <v>12087</v>
      </c>
      <c r="CX40" s="13">
        <f t="shared" si="52"/>
        <v>12087</v>
      </c>
      <c r="CY40" s="13">
        <f t="shared" si="52"/>
        <v>12087</v>
      </c>
      <c r="CZ40" s="13">
        <f t="shared" si="52"/>
        <v>12087</v>
      </c>
      <c r="DA40" s="13">
        <f t="shared" si="52"/>
        <v>10634</v>
      </c>
      <c r="DB40" s="13">
        <f t="shared" si="52"/>
        <v>10634</v>
      </c>
      <c r="DC40" s="13">
        <f t="shared" si="52"/>
        <v>10634</v>
      </c>
      <c r="DD40" s="13">
        <f t="shared" si="52"/>
        <v>10634</v>
      </c>
      <c r="DE40" s="13">
        <f t="shared" si="52"/>
        <v>10634</v>
      </c>
      <c r="DF40" s="13">
        <f t="shared" si="52"/>
        <v>11093</v>
      </c>
      <c r="DG40" s="13">
        <f t="shared" si="52"/>
        <v>11093</v>
      </c>
      <c r="DH40" s="13">
        <f t="shared" si="52"/>
        <v>10634</v>
      </c>
      <c r="DI40" s="13">
        <f t="shared" si="52"/>
        <v>10634</v>
      </c>
      <c r="DJ40" s="13">
        <f t="shared" si="52"/>
        <v>10634</v>
      </c>
      <c r="DK40" s="13">
        <f t="shared" si="52"/>
        <v>10634</v>
      </c>
      <c r="DL40" s="13">
        <f t="shared" si="52"/>
        <v>10634</v>
      </c>
      <c r="DM40" s="13">
        <f t="shared" si="52"/>
        <v>11093</v>
      </c>
      <c r="DN40" s="13">
        <f t="shared" si="52"/>
        <v>11093</v>
      </c>
      <c r="DO40" s="13">
        <f t="shared" si="52"/>
        <v>10634</v>
      </c>
      <c r="DP40" s="13">
        <f t="shared" si="52"/>
        <v>10634</v>
      </c>
      <c r="DQ40" s="13">
        <f t="shared" si="52"/>
        <v>10634</v>
      </c>
      <c r="DR40" s="13">
        <f t="shared" si="52"/>
        <v>10634</v>
      </c>
      <c r="DS40" s="13">
        <f t="shared" si="52"/>
        <v>11705</v>
      </c>
      <c r="DT40" s="13">
        <f t="shared" ref="DT40:GE40" si="57">ROUND(DT21*0.85,)</f>
        <v>11705</v>
      </c>
      <c r="DU40" s="13">
        <f t="shared" si="57"/>
        <v>11705</v>
      </c>
      <c r="DV40" s="13">
        <f t="shared" si="57"/>
        <v>10863</v>
      </c>
      <c r="DW40" s="13">
        <f t="shared" si="57"/>
        <v>10863</v>
      </c>
      <c r="DX40" s="13">
        <f t="shared" si="57"/>
        <v>10863</v>
      </c>
      <c r="DY40" s="13">
        <f t="shared" si="57"/>
        <v>10863</v>
      </c>
      <c r="DZ40" s="13">
        <f t="shared" si="57"/>
        <v>10863</v>
      </c>
      <c r="EA40" s="13">
        <f t="shared" si="57"/>
        <v>11705</v>
      </c>
      <c r="EB40" s="13">
        <f t="shared" si="57"/>
        <v>11705</v>
      </c>
      <c r="EC40" s="13">
        <f t="shared" si="57"/>
        <v>11705</v>
      </c>
      <c r="ED40" s="13">
        <f t="shared" si="57"/>
        <v>10634</v>
      </c>
      <c r="EE40" s="13">
        <f t="shared" si="57"/>
        <v>10634</v>
      </c>
      <c r="EF40" s="13">
        <f t="shared" si="57"/>
        <v>10634</v>
      </c>
      <c r="EG40" s="13">
        <f t="shared" si="57"/>
        <v>10634</v>
      </c>
      <c r="EH40" s="13">
        <f t="shared" si="57"/>
        <v>10863</v>
      </c>
      <c r="EI40" s="13">
        <f t="shared" si="57"/>
        <v>10863</v>
      </c>
      <c r="EJ40" s="13">
        <f t="shared" si="57"/>
        <v>10634</v>
      </c>
      <c r="EK40" s="13">
        <f t="shared" si="57"/>
        <v>10634</v>
      </c>
      <c r="EL40" s="13">
        <f t="shared" si="57"/>
        <v>10634</v>
      </c>
      <c r="EM40" s="13">
        <f t="shared" si="57"/>
        <v>10634</v>
      </c>
      <c r="EN40" s="13">
        <f t="shared" si="57"/>
        <v>10634</v>
      </c>
      <c r="EO40" s="13">
        <f t="shared" si="57"/>
        <v>10863</v>
      </c>
      <c r="EP40" s="13">
        <f t="shared" si="57"/>
        <v>10863</v>
      </c>
      <c r="EQ40" s="13">
        <f t="shared" si="57"/>
        <v>10634</v>
      </c>
      <c r="ER40" s="13">
        <f t="shared" si="57"/>
        <v>10634</v>
      </c>
      <c r="ES40" s="13">
        <f t="shared" si="57"/>
        <v>10634</v>
      </c>
      <c r="ET40" s="13">
        <f t="shared" si="57"/>
        <v>10634</v>
      </c>
      <c r="EU40" s="13">
        <f t="shared" si="57"/>
        <v>10634</v>
      </c>
      <c r="EV40" s="13">
        <f t="shared" si="57"/>
        <v>10863</v>
      </c>
      <c r="EW40" s="13">
        <f t="shared" si="57"/>
        <v>10863</v>
      </c>
      <c r="EX40" s="13">
        <f t="shared" si="57"/>
        <v>10863</v>
      </c>
      <c r="EY40" s="13">
        <f t="shared" si="57"/>
        <v>10863</v>
      </c>
      <c r="EZ40" s="13">
        <f t="shared" si="57"/>
        <v>10863</v>
      </c>
      <c r="FA40" s="13">
        <f t="shared" si="57"/>
        <v>10863</v>
      </c>
      <c r="FB40" s="13">
        <f t="shared" si="57"/>
        <v>10863</v>
      </c>
      <c r="FC40" s="13">
        <f t="shared" si="57"/>
        <v>14841</v>
      </c>
      <c r="FD40" s="13">
        <f t="shared" si="57"/>
        <v>14841</v>
      </c>
      <c r="FE40" s="35">
        <f t="shared" si="57"/>
        <v>14841</v>
      </c>
      <c r="FF40" s="35">
        <f t="shared" si="57"/>
        <v>14841</v>
      </c>
      <c r="FG40" s="35">
        <f t="shared" si="57"/>
        <v>14841</v>
      </c>
      <c r="FH40" s="35">
        <f t="shared" si="57"/>
        <v>14841</v>
      </c>
      <c r="FI40" s="35">
        <f t="shared" si="57"/>
        <v>16524</v>
      </c>
      <c r="FJ40" s="13">
        <f t="shared" si="57"/>
        <v>16524</v>
      </c>
      <c r="FK40" s="13">
        <f t="shared" si="57"/>
        <v>16524</v>
      </c>
      <c r="FL40" s="13">
        <f t="shared" si="57"/>
        <v>16524</v>
      </c>
      <c r="FM40" s="13">
        <f t="shared" si="57"/>
        <v>16524</v>
      </c>
      <c r="FN40" s="13">
        <f t="shared" si="57"/>
        <v>16524</v>
      </c>
      <c r="FO40" s="13">
        <f t="shared" si="57"/>
        <v>16524</v>
      </c>
      <c r="FP40" s="13">
        <f t="shared" si="57"/>
        <v>16524</v>
      </c>
      <c r="FQ40" s="13">
        <f t="shared" si="57"/>
        <v>16524</v>
      </c>
      <c r="FR40" s="13">
        <f t="shared" si="57"/>
        <v>16524</v>
      </c>
      <c r="FS40" s="13">
        <f t="shared" si="57"/>
        <v>11705</v>
      </c>
      <c r="FT40" s="13">
        <f t="shared" si="57"/>
        <v>11705</v>
      </c>
      <c r="FU40" s="13">
        <f t="shared" si="57"/>
        <v>11705</v>
      </c>
      <c r="FV40" s="13">
        <f t="shared" si="57"/>
        <v>11705</v>
      </c>
      <c r="FW40" s="13">
        <f t="shared" si="57"/>
        <v>11705</v>
      </c>
      <c r="FX40" s="13">
        <f t="shared" si="57"/>
        <v>11705</v>
      </c>
      <c r="FY40" s="13">
        <f t="shared" si="57"/>
        <v>11705</v>
      </c>
      <c r="FZ40" s="13">
        <f t="shared" si="57"/>
        <v>11705</v>
      </c>
      <c r="GA40" s="13">
        <f t="shared" si="57"/>
        <v>14841</v>
      </c>
      <c r="GB40" s="13">
        <f t="shared" si="57"/>
        <v>14841</v>
      </c>
      <c r="GC40" s="13">
        <f t="shared" si="57"/>
        <v>14841</v>
      </c>
      <c r="GD40" s="13">
        <f t="shared" si="57"/>
        <v>14841</v>
      </c>
      <c r="GE40" s="13">
        <f t="shared" si="57"/>
        <v>14841</v>
      </c>
      <c r="GF40" s="13">
        <f t="shared" ref="GF40:IQ40" si="58">ROUND(GF21*0.85,)</f>
        <v>14841</v>
      </c>
      <c r="GG40" s="13">
        <f t="shared" si="58"/>
        <v>14841</v>
      </c>
      <c r="GH40" s="13">
        <f t="shared" si="58"/>
        <v>14841</v>
      </c>
      <c r="GI40" s="13">
        <f t="shared" si="58"/>
        <v>14841</v>
      </c>
      <c r="GJ40" s="13">
        <f t="shared" si="58"/>
        <v>14841</v>
      </c>
      <c r="GK40" s="13">
        <f t="shared" si="58"/>
        <v>14841</v>
      </c>
      <c r="GL40" s="13">
        <f t="shared" si="58"/>
        <v>14841</v>
      </c>
      <c r="GM40" s="13">
        <f t="shared" si="58"/>
        <v>14841</v>
      </c>
      <c r="GN40" s="13">
        <f t="shared" si="58"/>
        <v>14841</v>
      </c>
      <c r="GO40" s="13">
        <f t="shared" si="58"/>
        <v>12470</v>
      </c>
      <c r="GP40" s="13">
        <f t="shared" si="58"/>
        <v>12470</v>
      </c>
      <c r="GQ40" s="13">
        <f t="shared" si="58"/>
        <v>12470</v>
      </c>
      <c r="GR40" s="13">
        <f t="shared" si="58"/>
        <v>12470</v>
      </c>
      <c r="GS40" s="13">
        <f t="shared" si="58"/>
        <v>12852</v>
      </c>
      <c r="GT40" s="13">
        <f t="shared" si="58"/>
        <v>12852</v>
      </c>
      <c r="GU40" s="13">
        <f t="shared" si="58"/>
        <v>12470</v>
      </c>
      <c r="GV40" s="13">
        <f t="shared" si="58"/>
        <v>12470</v>
      </c>
      <c r="GW40" s="13">
        <f t="shared" si="58"/>
        <v>12470</v>
      </c>
      <c r="GX40" s="13">
        <f t="shared" si="58"/>
        <v>12470</v>
      </c>
      <c r="GY40" s="13">
        <f t="shared" si="58"/>
        <v>12470</v>
      </c>
      <c r="GZ40" s="13">
        <f t="shared" si="58"/>
        <v>12852</v>
      </c>
      <c r="HA40" s="13">
        <f t="shared" si="58"/>
        <v>12852</v>
      </c>
      <c r="HB40" s="13">
        <f t="shared" si="58"/>
        <v>12470</v>
      </c>
      <c r="HC40" s="13">
        <f t="shared" si="58"/>
        <v>12470</v>
      </c>
      <c r="HD40" s="13">
        <f t="shared" si="58"/>
        <v>12470</v>
      </c>
      <c r="HE40" s="13">
        <f t="shared" si="58"/>
        <v>12470</v>
      </c>
      <c r="HF40" s="13">
        <f t="shared" si="58"/>
        <v>12470</v>
      </c>
      <c r="HG40" s="13">
        <f t="shared" si="58"/>
        <v>12852</v>
      </c>
      <c r="HH40" s="13">
        <f t="shared" si="58"/>
        <v>12852</v>
      </c>
      <c r="HI40" s="13">
        <f t="shared" si="58"/>
        <v>12470</v>
      </c>
      <c r="HJ40" s="13">
        <f t="shared" si="58"/>
        <v>12470</v>
      </c>
      <c r="HK40" s="13">
        <f t="shared" si="58"/>
        <v>12470</v>
      </c>
      <c r="HL40" s="13">
        <f t="shared" si="58"/>
        <v>12470</v>
      </c>
      <c r="HM40" s="13">
        <f t="shared" si="58"/>
        <v>12470</v>
      </c>
      <c r="HN40" s="13">
        <f t="shared" si="58"/>
        <v>12852</v>
      </c>
      <c r="HO40" s="13">
        <f t="shared" si="58"/>
        <v>12852</v>
      </c>
      <c r="HP40" s="13">
        <f t="shared" si="58"/>
        <v>12470</v>
      </c>
      <c r="HQ40" s="13">
        <f t="shared" si="58"/>
        <v>12470</v>
      </c>
      <c r="HR40" s="13">
        <f t="shared" si="58"/>
        <v>12470</v>
      </c>
      <c r="HS40" s="13">
        <f t="shared" si="58"/>
        <v>12470</v>
      </c>
      <c r="HT40" s="13">
        <f t="shared" si="58"/>
        <v>12470</v>
      </c>
      <c r="HU40" s="13">
        <f t="shared" si="58"/>
        <v>12852</v>
      </c>
      <c r="HV40" s="13">
        <f t="shared" si="58"/>
        <v>12852</v>
      </c>
      <c r="HW40" s="13">
        <f t="shared" si="58"/>
        <v>12470</v>
      </c>
      <c r="HX40" s="13">
        <f t="shared" si="58"/>
        <v>12470</v>
      </c>
      <c r="HY40" s="13">
        <f t="shared" si="58"/>
        <v>12470</v>
      </c>
      <c r="HZ40" s="13">
        <f t="shared" si="58"/>
        <v>12470</v>
      </c>
      <c r="IA40" s="13">
        <f t="shared" si="58"/>
        <v>12470</v>
      </c>
      <c r="IB40" s="13">
        <f t="shared" si="58"/>
        <v>12470</v>
      </c>
      <c r="IC40" s="13">
        <f t="shared" si="58"/>
        <v>12470</v>
      </c>
      <c r="ID40" s="13">
        <f t="shared" si="58"/>
        <v>11705</v>
      </c>
      <c r="IE40" s="13">
        <f t="shared" si="58"/>
        <v>11705</v>
      </c>
      <c r="IF40" s="13">
        <f t="shared" si="58"/>
        <v>11705</v>
      </c>
      <c r="IG40" s="13">
        <f t="shared" si="58"/>
        <v>11705</v>
      </c>
      <c r="IH40" s="13">
        <f t="shared" si="58"/>
        <v>11705</v>
      </c>
      <c r="II40" s="13">
        <f t="shared" si="58"/>
        <v>11705</v>
      </c>
      <c r="IJ40" s="13">
        <f t="shared" si="58"/>
        <v>11705</v>
      </c>
      <c r="IK40" s="13">
        <f t="shared" si="58"/>
        <v>11322</v>
      </c>
      <c r="IL40" s="13">
        <f t="shared" si="58"/>
        <v>11322</v>
      </c>
      <c r="IM40" s="13">
        <f t="shared" si="58"/>
        <v>11322</v>
      </c>
      <c r="IN40" s="13">
        <f t="shared" si="58"/>
        <v>11322</v>
      </c>
      <c r="IO40" s="13">
        <f t="shared" si="58"/>
        <v>11322</v>
      </c>
      <c r="IP40" s="13">
        <f t="shared" si="58"/>
        <v>11705</v>
      </c>
      <c r="IQ40" s="13">
        <f t="shared" si="58"/>
        <v>11705</v>
      </c>
      <c r="IR40" s="13">
        <f t="shared" ref="IR40:JP40" si="59">ROUND(IR21*0.85,)</f>
        <v>11322</v>
      </c>
      <c r="IS40" s="13">
        <f t="shared" si="59"/>
        <v>11322</v>
      </c>
      <c r="IT40" s="13">
        <f t="shared" si="59"/>
        <v>11322</v>
      </c>
      <c r="IU40" s="13">
        <f t="shared" si="59"/>
        <v>11322</v>
      </c>
      <c r="IV40" s="13">
        <f t="shared" si="59"/>
        <v>11322</v>
      </c>
      <c r="IW40" s="13">
        <f t="shared" si="59"/>
        <v>11705</v>
      </c>
      <c r="IX40" s="13">
        <f t="shared" si="59"/>
        <v>11705</v>
      </c>
      <c r="IY40" s="13">
        <f t="shared" si="59"/>
        <v>11322</v>
      </c>
      <c r="IZ40" s="13">
        <f t="shared" si="59"/>
        <v>11322</v>
      </c>
      <c r="JA40" s="13">
        <f t="shared" si="59"/>
        <v>11322</v>
      </c>
      <c r="JB40" s="13">
        <f t="shared" si="59"/>
        <v>11322</v>
      </c>
      <c r="JC40" s="13">
        <f t="shared" si="59"/>
        <v>11322</v>
      </c>
      <c r="JD40" s="13">
        <f t="shared" si="59"/>
        <v>11705</v>
      </c>
      <c r="JE40" s="13">
        <f t="shared" si="59"/>
        <v>11705</v>
      </c>
      <c r="JF40" s="13">
        <f t="shared" si="59"/>
        <v>12470</v>
      </c>
      <c r="JG40" s="13">
        <f t="shared" si="59"/>
        <v>12470</v>
      </c>
      <c r="JH40" s="13">
        <f t="shared" si="59"/>
        <v>12470</v>
      </c>
      <c r="JI40" s="13">
        <f t="shared" si="59"/>
        <v>12470</v>
      </c>
      <c r="JJ40" s="13">
        <f t="shared" si="59"/>
        <v>12470</v>
      </c>
      <c r="JK40" s="13">
        <f t="shared" si="59"/>
        <v>12470</v>
      </c>
      <c r="JL40" s="13">
        <f t="shared" si="59"/>
        <v>12470</v>
      </c>
      <c r="JM40" s="13">
        <f t="shared" si="59"/>
        <v>12470</v>
      </c>
      <c r="JN40" s="13">
        <f t="shared" si="59"/>
        <v>12470</v>
      </c>
      <c r="JO40" s="13">
        <f t="shared" si="59"/>
        <v>12470</v>
      </c>
      <c r="JP40" s="13">
        <f t="shared" si="59"/>
        <v>12470</v>
      </c>
    </row>
    <row r="41" spans="1:276" ht="11.45" customHeight="1">
      <c r="A41" s="18"/>
    </row>
    <row r="42" spans="1:276">
      <c r="A42" s="20" t="s">
        <v>23</v>
      </c>
    </row>
    <row r="43" spans="1:276">
      <c r="A43" s="21" t="s">
        <v>142</v>
      </c>
    </row>
    <row r="44" spans="1:276">
      <c r="A44" s="22"/>
    </row>
    <row r="45" spans="1:276">
      <c r="A45" s="20" t="s">
        <v>9</v>
      </c>
    </row>
    <row r="46" spans="1:276">
      <c r="A46" s="23" t="s">
        <v>10</v>
      </c>
    </row>
    <row r="47" spans="1:276">
      <c r="A47" s="23" t="s">
        <v>11</v>
      </c>
    </row>
    <row r="48" spans="1:276" ht="12.6" customHeight="1">
      <c r="A48" s="24" t="s">
        <v>12</v>
      </c>
    </row>
    <row r="49" spans="1:1">
      <c r="A49" s="23" t="s">
        <v>13</v>
      </c>
    </row>
    <row r="50" spans="1:1">
      <c r="A50" s="22"/>
    </row>
    <row r="51" spans="1:1">
      <c r="A51" s="25" t="s">
        <v>14</v>
      </c>
    </row>
    <row r="52" spans="1:1" ht="48">
      <c r="A52" s="26" t="s">
        <v>143</v>
      </c>
    </row>
    <row r="54" spans="1:1">
      <c r="A54" s="27" t="s">
        <v>16</v>
      </c>
    </row>
    <row r="55" spans="1:1">
      <c r="A55" s="39" t="s">
        <v>238</v>
      </c>
    </row>
    <row r="56" spans="1:1">
      <c r="A56" s="40" t="s">
        <v>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7"/>
  <sheetViews>
    <sheetView topLeftCell="A4" workbookViewId="0">
      <pane xSplit="1" topLeftCell="B1" activePane="topRight" state="frozen"/>
      <selection pane="topRight" activeCell="C24" sqref="C5:C6 C24:C25"/>
    </sheetView>
  </sheetViews>
  <sheetFormatPr defaultColWidth="8.5703125" defaultRowHeight="12"/>
  <cols>
    <col min="1" max="1" width="84.85546875" style="2" customWidth="1"/>
    <col min="2" max="3" width="10.42578125" style="2" customWidth="1"/>
    <col min="4" max="16384" width="8.5703125" style="2"/>
  </cols>
  <sheetData>
    <row r="1" spans="1:3" ht="11.45" customHeight="1">
      <c r="A1" s="3" t="s">
        <v>28</v>
      </c>
    </row>
    <row r="2" spans="1:3" ht="11.45" customHeight="1">
      <c r="A2" s="201" t="s">
        <v>29</v>
      </c>
    </row>
    <row r="3" spans="1:3" ht="11.45" customHeight="1">
      <c r="A3" s="3"/>
    </row>
    <row r="4" spans="1:3" ht="11.25" customHeight="1">
      <c r="A4" s="5" t="s">
        <v>2</v>
      </c>
    </row>
    <row r="5" spans="1:3" s="1" customFormat="1" ht="25.5" customHeight="1">
      <c r="A5" s="6" t="s">
        <v>3</v>
      </c>
      <c r="B5" s="8" t="e">
        <f>#REF!</f>
        <v>#REF!</v>
      </c>
      <c r="C5" s="7" t="e">
        <f>#REF!</f>
        <v>#REF!</v>
      </c>
    </row>
    <row r="6" spans="1:3" s="1" customFormat="1" ht="25.5" customHeight="1">
      <c r="A6" s="9"/>
      <c r="B6" s="8" t="e">
        <f>#REF!</f>
        <v>#REF!</v>
      </c>
      <c r="C6" s="7" t="e">
        <f>#REF!</f>
        <v>#REF!</v>
      </c>
    </row>
    <row r="7" spans="1:3" ht="11.45" customHeight="1">
      <c r="A7" s="10" t="s">
        <v>4</v>
      </c>
      <c r="B7" s="11"/>
      <c r="C7" s="11"/>
    </row>
    <row r="8" spans="1:3" ht="11.45" customHeight="1">
      <c r="A8" s="12">
        <v>1</v>
      </c>
      <c r="B8" s="13" t="e">
        <f>#REF!</f>
        <v>#REF!</v>
      </c>
      <c r="C8" s="13" t="e">
        <f>#REF!</f>
        <v>#REF!</v>
      </c>
    </row>
    <row r="9" spans="1:3" ht="11.45" customHeight="1">
      <c r="A9" s="12">
        <v>2</v>
      </c>
      <c r="B9" s="13" t="e">
        <f>#REF!</f>
        <v>#REF!</v>
      </c>
      <c r="C9" s="13" t="e">
        <f>#REF!</f>
        <v>#REF!</v>
      </c>
    </row>
    <row r="10" spans="1:3" ht="11.45" customHeight="1">
      <c r="A10" s="14" t="s">
        <v>5</v>
      </c>
      <c r="B10" s="13"/>
      <c r="C10" s="13"/>
    </row>
    <row r="11" spans="1:3" ht="11.45" customHeight="1">
      <c r="A11" s="12">
        <v>1</v>
      </c>
      <c r="B11" s="13" t="e">
        <f>#REF!</f>
        <v>#REF!</v>
      </c>
      <c r="C11" s="13" t="e">
        <f>#REF!</f>
        <v>#REF!</v>
      </c>
    </row>
    <row r="12" spans="1:3" ht="11.45" customHeight="1">
      <c r="A12" s="12">
        <v>2</v>
      </c>
      <c r="B12" s="13" t="e">
        <f>#REF!</f>
        <v>#REF!</v>
      </c>
      <c r="C12" s="13" t="e">
        <f>#REF!</f>
        <v>#REF!</v>
      </c>
    </row>
    <row r="13" spans="1:3" ht="11.45" customHeight="1">
      <c r="A13" s="15" t="s">
        <v>6</v>
      </c>
      <c r="B13" s="13"/>
      <c r="C13" s="13"/>
    </row>
    <row r="14" spans="1:3" ht="11.45" customHeight="1">
      <c r="A14" s="12">
        <v>1</v>
      </c>
      <c r="B14" s="13" t="e">
        <f>#REF!</f>
        <v>#REF!</v>
      </c>
      <c r="C14" s="13" t="e">
        <f>#REF!</f>
        <v>#REF!</v>
      </c>
    </row>
    <row r="15" spans="1:3" ht="11.45" customHeight="1">
      <c r="A15" s="12">
        <v>2</v>
      </c>
      <c r="B15" s="13" t="e">
        <f>#REF!</f>
        <v>#REF!</v>
      </c>
      <c r="C15" s="13" t="e">
        <f>#REF!</f>
        <v>#REF!</v>
      </c>
    </row>
    <row r="16" spans="1:3" ht="11.45" customHeight="1">
      <c r="A16" s="16" t="s">
        <v>7</v>
      </c>
      <c r="B16" s="13"/>
      <c r="C16" s="13"/>
    </row>
    <row r="17" spans="1:3" ht="11.45" customHeight="1">
      <c r="A17" s="12">
        <v>1</v>
      </c>
      <c r="B17" s="13" t="e">
        <f>#REF!</f>
        <v>#REF!</v>
      </c>
      <c r="C17" s="13" t="e">
        <f>#REF!</f>
        <v>#REF!</v>
      </c>
    </row>
    <row r="18" spans="1:3" ht="11.45" customHeight="1">
      <c r="A18" s="12">
        <v>2</v>
      </c>
      <c r="B18" s="13" t="e">
        <f>#REF!</f>
        <v>#REF!</v>
      </c>
      <c r="C18" s="13" t="e">
        <f>#REF!</f>
        <v>#REF!</v>
      </c>
    </row>
    <row r="19" spans="1:3" ht="11.45" customHeight="1">
      <c r="A19" s="17" t="s">
        <v>8</v>
      </c>
      <c r="B19" s="13"/>
      <c r="C19" s="13"/>
    </row>
    <row r="20" spans="1:3" ht="11.45" customHeight="1">
      <c r="A20" s="12">
        <v>1</v>
      </c>
      <c r="B20" s="13" t="e">
        <f>#REF!</f>
        <v>#REF!</v>
      </c>
      <c r="C20" s="13" t="e">
        <f>#REF!</f>
        <v>#REF!</v>
      </c>
    </row>
    <row r="21" spans="1:3" ht="11.45" customHeight="1">
      <c r="A21" s="12">
        <v>2</v>
      </c>
      <c r="B21" s="13" t="e">
        <f>#REF!</f>
        <v>#REF!</v>
      </c>
      <c r="C21" s="13" t="e">
        <f>#REF!</f>
        <v>#REF!</v>
      </c>
    </row>
    <row r="22" spans="1:3" ht="11.45" customHeight="1">
      <c r="A22" s="18"/>
      <c r="B22" s="19"/>
      <c r="C22" s="19"/>
    </row>
    <row r="23" spans="1:3" ht="11.45" customHeight="1">
      <c r="A23" s="29" t="s">
        <v>27</v>
      </c>
      <c r="B23" s="19"/>
      <c r="C23" s="19"/>
    </row>
    <row r="24" spans="1:3" ht="24.6" customHeight="1">
      <c r="A24" s="6" t="s">
        <v>3</v>
      </c>
      <c r="B24" s="8" t="e">
        <f t="shared" ref="B24:C24" si="0">B5</f>
        <v>#REF!</v>
      </c>
      <c r="C24" s="7" t="e">
        <f t="shared" si="0"/>
        <v>#REF!</v>
      </c>
    </row>
    <row r="25" spans="1:3" ht="24.6" customHeight="1">
      <c r="A25" s="9"/>
      <c r="B25" s="8" t="e">
        <f t="shared" ref="B25:C25" si="1">B6</f>
        <v>#REF!</v>
      </c>
      <c r="C25" s="7" t="e">
        <f t="shared" si="1"/>
        <v>#REF!</v>
      </c>
    </row>
    <row r="26" spans="1:3" ht="11.45" customHeight="1">
      <c r="A26" s="10" t="s">
        <v>4</v>
      </c>
      <c r="B26" s="11"/>
      <c r="C26" s="11"/>
    </row>
    <row r="27" spans="1:3" ht="11.45" customHeight="1">
      <c r="A27" s="12">
        <v>1</v>
      </c>
      <c r="B27" s="13" t="e">
        <f t="shared" ref="B27:C27" si="2">ROUNDUP(B8*0.87,)</f>
        <v>#REF!</v>
      </c>
      <c r="C27" s="13" t="e">
        <f t="shared" si="2"/>
        <v>#REF!</v>
      </c>
    </row>
    <row r="28" spans="1:3" ht="11.45" customHeight="1">
      <c r="A28" s="12">
        <v>2</v>
      </c>
      <c r="B28" s="13" t="e">
        <f t="shared" ref="B28:C28" si="3">ROUNDUP(B9*0.87,)</f>
        <v>#REF!</v>
      </c>
      <c r="C28" s="13" t="e">
        <f t="shared" si="3"/>
        <v>#REF!</v>
      </c>
    </row>
    <row r="29" spans="1:3" ht="11.45" customHeight="1">
      <c r="A29" s="14" t="s">
        <v>5</v>
      </c>
      <c r="B29" s="13"/>
      <c r="C29" s="13"/>
    </row>
    <row r="30" spans="1:3" ht="11.45" customHeight="1">
      <c r="A30" s="12">
        <v>1</v>
      </c>
      <c r="B30" s="13" t="e">
        <f t="shared" ref="B30:C30" si="4">ROUNDUP(B11*0.87,)</f>
        <v>#REF!</v>
      </c>
      <c r="C30" s="13" t="e">
        <f t="shared" si="4"/>
        <v>#REF!</v>
      </c>
    </row>
    <row r="31" spans="1:3" ht="11.45" customHeight="1">
      <c r="A31" s="12">
        <v>2</v>
      </c>
      <c r="B31" s="13" t="e">
        <f t="shared" ref="B31:C31" si="5">ROUNDUP(B12*0.87,)</f>
        <v>#REF!</v>
      </c>
      <c r="C31" s="13" t="e">
        <f t="shared" si="5"/>
        <v>#REF!</v>
      </c>
    </row>
    <row r="32" spans="1:3" ht="11.45" customHeight="1">
      <c r="A32" s="15" t="s">
        <v>6</v>
      </c>
      <c r="B32" s="13"/>
      <c r="C32" s="13"/>
    </row>
    <row r="33" spans="1:3" ht="11.45" customHeight="1">
      <c r="A33" s="12">
        <v>1</v>
      </c>
      <c r="B33" s="13" t="e">
        <f t="shared" ref="B33:C33" si="6">ROUNDUP(B14*0.87,)</f>
        <v>#REF!</v>
      </c>
      <c r="C33" s="13" t="e">
        <f t="shared" si="6"/>
        <v>#REF!</v>
      </c>
    </row>
    <row r="34" spans="1:3" ht="11.45" customHeight="1">
      <c r="A34" s="12">
        <v>2</v>
      </c>
      <c r="B34" s="13" t="e">
        <f t="shared" ref="B34:C34" si="7">ROUNDUP(B15*0.87,)</f>
        <v>#REF!</v>
      </c>
      <c r="C34" s="13" t="e">
        <f t="shared" si="7"/>
        <v>#REF!</v>
      </c>
    </row>
    <row r="35" spans="1:3" ht="11.45" customHeight="1">
      <c r="A35" s="16" t="s">
        <v>7</v>
      </c>
      <c r="B35" s="13"/>
      <c r="C35" s="13"/>
    </row>
    <row r="36" spans="1:3" ht="11.45" customHeight="1">
      <c r="A36" s="12">
        <v>1</v>
      </c>
      <c r="B36" s="13" t="e">
        <f t="shared" ref="B36:C36" si="8">ROUNDUP(B17*0.87,)</f>
        <v>#REF!</v>
      </c>
      <c r="C36" s="13" t="e">
        <f t="shared" si="8"/>
        <v>#REF!</v>
      </c>
    </row>
    <row r="37" spans="1:3" ht="11.45" customHeight="1">
      <c r="A37" s="12">
        <v>2</v>
      </c>
      <c r="B37" s="13" t="e">
        <f t="shared" ref="B37:C37" si="9">ROUNDUP(B18*0.87,)</f>
        <v>#REF!</v>
      </c>
      <c r="C37" s="13" t="e">
        <f t="shared" si="9"/>
        <v>#REF!</v>
      </c>
    </row>
    <row r="38" spans="1:3" ht="11.45" customHeight="1">
      <c r="A38" s="17" t="s">
        <v>8</v>
      </c>
      <c r="B38" s="13"/>
      <c r="C38" s="13"/>
    </row>
    <row r="39" spans="1:3" ht="11.45" customHeight="1">
      <c r="A39" s="12">
        <v>1</v>
      </c>
      <c r="B39" s="13" t="e">
        <f t="shared" ref="B39:C39" si="10">ROUNDUP(B20*0.87,)</f>
        <v>#REF!</v>
      </c>
      <c r="C39" s="13" t="e">
        <f t="shared" si="10"/>
        <v>#REF!</v>
      </c>
    </row>
    <row r="40" spans="1:3" ht="11.45" customHeight="1">
      <c r="A40" s="12">
        <v>2</v>
      </c>
      <c r="B40" s="13" t="e">
        <f t="shared" ref="B40:C40" si="11">ROUNDUP(B21*0.87,)</f>
        <v>#REF!</v>
      </c>
      <c r="C40" s="13" t="e">
        <f t="shared" si="11"/>
        <v>#REF!</v>
      </c>
    </row>
    <row r="41" spans="1:3" ht="11.45" customHeight="1">
      <c r="A41" s="18"/>
    </row>
    <row r="42" spans="1:3">
      <c r="A42" s="22"/>
    </row>
    <row r="43" spans="1:3">
      <c r="A43" s="20" t="s">
        <v>9</v>
      </c>
    </row>
    <row r="44" spans="1:3">
      <c r="A44" s="23" t="s">
        <v>10</v>
      </c>
    </row>
    <row r="45" spans="1:3">
      <c r="A45" s="23" t="s">
        <v>11</v>
      </c>
    </row>
    <row r="46" spans="1:3" ht="12.6" customHeight="1">
      <c r="A46" s="24" t="s">
        <v>12</v>
      </c>
    </row>
    <row r="47" spans="1:3">
      <c r="A47" s="23" t="s">
        <v>13</v>
      </c>
    </row>
    <row r="48" spans="1:3">
      <c r="A48" s="22"/>
    </row>
    <row r="49" spans="1:1">
      <c r="A49" s="202" t="s">
        <v>14</v>
      </c>
    </row>
    <row r="50" spans="1:1" ht="72">
      <c r="A50" s="203" t="s">
        <v>30</v>
      </c>
    </row>
    <row r="51" spans="1:1">
      <c r="A51" s="157" t="s">
        <v>31</v>
      </c>
    </row>
    <row r="52" spans="1:1">
      <c r="A52" s="196" t="s">
        <v>32</v>
      </c>
    </row>
    <row r="53" spans="1:1">
      <c r="A53" s="204" t="s">
        <v>33</v>
      </c>
    </row>
    <row r="54" spans="1:1">
      <c r="A54" s="205"/>
    </row>
    <row r="55" spans="1:1">
      <c r="A55" s="157" t="s">
        <v>34</v>
      </c>
    </row>
    <row r="56" spans="1:1">
      <c r="A56" s="206" t="s">
        <v>35</v>
      </c>
    </row>
    <row r="57" spans="1:1">
      <c r="A57" s="206" t="s">
        <v>36</v>
      </c>
    </row>
  </sheetData>
  <pageMargins left="0.7" right="0.7" top="0.75" bottom="0.75" header="0.3" footer="0.3"/>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JP56"/>
  <sheetViews>
    <sheetView topLeftCell="A31" workbookViewId="0">
      <pane xSplit="1" topLeftCell="B1" activePane="topRight" state="frozen"/>
      <selection pane="topRight" activeCell="O60" sqref="O60"/>
    </sheetView>
  </sheetViews>
  <sheetFormatPr defaultColWidth="8.5703125" defaultRowHeight="12"/>
  <cols>
    <col min="1" max="1" width="84.85546875" style="2" customWidth="1"/>
    <col min="2" max="11" width="9.85546875" style="32" customWidth="1"/>
    <col min="12" max="160" width="9.85546875" style="11" customWidth="1"/>
    <col min="161" max="165" width="9.85546875" style="32" customWidth="1"/>
    <col min="166" max="276" width="9.85546875" style="11" customWidth="1"/>
    <col min="277" max="16384" width="8.5703125" style="11"/>
  </cols>
  <sheetData>
    <row r="1" spans="1:276" ht="11.45" customHeight="1">
      <c r="A1" s="3" t="s">
        <v>0</v>
      </c>
    </row>
    <row r="2" spans="1:276" ht="11.45" customHeight="1">
      <c r="A2" s="4" t="s">
        <v>141</v>
      </c>
    </row>
    <row r="3" spans="1:276" ht="11.45" customHeight="1">
      <c r="A3" s="3"/>
    </row>
    <row r="4" spans="1:276" ht="11.25" customHeight="1">
      <c r="A4" s="5" t="s">
        <v>2</v>
      </c>
    </row>
    <row r="5" spans="1:276" s="31" customFormat="1" ht="25.5" customHeight="1">
      <c r="A5" s="6" t="s">
        <v>3</v>
      </c>
      <c r="B5" s="33">
        <f>'C завтраками| Bed and breakfast'!B5</f>
        <v>46021</v>
      </c>
      <c r="C5" s="33">
        <f>'C завтраками| Bed and breakfast'!C5</f>
        <v>46022</v>
      </c>
      <c r="D5" s="33">
        <f>'C завтраками| Bed and breakfast'!D5</f>
        <v>46023</v>
      </c>
      <c r="E5" s="33">
        <f>'C завтраками| Bed and breakfast'!E5</f>
        <v>46024</v>
      </c>
      <c r="F5" s="33">
        <f>'C завтраками| Bed and breakfast'!F5</f>
        <v>46025</v>
      </c>
      <c r="G5" s="33">
        <f>'C завтраками| Bed and breakfast'!G5</f>
        <v>46026</v>
      </c>
      <c r="H5" s="33">
        <f>'C завтраками| Bed and breakfast'!H5</f>
        <v>46027</v>
      </c>
      <c r="I5" s="33">
        <f>'C завтраками| Bed and breakfast'!I5</f>
        <v>46028</v>
      </c>
      <c r="J5" s="33">
        <f>'C завтраками| Bed and breakfast'!J5</f>
        <v>46029</v>
      </c>
      <c r="K5" s="33">
        <f>'C завтраками| Bed and breakfast'!K5</f>
        <v>46030</v>
      </c>
      <c r="L5" s="8">
        <f>'C завтраками| Bed and breakfast'!L5</f>
        <v>46031</v>
      </c>
      <c r="M5" s="8">
        <f>'C завтраками| Bed and breakfast'!M5</f>
        <v>46032</v>
      </c>
      <c r="N5" s="8">
        <f>'C завтраками| Bed and breakfast'!N5</f>
        <v>46033</v>
      </c>
      <c r="O5" s="8">
        <f>'C завтраками| Bed and breakfast'!O5</f>
        <v>46034</v>
      </c>
      <c r="P5" s="8">
        <f>'C завтраками| Bed and breakfast'!P5</f>
        <v>46035</v>
      </c>
      <c r="Q5" s="8">
        <f>'C завтраками| Bed and breakfast'!Q5</f>
        <v>46036</v>
      </c>
      <c r="R5" s="8">
        <f>'C завтраками| Bed and breakfast'!R5</f>
        <v>46037</v>
      </c>
      <c r="S5" s="8">
        <f>'C завтраками| Bed and breakfast'!S5</f>
        <v>46038</v>
      </c>
      <c r="T5" s="8">
        <f>'C завтраками| Bed and breakfast'!T5</f>
        <v>46039</v>
      </c>
      <c r="U5" s="8">
        <f>'C завтраками| Bed and breakfast'!U5</f>
        <v>46040</v>
      </c>
      <c r="V5" s="8">
        <f>'C завтраками| Bed and breakfast'!V5</f>
        <v>46041</v>
      </c>
      <c r="W5" s="8">
        <f>'C завтраками| Bed and breakfast'!W5</f>
        <v>46042</v>
      </c>
      <c r="X5" s="8">
        <f>'C завтраками| Bed and breakfast'!X5</f>
        <v>46043</v>
      </c>
      <c r="Y5" s="8">
        <f>'C завтраками| Bed and breakfast'!Y5</f>
        <v>46044</v>
      </c>
      <c r="Z5" s="8">
        <f>'C завтраками| Bed and breakfast'!Z5</f>
        <v>46045</v>
      </c>
      <c r="AA5" s="8">
        <f>'C завтраками| Bed and breakfast'!AA5</f>
        <v>46046</v>
      </c>
      <c r="AB5" s="8">
        <f>'C завтраками| Bed and breakfast'!AB5</f>
        <v>46047</v>
      </c>
      <c r="AC5" s="8">
        <f>'C завтраками| Bed and breakfast'!AC5</f>
        <v>46048</v>
      </c>
      <c r="AD5" s="8">
        <f>'C завтраками| Bed and breakfast'!AD5</f>
        <v>46049</v>
      </c>
      <c r="AE5" s="8">
        <f>'C завтраками| Bed and breakfast'!AE5</f>
        <v>46050</v>
      </c>
      <c r="AF5" s="8">
        <f>'C завтраками| Bed and breakfast'!AF5</f>
        <v>46051</v>
      </c>
      <c r="AG5" s="8">
        <f>'C завтраками| Bed and breakfast'!AG5</f>
        <v>46052</v>
      </c>
      <c r="AH5" s="8">
        <f>'C завтраками| Bed and breakfast'!AH5</f>
        <v>46053</v>
      </c>
      <c r="AI5" s="8">
        <f>'C завтраками| Bed and breakfast'!AI5</f>
        <v>46054</v>
      </c>
      <c r="AJ5" s="8">
        <f>'C завтраками| Bed and breakfast'!AJ5</f>
        <v>46055</v>
      </c>
      <c r="AK5" s="8">
        <f>'C завтраками| Bed and breakfast'!AK5</f>
        <v>46056</v>
      </c>
      <c r="AL5" s="8">
        <f>'C завтраками| Bed and breakfast'!AL5</f>
        <v>46057</v>
      </c>
      <c r="AM5" s="8">
        <f>'C завтраками| Bed and breakfast'!AM5</f>
        <v>46058</v>
      </c>
      <c r="AN5" s="8">
        <f>'C завтраками| Bed and breakfast'!AN5</f>
        <v>46059</v>
      </c>
      <c r="AO5" s="8">
        <f>'C завтраками| Bed and breakfast'!AO5</f>
        <v>46060</v>
      </c>
      <c r="AP5" s="8">
        <f>'C завтраками| Bed and breakfast'!AP5</f>
        <v>46061</v>
      </c>
      <c r="AQ5" s="8">
        <f>'C завтраками| Bed and breakfast'!AQ5</f>
        <v>46062</v>
      </c>
      <c r="AR5" s="8">
        <f>'C завтраками| Bed and breakfast'!AR5</f>
        <v>46063</v>
      </c>
      <c r="AS5" s="8">
        <f>'C завтраками| Bed and breakfast'!AS5</f>
        <v>46064</v>
      </c>
      <c r="AT5" s="8">
        <f>'C завтраками| Bed and breakfast'!AT5</f>
        <v>46065</v>
      </c>
      <c r="AU5" s="8">
        <f>'C завтраками| Bed and breakfast'!AU5</f>
        <v>46066</v>
      </c>
      <c r="AV5" s="8">
        <f>'C завтраками| Bed and breakfast'!AV5</f>
        <v>46067</v>
      </c>
      <c r="AW5" s="8">
        <f>'C завтраками| Bed and breakfast'!AW5</f>
        <v>46068</v>
      </c>
      <c r="AX5" s="8">
        <f>'C завтраками| Bed and breakfast'!AX5</f>
        <v>46069</v>
      </c>
      <c r="AY5" s="8">
        <f>'C завтраками| Bed and breakfast'!AY5</f>
        <v>46070</v>
      </c>
      <c r="AZ5" s="8">
        <f>'C завтраками| Bed and breakfast'!AZ5</f>
        <v>46071</v>
      </c>
      <c r="BA5" s="8">
        <f>'C завтраками| Bed and breakfast'!BA5</f>
        <v>46072</v>
      </c>
      <c r="BB5" s="8">
        <f>'C завтраками| Bed and breakfast'!BB5</f>
        <v>46073</v>
      </c>
      <c r="BC5" s="8">
        <f>'C завтраками| Bed and breakfast'!BC5</f>
        <v>46074</v>
      </c>
      <c r="BD5" s="8">
        <f>'C завтраками| Bed and breakfast'!BD5</f>
        <v>46075</v>
      </c>
      <c r="BE5" s="8">
        <f>'C завтраками| Bed and breakfast'!BE5</f>
        <v>46076</v>
      </c>
      <c r="BF5" s="8">
        <f>'C завтраками| Bed and breakfast'!BF5</f>
        <v>46077</v>
      </c>
      <c r="BG5" s="8">
        <f>'C завтраками| Bed and breakfast'!BG5</f>
        <v>46078</v>
      </c>
      <c r="BH5" s="8">
        <f>'C завтраками| Bed and breakfast'!BH5</f>
        <v>46079</v>
      </c>
      <c r="BI5" s="8">
        <f>'C завтраками| Bed and breakfast'!BI5</f>
        <v>46080</v>
      </c>
      <c r="BJ5" s="8">
        <f>'C завтраками| Bed and breakfast'!BJ5</f>
        <v>46081</v>
      </c>
      <c r="BK5" s="8">
        <f>'C завтраками| Bed and breakfast'!BK5</f>
        <v>46082</v>
      </c>
      <c r="BL5" s="8">
        <f>'C завтраками| Bed and breakfast'!BL5</f>
        <v>46083</v>
      </c>
      <c r="BM5" s="8">
        <f>'C завтраками| Bed and breakfast'!BM5</f>
        <v>46084</v>
      </c>
      <c r="BN5" s="8">
        <f>'C завтраками| Bed and breakfast'!BN5</f>
        <v>46085</v>
      </c>
      <c r="BO5" s="8">
        <f>'C завтраками| Bed and breakfast'!BO5</f>
        <v>46086</v>
      </c>
      <c r="BP5" s="8">
        <f>'C завтраками| Bed and breakfast'!BP5</f>
        <v>46087</v>
      </c>
      <c r="BQ5" s="8">
        <f>'C завтраками| Bed and breakfast'!BQ5</f>
        <v>46088</v>
      </c>
      <c r="BR5" s="8">
        <f>'C завтраками| Bed and breakfast'!BR5</f>
        <v>46089</v>
      </c>
      <c r="BS5" s="8">
        <f>'C завтраками| Bed and breakfast'!BS5</f>
        <v>46090</v>
      </c>
      <c r="BT5" s="8">
        <f>'C завтраками| Bed and breakfast'!BT5</f>
        <v>46091</v>
      </c>
      <c r="BU5" s="8">
        <f>'C завтраками| Bed and breakfast'!BU5</f>
        <v>46092</v>
      </c>
      <c r="BV5" s="8">
        <f>'C завтраками| Bed and breakfast'!BV5</f>
        <v>46093</v>
      </c>
      <c r="BW5" s="8">
        <f>'C завтраками| Bed and breakfast'!BW5</f>
        <v>46094</v>
      </c>
      <c r="BX5" s="8">
        <f>'C завтраками| Bed and breakfast'!BX5</f>
        <v>46095</v>
      </c>
      <c r="BY5" s="8">
        <f>'C завтраками| Bed and breakfast'!BY5</f>
        <v>46096</v>
      </c>
      <c r="BZ5" s="8">
        <f>'C завтраками| Bed and breakfast'!BZ5</f>
        <v>46097</v>
      </c>
      <c r="CA5" s="8">
        <f>'C завтраками| Bed and breakfast'!CA5</f>
        <v>46098</v>
      </c>
      <c r="CB5" s="8">
        <f>'C завтраками| Bed and breakfast'!CB5</f>
        <v>46099</v>
      </c>
      <c r="CC5" s="8">
        <f>'C завтраками| Bed and breakfast'!CC5</f>
        <v>46100</v>
      </c>
      <c r="CD5" s="8">
        <f>'C завтраками| Bed and breakfast'!CD5</f>
        <v>46101</v>
      </c>
      <c r="CE5" s="8">
        <f>'C завтраками| Bed and breakfast'!CE5</f>
        <v>46102</v>
      </c>
      <c r="CF5" s="8">
        <f>'C завтраками| Bed and breakfast'!CF5</f>
        <v>46103</v>
      </c>
      <c r="CG5" s="8">
        <f>'C завтраками| Bed and breakfast'!CG5</f>
        <v>46104</v>
      </c>
      <c r="CH5" s="8">
        <f>'C завтраками| Bed and breakfast'!CH5</f>
        <v>46105</v>
      </c>
      <c r="CI5" s="8">
        <f>'C завтраками| Bed and breakfast'!CI5</f>
        <v>46106</v>
      </c>
      <c r="CJ5" s="8">
        <f>'C завтраками| Bed and breakfast'!CJ5</f>
        <v>46107</v>
      </c>
      <c r="CK5" s="8">
        <f>'C завтраками| Bed and breakfast'!CK5</f>
        <v>46108</v>
      </c>
      <c r="CL5" s="8">
        <f>'C завтраками| Bed and breakfast'!CL5</f>
        <v>46109</v>
      </c>
      <c r="CM5" s="8">
        <f>'C завтраками| Bed and breakfast'!CM5</f>
        <v>46110</v>
      </c>
      <c r="CN5" s="8">
        <f>'C завтраками| Bed and breakfast'!CN5</f>
        <v>46111</v>
      </c>
      <c r="CO5" s="8">
        <f>'C завтраками| Bed and breakfast'!CO5</f>
        <v>46112</v>
      </c>
      <c r="CP5" s="8">
        <f>'C завтраками| Bed and breakfast'!CP5</f>
        <v>46113</v>
      </c>
      <c r="CQ5" s="8">
        <f>'C завтраками| Bed and breakfast'!CQ5</f>
        <v>46114</v>
      </c>
      <c r="CR5" s="8">
        <f>'C завтраками| Bed and breakfast'!CR5</f>
        <v>46115</v>
      </c>
      <c r="CS5" s="8">
        <f>'C завтраками| Bed and breakfast'!CS5</f>
        <v>46116</v>
      </c>
      <c r="CT5" s="8">
        <f>'C завтраками| Bed and breakfast'!CT5</f>
        <v>46117</v>
      </c>
      <c r="CU5" s="8">
        <f>'C завтраками| Bed and breakfast'!CU5</f>
        <v>46118</v>
      </c>
      <c r="CV5" s="8">
        <f>'C завтраками| Bed and breakfast'!CV5</f>
        <v>46119</v>
      </c>
      <c r="CW5" s="8">
        <f>'C завтраками| Bed and breakfast'!CW5</f>
        <v>46120</v>
      </c>
      <c r="CX5" s="8">
        <f>'C завтраками| Bed and breakfast'!CX5</f>
        <v>46121</v>
      </c>
      <c r="CY5" s="8">
        <f>'C завтраками| Bed and breakfast'!CY5</f>
        <v>46122</v>
      </c>
      <c r="CZ5" s="8">
        <f>'C завтраками| Bed and breakfast'!CZ5</f>
        <v>46123</v>
      </c>
      <c r="DA5" s="8">
        <f>'C завтраками| Bed and breakfast'!DA5</f>
        <v>46124</v>
      </c>
      <c r="DB5" s="8">
        <f>'C завтраками| Bed and breakfast'!DB5</f>
        <v>46125</v>
      </c>
      <c r="DC5" s="8">
        <f>'C завтраками| Bed and breakfast'!DC5</f>
        <v>46126</v>
      </c>
      <c r="DD5" s="8">
        <f>'C завтраками| Bed and breakfast'!DD5</f>
        <v>46127</v>
      </c>
      <c r="DE5" s="8">
        <f>'C завтраками| Bed and breakfast'!DE5</f>
        <v>46128</v>
      </c>
      <c r="DF5" s="8">
        <f>'C завтраками| Bed and breakfast'!DF5</f>
        <v>46129</v>
      </c>
      <c r="DG5" s="8">
        <f>'C завтраками| Bed and breakfast'!DG5</f>
        <v>46130</v>
      </c>
      <c r="DH5" s="8">
        <f>'C завтраками| Bed and breakfast'!DH5</f>
        <v>46131</v>
      </c>
      <c r="DI5" s="8">
        <f>'C завтраками| Bed and breakfast'!DI5</f>
        <v>46132</v>
      </c>
      <c r="DJ5" s="8">
        <f>'C завтраками| Bed and breakfast'!DJ5</f>
        <v>46133</v>
      </c>
      <c r="DK5" s="8">
        <f>'C завтраками| Bed and breakfast'!DK5</f>
        <v>46134</v>
      </c>
      <c r="DL5" s="8">
        <f>'C завтраками| Bed and breakfast'!DL5</f>
        <v>46135</v>
      </c>
      <c r="DM5" s="8">
        <f>'C завтраками| Bed and breakfast'!DM5</f>
        <v>46136</v>
      </c>
      <c r="DN5" s="8">
        <f>'C завтраками| Bed and breakfast'!DN5</f>
        <v>46137</v>
      </c>
      <c r="DO5" s="8">
        <f>'C завтраками| Bed and breakfast'!DO5</f>
        <v>46138</v>
      </c>
      <c r="DP5" s="8">
        <f>'C завтраками| Bed and breakfast'!DP5</f>
        <v>46139</v>
      </c>
      <c r="DQ5" s="8">
        <f>'C завтраками| Bed and breakfast'!DQ5</f>
        <v>46140</v>
      </c>
      <c r="DR5" s="8">
        <f>'C завтраками| Bed and breakfast'!DR5</f>
        <v>46141</v>
      </c>
      <c r="DS5" s="8">
        <f>'C завтраками| Bed and breakfast'!DS5</f>
        <v>46142</v>
      </c>
      <c r="DT5" s="8">
        <f>'C завтраками| Bed and breakfast'!DT5</f>
        <v>46143</v>
      </c>
      <c r="DU5" s="8">
        <f>'C завтраками| Bed and breakfast'!DU5</f>
        <v>46144</v>
      </c>
      <c r="DV5" s="8">
        <f>'C завтраками| Bed and breakfast'!DV5</f>
        <v>46145</v>
      </c>
      <c r="DW5" s="8">
        <f>'C завтраками| Bed and breakfast'!DW5</f>
        <v>46146</v>
      </c>
      <c r="DX5" s="8">
        <f>'C завтраками| Bed and breakfast'!DX5</f>
        <v>46147</v>
      </c>
      <c r="DY5" s="8">
        <f>'C завтраками| Bed and breakfast'!DY5</f>
        <v>46148</v>
      </c>
      <c r="DZ5" s="8">
        <f>'C завтраками| Bed and breakfast'!DZ5</f>
        <v>46149</v>
      </c>
      <c r="EA5" s="8">
        <f>'C завтраками| Bed and breakfast'!EA5</f>
        <v>46150</v>
      </c>
      <c r="EB5" s="8">
        <f>'C завтраками| Bed and breakfast'!EB5</f>
        <v>46151</v>
      </c>
      <c r="EC5" s="8">
        <f>'C завтраками| Bed and breakfast'!EC5</f>
        <v>46152</v>
      </c>
      <c r="ED5" s="8">
        <f>'C завтраками| Bed and breakfast'!ED5</f>
        <v>46153</v>
      </c>
      <c r="EE5" s="8">
        <f>'C завтраками| Bed and breakfast'!EE5</f>
        <v>46154</v>
      </c>
      <c r="EF5" s="8">
        <f>'C завтраками| Bed and breakfast'!EF5</f>
        <v>46155</v>
      </c>
      <c r="EG5" s="8">
        <f>'C завтраками| Bed and breakfast'!EG5</f>
        <v>46156</v>
      </c>
      <c r="EH5" s="8">
        <f>'C завтраками| Bed and breakfast'!EH5</f>
        <v>46157</v>
      </c>
      <c r="EI5" s="8">
        <f>'C завтраками| Bed and breakfast'!EI5</f>
        <v>46158</v>
      </c>
      <c r="EJ5" s="8">
        <f>'C завтраками| Bed and breakfast'!EJ5</f>
        <v>46159</v>
      </c>
      <c r="EK5" s="8">
        <f>'C завтраками| Bed and breakfast'!EK5</f>
        <v>46160</v>
      </c>
      <c r="EL5" s="8">
        <f>'C завтраками| Bed and breakfast'!EL5</f>
        <v>46161</v>
      </c>
      <c r="EM5" s="8">
        <f>'C завтраками| Bed and breakfast'!EM5</f>
        <v>46162</v>
      </c>
      <c r="EN5" s="8">
        <f>'C завтраками| Bed and breakfast'!EN5</f>
        <v>46163</v>
      </c>
      <c r="EO5" s="8">
        <f>'C завтраками| Bed and breakfast'!EO5</f>
        <v>46164</v>
      </c>
      <c r="EP5" s="8">
        <f>'C завтраками| Bed and breakfast'!EP5</f>
        <v>46165</v>
      </c>
      <c r="EQ5" s="8">
        <f>'C завтраками| Bed and breakfast'!EQ5</f>
        <v>46166</v>
      </c>
      <c r="ER5" s="8">
        <f>'C завтраками| Bed and breakfast'!ER5</f>
        <v>46167</v>
      </c>
      <c r="ES5" s="8">
        <f>'C завтраками| Bed and breakfast'!ES5</f>
        <v>46168</v>
      </c>
      <c r="ET5" s="8">
        <f>'C завтраками| Bed and breakfast'!ET5</f>
        <v>46169</v>
      </c>
      <c r="EU5" s="8">
        <f>'C завтраками| Bed and breakfast'!EU5</f>
        <v>46170</v>
      </c>
      <c r="EV5" s="8">
        <f>'C завтраками| Bed and breakfast'!EV5</f>
        <v>46171</v>
      </c>
      <c r="EW5" s="8">
        <f>'C завтраками| Bed and breakfast'!EW5</f>
        <v>46172</v>
      </c>
      <c r="EX5" s="8">
        <f>'C завтраками| Bed and breakfast'!EX5</f>
        <v>46173</v>
      </c>
      <c r="EY5" s="8">
        <f>'C завтраками| Bed and breakfast'!EY5</f>
        <v>46174</v>
      </c>
      <c r="EZ5" s="8">
        <f>'C завтраками| Bed and breakfast'!EZ5</f>
        <v>46175</v>
      </c>
      <c r="FA5" s="8">
        <f>'C завтраками| Bed and breakfast'!FA5</f>
        <v>46176</v>
      </c>
      <c r="FB5" s="8">
        <f>'C завтраками| Bed and breakfast'!FB5</f>
        <v>46177</v>
      </c>
      <c r="FC5" s="8">
        <f>'C завтраками| Bed and breakfast'!FC5</f>
        <v>46178</v>
      </c>
      <c r="FD5" s="8">
        <f>'C завтраками| Bed and breakfast'!FD5</f>
        <v>46179</v>
      </c>
      <c r="FE5" s="33">
        <f>'C завтраками| Bed and breakfast'!FE5</f>
        <v>46180</v>
      </c>
      <c r="FF5" s="33">
        <f>'C завтраками| Bed and breakfast'!FF5</f>
        <v>46181</v>
      </c>
      <c r="FG5" s="33">
        <f>'C завтраками| Bed and breakfast'!FG5</f>
        <v>46182</v>
      </c>
      <c r="FH5" s="33">
        <f>'C завтраками| Bed and breakfast'!FH5</f>
        <v>46183</v>
      </c>
      <c r="FI5" s="33">
        <f>'C завтраками| Bed and breakfast'!FI5</f>
        <v>46184</v>
      </c>
      <c r="FJ5" s="8">
        <f>'C завтраками| Bed and breakfast'!FJ5</f>
        <v>46185</v>
      </c>
      <c r="FK5" s="8">
        <f>'C завтраками| Bed and breakfast'!FK5</f>
        <v>46186</v>
      </c>
      <c r="FL5" s="8">
        <f>'C завтраками| Bed and breakfast'!FL5</f>
        <v>46187</v>
      </c>
      <c r="FM5" s="8">
        <f>'C завтраками| Bed and breakfast'!FM5</f>
        <v>46188</v>
      </c>
      <c r="FN5" s="8">
        <f>'C завтраками| Bed and breakfast'!FN5</f>
        <v>46189</v>
      </c>
      <c r="FO5" s="8">
        <f>'C завтраками| Bed and breakfast'!FO5</f>
        <v>46190</v>
      </c>
      <c r="FP5" s="8">
        <f>'C завтраками| Bed and breakfast'!FP5</f>
        <v>46191</v>
      </c>
      <c r="FQ5" s="8">
        <f>'C завтраками| Bed and breakfast'!FQ5</f>
        <v>46192</v>
      </c>
      <c r="FR5" s="8">
        <f>'C завтраками| Bed and breakfast'!FR5</f>
        <v>46193</v>
      </c>
      <c r="FS5" s="8">
        <f>'C завтраками| Bed and breakfast'!FS5</f>
        <v>46194</v>
      </c>
      <c r="FT5" s="8">
        <f>'C завтраками| Bed and breakfast'!FT5</f>
        <v>46195</v>
      </c>
      <c r="FU5" s="8">
        <f>'C завтраками| Bed and breakfast'!FU5</f>
        <v>46196</v>
      </c>
      <c r="FV5" s="8">
        <f>'C завтраками| Bed and breakfast'!FV5</f>
        <v>46197</v>
      </c>
      <c r="FW5" s="8">
        <f>'C завтраками| Bed and breakfast'!FW5</f>
        <v>46198</v>
      </c>
      <c r="FX5" s="8">
        <f>'C завтраками| Bed and breakfast'!FX5</f>
        <v>46199</v>
      </c>
      <c r="FY5" s="8">
        <f>'C завтраками| Bed and breakfast'!FY5</f>
        <v>46200</v>
      </c>
      <c r="FZ5" s="8">
        <f>'C завтраками| Bed and breakfast'!FZ5</f>
        <v>46201</v>
      </c>
      <c r="GA5" s="8">
        <f>'C завтраками| Bed and breakfast'!GA5</f>
        <v>46202</v>
      </c>
      <c r="GB5" s="8">
        <f>'C завтраками| Bed and breakfast'!GB5</f>
        <v>46203</v>
      </c>
      <c r="GC5" s="8">
        <f>'C завтраками| Bed and breakfast'!GC5</f>
        <v>46204</v>
      </c>
      <c r="GD5" s="8">
        <f>'C завтраками| Bed and breakfast'!GD5</f>
        <v>46205</v>
      </c>
      <c r="GE5" s="8">
        <f>'C завтраками| Bed and breakfast'!GE5</f>
        <v>46206</v>
      </c>
      <c r="GF5" s="8">
        <f>'C завтраками| Bed and breakfast'!GF5</f>
        <v>46207</v>
      </c>
      <c r="GG5" s="8">
        <f>'C завтраками| Bed and breakfast'!GG5</f>
        <v>46208</v>
      </c>
      <c r="GH5" s="8">
        <f>'C завтраками| Bed and breakfast'!GH5</f>
        <v>46209</v>
      </c>
      <c r="GI5" s="8">
        <f>'C завтраками| Bed and breakfast'!GI5</f>
        <v>46210</v>
      </c>
      <c r="GJ5" s="8">
        <f>'C завтраками| Bed and breakfast'!GJ5</f>
        <v>46211</v>
      </c>
      <c r="GK5" s="8">
        <f>'C завтраками| Bed and breakfast'!GK5</f>
        <v>46212</v>
      </c>
      <c r="GL5" s="8">
        <f>'C завтраками| Bed and breakfast'!GL5</f>
        <v>46213</v>
      </c>
      <c r="GM5" s="8">
        <f>'C завтраками| Bed and breakfast'!GM5</f>
        <v>46214</v>
      </c>
      <c r="GN5" s="8">
        <f>'C завтраками| Bed and breakfast'!GN5</f>
        <v>46215</v>
      </c>
      <c r="GO5" s="8">
        <f>'C завтраками| Bed and breakfast'!GO5</f>
        <v>46216</v>
      </c>
      <c r="GP5" s="8">
        <f>'C завтраками| Bed and breakfast'!GP5</f>
        <v>46217</v>
      </c>
      <c r="GQ5" s="8">
        <f>'C завтраками| Bed and breakfast'!GQ5</f>
        <v>46218</v>
      </c>
      <c r="GR5" s="8">
        <f>'C завтраками| Bed and breakfast'!GR5</f>
        <v>46219</v>
      </c>
      <c r="GS5" s="8">
        <f>'C завтраками| Bed and breakfast'!GS5</f>
        <v>46220</v>
      </c>
      <c r="GT5" s="8">
        <f>'C завтраками| Bed and breakfast'!GT5</f>
        <v>46221</v>
      </c>
      <c r="GU5" s="8">
        <f>'C завтраками| Bed and breakfast'!GU5</f>
        <v>46222</v>
      </c>
      <c r="GV5" s="8">
        <f>'C завтраками| Bed and breakfast'!GV5</f>
        <v>46223</v>
      </c>
      <c r="GW5" s="8">
        <f>'C завтраками| Bed and breakfast'!GW5</f>
        <v>46224</v>
      </c>
      <c r="GX5" s="8">
        <f>'C завтраками| Bed and breakfast'!GX5</f>
        <v>46225</v>
      </c>
      <c r="GY5" s="8">
        <f>'C завтраками| Bed and breakfast'!GY5</f>
        <v>46226</v>
      </c>
      <c r="GZ5" s="8">
        <f>'C завтраками| Bed and breakfast'!GZ5</f>
        <v>46227</v>
      </c>
      <c r="HA5" s="8">
        <f>'C завтраками| Bed and breakfast'!HA5</f>
        <v>46228</v>
      </c>
      <c r="HB5" s="8">
        <f>'C завтраками| Bed and breakfast'!HB5</f>
        <v>46229</v>
      </c>
      <c r="HC5" s="8">
        <f>'C завтраками| Bed and breakfast'!HC5</f>
        <v>46230</v>
      </c>
      <c r="HD5" s="8">
        <f>'C завтраками| Bed and breakfast'!HD5</f>
        <v>46231</v>
      </c>
      <c r="HE5" s="8">
        <f>'C завтраками| Bed and breakfast'!HE5</f>
        <v>46232</v>
      </c>
      <c r="HF5" s="8">
        <f>'C завтраками| Bed and breakfast'!HF5</f>
        <v>46233</v>
      </c>
      <c r="HG5" s="8">
        <f>'C завтраками| Bed and breakfast'!HG5</f>
        <v>46234</v>
      </c>
      <c r="HH5" s="8">
        <f>'C завтраками| Bed and breakfast'!HH5</f>
        <v>46235</v>
      </c>
      <c r="HI5" s="8">
        <f>'C завтраками| Bed and breakfast'!HI5</f>
        <v>46236</v>
      </c>
      <c r="HJ5" s="8">
        <f>'C завтраками| Bed and breakfast'!HJ5</f>
        <v>46237</v>
      </c>
      <c r="HK5" s="8">
        <f>'C завтраками| Bed and breakfast'!HK5</f>
        <v>46238</v>
      </c>
      <c r="HL5" s="8">
        <f>'C завтраками| Bed and breakfast'!HL5</f>
        <v>46239</v>
      </c>
      <c r="HM5" s="8">
        <f>'C завтраками| Bed and breakfast'!HM5</f>
        <v>46240</v>
      </c>
      <c r="HN5" s="8">
        <f>'C завтраками| Bed and breakfast'!HN5</f>
        <v>46241</v>
      </c>
      <c r="HO5" s="8">
        <f>'C завтраками| Bed and breakfast'!HO5</f>
        <v>46242</v>
      </c>
      <c r="HP5" s="8">
        <f>'C завтраками| Bed and breakfast'!HP5</f>
        <v>46243</v>
      </c>
      <c r="HQ5" s="8">
        <f>'C завтраками| Bed and breakfast'!HQ5</f>
        <v>46244</v>
      </c>
      <c r="HR5" s="8">
        <f>'C завтраками| Bed and breakfast'!HR5</f>
        <v>46245</v>
      </c>
      <c r="HS5" s="8">
        <f>'C завтраками| Bed and breakfast'!HS5</f>
        <v>46246</v>
      </c>
      <c r="HT5" s="8">
        <f>'C завтраками| Bed and breakfast'!HT5</f>
        <v>46247</v>
      </c>
      <c r="HU5" s="8">
        <f>'C завтраками| Bed and breakfast'!HU5</f>
        <v>46248</v>
      </c>
      <c r="HV5" s="8">
        <f>'C завтраками| Bed and breakfast'!HV5</f>
        <v>46249</v>
      </c>
      <c r="HW5" s="8">
        <f>'C завтраками| Bed and breakfast'!HW5</f>
        <v>46250</v>
      </c>
      <c r="HX5" s="8">
        <f>'C завтраками| Bed and breakfast'!HX5</f>
        <v>46251</v>
      </c>
      <c r="HY5" s="8">
        <f>'C завтраками| Bed and breakfast'!HY5</f>
        <v>46252</v>
      </c>
      <c r="HZ5" s="8">
        <f>'C завтраками| Bed and breakfast'!HZ5</f>
        <v>46253</v>
      </c>
      <c r="IA5" s="8">
        <f>'C завтраками| Bed and breakfast'!IA5</f>
        <v>46254</v>
      </c>
      <c r="IB5" s="8">
        <f>'C завтраками| Bed and breakfast'!IB5</f>
        <v>46255</v>
      </c>
      <c r="IC5" s="8">
        <f>'C завтраками| Bed and breakfast'!IC5</f>
        <v>46256</v>
      </c>
      <c r="ID5" s="8">
        <f>'C завтраками| Bed and breakfast'!ID5</f>
        <v>46257</v>
      </c>
      <c r="IE5" s="8">
        <f>'C завтраками| Bed and breakfast'!IE5</f>
        <v>46258</v>
      </c>
      <c r="IF5" s="8">
        <f>'C завтраками| Bed and breakfast'!IF5</f>
        <v>46259</v>
      </c>
      <c r="IG5" s="8">
        <f>'C завтраками| Bed and breakfast'!IG5</f>
        <v>46260</v>
      </c>
      <c r="IH5" s="8">
        <f>'C завтраками| Bed and breakfast'!IH5</f>
        <v>46261</v>
      </c>
      <c r="II5" s="8">
        <f>'C завтраками| Bed and breakfast'!II5</f>
        <v>46262</v>
      </c>
      <c r="IJ5" s="8">
        <f>'C завтраками| Bed and breakfast'!IJ5</f>
        <v>46263</v>
      </c>
      <c r="IK5" s="8">
        <f>'C завтраками| Bed and breakfast'!IK5</f>
        <v>46264</v>
      </c>
      <c r="IL5" s="8">
        <f>'C завтраками| Bed and breakfast'!IL5</f>
        <v>46265</v>
      </c>
      <c r="IM5" s="8">
        <f>'C завтраками| Bed and breakfast'!IM5</f>
        <v>46266</v>
      </c>
      <c r="IN5" s="8">
        <f>'C завтраками| Bed and breakfast'!IN5</f>
        <v>46267</v>
      </c>
      <c r="IO5" s="8">
        <f>'C завтраками| Bed and breakfast'!IO5</f>
        <v>46268</v>
      </c>
      <c r="IP5" s="8">
        <f>'C завтраками| Bed and breakfast'!IP5</f>
        <v>46269</v>
      </c>
      <c r="IQ5" s="8">
        <f>'C завтраками| Bed and breakfast'!IQ5</f>
        <v>46270</v>
      </c>
      <c r="IR5" s="8">
        <f>'C завтраками| Bed and breakfast'!IR5</f>
        <v>46271</v>
      </c>
      <c r="IS5" s="8">
        <f>'C завтраками| Bed and breakfast'!IS5</f>
        <v>46272</v>
      </c>
      <c r="IT5" s="8">
        <f>'C завтраками| Bed and breakfast'!IT5</f>
        <v>46273</v>
      </c>
      <c r="IU5" s="8">
        <f>'C завтраками| Bed and breakfast'!IU5</f>
        <v>46274</v>
      </c>
      <c r="IV5" s="8">
        <f>'C завтраками| Bed and breakfast'!IV5</f>
        <v>46275</v>
      </c>
      <c r="IW5" s="8">
        <f>'C завтраками| Bed and breakfast'!IW5</f>
        <v>46276</v>
      </c>
      <c r="IX5" s="8">
        <f>'C завтраками| Bed and breakfast'!IX5</f>
        <v>46277</v>
      </c>
      <c r="IY5" s="8">
        <f>'C завтраками| Bed and breakfast'!IY5</f>
        <v>46278</v>
      </c>
      <c r="IZ5" s="8">
        <f>'C завтраками| Bed and breakfast'!IZ5</f>
        <v>46279</v>
      </c>
      <c r="JA5" s="8">
        <f>'C завтраками| Bed and breakfast'!JA5</f>
        <v>46280</v>
      </c>
      <c r="JB5" s="8">
        <f>'C завтраками| Bed and breakfast'!JB5</f>
        <v>46281</v>
      </c>
      <c r="JC5" s="8">
        <f>'C завтраками| Bed and breakfast'!JC5</f>
        <v>46282</v>
      </c>
      <c r="JD5" s="8">
        <f>'C завтраками| Bed and breakfast'!JD5</f>
        <v>46283</v>
      </c>
      <c r="JE5" s="8">
        <f>'C завтраками| Bed and breakfast'!JE5</f>
        <v>46284</v>
      </c>
      <c r="JF5" s="8">
        <f>'C завтраками| Bed and breakfast'!JF5</f>
        <v>46285</v>
      </c>
      <c r="JG5" s="8">
        <f>'C завтраками| Bed and breakfast'!JG5</f>
        <v>46286</v>
      </c>
      <c r="JH5" s="8">
        <f>'C завтраками| Bed and breakfast'!JH5</f>
        <v>46287</v>
      </c>
      <c r="JI5" s="8">
        <f>'C завтраками| Bed and breakfast'!JI5</f>
        <v>46288</v>
      </c>
      <c r="JJ5" s="8">
        <f>'C завтраками| Bed and breakfast'!JJ5</f>
        <v>46289</v>
      </c>
      <c r="JK5" s="8">
        <f>'C завтраками| Bed and breakfast'!JK5</f>
        <v>46290</v>
      </c>
      <c r="JL5" s="8">
        <f>'C завтраками| Bed and breakfast'!JL5</f>
        <v>46291</v>
      </c>
      <c r="JM5" s="8">
        <f>'C завтраками| Bed and breakfast'!JM5</f>
        <v>46292</v>
      </c>
      <c r="JN5" s="8">
        <f>'C завтраками| Bed and breakfast'!JN5</f>
        <v>46293</v>
      </c>
      <c r="JO5" s="8">
        <f>'C завтраками| Bed and breakfast'!JO5</f>
        <v>46294</v>
      </c>
      <c r="JP5" s="8">
        <f>'C завтраками| Bed and breakfast'!JP5</f>
        <v>46295</v>
      </c>
    </row>
    <row r="6" spans="1:276" s="31" customFormat="1" ht="25.5" customHeight="1">
      <c r="A6" s="9"/>
      <c r="B6" s="33">
        <f>'C завтраками| Bed and breakfast'!B6</f>
        <v>46021</v>
      </c>
      <c r="C6" s="33">
        <f>'C завтраками| Bed and breakfast'!C6</f>
        <v>46022</v>
      </c>
      <c r="D6" s="33">
        <f>'C завтраками| Bed and breakfast'!D6</f>
        <v>46023</v>
      </c>
      <c r="E6" s="33">
        <f>'C завтраками| Bed and breakfast'!E6</f>
        <v>46024</v>
      </c>
      <c r="F6" s="33">
        <f>'C завтраками| Bed and breakfast'!F6</f>
        <v>46025</v>
      </c>
      <c r="G6" s="33">
        <f>'C завтраками| Bed and breakfast'!G6</f>
        <v>46026</v>
      </c>
      <c r="H6" s="33">
        <f>'C завтраками| Bed and breakfast'!H6</f>
        <v>46027</v>
      </c>
      <c r="I6" s="33">
        <f>'C завтраками| Bed and breakfast'!I6</f>
        <v>46028</v>
      </c>
      <c r="J6" s="33">
        <f>'C завтраками| Bed and breakfast'!J6</f>
        <v>46029</v>
      </c>
      <c r="K6" s="33">
        <f>'C завтраками| Bed and breakfast'!K6</f>
        <v>46030</v>
      </c>
      <c r="L6" s="8">
        <f>'C завтраками| Bed and breakfast'!L6</f>
        <v>46031</v>
      </c>
      <c r="M6" s="8">
        <f>'C завтраками| Bed and breakfast'!M6</f>
        <v>46032</v>
      </c>
      <c r="N6" s="8">
        <f>'C завтраками| Bed and breakfast'!N6</f>
        <v>46033</v>
      </c>
      <c r="O6" s="8">
        <f>'C завтраками| Bed and breakfast'!O6</f>
        <v>46034</v>
      </c>
      <c r="P6" s="8">
        <f>'C завтраками| Bed and breakfast'!P6</f>
        <v>46035</v>
      </c>
      <c r="Q6" s="8">
        <f>'C завтраками| Bed and breakfast'!Q6</f>
        <v>46036</v>
      </c>
      <c r="R6" s="8">
        <f>'C завтраками| Bed and breakfast'!R6</f>
        <v>46037</v>
      </c>
      <c r="S6" s="8">
        <f>'C завтраками| Bed and breakfast'!S6</f>
        <v>46038</v>
      </c>
      <c r="T6" s="8">
        <f>'C завтраками| Bed and breakfast'!T6</f>
        <v>46039</v>
      </c>
      <c r="U6" s="8">
        <f>'C завтраками| Bed and breakfast'!U6</f>
        <v>46040</v>
      </c>
      <c r="V6" s="8">
        <f>'C завтраками| Bed and breakfast'!V6</f>
        <v>46041</v>
      </c>
      <c r="W6" s="8">
        <f>'C завтраками| Bed and breakfast'!W6</f>
        <v>46042</v>
      </c>
      <c r="X6" s="8">
        <f>'C завтраками| Bed and breakfast'!X6</f>
        <v>46043</v>
      </c>
      <c r="Y6" s="8">
        <f>'C завтраками| Bed and breakfast'!Y6</f>
        <v>46044</v>
      </c>
      <c r="Z6" s="8">
        <f>'C завтраками| Bed and breakfast'!Z6</f>
        <v>46045</v>
      </c>
      <c r="AA6" s="8">
        <f>'C завтраками| Bed and breakfast'!AA6</f>
        <v>46046</v>
      </c>
      <c r="AB6" s="8">
        <f>'C завтраками| Bed and breakfast'!AB6</f>
        <v>46047</v>
      </c>
      <c r="AC6" s="8">
        <f>'C завтраками| Bed and breakfast'!AC6</f>
        <v>46048</v>
      </c>
      <c r="AD6" s="8">
        <f>'C завтраками| Bed and breakfast'!AD6</f>
        <v>46049</v>
      </c>
      <c r="AE6" s="8">
        <f>'C завтраками| Bed and breakfast'!AE6</f>
        <v>46050</v>
      </c>
      <c r="AF6" s="8">
        <f>'C завтраками| Bed and breakfast'!AF6</f>
        <v>46051</v>
      </c>
      <c r="AG6" s="8">
        <f>'C завтраками| Bed and breakfast'!AG6</f>
        <v>46052</v>
      </c>
      <c r="AH6" s="8">
        <f>'C завтраками| Bed and breakfast'!AH6</f>
        <v>46053</v>
      </c>
      <c r="AI6" s="8">
        <f>'C завтраками| Bed and breakfast'!AI6</f>
        <v>46054</v>
      </c>
      <c r="AJ6" s="8">
        <f>'C завтраками| Bed and breakfast'!AJ6</f>
        <v>46055</v>
      </c>
      <c r="AK6" s="8">
        <f>'C завтраками| Bed and breakfast'!AK6</f>
        <v>46056</v>
      </c>
      <c r="AL6" s="8">
        <f>'C завтраками| Bed and breakfast'!AL6</f>
        <v>46057</v>
      </c>
      <c r="AM6" s="8">
        <f>'C завтраками| Bed and breakfast'!AM6</f>
        <v>46058</v>
      </c>
      <c r="AN6" s="8">
        <f>'C завтраками| Bed and breakfast'!AN6</f>
        <v>46059</v>
      </c>
      <c r="AO6" s="8">
        <f>'C завтраками| Bed and breakfast'!AO6</f>
        <v>46060</v>
      </c>
      <c r="AP6" s="8">
        <f>'C завтраками| Bed and breakfast'!AP6</f>
        <v>46061</v>
      </c>
      <c r="AQ6" s="8">
        <f>'C завтраками| Bed and breakfast'!AQ6</f>
        <v>46062</v>
      </c>
      <c r="AR6" s="8">
        <f>'C завтраками| Bed and breakfast'!AR6</f>
        <v>46063</v>
      </c>
      <c r="AS6" s="8">
        <f>'C завтраками| Bed and breakfast'!AS6</f>
        <v>46064</v>
      </c>
      <c r="AT6" s="8">
        <f>'C завтраками| Bed and breakfast'!AT6</f>
        <v>46065</v>
      </c>
      <c r="AU6" s="8">
        <f>'C завтраками| Bed and breakfast'!AU6</f>
        <v>46066</v>
      </c>
      <c r="AV6" s="8">
        <f>'C завтраками| Bed and breakfast'!AV6</f>
        <v>46067</v>
      </c>
      <c r="AW6" s="8">
        <f>'C завтраками| Bed and breakfast'!AW6</f>
        <v>46068</v>
      </c>
      <c r="AX6" s="8">
        <f>'C завтраками| Bed and breakfast'!AX6</f>
        <v>46069</v>
      </c>
      <c r="AY6" s="8">
        <f>'C завтраками| Bed and breakfast'!AY6</f>
        <v>46070</v>
      </c>
      <c r="AZ6" s="8">
        <f>'C завтраками| Bed and breakfast'!AZ6</f>
        <v>46071</v>
      </c>
      <c r="BA6" s="8">
        <f>'C завтраками| Bed and breakfast'!BA6</f>
        <v>46072</v>
      </c>
      <c r="BB6" s="8">
        <f>'C завтраками| Bed and breakfast'!BB6</f>
        <v>46073</v>
      </c>
      <c r="BC6" s="8">
        <f>'C завтраками| Bed and breakfast'!BC6</f>
        <v>46074</v>
      </c>
      <c r="BD6" s="8">
        <f>'C завтраками| Bed and breakfast'!BD6</f>
        <v>46075</v>
      </c>
      <c r="BE6" s="8">
        <f>'C завтраками| Bed and breakfast'!BE6</f>
        <v>46076</v>
      </c>
      <c r="BF6" s="8">
        <f>'C завтраками| Bed and breakfast'!BF6</f>
        <v>46077</v>
      </c>
      <c r="BG6" s="8">
        <f>'C завтраками| Bed and breakfast'!BG6</f>
        <v>46078</v>
      </c>
      <c r="BH6" s="8">
        <f>'C завтраками| Bed and breakfast'!BH6</f>
        <v>46079</v>
      </c>
      <c r="BI6" s="8">
        <f>'C завтраками| Bed and breakfast'!BI6</f>
        <v>46080</v>
      </c>
      <c r="BJ6" s="8">
        <f>'C завтраками| Bed and breakfast'!BJ6</f>
        <v>46081</v>
      </c>
      <c r="BK6" s="8">
        <f>'C завтраками| Bed and breakfast'!BK6</f>
        <v>46082</v>
      </c>
      <c r="BL6" s="8">
        <f>'C завтраками| Bed and breakfast'!BL6</f>
        <v>46083</v>
      </c>
      <c r="BM6" s="8">
        <f>'C завтраками| Bed and breakfast'!BM6</f>
        <v>46084</v>
      </c>
      <c r="BN6" s="8">
        <f>'C завтраками| Bed and breakfast'!BN6</f>
        <v>46085</v>
      </c>
      <c r="BO6" s="8">
        <f>'C завтраками| Bed and breakfast'!BO6</f>
        <v>46086</v>
      </c>
      <c r="BP6" s="8">
        <f>'C завтраками| Bed and breakfast'!BP6</f>
        <v>46087</v>
      </c>
      <c r="BQ6" s="8">
        <f>'C завтраками| Bed and breakfast'!BQ6</f>
        <v>46088</v>
      </c>
      <c r="BR6" s="8">
        <f>'C завтраками| Bed and breakfast'!BR6</f>
        <v>46089</v>
      </c>
      <c r="BS6" s="8">
        <f>'C завтраками| Bed and breakfast'!BS6</f>
        <v>46090</v>
      </c>
      <c r="BT6" s="8">
        <f>'C завтраками| Bed and breakfast'!BT6</f>
        <v>46091</v>
      </c>
      <c r="BU6" s="8">
        <f>'C завтраками| Bed and breakfast'!BU6</f>
        <v>46092</v>
      </c>
      <c r="BV6" s="8">
        <f>'C завтраками| Bed and breakfast'!BV6</f>
        <v>46093</v>
      </c>
      <c r="BW6" s="8">
        <f>'C завтраками| Bed and breakfast'!BW6</f>
        <v>46094</v>
      </c>
      <c r="BX6" s="8">
        <f>'C завтраками| Bed and breakfast'!BX6</f>
        <v>46095</v>
      </c>
      <c r="BY6" s="8">
        <f>'C завтраками| Bed and breakfast'!BY6</f>
        <v>46096</v>
      </c>
      <c r="BZ6" s="8">
        <f>'C завтраками| Bed and breakfast'!BZ6</f>
        <v>46097</v>
      </c>
      <c r="CA6" s="8">
        <f>'C завтраками| Bed and breakfast'!CA6</f>
        <v>46098</v>
      </c>
      <c r="CB6" s="8">
        <f>'C завтраками| Bed and breakfast'!CB6</f>
        <v>46099</v>
      </c>
      <c r="CC6" s="8">
        <f>'C завтраками| Bed and breakfast'!CC6</f>
        <v>46100</v>
      </c>
      <c r="CD6" s="8">
        <f>'C завтраками| Bed and breakfast'!CD6</f>
        <v>46101</v>
      </c>
      <c r="CE6" s="8">
        <f>'C завтраками| Bed and breakfast'!CE6</f>
        <v>46102</v>
      </c>
      <c r="CF6" s="8">
        <f>'C завтраками| Bed and breakfast'!CF6</f>
        <v>46103</v>
      </c>
      <c r="CG6" s="8">
        <f>'C завтраками| Bed and breakfast'!CG6</f>
        <v>46104</v>
      </c>
      <c r="CH6" s="8">
        <f>'C завтраками| Bed and breakfast'!CH6</f>
        <v>46105</v>
      </c>
      <c r="CI6" s="8">
        <f>'C завтраками| Bed and breakfast'!CI6</f>
        <v>46106</v>
      </c>
      <c r="CJ6" s="8">
        <f>'C завтраками| Bed and breakfast'!CJ6</f>
        <v>46107</v>
      </c>
      <c r="CK6" s="8">
        <f>'C завтраками| Bed and breakfast'!CK6</f>
        <v>46108</v>
      </c>
      <c r="CL6" s="8">
        <f>'C завтраками| Bed and breakfast'!CL6</f>
        <v>46109</v>
      </c>
      <c r="CM6" s="8">
        <f>'C завтраками| Bed and breakfast'!CM6</f>
        <v>46110</v>
      </c>
      <c r="CN6" s="8">
        <f>'C завтраками| Bed and breakfast'!CN6</f>
        <v>46111</v>
      </c>
      <c r="CO6" s="8">
        <f>'C завтраками| Bed and breakfast'!CO6</f>
        <v>46112</v>
      </c>
      <c r="CP6" s="8">
        <f>'C завтраками| Bed and breakfast'!CP6</f>
        <v>46113</v>
      </c>
      <c r="CQ6" s="8">
        <f>'C завтраками| Bed and breakfast'!CQ6</f>
        <v>46114</v>
      </c>
      <c r="CR6" s="8">
        <f>'C завтраками| Bed and breakfast'!CR6</f>
        <v>46115</v>
      </c>
      <c r="CS6" s="8">
        <f>'C завтраками| Bed and breakfast'!CS6</f>
        <v>46116</v>
      </c>
      <c r="CT6" s="8">
        <f>'C завтраками| Bed and breakfast'!CT6</f>
        <v>46117</v>
      </c>
      <c r="CU6" s="8">
        <f>'C завтраками| Bed and breakfast'!CU6</f>
        <v>46118</v>
      </c>
      <c r="CV6" s="8">
        <f>'C завтраками| Bed and breakfast'!CV6</f>
        <v>46119</v>
      </c>
      <c r="CW6" s="8">
        <f>'C завтраками| Bed and breakfast'!CW6</f>
        <v>46120</v>
      </c>
      <c r="CX6" s="8">
        <f>'C завтраками| Bed and breakfast'!CX6</f>
        <v>46121</v>
      </c>
      <c r="CY6" s="8">
        <f>'C завтраками| Bed and breakfast'!CY6</f>
        <v>46122</v>
      </c>
      <c r="CZ6" s="8">
        <f>'C завтраками| Bed and breakfast'!CZ6</f>
        <v>46123</v>
      </c>
      <c r="DA6" s="8">
        <f>'C завтраками| Bed and breakfast'!DA6</f>
        <v>46124</v>
      </c>
      <c r="DB6" s="8">
        <f>'C завтраками| Bed and breakfast'!DB6</f>
        <v>46125</v>
      </c>
      <c r="DC6" s="8">
        <f>'C завтраками| Bed and breakfast'!DC6</f>
        <v>46126</v>
      </c>
      <c r="DD6" s="8">
        <f>'C завтраками| Bed and breakfast'!DD6</f>
        <v>46127</v>
      </c>
      <c r="DE6" s="8">
        <f>'C завтраками| Bed and breakfast'!DE6</f>
        <v>46128</v>
      </c>
      <c r="DF6" s="8">
        <f>'C завтраками| Bed and breakfast'!DF6</f>
        <v>46129</v>
      </c>
      <c r="DG6" s="8">
        <f>'C завтраками| Bed and breakfast'!DG6</f>
        <v>46130</v>
      </c>
      <c r="DH6" s="8">
        <f>'C завтраками| Bed and breakfast'!DH6</f>
        <v>46131</v>
      </c>
      <c r="DI6" s="8">
        <f>'C завтраками| Bed and breakfast'!DI6</f>
        <v>46132</v>
      </c>
      <c r="DJ6" s="8">
        <f>'C завтраками| Bed and breakfast'!DJ6</f>
        <v>46133</v>
      </c>
      <c r="DK6" s="8">
        <f>'C завтраками| Bed and breakfast'!DK6</f>
        <v>46134</v>
      </c>
      <c r="DL6" s="8">
        <f>'C завтраками| Bed and breakfast'!DL6</f>
        <v>46135</v>
      </c>
      <c r="DM6" s="8">
        <f>'C завтраками| Bed and breakfast'!DM6</f>
        <v>46136</v>
      </c>
      <c r="DN6" s="8">
        <f>'C завтраками| Bed and breakfast'!DN6</f>
        <v>46137</v>
      </c>
      <c r="DO6" s="8">
        <f>'C завтраками| Bed and breakfast'!DO6</f>
        <v>46138</v>
      </c>
      <c r="DP6" s="8">
        <f>'C завтраками| Bed and breakfast'!DP6</f>
        <v>46139</v>
      </c>
      <c r="DQ6" s="8">
        <f>'C завтраками| Bed and breakfast'!DQ6</f>
        <v>46140</v>
      </c>
      <c r="DR6" s="8">
        <f>'C завтраками| Bed and breakfast'!DR6</f>
        <v>46141</v>
      </c>
      <c r="DS6" s="8">
        <f>'C завтраками| Bed and breakfast'!DS6</f>
        <v>46142</v>
      </c>
      <c r="DT6" s="8">
        <f>'C завтраками| Bed and breakfast'!DT6</f>
        <v>46143</v>
      </c>
      <c r="DU6" s="8">
        <f>'C завтраками| Bed and breakfast'!DU6</f>
        <v>46144</v>
      </c>
      <c r="DV6" s="8">
        <f>'C завтраками| Bed and breakfast'!DV6</f>
        <v>46145</v>
      </c>
      <c r="DW6" s="8">
        <f>'C завтраками| Bed and breakfast'!DW6</f>
        <v>46146</v>
      </c>
      <c r="DX6" s="8">
        <f>'C завтраками| Bed and breakfast'!DX6</f>
        <v>46147</v>
      </c>
      <c r="DY6" s="8">
        <f>'C завтраками| Bed and breakfast'!DY6</f>
        <v>46148</v>
      </c>
      <c r="DZ6" s="8">
        <f>'C завтраками| Bed and breakfast'!DZ6</f>
        <v>46149</v>
      </c>
      <c r="EA6" s="8">
        <f>'C завтраками| Bed and breakfast'!EA6</f>
        <v>46150</v>
      </c>
      <c r="EB6" s="8">
        <f>'C завтраками| Bed and breakfast'!EB6</f>
        <v>46151</v>
      </c>
      <c r="EC6" s="8">
        <f>'C завтраками| Bed and breakfast'!EC6</f>
        <v>46152</v>
      </c>
      <c r="ED6" s="8">
        <f>'C завтраками| Bed and breakfast'!ED6</f>
        <v>46153</v>
      </c>
      <c r="EE6" s="8">
        <f>'C завтраками| Bed and breakfast'!EE6</f>
        <v>46154</v>
      </c>
      <c r="EF6" s="8">
        <f>'C завтраками| Bed and breakfast'!EF6</f>
        <v>46155</v>
      </c>
      <c r="EG6" s="8">
        <f>'C завтраками| Bed and breakfast'!EG6</f>
        <v>46156</v>
      </c>
      <c r="EH6" s="8">
        <f>'C завтраками| Bed and breakfast'!EH6</f>
        <v>46157</v>
      </c>
      <c r="EI6" s="8">
        <f>'C завтраками| Bed and breakfast'!EI6</f>
        <v>46158</v>
      </c>
      <c r="EJ6" s="8">
        <f>'C завтраками| Bed and breakfast'!EJ6</f>
        <v>46159</v>
      </c>
      <c r="EK6" s="8">
        <f>'C завтраками| Bed and breakfast'!EK6</f>
        <v>46160</v>
      </c>
      <c r="EL6" s="8">
        <f>'C завтраками| Bed and breakfast'!EL6</f>
        <v>46161</v>
      </c>
      <c r="EM6" s="8">
        <f>'C завтраками| Bed and breakfast'!EM6</f>
        <v>46162</v>
      </c>
      <c r="EN6" s="8">
        <f>'C завтраками| Bed and breakfast'!EN6</f>
        <v>46163</v>
      </c>
      <c r="EO6" s="8">
        <f>'C завтраками| Bed and breakfast'!EO6</f>
        <v>46164</v>
      </c>
      <c r="EP6" s="8">
        <f>'C завтраками| Bed and breakfast'!EP6</f>
        <v>46165</v>
      </c>
      <c r="EQ6" s="8">
        <f>'C завтраками| Bed and breakfast'!EQ6</f>
        <v>46166</v>
      </c>
      <c r="ER6" s="8">
        <f>'C завтраками| Bed and breakfast'!ER6</f>
        <v>46167</v>
      </c>
      <c r="ES6" s="8">
        <f>'C завтраками| Bed and breakfast'!ES6</f>
        <v>46168</v>
      </c>
      <c r="ET6" s="8">
        <f>'C завтраками| Bed and breakfast'!ET6</f>
        <v>46169</v>
      </c>
      <c r="EU6" s="8">
        <f>'C завтраками| Bed and breakfast'!EU6</f>
        <v>46170</v>
      </c>
      <c r="EV6" s="8">
        <f>'C завтраками| Bed and breakfast'!EV6</f>
        <v>46171</v>
      </c>
      <c r="EW6" s="8">
        <f>'C завтраками| Bed and breakfast'!EW6</f>
        <v>46172</v>
      </c>
      <c r="EX6" s="8">
        <f>'C завтраками| Bed and breakfast'!EX6</f>
        <v>46173</v>
      </c>
      <c r="EY6" s="8">
        <f>'C завтраками| Bed and breakfast'!EY6</f>
        <v>46174</v>
      </c>
      <c r="EZ6" s="8">
        <f>'C завтраками| Bed and breakfast'!EZ6</f>
        <v>46175</v>
      </c>
      <c r="FA6" s="8">
        <f>'C завтраками| Bed and breakfast'!FA6</f>
        <v>46176</v>
      </c>
      <c r="FB6" s="8">
        <f>'C завтраками| Bed and breakfast'!FB6</f>
        <v>46177</v>
      </c>
      <c r="FC6" s="8">
        <f>'C завтраками| Bed and breakfast'!FC6</f>
        <v>46178</v>
      </c>
      <c r="FD6" s="8">
        <f>'C завтраками| Bed and breakfast'!FD6</f>
        <v>46179</v>
      </c>
      <c r="FE6" s="33">
        <f>'C завтраками| Bed and breakfast'!FE6</f>
        <v>46180</v>
      </c>
      <c r="FF6" s="33">
        <f>'C завтраками| Bed and breakfast'!FF6</f>
        <v>46181</v>
      </c>
      <c r="FG6" s="33">
        <f>'C завтраками| Bed and breakfast'!FG6</f>
        <v>46182</v>
      </c>
      <c r="FH6" s="33">
        <f>'C завтраками| Bed and breakfast'!FH6</f>
        <v>46183</v>
      </c>
      <c r="FI6" s="33">
        <f>'C завтраками| Bed and breakfast'!FI6</f>
        <v>46184</v>
      </c>
      <c r="FJ6" s="8">
        <f>'C завтраками| Bed and breakfast'!FJ6</f>
        <v>46185</v>
      </c>
      <c r="FK6" s="8">
        <f>'C завтраками| Bed and breakfast'!FK6</f>
        <v>46186</v>
      </c>
      <c r="FL6" s="8">
        <f>'C завтраками| Bed and breakfast'!FL6</f>
        <v>46187</v>
      </c>
      <c r="FM6" s="8">
        <f>'C завтраками| Bed and breakfast'!FM6</f>
        <v>46188</v>
      </c>
      <c r="FN6" s="8">
        <f>'C завтраками| Bed and breakfast'!FN6</f>
        <v>46189</v>
      </c>
      <c r="FO6" s="8">
        <f>'C завтраками| Bed and breakfast'!FO6</f>
        <v>46190</v>
      </c>
      <c r="FP6" s="8">
        <f>'C завтраками| Bed and breakfast'!FP6</f>
        <v>46191</v>
      </c>
      <c r="FQ6" s="8">
        <f>'C завтраками| Bed and breakfast'!FQ6</f>
        <v>46192</v>
      </c>
      <c r="FR6" s="8">
        <f>'C завтраками| Bed and breakfast'!FR6</f>
        <v>46193</v>
      </c>
      <c r="FS6" s="8">
        <f>'C завтраками| Bed and breakfast'!FS6</f>
        <v>46194</v>
      </c>
      <c r="FT6" s="8">
        <f>'C завтраками| Bed and breakfast'!FT6</f>
        <v>46195</v>
      </c>
      <c r="FU6" s="8">
        <f>'C завтраками| Bed and breakfast'!FU6</f>
        <v>46196</v>
      </c>
      <c r="FV6" s="8">
        <f>'C завтраками| Bed and breakfast'!FV6</f>
        <v>46197</v>
      </c>
      <c r="FW6" s="8">
        <f>'C завтраками| Bed and breakfast'!FW6</f>
        <v>46198</v>
      </c>
      <c r="FX6" s="8">
        <f>'C завтраками| Bed and breakfast'!FX6</f>
        <v>46199</v>
      </c>
      <c r="FY6" s="8">
        <f>'C завтраками| Bed and breakfast'!FY6</f>
        <v>46200</v>
      </c>
      <c r="FZ6" s="8">
        <f>'C завтраками| Bed and breakfast'!FZ6</f>
        <v>46201</v>
      </c>
      <c r="GA6" s="8">
        <f>'C завтраками| Bed and breakfast'!GA6</f>
        <v>46202</v>
      </c>
      <c r="GB6" s="8">
        <f>'C завтраками| Bed and breakfast'!GB6</f>
        <v>46203</v>
      </c>
      <c r="GC6" s="8">
        <f>'C завтраками| Bed and breakfast'!GC6</f>
        <v>46204</v>
      </c>
      <c r="GD6" s="8">
        <f>'C завтраками| Bed and breakfast'!GD6</f>
        <v>46205</v>
      </c>
      <c r="GE6" s="8">
        <f>'C завтраками| Bed and breakfast'!GE6</f>
        <v>46206</v>
      </c>
      <c r="GF6" s="8">
        <f>'C завтраками| Bed and breakfast'!GF6</f>
        <v>46207</v>
      </c>
      <c r="GG6" s="8">
        <f>'C завтраками| Bed and breakfast'!GG6</f>
        <v>46208</v>
      </c>
      <c r="GH6" s="8">
        <f>'C завтраками| Bed and breakfast'!GH6</f>
        <v>46209</v>
      </c>
      <c r="GI6" s="8">
        <f>'C завтраками| Bed and breakfast'!GI6</f>
        <v>46210</v>
      </c>
      <c r="GJ6" s="8">
        <f>'C завтраками| Bed and breakfast'!GJ6</f>
        <v>46211</v>
      </c>
      <c r="GK6" s="8">
        <f>'C завтраками| Bed and breakfast'!GK6</f>
        <v>46212</v>
      </c>
      <c r="GL6" s="8">
        <f>'C завтраками| Bed and breakfast'!GL6</f>
        <v>46213</v>
      </c>
      <c r="GM6" s="8">
        <f>'C завтраками| Bed and breakfast'!GM6</f>
        <v>46214</v>
      </c>
      <c r="GN6" s="8">
        <f>'C завтраками| Bed and breakfast'!GN6</f>
        <v>46215</v>
      </c>
      <c r="GO6" s="8">
        <f>'C завтраками| Bed and breakfast'!GO6</f>
        <v>46216</v>
      </c>
      <c r="GP6" s="8">
        <f>'C завтраками| Bed and breakfast'!GP6</f>
        <v>46217</v>
      </c>
      <c r="GQ6" s="8">
        <f>'C завтраками| Bed and breakfast'!GQ6</f>
        <v>46218</v>
      </c>
      <c r="GR6" s="8">
        <f>'C завтраками| Bed and breakfast'!GR6</f>
        <v>46219</v>
      </c>
      <c r="GS6" s="8">
        <f>'C завтраками| Bed and breakfast'!GS6</f>
        <v>46220</v>
      </c>
      <c r="GT6" s="8">
        <f>'C завтраками| Bed and breakfast'!GT6</f>
        <v>46221</v>
      </c>
      <c r="GU6" s="8">
        <f>'C завтраками| Bed and breakfast'!GU6</f>
        <v>46222</v>
      </c>
      <c r="GV6" s="8">
        <f>'C завтраками| Bed and breakfast'!GV6</f>
        <v>46223</v>
      </c>
      <c r="GW6" s="8">
        <f>'C завтраками| Bed and breakfast'!GW6</f>
        <v>46224</v>
      </c>
      <c r="GX6" s="8">
        <f>'C завтраками| Bed and breakfast'!GX6</f>
        <v>46225</v>
      </c>
      <c r="GY6" s="8">
        <f>'C завтраками| Bed and breakfast'!GY6</f>
        <v>46226</v>
      </c>
      <c r="GZ6" s="8">
        <f>'C завтраками| Bed and breakfast'!GZ6</f>
        <v>46227</v>
      </c>
      <c r="HA6" s="8">
        <f>'C завтраками| Bed and breakfast'!HA6</f>
        <v>46228</v>
      </c>
      <c r="HB6" s="8">
        <f>'C завтраками| Bed and breakfast'!HB6</f>
        <v>46229</v>
      </c>
      <c r="HC6" s="8">
        <f>'C завтраками| Bed and breakfast'!HC6</f>
        <v>46230</v>
      </c>
      <c r="HD6" s="8">
        <f>'C завтраками| Bed and breakfast'!HD6</f>
        <v>46231</v>
      </c>
      <c r="HE6" s="8">
        <f>'C завтраками| Bed and breakfast'!HE6</f>
        <v>46232</v>
      </c>
      <c r="HF6" s="8">
        <f>'C завтраками| Bed and breakfast'!HF6</f>
        <v>46233</v>
      </c>
      <c r="HG6" s="8">
        <f>'C завтраками| Bed and breakfast'!HG6</f>
        <v>46234</v>
      </c>
      <c r="HH6" s="8">
        <f>'C завтраками| Bed and breakfast'!HH6</f>
        <v>46235</v>
      </c>
      <c r="HI6" s="8">
        <f>'C завтраками| Bed and breakfast'!HI6</f>
        <v>46236</v>
      </c>
      <c r="HJ6" s="8">
        <f>'C завтраками| Bed and breakfast'!HJ6</f>
        <v>46237</v>
      </c>
      <c r="HK6" s="8">
        <f>'C завтраками| Bed and breakfast'!HK6</f>
        <v>46238</v>
      </c>
      <c r="HL6" s="8">
        <f>'C завтраками| Bed and breakfast'!HL6</f>
        <v>46239</v>
      </c>
      <c r="HM6" s="8">
        <f>'C завтраками| Bed and breakfast'!HM6</f>
        <v>46240</v>
      </c>
      <c r="HN6" s="8">
        <f>'C завтраками| Bed and breakfast'!HN6</f>
        <v>46241</v>
      </c>
      <c r="HO6" s="8">
        <f>'C завтраками| Bed and breakfast'!HO6</f>
        <v>46242</v>
      </c>
      <c r="HP6" s="8">
        <f>'C завтраками| Bed and breakfast'!HP6</f>
        <v>46243</v>
      </c>
      <c r="HQ6" s="8">
        <f>'C завтраками| Bed and breakfast'!HQ6</f>
        <v>46244</v>
      </c>
      <c r="HR6" s="8">
        <f>'C завтраками| Bed and breakfast'!HR6</f>
        <v>46245</v>
      </c>
      <c r="HS6" s="8">
        <f>'C завтраками| Bed and breakfast'!HS6</f>
        <v>46246</v>
      </c>
      <c r="HT6" s="8">
        <f>'C завтраками| Bed and breakfast'!HT6</f>
        <v>46247</v>
      </c>
      <c r="HU6" s="8">
        <f>'C завтраками| Bed and breakfast'!HU6</f>
        <v>46248</v>
      </c>
      <c r="HV6" s="8">
        <f>'C завтраками| Bed and breakfast'!HV6</f>
        <v>46249</v>
      </c>
      <c r="HW6" s="8">
        <f>'C завтраками| Bed and breakfast'!HW6</f>
        <v>46250</v>
      </c>
      <c r="HX6" s="8">
        <f>'C завтраками| Bed and breakfast'!HX6</f>
        <v>46251</v>
      </c>
      <c r="HY6" s="8">
        <f>'C завтраками| Bed and breakfast'!HY6</f>
        <v>46252</v>
      </c>
      <c r="HZ6" s="8">
        <f>'C завтраками| Bed and breakfast'!HZ6</f>
        <v>46253</v>
      </c>
      <c r="IA6" s="8">
        <f>'C завтраками| Bed and breakfast'!IA6</f>
        <v>46254</v>
      </c>
      <c r="IB6" s="8">
        <f>'C завтраками| Bed and breakfast'!IB6</f>
        <v>46255</v>
      </c>
      <c r="IC6" s="8">
        <f>'C завтраками| Bed and breakfast'!IC6</f>
        <v>46256</v>
      </c>
      <c r="ID6" s="8">
        <f>'C завтраками| Bed and breakfast'!ID6</f>
        <v>46257</v>
      </c>
      <c r="IE6" s="8">
        <f>'C завтраками| Bed and breakfast'!IE6</f>
        <v>46258</v>
      </c>
      <c r="IF6" s="8">
        <f>'C завтраками| Bed and breakfast'!IF6</f>
        <v>46259</v>
      </c>
      <c r="IG6" s="8">
        <f>'C завтраками| Bed and breakfast'!IG6</f>
        <v>46260</v>
      </c>
      <c r="IH6" s="8">
        <f>'C завтраками| Bed and breakfast'!IH6</f>
        <v>46261</v>
      </c>
      <c r="II6" s="8">
        <f>'C завтраками| Bed and breakfast'!II6</f>
        <v>46262</v>
      </c>
      <c r="IJ6" s="8">
        <f>'C завтраками| Bed and breakfast'!IJ6</f>
        <v>46263</v>
      </c>
      <c r="IK6" s="8">
        <f>'C завтраками| Bed and breakfast'!IK6</f>
        <v>46264</v>
      </c>
      <c r="IL6" s="8">
        <f>'C завтраками| Bed and breakfast'!IL6</f>
        <v>46265</v>
      </c>
      <c r="IM6" s="8">
        <f>'C завтраками| Bed and breakfast'!IM6</f>
        <v>46266</v>
      </c>
      <c r="IN6" s="8">
        <f>'C завтраками| Bed and breakfast'!IN6</f>
        <v>46267</v>
      </c>
      <c r="IO6" s="8">
        <f>'C завтраками| Bed and breakfast'!IO6</f>
        <v>46268</v>
      </c>
      <c r="IP6" s="8">
        <f>'C завтраками| Bed and breakfast'!IP6</f>
        <v>46269</v>
      </c>
      <c r="IQ6" s="8">
        <f>'C завтраками| Bed and breakfast'!IQ6</f>
        <v>46270</v>
      </c>
      <c r="IR6" s="8">
        <f>'C завтраками| Bed and breakfast'!IR6</f>
        <v>46271</v>
      </c>
      <c r="IS6" s="8">
        <f>'C завтраками| Bed and breakfast'!IS6</f>
        <v>46272</v>
      </c>
      <c r="IT6" s="8">
        <f>'C завтраками| Bed and breakfast'!IT6</f>
        <v>46273</v>
      </c>
      <c r="IU6" s="8">
        <f>'C завтраками| Bed and breakfast'!IU6</f>
        <v>46274</v>
      </c>
      <c r="IV6" s="8">
        <f>'C завтраками| Bed and breakfast'!IV6</f>
        <v>46275</v>
      </c>
      <c r="IW6" s="8">
        <f>'C завтраками| Bed and breakfast'!IW6</f>
        <v>46276</v>
      </c>
      <c r="IX6" s="8">
        <f>'C завтраками| Bed and breakfast'!IX6</f>
        <v>46277</v>
      </c>
      <c r="IY6" s="8">
        <f>'C завтраками| Bed and breakfast'!IY6</f>
        <v>46278</v>
      </c>
      <c r="IZ6" s="8">
        <f>'C завтраками| Bed and breakfast'!IZ6</f>
        <v>46279</v>
      </c>
      <c r="JA6" s="8">
        <f>'C завтраками| Bed and breakfast'!JA6</f>
        <v>46280</v>
      </c>
      <c r="JB6" s="8">
        <f>'C завтраками| Bed and breakfast'!JB6</f>
        <v>46281</v>
      </c>
      <c r="JC6" s="8">
        <f>'C завтраками| Bed and breakfast'!JC6</f>
        <v>46282</v>
      </c>
      <c r="JD6" s="8">
        <f>'C завтраками| Bed and breakfast'!JD6</f>
        <v>46283</v>
      </c>
      <c r="JE6" s="8">
        <f>'C завтраками| Bed and breakfast'!JE6</f>
        <v>46284</v>
      </c>
      <c r="JF6" s="8">
        <f>'C завтраками| Bed and breakfast'!JF6</f>
        <v>46285</v>
      </c>
      <c r="JG6" s="8">
        <f>'C завтраками| Bed and breakfast'!JG6</f>
        <v>46286</v>
      </c>
      <c r="JH6" s="8">
        <f>'C завтраками| Bed and breakfast'!JH6</f>
        <v>46287</v>
      </c>
      <c r="JI6" s="8">
        <f>'C завтраками| Bed and breakfast'!JI6</f>
        <v>46288</v>
      </c>
      <c r="JJ6" s="8">
        <f>'C завтраками| Bed and breakfast'!JJ6</f>
        <v>46289</v>
      </c>
      <c r="JK6" s="8">
        <f>'C завтраками| Bed and breakfast'!JK6</f>
        <v>46290</v>
      </c>
      <c r="JL6" s="8">
        <f>'C завтраками| Bed and breakfast'!JL6</f>
        <v>46291</v>
      </c>
      <c r="JM6" s="8">
        <f>'C завтраками| Bed and breakfast'!JM6</f>
        <v>46292</v>
      </c>
      <c r="JN6" s="8">
        <f>'C завтраками| Bed and breakfast'!JN6</f>
        <v>46293</v>
      </c>
      <c r="JO6" s="8">
        <f>'C завтраками| Bed and breakfast'!JO6</f>
        <v>46294</v>
      </c>
      <c r="JP6" s="8">
        <f>'C завтраками| Bed and breakfast'!JP6</f>
        <v>46295</v>
      </c>
    </row>
    <row r="7" spans="1:276" ht="11.45" customHeight="1">
      <c r="A7" s="34" t="s">
        <v>4</v>
      </c>
    </row>
    <row r="8" spans="1:276" ht="11.45" customHeight="1">
      <c r="A8" s="12">
        <v>1</v>
      </c>
      <c r="B8" s="35">
        <f>'C завтраками| Bed and breakfast'!B8*0.9</f>
        <v>22590</v>
      </c>
      <c r="C8" s="35">
        <f>'C завтраками| Bed and breakfast'!C8*0.9</f>
        <v>30780</v>
      </c>
      <c r="D8" s="35">
        <f>'C завтраками| Bed and breakfast'!D8*0.9</f>
        <v>30780</v>
      </c>
      <c r="E8" s="35">
        <f>'C завтраками| Bed and breakfast'!E8*0.9</f>
        <v>32130</v>
      </c>
      <c r="F8" s="35">
        <f>'C завтраками| Bed and breakfast'!F8*0.9</f>
        <v>32130</v>
      </c>
      <c r="G8" s="35">
        <f>'C завтраками| Bed and breakfast'!G8*0.9</f>
        <v>32130</v>
      </c>
      <c r="H8" s="35">
        <f>'C завтраками| Bed and breakfast'!H8*0.9</f>
        <v>32130</v>
      </c>
      <c r="I8" s="35">
        <f>'C завтраками| Bed and breakfast'!I8*0.9</f>
        <v>32130</v>
      </c>
      <c r="J8" s="35">
        <f>'C завтраками| Bed and breakfast'!J8*0.9</f>
        <v>28800</v>
      </c>
      <c r="K8" s="35">
        <f>'C завтраками| Bed and breakfast'!K8*0.9</f>
        <v>27180</v>
      </c>
      <c r="L8" s="13">
        <f>'C завтраками| Bed and breakfast'!L8*0.9</f>
        <v>20115</v>
      </c>
      <c r="M8" s="13">
        <f>'C завтраками| Bed and breakfast'!M8*0.9</f>
        <v>16875</v>
      </c>
      <c r="N8" s="13">
        <f>'C завтраками| Bed and breakfast'!N8*0.9</f>
        <v>13095</v>
      </c>
      <c r="O8" s="13">
        <f>'C завтраками| Bed and breakfast'!O8*0.9</f>
        <v>13095</v>
      </c>
      <c r="P8" s="13">
        <f>'C завтраками| Bed and breakfast'!P8*0.9</f>
        <v>13095</v>
      </c>
      <c r="Q8" s="13">
        <f>'C завтраками| Bed and breakfast'!Q8*0.9</f>
        <v>13905</v>
      </c>
      <c r="R8" s="13">
        <f>'C завтраками| Bed and breakfast'!R8*0.9</f>
        <v>13905</v>
      </c>
      <c r="S8" s="13">
        <f>'C завтраками| Bed and breakfast'!S8*0.9</f>
        <v>13905</v>
      </c>
      <c r="T8" s="13">
        <f>'C завтраками| Bed and breakfast'!T8*0.9</f>
        <v>13905</v>
      </c>
      <c r="U8" s="13">
        <f>'C завтраками| Bed and breakfast'!U8*0.9</f>
        <v>13905</v>
      </c>
      <c r="V8" s="13">
        <f>'C завтраками| Bed and breakfast'!V8*0.9</f>
        <v>13905</v>
      </c>
      <c r="W8" s="13">
        <f>'C завтраками| Bed and breakfast'!W8*0.9</f>
        <v>14715</v>
      </c>
      <c r="X8" s="13">
        <f>'C завтраками| Bed and breakfast'!X8*0.9</f>
        <v>14715</v>
      </c>
      <c r="Y8" s="13">
        <f>'C завтраками| Bed and breakfast'!Y8*0.9</f>
        <v>14715</v>
      </c>
      <c r="Z8" s="13">
        <f>'C завтраками| Bed and breakfast'!Z8*0.9</f>
        <v>14715</v>
      </c>
      <c r="AA8" s="13">
        <f>'C завтраками| Bed and breakfast'!AA8*0.9</f>
        <v>14715</v>
      </c>
      <c r="AB8" s="13">
        <f>'C завтраками| Bed and breakfast'!AB8*0.9</f>
        <v>15795</v>
      </c>
      <c r="AC8" s="13">
        <f>'C завтраками| Bed and breakfast'!AC8*0.9</f>
        <v>15795</v>
      </c>
      <c r="AD8" s="13">
        <f>'C завтраками| Bed and breakfast'!AD8*0.9</f>
        <v>15795</v>
      </c>
      <c r="AE8" s="13">
        <f>'C завтраками| Bed and breakfast'!AE8*0.9</f>
        <v>15795</v>
      </c>
      <c r="AF8" s="13">
        <f>'C завтраками| Bed and breakfast'!AF8*0.9</f>
        <v>19035</v>
      </c>
      <c r="AG8" s="13">
        <f>'C завтраками| Bed and breakfast'!AG8*0.9</f>
        <v>19035</v>
      </c>
      <c r="AH8" s="13">
        <f>'C завтраками| Bed and breakfast'!AH8*0.9</f>
        <v>19035</v>
      </c>
      <c r="AI8" s="13">
        <f>'C завтраками| Bed and breakfast'!AI8*0.9</f>
        <v>17955</v>
      </c>
      <c r="AJ8" s="13">
        <f>'C завтраками| Bed and breakfast'!AJ8*0.9</f>
        <v>17955</v>
      </c>
      <c r="AK8" s="13">
        <f>'C завтраками| Bed and breakfast'!AK8*0.9</f>
        <v>17955</v>
      </c>
      <c r="AL8" s="13">
        <f>'C завтраками| Bed and breakfast'!AL8*0.9</f>
        <v>17955</v>
      </c>
      <c r="AM8" s="13">
        <f>'C завтраками| Bed and breakfast'!AM8*0.9</f>
        <v>21195</v>
      </c>
      <c r="AN8" s="13">
        <f>'C завтраками| Bed and breakfast'!AN8*0.9</f>
        <v>21195</v>
      </c>
      <c r="AO8" s="13">
        <f>'C завтраками| Bed and breakfast'!AO8*0.9</f>
        <v>21195</v>
      </c>
      <c r="AP8" s="13">
        <f>'C завтраками| Bed and breakfast'!AP8*0.9</f>
        <v>17955</v>
      </c>
      <c r="AQ8" s="13">
        <f>'C завтраками| Bed and breakfast'!AQ8*0.9</f>
        <v>17955</v>
      </c>
      <c r="AR8" s="13">
        <f>'C завтраками| Bed and breakfast'!AR8*0.9</f>
        <v>17955</v>
      </c>
      <c r="AS8" s="13">
        <f>'C завтраками| Bed and breakfast'!AS8*0.9</f>
        <v>17955</v>
      </c>
      <c r="AT8" s="13">
        <f>'C завтраками| Bed and breakfast'!AT8*0.9</f>
        <v>17955</v>
      </c>
      <c r="AU8" s="13">
        <f>'C завтраками| Bed and breakfast'!AU8*0.9</f>
        <v>19035</v>
      </c>
      <c r="AV8" s="13">
        <f>'C завтраками| Bed and breakfast'!AV8*0.9</f>
        <v>19035</v>
      </c>
      <c r="AW8" s="13">
        <f>'C завтраками| Bed and breakfast'!AW8*0.9</f>
        <v>19035</v>
      </c>
      <c r="AX8" s="13">
        <f>'C завтраками| Bed and breakfast'!AX8*0.9</f>
        <v>21195</v>
      </c>
      <c r="AY8" s="13">
        <f>'C завтраками| Bed and breakfast'!AY8*0.9</f>
        <v>21195</v>
      </c>
      <c r="AZ8" s="13">
        <f>'C завтраками| Bed and breakfast'!AZ8*0.9</f>
        <v>21195</v>
      </c>
      <c r="BA8" s="13">
        <f>'C завтраками| Bed and breakfast'!BA8*0.9</f>
        <v>21195</v>
      </c>
      <c r="BB8" s="13">
        <f>'C завтраками| Bed and breakfast'!BB8*0.9</f>
        <v>23355</v>
      </c>
      <c r="BC8" s="13">
        <f>'C завтраками| Bed and breakfast'!BC8*0.9</f>
        <v>23355</v>
      </c>
      <c r="BD8" s="13">
        <f>'C завтраками| Bed and breakfast'!BD8*0.9</f>
        <v>23355</v>
      </c>
      <c r="BE8" s="13">
        <f>'C завтраками| Bed and breakfast'!BE8*0.9</f>
        <v>23355</v>
      </c>
      <c r="BF8" s="13">
        <f>'C завтраками| Bed and breakfast'!BF8*0.9</f>
        <v>23355</v>
      </c>
      <c r="BG8" s="13">
        <f>'C завтраками| Bed and breakfast'!BG8*0.9</f>
        <v>23355</v>
      </c>
      <c r="BH8" s="13">
        <f>'C завтраками| Bed and breakfast'!BH8*0.9</f>
        <v>23355</v>
      </c>
      <c r="BI8" s="13">
        <f>'C завтраками| Bed and breakfast'!BI8*0.9</f>
        <v>23355</v>
      </c>
      <c r="BJ8" s="13">
        <f>'C завтраками| Bed and breakfast'!BJ8*0.9</f>
        <v>21195</v>
      </c>
      <c r="BK8" s="13">
        <f>'C завтраками| Bed and breakfast'!BK8*0.9</f>
        <v>14715</v>
      </c>
      <c r="BL8" s="13">
        <f>'C завтраками| Bed and breakfast'!BL8*0.9</f>
        <v>14715</v>
      </c>
      <c r="BM8" s="13">
        <f>'C завтраками| Bed and breakfast'!BM8*0.9</f>
        <v>14715</v>
      </c>
      <c r="BN8" s="13">
        <f>'C завтраками| Bed and breakfast'!BN8*0.9</f>
        <v>14715</v>
      </c>
      <c r="BO8" s="13">
        <f>'C завтраками| Bed and breakfast'!BO8*0.9</f>
        <v>14715</v>
      </c>
      <c r="BP8" s="13">
        <f>'C завтраками| Bed and breakfast'!BP8*0.9</f>
        <v>14715</v>
      </c>
      <c r="BQ8" s="13">
        <f>'C завтраками| Bed and breakfast'!BQ8*0.9</f>
        <v>14715</v>
      </c>
      <c r="BR8" s="13">
        <f>'C завтраками| Bed and breakfast'!BR8*0.9</f>
        <v>14715</v>
      </c>
      <c r="BS8" s="13">
        <f>'C завтраками| Bed and breakfast'!BS8*0.9</f>
        <v>14715</v>
      </c>
      <c r="BT8" s="13">
        <f>'C завтраками| Bed and breakfast'!BT8*0.9</f>
        <v>10755</v>
      </c>
      <c r="BU8" s="13">
        <f>'C завтраками| Bed and breakfast'!BU8*0.9</f>
        <v>10755</v>
      </c>
      <c r="BV8" s="13">
        <f>'C завтраками| Bed and breakfast'!BV8*0.9</f>
        <v>10755</v>
      </c>
      <c r="BW8" s="13">
        <f>'C завтраками| Bed and breakfast'!BW8*0.9</f>
        <v>10755</v>
      </c>
      <c r="BX8" s="13">
        <f>'C завтраками| Bed and breakfast'!BX8*0.9</f>
        <v>10755</v>
      </c>
      <c r="BY8" s="13">
        <f>'C завтраками| Bed and breakfast'!BY8*0.9</f>
        <v>10755</v>
      </c>
      <c r="BZ8" s="13">
        <f>'C завтраками| Bed and breakfast'!BZ8*0.9</f>
        <v>10755</v>
      </c>
      <c r="CA8" s="13">
        <f>'C завтраками| Bed and breakfast'!CA8*0.9</f>
        <v>9495</v>
      </c>
      <c r="CB8" s="13">
        <f>'C завтраками| Bed and breakfast'!CB8*0.9</f>
        <v>9495</v>
      </c>
      <c r="CC8" s="13">
        <f>'C завтраками| Bed and breakfast'!CC8*0.9</f>
        <v>9495</v>
      </c>
      <c r="CD8" s="13">
        <f>'C завтраками| Bed and breakfast'!CD8*0.9</f>
        <v>9495</v>
      </c>
      <c r="CE8" s="13">
        <f>'C завтраками| Bed and breakfast'!CE8*0.9</f>
        <v>9495</v>
      </c>
      <c r="CF8" s="13">
        <f>'C завтраками| Bed and breakfast'!CF8*0.9</f>
        <v>8415</v>
      </c>
      <c r="CG8" s="13">
        <f>'C завтраками| Bed and breakfast'!CG8*0.9</f>
        <v>8415</v>
      </c>
      <c r="CH8" s="13">
        <f>'C завтраками| Bed and breakfast'!CH8*0.9</f>
        <v>8415</v>
      </c>
      <c r="CI8" s="13">
        <f>'C завтраками| Bed and breakfast'!CI8*0.9</f>
        <v>8415</v>
      </c>
      <c r="CJ8" s="13">
        <f>'C завтраками| Bed and breakfast'!CJ8*0.9</f>
        <v>8415</v>
      </c>
      <c r="CK8" s="13">
        <f>'C завтраками| Bed and breakfast'!CK8*0.9</f>
        <v>9495</v>
      </c>
      <c r="CL8" s="13">
        <f>'C завтраками| Bed and breakfast'!CL8*0.9</f>
        <v>9495</v>
      </c>
      <c r="CM8" s="13">
        <f>'C завтраками| Bed and breakfast'!CM8*0.9</f>
        <v>8415</v>
      </c>
      <c r="CN8" s="13">
        <f>'C завтраками| Bed and breakfast'!CN8*0.9</f>
        <v>8415</v>
      </c>
      <c r="CO8" s="13">
        <f>'C завтраками| Bed and breakfast'!CO8*0.9</f>
        <v>8415</v>
      </c>
      <c r="CP8" s="13">
        <f>'C завтраками| Bed and breakfast'!CP8*0.9</f>
        <v>8235</v>
      </c>
      <c r="CQ8" s="13">
        <f>'C завтраками| Bed and breakfast'!CQ8*0.9</f>
        <v>8235</v>
      </c>
      <c r="CR8" s="13">
        <f>'C завтраками| Bed and breakfast'!CR8*0.9</f>
        <v>8235</v>
      </c>
      <c r="CS8" s="13">
        <f>'C завтраками| Bed and breakfast'!CS8*0.9</f>
        <v>8235</v>
      </c>
      <c r="CT8" s="13">
        <f>'C завтраками| Bed and breakfast'!CT8*0.9</f>
        <v>7335</v>
      </c>
      <c r="CU8" s="13">
        <f>'C завтраками| Bed and breakfast'!CU8*0.9</f>
        <v>7335</v>
      </c>
      <c r="CV8" s="13">
        <f>'C завтраками| Bed and breakfast'!CV8*0.9</f>
        <v>7335</v>
      </c>
      <c r="CW8" s="13">
        <f>'C завтраками| Bed and breakfast'!CW8*0.9</f>
        <v>7335</v>
      </c>
      <c r="CX8" s="13">
        <f>'C завтраками| Bed and breakfast'!CX8*0.9</f>
        <v>7335</v>
      </c>
      <c r="CY8" s="13">
        <f>'C завтраками| Bed and breakfast'!CY8*0.9</f>
        <v>7335</v>
      </c>
      <c r="CZ8" s="13">
        <f>'C завтраками| Bed and breakfast'!CZ8*0.9</f>
        <v>7335</v>
      </c>
      <c r="DA8" s="13">
        <f>'C завтраками| Bed and breakfast'!DA8*0.9</f>
        <v>5625</v>
      </c>
      <c r="DB8" s="13">
        <f>'C завтраками| Bed and breakfast'!DB8*0.9</f>
        <v>5625</v>
      </c>
      <c r="DC8" s="13">
        <f>'C завтраками| Bed and breakfast'!DC8*0.9</f>
        <v>5625</v>
      </c>
      <c r="DD8" s="13">
        <f>'C завтраками| Bed and breakfast'!DD8*0.9</f>
        <v>5625</v>
      </c>
      <c r="DE8" s="13">
        <f>'C завтраками| Bed and breakfast'!DE8*0.9</f>
        <v>5625</v>
      </c>
      <c r="DF8" s="13">
        <f>'C завтраками| Bed and breakfast'!DF8*0.9</f>
        <v>6165</v>
      </c>
      <c r="DG8" s="13">
        <f>'C завтраками| Bed and breakfast'!DG8*0.9</f>
        <v>6165</v>
      </c>
      <c r="DH8" s="13">
        <f>'C завтраками| Bed and breakfast'!DH8*0.9</f>
        <v>5625</v>
      </c>
      <c r="DI8" s="13">
        <f>'C завтраками| Bed and breakfast'!DI8*0.9</f>
        <v>5625</v>
      </c>
      <c r="DJ8" s="13">
        <f>'C завтраками| Bed and breakfast'!DJ8*0.9</f>
        <v>5625</v>
      </c>
      <c r="DK8" s="13">
        <f>'C завтраками| Bed and breakfast'!DK8*0.9</f>
        <v>5625</v>
      </c>
      <c r="DL8" s="13">
        <f>'C завтраками| Bed and breakfast'!DL8*0.9</f>
        <v>5625</v>
      </c>
      <c r="DM8" s="13">
        <f>'C завтраками| Bed and breakfast'!DM8*0.9</f>
        <v>6165</v>
      </c>
      <c r="DN8" s="13">
        <f>'C завтраками| Bed and breakfast'!DN8*0.9</f>
        <v>6165</v>
      </c>
      <c r="DO8" s="13">
        <f>'C завтраками| Bed and breakfast'!DO8*0.9</f>
        <v>5625</v>
      </c>
      <c r="DP8" s="13">
        <f>'C завтраками| Bed and breakfast'!DP8*0.9</f>
        <v>5625</v>
      </c>
      <c r="DQ8" s="13">
        <f>'C завтраками| Bed and breakfast'!DQ8*0.9</f>
        <v>5625</v>
      </c>
      <c r="DR8" s="13">
        <f>'C завтраками| Bed and breakfast'!DR8*0.9</f>
        <v>5625</v>
      </c>
      <c r="DS8" s="13">
        <f>'C завтраками| Bed and breakfast'!DS8*0.9</f>
        <v>6885</v>
      </c>
      <c r="DT8" s="13">
        <f>'C завтраками| Bed and breakfast'!DT8*0.9</f>
        <v>6885</v>
      </c>
      <c r="DU8" s="13">
        <f>'C завтраками| Bed and breakfast'!DU8*0.9</f>
        <v>6885</v>
      </c>
      <c r="DV8" s="13">
        <f>'C завтраками| Bed and breakfast'!DV8*0.9</f>
        <v>5895</v>
      </c>
      <c r="DW8" s="13">
        <f>'C завтраками| Bed and breakfast'!DW8*0.9</f>
        <v>5895</v>
      </c>
      <c r="DX8" s="13">
        <f>'C завтраками| Bed and breakfast'!DX8*0.9</f>
        <v>5895</v>
      </c>
      <c r="DY8" s="13">
        <f>'C завтраками| Bed and breakfast'!DY8*0.9</f>
        <v>5895</v>
      </c>
      <c r="DZ8" s="13">
        <f>'C завтраками| Bed and breakfast'!DZ8*0.9</f>
        <v>5895</v>
      </c>
      <c r="EA8" s="13">
        <f>'C завтраками| Bed and breakfast'!EA8*0.9</f>
        <v>6885</v>
      </c>
      <c r="EB8" s="13">
        <f>'C завтраками| Bed and breakfast'!EB8*0.9</f>
        <v>6885</v>
      </c>
      <c r="EC8" s="13">
        <f>'C завтраками| Bed and breakfast'!EC8*0.9</f>
        <v>6885</v>
      </c>
      <c r="ED8" s="13">
        <f>'C завтраками| Bed and breakfast'!ED8*0.9</f>
        <v>5625</v>
      </c>
      <c r="EE8" s="13">
        <f>'C завтраками| Bed and breakfast'!EE8*0.9</f>
        <v>5625</v>
      </c>
      <c r="EF8" s="13">
        <f>'C завтраками| Bed and breakfast'!EF8*0.9</f>
        <v>5625</v>
      </c>
      <c r="EG8" s="13">
        <f>'C завтраками| Bed and breakfast'!EG8*0.9</f>
        <v>5625</v>
      </c>
      <c r="EH8" s="13">
        <f>'C завтраками| Bed and breakfast'!EH8*0.9</f>
        <v>5895</v>
      </c>
      <c r="EI8" s="13">
        <f>'C завтраками| Bed and breakfast'!EI8*0.9</f>
        <v>5895</v>
      </c>
      <c r="EJ8" s="13">
        <f>'C завтраками| Bed and breakfast'!EJ8*0.9</f>
        <v>5625</v>
      </c>
      <c r="EK8" s="13">
        <f>'C завтраками| Bed and breakfast'!EK8*0.9</f>
        <v>5625</v>
      </c>
      <c r="EL8" s="13">
        <f>'C завтраками| Bed and breakfast'!EL8*0.9</f>
        <v>5625</v>
      </c>
      <c r="EM8" s="13">
        <f>'C завтраками| Bed and breakfast'!EM8*0.9</f>
        <v>5625</v>
      </c>
      <c r="EN8" s="13">
        <f>'C завтраками| Bed and breakfast'!EN8*0.9</f>
        <v>5625</v>
      </c>
      <c r="EO8" s="13">
        <f>'C завтраками| Bed and breakfast'!EO8*0.9</f>
        <v>5895</v>
      </c>
      <c r="EP8" s="13">
        <f>'C завтраками| Bed and breakfast'!EP8*0.9</f>
        <v>5895</v>
      </c>
      <c r="EQ8" s="13">
        <f>'C завтраками| Bed and breakfast'!EQ8*0.9</f>
        <v>5625</v>
      </c>
      <c r="ER8" s="13">
        <f>'C завтраками| Bed and breakfast'!ER8*0.9</f>
        <v>5625</v>
      </c>
      <c r="ES8" s="13">
        <f>'C завтраками| Bed and breakfast'!ES8*0.9</f>
        <v>5625</v>
      </c>
      <c r="ET8" s="13">
        <f>'C завтраками| Bed and breakfast'!ET8*0.9</f>
        <v>5625</v>
      </c>
      <c r="EU8" s="13">
        <f>'C завтраками| Bed and breakfast'!EU8*0.9</f>
        <v>5625</v>
      </c>
      <c r="EV8" s="13">
        <f>'C завтраками| Bed and breakfast'!EV8*0.9</f>
        <v>5895</v>
      </c>
      <c r="EW8" s="13">
        <f>'C завтраками| Bed and breakfast'!EW8*0.9</f>
        <v>5895</v>
      </c>
      <c r="EX8" s="13">
        <f>'C завтраками| Bed and breakfast'!EX8*0.9</f>
        <v>5895</v>
      </c>
      <c r="EY8" s="13">
        <f>'C завтраками| Bed and breakfast'!EY8*0.9</f>
        <v>5895</v>
      </c>
      <c r="EZ8" s="13">
        <f>'C завтраками| Bed and breakfast'!EZ8*0.9</f>
        <v>5895</v>
      </c>
      <c r="FA8" s="13">
        <f>'C завтраками| Bed and breakfast'!FA8*0.9</f>
        <v>5895</v>
      </c>
      <c r="FB8" s="13">
        <f>'C завтраками| Bed and breakfast'!FB8*0.9</f>
        <v>5895</v>
      </c>
      <c r="FC8" s="13">
        <f>'C завтраками| Bed and breakfast'!FC8*0.9</f>
        <v>10575</v>
      </c>
      <c r="FD8" s="13">
        <f>'C завтраками| Bed and breakfast'!FD8*0.9</f>
        <v>10575</v>
      </c>
      <c r="FE8" s="35">
        <f>'C завтраками| Bed and breakfast'!FE8*0.9</f>
        <v>10575</v>
      </c>
      <c r="FF8" s="35">
        <f>'C завтраками| Bed and breakfast'!FF8*0.9</f>
        <v>10575</v>
      </c>
      <c r="FG8" s="35">
        <f>'C завтраками| Bed and breakfast'!FG8*0.9</f>
        <v>10575</v>
      </c>
      <c r="FH8" s="35">
        <f>'C завтраками| Bed and breakfast'!FH8*0.9</f>
        <v>10575</v>
      </c>
      <c r="FI8" s="35">
        <f>'C завтраками| Bed and breakfast'!FI8*0.9</f>
        <v>12555</v>
      </c>
      <c r="FJ8" s="13">
        <f>'C завтраками| Bed and breakfast'!FJ8*0.9</f>
        <v>12555</v>
      </c>
      <c r="FK8" s="13">
        <f>'C завтраками| Bed and breakfast'!FK8*0.9</f>
        <v>12555</v>
      </c>
      <c r="FL8" s="13">
        <f>'C завтраками| Bed and breakfast'!FL8*0.9</f>
        <v>12555</v>
      </c>
      <c r="FM8" s="13">
        <f>'C завтраками| Bed and breakfast'!FM8*0.9</f>
        <v>12555</v>
      </c>
      <c r="FN8" s="13">
        <f>'C завтраками| Bed and breakfast'!FN8*0.9</f>
        <v>12555</v>
      </c>
      <c r="FO8" s="13">
        <f>'C завтраками| Bed and breakfast'!FO8*0.9</f>
        <v>12555</v>
      </c>
      <c r="FP8" s="13">
        <f>'C завтраками| Bed and breakfast'!FP8*0.9</f>
        <v>12555</v>
      </c>
      <c r="FQ8" s="13">
        <f>'C завтраками| Bed and breakfast'!FQ8*0.9</f>
        <v>12555</v>
      </c>
      <c r="FR8" s="13">
        <f>'C завтраками| Bed and breakfast'!FR8*0.9</f>
        <v>12555</v>
      </c>
      <c r="FS8" s="13">
        <f>'C завтраками| Bed and breakfast'!FS8*0.9</f>
        <v>6885</v>
      </c>
      <c r="FT8" s="13">
        <f>'C завтраками| Bed and breakfast'!FT8*0.9</f>
        <v>6885</v>
      </c>
      <c r="FU8" s="13">
        <f>'C завтраками| Bed and breakfast'!FU8*0.9</f>
        <v>6885</v>
      </c>
      <c r="FV8" s="13">
        <f>'C завтраками| Bed and breakfast'!FV8*0.9</f>
        <v>6885</v>
      </c>
      <c r="FW8" s="13">
        <f>'C завтраками| Bed and breakfast'!FW8*0.9</f>
        <v>6885</v>
      </c>
      <c r="FX8" s="13">
        <f>'C завтраками| Bed and breakfast'!FX8*0.9</f>
        <v>6885</v>
      </c>
      <c r="FY8" s="13">
        <f>'C завтраками| Bed and breakfast'!FY8*0.9</f>
        <v>6885</v>
      </c>
      <c r="FZ8" s="13">
        <f>'C завтраками| Bed and breakfast'!FZ8*0.9</f>
        <v>6885</v>
      </c>
      <c r="GA8" s="13">
        <f>'C завтраками| Bed and breakfast'!GA8*0.9</f>
        <v>10575</v>
      </c>
      <c r="GB8" s="13">
        <f>'C завтраками| Bed and breakfast'!GB8*0.9</f>
        <v>10575</v>
      </c>
      <c r="GC8" s="13">
        <f>'C завтраками| Bed and breakfast'!GC8*0.9</f>
        <v>10575</v>
      </c>
      <c r="GD8" s="13">
        <f>'C завтраками| Bed and breakfast'!GD8*0.9</f>
        <v>10575</v>
      </c>
      <c r="GE8" s="13">
        <f>'C завтраками| Bed and breakfast'!GE8*0.9</f>
        <v>10575</v>
      </c>
      <c r="GF8" s="13">
        <f>'C завтраками| Bed and breakfast'!GF8*0.9</f>
        <v>10575</v>
      </c>
      <c r="GG8" s="13">
        <f>'C завтраками| Bed and breakfast'!GG8*0.9</f>
        <v>10575</v>
      </c>
      <c r="GH8" s="13">
        <f>'C завтраками| Bed and breakfast'!GH8*0.9</f>
        <v>10575</v>
      </c>
      <c r="GI8" s="13">
        <f>'C завтраками| Bed and breakfast'!GI8*0.9</f>
        <v>10575</v>
      </c>
      <c r="GJ8" s="13">
        <f>'C завтраками| Bed and breakfast'!GJ8*0.9</f>
        <v>10575</v>
      </c>
      <c r="GK8" s="13">
        <f>'C завтраками| Bed and breakfast'!GK8*0.9</f>
        <v>10575</v>
      </c>
      <c r="GL8" s="13">
        <f>'C завтраками| Bed and breakfast'!GL8*0.9</f>
        <v>10575</v>
      </c>
      <c r="GM8" s="13">
        <f>'C завтраками| Bed and breakfast'!GM8*0.9</f>
        <v>10575</v>
      </c>
      <c r="GN8" s="13">
        <f>'C завтраками| Bed and breakfast'!GN8*0.9</f>
        <v>10575</v>
      </c>
      <c r="GO8" s="13">
        <f>'C завтраками| Bed and breakfast'!GO8*0.9</f>
        <v>7785</v>
      </c>
      <c r="GP8" s="13">
        <f>'C завтраками| Bed and breakfast'!GP8*0.9</f>
        <v>7785</v>
      </c>
      <c r="GQ8" s="13">
        <f>'C завтраками| Bed and breakfast'!GQ8*0.9</f>
        <v>7785</v>
      </c>
      <c r="GR8" s="13">
        <f>'C завтраками| Bed and breakfast'!GR8*0.9</f>
        <v>7785</v>
      </c>
      <c r="GS8" s="13">
        <f>'C завтраками| Bed and breakfast'!GS8*0.9</f>
        <v>8235</v>
      </c>
      <c r="GT8" s="13">
        <f>'C завтраками| Bed and breakfast'!GT8*0.9</f>
        <v>8235</v>
      </c>
      <c r="GU8" s="13">
        <f>'C завтраками| Bed and breakfast'!GU8*0.9</f>
        <v>7785</v>
      </c>
      <c r="GV8" s="13">
        <f>'C завтраками| Bed and breakfast'!GV8*0.9</f>
        <v>7785</v>
      </c>
      <c r="GW8" s="13">
        <f>'C завтраками| Bed and breakfast'!GW8*0.9</f>
        <v>7785</v>
      </c>
      <c r="GX8" s="13">
        <f>'C завтраками| Bed and breakfast'!GX8*0.9</f>
        <v>7785</v>
      </c>
      <c r="GY8" s="13">
        <f>'C завтраками| Bed and breakfast'!GY8*0.9</f>
        <v>7785</v>
      </c>
      <c r="GZ8" s="13">
        <f>'C завтраками| Bed and breakfast'!GZ8*0.9</f>
        <v>8235</v>
      </c>
      <c r="HA8" s="13">
        <f>'C завтраками| Bed and breakfast'!HA8*0.9</f>
        <v>8235</v>
      </c>
      <c r="HB8" s="13">
        <f>'C завтраками| Bed and breakfast'!HB8*0.9</f>
        <v>7785</v>
      </c>
      <c r="HC8" s="13">
        <f>'C завтраками| Bed and breakfast'!HC8*0.9</f>
        <v>7785</v>
      </c>
      <c r="HD8" s="13">
        <f>'C завтраками| Bed and breakfast'!HD8*0.9</f>
        <v>7785</v>
      </c>
      <c r="HE8" s="13">
        <f>'C завтраками| Bed and breakfast'!HE8*0.9</f>
        <v>7785</v>
      </c>
      <c r="HF8" s="13">
        <f>'C завтраками| Bed and breakfast'!HF8*0.9</f>
        <v>7785</v>
      </c>
      <c r="HG8" s="13">
        <f>'C завтраками| Bed and breakfast'!HG8*0.9</f>
        <v>8235</v>
      </c>
      <c r="HH8" s="13">
        <f>'C завтраками| Bed and breakfast'!HH8*0.9</f>
        <v>8235</v>
      </c>
      <c r="HI8" s="13">
        <f>'C завтраками| Bed and breakfast'!HI8*0.9</f>
        <v>7785</v>
      </c>
      <c r="HJ8" s="13">
        <f>'C завтраками| Bed and breakfast'!HJ8*0.9</f>
        <v>7785</v>
      </c>
      <c r="HK8" s="13">
        <f>'C завтраками| Bed and breakfast'!HK8*0.9</f>
        <v>7785</v>
      </c>
      <c r="HL8" s="13">
        <f>'C завтраками| Bed and breakfast'!HL8*0.9</f>
        <v>7785</v>
      </c>
      <c r="HM8" s="13">
        <f>'C завтраками| Bed and breakfast'!HM8*0.9</f>
        <v>7785</v>
      </c>
      <c r="HN8" s="13">
        <f>'C завтраками| Bed and breakfast'!HN8*0.9</f>
        <v>8235</v>
      </c>
      <c r="HO8" s="13">
        <f>'C завтраками| Bed and breakfast'!HO8*0.9</f>
        <v>8235</v>
      </c>
      <c r="HP8" s="13">
        <f>'C завтраками| Bed and breakfast'!HP8*0.9</f>
        <v>7785</v>
      </c>
      <c r="HQ8" s="13">
        <f>'C завтраками| Bed and breakfast'!HQ8*0.9</f>
        <v>7785</v>
      </c>
      <c r="HR8" s="13">
        <f>'C завтраками| Bed and breakfast'!HR8*0.9</f>
        <v>7785</v>
      </c>
      <c r="HS8" s="13">
        <f>'C завтраками| Bed and breakfast'!HS8*0.9</f>
        <v>7785</v>
      </c>
      <c r="HT8" s="13">
        <f>'C завтраками| Bed and breakfast'!HT8*0.9</f>
        <v>7785</v>
      </c>
      <c r="HU8" s="13">
        <f>'C завтраками| Bed and breakfast'!HU8*0.9</f>
        <v>8235</v>
      </c>
      <c r="HV8" s="13">
        <f>'C завтраками| Bed and breakfast'!HV8*0.9</f>
        <v>8235</v>
      </c>
      <c r="HW8" s="13">
        <f>'C завтраками| Bed and breakfast'!HW8*0.9</f>
        <v>7785</v>
      </c>
      <c r="HX8" s="13">
        <f>'C завтраками| Bed and breakfast'!HX8*0.9</f>
        <v>7785</v>
      </c>
      <c r="HY8" s="13">
        <f>'C завтраками| Bed and breakfast'!HY8*0.9</f>
        <v>7785</v>
      </c>
      <c r="HZ8" s="13">
        <f>'C завтраками| Bed and breakfast'!HZ8*0.9</f>
        <v>7785</v>
      </c>
      <c r="IA8" s="13">
        <f>'C завтраками| Bed and breakfast'!IA8*0.9</f>
        <v>7785</v>
      </c>
      <c r="IB8" s="13">
        <f>'C завтраками| Bed and breakfast'!IB8*0.9</f>
        <v>7785</v>
      </c>
      <c r="IC8" s="13">
        <f>'C завтраками| Bed and breakfast'!IC8*0.9</f>
        <v>7785</v>
      </c>
      <c r="ID8" s="13">
        <f>'C завтраками| Bed and breakfast'!ID8*0.9</f>
        <v>6885</v>
      </c>
      <c r="IE8" s="13">
        <f>'C завтраками| Bed and breakfast'!IE8*0.9</f>
        <v>6885</v>
      </c>
      <c r="IF8" s="13">
        <f>'C завтраками| Bed and breakfast'!IF8*0.9</f>
        <v>6885</v>
      </c>
      <c r="IG8" s="13">
        <f>'C завтраками| Bed and breakfast'!IG8*0.9</f>
        <v>6885</v>
      </c>
      <c r="IH8" s="13">
        <f>'C завтраками| Bed and breakfast'!IH8*0.9</f>
        <v>6885</v>
      </c>
      <c r="II8" s="13">
        <f>'C завтраками| Bed and breakfast'!II8*0.9</f>
        <v>6885</v>
      </c>
      <c r="IJ8" s="13">
        <f>'C завтраками| Bed and breakfast'!IJ8*0.9</f>
        <v>6885</v>
      </c>
      <c r="IK8" s="13">
        <f>'C завтраками| Bed and breakfast'!IK8*0.9</f>
        <v>6435</v>
      </c>
      <c r="IL8" s="13">
        <f>'C завтраками| Bed and breakfast'!IL8*0.9</f>
        <v>6435</v>
      </c>
      <c r="IM8" s="13">
        <f>'C завтраками| Bed and breakfast'!IM8*0.9</f>
        <v>6435</v>
      </c>
      <c r="IN8" s="13">
        <f>'C завтраками| Bed and breakfast'!IN8*0.9</f>
        <v>6435</v>
      </c>
      <c r="IO8" s="13">
        <f>'C завтраками| Bed and breakfast'!IO8*0.9</f>
        <v>6435</v>
      </c>
      <c r="IP8" s="13">
        <f>'C завтраками| Bed and breakfast'!IP8*0.9</f>
        <v>6885</v>
      </c>
      <c r="IQ8" s="13">
        <f>'C завтраками| Bed and breakfast'!IQ8*0.9</f>
        <v>6885</v>
      </c>
      <c r="IR8" s="13">
        <f>'C завтраками| Bed and breakfast'!IR8*0.9</f>
        <v>6435</v>
      </c>
      <c r="IS8" s="13">
        <f>'C завтраками| Bed and breakfast'!IS8*0.9</f>
        <v>6435</v>
      </c>
      <c r="IT8" s="13">
        <f>'C завтраками| Bed and breakfast'!IT8*0.9</f>
        <v>6435</v>
      </c>
      <c r="IU8" s="13">
        <f>'C завтраками| Bed and breakfast'!IU8*0.9</f>
        <v>6435</v>
      </c>
      <c r="IV8" s="13">
        <f>'C завтраками| Bed and breakfast'!IV8*0.9</f>
        <v>6435</v>
      </c>
      <c r="IW8" s="13">
        <f>'C завтраками| Bed and breakfast'!IW8*0.9</f>
        <v>6885</v>
      </c>
      <c r="IX8" s="13">
        <f>'C завтраками| Bed and breakfast'!IX8*0.9</f>
        <v>6885</v>
      </c>
      <c r="IY8" s="13">
        <f>'C завтраками| Bed and breakfast'!IY8*0.9</f>
        <v>6435</v>
      </c>
      <c r="IZ8" s="13">
        <f>'C завтраками| Bed and breakfast'!IZ8*0.9</f>
        <v>6435</v>
      </c>
      <c r="JA8" s="13">
        <f>'C завтраками| Bed and breakfast'!JA8*0.9</f>
        <v>6435</v>
      </c>
      <c r="JB8" s="13">
        <f>'C завтраками| Bed and breakfast'!JB8*0.9</f>
        <v>6435</v>
      </c>
      <c r="JC8" s="13">
        <f>'C завтраками| Bed and breakfast'!JC8*0.9</f>
        <v>6435</v>
      </c>
      <c r="JD8" s="13">
        <f>'C завтраками| Bed and breakfast'!JD8*0.9</f>
        <v>6885</v>
      </c>
      <c r="JE8" s="13">
        <f>'C завтраками| Bed and breakfast'!JE8*0.9</f>
        <v>6885</v>
      </c>
      <c r="JF8" s="13">
        <f>'C завтраками| Bed and breakfast'!JF8*0.9</f>
        <v>7785</v>
      </c>
      <c r="JG8" s="13">
        <f>'C завтраками| Bed and breakfast'!JG8*0.9</f>
        <v>7785</v>
      </c>
      <c r="JH8" s="13">
        <f>'C завтраками| Bed and breakfast'!JH8*0.9</f>
        <v>7785</v>
      </c>
      <c r="JI8" s="13">
        <f>'C завтраками| Bed and breakfast'!JI8*0.9</f>
        <v>7785</v>
      </c>
      <c r="JJ8" s="13">
        <f>'C завтраками| Bed and breakfast'!JJ8*0.9</f>
        <v>7785</v>
      </c>
      <c r="JK8" s="13">
        <f>'C завтраками| Bed and breakfast'!JK8*0.9</f>
        <v>7785</v>
      </c>
      <c r="JL8" s="13">
        <f>'C завтраками| Bed and breakfast'!JL8*0.9</f>
        <v>7785</v>
      </c>
      <c r="JM8" s="13">
        <f>'C завтраками| Bed and breakfast'!JM8*0.9</f>
        <v>7785</v>
      </c>
      <c r="JN8" s="13">
        <f>'C завтраками| Bed and breakfast'!JN8*0.9</f>
        <v>7785</v>
      </c>
      <c r="JO8" s="13">
        <f>'C завтраками| Bed and breakfast'!JO8*0.9</f>
        <v>7785</v>
      </c>
      <c r="JP8" s="13">
        <f>'C завтраками| Bed and breakfast'!JP8*0.9</f>
        <v>7785</v>
      </c>
    </row>
    <row r="9" spans="1:276" ht="11.45" customHeight="1">
      <c r="A9" s="12">
        <v>2</v>
      </c>
      <c r="B9" s="35">
        <f>'C завтраками| Bed and breakfast'!B9*0.9</f>
        <v>24390</v>
      </c>
      <c r="C9" s="35">
        <f>'C завтраками| Bed and breakfast'!C9*0.9</f>
        <v>32580</v>
      </c>
      <c r="D9" s="35">
        <f>'C завтраками| Bed and breakfast'!D9*0.9</f>
        <v>32580</v>
      </c>
      <c r="E9" s="35">
        <f>'C завтраками| Bed and breakfast'!E9*0.9</f>
        <v>33930</v>
      </c>
      <c r="F9" s="35">
        <f>'C завтраками| Bed and breakfast'!F9*0.9</f>
        <v>33930</v>
      </c>
      <c r="G9" s="35">
        <f>'C завтраками| Bed and breakfast'!G9*0.9</f>
        <v>33930</v>
      </c>
      <c r="H9" s="35">
        <f>'C завтраками| Bed and breakfast'!H9*0.9</f>
        <v>33930</v>
      </c>
      <c r="I9" s="35">
        <f>'C завтраками| Bed and breakfast'!I9*0.9</f>
        <v>33930</v>
      </c>
      <c r="J9" s="35">
        <f>'C завтраками| Bed and breakfast'!J9*0.9</f>
        <v>30600</v>
      </c>
      <c r="K9" s="35">
        <f>'C завтраками| Bed and breakfast'!K9*0.9</f>
        <v>28980</v>
      </c>
      <c r="L9" s="13">
        <f>'C завтраками| Bed and breakfast'!L9*0.9</f>
        <v>21780</v>
      </c>
      <c r="M9" s="13">
        <f>'C завтраками| Bed and breakfast'!M9*0.9</f>
        <v>18540</v>
      </c>
      <c r="N9" s="13">
        <f>'C завтраками| Bed and breakfast'!N9*0.9</f>
        <v>14760</v>
      </c>
      <c r="O9" s="13">
        <f>'C завтраками| Bed and breakfast'!O9*0.9</f>
        <v>14760</v>
      </c>
      <c r="P9" s="13">
        <f>'C завтраками| Bed and breakfast'!P9*0.9</f>
        <v>14760</v>
      </c>
      <c r="Q9" s="13">
        <f>'C завтраками| Bed and breakfast'!Q9*0.9</f>
        <v>15570</v>
      </c>
      <c r="R9" s="13">
        <f>'C завтраками| Bed and breakfast'!R9*0.9</f>
        <v>15570</v>
      </c>
      <c r="S9" s="13">
        <f>'C завтраками| Bed and breakfast'!S9*0.9</f>
        <v>15570</v>
      </c>
      <c r="T9" s="13">
        <f>'C завтраками| Bed and breakfast'!T9*0.9</f>
        <v>15570</v>
      </c>
      <c r="U9" s="13">
        <f>'C завтраками| Bed and breakfast'!U9*0.9</f>
        <v>15570</v>
      </c>
      <c r="V9" s="13">
        <f>'C завтраками| Bed and breakfast'!V9*0.9</f>
        <v>15570</v>
      </c>
      <c r="W9" s="13">
        <f>'C завтраками| Bed and breakfast'!W9*0.9</f>
        <v>16380</v>
      </c>
      <c r="X9" s="13">
        <f>'C завтраками| Bed and breakfast'!X9*0.9</f>
        <v>16380</v>
      </c>
      <c r="Y9" s="13">
        <f>'C завтраками| Bed and breakfast'!Y9*0.9</f>
        <v>16380</v>
      </c>
      <c r="Z9" s="13">
        <f>'C завтраками| Bed and breakfast'!Z9*0.9</f>
        <v>16380</v>
      </c>
      <c r="AA9" s="13">
        <f>'C завтраками| Bed and breakfast'!AA9*0.9</f>
        <v>16380</v>
      </c>
      <c r="AB9" s="13">
        <f>'C завтраками| Bed and breakfast'!AB9*0.9</f>
        <v>17460</v>
      </c>
      <c r="AC9" s="13">
        <f>'C завтраками| Bed and breakfast'!AC9*0.9</f>
        <v>17460</v>
      </c>
      <c r="AD9" s="13">
        <f>'C завтраками| Bed and breakfast'!AD9*0.9</f>
        <v>17460</v>
      </c>
      <c r="AE9" s="13">
        <f>'C завтраками| Bed and breakfast'!AE9*0.9</f>
        <v>17460</v>
      </c>
      <c r="AF9" s="13">
        <f>'C завтраками| Bed and breakfast'!AF9*0.9</f>
        <v>20700</v>
      </c>
      <c r="AG9" s="13">
        <f>'C завтраками| Bed and breakfast'!AG9*0.9</f>
        <v>20700</v>
      </c>
      <c r="AH9" s="13">
        <f>'C завтраками| Bed and breakfast'!AH9*0.9</f>
        <v>20700</v>
      </c>
      <c r="AI9" s="13">
        <f>'C завтраками| Bed and breakfast'!AI9*0.9</f>
        <v>19620</v>
      </c>
      <c r="AJ9" s="13">
        <f>'C завтраками| Bed and breakfast'!AJ9*0.9</f>
        <v>19620</v>
      </c>
      <c r="AK9" s="13">
        <f>'C завтраками| Bed and breakfast'!AK9*0.9</f>
        <v>19620</v>
      </c>
      <c r="AL9" s="13">
        <f>'C завтраками| Bed and breakfast'!AL9*0.9</f>
        <v>19620</v>
      </c>
      <c r="AM9" s="13">
        <f>'C завтраками| Bed and breakfast'!AM9*0.9</f>
        <v>22860</v>
      </c>
      <c r="AN9" s="13">
        <f>'C завтраками| Bed and breakfast'!AN9*0.9</f>
        <v>22860</v>
      </c>
      <c r="AO9" s="13">
        <f>'C завтраками| Bed and breakfast'!AO9*0.9</f>
        <v>22860</v>
      </c>
      <c r="AP9" s="13">
        <f>'C завтраками| Bed and breakfast'!AP9*0.9</f>
        <v>19620</v>
      </c>
      <c r="AQ9" s="13">
        <f>'C завтраками| Bed and breakfast'!AQ9*0.9</f>
        <v>19620</v>
      </c>
      <c r="AR9" s="13">
        <f>'C завтраками| Bed and breakfast'!AR9*0.9</f>
        <v>19620</v>
      </c>
      <c r="AS9" s="13">
        <f>'C завтраками| Bed and breakfast'!AS9*0.9</f>
        <v>19620</v>
      </c>
      <c r="AT9" s="13">
        <f>'C завтраками| Bed and breakfast'!AT9*0.9</f>
        <v>19620</v>
      </c>
      <c r="AU9" s="13">
        <f>'C завтраками| Bed and breakfast'!AU9*0.9</f>
        <v>20700</v>
      </c>
      <c r="AV9" s="13">
        <f>'C завтраками| Bed and breakfast'!AV9*0.9</f>
        <v>20700</v>
      </c>
      <c r="AW9" s="13">
        <f>'C завтраками| Bed and breakfast'!AW9*0.9</f>
        <v>20700</v>
      </c>
      <c r="AX9" s="13">
        <f>'C завтраками| Bed and breakfast'!AX9*0.9</f>
        <v>22860</v>
      </c>
      <c r="AY9" s="13">
        <f>'C завтраками| Bed and breakfast'!AY9*0.9</f>
        <v>22860</v>
      </c>
      <c r="AZ9" s="13">
        <f>'C завтраками| Bed and breakfast'!AZ9*0.9</f>
        <v>22860</v>
      </c>
      <c r="BA9" s="13">
        <f>'C завтраками| Bed and breakfast'!BA9*0.9</f>
        <v>22860</v>
      </c>
      <c r="BB9" s="13">
        <f>'C завтраками| Bed and breakfast'!BB9*0.9</f>
        <v>25020</v>
      </c>
      <c r="BC9" s="13">
        <f>'C завтраками| Bed and breakfast'!BC9*0.9</f>
        <v>25020</v>
      </c>
      <c r="BD9" s="13">
        <f>'C завтраками| Bed and breakfast'!BD9*0.9</f>
        <v>25020</v>
      </c>
      <c r="BE9" s="13">
        <f>'C завтраками| Bed and breakfast'!BE9*0.9</f>
        <v>25020</v>
      </c>
      <c r="BF9" s="13">
        <f>'C завтраками| Bed and breakfast'!BF9*0.9</f>
        <v>25020</v>
      </c>
      <c r="BG9" s="13">
        <f>'C завтраками| Bed and breakfast'!BG9*0.9</f>
        <v>25020</v>
      </c>
      <c r="BH9" s="13">
        <f>'C завтраками| Bed and breakfast'!BH9*0.9</f>
        <v>25020</v>
      </c>
      <c r="BI9" s="13">
        <f>'C завтраками| Bed and breakfast'!BI9*0.9</f>
        <v>25020</v>
      </c>
      <c r="BJ9" s="13">
        <f>'C завтраками| Bed and breakfast'!BJ9*0.9</f>
        <v>22860</v>
      </c>
      <c r="BK9" s="13">
        <f>'C завтраками| Bed and breakfast'!BK9*0.9</f>
        <v>16380</v>
      </c>
      <c r="BL9" s="13">
        <f>'C завтраками| Bed and breakfast'!BL9*0.9</f>
        <v>16380</v>
      </c>
      <c r="BM9" s="13">
        <f>'C завтраками| Bed and breakfast'!BM9*0.9</f>
        <v>16380</v>
      </c>
      <c r="BN9" s="13">
        <f>'C завтраками| Bed and breakfast'!BN9*0.9</f>
        <v>16380</v>
      </c>
      <c r="BO9" s="13">
        <f>'C завтраками| Bed and breakfast'!BO9*0.9</f>
        <v>16380</v>
      </c>
      <c r="BP9" s="13">
        <f>'C завтраками| Bed and breakfast'!BP9*0.9</f>
        <v>16380</v>
      </c>
      <c r="BQ9" s="13">
        <f>'C завтраками| Bed and breakfast'!BQ9*0.9</f>
        <v>16380</v>
      </c>
      <c r="BR9" s="13">
        <f>'C завтраками| Bed and breakfast'!BR9*0.9</f>
        <v>16380</v>
      </c>
      <c r="BS9" s="13">
        <f>'C завтраками| Bed and breakfast'!BS9*0.9</f>
        <v>16380</v>
      </c>
      <c r="BT9" s="13">
        <f>'C завтраками| Bed and breakfast'!BT9*0.9</f>
        <v>12420</v>
      </c>
      <c r="BU9" s="13">
        <f>'C завтраками| Bed and breakfast'!BU9*0.9</f>
        <v>12420</v>
      </c>
      <c r="BV9" s="13">
        <f>'C завтраками| Bed and breakfast'!BV9*0.9</f>
        <v>12420</v>
      </c>
      <c r="BW9" s="13">
        <f>'C завтраками| Bed and breakfast'!BW9*0.9</f>
        <v>12420</v>
      </c>
      <c r="BX9" s="13">
        <f>'C завтраками| Bed and breakfast'!BX9*0.9</f>
        <v>12420</v>
      </c>
      <c r="BY9" s="13">
        <f>'C завтраками| Bed and breakfast'!BY9*0.9</f>
        <v>12420</v>
      </c>
      <c r="BZ9" s="13">
        <f>'C завтраками| Bed and breakfast'!BZ9*0.9</f>
        <v>12420</v>
      </c>
      <c r="CA9" s="13">
        <f>'C завтраками| Bed and breakfast'!CA9*0.9</f>
        <v>11160</v>
      </c>
      <c r="CB9" s="13">
        <f>'C завтраками| Bed and breakfast'!CB9*0.9</f>
        <v>11160</v>
      </c>
      <c r="CC9" s="13">
        <f>'C завтраками| Bed and breakfast'!CC9*0.9</f>
        <v>11160</v>
      </c>
      <c r="CD9" s="13">
        <f>'C завтраками| Bed and breakfast'!CD9*0.9</f>
        <v>11160</v>
      </c>
      <c r="CE9" s="13">
        <f>'C завтраками| Bed and breakfast'!CE9*0.9</f>
        <v>11160</v>
      </c>
      <c r="CF9" s="13">
        <f>'C завтраками| Bed and breakfast'!CF9*0.9</f>
        <v>10080</v>
      </c>
      <c r="CG9" s="13">
        <f>'C завтраками| Bed and breakfast'!CG9*0.9</f>
        <v>10080</v>
      </c>
      <c r="CH9" s="13">
        <f>'C завтраками| Bed and breakfast'!CH9*0.9</f>
        <v>10080</v>
      </c>
      <c r="CI9" s="13">
        <f>'C завтраками| Bed and breakfast'!CI9*0.9</f>
        <v>10080</v>
      </c>
      <c r="CJ9" s="13">
        <f>'C завтраками| Bed and breakfast'!CJ9*0.9</f>
        <v>10080</v>
      </c>
      <c r="CK9" s="13">
        <f>'C завтраками| Bed and breakfast'!CK9*0.9</f>
        <v>11160</v>
      </c>
      <c r="CL9" s="13">
        <f>'C завтраками| Bed and breakfast'!CL9*0.9</f>
        <v>11160</v>
      </c>
      <c r="CM9" s="13">
        <f>'C завтраками| Bed and breakfast'!CM9*0.9</f>
        <v>10080</v>
      </c>
      <c r="CN9" s="13">
        <f>'C завтраками| Bed and breakfast'!CN9*0.9</f>
        <v>10080</v>
      </c>
      <c r="CO9" s="13">
        <f>'C завтраками| Bed and breakfast'!CO9*0.9</f>
        <v>10080</v>
      </c>
      <c r="CP9" s="13">
        <f>'C завтраками| Bed and breakfast'!CP9*0.9</f>
        <v>9720</v>
      </c>
      <c r="CQ9" s="13">
        <f>'C завтраками| Bed and breakfast'!CQ9*0.9</f>
        <v>9720</v>
      </c>
      <c r="CR9" s="13">
        <f>'C завтраками| Bed and breakfast'!CR9*0.9</f>
        <v>9720</v>
      </c>
      <c r="CS9" s="13">
        <f>'C завтраками| Bed and breakfast'!CS9*0.9</f>
        <v>9720</v>
      </c>
      <c r="CT9" s="13">
        <f>'C завтраками| Bed and breakfast'!CT9*0.9</f>
        <v>8820</v>
      </c>
      <c r="CU9" s="13">
        <f>'C завтраками| Bed and breakfast'!CU9*0.9</f>
        <v>8820</v>
      </c>
      <c r="CV9" s="13">
        <f>'C завтраками| Bed and breakfast'!CV9*0.9</f>
        <v>8820</v>
      </c>
      <c r="CW9" s="13">
        <f>'C завтраками| Bed and breakfast'!CW9*0.9</f>
        <v>8820</v>
      </c>
      <c r="CX9" s="13">
        <f>'C завтраками| Bed and breakfast'!CX9*0.9</f>
        <v>8820</v>
      </c>
      <c r="CY9" s="13">
        <f>'C завтраками| Bed and breakfast'!CY9*0.9</f>
        <v>8820</v>
      </c>
      <c r="CZ9" s="13">
        <f>'C завтраками| Bed and breakfast'!CZ9*0.9</f>
        <v>8820</v>
      </c>
      <c r="DA9" s="13">
        <f>'C завтраками| Bed and breakfast'!DA9*0.9</f>
        <v>7110</v>
      </c>
      <c r="DB9" s="13">
        <f>'C завтраками| Bed and breakfast'!DB9*0.9</f>
        <v>7110</v>
      </c>
      <c r="DC9" s="13">
        <f>'C завтраками| Bed and breakfast'!DC9*0.9</f>
        <v>7110</v>
      </c>
      <c r="DD9" s="13">
        <f>'C завтраками| Bed and breakfast'!DD9*0.9</f>
        <v>7110</v>
      </c>
      <c r="DE9" s="13">
        <f>'C завтраками| Bed and breakfast'!DE9*0.9</f>
        <v>7110</v>
      </c>
      <c r="DF9" s="13">
        <f>'C завтраками| Bed and breakfast'!DF9*0.9</f>
        <v>7650</v>
      </c>
      <c r="DG9" s="13">
        <f>'C завтраками| Bed and breakfast'!DG9*0.9</f>
        <v>7650</v>
      </c>
      <c r="DH9" s="13">
        <f>'C завтраками| Bed and breakfast'!DH9*0.9</f>
        <v>7110</v>
      </c>
      <c r="DI9" s="13">
        <f>'C завтраками| Bed and breakfast'!DI9*0.9</f>
        <v>7110</v>
      </c>
      <c r="DJ9" s="13">
        <f>'C завтраками| Bed and breakfast'!DJ9*0.9</f>
        <v>7110</v>
      </c>
      <c r="DK9" s="13">
        <f>'C завтраками| Bed and breakfast'!DK9*0.9</f>
        <v>7110</v>
      </c>
      <c r="DL9" s="13">
        <f>'C завтраками| Bed and breakfast'!DL9*0.9</f>
        <v>7110</v>
      </c>
      <c r="DM9" s="13">
        <f>'C завтраками| Bed and breakfast'!DM9*0.9</f>
        <v>7650</v>
      </c>
      <c r="DN9" s="13">
        <f>'C завтраками| Bed and breakfast'!DN9*0.9</f>
        <v>7650</v>
      </c>
      <c r="DO9" s="13">
        <f>'C завтраками| Bed and breakfast'!DO9*0.9</f>
        <v>7110</v>
      </c>
      <c r="DP9" s="13">
        <f>'C завтраками| Bed and breakfast'!DP9*0.9</f>
        <v>7110</v>
      </c>
      <c r="DQ9" s="13">
        <f>'C завтраками| Bed and breakfast'!DQ9*0.9</f>
        <v>7110</v>
      </c>
      <c r="DR9" s="13">
        <f>'C завтраками| Bed and breakfast'!DR9*0.9</f>
        <v>7110</v>
      </c>
      <c r="DS9" s="13">
        <f>'C завтраками| Bed and breakfast'!DS9*0.9</f>
        <v>8370</v>
      </c>
      <c r="DT9" s="13">
        <f>'C завтраками| Bed and breakfast'!DT9*0.9</f>
        <v>8370</v>
      </c>
      <c r="DU9" s="13">
        <f>'C завтраками| Bed and breakfast'!DU9*0.9</f>
        <v>8370</v>
      </c>
      <c r="DV9" s="13">
        <f>'C завтраками| Bed and breakfast'!DV9*0.9</f>
        <v>7380</v>
      </c>
      <c r="DW9" s="13">
        <f>'C завтраками| Bed and breakfast'!DW9*0.9</f>
        <v>7380</v>
      </c>
      <c r="DX9" s="13">
        <f>'C завтраками| Bed and breakfast'!DX9*0.9</f>
        <v>7380</v>
      </c>
      <c r="DY9" s="13">
        <f>'C завтраками| Bed and breakfast'!DY9*0.9</f>
        <v>7380</v>
      </c>
      <c r="DZ9" s="13">
        <f>'C завтраками| Bed and breakfast'!DZ9*0.9</f>
        <v>7380</v>
      </c>
      <c r="EA9" s="13">
        <f>'C завтраками| Bed and breakfast'!EA9*0.9</f>
        <v>8370</v>
      </c>
      <c r="EB9" s="13">
        <f>'C завтраками| Bed and breakfast'!EB9*0.9</f>
        <v>8370</v>
      </c>
      <c r="EC9" s="13">
        <f>'C завтраками| Bed and breakfast'!EC9*0.9</f>
        <v>8370</v>
      </c>
      <c r="ED9" s="13">
        <f>'C завтраками| Bed and breakfast'!ED9*0.9</f>
        <v>7110</v>
      </c>
      <c r="EE9" s="13">
        <f>'C завтраками| Bed and breakfast'!EE9*0.9</f>
        <v>7110</v>
      </c>
      <c r="EF9" s="13">
        <f>'C завтраками| Bed and breakfast'!EF9*0.9</f>
        <v>7110</v>
      </c>
      <c r="EG9" s="13">
        <f>'C завтраками| Bed and breakfast'!EG9*0.9</f>
        <v>7110</v>
      </c>
      <c r="EH9" s="13">
        <f>'C завтраками| Bed and breakfast'!EH9*0.9</f>
        <v>7380</v>
      </c>
      <c r="EI9" s="13">
        <f>'C завтраками| Bed and breakfast'!EI9*0.9</f>
        <v>7380</v>
      </c>
      <c r="EJ9" s="13">
        <f>'C завтраками| Bed and breakfast'!EJ9*0.9</f>
        <v>7110</v>
      </c>
      <c r="EK9" s="13">
        <f>'C завтраками| Bed and breakfast'!EK9*0.9</f>
        <v>7110</v>
      </c>
      <c r="EL9" s="13">
        <f>'C завтраками| Bed and breakfast'!EL9*0.9</f>
        <v>7110</v>
      </c>
      <c r="EM9" s="13">
        <f>'C завтраками| Bed and breakfast'!EM9*0.9</f>
        <v>7110</v>
      </c>
      <c r="EN9" s="13">
        <f>'C завтраками| Bed and breakfast'!EN9*0.9</f>
        <v>7110</v>
      </c>
      <c r="EO9" s="13">
        <f>'C завтраками| Bed and breakfast'!EO9*0.9</f>
        <v>7380</v>
      </c>
      <c r="EP9" s="13">
        <f>'C завтраками| Bed and breakfast'!EP9*0.9</f>
        <v>7380</v>
      </c>
      <c r="EQ9" s="13">
        <f>'C завтраками| Bed and breakfast'!EQ9*0.9</f>
        <v>7110</v>
      </c>
      <c r="ER9" s="13">
        <f>'C завтраками| Bed and breakfast'!ER9*0.9</f>
        <v>7110</v>
      </c>
      <c r="ES9" s="13">
        <f>'C завтраками| Bed and breakfast'!ES9*0.9</f>
        <v>7110</v>
      </c>
      <c r="ET9" s="13">
        <f>'C завтраками| Bed and breakfast'!ET9*0.9</f>
        <v>7110</v>
      </c>
      <c r="EU9" s="13">
        <f>'C завтраками| Bed and breakfast'!EU9*0.9</f>
        <v>7110</v>
      </c>
      <c r="EV9" s="13">
        <f>'C завтраками| Bed and breakfast'!EV9*0.9</f>
        <v>7380</v>
      </c>
      <c r="EW9" s="13">
        <f>'C завтраками| Bed and breakfast'!EW9*0.9</f>
        <v>7380</v>
      </c>
      <c r="EX9" s="13">
        <f>'C завтраками| Bed and breakfast'!EX9*0.9</f>
        <v>7380</v>
      </c>
      <c r="EY9" s="13">
        <f>'C завтраками| Bed and breakfast'!EY9*0.9</f>
        <v>7380</v>
      </c>
      <c r="EZ9" s="13">
        <f>'C завтраками| Bed and breakfast'!EZ9*0.9</f>
        <v>7380</v>
      </c>
      <c r="FA9" s="13">
        <f>'C завтраками| Bed and breakfast'!FA9*0.9</f>
        <v>7380</v>
      </c>
      <c r="FB9" s="13">
        <f>'C завтраками| Bed and breakfast'!FB9*0.9</f>
        <v>7380</v>
      </c>
      <c r="FC9" s="13">
        <f>'C завтраками| Bed and breakfast'!FC9*0.9</f>
        <v>12060</v>
      </c>
      <c r="FD9" s="13">
        <f>'C завтраками| Bed and breakfast'!FD9*0.9</f>
        <v>12060</v>
      </c>
      <c r="FE9" s="35">
        <f>'C завтраками| Bed and breakfast'!FE9*0.9</f>
        <v>12060</v>
      </c>
      <c r="FF9" s="35">
        <f>'C завтраками| Bed and breakfast'!FF9*0.9</f>
        <v>12060</v>
      </c>
      <c r="FG9" s="35">
        <f>'C завтраками| Bed and breakfast'!FG9*0.9</f>
        <v>12060</v>
      </c>
      <c r="FH9" s="35">
        <f>'C завтраками| Bed and breakfast'!FH9*0.9</f>
        <v>12060</v>
      </c>
      <c r="FI9" s="35">
        <f>'C завтраками| Bed and breakfast'!FI9*0.9</f>
        <v>14040</v>
      </c>
      <c r="FJ9" s="13">
        <f>'C завтраками| Bed and breakfast'!FJ9*0.9</f>
        <v>14040</v>
      </c>
      <c r="FK9" s="13">
        <f>'C завтраками| Bed and breakfast'!FK9*0.9</f>
        <v>14040</v>
      </c>
      <c r="FL9" s="13">
        <f>'C завтраками| Bed and breakfast'!FL9*0.9</f>
        <v>14040</v>
      </c>
      <c r="FM9" s="13">
        <f>'C завтраками| Bed and breakfast'!FM9*0.9</f>
        <v>14040</v>
      </c>
      <c r="FN9" s="13">
        <f>'C завтраками| Bed and breakfast'!FN9*0.9</f>
        <v>14040</v>
      </c>
      <c r="FO9" s="13">
        <f>'C завтраками| Bed and breakfast'!FO9*0.9</f>
        <v>14040</v>
      </c>
      <c r="FP9" s="13">
        <f>'C завтраками| Bed and breakfast'!FP9*0.9</f>
        <v>14040</v>
      </c>
      <c r="FQ9" s="13">
        <f>'C завтраками| Bed and breakfast'!FQ9*0.9</f>
        <v>14040</v>
      </c>
      <c r="FR9" s="13">
        <f>'C завтраками| Bed and breakfast'!FR9*0.9</f>
        <v>14040</v>
      </c>
      <c r="FS9" s="13">
        <f>'C завтраками| Bed and breakfast'!FS9*0.9</f>
        <v>8370</v>
      </c>
      <c r="FT9" s="13">
        <f>'C завтраками| Bed and breakfast'!FT9*0.9</f>
        <v>8370</v>
      </c>
      <c r="FU9" s="13">
        <f>'C завтраками| Bed and breakfast'!FU9*0.9</f>
        <v>8370</v>
      </c>
      <c r="FV9" s="13">
        <f>'C завтраками| Bed and breakfast'!FV9*0.9</f>
        <v>8370</v>
      </c>
      <c r="FW9" s="13">
        <f>'C завтраками| Bed and breakfast'!FW9*0.9</f>
        <v>8370</v>
      </c>
      <c r="FX9" s="13">
        <f>'C завтраками| Bed and breakfast'!FX9*0.9</f>
        <v>8370</v>
      </c>
      <c r="FY9" s="13">
        <f>'C завтраками| Bed and breakfast'!FY9*0.9</f>
        <v>8370</v>
      </c>
      <c r="FZ9" s="13">
        <f>'C завтраками| Bed and breakfast'!FZ9*0.9</f>
        <v>8370</v>
      </c>
      <c r="GA9" s="13">
        <f>'C завтраками| Bed and breakfast'!GA9*0.9</f>
        <v>12060</v>
      </c>
      <c r="GB9" s="13">
        <f>'C завтраками| Bed and breakfast'!GB9*0.9</f>
        <v>12060</v>
      </c>
      <c r="GC9" s="13">
        <f>'C завтраками| Bed and breakfast'!GC9*0.9</f>
        <v>12060</v>
      </c>
      <c r="GD9" s="13">
        <f>'C завтраками| Bed and breakfast'!GD9*0.9</f>
        <v>12060</v>
      </c>
      <c r="GE9" s="13">
        <f>'C завтраками| Bed and breakfast'!GE9*0.9</f>
        <v>12060</v>
      </c>
      <c r="GF9" s="13">
        <f>'C завтраками| Bed and breakfast'!GF9*0.9</f>
        <v>12060</v>
      </c>
      <c r="GG9" s="13">
        <f>'C завтраками| Bed and breakfast'!GG9*0.9</f>
        <v>12060</v>
      </c>
      <c r="GH9" s="13">
        <f>'C завтраками| Bed and breakfast'!GH9*0.9</f>
        <v>12060</v>
      </c>
      <c r="GI9" s="13">
        <f>'C завтраками| Bed and breakfast'!GI9*0.9</f>
        <v>12060</v>
      </c>
      <c r="GJ9" s="13">
        <f>'C завтраками| Bed and breakfast'!GJ9*0.9</f>
        <v>12060</v>
      </c>
      <c r="GK9" s="13">
        <f>'C завтраками| Bed and breakfast'!GK9*0.9</f>
        <v>12060</v>
      </c>
      <c r="GL9" s="13">
        <f>'C завтраками| Bed and breakfast'!GL9*0.9</f>
        <v>12060</v>
      </c>
      <c r="GM9" s="13">
        <f>'C завтраками| Bed and breakfast'!GM9*0.9</f>
        <v>12060</v>
      </c>
      <c r="GN9" s="13">
        <f>'C завтраками| Bed and breakfast'!GN9*0.9</f>
        <v>12060</v>
      </c>
      <c r="GO9" s="13">
        <f>'C завтраками| Bed and breakfast'!GO9*0.9</f>
        <v>9270</v>
      </c>
      <c r="GP9" s="13">
        <f>'C завтраками| Bed and breakfast'!GP9*0.9</f>
        <v>9270</v>
      </c>
      <c r="GQ9" s="13">
        <f>'C завтраками| Bed and breakfast'!GQ9*0.9</f>
        <v>9270</v>
      </c>
      <c r="GR9" s="13">
        <f>'C завтраками| Bed and breakfast'!GR9*0.9</f>
        <v>9270</v>
      </c>
      <c r="GS9" s="13">
        <f>'C завтраками| Bed and breakfast'!GS9*0.9</f>
        <v>9720</v>
      </c>
      <c r="GT9" s="13">
        <f>'C завтраками| Bed and breakfast'!GT9*0.9</f>
        <v>9720</v>
      </c>
      <c r="GU9" s="13">
        <f>'C завтраками| Bed and breakfast'!GU9*0.9</f>
        <v>9270</v>
      </c>
      <c r="GV9" s="13">
        <f>'C завтраками| Bed and breakfast'!GV9*0.9</f>
        <v>9270</v>
      </c>
      <c r="GW9" s="13">
        <f>'C завтраками| Bed and breakfast'!GW9*0.9</f>
        <v>9270</v>
      </c>
      <c r="GX9" s="13">
        <f>'C завтраками| Bed and breakfast'!GX9*0.9</f>
        <v>9270</v>
      </c>
      <c r="GY9" s="13">
        <f>'C завтраками| Bed and breakfast'!GY9*0.9</f>
        <v>9270</v>
      </c>
      <c r="GZ9" s="13">
        <f>'C завтраками| Bed and breakfast'!GZ9*0.9</f>
        <v>9720</v>
      </c>
      <c r="HA9" s="13">
        <f>'C завтраками| Bed and breakfast'!HA9*0.9</f>
        <v>9720</v>
      </c>
      <c r="HB9" s="13">
        <f>'C завтраками| Bed and breakfast'!HB9*0.9</f>
        <v>9270</v>
      </c>
      <c r="HC9" s="13">
        <f>'C завтраками| Bed and breakfast'!HC9*0.9</f>
        <v>9270</v>
      </c>
      <c r="HD9" s="13">
        <f>'C завтраками| Bed and breakfast'!HD9*0.9</f>
        <v>9270</v>
      </c>
      <c r="HE9" s="13">
        <f>'C завтраками| Bed and breakfast'!HE9*0.9</f>
        <v>9270</v>
      </c>
      <c r="HF9" s="13">
        <f>'C завтраками| Bed and breakfast'!HF9*0.9</f>
        <v>9270</v>
      </c>
      <c r="HG9" s="13">
        <f>'C завтраками| Bed and breakfast'!HG9*0.9</f>
        <v>9720</v>
      </c>
      <c r="HH9" s="13">
        <f>'C завтраками| Bed and breakfast'!HH9*0.9</f>
        <v>9720</v>
      </c>
      <c r="HI9" s="13">
        <f>'C завтраками| Bed and breakfast'!HI9*0.9</f>
        <v>9270</v>
      </c>
      <c r="HJ9" s="13">
        <f>'C завтраками| Bed and breakfast'!HJ9*0.9</f>
        <v>9270</v>
      </c>
      <c r="HK9" s="13">
        <f>'C завтраками| Bed and breakfast'!HK9*0.9</f>
        <v>9270</v>
      </c>
      <c r="HL9" s="13">
        <f>'C завтраками| Bed and breakfast'!HL9*0.9</f>
        <v>9270</v>
      </c>
      <c r="HM9" s="13">
        <f>'C завтраками| Bed and breakfast'!HM9*0.9</f>
        <v>9270</v>
      </c>
      <c r="HN9" s="13">
        <f>'C завтраками| Bed and breakfast'!HN9*0.9</f>
        <v>9720</v>
      </c>
      <c r="HO9" s="13">
        <f>'C завтраками| Bed and breakfast'!HO9*0.9</f>
        <v>9720</v>
      </c>
      <c r="HP9" s="13">
        <f>'C завтраками| Bed and breakfast'!HP9*0.9</f>
        <v>9270</v>
      </c>
      <c r="HQ9" s="13">
        <f>'C завтраками| Bed and breakfast'!HQ9*0.9</f>
        <v>9270</v>
      </c>
      <c r="HR9" s="13">
        <f>'C завтраками| Bed and breakfast'!HR9*0.9</f>
        <v>9270</v>
      </c>
      <c r="HS9" s="13">
        <f>'C завтраками| Bed and breakfast'!HS9*0.9</f>
        <v>9270</v>
      </c>
      <c r="HT9" s="13">
        <f>'C завтраками| Bed and breakfast'!HT9*0.9</f>
        <v>9270</v>
      </c>
      <c r="HU9" s="13">
        <f>'C завтраками| Bed and breakfast'!HU9*0.9</f>
        <v>9720</v>
      </c>
      <c r="HV9" s="13">
        <f>'C завтраками| Bed and breakfast'!HV9*0.9</f>
        <v>9720</v>
      </c>
      <c r="HW9" s="13">
        <f>'C завтраками| Bed and breakfast'!HW9*0.9</f>
        <v>9270</v>
      </c>
      <c r="HX9" s="13">
        <f>'C завтраками| Bed and breakfast'!HX9*0.9</f>
        <v>9270</v>
      </c>
      <c r="HY9" s="13">
        <f>'C завтраками| Bed and breakfast'!HY9*0.9</f>
        <v>9270</v>
      </c>
      <c r="HZ9" s="13">
        <f>'C завтраками| Bed and breakfast'!HZ9*0.9</f>
        <v>9270</v>
      </c>
      <c r="IA9" s="13">
        <f>'C завтраками| Bed and breakfast'!IA9*0.9</f>
        <v>9270</v>
      </c>
      <c r="IB9" s="13">
        <f>'C завтраками| Bed and breakfast'!IB9*0.9</f>
        <v>9270</v>
      </c>
      <c r="IC9" s="13">
        <f>'C завтраками| Bed and breakfast'!IC9*0.9</f>
        <v>9270</v>
      </c>
      <c r="ID9" s="13">
        <f>'C завтраками| Bed and breakfast'!ID9*0.9</f>
        <v>8370</v>
      </c>
      <c r="IE9" s="13">
        <f>'C завтраками| Bed and breakfast'!IE9*0.9</f>
        <v>8370</v>
      </c>
      <c r="IF9" s="13">
        <f>'C завтраками| Bed and breakfast'!IF9*0.9</f>
        <v>8370</v>
      </c>
      <c r="IG9" s="13">
        <f>'C завтраками| Bed and breakfast'!IG9*0.9</f>
        <v>8370</v>
      </c>
      <c r="IH9" s="13">
        <f>'C завтраками| Bed and breakfast'!IH9*0.9</f>
        <v>8370</v>
      </c>
      <c r="II9" s="13">
        <f>'C завтраками| Bed and breakfast'!II9*0.9</f>
        <v>8370</v>
      </c>
      <c r="IJ9" s="13">
        <f>'C завтраками| Bed and breakfast'!IJ9*0.9</f>
        <v>8370</v>
      </c>
      <c r="IK9" s="13">
        <f>'C завтраками| Bed and breakfast'!IK9*0.9</f>
        <v>7920</v>
      </c>
      <c r="IL9" s="13">
        <f>'C завтраками| Bed and breakfast'!IL9*0.9</f>
        <v>7920</v>
      </c>
      <c r="IM9" s="13">
        <f>'C завтраками| Bed and breakfast'!IM9*0.9</f>
        <v>7920</v>
      </c>
      <c r="IN9" s="13">
        <f>'C завтраками| Bed and breakfast'!IN9*0.9</f>
        <v>7920</v>
      </c>
      <c r="IO9" s="13">
        <f>'C завтраками| Bed and breakfast'!IO9*0.9</f>
        <v>7920</v>
      </c>
      <c r="IP9" s="13">
        <f>'C завтраками| Bed and breakfast'!IP9*0.9</f>
        <v>8370</v>
      </c>
      <c r="IQ9" s="13">
        <f>'C завтраками| Bed and breakfast'!IQ9*0.9</f>
        <v>8370</v>
      </c>
      <c r="IR9" s="13">
        <f>'C завтраками| Bed and breakfast'!IR9*0.9</f>
        <v>7920</v>
      </c>
      <c r="IS9" s="13">
        <f>'C завтраками| Bed and breakfast'!IS9*0.9</f>
        <v>7920</v>
      </c>
      <c r="IT9" s="13">
        <f>'C завтраками| Bed and breakfast'!IT9*0.9</f>
        <v>7920</v>
      </c>
      <c r="IU9" s="13">
        <f>'C завтраками| Bed and breakfast'!IU9*0.9</f>
        <v>7920</v>
      </c>
      <c r="IV9" s="13">
        <f>'C завтраками| Bed and breakfast'!IV9*0.9</f>
        <v>7920</v>
      </c>
      <c r="IW9" s="13">
        <f>'C завтраками| Bed and breakfast'!IW9*0.9</f>
        <v>8370</v>
      </c>
      <c r="IX9" s="13">
        <f>'C завтраками| Bed and breakfast'!IX9*0.9</f>
        <v>8370</v>
      </c>
      <c r="IY9" s="13">
        <f>'C завтраками| Bed and breakfast'!IY9*0.9</f>
        <v>7920</v>
      </c>
      <c r="IZ9" s="13">
        <f>'C завтраками| Bed and breakfast'!IZ9*0.9</f>
        <v>7920</v>
      </c>
      <c r="JA9" s="13">
        <f>'C завтраками| Bed and breakfast'!JA9*0.9</f>
        <v>7920</v>
      </c>
      <c r="JB9" s="13">
        <f>'C завтраками| Bed and breakfast'!JB9*0.9</f>
        <v>7920</v>
      </c>
      <c r="JC9" s="13">
        <f>'C завтраками| Bed and breakfast'!JC9*0.9</f>
        <v>7920</v>
      </c>
      <c r="JD9" s="13">
        <f>'C завтраками| Bed and breakfast'!JD9*0.9</f>
        <v>8370</v>
      </c>
      <c r="JE9" s="13">
        <f>'C завтраками| Bed and breakfast'!JE9*0.9</f>
        <v>8370</v>
      </c>
      <c r="JF9" s="13">
        <f>'C завтраками| Bed and breakfast'!JF9*0.9</f>
        <v>9270</v>
      </c>
      <c r="JG9" s="13">
        <f>'C завтраками| Bed and breakfast'!JG9*0.9</f>
        <v>9270</v>
      </c>
      <c r="JH9" s="13">
        <f>'C завтраками| Bed and breakfast'!JH9*0.9</f>
        <v>9270</v>
      </c>
      <c r="JI9" s="13">
        <f>'C завтраками| Bed and breakfast'!JI9*0.9</f>
        <v>9270</v>
      </c>
      <c r="JJ9" s="13">
        <f>'C завтраками| Bed and breakfast'!JJ9*0.9</f>
        <v>9270</v>
      </c>
      <c r="JK9" s="13">
        <f>'C завтраками| Bed and breakfast'!JK9*0.9</f>
        <v>9270</v>
      </c>
      <c r="JL9" s="13">
        <f>'C завтраками| Bed and breakfast'!JL9*0.9</f>
        <v>9270</v>
      </c>
      <c r="JM9" s="13">
        <f>'C завтраками| Bed and breakfast'!JM9*0.9</f>
        <v>9270</v>
      </c>
      <c r="JN9" s="13">
        <f>'C завтраками| Bed and breakfast'!JN9*0.9</f>
        <v>9270</v>
      </c>
      <c r="JO9" s="13">
        <f>'C завтраками| Bed and breakfast'!JO9*0.9</f>
        <v>9270</v>
      </c>
      <c r="JP9" s="13">
        <f>'C завтраками| Bed and breakfast'!JP9*0.9</f>
        <v>9270</v>
      </c>
    </row>
    <row r="10" spans="1:276" ht="11.45" customHeight="1">
      <c r="A10" s="14" t="s">
        <v>5</v>
      </c>
      <c r="B10" s="35"/>
      <c r="C10" s="35"/>
      <c r="D10" s="35"/>
      <c r="E10" s="35"/>
      <c r="F10" s="35"/>
      <c r="G10" s="35"/>
      <c r="H10" s="35"/>
      <c r="I10" s="35"/>
      <c r="J10" s="35"/>
      <c r="K10" s="35"/>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35"/>
      <c r="FF10" s="35"/>
      <c r="FG10" s="35"/>
      <c r="FH10" s="35"/>
      <c r="FI10" s="35"/>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row>
    <row r="11" spans="1:276" ht="11.45" customHeight="1">
      <c r="A11" s="12">
        <v>1</v>
      </c>
      <c r="B11" s="35">
        <f>'C завтраками| Bed and breakfast'!B11*0.9</f>
        <v>24390</v>
      </c>
      <c r="C11" s="35">
        <f>'C завтраками| Bed and breakfast'!C11*0.9</f>
        <v>32580</v>
      </c>
      <c r="D11" s="35">
        <f>'C завтраками| Bed and breakfast'!D11*0.9</f>
        <v>32580</v>
      </c>
      <c r="E11" s="35">
        <f>'C завтраками| Bed and breakfast'!E11*0.9</f>
        <v>33930</v>
      </c>
      <c r="F11" s="35">
        <f>'C завтраками| Bed and breakfast'!F11*0.9</f>
        <v>33930</v>
      </c>
      <c r="G11" s="35">
        <f>'C завтраками| Bed and breakfast'!G11*0.9</f>
        <v>33930</v>
      </c>
      <c r="H11" s="35">
        <f>'C завтраками| Bed and breakfast'!H11*0.9</f>
        <v>33930</v>
      </c>
      <c r="I11" s="35">
        <f>'C завтраками| Bed and breakfast'!I11*0.9</f>
        <v>33930</v>
      </c>
      <c r="J11" s="35">
        <f>'C завтраками| Bed and breakfast'!J11*0.9</f>
        <v>30600</v>
      </c>
      <c r="K11" s="35">
        <f>'C завтраками| Bed and breakfast'!K11*0.9</f>
        <v>28980</v>
      </c>
      <c r="L11" s="13">
        <f>'C завтраками| Bed and breakfast'!L11*0.9</f>
        <v>21735</v>
      </c>
      <c r="M11" s="13">
        <f>'C завтраками| Bed and breakfast'!M11*0.9</f>
        <v>18495</v>
      </c>
      <c r="N11" s="13">
        <f>'C завтраками| Bed and breakfast'!N11*0.9</f>
        <v>14715</v>
      </c>
      <c r="O11" s="13">
        <f>'C завтраками| Bed and breakfast'!O11*0.9</f>
        <v>14715</v>
      </c>
      <c r="P11" s="13">
        <f>'C завтраками| Bed and breakfast'!P11*0.9</f>
        <v>14715</v>
      </c>
      <c r="Q11" s="13">
        <f>'C завтраками| Bed and breakfast'!Q11*0.9</f>
        <v>15525</v>
      </c>
      <c r="R11" s="13">
        <f>'C завтраками| Bed and breakfast'!R11*0.9</f>
        <v>15525</v>
      </c>
      <c r="S11" s="13">
        <f>'C завтраками| Bed and breakfast'!S11*0.9</f>
        <v>15525</v>
      </c>
      <c r="T11" s="13">
        <f>'C завтраками| Bed and breakfast'!T11*0.9</f>
        <v>15525</v>
      </c>
      <c r="U11" s="13">
        <f>'C завтраками| Bed and breakfast'!U11*0.9</f>
        <v>15525</v>
      </c>
      <c r="V11" s="13">
        <f>'C завтраками| Bed and breakfast'!V11*0.9</f>
        <v>15525</v>
      </c>
      <c r="W11" s="13">
        <f>'C завтраками| Bed and breakfast'!W11*0.9</f>
        <v>16335</v>
      </c>
      <c r="X11" s="13">
        <f>'C завтраками| Bed and breakfast'!X11*0.9</f>
        <v>16335</v>
      </c>
      <c r="Y11" s="13">
        <f>'C завтраками| Bed and breakfast'!Y11*0.9</f>
        <v>16335</v>
      </c>
      <c r="Z11" s="13">
        <f>'C завтраками| Bed and breakfast'!Z11*0.9</f>
        <v>16335</v>
      </c>
      <c r="AA11" s="13">
        <f>'C завтраками| Bed and breakfast'!AA11*0.9</f>
        <v>16335</v>
      </c>
      <c r="AB11" s="13">
        <f>'C завтраками| Bed and breakfast'!AB11*0.9</f>
        <v>17415</v>
      </c>
      <c r="AC11" s="13">
        <f>'C завтраками| Bed and breakfast'!AC11*0.9</f>
        <v>17415</v>
      </c>
      <c r="AD11" s="13">
        <f>'C завтраками| Bed and breakfast'!AD11*0.9</f>
        <v>17415</v>
      </c>
      <c r="AE11" s="13">
        <f>'C завтраками| Bed and breakfast'!AE11*0.9</f>
        <v>17415</v>
      </c>
      <c r="AF11" s="13">
        <f>'C завтраками| Bed and breakfast'!AF11*0.9</f>
        <v>20655</v>
      </c>
      <c r="AG11" s="13">
        <f>'C завтраками| Bed and breakfast'!AG11*0.9</f>
        <v>20655</v>
      </c>
      <c r="AH11" s="13">
        <f>'C завтраками| Bed and breakfast'!AH11*0.9</f>
        <v>20655</v>
      </c>
      <c r="AI11" s="13">
        <f>'C завтраками| Bed and breakfast'!AI11*0.9</f>
        <v>19575</v>
      </c>
      <c r="AJ11" s="13">
        <f>'C завтраками| Bed and breakfast'!AJ11*0.9</f>
        <v>19575</v>
      </c>
      <c r="AK11" s="13">
        <f>'C завтраками| Bed and breakfast'!AK11*0.9</f>
        <v>19575</v>
      </c>
      <c r="AL11" s="13">
        <f>'C завтраками| Bed and breakfast'!AL11*0.9</f>
        <v>19575</v>
      </c>
      <c r="AM11" s="13">
        <f>'C завтраками| Bed and breakfast'!AM11*0.9</f>
        <v>22815</v>
      </c>
      <c r="AN11" s="13">
        <f>'C завтраками| Bed and breakfast'!AN11*0.9</f>
        <v>22815</v>
      </c>
      <c r="AO11" s="13">
        <f>'C завтраками| Bed and breakfast'!AO11*0.9</f>
        <v>22815</v>
      </c>
      <c r="AP11" s="13">
        <f>'C завтраками| Bed and breakfast'!AP11*0.9</f>
        <v>19575</v>
      </c>
      <c r="AQ11" s="13">
        <f>'C завтраками| Bed and breakfast'!AQ11*0.9</f>
        <v>19575</v>
      </c>
      <c r="AR11" s="13">
        <f>'C завтраками| Bed and breakfast'!AR11*0.9</f>
        <v>19575</v>
      </c>
      <c r="AS11" s="13">
        <f>'C завтраками| Bed and breakfast'!AS11*0.9</f>
        <v>19575</v>
      </c>
      <c r="AT11" s="13">
        <f>'C завтраками| Bed and breakfast'!AT11*0.9</f>
        <v>19575</v>
      </c>
      <c r="AU11" s="13">
        <f>'C завтраками| Bed and breakfast'!AU11*0.9</f>
        <v>20655</v>
      </c>
      <c r="AV11" s="13">
        <f>'C завтраками| Bed and breakfast'!AV11*0.9</f>
        <v>20655</v>
      </c>
      <c r="AW11" s="13">
        <f>'C завтраками| Bed and breakfast'!AW11*0.9</f>
        <v>20655</v>
      </c>
      <c r="AX11" s="13">
        <f>'C завтраками| Bed and breakfast'!AX11*0.9</f>
        <v>22815</v>
      </c>
      <c r="AY11" s="13">
        <f>'C завтраками| Bed and breakfast'!AY11*0.9</f>
        <v>22815</v>
      </c>
      <c r="AZ11" s="13">
        <f>'C завтраками| Bed and breakfast'!AZ11*0.9</f>
        <v>22815</v>
      </c>
      <c r="BA11" s="13">
        <f>'C завтраками| Bed and breakfast'!BA11*0.9</f>
        <v>22815</v>
      </c>
      <c r="BB11" s="13">
        <f>'C завтраками| Bed and breakfast'!BB11*0.9</f>
        <v>24975</v>
      </c>
      <c r="BC11" s="13">
        <f>'C завтраками| Bed and breakfast'!BC11*0.9</f>
        <v>24975</v>
      </c>
      <c r="BD11" s="13">
        <f>'C завтраками| Bed and breakfast'!BD11*0.9</f>
        <v>24975</v>
      </c>
      <c r="BE11" s="13">
        <f>'C завтраками| Bed and breakfast'!BE11*0.9</f>
        <v>24975</v>
      </c>
      <c r="BF11" s="13">
        <f>'C завтраками| Bed and breakfast'!BF11*0.9</f>
        <v>24975</v>
      </c>
      <c r="BG11" s="13">
        <f>'C завтраками| Bed and breakfast'!BG11*0.9</f>
        <v>24975</v>
      </c>
      <c r="BH11" s="13">
        <f>'C завтраками| Bed and breakfast'!BH11*0.9</f>
        <v>24975</v>
      </c>
      <c r="BI11" s="13">
        <f>'C завтраками| Bed and breakfast'!BI11*0.9</f>
        <v>24975</v>
      </c>
      <c r="BJ11" s="13">
        <f>'C завтраками| Bed and breakfast'!BJ11*0.9</f>
        <v>22815</v>
      </c>
      <c r="BK11" s="13">
        <f>'C завтраками| Bed and breakfast'!BK11*0.9</f>
        <v>16335</v>
      </c>
      <c r="BL11" s="13">
        <f>'C завтраками| Bed and breakfast'!BL11*0.9</f>
        <v>16335</v>
      </c>
      <c r="BM11" s="13">
        <f>'C завтраками| Bed and breakfast'!BM11*0.9</f>
        <v>16335</v>
      </c>
      <c r="BN11" s="13">
        <f>'C завтраками| Bed and breakfast'!BN11*0.9</f>
        <v>16335</v>
      </c>
      <c r="BO11" s="13">
        <f>'C завтраками| Bed and breakfast'!BO11*0.9</f>
        <v>16335</v>
      </c>
      <c r="BP11" s="13">
        <f>'C завтраками| Bed and breakfast'!BP11*0.9</f>
        <v>16335</v>
      </c>
      <c r="BQ11" s="13">
        <f>'C завтраками| Bed and breakfast'!BQ11*0.9</f>
        <v>16335</v>
      </c>
      <c r="BR11" s="13">
        <f>'C завтраками| Bed and breakfast'!BR11*0.9</f>
        <v>16335</v>
      </c>
      <c r="BS11" s="13">
        <f>'C завтраками| Bed and breakfast'!BS11*0.9</f>
        <v>16335</v>
      </c>
      <c r="BT11" s="13">
        <f>'C завтраками| Bed and breakfast'!BT11*0.9</f>
        <v>12105</v>
      </c>
      <c r="BU11" s="13">
        <f>'C завтраками| Bed and breakfast'!BU11*0.9</f>
        <v>12105</v>
      </c>
      <c r="BV11" s="13">
        <f>'C завтраками| Bed and breakfast'!BV11*0.9</f>
        <v>12105</v>
      </c>
      <c r="BW11" s="13">
        <f>'C завтраками| Bed and breakfast'!BW11*0.9</f>
        <v>12105</v>
      </c>
      <c r="BX11" s="13">
        <f>'C завтраками| Bed and breakfast'!BX11*0.9</f>
        <v>12105</v>
      </c>
      <c r="BY11" s="13">
        <f>'C завтраками| Bed and breakfast'!BY11*0.9</f>
        <v>12105</v>
      </c>
      <c r="BZ11" s="13">
        <f>'C завтраками| Bed and breakfast'!BZ11*0.9</f>
        <v>12105</v>
      </c>
      <c r="CA11" s="13">
        <f>'C завтраками| Bed and breakfast'!CA11*0.9</f>
        <v>10845</v>
      </c>
      <c r="CB11" s="13">
        <f>'C завтраками| Bed and breakfast'!CB11*0.9</f>
        <v>10845</v>
      </c>
      <c r="CC11" s="13">
        <f>'C завтраками| Bed and breakfast'!CC11*0.9</f>
        <v>10845</v>
      </c>
      <c r="CD11" s="13">
        <f>'C завтраками| Bed and breakfast'!CD11*0.9</f>
        <v>10845</v>
      </c>
      <c r="CE11" s="13">
        <f>'C завтраками| Bed and breakfast'!CE11*0.9</f>
        <v>10845</v>
      </c>
      <c r="CF11" s="13">
        <f>'C завтраками| Bed and breakfast'!CF11*0.9</f>
        <v>9765</v>
      </c>
      <c r="CG11" s="13">
        <f>'C завтраками| Bed and breakfast'!CG11*0.9</f>
        <v>9765</v>
      </c>
      <c r="CH11" s="13">
        <f>'C завтраками| Bed and breakfast'!CH11*0.9</f>
        <v>9765</v>
      </c>
      <c r="CI11" s="13">
        <f>'C завтраками| Bed and breakfast'!CI11*0.9</f>
        <v>9765</v>
      </c>
      <c r="CJ11" s="13">
        <f>'C завтраками| Bed and breakfast'!CJ11*0.9</f>
        <v>9765</v>
      </c>
      <c r="CK11" s="13">
        <f>'C завтраками| Bed and breakfast'!CK11*0.9</f>
        <v>10845</v>
      </c>
      <c r="CL11" s="13">
        <f>'C завтраками| Bed and breakfast'!CL11*0.9</f>
        <v>10845</v>
      </c>
      <c r="CM11" s="13">
        <f>'C завтраками| Bed and breakfast'!CM11*0.9</f>
        <v>9765</v>
      </c>
      <c r="CN11" s="13">
        <f>'C завтраками| Bed and breakfast'!CN11*0.9</f>
        <v>9765</v>
      </c>
      <c r="CO11" s="13">
        <f>'C завтраками| Bed and breakfast'!CO11*0.9</f>
        <v>9765</v>
      </c>
      <c r="CP11" s="13">
        <f>'C завтраками| Bed and breakfast'!CP11*0.9</f>
        <v>9135</v>
      </c>
      <c r="CQ11" s="13">
        <f>'C завтраками| Bed and breakfast'!CQ11*0.9</f>
        <v>9135</v>
      </c>
      <c r="CR11" s="13">
        <f>'C завтраками| Bed and breakfast'!CR11*0.9</f>
        <v>9135</v>
      </c>
      <c r="CS11" s="13">
        <f>'C завтраками| Bed and breakfast'!CS11*0.9</f>
        <v>9135</v>
      </c>
      <c r="CT11" s="13">
        <f>'C завтраками| Bed and breakfast'!CT11*0.9</f>
        <v>8235</v>
      </c>
      <c r="CU11" s="13">
        <f>'C завтраками| Bed and breakfast'!CU11*0.9</f>
        <v>8235</v>
      </c>
      <c r="CV11" s="13">
        <f>'C завтраками| Bed and breakfast'!CV11*0.9</f>
        <v>8235</v>
      </c>
      <c r="CW11" s="13">
        <f>'C завтраками| Bed and breakfast'!CW11*0.9</f>
        <v>8235</v>
      </c>
      <c r="CX11" s="13">
        <f>'C завтраками| Bed and breakfast'!CX11*0.9</f>
        <v>8235</v>
      </c>
      <c r="CY11" s="13">
        <f>'C завтраками| Bed and breakfast'!CY11*0.9</f>
        <v>8235</v>
      </c>
      <c r="CZ11" s="13">
        <f>'C завтраками| Bed and breakfast'!CZ11*0.9</f>
        <v>8235</v>
      </c>
      <c r="DA11" s="13">
        <f>'C завтраками| Bed and breakfast'!DA11*0.9</f>
        <v>6525</v>
      </c>
      <c r="DB11" s="13">
        <f>'C завтраками| Bed and breakfast'!DB11*0.9</f>
        <v>6525</v>
      </c>
      <c r="DC11" s="13">
        <f>'C завтраками| Bed and breakfast'!DC11*0.9</f>
        <v>6525</v>
      </c>
      <c r="DD11" s="13">
        <f>'C завтраками| Bed and breakfast'!DD11*0.9</f>
        <v>6525</v>
      </c>
      <c r="DE11" s="13">
        <f>'C завтраками| Bed and breakfast'!DE11*0.9</f>
        <v>6525</v>
      </c>
      <c r="DF11" s="13">
        <f>'C завтраками| Bed and breakfast'!DF11*0.9</f>
        <v>7065</v>
      </c>
      <c r="DG11" s="13">
        <f>'C завтраками| Bed and breakfast'!DG11*0.9</f>
        <v>7065</v>
      </c>
      <c r="DH11" s="13">
        <f>'C завтраками| Bed and breakfast'!DH11*0.9</f>
        <v>6525</v>
      </c>
      <c r="DI11" s="13">
        <f>'C завтраками| Bed and breakfast'!DI11*0.9</f>
        <v>6525</v>
      </c>
      <c r="DJ11" s="13">
        <f>'C завтраками| Bed and breakfast'!DJ11*0.9</f>
        <v>6525</v>
      </c>
      <c r="DK11" s="13">
        <f>'C завтраками| Bed and breakfast'!DK11*0.9</f>
        <v>6525</v>
      </c>
      <c r="DL11" s="13">
        <f>'C завтраками| Bed and breakfast'!DL11*0.9</f>
        <v>6525</v>
      </c>
      <c r="DM11" s="13">
        <f>'C завтраками| Bed and breakfast'!DM11*0.9</f>
        <v>7065</v>
      </c>
      <c r="DN11" s="13">
        <f>'C завтраками| Bed and breakfast'!DN11*0.9</f>
        <v>7065</v>
      </c>
      <c r="DO11" s="13">
        <f>'C завтраками| Bed and breakfast'!DO11*0.9</f>
        <v>6525</v>
      </c>
      <c r="DP11" s="13">
        <f>'C завтраками| Bed and breakfast'!DP11*0.9</f>
        <v>6525</v>
      </c>
      <c r="DQ11" s="13">
        <f>'C завтраками| Bed and breakfast'!DQ11*0.9</f>
        <v>6525</v>
      </c>
      <c r="DR11" s="13">
        <f>'C завтраками| Bed and breakfast'!DR11*0.9</f>
        <v>6525</v>
      </c>
      <c r="DS11" s="13">
        <f>'C завтраками| Bed and breakfast'!DS11*0.9</f>
        <v>7785</v>
      </c>
      <c r="DT11" s="13">
        <f>'C завтраками| Bed and breakfast'!DT11*0.9</f>
        <v>7785</v>
      </c>
      <c r="DU11" s="13">
        <f>'C завтраками| Bed and breakfast'!DU11*0.9</f>
        <v>7785</v>
      </c>
      <c r="DV11" s="13">
        <f>'C завтраками| Bed and breakfast'!DV11*0.9</f>
        <v>6795</v>
      </c>
      <c r="DW11" s="13">
        <f>'C завтраками| Bed and breakfast'!DW11*0.9</f>
        <v>6795</v>
      </c>
      <c r="DX11" s="13">
        <f>'C завтраками| Bed and breakfast'!DX11*0.9</f>
        <v>6795</v>
      </c>
      <c r="DY11" s="13">
        <f>'C завтраками| Bed and breakfast'!DY11*0.9</f>
        <v>6795</v>
      </c>
      <c r="DZ11" s="13">
        <f>'C завтраками| Bed and breakfast'!DZ11*0.9</f>
        <v>6795</v>
      </c>
      <c r="EA11" s="13">
        <f>'C завтраками| Bed and breakfast'!EA11*0.9</f>
        <v>7785</v>
      </c>
      <c r="EB11" s="13">
        <f>'C завтраками| Bed and breakfast'!EB11*0.9</f>
        <v>7785</v>
      </c>
      <c r="EC11" s="13">
        <f>'C завтраками| Bed and breakfast'!EC11*0.9</f>
        <v>7785</v>
      </c>
      <c r="ED11" s="13">
        <f>'C завтраками| Bed and breakfast'!ED11*0.9</f>
        <v>6525</v>
      </c>
      <c r="EE11" s="13">
        <f>'C завтраками| Bed and breakfast'!EE11*0.9</f>
        <v>6525</v>
      </c>
      <c r="EF11" s="13">
        <f>'C завтраками| Bed and breakfast'!EF11*0.9</f>
        <v>6525</v>
      </c>
      <c r="EG11" s="13">
        <f>'C завтраками| Bed and breakfast'!EG11*0.9</f>
        <v>6525</v>
      </c>
      <c r="EH11" s="13">
        <f>'C завтраками| Bed and breakfast'!EH11*0.9</f>
        <v>6795</v>
      </c>
      <c r="EI11" s="13">
        <f>'C завтраками| Bed and breakfast'!EI11*0.9</f>
        <v>6795</v>
      </c>
      <c r="EJ11" s="13">
        <f>'C завтраками| Bed and breakfast'!EJ11*0.9</f>
        <v>6525</v>
      </c>
      <c r="EK11" s="13">
        <f>'C завтраками| Bed and breakfast'!EK11*0.9</f>
        <v>6525</v>
      </c>
      <c r="EL11" s="13">
        <f>'C завтраками| Bed and breakfast'!EL11*0.9</f>
        <v>6525</v>
      </c>
      <c r="EM11" s="13">
        <f>'C завтраками| Bed and breakfast'!EM11*0.9</f>
        <v>6525</v>
      </c>
      <c r="EN11" s="13">
        <f>'C завтраками| Bed and breakfast'!EN11*0.9</f>
        <v>6525</v>
      </c>
      <c r="EO11" s="13">
        <f>'C завтраками| Bed and breakfast'!EO11*0.9</f>
        <v>6795</v>
      </c>
      <c r="EP11" s="13">
        <f>'C завтраками| Bed and breakfast'!EP11*0.9</f>
        <v>6795</v>
      </c>
      <c r="EQ11" s="13">
        <f>'C завтраками| Bed and breakfast'!EQ11*0.9</f>
        <v>6525</v>
      </c>
      <c r="ER11" s="13">
        <f>'C завтраками| Bed and breakfast'!ER11*0.9</f>
        <v>6525</v>
      </c>
      <c r="ES11" s="13">
        <f>'C завтраками| Bed and breakfast'!ES11*0.9</f>
        <v>6525</v>
      </c>
      <c r="ET11" s="13">
        <f>'C завтраками| Bed and breakfast'!ET11*0.9</f>
        <v>6525</v>
      </c>
      <c r="EU11" s="13">
        <f>'C завтраками| Bed and breakfast'!EU11*0.9</f>
        <v>6525</v>
      </c>
      <c r="EV11" s="13">
        <f>'C завтраками| Bed and breakfast'!EV11*0.9</f>
        <v>6795</v>
      </c>
      <c r="EW11" s="13">
        <f>'C завтраками| Bed and breakfast'!EW11*0.9</f>
        <v>6795</v>
      </c>
      <c r="EX11" s="13">
        <f>'C завтраками| Bed and breakfast'!EX11*0.9</f>
        <v>6795</v>
      </c>
      <c r="EY11" s="13">
        <f>'C завтраками| Bed and breakfast'!EY11*0.9</f>
        <v>6795</v>
      </c>
      <c r="EZ11" s="13">
        <f>'C завтраками| Bed and breakfast'!EZ11*0.9</f>
        <v>6795</v>
      </c>
      <c r="FA11" s="13">
        <f>'C завтраками| Bed and breakfast'!FA11*0.9</f>
        <v>6795</v>
      </c>
      <c r="FB11" s="13">
        <f>'C завтраками| Bed and breakfast'!FB11*0.9</f>
        <v>6795</v>
      </c>
      <c r="FC11" s="13">
        <f>'C завтраками| Bed and breakfast'!FC11*0.9</f>
        <v>11475</v>
      </c>
      <c r="FD11" s="13">
        <f>'C завтраками| Bed and breakfast'!FD11*0.9</f>
        <v>11475</v>
      </c>
      <c r="FE11" s="35">
        <f>'C завтраками| Bed and breakfast'!FE11*0.9</f>
        <v>11475</v>
      </c>
      <c r="FF11" s="35">
        <f>'C завтраками| Bed and breakfast'!FF11*0.9</f>
        <v>11475</v>
      </c>
      <c r="FG11" s="35">
        <f>'C завтраками| Bed and breakfast'!FG11*0.9</f>
        <v>11475</v>
      </c>
      <c r="FH11" s="35">
        <f>'C завтраками| Bed and breakfast'!FH11*0.9</f>
        <v>11475</v>
      </c>
      <c r="FI11" s="35">
        <f>'C завтраками| Bed and breakfast'!FI11*0.9</f>
        <v>13455</v>
      </c>
      <c r="FJ11" s="13">
        <f>'C завтраками| Bed and breakfast'!FJ11*0.9</f>
        <v>13455</v>
      </c>
      <c r="FK11" s="13">
        <f>'C завтраками| Bed and breakfast'!FK11*0.9</f>
        <v>13455</v>
      </c>
      <c r="FL11" s="13">
        <f>'C завтраками| Bed and breakfast'!FL11*0.9</f>
        <v>13455</v>
      </c>
      <c r="FM11" s="13">
        <f>'C завтраками| Bed and breakfast'!FM11*0.9</f>
        <v>13455</v>
      </c>
      <c r="FN11" s="13">
        <f>'C завтраками| Bed and breakfast'!FN11*0.9</f>
        <v>13455</v>
      </c>
      <c r="FO11" s="13">
        <f>'C завтраками| Bed and breakfast'!FO11*0.9</f>
        <v>13455</v>
      </c>
      <c r="FP11" s="13">
        <f>'C завтраками| Bed and breakfast'!FP11*0.9</f>
        <v>13455</v>
      </c>
      <c r="FQ11" s="13">
        <f>'C завтраками| Bed and breakfast'!FQ11*0.9</f>
        <v>13455</v>
      </c>
      <c r="FR11" s="13">
        <f>'C завтраками| Bed and breakfast'!FR11*0.9</f>
        <v>13455</v>
      </c>
      <c r="FS11" s="13">
        <f>'C завтраками| Bed and breakfast'!FS11*0.9</f>
        <v>7785</v>
      </c>
      <c r="FT11" s="13">
        <f>'C завтраками| Bed and breakfast'!FT11*0.9</f>
        <v>7785</v>
      </c>
      <c r="FU11" s="13">
        <f>'C завтраками| Bed and breakfast'!FU11*0.9</f>
        <v>7785</v>
      </c>
      <c r="FV11" s="13">
        <f>'C завтраками| Bed and breakfast'!FV11*0.9</f>
        <v>7785</v>
      </c>
      <c r="FW11" s="13">
        <f>'C завтраками| Bed and breakfast'!FW11*0.9</f>
        <v>7785</v>
      </c>
      <c r="FX11" s="13">
        <f>'C завтраками| Bed and breakfast'!FX11*0.9</f>
        <v>7785</v>
      </c>
      <c r="FY11" s="13">
        <f>'C завтраками| Bed and breakfast'!FY11*0.9</f>
        <v>7785</v>
      </c>
      <c r="FZ11" s="13">
        <f>'C завтраками| Bed and breakfast'!FZ11*0.9</f>
        <v>7785</v>
      </c>
      <c r="GA11" s="13">
        <f>'C завтраками| Bed and breakfast'!GA11*0.9</f>
        <v>11475</v>
      </c>
      <c r="GB11" s="13">
        <f>'C завтраками| Bed and breakfast'!GB11*0.9</f>
        <v>11475</v>
      </c>
      <c r="GC11" s="13">
        <f>'C завтраками| Bed and breakfast'!GC11*0.9</f>
        <v>11475</v>
      </c>
      <c r="GD11" s="13">
        <f>'C завтраками| Bed and breakfast'!GD11*0.9</f>
        <v>11475</v>
      </c>
      <c r="GE11" s="13">
        <f>'C завтраками| Bed and breakfast'!GE11*0.9</f>
        <v>11475</v>
      </c>
      <c r="GF11" s="13">
        <f>'C завтраками| Bed and breakfast'!GF11*0.9</f>
        <v>11475</v>
      </c>
      <c r="GG11" s="13">
        <f>'C завтраками| Bed and breakfast'!GG11*0.9</f>
        <v>11475</v>
      </c>
      <c r="GH11" s="13">
        <f>'C завтраками| Bed and breakfast'!GH11*0.9</f>
        <v>11475</v>
      </c>
      <c r="GI11" s="13">
        <f>'C завтраками| Bed and breakfast'!GI11*0.9</f>
        <v>11475</v>
      </c>
      <c r="GJ11" s="13">
        <f>'C завтраками| Bed and breakfast'!GJ11*0.9</f>
        <v>11475</v>
      </c>
      <c r="GK11" s="13">
        <f>'C завтраками| Bed and breakfast'!GK11*0.9</f>
        <v>11475</v>
      </c>
      <c r="GL11" s="13">
        <f>'C завтраками| Bed and breakfast'!GL11*0.9</f>
        <v>11475</v>
      </c>
      <c r="GM11" s="13">
        <f>'C завтраками| Bed and breakfast'!GM11*0.9</f>
        <v>11475</v>
      </c>
      <c r="GN11" s="13">
        <f>'C завтраками| Bed and breakfast'!GN11*0.9</f>
        <v>11475</v>
      </c>
      <c r="GO11" s="13">
        <f>'C завтраками| Bed and breakfast'!GO11*0.9</f>
        <v>8685</v>
      </c>
      <c r="GP11" s="13">
        <f>'C завтраками| Bed and breakfast'!GP11*0.9</f>
        <v>8685</v>
      </c>
      <c r="GQ11" s="13">
        <f>'C завтраками| Bed and breakfast'!GQ11*0.9</f>
        <v>8685</v>
      </c>
      <c r="GR11" s="13">
        <f>'C завтраками| Bed and breakfast'!GR11*0.9</f>
        <v>8685</v>
      </c>
      <c r="GS11" s="13">
        <f>'C завтраками| Bed and breakfast'!GS11*0.9</f>
        <v>9135</v>
      </c>
      <c r="GT11" s="13">
        <f>'C завтраками| Bed and breakfast'!GT11*0.9</f>
        <v>9135</v>
      </c>
      <c r="GU11" s="13">
        <f>'C завтраками| Bed and breakfast'!GU11*0.9</f>
        <v>8685</v>
      </c>
      <c r="GV11" s="13">
        <f>'C завтраками| Bed and breakfast'!GV11*0.9</f>
        <v>8685</v>
      </c>
      <c r="GW11" s="13">
        <f>'C завтраками| Bed and breakfast'!GW11*0.9</f>
        <v>8685</v>
      </c>
      <c r="GX11" s="13">
        <f>'C завтраками| Bed and breakfast'!GX11*0.9</f>
        <v>8685</v>
      </c>
      <c r="GY11" s="13">
        <f>'C завтраками| Bed and breakfast'!GY11*0.9</f>
        <v>8685</v>
      </c>
      <c r="GZ11" s="13">
        <f>'C завтраками| Bed and breakfast'!GZ11*0.9</f>
        <v>9135</v>
      </c>
      <c r="HA11" s="13">
        <f>'C завтраками| Bed and breakfast'!HA11*0.9</f>
        <v>9135</v>
      </c>
      <c r="HB11" s="13">
        <f>'C завтраками| Bed and breakfast'!HB11*0.9</f>
        <v>8685</v>
      </c>
      <c r="HC11" s="13">
        <f>'C завтраками| Bed and breakfast'!HC11*0.9</f>
        <v>8685</v>
      </c>
      <c r="HD11" s="13">
        <f>'C завтраками| Bed and breakfast'!HD11*0.9</f>
        <v>8685</v>
      </c>
      <c r="HE11" s="13">
        <f>'C завтраками| Bed and breakfast'!HE11*0.9</f>
        <v>8685</v>
      </c>
      <c r="HF11" s="13">
        <f>'C завтраками| Bed and breakfast'!HF11*0.9</f>
        <v>8685</v>
      </c>
      <c r="HG11" s="13">
        <f>'C завтраками| Bed and breakfast'!HG11*0.9</f>
        <v>9135</v>
      </c>
      <c r="HH11" s="13">
        <f>'C завтраками| Bed and breakfast'!HH11*0.9</f>
        <v>9135</v>
      </c>
      <c r="HI11" s="13">
        <f>'C завтраками| Bed and breakfast'!HI11*0.9</f>
        <v>8685</v>
      </c>
      <c r="HJ11" s="13">
        <f>'C завтраками| Bed and breakfast'!HJ11*0.9</f>
        <v>8685</v>
      </c>
      <c r="HK11" s="13">
        <f>'C завтраками| Bed and breakfast'!HK11*0.9</f>
        <v>8685</v>
      </c>
      <c r="HL11" s="13">
        <f>'C завтраками| Bed and breakfast'!HL11*0.9</f>
        <v>8685</v>
      </c>
      <c r="HM11" s="13">
        <f>'C завтраками| Bed and breakfast'!HM11*0.9</f>
        <v>8685</v>
      </c>
      <c r="HN11" s="13">
        <f>'C завтраками| Bed and breakfast'!HN11*0.9</f>
        <v>9135</v>
      </c>
      <c r="HO11" s="13">
        <f>'C завтраками| Bed and breakfast'!HO11*0.9</f>
        <v>9135</v>
      </c>
      <c r="HP11" s="13">
        <f>'C завтраками| Bed and breakfast'!HP11*0.9</f>
        <v>8685</v>
      </c>
      <c r="HQ11" s="13">
        <f>'C завтраками| Bed and breakfast'!HQ11*0.9</f>
        <v>8685</v>
      </c>
      <c r="HR11" s="13">
        <f>'C завтраками| Bed and breakfast'!HR11*0.9</f>
        <v>8685</v>
      </c>
      <c r="HS11" s="13">
        <f>'C завтраками| Bed and breakfast'!HS11*0.9</f>
        <v>8685</v>
      </c>
      <c r="HT11" s="13">
        <f>'C завтраками| Bed and breakfast'!HT11*0.9</f>
        <v>8685</v>
      </c>
      <c r="HU11" s="13">
        <f>'C завтраками| Bed and breakfast'!HU11*0.9</f>
        <v>9135</v>
      </c>
      <c r="HV11" s="13">
        <f>'C завтраками| Bed and breakfast'!HV11*0.9</f>
        <v>9135</v>
      </c>
      <c r="HW11" s="13">
        <f>'C завтраками| Bed and breakfast'!HW11*0.9</f>
        <v>8685</v>
      </c>
      <c r="HX11" s="13">
        <f>'C завтраками| Bed and breakfast'!HX11*0.9</f>
        <v>8685</v>
      </c>
      <c r="HY11" s="13">
        <f>'C завтраками| Bed and breakfast'!HY11*0.9</f>
        <v>8685</v>
      </c>
      <c r="HZ11" s="13">
        <f>'C завтраками| Bed and breakfast'!HZ11*0.9</f>
        <v>8685</v>
      </c>
      <c r="IA11" s="13">
        <f>'C завтраками| Bed and breakfast'!IA11*0.9</f>
        <v>8685</v>
      </c>
      <c r="IB11" s="13">
        <f>'C завтраками| Bed and breakfast'!IB11*0.9</f>
        <v>8685</v>
      </c>
      <c r="IC11" s="13">
        <f>'C завтраками| Bed and breakfast'!IC11*0.9</f>
        <v>8685</v>
      </c>
      <c r="ID11" s="13">
        <f>'C завтраками| Bed and breakfast'!ID11*0.9</f>
        <v>7785</v>
      </c>
      <c r="IE11" s="13">
        <f>'C завтраками| Bed and breakfast'!IE11*0.9</f>
        <v>7785</v>
      </c>
      <c r="IF11" s="13">
        <f>'C завтраками| Bed and breakfast'!IF11*0.9</f>
        <v>7785</v>
      </c>
      <c r="IG11" s="13">
        <f>'C завтраками| Bed and breakfast'!IG11*0.9</f>
        <v>7785</v>
      </c>
      <c r="IH11" s="13">
        <f>'C завтраками| Bed and breakfast'!IH11*0.9</f>
        <v>7785</v>
      </c>
      <c r="II11" s="13">
        <f>'C завтраками| Bed and breakfast'!II11*0.9</f>
        <v>7785</v>
      </c>
      <c r="IJ11" s="13">
        <f>'C завтраками| Bed and breakfast'!IJ11*0.9</f>
        <v>7785</v>
      </c>
      <c r="IK11" s="13">
        <f>'C завтраками| Bed and breakfast'!IK11*0.9</f>
        <v>7335</v>
      </c>
      <c r="IL11" s="13">
        <f>'C завтраками| Bed and breakfast'!IL11*0.9</f>
        <v>7335</v>
      </c>
      <c r="IM11" s="13">
        <f>'C завтраками| Bed and breakfast'!IM11*0.9</f>
        <v>7335</v>
      </c>
      <c r="IN11" s="13">
        <f>'C завтраками| Bed and breakfast'!IN11*0.9</f>
        <v>7335</v>
      </c>
      <c r="IO11" s="13">
        <f>'C завтраками| Bed and breakfast'!IO11*0.9</f>
        <v>7335</v>
      </c>
      <c r="IP11" s="13">
        <f>'C завтраками| Bed and breakfast'!IP11*0.9</f>
        <v>7785</v>
      </c>
      <c r="IQ11" s="13">
        <f>'C завтраками| Bed and breakfast'!IQ11*0.9</f>
        <v>7785</v>
      </c>
      <c r="IR11" s="13">
        <f>'C завтраками| Bed and breakfast'!IR11*0.9</f>
        <v>7335</v>
      </c>
      <c r="IS11" s="13">
        <f>'C завтраками| Bed and breakfast'!IS11*0.9</f>
        <v>7335</v>
      </c>
      <c r="IT11" s="13">
        <f>'C завтраками| Bed and breakfast'!IT11*0.9</f>
        <v>7335</v>
      </c>
      <c r="IU11" s="13">
        <f>'C завтраками| Bed and breakfast'!IU11*0.9</f>
        <v>7335</v>
      </c>
      <c r="IV11" s="13">
        <f>'C завтраками| Bed and breakfast'!IV11*0.9</f>
        <v>7335</v>
      </c>
      <c r="IW11" s="13">
        <f>'C завтраками| Bed and breakfast'!IW11*0.9</f>
        <v>7785</v>
      </c>
      <c r="IX11" s="13">
        <f>'C завтраками| Bed and breakfast'!IX11*0.9</f>
        <v>7785</v>
      </c>
      <c r="IY11" s="13">
        <f>'C завтраками| Bed and breakfast'!IY11*0.9</f>
        <v>7335</v>
      </c>
      <c r="IZ11" s="13">
        <f>'C завтраками| Bed and breakfast'!IZ11*0.9</f>
        <v>7335</v>
      </c>
      <c r="JA11" s="13">
        <f>'C завтраками| Bed and breakfast'!JA11*0.9</f>
        <v>7335</v>
      </c>
      <c r="JB11" s="13">
        <f>'C завтраками| Bed and breakfast'!JB11*0.9</f>
        <v>7335</v>
      </c>
      <c r="JC11" s="13">
        <f>'C завтраками| Bed and breakfast'!JC11*0.9</f>
        <v>7335</v>
      </c>
      <c r="JD11" s="13">
        <f>'C завтраками| Bed and breakfast'!JD11*0.9</f>
        <v>7785</v>
      </c>
      <c r="JE11" s="13">
        <f>'C завтраками| Bed and breakfast'!JE11*0.9</f>
        <v>7785</v>
      </c>
      <c r="JF11" s="13">
        <f>'C завтраками| Bed and breakfast'!JF11*0.9</f>
        <v>8685</v>
      </c>
      <c r="JG11" s="13">
        <f>'C завтраками| Bed and breakfast'!JG11*0.9</f>
        <v>8685</v>
      </c>
      <c r="JH11" s="13">
        <f>'C завтраками| Bed and breakfast'!JH11*0.9</f>
        <v>8685</v>
      </c>
      <c r="JI11" s="13">
        <f>'C завтраками| Bed and breakfast'!JI11*0.9</f>
        <v>8685</v>
      </c>
      <c r="JJ11" s="13">
        <f>'C завтраками| Bed and breakfast'!JJ11*0.9</f>
        <v>8685</v>
      </c>
      <c r="JK11" s="13">
        <f>'C завтраками| Bed and breakfast'!JK11*0.9</f>
        <v>8685</v>
      </c>
      <c r="JL11" s="13">
        <f>'C завтраками| Bed and breakfast'!JL11*0.9</f>
        <v>8685</v>
      </c>
      <c r="JM11" s="13">
        <f>'C завтраками| Bed and breakfast'!JM11*0.9</f>
        <v>8685</v>
      </c>
      <c r="JN11" s="13">
        <f>'C завтраками| Bed and breakfast'!JN11*0.9</f>
        <v>8685</v>
      </c>
      <c r="JO11" s="13">
        <f>'C завтраками| Bed and breakfast'!JO11*0.9</f>
        <v>8685</v>
      </c>
      <c r="JP11" s="13">
        <f>'C завтраками| Bed and breakfast'!JP11*0.9</f>
        <v>8685</v>
      </c>
    </row>
    <row r="12" spans="1:276" ht="11.45" customHeight="1">
      <c r="A12" s="12">
        <v>2</v>
      </c>
      <c r="B12" s="35">
        <f>'C завтраками| Bed and breakfast'!B12*0.9</f>
        <v>26190</v>
      </c>
      <c r="C12" s="35">
        <f>'C завтраками| Bed and breakfast'!C12*0.9</f>
        <v>34380</v>
      </c>
      <c r="D12" s="35">
        <f>'C завтраками| Bed and breakfast'!D12*0.9</f>
        <v>34380</v>
      </c>
      <c r="E12" s="35">
        <f>'C завтраками| Bed and breakfast'!E12*0.9</f>
        <v>35730</v>
      </c>
      <c r="F12" s="35">
        <f>'C завтраками| Bed and breakfast'!F12*0.9</f>
        <v>35730</v>
      </c>
      <c r="G12" s="35">
        <f>'C завтраками| Bed and breakfast'!G12*0.9</f>
        <v>35730</v>
      </c>
      <c r="H12" s="35">
        <f>'C завтраками| Bed and breakfast'!H12*0.9</f>
        <v>35730</v>
      </c>
      <c r="I12" s="35">
        <f>'C завтраками| Bed and breakfast'!I12*0.9</f>
        <v>35730</v>
      </c>
      <c r="J12" s="35">
        <f>'C завтраками| Bed and breakfast'!J12*0.9</f>
        <v>32400</v>
      </c>
      <c r="K12" s="35">
        <f>'C завтраками| Bed and breakfast'!K12*0.9</f>
        <v>30780</v>
      </c>
      <c r="L12" s="13">
        <f>'C завтраками| Bed and breakfast'!L12*0.9</f>
        <v>23400</v>
      </c>
      <c r="M12" s="13">
        <f>'C завтраками| Bed and breakfast'!M12*0.9</f>
        <v>20160</v>
      </c>
      <c r="N12" s="13">
        <f>'C завтраками| Bed and breakfast'!N12*0.9</f>
        <v>16380</v>
      </c>
      <c r="O12" s="13">
        <f>'C завтраками| Bed and breakfast'!O12*0.9</f>
        <v>16380</v>
      </c>
      <c r="P12" s="13">
        <f>'C завтраками| Bed and breakfast'!P12*0.9</f>
        <v>16380</v>
      </c>
      <c r="Q12" s="13">
        <f>'C завтраками| Bed and breakfast'!Q12*0.9</f>
        <v>17190</v>
      </c>
      <c r="R12" s="13">
        <f>'C завтраками| Bed and breakfast'!R12*0.9</f>
        <v>17190</v>
      </c>
      <c r="S12" s="13">
        <f>'C завтраками| Bed and breakfast'!S12*0.9</f>
        <v>17190</v>
      </c>
      <c r="T12" s="13">
        <f>'C завтраками| Bed and breakfast'!T12*0.9</f>
        <v>17190</v>
      </c>
      <c r="U12" s="13">
        <f>'C завтраками| Bed and breakfast'!U12*0.9</f>
        <v>17190</v>
      </c>
      <c r="V12" s="13">
        <f>'C завтраками| Bed and breakfast'!V12*0.9</f>
        <v>17190</v>
      </c>
      <c r="W12" s="13">
        <f>'C завтраками| Bed and breakfast'!W12*0.9</f>
        <v>18000</v>
      </c>
      <c r="X12" s="13">
        <f>'C завтраками| Bed and breakfast'!X12*0.9</f>
        <v>18000</v>
      </c>
      <c r="Y12" s="13">
        <f>'C завтраками| Bed and breakfast'!Y12*0.9</f>
        <v>18000</v>
      </c>
      <c r="Z12" s="13">
        <f>'C завтраками| Bed and breakfast'!Z12*0.9</f>
        <v>18000</v>
      </c>
      <c r="AA12" s="13">
        <f>'C завтраками| Bed and breakfast'!AA12*0.9</f>
        <v>18000</v>
      </c>
      <c r="AB12" s="13">
        <f>'C завтраками| Bed and breakfast'!AB12*0.9</f>
        <v>19080</v>
      </c>
      <c r="AC12" s="13">
        <f>'C завтраками| Bed and breakfast'!AC12*0.9</f>
        <v>19080</v>
      </c>
      <c r="AD12" s="13">
        <f>'C завтраками| Bed and breakfast'!AD12*0.9</f>
        <v>19080</v>
      </c>
      <c r="AE12" s="13">
        <f>'C завтраками| Bed and breakfast'!AE12*0.9</f>
        <v>19080</v>
      </c>
      <c r="AF12" s="13">
        <f>'C завтраками| Bed and breakfast'!AF12*0.9</f>
        <v>22320</v>
      </c>
      <c r="AG12" s="13">
        <f>'C завтраками| Bed and breakfast'!AG12*0.9</f>
        <v>22320</v>
      </c>
      <c r="AH12" s="13">
        <f>'C завтраками| Bed and breakfast'!AH12*0.9</f>
        <v>22320</v>
      </c>
      <c r="AI12" s="13">
        <f>'C завтраками| Bed and breakfast'!AI12*0.9</f>
        <v>21240</v>
      </c>
      <c r="AJ12" s="13">
        <f>'C завтраками| Bed and breakfast'!AJ12*0.9</f>
        <v>21240</v>
      </c>
      <c r="AK12" s="13">
        <f>'C завтраками| Bed and breakfast'!AK12*0.9</f>
        <v>21240</v>
      </c>
      <c r="AL12" s="13">
        <f>'C завтраками| Bed and breakfast'!AL12*0.9</f>
        <v>21240</v>
      </c>
      <c r="AM12" s="13">
        <f>'C завтраками| Bed and breakfast'!AM12*0.9</f>
        <v>24480</v>
      </c>
      <c r="AN12" s="13">
        <f>'C завтраками| Bed and breakfast'!AN12*0.9</f>
        <v>24480</v>
      </c>
      <c r="AO12" s="13">
        <f>'C завтраками| Bed and breakfast'!AO12*0.9</f>
        <v>24480</v>
      </c>
      <c r="AP12" s="13">
        <f>'C завтраками| Bed and breakfast'!AP12*0.9</f>
        <v>21240</v>
      </c>
      <c r="AQ12" s="13">
        <f>'C завтраками| Bed and breakfast'!AQ12*0.9</f>
        <v>21240</v>
      </c>
      <c r="AR12" s="13">
        <f>'C завтраками| Bed and breakfast'!AR12*0.9</f>
        <v>21240</v>
      </c>
      <c r="AS12" s="13">
        <f>'C завтраками| Bed and breakfast'!AS12*0.9</f>
        <v>21240</v>
      </c>
      <c r="AT12" s="13">
        <f>'C завтраками| Bed and breakfast'!AT12*0.9</f>
        <v>21240</v>
      </c>
      <c r="AU12" s="13">
        <f>'C завтраками| Bed and breakfast'!AU12*0.9</f>
        <v>22320</v>
      </c>
      <c r="AV12" s="13">
        <f>'C завтраками| Bed and breakfast'!AV12*0.9</f>
        <v>22320</v>
      </c>
      <c r="AW12" s="13">
        <f>'C завтраками| Bed and breakfast'!AW12*0.9</f>
        <v>22320</v>
      </c>
      <c r="AX12" s="13">
        <f>'C завтраками| Bed and breakfast'!AX12*0.9</f>
        <v>24480</v>
      </c>
      <c r="AY12" s="13">
        <f>'C завтраками| Bed and breakfast'!AY12*0.9</f>
        <v>24480</v>
      </c>
      <c r="AZ12" s="13">
        <f>'C завтраками| Bed and breakfast'!AZ12*0.9</f>
        <v>24480</v>
      </c>
      <c r="BA12" s="13">
        <f>'C завтраками| Bed and breakfast'!BA12*0.9</f>
        <v>24480</v>
      </c>
      <c r="BB12" s="13">
        <f>'C завтраками| Bed and breakfast'!BB12*0.9</f>
        <v>26640</v>
      </c>
      <c r="BC12" s="13">
        <f>'C завтраками| Bed and breakfast'!BC12*0.9</f>
        <v>26640</v>
      </c>
      <c r="BD12" s="13">
        <f>'C завтраками| Bed and breakfast'!BD12*0.9</f>
        <v>26640</v>
      </c>
      <c r="BE12" s="13">
        <f>'C завтраками| Bed and breakfast'!BE12*0.9</f>
        <v>26640</v>
      </c>
      <c r="BF12" s="13">
        <f>'C завтраками| Bed and breakfast'!BF12*0.9</f>
        <v>26640</v>
      </c>
      <c r="BG12" s="13">
        <f>'C завтраками| Bed and breakfast'!BG12*0.9</f>
        <v>26640</v>
      </c>
      <c r="BH12" s="13">
        <f>'C завтраками| Bed and breakfast'!BH12*0.9</f>
        <v>26640</v>
      </c>
      <c r="BI12" s="13">
        <f>'C завтраками| Bed and breakfast'!BI12*0.9</f>
        <v>26640</v>
      </c>
      <c r="BJ12" s="13">
        <f>'C завтраками| Bed and breakfast'!BJ12*0.9</f>
        <v>24480</v>
      </c>
      <c r="BK12" s="13">
        <f>'C завтраками| Bed and breakfast'!BK12*0.9</f>
        <v>18000</v>
      </c>
      <c r="BL12" s="13">
        <f>'C завтраками| Bed and breakfast'!BL12*0.9</f>
        <v>18000</v>
      </c>
      <c r="BM12" s="13">
        <f>'C завтраками| Bed and breakfast'!BM12*0.9</f>
        <v>18000</v>
      </c>
      <c r="BN12" s="13">
        <f>'C завтраками| Bed and breakfast'!BN12*0.9</f>
        <v>18000</v>
      </c>
      <c r="BO12" s="13">
        <f>'C завтраками| Bed and breakfast'!BO12*0.9</f>
        <v>18000</v>
      </c>
      <c r="BP12" s="13">
        <f>'C завтраками| Bed and breakfast'!BP12*0.9</f>
        <v>18000</v>
      </c>
      <c r="BQ12" s="13">
        <f>'C завтраками| Bed and breakfast'!BQ12*0.9</f>
        <v>18000</v>
      </c>
      <c r="BR12" s="13">
        <f>'C завтраками| Bed and breakfast'!BR12*0.9</f>
        <v>18000</v>
      </c>
      <c r="BS12" s="13">
        <f>'C завтраками| Bed and breakfast'!BS12*0.9</f>
        <v>18000</v>
      </c>
      <c r="BT12" s="13">
        <f>'C завтраками| Bed and breakfast'!BT12*0.9</f>
        <v>13770</v>
      </c>
      <c r="BU12" s="13">
        <f>'C завтраками| Bed and breakfast'!BU12*0.9</f>
        <v>13770</v>
      </c>
      <c r="BV12" s="13">
        <f>'C завтраками| Bed and breakfast'!BV12*0.9</f>
        <v>13770</v>
      </c>
      <c r="BW12" s="13">
        <f>'C завтраками| Bed and breakfast'!BW12*0.9</f>
        <v>13770</v>
      </c>
      <c r="BX12" s="13">
        <f>'C завтраками| Bed and breakfast'!BX12*0.9</f>
        <v>13770</v>
      </c>
      <c r="BY12" s="13">
        <f>'C завтраками| Bed and breakfast'!BY12*0.9</f>
        <v>13770</v>
      </c>
      <c r="BZ12" s="13">
        <f>'C завтраками| Bed and breakfast'!BZ12*0.9</f>
        <v>13770</v>
      </c>
      <c r="CA12" s="13">
        <f>'C завтраками| Bed and breakfast'!CA12*0.9</f>
        <v>12510</v>
      </c>
      <c r="CB12" s="13">
        <f>'C завтраками| Bed and breakfast'!CB12*0.9</f>
        <v>12510</v>
      </c>
      <c r="CC12" s="13">
        <f>'C завтраками| Bed and breakfast'!CC12*0.9</f>
        <v>12510</v>
      </c>
      <c r="CD12" s="13">
        <f>'C завтраками| Bed and breakfast'!CD12*0.9</f>
        <v>12510</v>
      </c>
      <c r="CE12" s="13">
        <f>'C завтраками| Bed and breakfast'!CE12*0.9</f>
        <v>12510</v>
      </c>
      <c r="CF12" s="13">
        <f>'C завтраками| Bed and breakfast'!CF12*0.9</f>
        <v>11430</v>
      </c>
      <c r="CG12" s="13">
        <f>'C завтраками| Bed and breakfast'!CG12*0.9</f>
        <v>11430</v>
      </c>
      <c r="CH12" s="13">
        <f>'C завтраками| Bed and breakfast'!CH12*0.9</f>
        <v>11430</v>
      </c>
      <c r="CI12" s="13">
        <f>'C завтраками| Bed and breakfast'!CI12*0.9</f>
        <v>11430</v>
      </c>
      <c r="CJ12" s="13">
        <f>'C завтраками| Bed and breakfast'!CJ12*0.9</f>
        <v>11430</v>
      </c>
      <c r="CK12" s="13">
        <f>'C завтраками| Bed and breakfast'!CK12*0.9</f>
        <v>12510</v>
      </c>
      <c r="CL12" s="13">
        <f>'C завтраками| Bed and breakfast'!CL12*0.9</f>
        <v>12510</v>
      </c>
      <c r="CM12" s="13">
        <f>'C завтраками| Bed and breakfast'!CM12*0.9</f>
        <v>11430</v>
      </c>
      <c r="CN12" s="13">
        <f>'C завтраками| Bed and breakfast'!CN12*0.9</f>
        <v>11430</v>
      </c>
      <c r="CO12" s="13">
        <f>'C завтраками| Bed and breakfast'!CO12*0.9</f>
        <v>11430</v>
      </c>
      <c r="CP12" s="13">
        <f>'C завтраками| Bed and breakfast'!CP12*0.9</f>
        <v>10620</v>
      </c>
      <c r="CQ12" s="13">
        <f>'C завтраками| Bed and breakfast'!CQ12*0.9</f>
        <v>10620</v>
      </c>
      <c r="CR12" s="13">
        <f>'C завтраками| Bed and breakfast'!CR12*0.9</f>
        <v>10620</v>
      </c>
      <c r="CS12" s="13">
        <f>'C завтраками| Bed and breakfast'!CS12*0.9</f>
        <v>10620</v>
      </c>
      <c r="CT12" s="13">
        <f>'C завтраками| Bed and breakfast'!CT12*0.9</f>
        <v>9720</v>
      </c>
      <c r="CU12" s="13">
        <f>'C завтраками| Bed and breakfast'!CU12*0.9</f>
        <v>9720</v>
      </c>
      <c r="CV12" s="13">
        <f>'C завтраками| Bed and breakfast'!CV12*0.9</f>
        <v>9720</v>
      </c>
      <c r="CW12" s="13">
        <f>'C завтраками| Bed and breakfast'!CW12*0.9</f>
        <v>9720</v>
      </c>
      <c r="CX12" s="13">
        <f>'C завтраками| Bed and breakfast'!CX12*0.9</f>
        <v>9720</v>
      </c>
      <c r="CY12" s="13">
        <f>'C завтраками| Bed and breakfast'!CY12*0.9</f>
        <v>9720</v>
      </c>
      <c r="CZ12" s="13">
        <f>'C завтраками| Bed and breakfast'!CZ12*0.9</f>
        <v>9720</v>
      </c>
      <c r="DA12" s="13">
        <f>'C завтраками| Bed and breakfast'!DA12*0.9</f>
        <v>8010</v>
      </c>
      <c r="DB12" s="13">
        <f>'C завтраками| Bed and breakfast'!DB12*0.9</f>
        <v>8010</v>
      </c>
      <c r="DC12" s="13">
        <f>'C завтраками| Bed and breakfast'!DC12*0.9</f>
        <v>8010</v>
      </c>
      <c r="DD12" s="13">
        <f>'C завтраками| Bed and breakfast'!DD12*0.9</f>
        <v>8010</v>
      </c>
      <c r="DE12" s="13">
        <f>'C завтраками| Bed and breakfast'!DE12*0.9</f>
        <v>8010</v>
      </c>
      <c r="DF12" s="13">
        <f>'C завтраками| Bed and breakfast'!DF12*0.9</f>
        <v>8550</v>
      </c>
      <c r="DG12" s="13">
        <f>'C завтраками| Bed and breakfast'!DG12*0.9</f>
        <v>8550</v>
      </c>
      <c r="DH12" s="13">
        <f>'C завтраками| Bed and breakfast'!DH12*0.9</f>
        <v>8010</v>
      </c>
      <c r="DI12" s="13">
        <f>'C завтраками| Bed and breakfast'!DI12*0.9</f>
        <v>8010</v>
      </c>
      <c r="DJ12" s="13">
        <f>'C завтраками| Bed and breakfast'!DJ12*0.9</f>
        <v>8010</v>
      </c>
      <c r="DK12" s="13">
        <f>'C завтраками| Bed and breakfast'!DK12*0.9</f>
        <v>8010</v>
      </c>
      <c r="DL12" s="13">
        <f>'C завтраками| Bed and breakfast'!DL12*0.9</f>
        <v>8010</v>
      </c>
      <c r="DM12" s="13">
        <f>'C завтраками| Bed and breakfast'!DM12*0.9</f>
        <v>8550</v>
      </c>
      <c r="DN12" s="13">
        <f>'C завтраками| Bed and breakfast'!DN12*0.9</f>
        <v>8550</v>
      </c>
      <c r="DO12" s="13">
        <f>'C завтраками| Bed and breakfast'!DO12*0.9</f>
        <v>8010</v>
      </c>
      <c r="DP12" s="13">
        <f>'C завтраками| Bed and breakfast'!DP12*0.9</f>
        <v>8010</v>
      </c>
      <c r="DQ12" s="13">
        <f>'C завтраками| Bed and breakfast'!DQ12*0.9</f>
        <v>8010</v>
      </c>
      <c r="DR12" s="13">
        <f>'C завтраками| Bed and breakfast'!DR12*0.9</f>
        <v>8010</v>
      </c>
      <c r="DS12" s="13">
        <f>'C завтраками| Bed and breakfast'!DS12*0.9</f>
        <v>9270</v>
      </c>
      <c r="DT12" s="13">
        <f>'C завтраками| Bed and breakfast'!DT12*0.9</f>
        <v>9270</v>
      </c>
      <c r="DU12" s="13">
        <f>'C завтраками| Bed and breakfast'!DU12*0.9</f>
        <v>9270</v>
      </c>
      <c r="DV12" s="13">
        <f>'C завтраками| Bed and breakfast'!DV12*0.9</f>
        <v>8280</v>
      </c>
      <c r="DW12" s="13">
        <f>'C завтраками| Bed and breakfast'!DW12*0.9</f>
        <v>8280</v>
      </c>
      <c r="DX12" s="13">
        <f>'C завтраками| Bed and breakfast'!DX12*0.9</f>
        <v>8280</v>
      </c>
      <c r="DY12" s="13">
        <f>'C завтраками| Bed and breakfast'!DY12*0.9</f>
        <v>8280</v>
      </c>
      <c r="DZ12" s="13">
        <f>'C завтраками| Bed and breakfast'!DZ12*0.9</f>
        <v>8280</v>
      </c>
      <c r="EA12" s="13">
        <f>'C завтраками| Bed and breakfast'!EA12*0.9</f>
        <v>9270</v>
      </c>
      <c r="EB12" s="13">
        <f>'C завтраками| Bed and breakfast'!EB12*0.9</f>
        <v>9270</v>
      </c>
      <c r="EC12" s="13">
        <f>'C завтраками| Bed and breakfast'!EC12*0.9</f>
        <v>9270</v>
      </c>
      <c r="ED12" s="13">
        <f>'C завтраками| Bed and breakfast'!ED12*0.9</f>
        <v>8010</v>
      </c>
      <c r="EE12" s="13">
        <f>'C завтраками| Bed and breakfast'!EE12*0.9</f>
        <v>8010</v>
      </c>
      <c r="EF12" s="13">
        <f>'C завтраками| Bed and breakfast'!EF12*0.9</f>
        <v>8010</v>
      </c>
      <c r="EG12" s="13">
        <f>'C завтраками| Bed and breakfast'!EG12*0.9</f>
        <v>8010</v>
      </c>
      <c r="EH12" s="13">
        <f>'C завтраками| Bed and breakfast'!EH12*0.9</f>
        <v>8280</v>
      </c>
      <c r="EI12" s="13">
        <f>'C завтраками| Bed and breakfast'!EI12*0.9</f>
        <v>8280</v>
      </c>
      <c r="EJ12" s="13">
        <f>'C завтраками| Bed and breakfast'!EJ12*0.9</f>
        <v>8010</v>
      </c>
      <c r="EK12" s="13">
        <f>'C завтраками| Bed and breakfast'!EK12*0.9</f>
        <v>8010</v>
      </c>
      <c r="EL12" s="13">
        <f>'C завтраками| Bed and breakfast'!EL12*0.9</f>
        <v>8010</v>
      </c>
      <c r="EM12" s="13">
        <f>'C завтраками| Bed and breakfast'!EM12*0.9</f>
        <v>8010</v>
      </c>
      <c r="EN12" s="13">
        <f>'C завтраками| Bed and breakfast'!EN12*0.9</f>
        <v>8010</v>
      </c>
      <c r="EO12" s="13">
        <f>'C завтраками| Bed and breakfast'!EO12*0.9</f>
        <v>8280</v>
      </c>
      <c r="EP12" s="13">
        <f>'C завтраками| Bed and breakfast'!EP12*0.9</f>
        <v>8280</v>
      </c>
      <c r="EQ12" s="13">
        <f>'C завтраками| Bed and breakfast'!EQ12*0.9</f>
        <v>8010</v>
      </c>
      <c r="ER12" s="13">
        <f>'C завтраками| Bed and breakfast'!ER12*0.9</f>
        <v>8010</v>
      </c>
      <c r="ES12" s="13">
        <f>'C завтраками| Bed and breakfast'!ES12*0.9</f>
        <v>8010</v>
      </c>
      <c r="ET12" s="13">
        <f>'C завтраками| Bed and breakfast'!ET12*0.9</f>
        <v>8010</v>
      </c>
      <c r="EU12" s="13">
        <f>'C завтраками| Bed and breakfast'!EU12*0.9</f>
        <v>8010</v>
      </c>
      <c r="EV12" s="13">
        <f>'C завтраками| Bed and breakfast'!EV12*0.9</f>
        <v>8280</v>
      </c>
      <c r="EW12" s="13">
        <f>'C завтраками| Bed and breakfast'!EW12*0.9</f>
        <v>8280</v>
      </c>
      <c r="EX12" s="13">
        <f>'C завтраками| Bed and breakfast'!EX12*0.9</f>
        <v>8280</v>
      </c>
      <c r="EY12" s="13">
        <f>'C завтраками| Bed and breakfast'!EY12*0.9</f>
        <v>8280</v>
      </c>
      <c r="EZ12" s="13">
        <f>'C завтраками| Bed and breakfast'!EZ12*0.9</f>
        <v>8280</v>
      </c>
      <c r="FA12" s="13">
        <f>'C завтраками| Bed and breakfast'!FA12*0.9</f>
        <v>8280</v>
      </c>
      <c r="FB12" s="13">
        <f>'C завтраками| Bed and breakfast'!FB12*0.9</f>
        <v>8280</v>
      </c>
      <c r="FC12" s="13">
        <f>'C завтраками| Bed and breakfast'!FC12*0.9</f>
        <v>12960</v>
      </c>
      <c r="FD12" s="13">
        <f>'C завтраками| Bed and breakfast'!FD12*0.9</f>
        <v>12960</v>
      </c>
      <c r="FE12" s="35">
        <f>'C завтраками| Bed and breakfast'!FE12*0.9</f>
        <v>12960</v>
      </c>
      <c r="FF12" s="35">
        <f>'C завтраками| Bed and breakfast'!FF12*0.9</f>
        <v>12960</v>
      </c>
      <c r="FG12" s="35">
        <f>'C завтраками| Bed and breakfast'!FG12*0.9</f>
        <v>12960</v>
      </c>
      <c r="FH12" s="35">
        <f>'C завтраками| Bed and breakfast'!FH12*0.9</f>
        <v>12960</v>
      </c>
      <c r="FI12" s="35">
        <f>'C завтраками| Bed and breakfast'!FI12*0.9</f>
        <v>14940</v>
      </c>
      <c r="FJ12" s="13">
        <f>'C завтраками| Bed and breakfast'!FJ12*0.9</f>
        <v>14940</v>
      </c>
      <c r="FK12" s="13">
        <f>'C завтраками| Bed and breakfast'!FK12*0.9</f>
        <v>14940</v>
      </c>
      <c r="FL12" s="13">
        <f>'C завтраками| Bed and breakfast'!FL12*0.9</f>
        <v>14940</v>
      </c>
      <c r="FM12" s="13">
        <f>'C завтраками| Bed and breakfast'!FM12*0.9</f>
        <v>14940</v>
      </c>
      <c r="FN12" s="13">
        <f>'C завтраками| Bed and breakfast'!FN12*0.9</f>
        <v>14940</v>
      </c>
      <c r="FO12" s="13">
        <f>'C завтраками| Bed and breakfast'!FO12*0.9</f>
        <v>14940</v>
      </c>
      <c r="FP12" s="13">
        <f>'C завтраками| Bed and breakfast'!FP12*0.9</f>
        <v>14940</v>
      </c>
      <c r="FQ12" s="13">
        <f>'C завтраками| Bed and breakfast'!FQ12*0.9</f>
        <v>14940</v>
      </c>
      <c r="FR12" s="13">
        <f>'C завтраками| Bed and breakfast'!FR12*0.9</f>
        <v>14940</v>
      </c>
      <c r="FS12" s="13">
        <f>'C завтраками| Bed and breakfast'!FS12*0.9</f>
        <v>9270</v>
      </c>
      <c r="FT12" s="13">
        <f>'C завтраками| Bed and breakfast'!FT12*0.9</f>
        <v>9270</v>
      </c>
      <c r="FU12" s="13">
        <f>'C завтраками| Bed and breakfast'!FU12*0.9</f>
        <v>9270</v>
      </c>
      <c r="FV12" s="13">
        <f>'C завтраками| Bed and breakfast'!FV12*0.9</f>
        <v>9270</v>
      </c>
      <c r="FW12" s="13">
        <f>'C завтраками| Bed and breakfast'!FW12*0.9</f>
        <v>9270</v>
      </c>
      <c r="FX12" s="13">
        <f>'C завтраками| Bed and breakfast'!FX12*0.9</f>
        <v>9270</v>
      </c>
      <c r="FY12" s="13">
        <f>'C завтраками| Bed and breakfast'!FY12*0.9</f>
        <v>9270</v>
      </c>
      <c r="FZ12" s="13">
        <f>'C завтраками| Bed and breakfast'!FZ12*0.9</f>
        <v>9270</v>
      </c>
      <c r="GA12" s="13">
        <f>'C завтраками| Bed and breakfast'!GA12*0.9</f>
        <v>12960</v>
      </c>
      <c r="GB12" s="13">
        <f>'C завтраками| Bed and breakfast'!GB12*0.9</f>
        <v>12960</v>
      </c>
      <c r="GC12" s="13">
        <f>'C завтраками| Bed and breakfast'!GC12*0.9</f>
        <v>12960</v>
      </c>
      <c r="GD12" s="13">
        <f>'C завтраками| Bed and breakfast'!GD12*0.9</f>
        <v>12960</v>
      </c>
      <c r="GE12" s="13">
        <f>'C завтраками| Bed and breakfast'!GE12*0.9</f>
        <v>12960</v>
      </c>
      <c r="GF12" s="13">
        <f>'C завтраками| Bed and breakfast'!GF12*0.9</f>
        <v>12960</v>
      </c>
      <c r="GG12" s="13">
        <f>'C завтраками| Bed and breakfast'!GG12*0.9</f>
        <v>12960</v>
      </c>
      <c r="GH12" s="13">
        <f>'C завтраками| Bed and breakfast'!GH12*0.9</f>
        <v>12960</v>
      </c>
      <c r="GI12" s="13">
        <f>'C завтраками| Bed and breakfast'!GI12*0.9</f>
        <v>12960</v>
      </c>
      <c r="GJ12" s="13">
        <f>'C завтраками| Bed and breakfast'!GJ12*0.9</f>
        <v>12960</v>
      </c>
      <c r="GK12" s="13">
        <f>'C завтраками| Bed and breakfast'!GK12*0.9</f>
        <v>12960</v>
      </c>
      <c r="GL12" s="13">
        <f>'C завтраками| Bed and breakfast'!GL12*0.9</f>
        <v>12960</v>
      </c>
      <c r="GM12" s="13">
        <f>'C завтраками| Bed and breakfast'!GM12*0.9</f>
        <v>12960</v>
      </c>
      <c r="GN12" s="13">
        <f>'C завтраками| Bed and breakfast'!GN12*0.9</f>
        <v>12960</v>
      </c>
      <c r="GO12" s="13">
        <f>'C завтраками| Bed and breakfast'!GO12*0.9</f>
        <v>10170</v>
      </c>
      <c r="GP12" s="13">
        <f>'C завтраками| Bed and breakfast'!GP12*0.9</f>
        <v>10170</v>
      </c>
      <c r="GQ12" s="13">
        <f>'C завтраками| Bed and breakfast'!GQ12*0.9</f>
        <v>10170</v>
      </c>
      <c r="GR12" s="13">
        <f>'C завтраками| Bed and breakfast'!GR12*0.9</f>
        <v>10170</v>
      </c>
      <c r="GS12" s="13">
        <f>'C завтраками| Bed and breakfast'!GS12*0.9</f>
        <v>10620</v>
      </c>
      <c r="GT12" s="13">
        <f>'C завтраками| Bed and breakfast'!GT12*0.9</f>
        <v>10620</v>
      </c>
      <c r="GU12" s="13">
        <f>'C завтраками| Bed and breakfast'!GU12*0.9</f>
        <v>10170</v>
      </c>
      <c r="GV12" s="13">
        <f>'C завтраками| Bed and breakfast'!GV12*0.9</f>
        <v>10170</v>
      </c>
      <c r="GW12" s="13">
        <f>'C завтраками| Bed and breakfast'!GW12*0.9</f>
        <v>10170</v>
      </c>
      <c r="GX12" s="13">
        <f>'C завтраками| Bed and breakfast'!GX12*0.9</f>
        <v>10170</v>
      </c>
      <c r="GY12" s="13">
        <f>'C завтраками| Bed and breakfast'!GY12*0.9</f>
        <v>10170</v>
      </c>
      <c r="GZ12" s="13">
        <f>'C завтраками| Bed and breakfast'!GZ12*0.9</f>
        <v>10620</v>
      </c>
      <c r="HA12" s="13">
        <f>'C завтраками| Bed and breakfast'!HA12*0.9</f>
        <v>10620</v>
      </c>
      <c r="HB12" s="13">
        <f>'C завтраками| Bed and breakfast'!HB12*0.9</f>
        <v>10170</v>
      </c>
      <c r="HC12" s="13">
        <f>'C завтраками| Bed and breakfast'!HC12*0.9</f>
        <v>10170</v>
      </c>
      <c r="HD12" s="13">
        <f>'C завтраками| Bed and breakfast'!HD12*0.9</f>
        <v>10170</v>
      </c>
      <c r="HE12" s="13">
        <f>'C завтраками| Bed and breakfast'!HE12*0.9</f>
        <v>10170</v>
      </c>
      <c r="HF12" s="13">
        <f>'C завтраками| Bed and breakfast'!HF12*0.9</f>
        <v>10170</v>
      </c>
      <c r="HG12" s="13">
        <f>'C завтраками| Bed and breakfast'!HG12*0.9</f>
        <v>10620</v>
      </c>
      <c r="HH12" s="13">
        <f>'C завтраками| Bed and breakfast'!HH12*0.9</f>
        <v>10620</v>
      </c>
      <c r="HI12" s="13">
        <f>'C завтраками| Bed and breakfast'!HI12*0.9</f>
        <v>10170</v>
      </c>
      <c r="HJ12" s="13">
        <f>'C завтраками| Bed and breakfast'!HJ12*0.9</f>
        <v>10170</v>
      </c>
      <c r="HK12" s="13">
        <f>'C завтраками| Bed and breakfast'!HK12*0.9</f>
        <v>10170</v>
      </c>
      <c r="HL12" s="13">
        <f>'C завтраками| Bed and breakfast'!HL12*0.9</f>
        <v>10170</v>
      </c>
      <c r="HM12" s="13">
        <f>'C завтраками| Bed and breakfast'!HM12*0.9</f>
        <v>10170</v>
      </c>
      <c r="HN12" s="13">
        <f>'C завтраками| Bed and breakfast'!HN12*0.9</f>
        <v>10620</v>
      </c>
      <c r="HO12" s="13">
        <f>'C завтраками| Bed and breakfast'!HO12*0.9</f>
        <v>10620</v>
      </c>
      <c r="HP12" s="13">
        <f>'C завтраками| Bed and breakfast'!HP12*0.9</f>
        <v>10170</v>
      </c>
      <c r="HQ12" s="13">
        <f>'C завтраками| Bed and breakfast'!HQ12*0.9</f>
        <v>10170</v>
      </c>
      <c r="HR12" s="13">
        <f>'C завтраками| Bed and breakfast'!HR12*0.9</f>
        <v>10170</v>
      </c>
      <c r="HS12" s="13">
        <f>'C завтраками| Bed and breakfast'!HS12*0.9</f>
        <v>10170</v>
      </c>
      <c r="HT12" s="13">
        <f>'C завтраками| Bed and breakfast'!HT12*0.9</f>
        <v>10170</v>
      </c>
      <c r="HU12" s="13">
        <f>'C завтраками| Bed and breakfast'!HU12*0.9</f>
        <v>10620</v>
      </c>
      <c r="HV12" s="13">
        <f>'C завтраками| Bed and breakfast'!HV12*0.9</f>
        <v>10620</v>
      </c>
      <c r="HW12" s="13">
        <f>'C завтраками| Bed and breakfast'!HW12*0.9</f>
        <v>10170</v>
      </c>
      <c r="HX12" s="13">
        <f>'C завтраками| Bed and breakfast'!HX12*0.9</f>
        <v>10170</v>
      </c>
      <c r="HY12" s="13">
        <f>'C завтраками| Bed and breakfast'!HY12*0.9</f>
        <v>10170</v>
      </c>
      <c r="HZ12" s="13">
        <f>'C завтраками| Bed and breakfast'!HZ12*0.9</f>
        <v>10170</v>
      </c>
      <c r="IA12" s="13">
        <f>'C завтраками| Bed and breakfast'!IA12*0.9</f>
        <v>10170</v>
      </c>
      <c r="IB12" s="13">
        <f>'C завтраками| Bed and breakfast'!IB12*0.9</f>
        <v>10170</v>
      </c>
      <c r="IC12" s="13">
        <f>'C завтраками| Bed and breakfast'!IC12*0.9</f>
        <v>10170</v>
      </c>
      <c r="ID12" s="13">
        <f>'C завтраками| Bed and breakfast'!ID12*0.9</f>
        <v>9270</v>
      </c>
      <c r="IE12" s="13">
        <f>'C завтраками| Bed and breakfast'!IE12*0.9</f>
        <v>9270</v>
      </c>
      <c r="IF12" s="13">
        <f>'C завтраками| Bed and breakfast'!IF12*0.9</f>
        <v>9270</v>
      </c>
      <c r="IG12" s="13">
        <f>'C завтраками| Bed and breakfast'!IG12*0.9</f>
        <v>9270</v>
      </c>
      <c r="IH12" s="13">
        <f>'C завтраками| Bed and breakfast'!IH12*0.9</f>
        <v>9270</v>
      </c>
      <c r="II12" s="13">
        <f>'C завтраками| Bed and breakfast'!II12*0.9</f>
        <v>9270</v>
      </c>
      <c r="IJ12" s="13">
        <f>'C завтраками| Bed and breakfast'!IJ12*0.9</f>
        <v>9270</v>
      </c>
      <c r="IK12" s="13">
        <f>'C завтраками| Bed and breakfast'!IK12*0.9</f>
        <v>8820</v>
      </c>
      <c r="IL12" s="13">
        <f>'C завтраками| Bed and breakfast'!IL12*0.9</f>
        <v>8820</v>
      </c>
      <c r="IM12" s="13">
        <f>'C завтраками| Bed and breakfast'!IM12*0.9</f>
        <v>8820</v>
      </c>
      <c r="IN12" s="13">
        <f>'C завтраками| Bed and breakfast'!IN12*0.9</f>
        <v>8820</v>
      </c>
      <c r="IO12" s="13">
        <f>'C завтраками| Bed and breakfast'!IO12*0.9</f>
        <v>8820</v>
      </c>
      <c r="IP12" s="13">
        <f>'C завтраками| Bed and breakfast'!IP12*0.9</f>
        <v>9270</v>
      </c>
      <c r="IQ12" s="13">
        <f>'C завтраками| Bed and breakfast'!IQ12*0.9</f>
        <v>9270</v>
      </c>
      <c r="IR12" s="13">
        <f>'C завтраками| Bed and breakfast'!IR12*0.9</f>
        <v>8820</v>
      </c>
      <c r="IS12" s="13">
        <f>'C завтраками| Bed and breakfast'!IS12*0.9</f>
        <v>8820</v>
      </c>
      <c r="IT12" s="13">
        <f>'C завтраками| Bed and breakfast'!IT12*0.9</f>
        <v>8820</v>
      </c>
      <c r="IU12" s="13">
        <f>'C завтраками| Bed and breakfast'!IU12*0.9</f>
        <v>8820</v>
      </c>
      <c r="IV12" s="13">
        <f>'C завтраками| Bed and breakfast'!IV12*0.9</f>
        <v>8820</v>
      </c>
      <c r="IW12" s="13">
        <f>'C завтраками| Bed and breakfast'!IW12*0.9</f>
        <v>9270</v>
      </c>
      <c r="IX12" s="13">
        <f>'C завтраками| Bed and breakfast'!IX12*0.9</f>
        <v>9270</v>
      </c>
      <c r="IY12" s="13">
        <f>'C завтраками| Bed and breakfast'!IY12*0.9</f>
        <v>8820</v>
      </c>
      <c r="IZ12" s="13">
        <f>'C завтраками| Bed and breakfast'!IZ12*0.9</f>
        <v>8820</v>
      </c>
      <c r="JA12" s="13">
        <f>'C завтраками| Bed and breakfast'!JA12*0.9</f>
        <v>8820</v>
      </c>
      <c r="JB12" s="13">
        <f>'C завтраками| Bed and breakfast'!JB12*0.9</f>
        <v>8820</v>
      </c>
      <c r="JC12" s="13">
        <f>'C завтраками| Bed and breakfast'!JC12*0.9</f>
        <v>8820</v>
      </c>
      <c r="JD12" s="13">
        <f>'C завтраками| Bed and breakfast'!JD12*0.9</f>
        <v>9270</v>
      </c>
      <c r="JE12" s="13">
        <f>'C завтраками| Bed and breakfast'!JE12*0.9</f>
        <v>9270</v>
      </c>
      <c r="JF12" s="13">
        <f>'C завтраками| Bed and breakfast'!JF12*0.9</f>
        <v>10170</v>
      </c>
      <c r="JG12" s="13">
        <f>'C завтраками| Bed and breakfast'!JG12*0.9</f>
        <v>10170</v>
      </c>
      <c r="JH12" s="13">
        <f>'C завтраками| Bed and breakfast'!JH12*0.9</f>
        <v>10170</v>
      </c>
      <c r="JI12" s="13">
        <f>'C завтраками| Bed and breakfast'!JI12*0.9</f>
        <v>10170</v>
      </c>
      <c r="JJ12" s="13">
        <f>'C завтраками| Bed and breakfast'!JJ12*0.9</f>
        <v>10170</v>
      </c>
      <c r="JK12" s="13">
        <f>'C завтраками| Bed and breakfast'!JK12*0.9</f>
        <v>10170</v>
      </c>
      <c r="JL12" s="13">
        <f>'C завтраками| Bed and breakfast'!JL12*0.9</f>
        <v>10170</v>
      </c>
      <c r="JM12" s="13">
        <f>'C завтраками| Bed and breakfast'!JM12*0.9</f>
        <v>10170</v>
      </c>
      <c r="JN12" s="13">
        <f>'C завтраками| Bed and breakfast'!JN12*0.9</f>
        <v>10170</v>
      </c>
      <c r="JO12" s="13">
        <f>'C завтраками| Bed and breakfast'!JO12*0.9</f>
        <v>10170</v>
      </c>
      <c r="JP12" s="13">
        <f>'C завтраками| Bed and breakfast'!JP12*0.9</f>
        <v>10170</v>
      </c>
    </row>
    <row r="13" spans="1:276" ht="11.45" customHeight="1">
      <c r="A13" s="14" t="s">
        <v>6</v>
      </c>
      <c r="B13" s="35"/>
      <c r="C13" s="35"/>
      <c r="D13" s="35"/>
      <c r="E13" s="35"/>
      <c r="F13" s="35"/>
      <c r="G13" s="35"/>
      <c r="H13" s="35"/>
      <c r="I13" s="35"/>
      <c r="J13" s="35"/>
      <c r="K13" s="35"/>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35"/>
      <c r="FF13" s="35"/>
      <c r="FG13" s="35"/>
      <c r="FH13" s="35"/>
      <c r="FI13" s="35"/>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row>
    <row r="14" spans="1:276" ht="11.45" customHeight="1">
      <c r="A14" s="12">
        <v>1</v>
      </c>
      <c r="B14" s="35">
        <f>'C завтраками| Bed and breakfast'!B14*0.9</f>
        <v>26190</v>
      </c>
      <c r="C14" s="35">
        <f>'C завтраками| Bed and breakfast'!C14*0.9</f>
        <v>34380</v>
      </c>
      <c r="D14" s="35">
        <f>'C завтраками| Bed and breakfast'!D14*0.9</f>
        <v>34380</v>
      </c>
      <c r="E14" s="35">
        <f>'C завтраками| Bed and breakfast'!E14*0.9</f>
        <v>35730</v>
      </c>
      <c r="F14" s="35">
        <f>'C завтраками| Bed and breakfast'!F14*0.9</f>
        <v>35730</v>
      </c>
      <c r="G14" s="35">
        <f>'C завтраками| Bed and breakfast'!G14*0.9</f>
        <v>35730</v>
      </c>
      <c r="H14" s="35">
        <f>'C завтраками| Bed and breakfast'!H14*0.9</f>
        <v>35730</v>
      </c>
      <c r="I14" s="35">
        <f>'C завтраками| Bed and breakfast'!I14*0.9</f>
        <v>35730</v>
      </c>
      <c r="J14" s="35">
        <f>'C завтраками| Bed and breakfast'!J14*0.9</f>
        <v>32400</v>
      </c>
      <c r="K14" s="35">
        <f>'C завтраками| Bed and breakfast'!K14*0.9</f>
        <v>30780</v>
      </c>
      <c r="L14" s="13">
        <f>'C завтраками| Bed and breakfast'!L14*0.9</f>
        <v>23715</v>
      </c>
      <c r="M14" s="13">
        <f>'C завтраками| Bed and breakfast'!M14*0.9</f>
        <v>20475</v>
      </c>
      <c r="N14" s="13">
        <f>'C завтраками| Bed and breakfast'!N14*0.9</f>
        <v>16695</v>
      </c>
      <c r="O14" s="13">
        <f>'C завтраками| Bed and breakfast'!O14*0.9</f>
        <v>16695</v>
      </c>
      <c r="P14" s="13">
        <f>'C завтраками| Bed and breakfast'!P14*0.9</f>
        <v>16695</v>
      </c>
      <c r="Q14" s="13">
        <f>'C завтраками| Bed and breakfast'!Q14*0.9</f>
        <v>17505</v>
      </c>
      <c r="R14" s="13">
        <f>'C завтраками| Bed and breakfast'!R14*0.9</f>
        <v>17505</v>
      </c>
      <c r="S14" s="13">
        <f>'C завтраками| Bed and breakfast'!S14*0.9</f>
        <v>17505</v>
      </c>
      <c r="T14" s="13">
        <f>'C завтраками| Bed and breakfast'!T14*0.9</f>
        <v>17505</v>
      </c>
      <c r="U14" s="13">
        <f>'C завтраками| Bed and breakfast'!U14*0.9</f>
        <v>17505</v>
      </c>
      <c r="V14" s="13">
        <f>'C завтраками| Bed and breakfast'!V14*0.9</f>
        <v>17505</v>
      </c>
      <c r="W14" s="13">
        <f>'C завтраками| Bed and breakfast'!W14*0.9</f>
        <v>18315</v>
      </c>
      <c r="X14" s="13">
        <f>'C завтраками| Bed and breakfast'!X14*0.9</f>
        <v>18315</v>
      </c>
      <c r="Y14" s="13">
        <f>'C завтраками| Bed and breakfast'!Y14*0.9</f>
        <v>18315</v>
      </c>
      <c r="Z14" s="13">
        <f>'C завтраками| Bed and breakfast'!Z14*0.9</f>
        <v>18315</v>
      </c>
      <c r="AA14" s="13">
        <f>'C завтраками| Bed and breakfast'!AA14*0.9</f>
        <v>18315</v>
      </c>
      <c r="AB14" s="13">
        <f>'C завтраками| Bed and breakfast'!AB14*0.9</f>
        <v>19395</v>
      </c>
      <c r="AC14" s="13">
        <f>'C завтраками| Bed and breakfast'!AC14*0.9</f>
        <v>19395</v>
      </c>
      <c r="AD14" s="13">
        <f>'C завтраками| Bed and breakfast'!AD14*0.9</f>
        <v>19395</v>
      </c>
      <c r="AE14" s="13">
        <f>'C завтраками| Bed and breakfast'!AE14*0.9</f>
        <v>19395</v>
      </c>
      <c r="AF14" s="13">
        <f>'C завтраками| Bed and breakfast'!AF14*0.9</f>
        <v>22635</v>
      </c>
      <c r="AG14" s="13">
        <f>'C завтраками| Bed and breakfast'!AG14*0.9</f>
        <v>22635</v>
      </c>
      <c r="AH14" s="13">
        <f>'C завтраками| Bed and breakfast'!AH14*0.9</f>
        <v>22635</v>
      </c>
      <c r="AI14" s="13">
        <f>'C завтраками| Bed and breakfast'!AI14*0.9</f>
        <v>21555</v>
      </c>
      <c r="AJ14" s="13">
        <f>'C завтраками| Bed and breakfast'!AJ14*0.9</f>
        <v>21555</v>
      </c>
      <c r="AK14" s="13">
        <f>'C завтраками| Bed and breakfast'!AK14*0.9</f>
        <v>21555</v>
      </c>
      <c r="AL14" s="13">
        <f>'C завтраками| Bed and breakfast'!AL14*0.9</f>
        <v>21555</v>
      </c>
      <c r="AM14" s="13">
        <f>'C завтраками| Bed and breakfast'!AM14*0.9</f>
        <v>24795</v>
      </c>
      <c r="AN14" s="13">
        <f>'C завтраками| Bed and breakfast'!AN14*0.9</f>
        <v>24795</v>
      </c>
      <c r="AO14" s="13">
        <f>'C завтраками| Bed and breakfast'!AO14*0.9</f>
        <v>24795</v>
      </c>
      <c r="AP14" s="13">
        <f>'C завтраками| Bed and breakfast'!AP14*0.9</f>
        <v>21555</v>
      </c>
      <c r="AQ14" s="13">
        <f>'C завтраками| Bed and breakfast'!AQ14*0.9</f>
        <v>21555</v>
      </c>
      <c r="AR14" s="13">
        <f>'C завтраками| Bed and breakfast'!AR14*0.9</f>
        <v>21555</v>
      </c>
      <c r="AS14" s="13">
        <f>'C завтраками| Bed and breakfast'!AS14*0.9</f>
        <v>21555</v>
      </c>
      <c r="AT14" s="13">
        <f>'C завтраками| Bed and breakfast'!AT14*0.9</f>
        <v>21555</v>
      </c>
      <c r="AU14" s="13">
        <f>'C завтраками| Bed and breakfast'!AU14*0.9</f>
        <v>22635</v>
      </c>
      <c r="AV14" s="13">
        <f>'C завтраками| Bed and breakfast'!AV14*0.9</f>
        <v>22635</v>
      </c>
      <c r="AW14" s="13">
        <f>'C завтраками| Bed and breakfast'!AW14*0.9</f>
        <v>22635</v>
      </c>
      <c r="AX14" s="13">
        <f>'C завтраками| Bed and breakfast'!AX14*0.9</f>
        <v>24795</v>
      </c>
      <c r="AY14" s="13">
        <f>'C завтраками| Bed and breakfast'!AY14*0.9</f>
        <v>24795</v>
      </c>
      <c r="AZ14" s="13">
        <f>'C завтраками| Bed and breakfast'!AZ14*0.9</f>
        <v>24795</v>
      </c>
      <c r="BA14" s="13">
        <f>'C завтраками| Bed and breakfast'!BA14*0.9</f>
        <v>24795</v>
      </c>
      <c r="BB14" s="13">
        <f>'C завтраками| Bed and breakfast'!BB14*0.9</f>
        <v>26955</v>
      </c>
      <c r="BC14" s="13">
        <f>'C завтраками| Bed and breakfast'!BC14*0.9</f>
        <v>26955</v>
      </c>
      <c r="BD14" s="13">
        <f>'C завтраками| Bed and breakfast'!BD14*0.9</f>
        <v>26955</v>
      </c>
      <c r="BE14" s="13">
        <f>'C завтраками| Bed and breakfast'!BE14*0.9</f>
        <v>26955</v>
      </c>
      <c r="BF14" s="13">
        <f>'C завтраками| Bed and breakfast'!BF14*0.9</f>
        <v>26955</v>
      </c>
      <c r="BG14" s="13">
        <f>'C завтраками| Bed and breakfast'!BG14*0.9</f>
        <v>26955</v>
      </c>
      <c r="BH14" s="13">
        <f>'C завтраками| Bed and breakfast'!BH14*0.9</f>
        <v>26955</v>
      </c>
      <c r="BI14" s="13">
        <f>'C завтраками| Bed and breakfast'!BI14*0.9</f>
        <v>26955</v>
      </c>
      <c r="BJ14" s="13">
        <f>'C завтраками| Bed and breakfast'!BJ14*0.9</f>
        <v>24795</v>
      </c>
      <c r="BK14" s="13">
        <f>'C завтраками| Bed and breakfast'!BK14*0.9</f>
        <v>18315</v>
      </c>
      <c r="BL14" s="13">
        <f>'C завтраками| Bed and breakfast'!BL14*0.9</f>
        <v>18315</v>
      </c>
      <c r="BM14" s="13">
        <f>'C завтраками| Bed and breakfast'!BM14*0.9</f>
        <v>18315</v>
      </c>
      <c r="BN14" s="13">
        <f>'C завтраками| Bed and breakfast'!BN14*0.9</f>
        <v>18315</v>
      </c>
      <c r="BO14" s="13">
        <f>'C завтраками| Bed and breakfast'!BO14*0.9</f>
        <v>18315</v>
      </c>
      <c r="BP14" s="13">
        <f>'C завтраками| Bed and breakfast'!BP14*0.9</f>
        <v>18315</v>
      </c>
      <c r="BQ14" s="13">
        <f>'C завтраками| Bed and breakfast'!BQ14*0.9</f>
        <v>18315</v>
      </c>
      <c r="BR14" s="13">
        <f>'C завтраками| Bed and breakfast'!BR14*0.9</f>
        <v>18315</v>
      </c>
      <c r="BS14" s="13">
        <f>'C завтраками| Bed and breakfast'!BS14*0.9</f>
        <v>18315</v>
      </c>
      <c r="BT14" s="13">
        <f>'C завтраками| Bed and breakfast'!BT14*0.9</f>
        <v>13905</v>
      </c>
      <c r="BU14" s="13">
        <f>'C завтраками| Bed and breakfast'!BU14*0.9</f>
        <v>13905</v>
      </c>
      <c r="BV14" s="13">
        <f>'C завтраками| Bed and breakfast'!BV14*0.9</f>
        <v>13905</v>
      </c>
      <c r="BW14" s="13">
        <f>'C завтраками| Bed and breakfast'!BW14*0.9</f>
        <v>13905</v>
      </c>
      <c r="BX14" s="13">
        <f>'C завтраками| Bed and breakfast'!BX14*0.9</f>
        <v>13905</v>
      </c>
      <c r="BY14" s="13">
        <f>'C завтраками| Bed and breakfast'!BY14*0.9</f>
        <v>13905</v>
      </c>
      <c r="BZ14" s="13">
        <f>'C завтраками| Bed and breakfast'!BZ14*0.9</f>
        <v>13905</v>
      </c>
      <c r="CA14" s="13">
        <f>'C завтраками| Bed and breakfast'!CA14*0.9</f>
        <v>12645</v>
      </c>
      <c r="CB14" s="13">
        <f>'C завтраками| Bed and breakfast'!CB14*0.9</f>
        <v>12645</v>
      </c>
      <c r="CC14" s="13">
        <f>'C завтраками| Bed and breakfast'!CC14*0.9</f>
        <v>12645</v>
      </c>
      <c r="CD14" s="13">
        <f>'C завтраками| Bed and breakfast'!CD14*0.9</f>
        <v>12645</v>
      </c>
      <c r="CE14" s="13">
        <f>'C завтраками| Bed and breakfast'!CE14*0.9</f>
        <v>12645</v>
      </c>
      <c r="CF14" s="13">
        <f>'C завтраками| Bed and breakfast'!CF14*0.9</f>
        <v>11565</v>
      </c>
      <c r="CG14" s="13">
        <f>'C завтраками| Bed and breakfast'!CG14*0.9</f>
        <v>11565</v>
      </c>
      <c r="CH14" s="13">
        <f>'C завтраками| Bed and breakfast'!CH14*0.9</f>
        <v>11565</v>
      </c>
      <c r="CI14" s="13">
        <f>'C завтраками| Bed and breakfast'!CI14*0.9</f>
        <v>11565</v>
      </c>
      <c r="CJ14" s="13">
        <f>'C завтраками| Bed and breakfast'!CJ14*0.9</f>
        <v>11565</v>
      </c>
      <c r="CK14" s="13">
        <f>'C завтраками| Bed and breakfast'!CK14*0.9</f>
        <v>12645</v>
      </c>
      <c r="CL14" s="13">
        <f>'C завтраками| Bed and breakfast'!CL14*0.9</f>
        <v>12645</v>
      </c>
      <c r="CM14" s="13">
        <f>'C завтраками| Bed and breakfast'!CM14*0.9</f>
        <v>11565</v>
      </c>
      <c r="CN14" s="13">
        <f>'C завтраками| Bed and breakfast'!CN14*0.9</f>
        <v>11565</v>
      </c>
      <c r="CO14" s="13">
        <f>'C завтраками| Bed and breakfast'!CO14*0.9</f>
        <v>11565</v>
      </c>
      <c r="CP14" s="13">
        <f>'C завтраками| Bed and breakfast'!CP14*0.9</f>
        <v>11385</v>
      </c>
      <c r="CQ14" s="13">
        <f>'C завтраками| Bed and breakfast'!CQ14*0.9</f>
        <v>11385</v>
      </c>
      <c r="CR14" s="13">
        <f>'C завтраками| Bed and breakfast'!CR14*0.9</f>
        <v>11385</v>
      </c>
      <c r="CS14" s="13">
        <f>'C завтраками| Bed and breakfast'!CS14*0.9</f>
        <v>11385</v>
      </c>
      <c r="CT14" s="13">
        <f>'C завтраками| Bed and breakfast'!CT14*0.9</f>
        <v>10485</v>
      </c>
      <c r="CU14" s="13">
        <f>'C завтраками| Bed and breakfast'!CU14*0.9</f>
        <v>10485</v>
      </c>
      <c r="CV14" s="13">
        <f>'C завтраками| Bed and breakfast'!CV14*0.9</f>
        <v>10485</v>
      </c>
      <c r="CW14" s="13">
        <f>'C завтраками| Bed and breakfast'!CW14*0.9</f>
        <v>10485</v>
      </c>
      <c r="CX14" s="13">
        <f>'C завтраками| Bed and breakfast'!CX14*0.9</f>
        <v>10485</v>
      </c>
      <c r="CY14" s="13">
        <f>'C завтраками| Bed and breakfast'!CY14*0.9</f>
        <v>10485</v>
      </c>
      <c r="CZ14" s="13">
        <f>'C завтраками| Bed and breakfast'!CZ14*0.9</f>
        <v>10485</v>
      </c>
      <c r="DA14" s="13">
        <f>'C завтраками| Bed and breakfast'!DA14*0.9</f>
        <v>8775</v>
      </c>
      <c r="DB14" s="13">
        <f>'C завтраками| Bed and breakfast'!DB14*0.9</f>
        <v>8775</v>
      </c>
      <c r="DC14" s="13">
        <f>'C завтраками| Bed and breakfast'!DC14*0.9</f>
        <v>8775</v>
      </c>
      <c r="DD14" s="13">
        <f>'C завтраками| Bed and breakfast'!DD14*0.9</f>
        <v>8775</v>
      </c>
      <c r="DE14" s="13">
        <f>'C завтраками| Bed and breakfast'!DE14*0.9</f>
        <v>8775</v>
      </c>
      <c r="DF14" s="13">
        <f>'C завтраками| Bed and breakfast'!DF14*0.9</f>
        <v>9315</v>
      </c>
      <c r="DG14" s="13">
        <f>'C завтраками| Bed and breakfast'!DG14*0.9</f>
        <v>9315</v>
      </c>
      <c r="DH14" s="13">
        <f>'C завтраками| Bed and breakfast'!DH14*0.9</f>
        <v>8775</v>
      </c>
      <c r="DI14" s="13">
        <f>'C завтраками| Bed and breakfast'!DI14*0.9</f>
        <v>8775</v>
      </c>
      <c r="DJ14" s="13">
        <f>'C завтраками| Bed and breakfast'!DJ14*0.9</f>
        <v>8775</v>
      </c>
      <c r="DK14" s="13">
        <f>'C завтраками| Bed and breakfast'!DK14*0.9</f>
        <v>8775</v>
      </c>
      <c r="DL14" s="13">
        <f>'C завтраками| Bed and breakfast'!DL14*0.9</f>
        <v>8775</v>
      </c>
      <c r="DM14" s="13">
        <f>'C завтраками| Bed and breakfast'!DM14*0.9</f>
        <v>9315</v>
      </c>
      <c r="DN14" s="13">
        <f>'C завтраками| Bed and breakfast'!DN14*0.9</f>
        <v>9315</v>
      </c>
      <c r="DO14" s="13">
        <f>'C завтраками| Bed and breakfast'!DO14*0.9</f>
        <v>8775</v>
      </c>
      <c r="DP14" s="13">
        <f>'C завтраками| Bed and breakfast'!DP14*0.9</f>
        <v>8775</v>
      </c>
      <c r="DQ14" s="13">
        <f>'C завтраками| Bed and breakfast'!DQ14*0.9</f>
        <v>8775</v>
      </c>
      <c r="DR14" s="13">
        <f>'C завтраками| Bed and breakfast'!DR14*0.9</f>
        <v>8775</v>
      </c>
      <c r="DS14" s="13">
        <f>'C завтраками| Bed and breakfast'!DS14*0.9</f>
        <v>10035</v>
      </c>
      <c r="DT14" s="13">
        <f>'C завтраками| Bed and breakfast'!DT14*0.9</f>
        <v>10035</v>
      </c>
      <c r="DU14" s="13">
        <f>'C завтраками| Bed and breakfast'!DU14*0.9</f>
        <v>10035</v>
      </c>
      <c r="DV14" s="13">
        <f>'C завтраками| Bed and breakfast'!DV14*0.9</f>
        <v>9045</v>
      </c>
      <c r="DW14" s="13">
        <f>'C завтраками| Bed and breakfast'!DW14*0.9</f>
        <v>9045</v>
      </c>
      <c r="DX14" s="13">
        <f>'C завтраками| Bed and breakfast'!DX14*0.9</f>
        <v>9045</v>
      </c>
      <c r="DY14" s="13">
        <f>'C завтраками| Bed and breakfast'!DY14*0.9</f>
        <v>9045</v>
      </c>
      <c r="DZ14" s="13">
        <f>'C завтраками| Bed and breakfast'!DZ14*0.9</f>
        <v>9045</v>
      </c>
      <c r="EA14" s="13">
        <f>'C завтраками| Bed and breakfast'!EA14*0.9</f>
        <v>10035</v>
      </c>
      <c r="EB14" s="13">
        <f>'C завтраками| Bed and breakfast'!EB14*0.9</f>
        <v>10035</v>
      </c>
      <c r="EC14" s="13">
        <f>'C завтраками| Bed and breakfast'!EC14*0.9</f>
        <v>10035</v>
      </c>
      <c r="ED14" s="13">
        <f>'C завтраками| Bed and breakfast'!ED14*0.9</f>
        <v>8775</v>
      </c>
      <c r="EE14" s="13">
        <f>'C завтраками| Bed and breakfast'!EE14*0.9</f>
        <v>8775</v>
      </c>
      <c r="EF14" s="13">
        <f>'C завтраками| Bed and breakfast'!EF14*0.9</f>
        <v>8775</v>
      </c>
      <c r="EG14" s="13">
        <f>'C завтраками| Bed and breakfast'!EG14*0.9</f>
        <v>8775</v>
      </c>
      <c r="EH14" s="13">
        <f>'C завтраками| Bed and breakfast'!EH14*0.9</f>
        <v>9045</v>
      </c>
      <c r="EI14" s="13">
        <f>'C завтраками| Bed and breakfast'!EI14*0.9</f>
        <v>9045</v>
      </c>
      <c r="EJ14" s="13">
        <f>'C завтраками| Bed and breakfast'!EJ14*0.9</f>
        <v>8775</v>
      </c>
      <c r="EK14" s="13">
        <f>'C завтраками| Bed and breakfast'!EK14*0.9</f>
        <v>8775</v>
      </c>
      <c r="EL14" s="13">
        <f>'C завтраками| Bed and breakfast'!EL14*0.9</f>
        <v>8775</v>
      </c>
      <c r="EM14" s="13">
        <f>'C завтраками| Bed and breakfast'!EM14*0.9</f>
        <v>8775</v>
      </c>
      <c r="EN14" s="13">
        <f>'C завтраками| Bed and breakfast'!EN14*0.9</f>
        <v>8775</v>
      </c>
      <c r="EO14" s="13">
        <f>'C завтраками| Bed and breakfast'!EO14*0.9</f>
        <v>9045</v>
      </c>
      <c r="EP14" s="13">
        <f>'C завтраками| Bed and breakfast'!EP14*0.9</f>
        <v>9045</v>
      </c>
      <c r="EQ14" s="13">
        <f>'C завтраками| Bed and breakfast'!EQ14*0.9</f>
        <v>8775</v>
      </c>
      <c r="ER14" s="13">
        <f>'C завтраками| Bed and breakfast'!ER14*0.9</f>
        <v>8775</v>
      </c>
      <c r="ES14" s="13">
        <f>'C завтраками| Bed and breakfast'!ES14*0.9</f>
        <v>8775</v>
      </c>
      <c r="ET14" s="13">
        <f>'C завтраками| Bed and breakfast'!ET14*0.9</f>
        <v>8775</v>
      </c>
      <c r="EU14" s="13">
        <f>'C завтраками| Bed and breakfast'!EU14*0.9</f>
        <v>8775</v>
      </c>
      <c r="EV14" s="13">
        <f>'C завтраками| Bed and breakfast'!EV14*0.9</f>
        <v>9045</v>
      </c>
      <c r="EW14" s="13">
        <f>'C завтраками| Bed and breakfast'!EW14*0.9</f>
        <v>9045</v>
      </c>
      <c r="EX14" s="13">
        <f>'C завтраками| Bed and breakfast'!EX14*0.9</f>
        <v>9045</v>
      </c>
      <c r="EY14" s="13">
        <f>'C завтраками| Bed and breakfast'!EY14*0.9</f>
        <v>9045</v>
      </c>
      <c r="EZ14" s="13">
        <f>'C завтраками| Bed and breakfast'!EZ14*0.9</f>
        <v>9045</v>
      </c>
      <c r="FA14" s="13">
        <f>'C завтраками| Bed and breakfast'!FA14*0.9</f>
        <v>9045</v>
      </c>
      <c r="FB14" s="13">
        <f>'C завтраками| Bed and breakfast'!FB14*0.9</f>
        <v>9045</v>
      </c>
      <c r="FC14" s="13">
        <f>'C завтраками| Bed and breakfast'!FC14*0.9</f>
        <v>13725</v>
      </c>
      <c r="FD14" s="13">
        <f>'C завтраками| Bed and breakfast'!FD14*0.9</f>
        <v>13725</v>
      </c>
      <c r="FE14" s="35">
        <f>'C завтраками| Bed and breakfast'!FE14*0.9</f>
        <v>13725</v>
      </c>
      <c r="FF14" s="35">
        <f>'C завтраками| Bed and breakfast'!FF14*0.9</f>
        <v>13725</v>
      </c>
      <c r="FG14" s="35">
        <f>'C завтраками| Bed and breakfast'!FG14*0.9</f>
        <v>13725</v>
      </c>
      <c r="FH14" s="35">
        <f>'C завтраками| Bed and breakfast'!FH14*0.9</f>
        <v>13725</v>
      </c>
      <c r="FI14" s="35">
        <f>'C завтраками| Bed and breakfast'!FI14*0.9</f>
        <v>15705</v>
      </c>
      <c r="FJ14" s="13">
        <f>'C завтраками| Bed and breakfast'!FJ14*0.9</f>
        <v>15705</v>
      </c>
      <c r="FK14" s="13">
        <f>'C завтраками| Bed and breakfast'!FK14*0.9</f>
        <v>15705</v>
      </c>
      <c r="FL14" s="13">
        <f>'C завтраками| Bed and breakfast'!FL14*0.9</f>
        <v>15705</v>
      </c>
      <c r="FM14" s="13">
        <f>'C завтраками| Bed and breakfast'!FM14*0.9</f>
        <v>15705</v>
      </c>
      <c r="FN14" s="13">
        <f>'C завтраками| Bed and breakfast'!FN14*0.9</f>
        <v>15705</v>
      </c>
      <c r="FO14" s="13">
        <f>'C завтраками| Bed and breakfast'!FO14*0.9</f>
        <v>15705</v>
      </c>
      <c r="FP14" s="13">
        <f>'C завтраками| Bed and breakfast'!FP14*0.9</f>
        <v>15705</v>
      </c>
      <c r="FQ14" s="13">
        <f>'C завтраками| Bed and breakfast'!FQ14*0.9</f>
        <v>15705</v>
      </c>
      <c r="FR14" s="13">
        <f>'C завтраками| Bed and breakfast'!FR14*0.9</f>
        <v>15705</v>
      </c>
      <c r="FS14" s="13">
        <f>'C завтраками| Bed and breakfast'!FS14*0.9</f>
        <v>10035</v>
      </c>
      <c r="FT14" s="13">
        <f>'C завтраками| Bed and breakfast'!FT14*0.9</f>
        <v>10035</v>
      </c>
      <c r="FU14" s="13">
        <f>'C завтраками| Bed and breakfast'!FU14*0.9</f>
        <v>10035</v>
      </c>
      <c r="FV14" s="13">
        <f>'C завтраками| Bed and breakfast'!FV14*0.9</f>
        <v>10035</v>
      </c>
      <c r="FW14" s="13">
        <f>'C завтраками| Bed and breakfast'!FW14*0.9</f>
        <v>10035</v>
      </c>
      <c r="FX14" s="13">
        <f>'C завтраками| Bed and breakfast'!FX14*0.9</f>
        <v>10035</v>
      </c>
      <c r="FY14" s="13">
        <f>'C завтраками| Bed and breakfast'!FY14*0.9</f>
        <v>10035</v>
      </c>
      <c r="FZ14" s="13">
        <f>'C завтраками| Bed and breakfast'!FZ14*0.9</f>
        <v>10035</v>
      </c>
      <c r="GA14" s="13">
        <f>'C завтраками| Bed and breakfast'!GA14*0.9</f>
        <v>13725</v>
      </c>
      <c r="GB14" s="13">
        <f>'C завтраками| Bed and breakfast'!GB14*0.9</f>
        <v>13725</v>
      </c>
      <c r="GC14" s="13">
        <f>'C завтраками| Bed and breakfast'!GC14*0.9</f>
        <v>13725</v>
      </c>
      <c r="GD14" s="13">
        <f>'C завтраками| Bed and breakfast'!GD14*0.9</f>
        <v>13725</v>
      </c>
      <c r="GE14" s="13">
        <f>'C завтраками| Bed and breakfast'!GE14*0.9</f>
        <v>13725</v>
      </c>
      <c r="GF14" s="13">
        <f>'C завтраками| Bed and breakfast'!GF14*0.9</f>
        <v>13725</v>
      </c>
      <c r="GG14" s="13">
        <f>'C завтраками| Bed and breakfast'!GG14*0.9</f>
        <v>13725</v>
      </c>
      <c r="GH14" s="13">
        <f>'C завтраками| Bed and breakfast'!GH14*0.9</f>
        <v>13725</v>
      </c>
      <c r="GI14" s="13">
        <f>'C завтраками| Bed and breakfast'!GI14*0.9</f>
        <v>13725</v>
      </c>
      <c r="GJ14" s="13">
        <f>'C завтраками| Bed and breakfast'!GJ14*0.9</f>
        <v>13725</v>
      </c>
      <c r="GK14" s="13">
        <f>'C завтраками| Bed and breakfast'!GK14*0.9</f>
        <v>13725</v>
      </c>
      <c r="GL14" s="13">
        <f>'C завтраками| Bed and breakfast'!GL14*0.9</f>
        <v>13725</v>
      </c>
      <c r="GM14" s="13">
        <f>'C завтраками| Bed and breakfast'!GM14*0.9</f>
        <v>13725</v>
      </c>
      <c r="GN14" s="13">
        <f>'C завтраками| Bed and breakfast'!GN14*0.9</f>
        <v>13725</v>
      </c>
      <c r="GO14" s="13">
        <f>'C завтраками| Bed and breakfast'!GO14*0.9</f>
        <v>10935</v>
      </c>
      <c r="GP14" s="13">
        <f>'C завтраками| Bed and breakfast'!GP14*0.9</f>
        <v>10935</v>
      </c>
      <c r="GQ14" s="13">
        <f>'C завтраками| Bed and breakfast'!GQ14*0.9</f>
        <v>10935</v>
      </c>
      <c r="GR14" s="13">
        <f>'C завтраками| Bed and breakfast'!GR14*0.9</f>
        <v>10935</v>
      </c>
      <c r="GS14" s="13">
        <f>'C завтраками| Bed and breakfast'!GS14*0.9</f>
        <v>11385</v>
      </c>
      <c r="GT14" s="13">
        <f>'C завтраками| Bed and breakfast'!GT14*0.9</f>
        <v>11385</v>
      </c>
      <c r="GU14" s="13">
        <f>'C завтраками| Bed and breakfast'!GU14*0.9</f>
        <v>10935</v>
      </c>
      <c r="GV14" s="13">
        <f>'C завтраками| Bed and breakfast'!GV14*0.9</f>
        <v>10935</v>
      </c>
      <c r="GW14" s="13">
        <f>'C завтраками| Bed and breakfast'!GW14*0.9</f>
        <v>10935</v>
      </c>
      <c r="GX14" s="13">
        <f>'C завтраками| Bed and breakfast'!GX14*0.9</f>
        <v>10935</v>
      </c>
      <c r="GY14" s="13">
        <f>'C завтраками| Bed and breakfast'!GY14*0.9</f>
        <v>10935</v>
      </c>
      <c r="GZ14" s="13">
        <f>'C завтраками| Bed and breakfast'!GZ14*0.9</f>
        <v>11385</v>
      </c>
      <c r="HA14" s="13">
        <f>'C завтраками| Bed and breakfast'!HA14*0.9</f>
        <v>11385</v>
      </c>
      <c r="HB14" s="13">
        <f>'C завтраками| Bed and breakfast'!HB14*0.9</f>
        <v>10935</v>
      </c>
      <c r="HC14" s="13">
        <f>'C завтраками| Bed and breakfast'!HC14*0.9</f>
        <v>10935</v>
      </c>
      <c r="HD14" s="13">
        <f>'C завтраками| Bed and breakfast'!HD14*0.9</f>
        <v>10935</v>
      </c>
      <c r="HE14" s="13">
        <f>'C завтраками| Bed and breakfast'!HE14*0.9</f>
        <v>10935</v>
      </c>
      <c r="HF14" s="13">
        <f>'C завтраками| Bed and breakfast'!HF14*0.9</f>
        <v>10935</v>
      </c>
      <c r="HG14" s="13">
        <f>'C завтраками| Bed and breakfast'!HG14*0.9</f>
        <v>11385</v>
      </c>
      <c r="HH14" s="13">
        <f>'C завтраками| Bed and breakfast'!HH14*0.9</f>
        <v>11385</v>
      </c>
      <c r="HI14" s="13">
        <f>'C завтраками| Bed and breakfast'!HI14*0.9</f>
        <v>10935</v>
      </c>
      <c r="HJ14" s="13">
        <f>'C завтраками| Bed and breakfast'!HJ14*0.9</f>
        <v>10935</v>
      </c>
      <c r="HK14" s="13">
        <f>'C завтраками| Bed and breakfast'!HK14*0.9</f>
        <v>10935</v>
      </c>
      <c r="HL14" s="13">
        <f>'C завтраками| Bed and breakfast'!HL14*0.9</f>
        <v>10935</v>
      </c>
      <c r="HM14" s="13">
        <f>'C завтраками| Bed and breakfast'!HM14*0.9</f>
        <v>10935</v>
      </c>
      <c r="HN14" s="13">
        <f>'C завтраками| Bed and breakfast'!HN14*0.9</f>
        <v>11385</v>
      </c>
      <c r="HO14" s="13">
        <f>'C завтраками| Bed and breakfast'!HO14*0.9</f>
        <v>11385</v>
      </c>
      <c r="HP14" s="13">
        <f>'C завтраками| Bed and breakfast'!HP14*0.9</f>
        <v>10935</v>
      </c>
      <c r="HQ14" s="13">
        <f>'C завтраками| Bed and breakfast'!HQ14*0.9</f>
        <v>10935</v>
      </c>
      <c r="HR14" s="13">
        <f>'C завтраками| Bed and breakfast'!HR14*0.9</f>
        <v>10935</v>
      </c>
      <c r="HS14" s="13">
        <f>'C завтраками| Bed and breakfast'!HS14*0.9</f>
        <v>10935</v>
      </c>
      <c r="HT14" s="13">
        <f>'C завтраками| Bed and breakfast'!HT14*0.9</f>
        <v>10935</v>
      </c>
      <c r="HU14" s="13">
        <f>'C завтраками| Bed and breakfast'!HU14*0.9</f>
        <v>11385</v>
      </c>
      <c r="HV14" s="13">
        <f>'C завтраками| Bed and breakfast'!HV14*0.9</f>
        <v>11385</v>
      </c>
      <c r="HW14" s="13">
        <f>'C завтраками| Bed and breakfast'!HW14*0.9</f>
        <v>10935</v>
      </c>
      <c r="HX14" s="13">
        <f>'C завтраками| Bed and breakfast'!HX14*0.9</f>
        <v>10935</v>
      </c>
      <c r="HY14" s="13">
        <f>'C завтраками| Bed and breakfast'!HY14*0.9</f>
        <v>10935</v>
      </c>
      <c r="HZ14" s="13">
        <f>'C завтраками| Bed and breakfast'!HZ14*0.9</f>
        <v>10935</v>
      </c>
      <c r="IA14" s="13">
        <f>'C завтраками| Bed and breakfast'!IA14*0.9</f>
        <v>10935</v>
      </c>
      <c r="IB14" s="13">
        <f>'C завтраками| Bed and breakfast'!IB14*0.9</f>
        <v>10935</v>
      </c>
      <c r="IC14" s="13">
        <f>'C завтраками| Bed and breakfast'!IC14*0.9</f>
        <v>10935</v>
      </c>
      <c r="ID14" s="13">
        <f>'C завтраками| Bed and breakfast'!ID14*0.9</f>
        <v>10035</v>
      </c>
      <c r="IE14" s="13">
        <f>'C завтраками| Bed and breakfast'!IE14*0.9</f>
        <v>10035</v>
      </c>
      <c r="IF14" s="13">
        <f>'C завтраками| Bed and breakfast'!IF14*0.9</f>
        <v>10035</v>
      </c>
      <c r="IG14" s="13">
        <f>'C завтраками| Bed and breakfast'!IG14*0.9</f>
        <v>10035</v>
      </c>
      <c r="IH14" s="13">
        <f>'C завтраками| Bed and breakfast'!IH14*0.9</f>
        <v>10035</v>
      </c>
      <c r="II14" s="13">
        <f>'C завтраками| Bed and breakfast'!II14*0.9</f>
        <v>10035</v>
      </c>
      <c r="IJ14" s="13">
        <f>'C завтраками| Bed and breakfast'!IJ14*0.9</f>
        <v>10035</v>
      </c>
      <c r="IK14" s="13">
        <f>'C завтраками| Bed and breakfast'!IK14*0.9</f>
        <v>9585</v>
      </c>
      <c r="IL14" s="13">
        <f>'C завтраками| Bed and breakfast'!IL14*0.9</f>
        <v>9585</v>
      </c>
      <c r="IM14" s="13">
        <f>'C завтраками| Bed and breakfast'!IM14*0.9</f>
        <v>9585</v>
      </c>
      <c r="IN14" s="13">
        <f>'C завтраками| Bed and breakfast'!IN14*0.9</f>
        <v>9585</v>
      </c>
      <c r="IO14" s="13">
        <f>'C завтраками| Bed and breakfast'!IO14*0.9</f>
        <v>9585</v>
      </c>
      <c r="IP14" s="13">
        <f>'C завтраками| Bed and breakfast'!IP14*0.9</f>
        <v>10035</v>
      </c>
      <c r="IQ14" s="13">
        <f>'C завтраками| Bed and breakfast'!IQ14*0.9</f>
        <v>10035</v>
      </c>
      <c r="IR14" s="13">
        <f>'C завтраками| Bed and breakfast'!IR14*0.9</f>
        <v>9585</v>
      </c>
      <c r="IS14" s="13">
        <f>'C завтраками| Bed and breakfast'!IS14*0.9</f>
        <v>9585</v>
      </c>
      <c r="IT14" s="13">
        <f>'C завтраками| Bed and breakfast'!IT14*0.9</f>
        <v>9585</v>
      </c>
      <c r="IU14" s="13">
        <f>'C завтраками| Bed and breakfast'!IU14*0.9</f>
        <v>9585</v>
      </c>
      <c r="IV14" s="13">
        <f>'C завтраками| Bed and breakfast'!IV14*0.9</f>
        <v>9585</v>
      </c>
      <c r="IW14" s="13">
        <f>'C завтраками| Bed and breakfast'!IW14*0.9</f>
        <v>10035</v>
      </c>
      <c r="IX14" s="13">
        <f>'C завтраками| Bed and breakfast'!IX14*0.9</f>
        <v>10035</v>
      </c>
      <c r="IY14" s="13">
        <f>'C завтраками| Bed and breakfast'!IY14*0.9</f>
        <v>9585</v>
      </c>
      <c r="IZ14" s="13">
        <f>'C завтраками| Bed and breakfast'!IZ14*0.9</f>
        <v>9585</v>
      </c>
      <c r="JA14" s="13">
        <f>'C завтраками| Bed and breakfast'!JA14*0.9</f>
        <v>9585</v>
      </c>
      <c r="JB14" s="13">
        <f>'C завтраками| Bed and breakfast'!JB14*0.9</f>
        <v>9585</v>
      </c>
      <c r="JC14" s="13">
        <f>'C завтраками| Bed and breakfast'!JC14*0.9</f>
        <v>9585</v>
      </c>
      <c r="JD14" s="13">
        <f>'C завтраками| Bed and breakfast'!JD14*0.9</f>
        <v>10035</v>
      </c>
      <c r="JE14" s="13">
        <f>'C завтраками| Bed and breakfast'!JE14*0.9</f>
        <v>10035</v>
      </c>
      <c r="JF14" s="13">
        <f>'C завтраками| Bed and breakfast'!JF14*0.9</f>
        <v>10935</v>
      </c>
      <c r="JG14" s="13">
        <f>'C завтраками| Bed and breakfast'!JG14*0.9</f>
        <v>10935</v>
      </c>
      <c r="JH14" s="13">
        <f>'C завтраками| Bed and breakfast'!JH14*0.9</f>
        <v>10935</v>
      </c>
      <c r="JI14" s="13">
        <f>'C завтраками| Bed and breakfast'!JI14*0.9</f>
        <v>10935</v>
      </c>
      <c r="JJ14" s="13">
        <f>'C завтраками| Bed and breakfast'!JJ14*0.9</f>
        <v>10935</v>
      </c>
      <c r="JK14" s="13">
        <f>'C завтраками| Bed and breakfast'!JK14*0.9</f>
        <v>10935</v>
      </c>
      <c r="JL14" s="13">
        <f>'C завтраками| Bed and breakfast'!JL14*0.9</f>
        <v>10935</v>
      </c>
      <c r="JM14" s="13">
        <f>'C завтраками| Bed and breakfast'!JM14*0.9</f>
        <v>10935</v>
      </c>
      <c r="JN14" s="13">
        <f>'C завтраками| Bed and breakfast'!JN14*0.9</f>
        <v>10935</v>
      </c>
      <c r="JO14" s="13">
        <f>'C завтраками| Bed and breakfast'!JO14*0.9</f>
        <v>10935</v>
      </c>
      <c r="JP14" s="13">
        <f>'C завтраками| Bed and breakfast'!JP14*0.9</f>
        <v>10935</v>
      </c>
    </row>
    <row r="15" spans="1:276" ht="11.45" customHeight="1">
      <c r="A15" s="12">
        <v>2</v>
      </c>
      <c r="B15" s="35">
        <f>'C завтраками| Bed and breakfast'!B15*0.9</f>
        <v>27990</v>
      </c>
      <c r="C15" s="35">
        <f>'C завтраками| Bed and breakfast'!C15*0.9</f>
        <v>36180</v>
      </c>
      <c r="D15" s="35">
        <f>'C завтраками| Bed and breakfast'!D15*0.9</f>
        <v>36180</v>
      </c>
      <c r="E15" s="35">
        <f>'C завтраками| Bed and breakfast'!E15*0.9</f>
        <v>37530</v>
      </c>
      <c r="F15" s="35">
        <f>'C завтраками| Bed and breakfast'!F15*0.9</f>
        <v>37530</v>
      </c>
      <c r="G15" s="35">
        <f>'C завтраками| Bed and breakfast'!G15*0.9</f>
        <v>37530</v>
      </c>
      <c r="H15" s="35">
        <f>'C завтраками| Bed and breakfast'!H15*0.9</f>
        <v>37530</v>
      </c>
      <c r="I15" s="35">
        <f>'C завтраками| Bed and breakfast'!I15*0.9</f>
        <v>37530</v>
      </c>
      <c r="J15" s="35">
        <f>'C завтраками| Bed and breakfast'!J15*0.9</f>
        <v>34200</v>
      </c>
      <c r="K15" s="35">
        <f>'C завтраками| Bed and breakfast'!K15*0.9</f>
        <v>32580</v>
      </c>
      <c r="L15" s="13">
        <f>'C завтраками| Bed and breakfast'!L15*0.9</f>
        <v>25380</v>
      </c>
      <c r="M15" s="13">
        <f>'C завтраками| Bed and breakfast'!M15*0.9</f>
        <v>22140</v>
      </c>
      <c r="N15" s="13">
        <f>'C завтраками| Bed and breakfast'!N15*0.9</f>
        <v>18360</v>
      </c>
      <c r="O15" s="13">
        <f>'C завтраками| Bed and breakfast'!O15*0.9</f>
        <v>18360</v>
      </c>
      <c r="P15" s="13">
        <f>'C завтраками| Bed and breakfast'!P15*0.9</f>
        <v>18360</v>
      </c>
      <c r="Q15" s="13">
        <f>'C завтраками| Bed and breakfast'!Q15*0.9</f>
        <v>19170</v>
      </c>
      <c r="R15" s="13">
        <f>'C завтраками| Bed and breakfast'!R15*0.9</f>
        <v>19170</v>
      </c>
      <c r="S15" s="13">
        <f>'C завтраками| Bed and breakfast'!S15*0.9</f>
        <v>19170</v>
      </c>
      <c r="T15" s="13">
        <f>'C завтраками| Bed and breakfast'!T15*0.9</f>
        <v>19170</v>
      </c>
      <c r="U15" s="13">
        <f>'C завтраками| Bed and breakfast'!U15*0.9</f>
        <v>19170</v>
      </c>
      <c r="V15" s="13">
        <f>'C завтраками| Bed and breakfast'!V15*0.9</f>
        <v>19170</v>
      </c>
      <c r="W15" s="13">
        <f>'C завтраками| Bed and breakfast'!W15*0.9</f>
        <v>19980</v>
      </c>
      <c r="X15" s="13">
        <f>'C завтраками| Bed and breakfast'!X15*0.9</f>
        <v>19980</v>
      </c>
      <c r="Y15" s="13">
        <f>'C завтраками| Bed and breakfast'!Y15*0.9</f>
        <v>19980</v>
      </c>
      <c r="Z15" s="13">
        <f>'C завтраками| Bed and breakfast'!Z15*0.9</f>
        <v>19980</v>
      </c>
      <c r="AA15" s="13">
        <f>'C завтраками| Bed and breakfast'!AA15*0.9</f>
        <v>19980</v>
      </c>
      <c r="AB15" s="13">
        <f>'C завтраками| Bed and breakfast'!AB15*0.9</f>
        <v>21060</v>
      </c>
      <c r="AC15" s="13">
        <f>'C завтраками| Bed and breakfast'!AC15*0.9</f>
        <v>21060</v>
      </c>
      <c r="AD15" s="13">
        <f>'C завтраками| Bed and breakfast'!AD15*0.9</f>
        <v>21060</v>
      </c>
      <c r="AE15" s="13">
        <f>'C завтраками| Bed and breakfast'!AE15*0.9</f>
        <v>21060</v>
      </c>
      <c r="AF15" s="13">
        <f>'C завтраками| Bed and breakfast'!AF15*0.9</f>
        <v>24300</v>
      </c>
      <c r="AG15" s="13">
        <f>'C завтраками| Bed and breakfast'!AG15*0.9</f>
        <v>24300</v>
      </c>
      <c r="AH15" s="13">
        <f>'C завтраками| Bed and breakfast'!AH15*0.9</f>
        <v>24300</v>
      </c>
      <c r="AI15" s="13">
        <f>'C завтраками| Bed and breakfast'!AI15*0.9</f>
        <v>23220</v>
      </c>
      <c r="AJ15" s="13">
        <f>'C завтраками| Bed and breakfast'!AJ15*0.9</f>
        <v>23220</v>
      </c>
      <c r="AK15" s="13">
        <f>'C завтраками| Bed and breakfast'!AK15*0.9</f>
        <v>23220</v>
      </c>
      <c r="AL15" s="13">
        <f>'C завтраками| Bed and breakfast'!AL15*0.9</f>
        <v>23220</v>
      </c>
      <c r="AM15" s="13">
        <f>'C завтраками| Bed and breakfast'!AM15*0.9</f>
        <v>26460</v>
      </c>
      <c r="AN15" s="13">
        <f>'C завтраками| Bed and breakfast'!AN15*0.9</f>
        <v>26460</v>
      </c>
      <c r="AO15" s="13">
        <f>'C завтраками| Bed and breakfast'!AO15*0.9</f>
        <v>26460</v>
      </c>
      <c r="AP15" s="13">
        <f>'C завтраками| Bed and breakfast'!AP15*0.9</f>
        <v>23220</v>
      </c>
      <c r="AQ15" s="13">
        <f>'C завтраками| Bed and breakfast'!AQ15*0.9</f>
        <v>23220</v>
      </c>
      <c r="AR15" s="13">
        <f>'C завтраками| Bed and breakfast'!AR15*0.9</f>
        <v>23220</v>
      </c>
      <c r="AS15" s="13">
        <f>'C завтраками| Bed and breakfast'!AS15*0.9</f>
        <v>23220</v>
      </c>
      <c r="AT15" s="13">
        <f>'C завтраками| Bed and breakfast'!AT15*0.9</f>
        <v>23220</v>
      </c>
      <c r="AU15" s="13">
        <f>'C завтраками| Bed and breakfast'!AU15*0.9</f>
        <v>24300</v>
      </c>
      <c r="AV15" s="13">
        <f>'C завтраками| Bed and breakfast'!AV15*0.9</f>
        <v>24300</v>
      </c>
      <c r="AW15" s="13">
        <f>'C завтраками| Bed and breakfast'!AW15*0.9</f>
        <v>24300</v>
      </c>
      <c r="AX15" s="13">
        <f>'C завтраками| Bed and breakfast'!AX15*0.9</f>
        <v>26460</v>
      </c>
      <c r="AY15" s="13">
        <f>'C завтраками| Bed and breakfast'!AY15*0.9</f>
        <v>26460</v>
      </c>
      <c r="AZ15" s="13">
        <f>'C завтраками| Bed and breakfast'!AZ15*0.9</f>
        <v>26460</v>
      </c>
      <c r="BA15" s="13">
        <f>'C завтраками| Bed and breakfast'!BA15*0.9</f>
        <v>26460</v>
      </c>
      <c r="BB15" s="13">
        <f>'C завтраками| Bed and breakfast'!BB15*0.9</f>
        <v>28620</v>
      </c>
      <c r="BC15" s="13">
        <f>'C завтраками| Bed and breakfast'!BC15*0.9</f>
        <v>28620</v>
      </c>
      <c r="BD15" s="13">
        <f>'C завтраками| Bed and breakfast'!BD15*0.9</f>
        <v>28620</v>
      </c>
      <c r="BE15" s="13">
        <f>'C завтраками| Bed and breakfast'!BE15*0.9</f>
        <v>28620</v>
      </c>
      <c r="BF15" s="13">
        <f>'C завтраками| Bed and breakfast'!BF15*0.9</f>
        <v>28620</v>
      </c>
      <c r="BG15" s="13">
        <f>'C завтраками| Bed and breakfast'!BG15*0.9</f>
        <v>28620</v>
      </c>
      <c r="BH15" s="13">
        <f>'C завтраками| Bed and breakfast'!BH15*0.9</f>
        <v>28620</v>
      </c>
      <c r="BI15" s="13">
        <f>'C завтраками| Bed and breakfast'!BI15*0.9</f>
        <v>28620</v>
      </c>
      <c r="BJ15" s="13">
        <f>'C завтраками| Bed and breakfast'!BJ15*0.9</f>
        <v>26460</v>
      </c>
      <c r="BK15" s="13">
        <f>'C завтраками| Bed and breakfast'!BK15*0.9</f>
        <v>19980</v>
      </c>
      <c r="BL15" s="13">
        <f>'C завтраками| Bed and breakfast'!BL15*0.9</f>
        <v>19980</v>
      </c>
      <c r="BM15" s="13">
        <f>'C завтраками| Bed and breakfast'!BM15*0.9</f>
        <v>19980</v>
      </c>
      <c r="BN15" s="13">
        <f>'C завтраками| Bed and breakfast'!BN15*0.9</f>
        <v>19980</v>
      </c>
      <c r="BO15" s="13">
        <f>'C завтраками| Bed and breakfast'!BO15*0.9</f>
        <v>19980</v>
      </c>
      <c r="BP15" s="13">
        <f>'C завтраками| Bed and breakfast'!BP15*0.9</f>
        <v>19980</v>
      </c>
      <c r="BQ15" s="13">
        <f>'C завтраками| Bed and breakfast'!BQ15*0.9</f>
        <v>19980</v>
      </c>
      <c r="BR15" s="13">
        <f>'C завтраками| Bed and breakfast'!BR15*0.9</f>
        <v>19980</v>
      </c>
      <c r="BS15" s="13">
        <f>'C завтраками| Bed and breakfast'!BS15*0.9</f>
        <v>19980</v>
      </c>
      <c r="BT15" s="13">
        <f>'C завтраками| Bed and breakfast'!BT15*0.9</f>
        <v>15570</v>
      </c>
      <c r="BU15" s="13">
        <f>'C завтраками| Bed and breakfast'!BU15*0.9</f>
        <v>15570</v>
      </c>
      <c r="BV15" s="13">
        <f>'C завтраками| Bed and breakfast'!BV15*0.9</f>
        <v>15570</v>
      </c>
      <c r="BW15" s="13">
        <f>'C завтраками| Bed and breakfast'!BW15*0.9</f>
        <v>15570</v>
      </c>
      <c r="BX15" s="13">
        <f>'C завтраками| Bed and breakfast'!BX15*0.9</f>
        <v>15570</v>
      </c>
      <c r="BY15" s="13">
        <f>'C завтраками| Bed and breakfast'!BY15*0.9</f>
        <v>15570</v>
      </c>
      <c r="BZ15" s="13">
        <f>'C завтраками| Bed and breakfast'!BZ15*0.9</f>
        <v>15570</v>
      </c>
      <c r="CA15" s="13">
        <f>'C завтраками| Bed and breakfast'!CA15*0.9</f>
        <v>14310</v>
      </c>
      <c r="CB15" s="13">
        <f>'C завтраками| Bed and breakfast'!CB15*0.9</f>
        <v>14310</v>
      </c>
      <c r="CC15" s="13">
        <f>'C завтраками| Bed and breakfast'!CC15*0.9</f>
        <v>14310</v>
      </c>
      <c r="CD15" s="13">
        <f>'C завтраками| Bed and breakfast'!CD15*0.9</f>
        <v>14310</v>
      </c>
      <c r="CE15" s="13">
        <f>'C завтраками| Bed and breakfast'!CE15*0.9</f>
        <v>14310</v>
      </c>
      <c r="CF15" s="13">
        <f>'C завтраками| Bed and breakfast'!CF15*0.9</f>
        <v>13230</v>
      </c>
      <c r="CG15" s="13">
        <f>'C завтраками| Bed and breakfast'!CG15*0.9</f>
        <v>13230</v>
      </c>
      <c r="CH15" s="13">
        <f>'C завтраками| Bed and breakfast'!CH15*0.9</f>
        <v>13230</v>
      </c>
      <c r="CI15" s="13">
        <f>'C завтраками| Bed and breakfast'!CI15*0.9</f>
        <v>13230</v>
      </c>
      <c r="CJ15" s="13">
        <f>'C завтраками| Bed and breakfast'!CJ15*0.9</f>
        <v>13230</v>
      </c>
      <c r="CK15" s="13">
        <f>'C завтраками| Bed and breakfast'!CK15*0.9</f>
        <v>14310</v>
      </c>
      <c r="CL15" s="13">
        <f>'C завтраками| Bed and breakfast'!CL15*0.9</f>
        <v>14310</v>
      </c>
      <c r="CM15" s="13">
        <f>'C завтраками| Bed and breakfast'!CM15*0.9</f>
        <v>13230</v>
      </c>
      <c r="CN15" s="13">
        <f>'C завтраками| Bed and breakfast'!CN15*0.9</f>
        <v>13230</v>
      </c>
      <c r="CO15" s="13">
        <f>'C завтраками| Bed and breakfast'!CO15*0.9</f>
        <v>13230</v>
      </c>
      <c r="CP15" s="13">
        <f>'C завтраками| Bed and breakfast'!CP15*0.9</f>
        <v>12870</v>
      </c>
      <c r="CQ15" s="13">
        <f>'C завтраками| Bed and breakfast'!CQ15*0.9</f>
        <v>12870</v>
      </c>
      <c r="CR15" s="13">
        <f>'C завтраками| Bed and breakfast'!CR15*0.9</f>
        <v>12870</v>
      </c>
      <c r="CS15" s="13">
        <f>'C завтраками| Bed and breakfast'!CS15*0.9</f>
        <v>12870</v>
      </c>
      <c r="CT15" s="13">
        <f>'C завтраками| Bed and breakfast'!CT15*0.9</f>
        <v>11970</v>
      </c>
      <c r="CU15" s="13">
        <f>'C завтраками| Bed and breakfast'!CU15*0.9</f>
        <v>11970</v>
      </c>
      <c r="CV15" s="13">
        <f>'C завтраками| Bed and breakfast'!CV15*0.9</f>
        <v>11970</v>
      </c>
      <c r="CW15" s="13">
        <f>'C завтраками| Bed and breakfast'!CW15*0.9</f>
        <v>11970</v>
      </c>
      <c r="CX15" s="13">
        <f>'C завтраками| Bed and breakfast'!CX15*0.9</f>
        <v>11970</v>
      </c>
      <c r="CY15" s="13">
        <f>'C завтраками| Bed and breakfast'!CY15*0.9</f>
        <v>11970</v>
      </c>
      <c r="CZ15" s="13">
        <f>'C завтраками| Bed and breakfast'!CZ15*0.9</f>
        <v>11970</v>
      </c>
      <c r="DA15" s="13">
        <f>'C завтраками| Bed and breakfast'!DA15*0.9</f>
        <v>10260</v>
      </c>
      <c r="DB15" s="13">
        <f>'C завтраками| Bed and breakfast'!DB15*0.9</f>
        <v>10260</v>
      </c>
      <c r="DC15" s="13">
        <f>'C завтраками| Bed and breakfast'!DC15*0.9</f>
        <v>10260</v>
      </c>
      <c r="DD15" s="13">
        <f>'C завтраками| Bed and breakfast'!DD15*0.9</f>
        <v>10260</v>
      </c>
      <c r="DE15" s="13">
        <f>'C завтраками| Bed and breakfast'!DE15*0.9</f>
        <v>10260</v>
      </c>
      <c r="DF15" s="13">
        <f>'C завтраками| Bed and breakfast'!DF15*0.9</f>
        <v>10800</v>
      </c>
      <c r="DG15" s="13">
        <f>'C завтраками| Bed and breakfast'!DG15*0.9</f>
        <v>10800</v>
      </c>
      <c r="DH15" s="13">
        <f>'C завтраками| Bed and breakfast'!DH15*0.9</f>
        <v>10260</v>
      </c>
      <c r="DI15" s="13">
        <f>'C завтраками| Bed and breakfast'!DI15*0.9</f>
        <v>10260</v>
      </c>
      <c r="DJ15" s="13">
        <f>'C завтраками| Bed and breakfast'!DJ15*0.9</f>
        <v>10260</v>
      </c>
      <c r="DK15" s="13">
        <f>'C завтраками| Bed and breakfast'!DK15*0.9</f>
        <v>10260</v>
      </c>
      <c r="DL15" s="13">
        <f>'C завтраками| Bed and breakfast'!DL15*0.9</f>
        <v>10260</v>
      </c>
      <c r="DM15" s="13">
        <f>'C завтраками| Bed and breakfast'!DM15*0.9</f>
        <v>10800</v>
      </c>
      <c r="DN15" s="13">
        <f>'C завтраками| Bed and breakfast'!DN15*0.9</f>
        <v>10800</v>
      </c>
      <c r="DO15" s="13">
        <f>'C завтраками| Bed and breakfast'!DO15*0.9</f>
        <v>10260</v>
      </c>
      <c r="DP15" s="13">
        <f>'C завтраками| Bed and breakfast'!DP15*0.9</f>
        <v>10260</v>
      </c>
      <c r="DQ15" s="13">
        <f>'C завтраками| Bed and breakfast'!DQ15*0.9</f>
        <v>10260</v>
      </c>
      <c r="DR15" s="13">
        <f>'C завтраками| Bed and breakfast'!DR15*0.9</f>
        <v>10260</v>
      </c>
      <c r="DS15" s="13">
        <f>'C завтраками| Bed and breakfast'!DS15*0.9</f>
        <v>11520</v>
      </c>
      <c r="DT15" s="13">
        <f>'C завтраками| Bed and breakfast'!DT15*0.9</f>
        <v>11520</v>
      </c>
      <c r="DU15" s="13">
        <f>'C завтраками| Bed and breakfast'!DU15*0.9</f>
        <v>11520</v>
      </c>
      <c r="DV15" s="13">
        <f>'C завтраками| Bed and breakfast'!DV15*0.9</f>
        <v>10530</v>
      </c>
      <c r="DW15" s="13">
        <f>'C завтраками| Bed and breakfast'!DW15*0.9</f>
        <v>10530</v>
      </c>
      <c r="DX15" s="13">
        <f>'C завтраками| Bed and breakfast'!DX15*0.9</f>
        <v>10530</v>
      </c>
      <c r="DY15" s="13">
        <f>'C завтраками| Bed and breakfast'!DY15*0.9</f>
        <v>10530</v>
      </c>
      <c r="DZ15" s="13">
        <f>'C завтраками| Bed and breakfast'!DZ15*0.9</f>
        <v>10530</v>
      </c>
      <c r="EA15" s="13">
        <f>'C завтраками| Bed and breakfast'!EA15*0.9</f>
        <v>11520</v>
      </c>
      <c r="EB15" s="13">
        <f>'C завтраками| Bed and breakfast'!EB15*0.9</f>
        <v>11520</v>
      </c>
      <c r="EC15" s="13">
        <f>'C завтраками| Bed and breakfast'!EC15*0.9</f>
        <v>11520</v>
      </c>
      <c r="ED15" s="13">
        <f>'C завтраками| Bed and breakfast'!ED15*0.9</f>
        <v>10260</v>
      </c>
      <c r="EE15" s="13">
        <f>'C завтраками| Bed and breakfast'!EE15*0.9</f>
        <v>10260</v>
      </c>
      <c r="EF15" s="13">
        <f>'C завтраками| Bed and breakfast'!EF15*0.9</f>
        <v>10260</v>
      </c>
      <c r="EG15" s="13">
        <f>'C завтраками| Bed and breakfast'!EG15*0.9</f>
        <v>10260</v>
      </c>
      <c r="EH15" s="13">
        <f>'C завтраками| Bed and breakfast'!EH15*0.9</f>
        <v>10530</v>
      </c>
      <c r="EI15" s="13">
        <f>'C завтраками| Bed and breakfast'!EI15*0.9</f>
        <v>10530</v>
      </c>
      <c r="EJ15" s="13">
        <f>'C завтраками| Bed and breakfast'!EJ15*0.9</f>
        <v>10260</v>
      </c>
      <c r="EK15" s="13">
        <f>'C завтраками| Bed and breakfast'!EK15*0.9</f>
        <v>10260</v>
      </c>
      <c r="EL15" s="13">
        <f>'C завтраками| Bed and breakfast'!EL15*0.9</f>
        <v>10260</v>
      </c>
      <c r="EM15" s="13">
        <f>'C завтраками| Bed and breakfast'!EM15*0.9</f>
        <v>10260</v>
      </c>
      <c r="EN15" s="13">
        <f>'C завтраками| Bed and breakfast'!EN15*0.9</f>
        <v>10260</v>
      </c>
      <c r="EO15" s="13">
        <f>'C завтраками| Bed and breakfast'!EO15*0.9</f>
        <v>10530</v>
      </c>
      <c r="EP15" s="13">
        <f>'C завтраками| Bed and breakfast'!EP15*0.9</f>
        <v>10530</v>
      </c>
      <c r="EQ15" s="13">
        <f>'C завтраками| Bed and breakfast'!EQ15*0.9</f>
        <v>10260</v>
      </c>
      <c r="ER15" s="13">
        <f>'C завтраками| Bed and breakfast'!ER15*0.9</f>
        <v>10260</v>
      </c>
      <c r="ES15" s="13">
        <f>'C завтраками| Bed and breakfast'!ES15*0.9</f>
        <v>10260</v>
      </c>
      <c r="ET15" s="13">
        <f>'C завтраками| Bed and breakfast'!ET15*0.9</f>
        <v>10260</v>
      </c>
      <c r="EU15" s="13">
        <f>'C завтраками| Bed and breakfast'!EU15*0.9</f>
        <v>10260</v>
      </c>
      <c r="EV15" s="13">
        <f>'C завтраками| Bed and breakfast'!EV15*0.9</f>
        <v>10530</v>
      </c>
      <c r="EW15" s="13">
        <f>'C завтраками| Bed and breakfast'!EW15*0.9</f>
        <v>10530</v>
      </c>
      <c r="EX15" s="13">
        <f>'C завтраками| Bed and breakfast'!EX15*0.9</f>
        <v>10530</v>
      </c>
      <c r="EY15" s="13">
        <f>'C завтраками| Bed and breakfast'!EY15*0.9</f>
        <v>10530</v>
      </c>
      <c r="EZ15" s="13">
        <f>'C завтраками| Bed and breakfast'!EZ15*0.9</f>
        <v>10530</v>
      </c>
      <c r="FA15" s="13">
        <f>'C завтраками| Bed and breakfast'!FA15*0.9</f>
        <v>10530</v>
      </c>
      <c r="FB15" s="13">
        <f>'C завтраками| Bed and breakfast'!FB15*0.9</f>
        <v>10530</v>
      </c>
      <c r="FC15" s="13">
        <f>'C завтраками| Bed and breakfast'!FC15*0.9</f>
        <v>15210</v>
      </c>
      <c r="FD15" s="13">
        <f>'C завтраками| Bed and breakfast'!FD15*0.9</f>
        <v>15210</v>
      </c>
      <c r="FE15" s="35">
        <f>'C завтраками| Bed and breakfast'!FE15*0.9</f>
        <v>15210</v>
      </c>
      <c r="FF15" s="35">
        <f>'C завтраками| Bed and breakfast'!FF15*0.9</f>
        <v>15210</v>
      </c>
      <c r="FG15" s="35">
        <f>'C завтраками| Bed and breakfast'!FG15*0.9</f>
        <v>15210</v>
      </c>
      <c r="FH15" s="35">
        <f>'C завтраками| Bed and breakfast'!FH15*0.9</f>
        <v>15210</v>
      </c>
      <c r="FI15" s="35">
        <f>'C завтраками| Bed and breakfast'!FI15*0.9</f>
        <v>17190</v>
      </c>
      <c r="FJ15" s="13">
        <f>'C завтраками| Bed and breakfast'!FJ15*0.9</f>
        <v>17190</v>
      </c>
      <c r="FK15" s="13">
        <f>'C завтраками| Bed and breakfast'!FK15*0.9</f>
        <v>17190</v>
      </c>
      <c r="FL15" s="13">
        <f>'C завтраками| Bed and breakfast'!FL15*0.9</f>
        <v>17190</v>
      </c>
      <c r="FM15" s="13">
        <f>'C завтраками| Bed and breakfast'!FM15*0.9</f>
        <v>17190</v>
      </c>
      <c r="FN15" s="13">
        <f>'C завтраками| Bed and breakfast'!FN15*0.9</f>
        <v>17190</v>
      </c>
      <c r="FO15" s="13">
        <f>'C завтраками| Bed and breakfast'!FO15*0.9</f>
        <v>17190</v>
      </c>
      <c r="FP15" s="13">
        <f>'C завтраками| Bed and breakfast'!FP15*0.9</f>
        <v>17190</v>
      </c>
      <c r="FQ15" s="13">
        <f>'C завтраками| Bed and breakfast'!FQ15*0.9</f>
        <v>17190</v>
      </c>
      <c r="FR15" s="13">
        <f>'C завтраками| Bed and breakfast'!FR15*0.9</f>
        <v>17190</v>
      </c>
      <c r="FS15" s="13">
        <f>'C завтраками| Bed and breakfast'!FS15*0.9</f>
        <v>11520</v>
      </c>
      <c r="FT15" s="13">
        <f>'C завтраками| Bed and breakfast'!FT15*0.9</f>
        <v>11520</v>
      </c>
      <c r="FU15" s="13">
        <f>'C завтраками| Bed and breakfast'!FU15*0.9</f>
        <v>11520</v>
      </c>
      <c r="FV15" s="13">
        <f>'C завтраками| Bed and breakfast'!FV15*0.9</f>
        <v>11520</v>
      </c>
      <c r="FW15" s="13">
        <f>'C завтраками| Bed and breakfast'!FW15*0.9</f>
        <v>11520</v>
      </c>
      <c r="FX15" s="13">
        <f>'C завтраками| Bed and breakfast'!FX15*0.9</f>
        <v>11520</v>
      </c>
      <c r="FY15" s="13">
        <f>'C завтраками| Bed and breakfast'!FY15*0.9</f>
        <v>11520</v>
      </c>
      <c r="FZ15" s="13">
        <f>'C завтраками| Bed and breakfast'!FZ15*0.9</f>
        <v>11520</v>
      </c>
      <c r="GA15" s="13">
        <f>'C завтраками| Bed and breakfast'!GA15*0.9</f>
        <v>15210</v>
      </c>
      <c r="GB15" s="13">
        <f>'C завтраками| Bed and breakfast'!GB15*0.9</f>
        <v>15210</v>
      </c>
      <c r="GC15" s="13">
        <f>'C завтраками| Bed and breakfast'!GC15*0.9</f>
        <v>15210</v>
      </c>
      <c r="GD15" s="13">
        <f>'C завтраками| Bed and breakfast'!GD15*0.9</f>
        <v>15210</v>
      </c>
      <c r="GE15" s="13">
        <f>'C завтраками| Bed and breakfast'!GE15*0.9</f>
        <v>15210</v>
      </c>
      <c r="GF15" s="13">
        <f>'C завтраками| Bed and breakfast'!GF15*0.9</f>
        <v>15210</v>
      </c>
      <c r="GG15" s="13">
        <f>'C завтраками| Bed and breakfast'!GG15*0.9</f>
        <v>15210</v>
      </c>
      <c r="GH15" s="13">
        <f>'C завтраками| Bed and breakfast'!GH15*0.9</f>
        <v>15210</v>
      </c>
      <c r="GI15" s="13">
        <f>'C завтраками| Bed and breakfast'!GI15*0.9</f>
        <v>15210</v>
      </c>
      <c r="GJ15" s="13">
        <f>'C завтраками| Bed and breakfast'!GJ15*0.9</f>
        <v>15210</v>
      </c>
      <c r="GK15" s="13">
        <f>'C завтраками| Bed and breakfast'!GK15*0.9</f>
        <v>15210</v>
      </c>
      <c r="GL15" s="13">
        <f>'C завтраками| Bed and breakfast'!GL15*0.9</f>
        <v>15210</v>
      </c>
      <c r="GM15" s="13">
        <f>'C завтраками| Bed and breakfast'!GM15*0.9</f>
        <v>15210</v>
      </c>
      <c r="GN15" s="13">
        <f>'C завтраками| Bed and breakfast'!GN15*0.9</f>
        <v>15210</v>
      </c>
      <c r="GO15" s="13">
        <f>'C завтраками| Bed and breakfast'!GO15*0.9</f>
        <v>12420</v>
      </c>
      <c r="GP15" s="13">
        <f>'C завтраками| Bed and breakfast'!GP15*0.9</f>
        <v>12420</v>
      </c>
      <c r="GQ15" s="13">
        <f>'C завтраками| Bed and breakfast'!GQ15*0.9</f>
        <v>12420</v>
      </c>
      <c r="GR15" s="13">
        <f>'C завтраками| Bed and breakfast'!GR15*0.9</f>
        <v>12420</v>
      </c>
      <c r="GS15" s="13">
        <f>'C завтраками| Bed and breakfast'!GS15*0.9</f>
        <v>12870</v>
      </c>
      <c r="GT15" s="13">
        <f>'C завтраками| Bed and breakfast'!GT15*0.9</f>
        <v>12870</v>
      </c>
      <c r="GU15" s="13">
        <f>'C завтраками| Bed and breakfast'!GU15*0.9</f>
        <v>12420</v>
      </c>
      <c r="GV15" s="13">
        <f>'C завтраками| Bed and breakfast'!GV15*0.9</f>
        <v>12420</v>
      </c>
      <c r="GW15" s="13">
        <f>'C завтраками| Bed and breakfast'!GW15*0.9</f>
        <v>12420</v>
      </c>
      <c r="GX15" s="13">
        <f>'C завтраками| Bed and breakfast'!GX15*0.9</f>
        <v>12420</v>
      </c>
      <c r="GY15" s="13">
        <f>'C завтраками| Bed and breakfast'!GY15*0.9</f>
        <v>12420</v>
      </c>
      <c r="GZ15" s="13">
        <f>'C завтраками| Bed and breakfast'!GZ15*0.9</f>
        <v>12870</v>
      </c>
      <c r="HA15" s="13">
        <f>'C завтраками| Bed and breakfast'!HA15*0.9</f>
        <v>12870</v>
      </c>
      <c r="HB15" s="13">
        <f>'C завтраками| Bed and breakfast'!HB15*0.9</f>
        <v>12420</v>
      </c>
      <c r="HC15" s="13">
        <f>'C завтраками| Bed and breakfast'!HC15*0.9</f>
        <v>12420</v>
      </c>
      <c r="HD15" s="13">
        <f>'C завтраками| Bed and breakfast'!HD15*0.9</f>
        <v>12420</v>
      </c>
      <c r="HE15" s="13">
        <f>'C завтраками| Bed and breakfast'!HE15*0.9</f>
        <v>12420</v>
      </c>
      <c r="HF15" s="13">
        <f>'C завтраками| Bed and breakfast'!HF15*0.9</f>
        <v>12420</v>
      </c>
      <c r="HG15" s="13">
        <f>'C завтраками| Bed and breakfast'!HG15*0.9</f>
        <v>12870</v>
      </c>
      <c r="HH15" s="13">
        <f>'C завтраками| Bed and breakfast'!HH15*0.9</f>
        <v>12870</v>
      </c>
      <c r="HI15" s="13">
        <f>'C завтраками| Bed and breakfast'!HI15*0.9</f>
        <v>12420</v>
      </c>
      <c r="HJ15" s="13">
        <f>'C завтраками| Bed and breakfast'!HJ15*0.9</f>
        <v>12420</v>
      </c>
      <c r="HK15" s="13">
        <f>'C завтраками| Bed and breakfast'!HK15*0.9</f>
        <v>12420</v>
      </c>
      <c r="HL15" s="13">
        <f>'C завтраками| Bed and breakfast'!HL15*0.9</f>
        <v>12420</v>
      </c>
      <c r="HM15" s="13">
        <f>'C завтраками| Bed and breakfast'!HM15*0.9</f>
        <v>12420</v>
      </c>
      <c r="HN15" s="13">
        <f>'C завтраками| Bed and breakfast'!HN15*0.9</f>
        <v>12870</v>
      </c>
      <c r="HO15" s="13">
        <f>'C завтраками| Bed and breakfast'!HO15*0.9</f>
        <v>12870</v>
      </c>
      <c r="HP15" s="13">
        <f>'C завтраками| Bed and breakfast'!HP15*0.9</f>
        <v>12420</v>
      </c>
      <c r="HQ15" s="13">
        <f>'C завтраками| Bed and breakfast'!HQ15*0.9</f>
        <v>12420</v>
      </c>
      <c r="HR15" s="13">
        <f>'C завтраками| Bed and breakfast'!HR15*0.9</f>
        <v>12420</v>
      </c>
      <c r="HS15" s="13">
        <f>'C завтраками| Bed and breakfast'!HS15*0.9</f>
        <v>12420</v>
      </c>
      <c r="HT15" s="13">
        <f>'C завтраками| Bed and breakfast'!HT15*0.9</f>
        <v>12420</v>
      </c>
      <c r="HU15" s="13">
        <f>'C завтраками| Bed and breakfast'!HU15*0.9</f>
        <v>12870</v>
      </c>
      <c r="HV15" s="13">
        <f>'C завтраками| Bed and breakfast'!HV15*0.9</f>
        <v>12870</v>
      </c>
      <c r="HW15" s="13">
        <f>'C завтраками| Bed and breakfast'!HW15*0.9</f>
        <v>12420</v>
      </c>
      <c r="HX15" s="13">
        <f>'C завтраками| Bed and breakfast'!HX15*0.9</f>
        <v>12420</v>
      </c>
      <c r="HY15" s="13">
        <f>'C завтраками| Bed and breakfast'!HY15*0.9</f>
        <v>12420</v>
      </c>
      <c r="HZ15" s="13">
        <f>'C завтраками| Bed and breakfast'!HZ15*0.9</f>
        <v>12420</v>
      </c>
      <c r="IA15" s="13">
        <f>'C завтраками| Bed and breakfast'!IA15*0.9</f>
        <v>12420</v>
      </c>
      <c r="IB15" s="13">
        <f>'C завтраками| Bed and breakfast'!IB15*0.9</f>
        <v>12420</v>
      </c>
      <c r="IC15" s="13">
        <f>'C завтраками| Bed and breakfast'!IC15*0.9</f>
        <v>12420</v>
      </c>
      <c r="ID15" s="13">
        <f>'C завтраками| Bed and breakfast'!ID15*0.9</f>
        <v>11520</v>
      </c>
      <c r="IE15" s="13">
        <f>'C завтраками| Bed and breakfast'!IE15*0.9</f>
        <v>11520</v>
      </c>
      <c r="IF15" s="13">
        <f>'C завтраками| Bed and breakfast'!IF15*0.9</f>
        <v>11520</v>
      </c>
      <c r="IG15" s="13">
        <f>'C завтраками| Bed and breakfast'!IG15*0.9</f>
        <v>11520</v>
      </c>
      <c r="IH15" s="13">
        <f>'C завтраками| Bed and breakfast'!IH15*0.9</f>
        <v>11520</v>
      </c>
      <c r="II15" s="13">
        <f>'C завтраками| Bed and breakfast'!II15*0.9</f>
        <v>11520</v>
      </c>
      <c r="IJ15" s="13">
        <f>'C завтраками| Bed and breakfast'!IJ15*0.9</f>
        <v>11520</v>
      </c>
      <c r="IK15" s="13">
        <f>'C завтраками| Bed and breakfast'!IK15*0.9</f>
        <v>11070</v>
      </c>
      <c r="IL15" s="13">
        <f>'C завтраками| Bed and breakfast'!IL15*0.9</f>
        <v>11070</v>
      </c>
      <c r="IM15" s="13">
        <f>'C завтраками| Bed and breakfast'!IM15*0.9</f>
        <v>11070</v>
      </c>
      <c r="IN15" s="13">
        <f>'C завтраками| Bed and breakfast'!IN15*0.9</f>
        <v>11070</v>
      </c>
      <c r="IO15" s="13">
        <f>'C завтраками| Bed and breakfast'!IO15*0.9</f>
        <v>11070</v>
      </c>
      <c r="IP15" s="13">
        <f>'C завтраками| Bed and breakfast'!IP15*0.9</f>
        <v>11520</v>
      </c>
      <c r="IQ15" s="13">
        <f>'C завтраками| Bed and breakfast'!IQ15*0.9</f>
        <v>11520</v>
      </c>
      <c r="IR15" s="13">
        <f>'C завтраками| Bed and breakfast'!IR15*0.9</f>
        <v>11070</v>
      </c>
      <c r="IS15" s="13">
        <f>'C завтраками| Bed and breakfast'!IS15*0.9</f>
        <v>11070</v>
      </c>
      <c r="IT15" s="13">
        <f>'C завтраками| Bed and breakfast'!IT15*0.9</f>
        <v>11070</v>
      </c>
      <c r="IU15" s="13">
        <f>'C завтраками| Bed and breakfast'!IU15*0.9</f>
        <v>11070</v>
      </c>
      <c r="IV15" s="13">
        <f>'C завтраками| Bed and breakfast'!IV15*0.9</f>
        <v>11070</v>
      </c>
      <c r="IW15" s="13">
        <f>'C завтраками| Bed and breakfast'!IW15*0.9</f>
        <v>11520</v>
      </c>
      <c r="IX15" s="13">
        <f>'C завтраками| Bed and breakfast'!IX15*0.9</f>
        <v>11520</v>
      </c>
      <c r="IY15" s="13">
        <f>'C завтраками| Bed and breakfast'!IY15*0.9</f>
        <v>11070</v>
      </c>
      <c r="IZ15" s="13">
        <f>'C завтраками| Bed and breakfast'!IZ15*0.9</f>
        <v>11070</v>
      </c>
      <c r="JA15" s="13">
        <f>'C завтраками| Bed and breakfast'!JA15*0.9</f>
        <v>11070</v>
      </c>
      <c r="JB15" s="13">
        <f>'C завтраками| Bed and breakfast'!JB15*0.9</f>
        <v>11070</v>
      </c>
      <c r="JC15" s="13">
        <f>'C завтраками| Bed and breakfast'!JC15*0.9</f>
        <v>11070</v>
      </c>
      <c r="JD15" s="13">
        <f>'C завтраками| Bed and breakfast'!JD15*0.9</f>
        <v>11520</v>
      </c>
      <c r="JE15" s="13">
        <f>'C завтраками| Bed and breakfast'!JE15*0.9</f>
        <v>11520</v>
      </c>
      <c r="JF15" s="13">
        <f>'C завтраками| Bed and breakfast'!JF15*0.9</f>
        <v>12420</v>
      </c>
      <c r="JG15" s="13">
        <f>'C завтраками| Bed and breakfast'!JG15*0.9</f>
        <v>12420</v>
      </c>
      <c r="JH15" s="13">
        <f>'C завтраками| Bed and breakfast'!JH15*0.9</f>
        <v>12420</v>
      </c>
      <c r="JI15" s="13">
        <f>'C завтраками| Bed and breakfast'!JI15*0.9</f>
        <v>12420</v>
      </c>
      <c r="JJ15" s="13">
        <f>'C завтраками| Bed and breakfast'!JJ15*0.9</f>
        <v>12420</v>
      </c>
      <c r="JK15" s="13">
        <f>'C завтраками| Bed and breakfast'!JK15*0.9</f>
        <v>12420</v>
      </c>
      <c r="JL15" s="13">
        <f>'C завтраками| Bed and breakfast'!JL15*0.9</f>
        <v>12420</v>
      </c>
      <c r="JM15" s="13">
        <f>'C завтраками| Bed and breakfast'!JM15*0.9</f>
        <v>12420</v>
      </c>
      <c r="JN15" s="13">
        <f>'C завтраками| Bed and breakfast'!JN15*0.9</f>
        <v>12420</v>
      </c>
      <c r="JO15" s="13">
        <f>'C завтраками| Bed and breakfast'!JO15*0.9</f>
        <v>12420</v>
      </c>
      <c r="JP15" s="13">
        <f>'C завтраками| Bed and breakfast'!JP15*0.9</f>
        <v>12420</v>
      </c>
    </row>
    <row r="16" spans="1:276" ht="11.45" customHeight="1">
      <c r="A16" s="36" t="s">
        <v>7</v>
      </c>
      <c r="B16" s="35"/>
      <c r="C16" s="35"/>
      <c r="D16" s="35"/>
      <c r="E16" s="35"/>
      <c r="F16" s="35"/>
      <c r="G16" s="35"/>
      <c r="H16" s="35"/>
      <c r="I16" s="35"/>
      <c r="J16" s="35"/>
      <c r="K16" s="35"/>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35"/>
      <c r="FF16" s="35"/>
      <c r="FG16" s="35"/>
      <c r="FH16" s="35"/>
      <c r="FI16" s="35"/>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row>
    <row r="17" spans="1:276" ht="11.45" customHeight="1">
      <c r="A17" s="12">
        <v>1</v>
      </c>
      <c r="B17" s="35">
        <f>'C завтраками| Bed and breakfast'!B17*0.9</f>
        <v>27990</v>
      </c>
      <c r="C17" s="35">
        <f>'C завтраками| Bed and breakfast'!C17*0.9</f>
        <v>36180</v>
      </c>
      <c r="D17" s="35">
        <f>'C завтраками| Bed and breakfast'!D17*0.9</f>
        <v>36180</v>
      </c>
      <c r="E17" s="35">
        <f>'C завтраками| Bed and breakfast'!E17*0.9</f>
        <v>37530</v>
      </c>
      <c r="F17" s="35">
        <f>'C завтраками| Bed and breakfast'!F17*0.9</f>
        <v>37530</v>
      </c>
      <c r="G17" s="35">
        <f>'C завтраками| Bed and breakfast'!G17*0.9</f>
        <v>37530</v>
      </c>
      <c r="H17" s="35">
        <f>'C завтраками| Bed and breakfast'!H17*0.9</f>
        <v>37530</v>
      </c>
      <c r="I17" s="35">
        <f>'C завтраками| Bed and breakfast'!I17*0.9</f>
        <v>37530</v>
      </c>
      <c r="J17" s="35">
        <f>'C завтраками| Bed and breakfast'!J17*0.9</f>
        <v>34200</v>
      </c>
      <c r="K17" s="35">
        <f>'C завтраками| Bed and breakfast'!K17*0.9</f>
        <v>32580</v>
      </c>
      <c r="L17" s="13">
        <f>'C завтраками| Bed and breakfast'!L17*0.9</f>
        <v>25515</v>
      </c>
      <c r="M17" s="13">
        <f>'C завтраками| Bed and breakfast'!M17*0.9</f>
        <v>22275</v>
      </c>
      <c r="N17" s="13">
        <f>'C завтраками| Bed and breakfast'!N17*0.9</f>
        <v>18495</v>
      </c>
      <c r="O17" s="13">
        <f>'C завтраками| Bed and breakfast'!O17*0.9</f>
        <v>18495</v>
      </c>
      <c r="P17" s="13">
        <f>'C завтраками| Bed and breakfast'!P17*0.9</f>
        <v>18495</v>
      </c>
      <c r="Q17" s="13">
        <f>'C завтраками| Bed and breakfast'!Q17*0.9</f>
        <v>19305</v>
      </c>
      <c r="R17" s="13">
        <f>'C завтраками| Bed and breakfast'!R17*0.9</f>
        <v>19305</v>
      </c>
      <c r="S17" s="13">
        <f>'C завтраками| Bed and breakfast'!S17*0.9</f>
        <v>19305</v>
      </c>
      <c r="T17" s="13">
        <f>'C завтраками| Bed and breakfast'!T17*0.9</f>
        <v>19305</v>
      </c>
      <c r="U17" s="13">
        <f>'C завтраками| Bed and breakfast'!U17*0.9</f>
        <v>19305</v>
      </c>
      <c r="V17" s="13">
        <f>'C завтраками| Bed and breakfast'!V17*0.9</f>
        <v>19305</v>
      </c>
      <c r="W17" s="13">
        <f>'C завтраками| Bed and breakfast'!W17*0.9</f>
        <v>20115</v>
      </c>
      <c r="X17" s="13">
        <f>'C завтраками| Bed and breakfast'!X17*0.9</f>
        <v>20115</v>
      </c>
      <c r="Y17" s="13">
        <f>'C завтраками| Bed and breakfast'!Y17*0.9</f>
        <v>20115</v>
      </c>
      <c r="Z17" s="13">
        <f>'C завтраками| Bed and breakfast'!Z17*0.9</f>
        <v>20115</v>
      </c>
      <c r="AA17" s="13">
        <f>'C завтраками| Bed and breakfast'!AA17*0.9</f>
        <v>20115</v>
      </c>
      <c r="AB17" s="13">
        <f>'C завтраками| Bed and breakfast'!AB17*0.9</f>
        <v>21195</v>
      </c>
      <c r="AC17" s="13">
        <f>'C завтраками| Bed and breakfast'!AC17*0.9</f>
        <v>21195</v>
      </c>
      <c r="AD17" s="13">
        <f>'C завтраками| Bed and breakfast'!AD17*0.9</f>
        <v>21195</v>
      </c>
      <c r="AE17" s="13">
        <f>'C завтраками| Bed and breakfast'!AE17*0.9</f>
        <v>21195</v>
      </c>
      <c r="AF17" s="13">
        <f>'C завтраками| Bed and breakfast'!AF17*0.9</f>
        <v>24435</v>
      </c>
      <c r="AG17" s="13">
        <f>'C завтраками| Bed and breakfast'!AG17*0.9</f>
        <v>24435</v>
      </c>
      <c r="AH17" s="13">
        <f>'C завтраками| Bed and breakfast'!AH17*0.9</f>
        <v>24435</v>
      </c>
      <c r="AI17" s="13">
        <f>'C завтраками| Bed and breakfast'!AI17*0.9</f>
        <v>23355</v>
      </c>
      <c r="AJ17" s="13">
        <f>'C завтраками| Bed and breakfast'!AJ17*0.9</f>
        <v>23355</v>
      </c>
      <c r="AK17" s="13">
        <f>'C завтраками| Bed and breakfast'!AK17*0.9</f>
        <v>23355</v>
      </c>
      <c r="AL17" s="13">
        <f>'C завтраками| Bed and breakfast'!AL17*0.9</f>
        <v>23355</v>
      </c>
      <c r="AM17" s="13">
        <f>'C завтраками| Bed and breakfast'!AM17*0.9</f>
        <v>26595</v>
      </c>
      <c r="AN17" s="13">
        <f>'C завтраками| Bed and breakfast'!AN17*0.9</f>
        <v>26595</v>
      </c>
      <c r="AO17" s="13">
        <f>'C завтраками| Bed and breakfast'!AO17*0.9</f>
        <v>26595</v>
      </c>
      <c r="AP17" s="13">
        <f>'C завтраками| Bed and breakfast'!AP17*0.9</f>
        <v>23355</v>
      </c>
      <c r="AQ17" s="13">
        <f>'C завтраками| Bed and breakfast'!AQ17*0.9</f>
        <v>23355</v>
      </c>
      <c r="AR17" s="13">
        <f>'C завтраками| Bed and breakfast'!AR17*0.9</f>
        <v>23355</v>
      </c>
      <c r="AS17" s="13">
        <f>'C завтраками| Bed and breakfast'!AS17*0.9</f>
        <v>23355</v>
      </c>
      <c r="AT17" s="13">
        <f>'C завтраками| Bed and breakfast'!AT17*0.9</f>
        <v>23355</v>
      </c>
      <c r="AU17" s="13">
        <f>'C завтраками| Bed and breakfast'!AU17*0.9</f>
        <v>24435</v>
      </c>
      <c r="AV17" s="13">
        <f>'C завтраками| Bed and breakfast'!AV17*0.9</f>
        <v>24435</v>
      </c>
      <c r="AW17" s="13">
        <f>'C завтраками| Bed and breakfast'!AW17*0.9</f>
        <v>24435</v>
      </c>
      <c r="AX17" s="13">
        <f>'C завтраками| Bed and breakfast'!AX17*0.9</f>
        <v>26595</v>
      </c>
      <c r="AY17" s="13">
        <f>'C завтраками| Bed and breakfast'!AY17*0.9</f>
        <v>26595</v>
      </c>
      <c r="AZ17" s="13">
        <f>'C завтраками| Bed and breakfast'!AZ17*0.9</f>
        <v>26595</v>
      </c>
      <c r="BA17" s="13">
        <f>'C завтраками| Bed and breakfast'!BA17*0.9</f>
        <v>26595</v>
      </c>
      <c r="BB17" s="13">
        <f>'C завтраками| Bed and breakfast'!BB17*0.9</f>
        <v>28755</v>
      </c>
      <c r="BC17" s="13">
        <f>'C завтраками| Bed and breakfast'!BC17*0.9</f>
        <v>28755</v>
      </c>
      <c r="BD17" s="13">
        <f>'C завтраками| Bed and breakfast'!BD17*0.9</f>
        <v>28755</v>
      </c>
      <c r="BE17" s="13">
        <f>'C завтраками| Bed and breakfast'!BE17*0.9</f>
        <v>28755</v>
      </c>
      <c r="BF17" s="13">
        <f>'C завтраками| Bed and breakfast'!BF17*0.9</f>
        <v>28755</v>
      </c>
      <c r="BG17" s="13">
        <f>'C завтраками| Bed and breakfast'!BG17*0.9</f>
        <v>28755</v>
      </c>
      <c r="BH17" s="13">
        <f>'C завтраками| Bed and breakfast'!BH17*0.9</f>
        <v>28755</v>
      </c>
      <c r="BI17" s="13">
        <f>'C завтраками| Bed and breakfast'!BI17*0.9</f>
        <v>28755</v>
      </c>
      <c r="BJ17" s="13">
        <f>'C завтраками| Bed and breakfast'!BJ17*0.9</f>
        <v>26595</v>
      </c>
      <c r="BK17" s="13">
        <f>'C завтраками| Bed and breakfast'!BK17*0.9</f>
        <v>20115</v>
      </c>
      <c r="BL17" s="13">
        <f>'C завтраками| Bed and breakfast'!BL17*0.9</f>
        <v>20115</v>
      </c>
      <c r="BM17" s="13">
        <f>'C завтраками| Bed and breakfast'!BM17*0.9</f>
        <v>20115</v>
      </c>
      <c r="BN17" s="13">
        <f>'C завтраками| Bed and breakfast'!BN17*0.9</f>
        <v>20115</v>
      </c>
      <c r="BO17" s="13">
        <f>'C завтраками| Bed and breakfast'!BO17*0.9</f>
        <v>20115</v>
      </c>
      <c r="BP17" s="13">
        <f>'C завтраками| Bed and breakfast'!BP17*0.9</f>
        <v>20115</v>
      </c>
      <c r="BQ17" s="13">
        <f>'C завтраками| Bed and breakfast'!BQ17*0.9</f>
        <v>20115</v>
      </c>
      <c r="BR17" s="13">
        <f>'C завтраками| Bed and breakfast'!BR17*0.9</f>
        <v>20115</v>
      </c>
      <c r="BS17" s="13">
        <f>'C завтраками| Bed and breakfast'!BS17*0.9</f>
        <v>20115</v>
      </c>
      <c r="BT17" s="13">
        <f>'C завтраками| Bed and breakfast'!BT17*0.9</f>
        <v>15255</v>
      </c>
      <c r="BU17" s="13">
        <f>'C завтраками| Bed and breakfast'!BU17*0.9</f>
        <v>15255</v>
      </c>
      <c r="BV17" s="13">
        <f>'C завтраками| Bed and breakfast'!BV17*0.9</f>
        <v>15255</v>
      </c>
      <c r="BW17" s="13">
        <f>'C завтраками| Bed and breakfast'!BW17*0.9</f>
        <v>15255</v>
      </c>
      <c r="BX17" s="13">
        <f>'C завтраками| Bed and breakfast'!BX17*0.9</f>
        <v>15255</v>
      </c>
      <c r="BY17" s="13">
        <f>'C завтраками| Bed and breakfast'!BY17*0.9</f>
        <v>15255</v>
      </c>
      <c r="BZ17" s="13">
        <f>'C завтраками| Bed and breakfast'!BZ17*0.9</f>
        <v>15255</v>
      </c>
      <c r="CA17" s="13">
        <f>'C завтраками| Bed and breakfast'!CA17*0.9</f>
        <v>13995</v>
      </c>
      <c r="CB17" s="13">
        <f>'C завтраками| Bed and breakfast'!CB17*0.9</f>
        <v>13995</v>
      </c>
      <c r="CC17" s="13">
        <f>'C завтраками| Bed and breakfast'!CC17*0.9</f>
        <v>13995</v>
      </c>
      <c r="CD17" s="13">
        <f>'C завтраками| Bed and breakfast'!CD17*0.9</f>
        <v>13995</v>
      </c>
      <c r="CE17" s="13">
        <f>'C завтраками| Bed and breakfast'!CE17*0.9</f>
        <v>13995</v>
      </c>
      <c r="CF17" s="13">
        <f>'C завтраками| Bed and breakfast'!CF17*0.9</f>
        <v>12915</v>
      </c>
      <c r="CG17" s="13">
        <f>'C завтраками| Bed and breakfast'!CG17*0.9</f>
        <v>12915</v>
      </c>
      <c r="CH17" s="13">
        <f>'C завтраками| Bed and breakfast'!CH17*0.9</f>
        <v>12915</v>
      </c>
      <c r="CI17" s="13">
        <f>'C завтраками| Bed and breakfast'!CI17*0.9</f>
        <v>12915</v>
      </c>
      <c r="CJ17" s="13">
        <f>'C завтраками| Bed and breakfast'!CJ17*0.9</f>
        <v>12915</v>
      </c>
      <c r="CK17" s="13">
        <f>'C завтраками| Bed and breakfast'!CK17*0.9</f>
        <v>13995</v>
      </c>
      <c r="CL17" s="13">
        <f>'C завтраками| Bed and breakfast'!CL17*0.9</f>
        <v>13995</v>
      </c>
      <c r="CM17" s="13">
        <f>'C завтраками| Bed and breakfast'!CM17*0.9</f>
        <v>12915</v>
      </c>
      <c r="CN17" s="13">
        <f>'C завтраками| Bed and breakfast'!CN17*0.9</f>
        <v>12915</v>
      </c>
      <c r="CO17" s="13">
        <f>'C завтраками| Bed and breakfast'!CO17*0.9</f>
        <v>12915</v>
      </c>
      <c r="CP17" s="13">
        <f>'C завтраками| Bed and breakfast'!CP17*0.9</f>
        <v>12285</v>
      </c>
      <c r="CQ17" s="13">
        <f>'C завтраками| Bed and breakfast'!CQ17*0.9</f>
        <v>12285</v>
      </c>
      <c r="CR17" s="13">
        <f>'C завтраками| Bed and breakfast'!CR17*0.9</f>
        <v>12285</v>
      </c>
      <c r="CS17" s="13">
        <f>'C завтраками| Bed and breakfast'!CS17*0.9</f>
        <v>12285</v>
      </c>
      <c r="CT17" s="13">
        <f>'C завтраками| Bed and breakfast'!CT17*0.9</f>
        <v>11385</v>
      </c>
      <c r="CU17" s="13">
        <f>'C завтраками| Bed and breakfast'!CU17*0.9</f>
        <v>11385</v>
      </c>
      <c r="CV17" s="13">
        <f>'C завтраками| Bed and breakfast'!CV17*0.9</f>
        <v>11385</v>
      </c>
      <c r="CW17" s="13">
        <f>'C завтраками| Bed and breakfast'!CW17*0.9</f>
        <v>11385</v>
      </c>
      <c r="CX17" s="13">
        <f>'C завтраками| Bed and breakfast'!CX17*0.9</f>
        <v>11385</v>
      </c>
      <c r="CY17" s="13">
        <f>'C завтраками| Bed and breakfast'!CY17*0.9</f>
        <v>11385</v>
      </c>
      <c r="CZ17" s="13">
        <f>'C завтраками| Bed and breakfast'!CZ17*0.9</f>
        <v>11385</v>
      </c>
      <c r="DA17" s="13">
        <f>'C завтраками| Bed and breakfast'!DA17*0.9</f>
        <v>9675</v>
      </c>
      <c r="DB17" s="13">
        <f>'C завтраками| Bed and breakfast'!DB17*0.9</f>
        <v>9675</v>
      </c>
      <c r="DC17" s="13">
        <f>'C завтраками| Bed and breakfast'!DC17*0.9</f>
        <v>9675</v>
      </c>
      <c r="DD17" s="13">
        <f>'C завтраками| Bed and breakfast'!DD17*0.9</f>
        <v>9675</v>
      </c>
      <c r="DE17" s="13">
        <f>'C завтраками| Bed and breakfast'!DE17*0.9</f>
        <v>9675</v>
      </c>
      <c r="DF17" s="13">
        <f>'C завтраками| Bed and breakfast'!DF17*0.9</f>
        <v>10215</v>
      </c>
      <c r="DG17" s="13">
        <f>'C завтраками| Bed and breakfast'!DG17*0.9</f>
        <v>10215</v>
      </c>
      <c r="DH17" s="13">
        <f>'C завтраками| Bed and breakfast'!DH17*0.9</f>
        <v>9675</v>
      </c>
      <c r="DI17" s="13">
        <f>'C завтраками| Bed and breakfast'!DI17*0.9</f>
        <v>9675</v>
      </c>
      <c r="DJ17" s="13">
        <f>'C завтраками| Bed and breakfast'!DJ17*0.9</f>
        <v>9675</v>
      </c>
      <c r="DK17" s="13">
        <f>'C завтраками| Bed and breakfast'!DK17*0.9</f>
        <v>9675</v>
      </c>
      <c r="DL17" s="13">
        <f>'C завтраками| Bed and breakfast'!DL17*0.9</f>
        <v>9675</v>
      </c>
      <c r="DM17" s="13">
        <f>'C завтраками| Bed and breakfast'!DM17*0.9</f>
        <v>10215</v>
      </c>
      <c r="DN17" s="13">
        <f>'C завтраками| Bed and breakfast'!DN17*0.9</f>
        <v>10215</v>
      </c>
      <c r="DO17" s="13">
        <f>'C завтраками| Bed and breakfast'!DO17*0.9</f>
        <v>9675</v>
      </c>
      <c r="DP17" s="13">
        <f>'C завтраками| Bed and breakfast'!DP17*0.9</f>
        <v>9675</v>
      </c>
      <c r="DQ17" s="13">
        <f>'C завтраками| Bed and breakfast'!DQ17*0.9</f>
        <v>9675</v>
      </c>
      <c r="DR17" s="13">
        <f>'C завтраками| Bed and breakfast'!DR17*0.9</f>
        <v>9675</v>
      </c>
      <c r="DS17" s="13">
        <f>'C завтраками| Bed and breakfast'!DS17*0.9</f>
        <v>10935</v>
      </c>
      <c r="DT17" s="13">
        <f>'C завтраками| Bed and breakfast'!DT17*0.9</f>
        <v>10935</v>
      </c>
      <c r="DU17" s="13">
        <f>'C завтраками| Bed and breakfast'!DU17*0.9</f>
        <v>10935</v>
      </c>
      <c r="DV17" s="13">
        <f>'C завтраками| Bed and breakfast'!DV17*0.9</f>
        <v>9945</v>
      </c>
      <c r="DW17" s="13">
        <f>'C завтраками| Bed and breakfast'!DW17*0.9</f>
        <v>9945</v>
      </c>
      <c r="DX17" s="13">
        <f>'C завтраками| Bed and breakfast'!DX17*0.9</f>
        <v>9945</v>
      </c>
      <c r="DY17" s="13">
        <f>'C завтраками| Bed and breakfast'!DY17*0.9</f>
        <v>9945</v>
      </c>
      <c r="DZ17" s="13">
        <f>'C завтраками| Bed and breakfast'!DZ17*0.9</f>
        <v>9945</v>
      </c>
      <c r="EA17" s="13">
        <f>'C завтраками| Bed and breakfast'!EA17*0.9</f>
        <v>10935</v>
      </c>
      <c r="EB17" s="13">
        <f>'C завтраками| Bed and breakfast'!EB17*0.9</f>
        <v>10935</v>
      </c>
      <c r="EC17" s="13">
        <f>'C завтраками| Bed and breakfast'!EC17*0.9</f>
        <v>10935</v>
      </c>
      <c r="ED17" s="13">
        <f>'C завтраками| Bed and breakfast'!ED17*0.9</f>
        <v>9675</v>
      </c>
      <c r="EE17" s="13">
        <f>'C завтраками| Bed and breakfast'!EE17*0.9</f>
        <v>9675</v>
      </c>
      <c r="EF17" s="13">
        <f>'C завтраками| Bed and breakfast'!EF17*0.9</f>
        <v>9675</v>
      </c>
      <c r="EG17" s="13">
        <f>'C завтраками| Bed and breakfast'!EG17*0.9</f>
        <v>9675</v>
      </c>
      <c r="EH17" s="13">
        <f>'C завтраками| Bed and breakfast'!EH17*0.9</f>
        <v>9945</v>
      </c>
      <c r="EI17" s="13">
        <f>'C завтраками| Bed and breakfast'!EI17*0.9</f>
        <v>9945</v>
      </c>
      <c r="EJ17" s="13">
        <f>'C завтраками| Bed and breakfast'!EJ17*0.9</f>
        <v>9675</v>
      </c>
      <c r="EK17" s="13">
        <f>'C завтраками| Bed and breakfast'!EK17*0.9</f>
        <v>9675</v>
      </c>
      <c r="EL17" s="13">
        <f>'C завтраками| Bed and breakfast'!EL17*0.9</f>
        <v>9675</v>
      </c>
      <c r="EM17" s="13">
        <f>'C завтраками| Bed and breakfast'!EM17*0.9</f>
        <v>9675</v>
      </c>
      <c r="EN17" s="13">
        <f>'C завтраками| Bed and breakfast'!EN17*0.9</f>
        <v>9675</v>
      </c>
      <c r="EO17" s="13">
        <f>'C завтраками| Bed and breakfast'!EO17*0.9</f>
        <v>9945</v>
      </c>
      <c r="EP17" s="13">
        <f>'C завтраками| Bed and breakfast'!EP17*0.9</f>
        <v>9945</v>
      </c>
      <c r="EQ17" s="13">
        <f>'C завтраками| Bed and breakfast'!EQ17*0.9</f>
        <v>9675</v>
      </c>
      <c r="ER17" s="13">
        <f>'C завтраками| Bed and breakfast'!ER17*0.9</f>
        <v>9675</v>
      </c>
      <c r="ES17" s="13">
        <f>'C завтраками| Bed and breakfast'!ES17*0.9</f>
        <v>9675</v>
      </c>
      <c r="ET17" s="13">
        <f>'C завтраками| Bed and breakfast'!ET17*0.9</f>
        <v>9675</v>
      </c>
      <c r="EU17" s="13">
        <f>'C завтраками| Bed and breakfast'!EU17*0.9</f>
        <v>9675</v>
      </c>
      <c r="EV17" s="13">
        <f>'C завтраками| Bed and breakfast'!EV17*0.9</f>
        <v>9945</v>
      </c>
      <c r="EW17" s="13">
        <f>'C завтраками| Bed and breakfast'!EW17*0.9</f>
        <v>9945</v>
      </c>
      <c r="EX17" s="13">
        <f>'C завтраками| Bed and breakfast'!EX17*0.9</f>
        <v>9945</v>
      </c>
      <c r="EY17" s="13">
        <f>'C завтраками| Bed and breakfast'!EY17*0.9</f>
        <v>9945</v>
      </c>
      <c r="EZ17" s="13">
        <f>'C завтраками| Bed and breakfast'!EZ17*0.9</f>
        <v>9945</v>
      </c>
      <c r="FA17" s="13">
        <f>'C завтраками| Bed and breakfast'!FA17*0.9</f>
        <v>9945</v>
      </c>
      <c r="FB17" s="13">
        <f>'C завтраками| Bed and breakfast'!FB17*0.9</f>
        <v>9945</v>
      </c>
      <c r="FC17" s="13">
        <f>'C завтраками| Bed and breakfast'!FC17*0.9</f>
        <v>14625</v>
      </c>
      <c r="FD17" s="13">
        <f>'C завтраками| Bed and breakfast'!FD17*0.9</f>
        <v>14625</v>
      </c>
      <c r="FE17" s="35">
        <f>'C завтраками| Bed and breakfast'!FE17*0.9</f>
        <v>14625</v>
      </c>
      <c r="FF17" s="35">
        <f>'C завтраками| Bed and breakfast'!FF17*0.9</f>
        <v>14625</v>
      </c>
      <c r="FG17" s="35">
        <f>'C завтраками| Bed and breakfast'!FG17*0.9</f>
        <v>14625</v>
      </c>
      <c r="FH17" s="35">
        <f>'C завтраками| Bed and breakfast'!FH17*0.9</f>
        <v>14625</v>
      </c>
      <c r="FI17" s="35">
        <f>'C завтраками| Bed and breakfast'!FI17*0.9</f>
        <v>16605</v>
      </c>
      <c r="FJ17" s="13">
        <f>'C завтраками| Bed and breakfast'!FJ17*0.9</f>
        <v>16605</v>
      </c>
      <c r="FK17" s="13">
        <f>'C завтраками| Bed and breakfast'!FK17*0.9</f>
        <v>16605</v>
      </c>
      <c r="FL17" s="13">
        <f>'C завтраками| Bed and breakfast'!FL17*0.9</f>
        <v>16605</v>
      </c>
      <c r="FM17" s="13">
        <f>'C завтраками| Bed and breakfast'!FM17*0.9</f>
        <v>16605</v>
      </c>
      <c r="FN17" s="13">
        <f>'C завтраками| Bed and breakfast'!FN17*0.9</f>
        <v>16605</v>
      </c>
      <c r="FO17" s="13">
        <f>'C завтраками| Bed and breakfast'!FO17*0.9</f>
        <v>16605</v>
      </c>
      <c r="FP17" s="13">
        <f>'C завтраками| Bed and breakfast'!FP17*0.9</f>
        <v>16605</v>
      </c>
      <c r="FQ17" s="13">
        <f>'C завтраками| Bed and breakfast'!FQ17*0.9</f>
        <v>16605</v>
      </c>
      <c r="FR17" s="13">
        <f>'C завтраками| Bed and breakfast'!FR17*0.9</f>
        <v>16605</v>
      </c>
      <c r="FS17" s="13">
        <f>'C завтраками| Bed and breakfast'!FS17*0.9</f>
        <v>10935</v>
      </c>
      <c r="FT17" s="13">
        <f>'C завтраками| Bed and breakfast'!FT17*0.9</f>
        <v>10935</v>
      </c>
      <c r="FU17" s="13">
        <f>'C завтраками| Bed and breakfast'!FU17*0.9</f>
        <v>10935</v>
      </c>
      <c r="FV17" s="13">
        <f>'C завтраками| Bed and breakfast'!FV17*0.9</f>
        <v>10935</v>
      </c>
      <c r="FW17" s="13">
        <f>'C завтраками| Bed and breakfast'!FW17*0.9</f>
        <v>10935</v>
      </c>
      <c r="FX17" s="13">
        <f>'C завтраками| Bed and breakfast'!FX17*0.9</f>
        <v>10935</v>
      </c>
      <c r="FY17" s="13">
        <f>'C завтраками| Bed and breakfast'!FY17*0.9</f>
        <v>10935</v>
      </c>
      <c r="FZ17" s="13">
        <f>'C завтраками| Bed and breakfast'!FZ17*0.9</f>
        <v>10935</v>
      </c>
      <c r="GA17" s="13">
        <f>'C завтраками| Bed and breakfast'!GA17*0.9</f>
        <v>14625</v>
      </c>
      <c r="GB17" s="13">
        <f>'C завтраками| Bed and breakfast'!GB17*0.9</f>
        <v>14625</v>
      </c>
      <c r="GC17" s="13">
        <f>'C завтраками| Bed and breakfast'!GC17*0.9</f>
        <v>14625</v>
      </c>
      <c r="GD17" s="13">
        <f>'C завтраками| Bed and breakfast'!GD17*0.9</f>
        <v>14625</v>
      </c>
      <c r="GE17" s="13">
        <f>'C завтраками| Bed and breakfast'!GE17*0.9</f>
        <v>14625</v>
      </c>
      <c r="GF17" s="13">
        <f>'C завтраками| Bed and breakfast'!GF17*0.9</f>
        <v>14625</v>
      </c>
      <c r="GG17" s="13">
        <f>'C завтраками| Bed and breakfast'!GG17*0.9</f>
        <v>14625</v>
      </c>
      <c r="GH17" s="13">
        <f>'C завтраками| Bed and breakfast'!GH17*0.9</f>
        <v>14625</v>
      </c>
      <c r="GI17" s="13">
        <f>'C завтраками| Bed and breakfast'!GI17*0.9</f>
        <v>14625</v>
      </c>
      <c r="GJ17" s="13">
        <f>'C завтраками| Bed and breakfast'!GJ17*0.9</f>
        <v>14625</v>
      </c>
      <c r="GK17" s="13">
        <f>'C завтраками| Bed and breakfast'!GK17*0.9</f>
        <v>14625</v>
      </c>
      <c r="GL17" s="13">
        <f>'C завтраками| Bed and breakfast'!GL17*0.9</f>
        <v>14625</v>
      </c>
      <c r="GM17" s="13">
        <f>'C завтраками| Bed and breakfast'!GM17*0.9</f>
        <v>14625</v>
      </c>
      <c r="GN17" s="13">
        <f>'C завтраками| Bed and breakfast'!GN17*0.9</f>
        <v>14625</v>
      </c>
      <c r="GO17" s="13">
        <f>'C завтраками| Bed and breakfast'!GO17*0.9</f>
        <v>11835</v>
      </c>
      <c r="GP17" s="13">
        <f>'C завтраками| Bed and breakfast'!GP17*0.9</f>
        <v>11835</v>
      </c>
      <c r="GQ17" s="13">
        <f>'C завтраками| Bed and breakfast'!GQ17*0.9</f>
        <v>11835</v>
      </c>
      <c r="GR17" s="13">
        <f>'C завтраками| Bed and breakfast'!GR17*0.9</f>
        <v>11835</v>
      </c>
      <c r="GS17" s="13">
        <f>'C завтраками| Bed and breakfast'!GS17*0.9</f>
        <v>12285</v>
      </c>
      <c r="GT17" s="13">
        <f>'C завтраками| Bed and breakfast'!GT17*0.9</f>
        <v>12285</v>
      </c>
      <c r="GU17" s="13">
        <f>'C завтраками| Bed and breakfast'!GU17*0.9</f>
        <v>11835</v>
      </c>
      <c r="GV17" s="13">
        <f>'C завтраками| Bed and breakfast'!GV17*0.9</f>
        <v>11835</v>
      </c>
      <c r="GW17" s="13">
        <f>'C завтраками| Bed and breakfast'!GW17*0.9</f>
        <v>11835</v>
      </c>
      <c r="GX17" s="13">
        <f>'C завтраками| Bed and breakfast'!GX17*0.9</f>
        <v>11835</v>
      </c>
      <c r="GY17" s="13">
        <f>'C завтраками| Bed and breakfast'!GY17*0.9</f>
        <v>11835</v>
      </c>
      <c r="GZ17" s="13">
        <f>'C завтраками| Bed and breakfast'!GZ17*0.9</f>
        <v>12285</v>
      </c>
      <c r="HA17" s="13">
        <f>'C завтраками| Bed and breakfast'!HA17*0.9</f>
        <v>12285</v>
      </c>
      <c r="HB17" s="13">
        <f>'C завтраками| Bed and breakfast'!HB17*0.9</f>
        <v>11835</v>
      </c>
      <c r="HC17" s="13">
        <f>'C завтраками| Bed and breakfast'!HC17*0.9</f>
        <v>11835</v>
      </c>
      <c r="HD17" s="13">
        <f>'C завтраками| Bed and breakfast'!HD17*0.9</f>
        <v>11835</v>
      </c>
      <c r="HE17" s="13">
        <f>'C завтраками| Bed and breakfast'!HE17*0.9</f>
        <v>11835</v>
      </c>
      <c r="HF17" s="13">
        <f>'C завтраками| Bed and breakfast'!HF17*0.9</f>
        <v>11835</v>
      </c>
      <c r="HG17" s="13">
        <f>'C завтраками| Bed and breakfast'!HG17*0.9</f>
        <v>12285</v>
      </c>
      <c r="HH17" s="13">
        <f>'C завтраками| Bed and breakfast'!HH17*0.9</f>
        <v>12285</v>
      </c>
      <c r="HI17" s="13">
        <f>'C завтраками| Bed and breakfast'!HI17*0.9</f>
        <v>11835</v>
      </c>
      <c r="HJ17" s="13">
        <f>'C завтраками| Bed and breakfast'!HJ17*0.9</f>
        <v>11835</v>
      </c>
      <c r="HK17" s="13">
        <f>'C завтраками| Bed and breakfast'!HK17*0.9</f>
        <v>11835</v>
      </c>
      <c r="HL17" s="13">
        <f>'C завтраками| Bed and breakfast'!HL17*0.9</f>
        <v>11835</v>
      </c>
      <c r="HM17" s="13">
        <f>'C завтраками| Bed and breakfast'!HM17*0.9</f>
        <v>11835</v>
      </c>
      <c r="HN17" s="13">
        <f>'C завтраками| Bed and breakfast'!HN17*0.9</f>
        <v>12285</v>
      </c>
      <c r="HO17" s="13">
        <f>'C завтраками| Bed and breakfast'!HO17*0.9</f>
        <v>12285</v>
      </c>
      <c r="HP17" s="13">
        <f>'C завтраками| Bed and breakfast'!HP17*0.9</f>
        <v>11835</v>
      </c>
      <c r="HQ17" s="13">
        <f>'C завтраками| Bed and breakfast'!HQ17*0.9</f>
        <v>11835</v>
      </c>
      <c r="HR17" s="13">
        <f>'C завтраками| Bed and breakfast'!HR17*0.9</f>
        <v>11835</v>
      </c>
      <c r="HS17" s="13">
        <f>'C завтраками| Bed and breakfast'!HS17*0.9</f>
        <v>11835</v>
      </c>
      <c r="HT17" s="13">
        <f>'C завтраками| Bed and breakfast'!HT17*0.9</f>
        <v>11835</v>
      </c>
      <c r="HU17" s="13">
        <f>'C завтраками| Bed and breakfast'!HU17*0.9</f>
        <v>12285</v>
      </c>
      <c r="HV17" s="13">
        <f>'C завтраками| Bed and breakfast'!HV17*0.9</f>
        <v>12285</v>
      </c>
      <c r="HW17" s="13">
        <f>'C завтраками| Bed and breakfast'!HW17*0.9</f>
        <v>11835</v>
      </c>
      <c r="HX17" s="13">
        <f>'C завтраками| Bed and breakfast'!HX17*0.9</f>
        <v>11835</v>
      </c>
      <c r="HY17" s="13">
        <f>'C завтраками| Bed and breakfast'!HY17*0.9</f>
        <v>11835</v>
      </c>
      <c r="HZ17" s="13">
        <f>'C завтраками| Bed and breakfast'!HZ17*0.9</f>
        <v>11835</v>
      </c>
      <c r="IA17" s="13">
        <f>'C завтраками| Bed and breakfast'!IA17*0.9</f>
        <v>11835</v>
      </c>
      <c r="IB17" s="13">
        <f>'C завтраками| Bed and breakfast'!IB17*0.9</f>
        <v>11835</v>
      </c>
      <c r="IC17" s="13">
        <f>'C завтраками| Bed and breakfast'!IC17*0.9</f>
        <v>11835</v>
      </c>
      <c r="ID17" s="13">
        <f>'C завтраками| Bed and breakfast'!ID17*0.9</f>
        <v>10935</v>
      </c>
      <c r="IE17" s="13">
        <f>'C завтраками| Bed and breakfast'!IE17*0.9</f>
        <v>10935</v>
      </c>
      <c r="IF17" s="13">
        <f>'C завтраками| Bed and breakfast'!IF17*0.9</f>
        <v>10935</v>
      </c>
      <c r="IG17" s="13">
        <f>'C завтраками| Bed and breakfast'!IG17*0.9</f>
        <v>10935</v>
      </c>
      <c r="IH17" s="13">
        <f>'C завтраками| Bed and breakfast'!IH17*0.9</f>
        <v>10935</v>
      </c>
      <c r="II17" s="13">
        <f>'C завтраками| Bed and breakfast'!II17*0.9</f>
        <v>10935</v>
      </c>
      <c r="IJ17" s="13">
        <f>'C завтраками| Bed and breakfast'!IJ17*0.9</f>
        <v>10935</v>
      </c>
      <c r="IK17" s="13">
        <f>'C завтраками| Bed and breakfast'!IK17*0.9</f>
        <v>10485</v>
      </c>
      <c r="IL17" s="13">
        <f>'C завтраками| Bed and breakfast'!IL17*0.9</f>
        <v>10485</v>
      </c>
      <c r="IM17" s="13">
        <f>'C завтраками| Bed and breakfast'!IM17*0.9</f>
        <v>10485</v>
      </c>
      <c r="IN17" s="13">
        <f>'C завтраками| Bed and breakfast'!IN17*0.9</f>
        <v>10485</v>
      </c>
      <c r="IO17" s="13">
        <f>'C завтраками| Bed and breakfast'!IO17*0.9</f>
        <v>10485</v>
      </c>
      <c r="IP17" s="13">
        <f>'C завтраками| Bed and breakfast'!IP17*0.9</f>
        <v>10935</v>
      </c>
      <c r="IQ17" s="13">
        <f>'C завтраками| Bed and breakfast'!IQ17*0.9</f>
        <v>10935</v>
      </c>
      <c r="IR17" s="13">
        <f>'C завтраками| Bed and breakfast'!IR17*0.9</f>
        <v>10485</v>
      </c>
      <c r="IS17" s="13">
        <f>'C завтраками| Bed and breakfast'!IS17*0.9</f>
        <v>10485</v>
      </c>
      <c r="IT17" s="13">
        <f>'C завтраками| Bed and breakfast'!IT17*0.9</f>
        <v>10485</v>
      </c>
      <c r="IU17" s="13">
        <f>'C завтраками| Bed and breakfast'!IU17*0.9</f>
        <v>10485</v>
      </c>
      <c r="IV17" s="13">
        <f>'C завтраками| Bed and breakfast'!IV17*0.9</f>
        <v>10485</v>
      </c>
      <c r="IW17" s="13">
        <f>'C завтраками| Bed and breakfast'!IW17*0.9</f>
        <v>10935</v>
      </c>
      <c r="IX17" s="13">
        <f>'C завтраками| Bed and breakfast'!IX17*0.9</f>
        <v>10935</v>
      </c>
      <c r="IY17" s="13">
        <f>'C завтраками| Bed and breakfast'!IY17*0.9</f>
        <v>10485</v>
      </c>
      <c r="IZ17" s="13">
        <f>'C завтраками| Bed and breakfast'!IZ17*0.9</f>
        <v>10485</v>
      </c>
      <c r="JA17" s="13">
        <f>'C завтраками| Bed and breakfast'!JA17*0.9</f>
        <v>10485</v>
      </c>
      <c r="JB17" s="13">
        <f>'C завтраками| Bed and breakfast'!JB17*0.9</f>
        <v>10485</v>
      </c>
      <c r="JC17" s="13">
        <f>'C завтраками| Bed and breakfast'!JC17*0.9</f>
        <v>10485</v>
      </c>
      <c r="JD17" s="13">
        <f>'C завтраками| Bed and breakfast'!JD17*0.9</f>
        <v>10935</v>
      </c>
      <c r="JE17" s="13">
        <f>'C завтраками| Bed and breakfast'!JE17*0.9</f>
        <v>10935</v>
      </c>
      <c r="JF17" s="13">
        <f>'C завтраками| Bed and breakfast'!JF17*0.9</f>
        <v>11835</v>
      </c>
      <c r="JG17" s="13">
        <f>'C завтраками| Bed and breakfast'!JG17*0.9</f>
        <v>11835</v>
      </c>
      <c r="JH17" s="13">
        <f>'C завтраками| Bed and breakfast'!JH17*0.9</f>
        <v>11835</v>
      </c>
      <c r="JI17" s="13">
        <f>'C завтраками| Bed and breakfast'!JI17*0.9</f>
        <v>11835</v>
      </c>
      <c r="JJ17" s="13">
        <f>'C завтраками| Bed and breakfast'!JJ17*0.9</f>
        <v>11835</v>
      </c>
      <c r="JK17" s="13">
        <f>'C завтраками| Bed and breakfast'!JK17*0.9</f>
        <v>11835</v>
      </c>
      <c r="JL17" s="13">
        <f>'C завтраками| Bed and breakfast'!JL17*0.9</f>
        <v>11835</v>
      </c>
      <c r="JM17" s="13">
        <f>'C завтраками| Bed and breakfast'!JM17*0.9</f>
        <v>11835</v>
      </c>
      <c r="JN17" s="13">
        <f>'C завтраками| Bed and breakfast'!JN17*0.9</f>
        <v>11835</v>
      </c>
      <c r="JO17" s="13">
        <f>'C завтраками| Bed and breakfast'!JO17*0.9</f>
        <v>11835</v>
      </c>
      <c r="JP17" s="13">
        <f>'C завтраками| Bed and breakfast'!JP17*0.9</f>
        <v>11835</v>
      </c>
    </row>
    <row r="18" spans="1:276" ht="11.45" customHeight="1">
      <c r="A18" s="12">
        <v>2</v>
      </c>
      <c r="B18" s="35">
        <f>'C завтраками| Bed and breakfast'!B18*0.9</f>
        <v>29790</v>
      </c>
      <c r="C18" s="35">
        <f>'C завтраками| Bed and breakfast'!C18*0.9</f>
        <v>37980</v>
      </c>
      <c r="D18" s="35">
        <f>'C завтраками| Bed and breakfast'!D18*0.9</f>
        <v>37980</v>
      </c>
      <c r="E18" s="35">
        <f>'C завтраками| Bed and breakfast'!E18*0.9</f>
        <v>39330</v>
      </c>
      <c r="F18" s="35">
        <f>'C завтраками| Bed and breakfast'!F18*0.9</f>
        <v>39330</v>
      </c>
      <c r="G18" s="35">
        <f>'C завтраками| Bed and breakfast'!G18*0.9</f>
        <v>39330</v>
      </c>
      <c r="H18" s="35">
        <f>'C завтраками| Bed and breakfast'!H18*0.9</f>
        <v>39330</v>
      </c>
      <c r="I18" s="35">
        <f>'C завтраками| Bed and breakfast'!I18*0.9</f>
        <v>39330</v>
      </c>
      <c r="J18" s="35">
        <f>'C завтраками| Bed and breakfast'!J18*0.9</f>
        <v>36000</v>
      </c>
      <c r="K18" s="35">
        <f>'C завтраками| Bed and breakfast'!K18*0.9</f>
        <v>34380</v>
      </c>
      <c r="L18" s="13">
        <f>'C завтраками| Bed and breakfast'!L18*0.9</f>
        <v>27180</v>
      </c>
      <c r="M18" s="13">
        <f>'C завтраками| Bed and breakfast'!M18*0.9</f>
        <v>23940</v>
      </c>
      <c r="N18" s="13">
        <f>'C завтраками| Bed and breakfast'!N18*0.9</f>
        <v>20160</v>
      </c>
      <c r="O18" s="13">
        <f>'C завтраками| Bed and breakfast'!O18*0.9</f>
        <v>20160</v>
      </c>
      <c r="P18" s="13">
        <f>'C завтраками| Bed and breakfast'!P18*0.9</f>
        <v>20160</v>
      </c>
      <c r="Q18" s="13">
        <f>'C завтраками| Bed and breakfast'!Q18*0.9</f>
        <v>20970</v>
      </c>
      <c r="R18" s="13">
        <f>'C завтраками| Bed and breakfast'!R18*0.9</f>
        <v>20970</v>
      </c>
      <c r="S18" s="13">
        <f>'C завтраками| Bed and breakfast'!S18*0.9</f>
        <v>20970</v>
      </c>
      <c r="T18" s="13">
        <f>'C завтраками| Bed and breakfast'!T18*0.9</f>
        <v>20970</v>
      </c>
      <c r="U18" s="13">
        <f>'C завтраками| Bed and breakfast'!U18*0.9</f>
        <v>20970</v>
      </c>
      <c r="V18" s="13">
        <f>'C завтраками| Bed and breakfast'!V18*0.9</f>
        <v>20970</v>
      </c>
      <c r="W18" s="13">
        <f>'C завтраками| Bed and breakfast'!W18*0.9</f>
        <v>21780</v>
      </c>
      <c r="X18" s="13">
        <f>'C завтраками| Bed and breakfast'!X18*0.9</f>
        <v>21780</v>
      </c>
      <c r="Y18" s="13">
        <f>'C завтраками| Bed and breakfast'!Y18*0.9</f>
        <v>21780</v>
      </c>
      <c r="Z18" s="13">
        <f>'C завтраками| Bed and breakfast'!Z18*0.9</f>
        <v>21780</v>
      </c>
      <c r="AA18" s="13">
        <f>'C завтраками| Bed and breakfast'!AA18*0.9</f>
        <v>21780</v>
      </c>
      <c r="AB18" s="13">
        <f>'C завтраками| Bed and breakfast'!AB18*0.9</f>
        <v>22860</v>
      </c>
      <c r="AC18" s="13">
        <f>'C завтраками| Bed and breakfast'!AC18*0.9</f>
        <v>22860</v>
      </c>
      <c r="AD18" s="13">
        <f>'C завтраками| Bed and breakfast'!AD18*0.9</f>
        <v>22860</v>
      </c>
      <c r="AE18" s="13">
        <f>'C завтраками| Bed and breakfast'!AE18*0.9</f>
        <v>22860</v>
      </c>
      <c r="AF18" s="13">
        <f>'C завтраками| Bed and breakfast'!AF18*0.9</f>
        <v>26100</v>
      </c>
      <c r="AG18" s="13">
        <f>'C завтраками| Bed and breakfast'!AG18*0.9</f>
        <v>26100</v>
      </c>
      <c r="AH18" s="13">
        <f>'C завтраками| Bed and breakfast'!AH18*0.9</f>
        <v>26100</v>
      </c>
      <c r="AI18" s="13">
        <f>'C завтраками| Bed and breakfast'!AI18*0.9</f>
        <v>25020</v>
      </c>
      <c r="AJ18" s="13">
        <f>'C завтраками| Bed and breakfast'!AJ18*0.9</f>
        <v>25020</v>
      </c>
      <c r="AK18" s="13">
        <f>'C завтраками| Bed and breakfast'!AK18*0.9</f>
        <v>25020</v>
      </c>
      <c r="AL18" s="13">
        <f>'C завтраками| Bed and breakfast'!AL18*0.9</f>
        <v>25020</v>
      </c>
      <c r="AM18" s="13">
        <f>'C завтраками| Bed and breakfast'!AM18*0.9</f>
        <v>28260</v>
      </c>
      <c r="AN18" s="13">
        <f>'C завтраками| Bed and breakfast'!AN18*0.9</f>
        <v>28260</v>
      </c>
      <c r="AO18" s="13">
        <f>'C завтраками| Bed and breakfast'!AO18*0.9</f>
        <v>28260</v>
      </c>
      <c r="AP18" s="13">
        <f>'C завтраками| Bed and breakfast'!AP18*0.9</f>
        <v>25020</v>
      </c>
      <c r="AQ18" s="13">
        <f>'C завтраками| Bed and breakfast'!AQ18*0.9</f>
        <v>25020</v>
      </c>
      <c r="AR18" s="13">
        <f>'C завтраками| Bed and breakfast'!AR18*0.9</f>
        <v>25020</v>
      </c>
      <c r="AS18" s="13">
        <f>'C завтраками| Bed and breakfast'!AS18*0.9</f>
        <v>25020</v>
      </c>
      <c r="AT18" s="13">
        <f>'C завтраками| Bed and breakfast'!AT18*0.9</f>
        <v>25020</v>
      </c>
      <c r="AU18" s="13">
        <f>'C завтраками| Bed and breakfast'!AU18*0.9</f>
        <v>26100</v>
      </c>
      <c r="AV18" s="13">
        <f>'C завтраками| Bed and breakfast'!AV18*0.9</f>
        <v>26100</v>
      </c>
      <c r="AW18" s="13">
        <f>'C завтраками| Bed and breakfast'!AW18*0.9</f>
        <v>26100</v>
      </c>
      <c r="AX18" s="13">
        <f>'C завтраками| Bed and breakfast'!AX18*0.9</f>
        <v>28260</v>
      </c>
      <c r="AY18" s="13">
        <f>'C завтраками| Bed and breakfast'!AY18*0.9</f>
        <v>28260</v>
      </c>
      <c r="AZ18" s="13">
        <f>'C завтраками| Bed and breakfast'!AZ18*0.9</f>
        <v>28260</v>
      </c>
      <c r="BA18" s="13">
        <f>'C завтраками| Bed and breakfast'!BA18*0.9</f>
        <v>28260</v>
      </c>
      <c r="BB18" s="13">
        <f>'C завтраками| Bed and breakfast'!BB18*0.9</f>
        <v>30420</v>
      </c>
      <c r="BC18" s="13">
        <f>'C завтраками| Bed and breakfast'!BC18*0.9</f>
        <v>30420</v>
      </c>
      <c r="BD18" s="13">
        <f>'C завтраками| Bed and breakfast'!BD18*0.9</f>
        <v>30420</v>
      </c>
      <c r="BE18" s="13">
        <f>'C завтраками| Bed and breakfast'!BE18*0.9</f>
        <v>30420</v>
      </c>
      <c r="BF18" s="13">
        <f>'C завтраками| Bed and breakfast'!BF18*0.9</f>
        <v>30420</v>
      </c>
      <c r="BG18" s="13">
        <f>'C завтраками| Bed and breakfast'!BG18*0.9</f>
        <v>30420</v>
      </c>
      <c r="BH18" s="13">
        <f>'C завтраками| Bed and breakfast'!BH18*0.9</f>
        <v>30420</v>
      </c>
      <c r="BI18" s="13">
        <f>'C завтраками| Bed and breakfast'!BI18*0.9</f>
        <v>30420</v>
      </c>
      <c r="BJ18" s="13">
        <f>'C завтраками| Bed and breakfast'!BJ18*0.9</f>
        <v>28260</v>
      </c>
      <c r="BK18" s="13">
        <f>'C завтраками| Bed and breakfast'!BK18*0.9</f>
        <v>21780</v>
      </c>
      <c r="BL18" s="13">
        <f>'C завтраками| Bed and breakfast'!BL18*0.9</f>
        <v>21780</v>
      </c>
      <c r="BM18" s="13">
        <f>'C завтраками| Bed and breakfast'!BM18*0.9</f>
        <v>21780</v>
      </c>
      <c r="BN18" s="13">
        <f>'C завтраками| Bed and breakfast'!BN18*0.9</f>
        <v>21780</v>
      </c>
      <c r="BO18" s="13">
        <f>'C завтраками| Bed and breakfast'!BO18*0.9</f>
        <v>21780</v>
      </c>
      <c r="BP18" s="13">
        <f>'C завтраками| Bed and breakfast'!BP18*0.9</f>
        <v>21780</v>
      </c>
      <c r="BQ18" s="13">
        <f>'C завтраками| Bed and breakfast'!BQ18*0.9</f>
        <v>21780</v>
      </c>
      <c r="BR18" s="13">
        <f>'C завтраками| Bed and breakfast'!BR18*0.9</f>
        <v>21780</v>
      </c>
      <c r="BS18" s="13">
        <f>'C завтраками| Bed and breakfast'!BS18*0.9</f>
        <v>21780</v>
      </c>
      <c r="BT18" s="13">
        <f>'C завтраками| Bed and breakfast'!BT18*0.9</f>
        <v>16920</v>
      </c>
      <c r="BU18" s="13">
        <f>'C завтраками| Bed and breakfast'!BU18*0.9</f>
        <v>16920</v>
      </c>
      <c r="BV18" s="13">
        <f>'C завтраками| Bed and breakfast'!BV18*0.9</f>
        <v>16920</v>
      </c>
      <c r="BW18" s="13">
        <f>'C завтраками| Bed and breakfast'!BW18*0.9</f>
        <v>16920</v>
      </c>
      <c r="BX18" s="13">
        <f>'C завтраками| Bed and breakfast'!BX18*0.9</f>
        <v>16920</v>
      </c>
      <c r="BY18" s="13">
        <f>'C завтраками| Bed and breakfast'!BY18*0.9</f>
        <v>16920</v>
      </c>
      <c r="BZ18" s="13">
        <f>'C завтраками| Bed and breakfast'!BZ18*0.9</f>
        <v>16920</v>
      </c>
      <c r="CA18" s="13">
        <f>'C завтраками| Bed and breakfast'!CA18*0.9</f>
        <v>15660</v>
      </c>
      <c r="CB18" s="13">
        <f>'C завтраками| Bed and breakfast'!CB18*0.9</f>
        <v>15660</v>
      </c>
      <c r="CC18" s="13">
        <f>'C завтраками| Bed and breakfast'!CC18*0.9</f>
        <v>15660</v>
      </c>
      <c r="CD18" s="13">
        <f>'C завтраками| Bed and breakfast'!CD18*0.9</f>
        <v>15660</v>
      </c>
      <c r="CE18" s="13">
        <f>'C завтраками| Bed and breakfast'!CE18*0.9</f>
        <v>15660</v>
      </c>
      <c r="CF18" s="13">
        <f>'C завтраками| Bed and breakfast'!CF18*0.9</f>
        <v>14580</v>
      </c>
      <c r="CG18" s="13">
        <f>'C завтраками| Bed and breakfast'!CG18*0.9</f>
        <v>14580</v>
      </c>
      <c r="CH18" s="13">
        <f>'C завтраками| Bed and breakfast'!CH18*0.9</f>
        <v>14580</v>
      </c>
      <c r="CI18" s="13">
        <f>'C завтраками| Bed and breakfast'!CI18*0.9</f>
        <v>14580</v>
      </c>
      <c r="CJ18" s="13">
        <f>'C завтраками| Bed and breakfast'!CJ18*0.9</f>
        <v>14580</v>
      </c>
      <c r="CK18" s="13">
        <f>'C завтраками| Bed and breakfast'!CK18*0.9</f>
        <v>15660</v>
      </c>
      <c r="CL18" s="13">
        <f>'C завтраками| Bed and breakfast'!CL18*0.9</f>
        <v>15660</v>
      </c>
      <c r="CM18" s="13">
        <f>'C завтраками| Bed and breakfast'!CM18*0.9</f>
        <v>14580</v>
      </c>
      <c r="CN18" s="13">
        <f>'C завтраками| Bed and breakfast'!CN18*0.9</f>
        <v>14580</v>
      </c>
      <c r="CO18" s="13">
        <f>'C завтраками| Bed and breakfast'!CO18*0.9</f>
        <v>14580</v>
      </c>
      <c r="CP18" s="13">
        <f>'C завтраками| Bed and breakfast'!CP18*0.9</f>
        <v>13770</v>
      </c>
      <c r="CQ18" s="13">
        <f>'C завтраками| Bed and breakfast'!CQ18*0.9</f>
        <v>13770</v>
      </c>
      <c r="CR18" s="13">
        <f>'C завтраками| Bed and breakfast'!CR18*0.9</f>
        <v>13770</v>
      </c>
      <c r="CS18" s="13">
        <f>'C завтраками| Bed and breakfast'!CS18*0.9</f>
        <v>13770</v>
      </c>
      <c r="CT18" s="13">
        <f>'C завтраками| Bed and breakfast'!CT18*0.9</f>
        <v>12870</v>
      </c>
      <c r="CU18" s="13">
        <f>'C завтраками| Bed and breakfast'!CU18*0.9</f>
        <v>12870</v>
      </c>
      <c r="CV18" s="13">
        <f>'C завтраками| Bed and breakfast'!CV18*0.9</f>
        <v>12870</v>
      </c>
      <c r="CW18" s="13">
        <f>'C завтраками| Bed and breakfast'!CW18*0.9</f>
        <v>12870</v>
      </c>
      <c r="CX18" s="13">
        <f>'C завтраками| Bed and breakfast'!CX18*0.9</f>
        <v>12870</v>
      </c>
      <c r="CY18" s="13">
        <f>'C завтраками| Bed and breakfast'!CY18*0.9</f>
        <v>12870</v>
      </c>
      <c r="CZ18" s="13">
        <f>'C завтраками| Bed and breakfast'!CZ18*0.9</f>
        <v>12870</v>
      </c>
      <c r="DA18" s="13">
        <f>'C завтраками| Bed and breakfast'!DA18*0.9</f>
        <v>11160</v>
      </c>
      <c r="DB18" s="13">
        <f>'C завтраками| Bed and breakfast'!DB18*0.9</f>
        <v>11160</v>
      </c>
      <c r="DC18" s="13">
        <f>'C завтраками| Bed and breakfast'!DC18*0.9</f>
        <v>11160</v>
      </c>
      <c r="DD18" s="13">
        <f>'C завтраками| Bed and breakfast'!DD18*0.9</f>
        <v>11160</v>
      </c>
      <c r="DE18" s="13">
        <f>'C завтраками| Bed and breakfast'!DE18*0.9</f>
        <v>11160</v>
      </c>
      <c r="DF18" s="13">
        <f>'C завтраками| Bed and breakfast'!DF18*0.9</f>
        <v>11700</v>
      </c>
      <c r="DG18" s="13">
        <f>'C завтраками| Bed and breakfast'!DG18*0.9</f>
        <v>11700</v>
      </c>
      <c r="DH18" s="13">
        <f>'C завтраками| Bed and breakfast'!DH18*0.9</f>
        <v>11160</v>
      </c>
      <c r="DI18" s="13">
        <f>'C завтраками| Bed and breakfast'!DI18*0.9</f>
        <v>11160</v>
      </c>
      <c r="DJ18" s="13">
        <f>'C завтраками| Bed and breakfast'!DJ18*0.9</f>
        <v>11160</v>
      </c>
      <c r="DK18" s="13">
        <f>'C завтраками| Bed and breakfast'!DK18*0.9</f>
        <v>11160</v>
      </c>
      <c r="DL18" s="13">
        <f>'C завтраками| Bed and breakfast'!DL18*0.9</f>
        <v>11160</v>
      </c>
      <c r="DM18" s="13">
        <f>'C завтраками| Bed and breakfast'!DM18*0.9</f>
        <v>11700</v>
      </c>
      <c r="DN18" s="13">
        <f>'C завтраками| Bed and breakfast'!DN18*0.9</f>
        <v>11700</v>
      </c>
      <c r="DO18" s="13">
        <f>'C завтраками| Bed and breakfast'!DO18*0.9</f>
        <v>11160</v>
      </c>
      <c r="DP18" s="13">
        <f>'C завтраками| Bed and breakfast'!DP18*0.9</f>
        <v>11160</v>
      </c>
      <c r="DQ18" s="13">
        <f>'C завтраками| Bed and breakfast'!DQ18*0.9</f>
        <v>11160</v>
      </c>
      <c r="DR18" s="13">
        <f>'C завтраками| Bed and breakfast'!DR18*0.9</f>
        <v>11160</v>
      </c>
      <c r="DS18" s="13">
        <f>'C завтраками| Bed and breakfast'!DS18*0.9</f>
        <v>12420</v>
      </c>
      <c r="DT18" s="13">
        <f>'C завтраками| Bed and breakfast'!DT18*0.9</f>
        <v>12420</v>
      </c>
      <c r="DU18" s="13">
        <f>'C завтраками| Bed and breakfast'!DU18*0.9</f>
        <v>12420</v>
      </c>
      <c r="DV18" s="13">
        <f>'C завтраками| Bed and breakfast'!DV18*0.9</f>
        <v>11430</v>
      </c>
      <c r="DW18" s="13">
        <f>'C завтраками| Bed and breakfast'!DW18*0.9</f>
        <v>11430</v>
      </c>
      <c r="DX18" s="13">
        <f>'C завтраками| Bed and breakfast'!DX18*0.9</f>
        <v>11430</v>
      </c>
      <c r="DY18" s="13">
        <f>'C завтраками| Bed and breakfast'!DY18*0.9</f>
        <v>11430</v>
      </c>
      <c r="DZ18" s="13">
        <f>'C завтраками| Bed and breakfast'!DZ18*0.9</f>
        <v>11430</v>
      </c>
      <c r="EA18" s="13">
        <f>'C завтраками| Bed and breakfast'!EA18*0.9</f>
        <v>12420</v>
      </c>
      <c r="EB18" s="13">
        <f>'C завтраками| Bed and breakfast'!EB18*0.9</f>
        <v>12420</v>
      </c>
      <c r="EC18" s="13">
        <f>'C завтраками| Bed and breakfast'!EC18*0.9</f>
        <v>12420</v>
      </c>
      <c r="ED18" s="13">
        <f>'C завтраками| Bed and breakfast'!ED18*0.9</f>
        <v>11160</v>
      </c>
      <c r="EE18" s="13">
        <f>'C завтраками| Bed and breakfast'!EE18*0.9</f>
        <v>11160</v>
      </c>
      <c r="EF18" s="13">
        <f>'C завтраками| Bed and breakfast'!EF18*0.9</f>
        <v>11160</v>
      </c>
      <c r="EG18" s="13">
        <f>'C завтраками| Bed and breakfast'!EG18*0.9</f>
        <v>11160</v>
      </c>
      <c r="EH18" s="13">
        <f>'C завтраками| Bed and breakfast'!EH18*0.9</f>
        <v>11430</v>
      </c>
      <c r="EI18" s="13">
        <f>'C завтраками| Bed and breakfast'!EI18*0.9</f>
        <v>11430</v>
      </c>
      <c r="EJ18" s="13">
        <f>'C завтраками| Bed and breakfast'!EJ18*0.9</f>
        <v>11160</v>
      </c>
      <c r="EK18" s="13">
        <f>'C завтраками| Bed and breakfast'!EK18*0.9</f>
        <v>11160</v>
      </c>
      <c r="EL18" s="13">
        <f>'C завтраками| Bed and breakfast'!EL18*0.9</f>
        <v>11160</v>
      </c>
      <c r="EM18" s="13">
        <f>'C завтраками| Bed and breakfast'!EM18*0.9</f>
        <v>11160</v>
      </c>
      <c r="EN18" s="13">
        <f>'C завтраками| Bed and breakfast'!EN18*0.9</f>
        <v>11160</v>
      </c>
      <c r="EO18" s="13">
        <f>'C завтраками| Bed and breakfast'!EO18*0.9</f>
        <v>11430</v>
      </c>
      <c r="EP18" s="13">
        <f>'C завтраками| Bed and breakfast'!EP18*0.9</f>
        <v>11430</v>
      </c>
      <c r="EQ18" s="13">
        <f>'C завтраками| Bed and breakfast'!EQ18*0.9</f>
        <v>11160</v>
      </c>
      <c r="ER18" s="13">
        <f>'C завтраками| Bed and breakfast'!ER18*0.9</f>
        <v>11160</v>
      </c>
      <c r="ES18" s="13">
        <f>'C завтраками| Bed and breakfast'!ES18*0.9</f>
        <v>11160</v>
      </c>
      <c r="ET18" s="13">
        <f>'C завтраками| Bed and breakfast'!ET18*0.9</f>
        <v>11160</v>
      </c>
      <c r="EU18" s="13">
        <f>'C завтраками| Bed and breakfast'!EU18*0.9</f>
        <v>11160</v>
      </c>
      <c r="EV18" s="13">
        <f>'C завтраками| Bed and breakfast'!EV18*0.9</f>
        <v>11430</v>
      </c>
      <c r="EW18" s="13">
        <f>'C завтраками| Bed and breakfast'!EW18*0.9</f>
        <v>11430</v>
      </c>
      <c r="EX18" s="13">
        <f>'C завтраками| Bed and breakfast'!EX18*0.9</f>
        <v>11430</v>
      </c>
      <c r="EY18" s="13">
        <f>'C завтраками| Bed and breakfast'!EY18*0.9</f>
        <v>11430</v>
      </c>
      <c r="EZ18" s="13">
        <f>'C завтраками| Bed and breakfast'!EZ18*0.9</f>
        <v>11430</v>
      </c>
      <c r="FA18" s="13">
        <f>'C завтраками| Bed and breakfast'!FA18*0.9</f>
        <v>11430</v>
      </c>
      <c r="FB18" s="13">
        <f>'C завтраками| Bed and breakfast'!FB18*0.9</f>
        <v>11430</v>
      </c>
      <c r="FC18" s="13">
        <f>'C завтраками| Bed and breakfast'!FC18*0.9</f>
        <v>16110</v>
      </c>
      <c r="FD18" s="13">
        <f>'C завтраками| Bed and breakfast'!FD18*0.9</f>
        <v>16110</v>
      </c>
      <c r="FE18" s="35">
        <f>'C завтраками| Bed and breakfast'!FE18*0.9</f>
        <v>16110</v>
      </c>
      <c r="FF18" s="35">
        <f>'C завтраками| Bed and breakfast'!FF18*0.9</f>
        <v>16110</v>
      </c>
      <c r="FG18" s="35">
        <f>'C завтраками| Bed and breakfast'!FG18*0.9</f>
        <v>16110</v>
      </c>
      <c r="FH18" s="35">
        <f>'C завтраками| Bed and breakfast'!FH18*0.9</f>
        <v>16110</v>
      </c>
      <c r="FI18" s="35">
        <f>'C завтраками| Bed and breakfast'!FI18*0.9</f>
        <v>18090</v>
      </c>
      <c r="FJ18" s="13">
        <f>'C завтраками| Bed and breakfast'!FJ18*0.9</f>
        <v>18090</v>
      </c>
      <c r="FK18" s="13">
        <f>'C завтраками| Bed and breakfast'!FK18*0.9</f>
        <v>18090</v>
      </c>
      <c r="FL18" s="13">
        <f>'C завтраками| Bed and breakfast'!FL18*0.9</f>
        <v>18090</v>
      </c>
      <c r="FM18" s="13">
        <f>'C завтраками| Bed and breakfast'!FM18*0.9</f>
        <v>18090</v>
      </c>
      <c r="FN18" s="13">
        <f>'C завтраками| Bed and breakfast'!FN18*0.9</f>
        <v>18090</v>
      </c>
      <c r="FO18" s="13">
        <f>'C завтраками| Bed and breakfast'!FO18*0.9</f>
        <v>18090</v>
      </c>
      <c r="FP18" s="13">
        <f>'C завтраками| Bed and breakfast'!FP18*0.9</f>
        <v>18090</v>
      </c>
      <c r="FQ18" s="13">
        <f>'C завтраками| Bed and breakfast'!FQ18*0.9</f>
        <v>18090</v>
      </c>
      <c r="FR18" s="13">
        <f>'C завтраками| Bed and breakfast'!FR18*0.9</f>
        <v>18090</v>
      </c>
      <c r="FS18" s="13">
        <f>'C завтраками| Bed and breakfast'!FS18*0.9</f>
        <v>12420</v>
      </c>
      <c r="FT18" s="13">
        <f>'C завтраками| Bed and breakfast'!FT18*0.9</f>
        <v>12420</v>
      </c>
      <c r="FU18" s="13">
        <f>'C завтраками| Bed and breakfast'!FU18*0.9</f>
        <v>12420</v>
      </c>
      <c r="FV18" s="13">
        <f>'C завтраками| Bed and breakfast'!FV18*0.9</f>
        <v>12420</v>
      </c>
      <c r="FW18" s="13">
        <f>'C завтраками| Bed and breakfast'!FW18*0.9</f>
        <v>12420</v>
      </c>
      <c r="FX18" s="13">
        <f>'C завтраками| Bed and breakfast'!FX18*0.9</f>
        <v>12420</v>
      </c>
      <c r="FY18" s="13">
        <f>'C завтраками| Bed and breakfast'!FY18*0.9</f>
        <v>12420</v>
      </c>
      <c r="FZ18" s="13">
        <f>'C завтраками| Bed and breakfast'!FZ18*0.9</f>
        <v>12420</v>
      </c>
      <c r="GA18" s="13">
        <f>'C завтраками| Bed and breakfast'!GA18*0.9</f>
        <v>16110</v>
      </c>
      <c r="GB18" s="13">
        <f>'C завтраками| Bed and breakfast'!GB18*0.9</f>
        <v>16110</v>
      </c>
      <c r="GC18" s="13">
        <f>'C завтраками| Bed and breakfast'!GC18*0.9</f>
        <v>16110</v>
      </c>
      <c r="GD18" s="13">
        <f>'C завтраками| Bed and breakfast'!GD18*0.9</f>
        <v>16110</v>
      </c>
      <c r="GE18" s="13">
        <f>'C завтраками| Bed and breakfast'!GE18*0.9</f>
        <v>16110</v>
      </c>
      <c r="GF18" s="13">
        <f>'C завтраками| Bed and breakfast'!GF18*0.9</f>
        <v>16110</v>
      </c>
      <c r="GG18" s="13">
        <f>'C завтраками| Bed and breakfast'!GG18*0.9</f>
        <v>16110</v>
      </c>
      <c r="GH18" s="13">
        <f>'C завтраками| Bed and breakfast'!GH18*0.9</f>
        <v>16110</v>
      </c>
      <c r="GI18" s="13">
        <f>'C завтраками| Bed and breakfast'!GI18*0.9</f>
        <v>16110</v>
      </c>
      <c r="GJ18" s="13">
        <f>'C завтраками| Bed and breakfast'!GJ18*0.9</f>
        <v>16110</v>
      </c>
      <c r="GK18" s="13">
        <f>'C завтраками| Bed and breakfast'!GK18*0.9</f>
        <v>16110</v>
      </c>
      <c r="GL18" s="13">
        <f>'C завтраками| Bed and breakfast'!GL18*0.9</f>
        <v>16110</v>
      </c>
      <c r="GM18" s="13">
        <f>'C завтраками| Bed and breakfast'!GM18*0.9</f>
        <v>16110</v>
      </c>
      <c r="GN18" s="13">
        <f>'C завтраками| Bed and breakfast'!GN18*0.9</f>
        <v>16110</v>
      </c>
      <c r="GO18" s="13">
        <f>'C завтраками| Bed and breakfast'!GO18*0.9</f>
        <v>13320</v>
      </c>
      <c r="GP18" s="13">
        <f>'C завтраками| Bed and breakfast'!GP18*0.9</f>
        <v>13320</v>
      </c>
      <c r="GQ18" s="13">
        <f>'C завтраками| Bed and breakfast'!GQ18*0.9</f>
        <v>13320</v>
      </c>
      <c r="GR18" s="13">
        <f>'C завтраками| Bed and breakfast'!GR18*0.9</f>
        <v>13320</v>
      </c>
      <c r="GS18" s="13">
        <f>'C завтраками| Bed and breakfast'!GS18*0.9</f>
        <v>13770</v>
      </c>
      <c r="GT18" s="13">
        <f>'C завтраками| Bed and breakfast'!GT18*0.9</f>
        <v>13770</v>
      </c>
      <c r="GU18" s="13">
        <f>'C завтраками| Bed and breakfast'!GU18*0.9</f>
        <v>13320</v>
      </c>
      <c r="GV18" s="13">
        <f>'C завтраками| Bed and breakfast'!GV18*0.9</f>
        <v>13320</v>
      </c>
      <c r="GW18" s="13">
        <f>'C завтраками| Bed and breakfast'!GW18*0.9</f>
        <v>13320</v>
      </c>
      <c r="GX18" s="13">
        <f>'C завтраками| Bed and breakfast'!GX18*0.9</f>
        <v>13320</v>
      </c>
      <c r="GY18" s="13">
        <f>'C завтраками| Bed and breakfast'!GY18*0.9</f>
        <v>13320</v>
      </c>
      <c r="GZ18" s="13">
        <f>'C завтраками| Bed and breakfast'!GZ18*0.9</f>
        <v>13770</v>
      </c>
      <c r="HA18" s="13">
        <f>'C завтраками| Bed and breakfast'!HA18*0.9</f>
        <v>13770</v>
      </c>
      <c r="HB18" s="13">
        <f>'C завтраками| Bed and breakfast'!HB18*0.9</f>
        <v>13320</v>
      </c>
      <c r="HC18" s="13">
        <f>'C завтраками| Bed and breakfast'!HC18*0.9</f>
        <v>13320</v>
      </c>
      <c r="HD18" s="13">
        <f>'C завтраками| Bed and breakfast'!HD18*0.9</f>
        <v>13320</v>
      </c>
      <c r="HE18" s="13">
        <f>'C завтраками| Bed and breakfast'!HE18*0.9</f>
        <v>13320</v>
      </c>
      <c r="HF18" s="13">
        <f>'C завтраками| Bed and breakfast'!HF18*0.9</f>
        <v>13320</v>
      </c>
      <c r="HG18" s="13">
        <f>'C завтраками| Bed and breakfast'!HG18*0.9</f>
        <v>13770</v>
      </c>
      <c r="HH18" s="13">
        <f>'C завтраками| Bed and breakfast'!HH18*0.9</f>
        <v>13770</v>
      </c>
      <c r="HI18" s="13">
        <f>'C завтраками| Bed and breakfast'!HI18*0.9</f>
        <v>13320</v>
      </c>
      <c r="HJ18" s="13">
        <f>'C завтраками| Bed and breakfast'!HJ18*0.9</f>
        <v>13320</v>
      </c>
      <c r="HK18" s="13">
        <f>'C завтраками| Bed and breakfast'!HK18*0.9</f>
        <v>13320</v>
      </c>
      <c r="HL18" s="13">
        <f>'C завтраками| Bed and breakfast'!HL18*0.9</f>
        <v>13320</v>
      </c>
      <c r="HM18" s="13">
        <f>'C завтраками| Bed and breakfast'!HM18*0.9</f>
        <v>13320</v>
      </c>
      <c r="HN18" s="13">
        <f>'C завтраками| Bed and breakfast'!HN18*0.9</f>
        <v>13770</v>
      </c>
      <c r="HO18" s="13">
        <f>'C завтраками| Bed and breakfast'!HO18*0.9</f>
        <v>13770</v>
      </c>
      <c r="HP18" s="13">
        <f>'C завтраками| Bed and breakfast'!HP18*0.9</f>
        <v>13320</v>
      </c>
      <c r="HQ18" s="13">
        <f>'C завтраками| Bed and breakfast'!HQ18*0.9</f>
        <v>13320</v>
      </c>
      <c r="HR18" s="13">
        <f>'C завтраками| Bed and breakfast'!HR18*0.9</f>
        <v>13320</v>
      </c>
      <c r="HS18" s="13">
        <f>'C завтраками| Bed and breakfast'!HS18*0.9</f>
        <v>13320</v>
      </c>
      <c r="HT18" s="13">
        <f>'C завтраками| Bed and breakfast'!HT18*0.9</f>
        <v>13320</v>
      </c>
      <c r="HU18" s="13">
        <f>'C завтраками| Bed and breakfast'!HU18*0.9</f>
        <v>13770</v>
      </c>
      <c r="HV18" s="13">
        <f>'C завтраками| Bed and breakfast'!HV18*0.9</f>
        <v>13770</v>
      </c>
      <c r="HW18" s="13">
        <f>'C завтраками| Bed and breakfast'!HW18*0.9</f>
        <v>13320</v>
      </c>
      <c r="HX18" s="13">
        <f>'C завтраками| Bed and breakfast'!HX18*0.9</f>
        <v>13320</v>
      </c>
      <c r="HY18" s="13">
        <f>'C завтраками| Bed and breakfast'!HY18*0.9</f>
        <v>13320</v>
      </c>
      <c r="HZ18" s="13">
        <f>'C завтраками| Bed and breakfast'!HZ18*0.9</f>
        <v>13320</v>
      </c>
      <c r="IA18" s="13">
        <f>'C завтраками| Bed and breakfast'!IA18*0.9</f>
        <v>13320</v>
      </c>
      <c r="IB18" s="13">
        <f>'C завтраками| Bed and breakfast'!IB18*0.9</f>
        <v>13320</v>
      </c>
      <c r="IC18" s="13">
        <f>'C завтраками| Bed and breakfast'!IC18*0.9</f>
        <v>13320</v>
      </c>
      <c r="ID18" s="13">
        <f>'C завтраками| Bed and breakfast'!ID18*0.9</f>
        <v>12420</v>
      </c>
      <c r="IE18" s="13">
        <f>'C завтраками| Bed and breakfast'!IE18*0.9</f>
        <v>12420</v>
      </c>
      <c r="IF18" s="13">
        <f>'C завтраками| Bed and breakfast'!IF18*0.9</f>
        <v>12420</v>
      </c>
      <c r="IG18" s="13">
        <f>'C завтраками| Bed and breakfast'!IG18*0.9</f>
        <v>12420</v>
      </c>
      <c r="IH18" s="13">
        <f>'C завтраками| Bed and breakfast'!IH18*0.9</f>
        <v>12420</v>
      </c>
      <c r="II18" s="13">
        <f>'C завтраками| Bed and breakfast'!II18*0.9</f>
        <v>12420</v>
      </c>
      <c r="IJ18" s="13">
        <f>'C завтраками| Bed and breakfast'!IJ18*0.9</f>
        <v>12420</v>
      </c>
      <c r="IK18" s="13">
        <f>'C завтраками| Bed and breakfast'!IK18*0.9</f>
        <v>11970</v>
      </c>
      <c r="IL18" s="13">
        <f>'C завтраками| Bed and breakfast'!IL18*0.9</f>
        <v>11970</v>
      </c>
      <c r="IM18" s="13">
        <f>'C завтраками| Bed and breakfast'!IM18*0.9</f>
        <v>11970</v>
      </c>
      <c r="IN18" s="13">
        <f>'C завтраками| Bed and breakfast'!IN18*0.9</f>
        <v>11970</v>
      </c>
      <c r="IO18" s="13">
        <f>'C завтраками| Bed and breakfast'!IO18*0.9</f>
        <v>11970</v>
      </c>
      <c r="IP18" s="13">
        <f>'C завтраками| Bed and breakfast'!IP18*0.9</f>
        <v>12420</v>
      </c>
      <c r="IQ18" s="13">
        <f>'C завтраками| Bed and breakfast'!IQ18*0.9</f>
        <v>12420</v>
      </c>
      <c r="IR18" s="13">
        <f>'C завтраками| Bed and breakfast'!IR18*0.9</f>
        <v>11970</v>
      </c>
      <c r="IS18" s="13">
        <f>'C завтраками| Bed and breakfast'!IS18*0.9</f>
        <v>11970</v>
      </c>
      <c r="IT18" s="13">
        <f>'C завтраками| Bed and breakfast'!IT18*0.9</f>
        <v>11970</v>
      </c>
      <c r="IU18" s="13">
        <f>'C завтраками| Bed and breakfast'!IU18*0.9</f>
        <v>11970</v>
      </c>
      <c r="IV18" s="13">
        <f>'C завтраками| Bed and breakfast'!IV18*0.9</f>
        <v>11970</v>
      </c>
      <c r="IW18" s="13">
        <f>'C завтраками| Bed and breakfast'!IW18*0.9</f>
        <v>12420</v>
      </c>
      <c r="IX18" s="13">
        <f>'C завтраками| Bed and breakfast'!IX18*0.9</f>
        <v>12420</v>
      </c>
      <c r="IY18" s="13">
        <f>'C завтраками| Bed and breakfast'!IY18*0.9</f>
        <v>11970</v>
      </c>
      <c r="IZ18" s="13">
        <f>'C завтраками| Bed and breakfast'!IZ18*0.9</f>
        <v>11970</v>
      </c>
      <c r="JA18" s="13">
        <f>'C завтраками| Bed and breakfast'!JA18*0.9</f>
        <v>11970</v>
      </c>
      <c r="JB18" s="13">
        <f>'C завтраками| Bed and breakfast'!JB18*0.9</f>
        <v>11970</v>
      </c>
      <c r="JC18" s="13">
        <f>'C завтраками| Bed and breakfast'!JC18*0.9</f>
        <v>11970</v>
      </c>
      <c r="JD18" s="13">
        <f>'C завтраками| Bed and breakfast'!JD18*0.9</f>
        <v>12420</v>
      </c>
      <c r="JE18" s="13">
        <f>'C завтраками| Bed and breakfast'!JE18*0.9</f>
        <v>12420</v>
      </c>
      <c r="JF18" s="13">
        <f>'C завтраками| Bed and breakfast'!JF18*0.9</f>
        <v>13320</v>
      </c>
      <c r="JG18" s="13">
        <f>'C завтраками| Bed and breakfast'!JG18*0.9</f>
        <v>13320</v>
      </c>
      <c r="JH18" s="13">
        <f>'C завтраками| Bed and breakfast'!JH18*0.9</f>
        <v>13320</v>
      </c>
      <c r="JI18" s="13">
        <f>'C завтраками| Bed and breakfast'!JI18*0.9</f>
        <v>13320</v>
      </c>
      <c r="JJ18" s="13">
        <f>'C завтраками| Bed and breakfast'!JJ18*0.9</f>
        <v>13320</v>
      </c>
      <c r="JK18" s="13">
        <f>'C завтраками| Bed and breakfast'!JK18*0.9</f>
        <v>13320</v>
      </c>
      <c r="JL18" s="13">
        <f>'C завтраками| Bed and breakfast'!JL18*0.9</f>
        <v>13320</v>
      </c>
      <c r="JM18" s="13">
        <f>'C завтраками| Bed and breakfast'!JM18*0.9</f>
        <v>13320</v>
      </c>
      <c r="JN18" s="13">
        <f>'C завтраками| Bed and breakfast'!JN18*0.9</f>
        <v>13320</v>
      </c>
      <c r="JO18" s="13">
        <f>'C завтраками| Bed and breakfast'!JO18*0.9</f>
        <v>13320</v>
      </c>
      <c r="JP18" s="13">
        <f>'C завтраками| Bed and breakfast'!JP18*0.9</f>
        <v>13320</v>
      </c>
    </row>
    <row r="19" spans="1:276" ht="11.45" customHeight="1">
      <c r="A19" s="37" t="s">
        <v>8</v>
      </c>
      <c r="B19" s="35"/>
      <c r="C19" s="35"/>
      <c r="D19" s="35"/>
      <c r="E19" s="35"/>
      <c r="F19" s="35"/>
      <c r="G19" s="35"/>
      <c r="H19" s="35"/>
      <c r="I19" s="35"/>
      <c r="J19" s="35"/>
      <c r="K19" s="35"/>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35"/>
      <c r="FF19" s="35"/>
      <c r="FG19" s="35"/>
      <c r="FH19" s="35"/>
      <c r="FI19" s="35"/>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row>
    <row r="20" spans="1:276" ht="11.45" customHeight="1">
      <c r="A20" s="12">
        <v>1</v>
      </c>
      <c r="B20" s="35">
        <f>'C завтраками| Bed and breakfast'!B20*0.9</f>
        <v>29790</v>
      </c>
      <c r="C20" s="35">
        <f>'C завтраками| Bed and breakfast'!C20*0.9</f>
        <v>37980</v>
      </c>
      <c r="D20" s="35">
        <f>'C завтраками| Bed and breakfast'!D20*0.9</f>
        <v>37980</v>
      </c>
      <c r="E20" s="35">
        <f>'C завтраками| Bed and breakfast'!E20*0.9</f>
        <v>39330</v>
      </c>
      <c r="F20" s="35">
        <f>'C завтраками| Bed and breakfast'!F20*0.9</f>
        <v>39330</v>
      </c>
      <c r="G20" s="35">
        <f>'C завтраками| Bed and breakfast'!G20*0.9</f>
        <v>39330</v>
      </c>
      <c r="H20" s="35">
        <f>'C завтраками| Bed and breakfast'!H20*0.9</f>
        <v>39330</v>
      </c>
      <c r="I20" s="35">
        <f>'C завтраками| Bed and breakfast'!I20*0.9</f>
        <v>39330</v>
      </c>
      <c r="J20" s="35">
        <f>'C завтраками| Bed and breakfast'!J20*0.9</f>
        <v>36000</v>
      </c>
      <c r="K20" s="35">
        <f>'C завтраками| Bed and breakfast'!K20*0.9</f>
        <v>34380</v>
      </c>
      <c r="L20" s="13">
        <f>'C завтраками| Bed and breakfast'!L20*0.9</f>
        <v>27315</v>
      </c>
      <c r="M20" s="13">
        <f>'C завтраками| Bed and breakfast'!M20*0.9</f>
        <v>24075</v>
      </c>
      <c r="N20" s="13">
        <f>'C завтраками| Bed and breakfast'!N20*0.9</f>
        <v>20295</v>
      </c>
      <c r="O20" s="13">
        <f>'C завтраками| Bed and breakfast'!O20*0.9</f>
        <v>20295</v>
      </c>
      <c r="P20" s="13">
        <f>'C завтраками| Bed and breakfast'!P20*0.9</f>
        <v>20295</v>
      </c>
      <c r="Q20" s="13">
        <f>'C завтраками| Bed and breakfast'!Q20*0.9</f>
        <v>21105</v>
      </c>
      <c r="R20" s="13">
        <f>'C завтраками| Bed and breakfast'!R20*0.9</f>
        <v>21105</v>
      </c>
      <c r="S20" s="13">
        <f>'C завтраками| Bed and breakfast'!S20*0.9</f>
        <v>21105</v>
      </c>
      <c r="T20" s="13">
        <f>'C завтраками| Bed and breakfast'!T20*0.9</f>
        <v>21105</v>
      </c>
      <c r="U20" s="13">
        <f>'C завтраками| Bed and breakfast'!U20*0.9</f>
        <v>21105</v>
      </c>
      <c r="V20" s="13">
        <f>'C завтраками| Bed and breakfast'!V20*0.9</f>
        <v>21105</v>
      </c>
      <c r="W20" s="13">
        <f>'C завтраками| Bed and breakfast'!W20*0.9</f>
        <v>21915</v>
      </c>
      <c r="X20" s="13">
        <f>'C завтраками| Bed and breakfast'!X20*0.9</f>
        <v>21915</v>
      </c>
      <c r="Y20" s="13">
        <f>'C завтраками| Bed and breakfast'!Y20*0.9</f>
        <v>21915</v>
      </c>
      <c r="Z20" s="13">
        <f>'C завтраками| Bed and breakfast'!Z20*0.9</f>
        <v>21915</v>
      </c>
      <c r="AA20" s="13">
        <f>'C завтраками| Bed and breakfast'!AA20*0.9</f>
        <v>21915</v>
      </c>
      <c r="AB20" s="13">
        <f>'C завтраками| Bed and breakfast'!AB20*0.9</f>
        <v>22995</v>
      </c>
      <c r="AC20" s="13">
        <f>'C завтраками| Bed and breakfast'!AC20*0.9</f>
        <v>22995</v>
      </c>
      <c r="AD20" s="13">
        <f>'C завтраками| Bed and breakfast'!AD20*0.9</f>
        <v>22995</v>
      </c>
      <c r="AE20" s="13">
        <f>'C завтраками| Bed and breakfast'!AE20*0.9</f>
        <v>22995</v>
      </c>
      <c r="AF20" s="13">
        <f>'C завтраками| Bed and breakfast'!AF20*0.9</f>
        <v>26235</v>
      </c>
      <c r="AG20" s="13">
        <f>'C завтраками| Bed and breakfast'!AG20*0.9</f>
        <v>26235</v>
      </c>
      <c r="AH20" s="13">
        <f>'C завтраками| Bed and breakfast'!AH20*0.9</f>
        <v>26235</v>
      </c>
      <c r="AI20" s="13">
        <f>'C завтраками| Bed and breakfast'!AI20*0.9</f>
        <v>25155</v>
      </c>
      <c r="AJ20" s="13">
        <f>'C завтраками| Bed and breakfast'!AJ20*0.9</f>
        <v>25155</v>
      </c>
      <c r="AK20" s="13">
        <f>'C завтраками| Bed and breakfast'!AK20*0.9</f>
        <v>25155</v>
      </c>
      <c r="AL20" s="13">
        <f>'C завтраками| Bed and breakfast'!AL20*0.9</f>
        <v>25155</v>
      </c>
      <c r="AM20" s="13">
        <f>'C завтраками| Bed and breakfast'!AM20*0.9</f>
        <v>28395</v>
      </c>
      <c r="AN20" s="13">
        <f>'C завтраками| Bed and breakfast'!AN20*0.9</f>
        <v>28395</v>
      </c>
      <c r="AO20" s="13">
        <f>'C завтраками| Bed and breakfast'!AO20*0.9</f>
        <v>28395</v>
      </c>
      <c r="AP20" s="13">
        <f>'C завтраками| Bed and breakfast'!AP20*0.9</f>
        <v>25155</v>
      </c>
      <c r="AQ20" s="13">
        <f>'C завтраками| Bed and breakfast'!AQ20*0.9</f>
        <v>25155</v>
      </c>
      <c r="AR20" s="13">
        <f>'C завтраками| Bed and breakfast'!AR20*0.9</f>
        <v>25155</v>
      </c>
      <c r="AS20" s="13">
        <f>'C завтраками| Bed and breakfast'!AS20*0.9</f>
        <v>25155</v>
      </c>
      <c r="AT20" s="13">
        <f>'C завтраками| Bed and breakfast'!AT20*0.9</f>
        <v>25155</v>
      </c>
      <c r="AU20" s="13">
        <f>'C завтраками| Bed and breakfast'!AU20*0.9</f>
        <v>26235</v>
      </c>
      <c r="AV20" s="13">
        <f>'C завтраками| Bed and breakfast'!AV20*0.9</f>
        <v>26235</v>
      </c>
      <c r="AW20" s="13">
        <f>'C завтраками| Bed and breakfast'!AW20*0.9</f>
        <v>26235</v>
      </c>
      <c r="AX20" s="13">
        <f>'C завтраками| Bed and breakfast'!AX20*0.9</f>
        <v>28395</v>
      </c>
      <c r="AY20" s="13">
        <f>'C завтраками| Bed and breakfast'!AY20*0.9</f>
        <v>28395</v>
      </c>
      <c r="AZ20" s="13">
        <f>'C завтраками| Bed and breakfast'!AZ20*0.9</f>
        <v>28395</v>
      </c>
      <c r="BA20" s="13">
        <f>'C завтраками| Bed and breakfast'!BA20*0.9</f>
        <v>28395</v>
      </c>
      <c r="BB20" s="13">
        <f>'C завтраками| Bed and breakfast'!BB20*0.9</f>
        <v>30555</v>
      </c>
      <c r="BC20" s="13">
        <f>'C завтраками| Bed and breakfast'!BC20*0.9</f>
        <v>30555</v>
      </c>
      <c r="BD20" s="13">
        <f>'C завтраками| Bed and breakfast'!BD20*0.9</f>
        <v>30555</v>
      </c>
      <c r="BE20" s="13">
        <f>'C завтраками| Bed and breakfast'!BE20*0.9</f>
        <v>30555</v>
      </c>
      <c r="BF20" s="13">
        <f>'C завтраками| Bed and breakfast'!BF20*0.9</f>
        <v>30555</v>
      </c>
      <c r="BG20" s="13">
        <f>'C завтраками| Bed and breakfast'!BG20*0.9</f>
        <v>30555</v>
      </c>
      <c r="BH20" s="13">
        <f>'C завтраками| Bed and breakfast'!BH20*0.9</f>
        <v>30555</v>
      </c>
      <c r="BI20" s="13">
        <f>'C завтраками| Bed and breakfast'!BI20*0.9</f>
        <v>30555</v>
      </c>
      <c r="BJ20" s="13">
        <f>'C завтраками| Bed and breakfast'!BJ20*0.9</f>
        <v>28395</v>
      </c>
      <c r="BK20" s="13">
        <f>'C завтраками| Bed and breakfast'!BK20*0.9</f>
        <v>21915</v>
      </c>
      <c r="BL20" s="13">
        <f>'C завтраками| Bed and breakfast'!BL20*0.9</f>
        <v>21915</v>
      </c>
      <c r="BM20" s="13">
        <f>'C завтраками| Bed and breakfast'!BM20*0.9</f>
        <v>21915</v>
      </c>
      <c r="BN20" s="13">
        <f>'C завтраками| Bed and breakfast'!BN20*0.9</f>
        <v>21915</v>
      </c>
      <c r="BO20" s="13">
        <f>'C завтраками| Bed and breakfast'!BO20*0.9</f>
        <v>21915</v>
      </c>
      <c r="BP20" s="13">
        <f>'C завтраками| Bed and breakfast'!BP20*0.9</f>
        <v>21915</v>
      </c>
      <c r="BQ20" s="13">
        <f>'C завтраками| Bed and breakfast'!BQ20*0.9</f>
        <v>21915</v>
      </c>
      <c r="BR20" s="13">
        <f>'C завтраками| Bed and breakfast'!BR20*0.9</f>
        <v>21915</v>
      </c>
      <c r="BS20" s="13">
        <f>'C завтраками| Bed and breakfast'!BS20*0.9</f>
        <v>21915</v>
      </c>
      <c r="BT20" s="13">
        <f>'C завтраками| Bed and breakfast'!BT20*0.9</f>
        <v>16155</v>
      </c>
      <c r="BU20" s="13">
        <f>'C завтраками| Bed and breakfast'!BU20*0.9</f>
        <v>16155</v>
      </c>
      <c r="BV20" s="13">
        <f>'C завтраками| Bed and breakfast'!BV20*0.9</f>
        <v>16155</v>
      </c>
      <c r="BW20" s="13">
        <f>'C завтраками| Bed and breakfast'!BW20*0.9</f>
        <v>16155</v>
      </c>
      <c r="BX20" s="13">
        <f>'C завтраками| Bed and breakfast'!BX20*0.9</f>
        <v>16155</v>
      </c>
      <c r="BY20" s="13">
        <f>'C завтраками| Bed and breakfast'!BY20*0.9</f>
        <v>16155</v>
      </c>
      <c r="BZ20" s="13">
        <f>'C завтраками| Bed and breakfast'!BZ20*0.9</f>
        <v>16155</v>
      </c>
      <c r="CA20" s="13">
        <f>'C завтраками| Bed and breakfast'!CA20*0.9</f>
        <v>14895</v>
      </c>
      <c r="CB20" s="13">
        <f>'C завтраками| Bed and breakfast'!CB20*0.9</f>
        <v>14895</v>
      </c>
      <c r="CC20" s="13">
        <f>'C завтраками| Bed and breakfast'!CC20*0.9</f>
        <v>14895</v>
      </c>
      <c r="CD20" s="13">
        <f>'C завтраками| Bed and breakfast'!CD20*0.9</f>
        <v>14895</v>
      </c>
      <c r="CE20" s="13">
        <f>'C завтраками| Bed and breakfast'!CE20*0.9</f>
        <v>14895</v>
      </c>
      <c r="CF20" s="13">
        <f>'C завтраками| Bed and breakfast'!CF20*0.9</f>
        <v>13815</v>
      </c>
      <c r="CG20" s="13">
        <f>'C завтраками| Bed and breakfast'!CG20*0.9</f>
        <v>13815</v>
      </c>
      <c r="CH20" s="13">
        <f>'C завтраками| Bed and breakfast'!CH20*0.9</f>
        <v>13815</v>
      </c>
      <c r="CI20" s="13">
        <f>'C завтраками| Bed and breakfast'!CI20*0.9</f>
        <v>13815</v>
      </c>
      <c r="CJ20" s="13">
        <f>'C завтраками| Bed and breakfast'!CJ20*0.9</f>
        <v>13815</v>
      </c>
      <c r="CK20" s="13">
        <f>'C завтраками| Bed and breakfast'!CK20*0.9</f>
        <v>14895</v>
      </c>
      <c r="CL20" s="13">
        <f>'C завтраками| Bed and breakfast'!CL20*0.9</f>
        <v>14895</v>
      </c>
      <c r="CM20" s="13">
        <f>'C завтраками| Bed and breakfast'!CM20*0.9</f>
        <v>13815</v>
      </c>
      <c r="CN20" s="13">
        <f>'C завтраками| Bed and breakfast'!CN20*0.9</f>
        <v>13815</v>
      </c>
      <c r="CO20" s="13">
        <f>'C завтраками| Bed and breakfast'!CO20*0.9</f>
        <v>13815</v>
      </c>
      <c r="CP20" s="13">
        <f>'C завтраками| Bed and breakfast'!CP20*0.9</f>
        <v>13635</v>
      </c>
      <c r="CQ20" s="13">
        <f>'C завтраками| Bed and breakfast'!CQ20*0.9</f>
        <v>13635</v>
      </c>
      <c r="CR20" s="13">
        <f>'C завтраками| Bed and breakfast'!CR20*0.9</f>
        <v>13635</v>
      </c>
      <c r="CS20" s="13">
        <f>'C завтраками| Bed and breakfast'!CS20*0.9</f>
        <v>13635</v>
      </c>
      <c r="CT20" s="13">
        <f>'C завтраками| Bed and breakfast'!CT20*0.9</f>
        <v>12735</v>
      </c>
      <c r="CU20" s="13">
        <f>'C завтраками| Bed and breakfast'!CU20*0.9</f>
        <v>12735</v>
      </c>
      <c r="CV20" s="13">
        <f>'C завтраками| Bed and breakfast'!CV20*0.9</f>
        <v>12735</v>
      </c>
      <c r="CW20" s="13">
        <f>'C завтраками| Bed and breakfast'!CW20*0.9</f>
        <v>12735</v>
      </c>
      <c r="CX20" s="13">
        <f>'C завтраками| Bed and breakfast'!CX20*0.9</f>
        <v>12735</v>
      </c>
      <c r="CY20" s="13">
        <f>'C завтраками| Bed and breakfast'!CY20*0.9</f>
        <v>12735</v>
      </c>
      <c r="CZ20" s="13">
        <f>'C завтраками| Bed and breakfast'!CZ20*0.9</f>
        <v>12735</v>
      </c>
      <c r="DA20" s="13">
        <f>'C завтраками| Bed and breakfast'!DA20*0.9</f>
        <v>11025</v>
      </c>
      <c r="DB20" s="13">
        <f>'C завтраками| Bed and breakfast'!DB20*0.9</f>
        <v>11025</v>
      </c>
      <c r="DC20" s="13">
        <f>'C завтраками| Bed and breakfast'!DC20*0.9</f>
        <v>11025</v>
      </c>
      <c r="DD20" s="13">
        <f>'C завтраками| Bed and breakfast'!DD20*0.9</f>
        <v>11025</v>
      </c>
      <c r="DE20" s="13">
        <f>'C завтраками| Bed and breakfast'!DE20*0.9</f>
        <v>11025</v>
      </c>
      <c r="DF20" s="13">
        <f>'C завтраками| Bed and breakfast'!DF20*0.9</f>
        <v>11565</v>
      </c>
      <c r="DG20" s="13">
        <f>'C завтраками| Bed and breakfast'!DG20*0.9</f>
        <v>11565</v>
      </c>
      <c r="DH20" s="13">
        <f>'C завтраками| Bed and breakfast'!DH20*0.9</f>
        <v>11025</v>
      </c>
      <c r="DI20" s="13">
        <f>'C завтраками| Bed and breakfast'!DI20*0.9</f>
        <v>11025</v>
      </c>
      <c r="DJ20" s="13">
        <f>'C завтраками| Bed and breakfast'!DJ20*0.9</f>
        <v>11025</v>
      </c>
      <c r="DK20" s="13">
        <f>'C завтраками| Bed and breakfast'!DK20*0.9</f>
        <v>11025</v>
      </c>
      <c r="DL20" s="13">
        <f>'C завтраками| Bed and breakfast'!DL20*0.9</f>
        <v>11025</v>
      </c>
      <c r="DM20" s="13">
        <f>'C завтраками| Bed and breakfast'!DM20*0.9</f>
        <v>11565</v>
      </c>
      <c r="DN20" s="13">
        <f>'C завтраками| Bed and breakfast'!DN20*0.9</f>
        <v>11565</v>
      </c>
      <c r="DO20" s="13">
        <f>'C завтраками| Bed and breakfast'!DO20*0.9</f>
        <v>11025</v>
      </c>
      <c r="DP20" s="13">
        <f>'C завтраками| Bed and breakfast'!DP20*0.9</f>
        <v>11025</v>
      </c>
      <c r="DQ20" s="13">
        <f>'C завтраками| Bed and breakfast'!DQ20*0.9</f>
        <v>11025</v>
      </c>
      <c r="DR20" s="13">
        <f>'C завтраками| Bed and breakfast'!DR20*0.9</f>
        <v>11025</v>
      </c>
      <c r="DS20" s="13">
        <f>'C завтраками| Bed and breakfast'!DS20*0.9</f>
        <v>12285</v>
      </c>
      <c r="DT20" s="13">
        <f>'C завтраками| Bed and breakfast'!DT20*0.9</f>
        <v>12285</v>
      </c>
      <c r="DU20" s="13">
        <f>'C завтраками| Bed and breakfast'!DU20*0.9</f>
        <v>12285</v>
      </c>
      <c r="DV20" s="13">
        <f>'C завтраками| Bed and breakfast'!DV20*0.9</f>
        <v>11295</v>
      </c>
      <c r="DW20" s="13">
        <f>'C завтраками| Bed and breakfast'!DW20*0.9</f>
        <v>11295</v>
      </c>
      <c r="DX20" s="13">
        <f>'C завтраками| Bed and breakfast'!DX20*0.9</f>
        <v>11295</v>
      </c>
      <c r="DY20" s="13">
        <f>'C завтраками| Bed and breakfast'!DY20*0.9</f>
        <v>11295</v>
      </c>
      <c r="DZ20" s="13">
        <f>'C завтраками| Bed and breakfast'!DZ20*0.9</f>
        <v>11295</v>
      </c>
      <c r="EA20" s="13">
        <f>'C завтраками| Bed and breakfast'!EA20*0.9</f>
        <v>12285</v>
      </c>
      <c r="EB20" s="13">
        <f>'C завтраками| Bed and breakfast'!EB20*0.9</f>
        <v>12285</v>
      </c>
      <c r="EC20" s="13">
        <f>'C завтраками| Bed and breakfast'!EC20*0.9</f>
        <v>12285</v>
      </c>
      <c r="ED20" s="13">
        <f>'C завтраками| Bed and breakfast'!ED20*0.9</f>
        <v>11025</v>
      </c>
      <c r="EE20" s="13">
        <f>'C завтраками| Bed and breakfast'!EE20*0.9</f>
        <v>11025</v>
      </c>
      <c r="EF20" s="13">
        <f>'C завтраками| Bed and breakfast'!EF20*0.9</f>
        <v>11025</v>
      </c>
      <c r="EG20" s="13">
        <f>'C завтраками| Bed and breakfast'!EG20*0.9</f>
        <v>11025</v>
      </c>
      <c r="EH20" s="13">
        <f>'C завтраками| Bed and breakfast'!EH20*0.9</f>
        <v>11295</v>
      </c>
      <c r="EI20" s="13">
        <f>'C завтраками| Bed and breakfast'!EI20*0.9</f>
        <v>11295</v>
      </c>
      <c r="EJ20" s="13">
        <f>'C завтраками| Bed and breakfast'!EJ20*0.9</f>
        <v>11025</v>
      </c>
      <c r="EK20" s="13">
        <f>'C завтраками| Bed and breakfast'!EK20*0.9</f>
        <v>11025</v>
      </c>
      <c r="EL20" s="13">
        <f>'C завтраками| Bed and breakfast'!EL20*0.9</f>
        <v>11025</v>
      </c>
      <c r="EM20" s="13">
        <f>'C завтраками| Bed and breakfast'!EM20*0.9</f>
        <v>11025</v>
      </c>
      <c r="EN20" s="13">
        <f>'C завтраками| Bed and breakfast'!EN20*0.9</f>
        <v>11025</v>
      </c>
      <c r="EO20" s="13">
        <f>'C завтраками| Bed and breakfast'!EO20*0.9</f>
        <v>11295</v>
      </c>
      <c r="EP20" s="13">
        <f>'C завтраками| Bed and breakfast'!EP20*0.9</f>
        <v>11295</v>
      </c>
      <c r="EQ20" s="13">
        <f>'C завтраками| Bed and breakfast'!EQ20*0.9</f>
        <v>11025</v>
      </c>
      <c r="ER20" s="13">
        <f>'C завтраками| Bed and breakfast'!ER20*0.9</f>
        <v>11025</v>
      </c>
      <c r="ES20" s="13">
        <f>'C завтраками| Bed and breakfast'!ES20*0.9</f>
        <v>11025</v>
      </c>
      <c r="ET20" s="13">
        <f>'C завтраками| Bed and breakfast'!ET20*0.9</f>
        <v>11025</v>
      </c>
      <c r="EU20" s="13">
        <f>'C завтраками| Bed and breakfast'!EU20*0.9</f>
        <v>11025</v>
      </c>
      <c r="EV20" s="13">
        <f>'C завтраками| Bed and breakfast'!EV20*0.9</f>
        <v>11295</v>
      </c>
      <c r="EW20" s="13">
        <f>'C завтраками| Bed and breakfast'!EW20*0.9</f>
        <v>11295</v>
      </c>
      <c r="EX20" s="13">
        <f>'C завтраками| Bed and breakfast'!EX20*0.9</f>
        <v>11295</v>
      </c>
      <c r="EY20" s="13">
        <f>'C завтраками| Bed and breakfast'!EY20*0.9</f>
        <v>11295</v>
      </c>
      <c r="EZ20" s="13">
        <f>'C завтраками| Bed and breakfast'!EZ20*0.9</f>
        <v>11295</v>
      </c>
      <c r="FA20" s="13">
        <f>'C завтраками| Bed and breakfast'!FA20*0.9</f>
        <v>11295</v>
      </c>
      <c r="FB20" s="13">
        <f>'C завтраками| Bed and breakfast'!FB20*0.9</f>
        <v>11295</v>
      </c>
      <c r="FC20" s="13">
        <f>'C завтраками| Bed and breakfast'!FC20*0.9</f>
        <v>15975</v>
      </c>
      <c r="FD20" s="13">
        <f>'C завтраками| Bed and breakfast'!FD20*0.9</f>
        <v>15975</v>
      </c>
      <c r="FE20" s="35">
        <f>'C завтраками| Bed and breakfast'!FE20*0.9</f>
        <v>15975</v>
      </c>
      <c r="FF20" s="35">
        <f>'C завтраками| Bed and breakfast'!FF20*0.9</f>
        <v>15975</v>
      </c>
      <c r="FG20" s="35">
        <f>'C завтраками| Bed and breakfast'!FG20*0.9</f>
        <v>15975</v>
      </c>
      <c r="FH20" s="35">
        <f>'C завтраками| Bed and breakfast'!FH20*0.9</f>
        <v>15975</v>
      </c>
      <c r="FI20" s="35">
        <f>'C завтраками| Bed and breakfast'!FI20*0.9</f>
        <v>17955</v>
      </c>
      <c r="FJ20" s="13">
        <f>'C завтраками| Bed and breakfast'!FJ20*0.9</f>
        <v>17955</v>
      </c>
      <c r="FK20" s="13">
        <f>'C завтраками| Bed and breakfast'!FK20*0.9</f>
        <v>17955</v>
      </c>
      <c r="FL20" s="13">
        <f>'C завтраками| Bed and breakfast'!FL20*0.9</f>
        <v>17955</v>
      </c>
      <c r="FM20" s="13">
        <f>'C завтраками| Bed and breakfast'!FM20*0.9</f>
        <v>17955</v>
      </c>
      <c r="FN20" s="13">
        <f>'C завтраками| Bed and breakfast'!FN20*0.9</f>
        <v>17955</v>
      </c>
      <c r="FO20" s="13">
        <f>'C завтраками| Bed and breakfast'!FO20*0.9</f>
        <v>17955</v>
      </c>
      <c r="FP20" s="13">
        <f>'C завтраками| Bed and breakfast'!FP20*0.9</f>
        <v>17955</v>
      </c>
      <c r="FQ20" s="13">
        <f>'C завтраками| Bed and breakfast'!FQ20*0.9</f>
        <v>17955</v>
      </c>
      <c r="FR20" s="13">
        <f>'C завтраками| Bed and breakfast'!FR20*0.9</f>
        <v>17955</v>
      </c>
      <c r="FS20" s="13">
        <f>'C завтраками| Bed and breakfast'!FS20*0.9</f>
        <v>12285</v>
      </c>
      <c r="FT20" s="13">
        <f>'C завтраками| Bed and breakfast'!FT20*0.9</f>
        <v>12285</v>
      </c>
      <c r="FU20" s="13">
        <f>'C завтраками| Bed and breakfast'!FU20*0.9</f>
        <v>12285</v>
      </c>
      <c r="FV20" s="13">
        <f>'C завтраками| Bed and breakfast'!FV20*0.9</f>
        <v>12285</v>
      </c>
      <c r="FW20" s="13">
        <f>'C завтраками| Bed and breakfast'!FW20*0.9</f>
        <v>12285</v>
      </c>
      <c r="FX20" s="13">
        <f>'C завтраками| Bed and breakfast'!FX20*0.9</f>
        <v>12285</v>
      </c>
      <c r="FY20" s="13">
        <f>'C завтраками| Bed and breakfast'!FY20*0.9</f>
        <v>12285</v>
      </c>
      <c r="FZ20" s="13">
        <f>'C завтраками| Bed and breakfast'!FZ20*0.9</f>
        <v>12285</v>
      </c>
      <c r="GA20" s="13">
        <f>'C завтраками| Bed and breakfast'!GA20*0.9</f>
        <v>15975</v>
      </c>
      <c r="GB20" s="13">
        <f>'C завтраками| Bed and breakfast'!GB20*0.9</f>
        <v>15975</v>
      </c>
      <c r="GC20" s="13">
        <f>'C завтраками| Bed and breakfast'!GC20*0.9</f>
        <v>15975</v>
      </c>
      <c r="GD20" s="13">
        <f>'C завтраками| Bed and breakfast'!GD20*0.9</f>
        <v>15975</v>
      </c>
      <c r="GE20" s="13">
        <f>'C завтраками| Bed and breakfast'!GE20*0.9</f>
        <v>15975</v>
      </c>
      <c r="GF20" s="13">
        <f>'C завтраками| Bed and breakfast'!GF20*0.9</f>
        <v>15975</v>
      </c>
      <c r="GG20" s="13">
        <f>'C завтраками| Bed and breakfast'!GG20*0.9</f>
        <v>15975</v>
      </c>
      <c r="GH20" s="13">
        <f>'C завтраками| Bed and breakfast'!GH20*0.9</f>
        <v>15975</v>
      </c>
      <c r="GI20" s="13">
        <f>'C завтраками| Bed and breakfast'!GI20*0.9</f>
        <v>15975</v>
      </c>
      <c r="GJ20" s="13">
        <f>'C завтраками| Bed and breakfast'!GJ20*0.9</f>
        <v>15975</v>
      </c>
      <c r="GK20" s="13">
        <f>'C завтраками| Bed and breakfast'!GK20*0.9</f>
        <v>15975</v>
      </c>
      <c r="GL20" s="13">
        <f>'C завтраками| Bed and breakfast'!GL20*0.9</f>
        <v>15975</v>
      </c>
      <c r="GM20" s="13">
        <f>'C завтраками| Bed and breakfast'!GM20*0.9</f>
        <v>15975</v>
      </c>
      <c r="GN20" s="13">
        <f>'C завтраками| Bed and breakfast'!GN20*0.9</f>
        <v>15975</v>
      </c>
      <c r="GO20" s="13">
        <f>'C завтраками| Bed and breakfast'!GO20*0.9</f>
        <v>13185</v>
      </c>
      <c r="GP20" s="13">
        <f>'C завтраками| Bed and breakfast'!GP20*0.9</f>
        <v>13185</v>
      </c>
      <c r="GQ20" s="13">
        <f>'C завтраками| Bed and breakfast'!GQ20*0.9</f>
        <v>13185</v>
      </c>
      <c r="GR20" s="13">
        <f>'C завтраками| Bed and breakfast'!GR20*0.9</f>
        <v>13185</v>
      </c>
      <c r="GS20" s="13">
        <f>'C завтраками| Bed and breakfast'!GS20*0.9</f>
        <v>13635</v>
      </c>
      <c r="GT20" s="13">
        <f>'C завтраками| Bed and breakfast'!GT20*0.9</f>
        <v>13635</v>
      </c>
      <c r="GU20" s="13">
        <f>'C завтраками| Bed and breakfast'!GU20*0.9</f>
        <v>13185</v>
      </c>
      <c r="GV20" s="13">
        <f>'C завтраками| Bed and breakfast'!GV20*0.9</f>
        <v>13185</v>
      </c>
      <c r="GW20" s="13">
        <f>'C завтраками| Bed and breakfast'!GW20*0.9</f>
        <v>13185</v>
      </c>
      <c r="GX20" s="13">
        <f>'C завтраками| Bed and breakfast'!GX20*0.9</f>
        <v>13185</v>
      </c>
      <c r="GY20" s="13">
        <f>'C завтраками| Bed and breakfast'!GY20*0.9</f>
        <v>13185</v>
      </c>
      <c r="GZ20" s="13">
        <f>'C завтраками| Bed and breakfast'!GZ20*0.9</f>
        <v>13635</v>
      </c>
      <c r="HA20" s="13">
        <f>'C завтраками| Bed and breakfast'!HA20*0.9</f>
        <v>13635</v>
      </c>
      <c r="HB20" s="13">
        <f>'C завтраками| Bed and breakfast'!HB20*0.9</f>
        <v>13185</v>
      </c>
      <c r="HC20" s="13">
        <f>'C завтраками| Bed and breakfast'!HC20*0.9</f>
        <v>13185</v>
      </c>
      <c r="HD20" s="13">
        <f>'C завтраками| Bed and breakfast'!HD20*0.9</f>
        <v>13185</v>
      </c>
      <c r="HE20" s="13">
        <f>'C завтраками| Bed and breakfast'!HE20*0.9</f>
        <v>13185</v>
      </c>
      <c r="HF20" s="13">
        <f>'C завтраками| Bed and breakfast'!HF20*0.9</f>
        <v>13185</v>
      </c>
      <c r="HG20" s="13">
        <f>'C завтраками| Bed and breakfast'!HG20*0.9</f>
        <v>13635</v>
      </c>
      <c r="HH20" s="13">
        <f>'C завтраками| Bed and breakfast'!HH20*0.9</f>
        <v>13635</v>
      </c>
      <c r="HI20" s="13">
        <f>'C завтраками| Bed and breakfast'!HI20*0.9</f>
        <v>13185</v>
      </c>
      <c r="HJ20" s="13">
        <f>'C завтраками| Bed and breakfast'!HJ20*0.9</f>
        <v>13185</v>
      </c>
      <c r="HK20" s="13">
        <f>'C завтраками| Bed and breakfast'!HK20*0.9</f>
        <v>13185</v>
      </c>
      <c r="HL20" s="13">
        <f>'C завтраками| Bed and breakfast'!HL20*0.9</f>
        <v>13185</v>
      </c>
      <c r="HM20" s="13">
        <f>'C завтраками| Bed and breakfast'!HM20*0.9</f>
        <v>13185</v>
      </c>
      <c r="HN20" s="13">
        <f>'C завтраками| Bed and breakfast'!HN20*0.9</f>
        <v>13635</v>
      </c>
      <c r="HO20" s="13">
        <f>'C завтраками| Bed and breakfast'!HO20*0.9</f>
        <v>13635</v>
      </c>
      <c r="HP20" s="13">
        <f>'C завтраками| Bed and breakfast'!HP20*0.9</f>
        <v>13185</v>
      </c>
      <c r="HQ20" s="13">
        <f>'C завтраками| Bed and breakfast'!HQ20*0.9</f>
        <v>13185</v>
      </c>
      <c r="HR20" s="13">
        <f>'C завтраками| Bed and breakfast'!HR20*0.9</f>
        <v>13185</v>
      </c>
      <c r="HS20" s="13">
        <f>'C завтраками| Bed and breakfast'!HS20*0.9</f>
        <v>13185</v>
      </c>
      <c r="HT20" s="13">
        <f>'C завтраками| Bed and breakfast'!HT20*0.9</f>
        <v>13185</v>
      </c>
      <c r="HU20" s="13">
        <f>'C завтраками| Bed and breakfast'!HU20*0.9</f>
        <v>13635</v>
      </c>
      <c r="HV20" s="13">
        <f>'C завтраками| Bed and breakfast'!HV20*0.9</f>
        <v>13635</v>
      </c>
      <c r="HW20" s="13">
        <f>'C завтраками| Bed and breakfast'!HW20*0.9</f>
        <v>13185</v>
      </c>
      <c r="HX20" s="13">
        <f>'C завтраками| Bed and breakfast'!HX20*0.9</f>
        <v>13185</v>
      </c>
      <c r="HY20" s="13">
        <f>'C завтраками| Bed and breakfast'!HY20*0.9</f>
        <v>13185</v>
      </c>
      <c r="HZ20" s="13">
        <f>'C завтраками| Bed and breakfast'!HZ20*0.9</f>
        <v>13185</v>
      </c>
      <c r="IA20" s="13">
        <f>'C завтраками| Bed and breakfast'!IA20*0.9</f>
        <v>13185</v>
      </c>
      <c r="IB20" s="13">
        <f>'C завтраками| Bed and breakfast'!IB20*0.9</f>
        <v>13185</v>
      </c>
      <c r="IC20" s="13">
        <f>'C завтраками| Bed and breakfast'!IC20*0.9</f>
        <v>13185</v>
      </c>
      <c r="ID20" s="13">
        <f>'C завтраками| Bed and breakfast'!ID20*0.9</f>
        <v>12285</v>
      </c>
      <c r="IE20" s="13">
        <f>'C завтраками| Bed and breakfast'!IE20*0.9</f>
        <v>12285</v>
      </c>
      <c r="IF20" s="13">
        <f>'C завтраками| Bed and breakfast'!IF20*0.9</f>
        <v>12285</v>
      </c>
      <c r="IG20" s="13">
        <f>'C завтраками| Bed and breakfast'!IG20*0.9</f>
        <v>12285</v>
      </c>
      <c r="IH20" s="13">
        <f>'C завтраками| Bed and breakfast'!IH20*0.9</f>
        <v>12285</v>
      </c>
      <c r="II20" s="13">
        <f>'C завтраками| Bed and breakfast'!II20*0.9</f>
        <v>12285</v>
      </c>
      <c r="IJ20" s="13">
        <f>'C завтраками| Bed and breakfast'!IJ20*0.9</f>
        <v>12285</v>
      </c>
      <c r="IK20" s="13">
        <f>'C завтраками| Bed and breakfast'!IK20*0.9</f>
        <v>11835</v>
      </c>
      <c r="IL20" s="13">
        <f>'C завтраками| Bed and breakfast'!IL20*0.9</f>
        <v>11835</v>
      </c>
      <c r="IM20" s="13">
        <f>'C завтраками| Bed and breakfast'!IM20*0.9</f>
        <v>11835</v>
      </c>
      <c r="IN20" s="13">
        <f>'C завтраками| Bed and breakfast'!IN20*0.9</f>
        <v>11835</v>
      </c>
      <c r="IO20" s="13">
        <f>'C завтраками| Bed and breakfast'!IO20*0.9</f>
        <v>11835</v>
      </c>
      <c r="IP20" s="13">
        <f>'C завтраками| Bed and breakfast'!IP20*0.9</f>
        <v>12285</v>
      </c>
      <c r="IQ20" s="13">
        <f>'C завтраками| Bed and breakfast'!IQ20*0.9</f>
        <v>12285</v>
      </c>
      <c r="IR20" s="13">
        <f>'C завтраками| Bed and breakfast'!IR20*0.9</f>
        <v>11835</v>
      </c>
      <c r="IS20" s="13">
        <f>'C завтраками| Bed and breakfast'!IS20*0.9</f>
        <v>11835</v>
      </c>
      <c r="IT20" s="13">
        <f>'C завтраками| Bed and breakfast'!IT20*0.9</f>
        <v>11835</v>
      </c>
      <c r="IU20" s="13">
        <f>'C завтраками| Bed and breakfast'!IU20*0.9</f>
        <v>11835</v>
      </c>
      <c r="IV20" s="13">
        <f>'C завтраками| Bed and breakfast'!IV20*0.9</f>
        <v>11835</v>
      </c>
      <c r="IW20" s="13">
        <f>'C завтраками| Bed and breakfast'!IW20*0.9</f>
        <v>12285</v>
      </c>
      <c r="IX20" s="13">
        <f>'C завтраками| Bed and breakfast'!IX20*0.9</f>
        <v>12285</v>
      </c>
      <c r="IY20" s="13">
        <f>'C завтраками| Bed and breakfast'!IY20*0.9</f>
        <v>11835</v>
      </c>
      <c r="IZ20" s="13">
        <f>'C завтраками| Bed and breakfast'!IZ20*0.9</f>
        <v>11835</v>
      </c>
      <c r="JA20" s="13">
        <f>'C завтраками| Bed and breakfast'!JA20*0.9</f>
        <v>11835</v>
      </c>
      <c r="JB20" s="13">
        <f>'C завтраками| Bed and breakfast'!JB20*0.9</f>
        <v>11835</v>
      </c>
      <c r="JC20" s="13">
        <f>'C завтраками| Bed and breakfast'!JC20*0.9</f>
        <v>11835</v>
      </c>
      <c r="JD20" s="13">
        <f>'C завтраками| Bed and breakfast'!JD20*0.9</f>
        <v>12285</v>
      </c>
      <c r="JE20" s="13">
        <f>'C завтраками| Bed and breakfast'!JE20*0.9</f>
        <v>12285</v>
      </c>
      <c r="JF20" s="13">
        <f>'C завтраками| Bed and breakfast'!JF20*0.9</f>
        <v>13185</v>
      </c>
      <c r="JG20" s="13">
        <f>'C завтраками| Bed and breakfast'!JG20*0.9</f>
        <v>13185</v>
      </c>
      <c r="JH20" s="13">
        <f>'C завтраками| Bed and breakfast'!JH20*0.9</f>
        <v>13185</v>
      </c>
      <c r="JI20" s="13">
        <f>'C завтраками| Bed and breakfast'!JI20*0.9</f>
        <v>13185</v>
      </c>
      <c r="JJ20" s="13">
        <f>'C завтраками| Bed and breakfast'!JJ20*0.9</f>
        <v>13185</v>
      </c>
      <c r="JK20" s="13">
        <f>'C завтраками| Bed and breakfast'!JK20*0.9</f>
        <v>13185</v>
      </c>
      <c r="JL20" s="13">
        <f>'C завтраками| Bed and breakfast'!JL20*0.9</f>
        <v>13185</v>
      </c>
      <c r="JM20" s="13">
        <f>'C завтраками| Bed and breakfast'!JM20*0.9</f>
        <v>13185</v>
      </c>
      <c r="JN20" s="13">
        <f>'C завтраками| Bed and breakfast'!JN20*0.9</f>
        <v>13185</v>
      </c>
      <c r="JO20" s="13">
        <f>'C завтраками| Bed and breakfast'!JO20*0.9</f>
        <v>13185</v>
      </c>
      <c r="JP20" s="13">
        <f>'C завтраками| Bed and breakfast'!JP20*0.9</f>
        <v>13185</v>
      </c>
    </row>
    <row r="21" spans="1:276" ht="11.45" customHeight="1">
      <c r="A21" s="12">
        <v>2</v>
      </c>
      <c r="B21" s="35">
        <f>'C завтраками| Bed and breakfast'!B21*0.9</f>
        <v>31590</v>
      </c>
      <c r="C21" s="35">
        <f>'C завтраками| Bed and breakfast'!C21*0.9</f>
        <v>39780</v>
      </c>
      <c r="D21" s="35">
        <f>'C завтраками| Bed and breakfast'!D21*0.9</f>
        <v>39780</v>
      </c>
      <c r="E21" s="35">
        <f>'C завтраками| Bed and breakfast'!E21*0.9</f>
        <v>41130</v>
      </c>
      <c r="F21" s="35">
        <f>'C завтраками| Bed and breakfast'!F21*0.9</f>
        <v>41130</v>
      </c>
      <c r="G21" s="35">
        <f>'C завтраками| Bed and breakfast'!G21*0.9</f>
        <v>41130</v>
      </c>
      <c r="H21" s="35">
        <f>'C завтраками| Bed and breakfast'!H21*0.9</f>
        <v>41130</v>
      </c>
      <c r="I21" s="35">
        <f>'C завтраками| Bed and breakfast'!I21*0.9</f>
        <v>41130</v>
      </c>
      <c r="J21" s="35">
        <f>'C завтраками| Bed and breakfast'!J21*0.9</f>
        <v>37800</v>
      </c>
      <c r="K21" s="35">
        <f>'C завтраками| Bed and breakfast'!K21*0.9</f>
        <v>36180</v>
      </c>
      <c r="L21" s="13">
        <f>'C завтраками| Bed and breakfast'!L21*0.9</f>
        <v>28980</v>
      </c>
      <c r="M21" s="13">
        <f>'C завтраками| Bed and breakfast'!M21*0.9</f>
        <v>25740</v>
      </c>
      <c r="N21" s="13">
        <f>'C завтраками| Bed and breakfast'!N21*0.9</f>
        <v>21960</v>
      </c>
      <c r="O21" s="13">
        <f>'C завтраками| Bed and breakfast'!O21*0.9</f>
        <v>21960</v>
      </c>
      <c r="P21" s="13">
        <f>'C завтраками| Bed and breakfast'!P21*0.9</f>
        <v>21960</v>
      </c>
      <c r="Q21" s="13">
        <f>'C завтраками| Bed and breakfast'!Q21*0.9</f>
        <v>22770</v>
      </c>
      <c r="R21" s="13">
        <f>'C завтраками| Bed and breakfast'!R21*0.9</f>
        <v>22770</v>
      </c>
      <c r="S21" s="13">
        <f>'C завтраками| Bed and breakfast'!S21*0.9</f>
        <v>22770</v>
      </c>
      <c r="T21" s="13">
        <f>'C завтраками| Bed and breakfast'!T21*0.9</f>
        <v>22770</v>
      </c>
      <c r="U21" s="13">
        <f>'C завтраками| Bed and breakfast'!U21*0.9</f>
        <v>22770</v>
      </c>
      <c r="V21" s="13">
        <f>'C завтраками| Bed and breakfast'!V21*0.9</f>
        <v>22770</v>
      </c>
      <c r="W21" s="13">
        <f>'C завтраками| Bed and breakfast'!W21*0.9</f>
        <v>23580</v>
      </c>
      <c r="X21" s="13">
        <f>'C завтраками| Bed and breakfast'!X21*0.9</f>
        <v>23580</v>
      </c>
      <c r="Y21" s="13">
        <f>'C завтраками| Bed and breakfast'!Y21*0.9</f>
        <v>23580</v>
      </c>
      <c r="Z21" s="13">
        <f>'C завтраками| Bed and breakfast'!Z21*0.9</f>
        <v>23580</v>
      </c>
      <c r="AA21" s="13">
        <f>'C завтраками| Bed and breakfast'!AA21*0.9</f>
        <v>23580</v>
      </c>
      <c r="AB21" s="13">
        <f>'C завтраками| Bed and breakfast'!AB21*0.9</f>
        <v>24660</v>
      </c>
      <c r="AC21" s="13">
        <f>'C завтраками| Bed and breakfast'!AC21*0.9</f>
        <v>24660</v>
      </c>
      <c r="AD21" s="13">
        <f>'C завтраками| Bed and breakfast'!AD21*0.9</f>
        <v>24660</v>
      </c>
      <c r="AE21" s="13">
        <f>'C завтраками| Bed and breakfast'!AE21*0.9</f>
        <v>24660</v>
      </c>
      <c r="AF21" s="13">
        <f>'C завтраками| Bed and breakfast'!AF21*0.9</f>
        <v>27900</v>
      </c>
      <c r="AG21" s="13">
        <f>'C завтраками| Bed and breakfast'!AG21*0.9</f>
        <v>27900</v>
      </c>
      <c r="AH21" s="13">
        <f>'C завтраками| Bed and breakfast'!AH21*0.9</f>
        <v>27900</v>
      </c>
      <c r="AI21" s="13">
        <f>'C завтраками| Bed and breakfast'!AI21*0.9</f>
        <v>26820</v>
      </c>
      <c r="AJ21" s="13">
        <f>'C завтраками| Bed and breakfast'!AJ21*0.9</f>
        <v>26820</v>
      </c>
      <c r="AK21" s="13">
        <f>'C завтраками| Bed and breakfast'!AK21*0.9</f>
        <v>26820</v>
      </c>
      <c r="AL21" s="13">
        <f>'C завтраками| Bed and breakfast'!AL21*0.9</f>
        <v>26820</v>
      </c>
      <c r="AM21" s="13">
        <f>'C завтраками| Bed and breakfast'!AM21*0.9</f>
        <v>30060</v>
      </c>
      <c r="AN21" s="13">
        <f>'C завтраками| Bed and breakfast'!AN21*0.9</f>
        <v>30060</v>
      </c>
      <c r="AO21" s="13">
        <f>'C завтраками| Bed and breakfast'!AO21*0.9</f>
        <v>30060</v>
      </c>
      <c r="AP21" s="13">
        <f>'C завтраками| Bed and breakfast'!AP21*0.9</f>
        <v>26820</v>
      </c>
      <c r="AQ21" s="13">
        <f>'C завтраками| Bed and breakfast'!AQ21*0.9</f>
        <v>26820</v>
      </c>
      <c r="AR21" s="13">
        <f>'C завтраками| Bed and breakfast'!AR21*0.9</f>
        <v>26820</v>
      </c>
      <c r="AS21" s="13">
        <f>'C завтраками| Bed and breakfast'!AS21*0.9</f>
        <v>26820</v>
      </c>
      <c r="AT21" s="13">
        <f>'C завтраками| Bed and breakfast'!AT21*0.9</f>
        <v>26820</v>
      </c>
      <c r="AU21" s="13">
        <f>'C завтраками| Bed and breakfast'!AU21*0.9</f>
        <v>27900</v>
      </c>
      <c r="AV21" s="13">
        <f>'C завтраками| Bed and breakfast'!AV21*0.9</f>
        <v>27900</v>
      </c>
      <c r="AW21" s="13">
        <f>'C завтраками| Bed and breakfast'!AW21*0.9</f>
        <v>27900</v>
      </c>
      <c r="AX21" s="13">
        <f>'C завтраками| Bed and breakfast'!AX21*0.9</f>
        <v>30060</v>
      </c>
      <c r="AY21" s="13">
        <f>'C завтраками| Bed and breakfast'!AY21*0.9</f>
        <v>30060</v>
      </c>
      <c r="AZ21" s="13">
        <f>'C завтраками| Bed and breakfast'!AZ21*0.9</f>
        <v>30060</v>
      </c>
      <c r="BA21" s="13">
        <f>'C завтраками| Bed and breakfast'!BA21*0.9</f>
        <v>30060</v>
      </c>
      <c r="BB21" s="13">
        <f>'C завтраками| Bed and breakfast'!BB21*0.9</f>
        <v>32220</v>
      </c>
      <c r="BC21" s="13">
        <f>'C завтраками| Bed and breakfast'!BC21*0.9</f>
        <v>32220</v>
      </c>
      <c r="BD21" s="13">
        <f>'C завтраками| Bed and breakfast'!BD21*0.9</f>
        <v>32220</v>
      </c>
      <c r="BE21" s="13">
        <f>'C завтраками| Bed and breakfast'!BE21*0.9</f>
        <v>32220</v>
      </c>
      <c r="BF21" s="13">
        <f>'C завтраками| Bed and breakfast'!BF21*0.9</f>
        <v>32220</v>
      </c>
      <c r="BG21" s="13">
        <f>'C завтраками| Bed and breakfast'!BG21*0.9</f>
        <v>32220</v>
      </c>
      <c r="BH21" s="13">
        <f>'C завтраками| Bed and breakfast'!BH21*0.9</f>
        <v>32220</v>
      </c>
      <c r="BI21" s="13">
        <f>'C завтраками| Bed and breakfast'!BI21*0.9</f>
        <v>32220</v>
      </c>
      <c r="BJ21" s="13">
        <f>'C завтраками| Bed and breakfast'!BJ21*0.9</f>
        <v>30060</v>
      </c>
      <c r="BK21" s="13">
        <f>'C завтраками| Bed and breakfast'!BK21*0.9</f>
        <v>23580</v>
      </c>
      <c r="BL21" s="13">
        <f>'C завтраками| Bed and breakfast'!BL21*0.9</f>
        <v>23580</v>
      </c>
      <c r="BM21" s="13">
        <f>'C завтраками| Bed and breakfast'!BM21*0.9</f>
        <v>23580</v>
      </c>
      <c r="BN21" s="13">
        <f>'C завтраками| Bed and breakfast'!BN21*0.9</f>
        <v>23580</v>
      </c>
      <c r="BO21" s="13">
        <f>'C завтраками| Bed and breakfast'!BO21*0.9</f>
        <v>23580</v>
      </c>
      <c r="BP21" s="13">
        <f>'C завтраками| Bed and breakfast'!BP21*0.9</f>
        <v>23580</v>
      </c>
      <c r="BQ21" s="13">
        <f>'C завтраками| Bed and breakfast'!BQ21*0.9</f>
        <v>23580</v>
      </c>
      <c r="BR21" s="13">
        <f>'C завтраками| Bed and breakfast'!BR21*0.9</f>
        <v>23580</v>
      </c>
      <c r="BS21" s="13">
        <f>'C завтраками| Bed and breakfast'!BS21*0.9</f>
        <v>23580</v>
      </c>
      <c r="BT21" s="13">
        <f>'C завтраками| Bed and breakfast'!BT21*0.9</f>
        <v>17820</v>
      </c>
      <c r="BU21" s="13">
        <f>'C завтраками| Bed and breakfast'!BU21*0.9</f>
        <v>17820</v>
      </c>
      <c r="BV21" s="13">
        <f>'C завтраками| Bed and breakfast'!BV21*0.9</f>
        <v>17820</v>
      </c>
      <c r="BW21" s="13">
        <f>'C завтраками| Bed and breakfast'!BW21*0.9</f>
        <v>17820</v>
      </c>
      <c r="BX21" s="13">
        <f>'C завтраками| Bed and breakfast'!BX21*0.9</f>
        <v>17820</v>
      </c>
      <c r="BY21" s="13">
        <f>'C завтраками| Bed and breakfast'!BY21*0.9</f>
        <v>17820</v>
      </c>
      <c r="BZ21" s="13">
        <f>'C завтраками| Bed and breakfast'!BZ21*0.9</f>
        <v>17820</v>
      </c>
      <c r="CA21" s="13">
        <f>'C завтраками| Bed and breakfast'!CA21*0.9</f>
        <v>16560</v>
      </c>
      <c r="CB21" s="13">
        <f>'C завтраками| Bed and breakfast'!CB21*0.9</f>
        <v>16560</v>
      </c>
      <c r="CC21" s="13">
        <f>'C завтраками| Bed and breakfast'!CC21*0.9</f>
        <v>16560</v>
      </c>
      <c r="CD21" s="13">
        <f>'C завтраками| Bed and breakfast'!CD21*0.9</f>
        <v>16560</v>
      </c>
      <c r="CE21" s="13">
        <f>'C завтраками| Bed and breakfast'!CE21*0.9</f>
        <v>16560</v>
      </c>
      <c r="CF21" s="13">
        <f>'C завтраками| Bed and breakfast'!CF21*0.9</f>
        <v>15480</v>
      </c>
      <c r="CG21" s="13">
        <f>'C завтраками| Bed and breakfast'!CG21*0.9</f>
        <v>15480</v>
      </c>
      <c r="CH21" s="13">
        <f>'C завтраками| Bed and breakfast'!CH21*0.9</f>
        <v>15480</v>
      </c>
      <c r="CI21" s="13">
        <f>'C завтраками| Bed and breakfast'!CI21*0.9</f>
        <v>15480</v>
      </c>
      <c r="CJ21" s="13">
        <f>'C завтраками| Bed and breakfast'!CJ21*0.9</f>
        <v>15480</v>
      </c>
      <c r="CK21" s="13">
        <f>'C завтраками| Bed and breakfast'!CK21*0.9</f>
        <v>16560</v>
      </c>
      <c r="CL21" s="13">
        <f>'C завтраками| Bed and breakfast'!CL21*0.9</f>
        <v>16560</v>
      </c>
      <c r="CM21" s="13">
        <f>'C завтраками| Bed and breakfast'!CM21*0.9</f>
        <v>15480</v>
      </c>
      <c r="CN21" s="13">
        <f>'C завтраками| Bed and breakfast'!CN21*0.9</f>
        <v>15480</v>
      </c>
      <c r="CO21" s="13">
        <f>'C завтраками| Bed and breakfast'!CO21*0.9</f>
        <v>15480</v>
      </c>
      <c r="CP21" s="13">
        <f>'C завтраками| Bed and breakfast'!CP21*0.9</f>
        <v>15120</v>
      </c>
      <c r="CQ21" s="13">
        <f>'C завтраками| Bed and breakfast'!CQ21*0.9</f>
        <v>15120</v>
      </c>
      <c r="CR21" s="13">
        <f>'C завтраками| Bed and breakfast'!CR21*0.9</f>
        <v>15120</v>
      </c>
      <c r="CS21" s="13">
        <f>'C завтраками| Bed and breakfast'!CS21*0.9</f>
        <v>15120</v>
      </c>
      <c r="CT21" s="13">
        <f>'C завтраками| Bed and breakfast'!CT21*0.9</f>
        <v>14220</v>
      </c>
      <c r="CU21" s="13">
        <f>'C завтраками| Bed and breakfast'!CU21*0.9</f>
        <v>14220</v>
      </c>
      <c r="CV21" s="13">
        <f>'C завтраками| Bed and breakfast'!CV21*0.9</f>
        <v>14220</v>
      </c>
      <c r="CW21" s="13">
        <f>'C завтраками| Bed and breakfast'!CW21*0.9</f>
        <v>14220</v>
      </c>
      <c r="CX21" s="13">
        <f>'C завтраками| Bed and breakfast'!CX21*0.9</f>
        <v>14220</v>
      </c>
      <c r="CY21" s="13">
        <f>'C завтраками| Bed and breakfast'!CY21*0.9</f>
        <v>14220</v>
      </c>
      <c r="CZ21" s="13">
        <f>'C завтраками| Bed and breakfast'!CZ21*0.9</f>
        <v>14220</v>
      </c>
      <c r="DA21" s="13">
        <f>'C завтраками| Bed and breakfast'!DA21*0.9</f>
        <v>12510</v>
      </c>
      <c r="DB21" s="13">
        <f>'C завтраками| Bed and breakfast'!DB21*0.9</f>
        <v>12510</v>
      </c>
      <c r="DC21" s="13">
        <f>'C завтраками| Bed and breakfast'!DC21*0.9</f>
        <v>12510</v>
      </c>
      <c r="DD21" s="13">
        <f>'C завтраками| Bed and breakfast'!DD21*0.9</f>
        <v>12510</v>
      </c>
      <c r="DE21" s="13">
        <f>'C завтраками| Bed and breakfast'!DE21*0.9</f>
        <v>12510</v>
      </c>
      <c r="DF21" s="13">
        <f>'C завтраками| Bed and breakfast'!DF21*0.9</f>
        <v>13050</v>
      </c>
      <c r="DG21" s="13">
        <f>'C завтраками| Bed and breakfast'!DG21*0.9</f>
        <v>13050</v>
      </c>
      <c r="DH21" s="13">
        <f>'C завтраками| Bed and breakfast'!DH21*0.9</f>
        <v>12510</v>
      </c>
      <c r="DI21" s="13">
        <f>'C завтраками| Bed and breakfast'!DI21*0.9</f>
        <v>12510</v>
      </c>
      <c r="DJ21" s="13">
        <f>'C завтраками| Bed and breakfast'!DJ21*0.9</f>
        <v>12510</v>
      </c>
      <c r="DK21" s="13">
        <f>'C завтраками| Bed and breakfast'!DK21*0.9</f>
        <v>12510</v>
      </c>
      <c r="DL21" s="13">
        <f>'C завтраками| Bed and breakfast'!DL21*0.9</f>
        <v>12510</v>
      </c>
      <c r="DM21" s="13">
        <f>'C завтраками| Bed and breakfast'!DM21*0.9</f>
        <v>13050</v>
      </c>
      <c r="DN21" s="13">
        <f>'C завтраками| Bed and breakfast'!DN21*0.9</f>
        <v>13050</v>
      </c>
      <c r="DO21" s="13">
        <f>'C завтраками| Bed and breakfast'!DO21*0.9</f>
        <v>12510</v>
      </c>
      <c r="DP21" s="13">
        <f>'C завтраками| Bed and breakfast'!DP21*0.9</f>
        <v>12510</v>
      </c>
      <c r="DQ21" s="13">
        <f>'C завтраками| Bed and breakfast'!DQ21*0.9</f>
        <v>12510</v>
      </c>
      <c r="DR21" s="13">
        <f>'C завтраками| Bed and breakfast'!DR21*0.9</f>
        <v>12510</v>
      </c>
      <c r="DS21" s="13">
        <f>'C завтраками| Bed and breakfast'!DS21*0.9</f>
        <v>13770</v>
      </c>
      <c r="DT21" s="13">
        <f>'C завтраками| Bed and breakfast'!DT21*0.9</f>
        <v>13770</v>
      </c>
      <c r="DU21" s="13">
        <f>'C завтраками| Bed and breakfast'!DU21*0.9</f>
        <v>13770</v>
      </c>
      <c r="DV21" s="13">
        <f>'C завтраками| Bed and breakfast'!DV21*0.9</f>
        <v>12780</v>
      </c>
      <c r="DW21" s="13">
        <f>'C завтраками| Bed and breakfast'!DW21*0.9</f>
        <v>12780</v>
      </c>
      <c r="DX21" s="13">
        <f>'C завтраками| Bed and breakfast'!DX21*0.9</f>
        <v>12780</v>
      </c>
      <c r="DY21" s="13">
        <f>'C завтраками| Bed and breakfast'!DY21*0.9</f>
        <v>12780</v>
      </c>
      <c r="DZ21" s="13">
        <f>'C завтраками| Bed and breakfast'!DZ21*0.9</f>
        <v>12780</v>
      </c>
      <c r="EA21" s="13">
        <f>'C завтраками| Bed and breakfast'!EA21*0.9</f>
        <v>13770</v>
      </c>
      <c r="EB21" s="13">
        <f>'C завтраками| Bed and breakfast'!EB21*0.9</f>
        <v>13770</v>
      </c>
      <c r="EC21" s="13">
        <f>'C завтраками| Bed and breakfast'!EC21*0.9</f>
        <v>13770</v>
      </c>
      <c r="ED21" s="13">
        <f>'C завтраками| Bed and breakfast'!ED21*0.9</f>
        <v>12510</v>
      </c>
      <c r="EE21" s="13">
        <f>'C завтраками| Bed and breakfast'!EE21*0.9</f>
        <v>12510</v>
      </c>
      <c r="EF21" s="13">
        <f>'C завтраками| Bed and breakfast'!EF21*0.9</f>
        <v>12510</v>
      </c>
      <c r="EG21" s="13">
        <f>'C завтраками| Bed and breakfast'!EG21*0.9</f>
        <v>12510</v>
      </c>
      <c r="EH21" s="13">
        <f>'C завтраками| Bed and breakfast'!EH21*0.9</f>
        <v>12780</v>
      </c>
      <c r="EI21" s="13">
        <f>'C завтраками| Bed and breakfast'!EI21*0.9</f>
        <v>12780</v>
      </c>
      <c r="EJ21" s="13">
        <f>'C завтраками| Bed and breakfast'!EJ21*0.9</f>
        <v>12510</v>
      </c>
      <c r="EK21" s="13">
        <f>'C завтраками| Bed and breakfast'!EK21*0.9</f>
        <v>12510</v>
      </c>
      <c r="EL21" s="13">
        <f>'C завтраками| Bed and breakfast'!EL21*0.9</f>
        <v>12510</v>
      </c>
      <c r="EM21" s="13">
        <f>'C завтраками| Bed and breakfast'!EM21*0.9</f>
        <v>12510</v>
      </c>
      <c r="EN21" s="13">
        <f>'C завтраками| Bed and breakfast'!EN21*0.9</f>
        <v>12510</v>
      </c>
      <c r="EO21" s="13">
        <f>'C завтраками| Bed and breakfast'!EO21*0.9</f>
        <v>12780</v>
      </c>
      <c r="EP21" s="13">
        <f>'C завтраками| Bed and breakfast'!EP21*0.9</f>
        <v>12780</v>
      </c>
      <c r="EQ21" s="13">
        <f>'C завтраками| Bed and breakfast'!EQ21*0.9</f>
        <v>12510</v>
      </c>
      <c r="ER21" s="13">
        <f>'C завтраками| Bed and breakfast'!ER21*0.9</f>
        <v>12510</v>
      </c>
      <c r="ES21" s="13">
        <f>'C завтраками| Bed and breakfast'!ES21*0.9</f>
        <v>12510</v>
      </c>
      <c r="ET21" s="13">
        <f>'C завтраками| Bed and breakfast'!ET21*0.9</f>
        <v>12510</v>
      </c>
      <c r="EU21" s="13">
        <f>'C завтраками| Bed and breakfast'!EU21*0.9</f>
        <v>12510</v>
      </c>
      <c r="EV21" s="13">
        <f>'C завтраками| Bed and breakfast'!EV21*0.9</f>
        <v>12780</v>
      </c>
      <c r="EW21" s="13">
        <f>'C завтраками| Bed and breakfast'!EW21*0.9</f>
        <v>12780</v>
      </c>
      <c r="EX21" s="13">
        <f>'C завтраками| Bed and breakfast'!EX21*0.9</f>
        <v>12780</v>
      </c>
      <c r="EY21" s="13">
        <f>'C завтраками| Bed and breakfast'!EY21*0.9</f>
        <v>12780</v>
      </c>
      <c r="EZ21" s="13">
        <f>'C завтраками| Bed and breakfast'!EZ21*0.9</f>
        <v>12780</v>
      </c>
      <c r="FA21" s="13">
        <f>'C завтраками| Bed and breakfast'!FA21*0.9</f>
        <v>12780</v>
      </c>
      <c r="FB21" s="13">
        <f>'C завтраками| Bed and breakfast'!FB21*0.9</f>
        <v>12780</v>
      </c>
      <c r="FC21" s="13">
        <f>'C завтраками| Bed and breakfast'!FC21*0.9</f>
        <v>17460</v>
      </c>
      <c r="FD21" s="13">
        <f>'C завтраками| Bed and breakfast'!FD21*0.9</f>
        <v>17460</v>
      </c>
      <c r="FE21" s="35">
        <f>'C завтраками| Bed and breakfast'!FE21*0.9</f>
        <v>17460</v>
      </c>
      <c r="FF21" s="35">
        <f>'C завтраками| Bed and breakfast'!FF21*0.9</f>
        <v>17460</v>
      </c>
      <c r="FG21" s="35">
        <f>'C завтраками| Bed and breakfast'!FG21*0.9</f>
        <v>17460</v>
      </c>
      <c r="FH21" s="35">
        <f>'C завтраками| Bed and breakfast'!FH21*0.9</f>
        <v>17460</v>
      </c>
      <c r="FI21" s="35">
        <f>'C завтраками| Bed and breakfast'!FI21*0.9</f>
        <v>19440</v>
      </c>
      <c r="FJ21" s="13">
        <f>'C завтраками| Bed and breakfast'!FJ21*0.9</f>
        <v>19440</v>
      </c>
      <c r="FK21" s="13">
        <f>'C завтраками| Bed and breakfast'!FK21*0.9</f>
        <v>19440</v>
      </c>
      <c r="FL21" s="13">
        <f>'C завтраками| Bed and breakfast'!FL21*0.9</f>
        <v>19440</v>
      </c>
      <c r="FM21" s="13">
        <f>'C завтраками| Bed and breakfast'!FM21*0.9</f>
        <v>19440</v>
      </c>
      <c r="FN21" s="13">
        <f>'C завтраками| Bed and breakfast'!FN21*0.9</f>
        <v>19440</v>
      </c>
      <c r="FO21" s="13">
        <f>'C завтраками| Bed and breakfast'!FO21*0.9</f>
        <v>19440</v>
      </c>
      <c r="FP21" s="13">
        <f>'C завтраками| Bed and breakfast'!FP21*0.9</f>
        <v>19440</v>
      </c>
      <c r="FQ21" s="13">
        <f>'C завтраками| Bed and breakfast'!FQ21*0.9</f>
        <v>19440</v>
      </c>
      <c r="FR21" s="13">
        <f>'C завтраками| Bed and breakfast'!FR21*0.9</f>
        <v>19440</v>
      </c>
      <c r="FS21" s="13">
        <f>'C завтраками| Bed and breakfast'!FS21*0.9</f>
        <v>13770</v>
      </c>
      <c r="FT21" s="13">
        <f>'C завтраками| Bed and breakfast'!FT21*0.9</f>
        <v>13770</v>
      </c>
      <c r="FU21" s="13">
        <f>'C завтраками| Bed and breakfast'!FU21*0.9</f>
        <v>13770</v>
      </c>
      <c r="FV21" s="13">
        <f>'C завтраками| Bed and breakfast'!FV21*0.9</f>
        <v>13770</v>
      </c>
      <c r="FW21" s="13">
        <f>'C завтраками| Bed and breakfast'!FW21*0.9</f>
        <v>13770</v>
      </c>
      <c r="FX21" s="13">
        <f>'C завтраками| Bed and breakfast'!FX21*0.9</f>
        <v>13770</v>
      </c>
      <c r="FY21" s="13">
        <f>'C завтраками| Bed and breakfast'!FY21*0.9</f>
        <v>13770</v>
      </c>
      <c r="FZ21" s="13">
        <f>'C завтраками| Bed and breakfast'!FZ21*0.9</f>
        <v>13770</v>
      </c>
      <c r="GA21" s="13">
        <f>'C завтраками| Bed and breakfast'!GA21*0.9</f>
        <v>17460</v>
      </c>
      <c r="GB21" s="13">
        <f>'C завтраками| Bed and breakfast'!GB21*0.9</f>
        <v>17460</v>
      </c>
      <c r="GC21" s="13">
        <f>'C завтраками| Bed and breakfast'!GC21*0.9</f>
        <v>17460</v>
      </c>
      <c r="GD21" s="13">
        <f>'C завтраками| Bed and breakfast'!GD21*0.9</f>
        <v>17460</v>
      </c>
      <c r="GE21" s="13">
        <f>'C завтраками| Bed and breakfast'!GE21*0.9</f>
        <v>17460</v>
      </c>
      <c r="GF21" s="13">
        <f>'C завтраками| Bed and breakfast'!GF21*0.9</f>
        <v>17460</v>
      </c>
      <c r="GG21" s="13">
        <f>'C завтраками| Bed and breakfast'!GG21*0.9</f>
        <v>17460</v>
      </c>
      <c r="GH21" s="13">
        <f>'C завтраками| Bed and breakfast'!GH21*0.9</f>
        <v>17460</v>
      </c>
      <c r="GI21" s="13">
        <f>'C завтраками| Bed and breakfast'!GI21*0.9</f>
        <v>17460</v>
      </c>
      <c r="GJ21" s="13">
        <f>'C завтраками| Bed and breakfast'!GJ21*0.9</f>
        <v>17460</v>
      </c>
      <c r="GK21" s="13">
        <f>'C завтраками| Bed and breakfast'!GK21*0.9</f>
        <v>17460</v>
      </c>
      <c r="GL21" s="13">
        <f>'C завтраками| Bed and breakfast'!GL21*0.9</f>
        <v>17460</v>
      </c>
      <c r="GM21" s="13">
        <f>'C завтраками| Bed and breakfast'!GM21*0.9</f>
        <v>17460</v>
      </c>
      <c r="GN21" s="13">
        <f>'C завтраками| Bed and breakfast'!GN21*0.9</f>
        <v>17460</v>
      </c>
      <c r="GO21" s="13">
        <f>'C завтраками| Bed and breakfast'!GO21*0.9</f>
        <v>14670</v>
      </c>
      <c r="GP21" s="13">
        <f>'C завтраками| Bed and breakfast'!GP21*0.9</f>
        <v>14670</v>
      </c>
      <c r="GQ21" s="13">
        <f>'C завтраками| Bed and breakfast'!GQ21*0.9</f>
        <v>14670</v>
      </c>
      <c r="GR21" s="13">
        <f>'C завтраками| Bed and breakfast'!GR21*0.9</f>
        <v>14670</v>
      </c>
      <c r="GS21" s="13">
        <f>'C завтраками| Bed and breakfast'!GS21*0.9</f>
        <v>15120</v>
      </c>
      <c r="GT21" s="13">
        <f>'C завтраками| Bed and breakfast'!GT21*0.9</f>
        <v>15120</v>
      </c>
      <c r="GU21" s="13">
        <f>'C завтраками| Bed and breakfast'!GU21*0.9</f>
        <v>14670</v>
      </c>
      <c r="GV21" s="13">
        <f>'C завтраками| Bed and breakfast'!GV21*0.9</f>
        <v>14670</v>
      </c>
      <c r="GW21" s="13">
        <f>'C завтраками| Bed and breakfast'!GW21*0.9</f>
        <v>14670</v>
      </c>
      <c r="GX21" s="13">
        <f>'C завтраками| Bed and breakfast'!GX21*0.9</f>
        <v>14670</v>
      </c>
      <c r="GY21" s="13">
        <f>'C завтраками| Bed and breakfast'!GY21*0.9</f>
        <v>14670</v>
      </c>
      <c r="GZ21" s="13">
        <f>'C завтраками| Bed and breakfast'!GZ21*0.9</f>
        <v>15120</v>
      </c>
      <c r="HA21" s="13">
        <f>'C завтраками| Bed and breakfast'!HA21*0.9</f>
        <v>15120</v>
      </c>
      <c r="HB21" s="13">
        <f>'C завтраками| Bed and breakfast'!HB21*0.9</f>
        <v>14670</v>
      </c>
      <c r="HC21" s="13">
        <f>'C завтраками| Bed and breakfast'!HC21*0.9</f>
        <v>14670</v>
      </c>
      <c r="HD21" s="13">
        <f>'C завтраками| Bed and breakfast'!HD21*0.9</f>
        <v>14670</v>
      </c>
      <c r="HE21" s="13">
        <f>'C завтраками| Bed and breakfast'!HE21*0.9</f>
        <v>14670</v>
      </c>
      <c r="HF21" s="13">
        <f>'C завтраками| Bed and breakfast'!HF21*0.9</f>
        <v>14670</v>
      </c>
      <c r="HG21" s="13">
        <f>'C завтраками| Bed and breakfast'!HG21*0.9</f>
        <v>15120</v>
      </c>
      <c r="HH21" s="13">
        <f>'C завтраками| Bed and breakfast'!HH21*0.9</f>
        <v>15120</v>
      </c>
      <c r="HI21" s="13">
        <f>'C завтраками| Bed and breakfast'!HI21*0.9</f>
        <v>14670</v>
      </c>
      <c r="HJ21" s="13">
        <f>'C завтраками| Bed and breakfast'!HJ21*0.9</f>
        <v>14670</v>
      </c>
      <c r="HK21" s="13">
        <f>'C завтраками| Bed and breakfast'!HK21*0.9</f>
        <v>14670</v>
      </c>
      <c r="HL21" s="13">
        <f>'C завтраками| Bed and breakfast'!HL21*0.9</f>
        <v>14670</v>
      </c>
      <c r="HM21" s="13">
        <f>'C завтраками| Bed and breakfast'!HM21*0.9</f>
        <v>14670</v>
      </c>
      <c r="HN21" s="13">
        <f>'C завтраками| Bed and breakfast'!HN21*0.9</f>
        <v>15120</v>
      </c>
      <c r="HO21" s="13">
        <f>'C завтраками| Bed and breakfast'!HO21*0.9</f>
        <v>15120</v>
      </c>
      <c r="HP21" s="13">
        <f>'C завтраками| Bed and breakfast'!HP21*0.9</f>
        <v>14670</v>
      </c>
      <c r="HQ21" s="13">
        <f>'C завтраками| Bed and breakfast'!HQ21*0.9</f>
        <v>14670</v>
      </c>
      <c r="HR21" s="13">
        <f>'C завтраками| Bed and breakfast'!HR21*0.9</f>
        <v>14670</v>
      </c>
      <c r="HS21" s="13">
        <f>'C завтраками| Bed and breakfast'!HS21*0.9</f>
        <v>14670</v>
      </c>
      <c r="HT21" s="13">
        <f>'C завтраками| Bed and breakfast'!HT21*0.9</f>
        <v>14670</v>
      </c>
      <c r="HU21" s="13">
        <f>'C завтраками| Bed and breakfast'!HU21*0.9</f>
        <v>15120</v>
      </c>
      <c r="HV21" s="13">
        <f>'C завтраками| Bed and breakfast'!HV21*0.9</f>
        <v>15120</v>
      </c>
      <c r="HW21" s="13">
        <f>'C завтраками| Bed and breakfast'!HW21*0.9</f>
        <v>14670</v>
      </c>
      <c r="HX21" s="13">
        <f>'C завтраками| Bed and breakfast'!HX21*0.9</f>
        <v>14670</v>
      </c>
      <c r="HY21" s="13">
        <f>'C завтраками| Bed and breakfast'!HY21*0.9</f>
        <v>14670</v>
      </c>
      <c r="HZ21" s="13">
        <f>'C завтраками| Bed and breakfast'!HZ21*0.9</f>
        <v>14670</v>
      </c>
      <c r="IA21" s="13">
        <f>'C завтраками| Bed and breakfast'!IA21*0.9</f>
        <v>14670</v>
      </c>
      <c r="IB21" s="13">
        <f>'C завтраками| Bed and breakfast'!IB21*0.9</f>
        <v>14670</v>
      </c>
      <c r="IC21" s="13">
        <f>'C завтраками| Bed and breakfast'!IC21*0.9</f>
        <v>14670</v>
      </c>
      <c r="ID21" s="13">
        <f>'C завтраками| Bed and breakfast'!ID21*0.9</f>
        <v>13770</v>
      </c>
      <c r="IE21" s="13">
        <f>'C завтраками| Bed and breakfast'!IE21*0.9</f>
        <v>13770</v>
      </c>
      <c r="IF21" s="13">
        <f>'C завтраками| Bed and breakfast'!IF21*0.9</f>
        <v>13770</v>
      </c>
      <c r="IG21" s="13">
        <f>'C завтраками| Bed and breakfast'!IG21*0.9</f>
        <v>13770</v>
      </c>
      <c r="IH21" s="13">
        <f>'C завтраками| Bed and breakfast'!IH21*0.9</f>
        <v>13770</v>
      </c>
      <c r="II21" s="13">
        <f>'C завтраками| Bed and breakfast'!II21*0.9</f>
        <v>13770</v>
      </c>
      <c r="IJ21" s="13">
        <f>'C завтраками| Bed and breakfast'!IJ21*0.9</f>
        <v>13770</v>
      </c>
      <c r="IK21" s="13">
        <f>'C завтраками| Bed and breakfast'!IK21*0.9</f>
        <v>13320</v>
      </c>
      <c r="IL21" s="13">
        <f>'C завтраками| Bed and breakfast'!IL21*0.9</f>
        <v>13320</v>
      </c>
      <c r="IM21" s="13">
        <f>'C завтраками| Bed and breakfast'!IM21*0.9</f>
        <v>13320</v>
      </c>
      <c r="IN21" s="13">
        <f>'C завтраками| Bed and breakfast'!IN21*0.9</f>
        <v>13320</v>
      </c>
      <c r="IO21" s="13">
        <f>'C завтраками| Bed and breakfast'!IO21*0.9</f>
        <v>13320</v>
      </c>
      <c r="IP21" s="13">
        <f>'C завтраками| Bed and breakfast'!IP21*0.9</f>
        <v>13770</v>
      </c>
      <c r="IQ21" s="13">
        <f>'C завтраками| Bed and breakfast'!IQ21*0.9</f>
        <v>13770</v>
      </c>
      <c r="IR21" s="13">
        <f>'C завтраками| Bed and breakfast'!IR21*0.9</f>
        <v>13320</v>
      </c>
      <c r="IS21" s="13">
        <f>'C завтраками| Bed and breakfast'!IS21*0.9</f>
        <v>13320</v>
      </c>
      <c r="IT21" s="13">
        <f>'C завтраками| Bed and breakfast'!IT21*0.9</f>
        <v>13320</v>
      </c>
      <c r="IU21" s="13">
        <f>'C завтраками| Bed and breakfast'!IU21*0.9</f>
        <v>13320</v>
      </c>
      <c r="IV21" s="13">
        <f>'C завтраками| Bed and breakfast'!IV21*0.9</f>
        <v>13320</v>
      </c>
      <c r="IW21" s="13">
        <f>'C завтраками| Bed and breakfast'!IW21*0.9</f>
        <v>13770</v>
      </c>
      <c r="IX21" s="13">
        <f>'C завтраками| Bed and breakfast'!IX21*0.9</f>
        <v>13770</v>
      </c>
      <c r="IY21" s="13">
        <f>'C завтраками| Bed and breakfast'!IY21*0.9</f>
        <v>13320</v>
      </c>
      <c r="IZ21" s="13">
        <f>'C завтраками| Bed and breakfast'!IZ21*0.9</f>
        <v>13320</v>
      </c>
      <c r="JA21" s="13">
        <f>'C завтраками| Bed and breakfast'!JA21*0.9</f>
        <v>13320</v>
      </c>
      <c r="JB21" s="13">
        <f>'C завтраками| Bed and breakfast'!JB21*0.9</f>
        <v>13320</v>
      </c>
      <c r="JC21" s="13">
        <f>'C завтраками| Bed and breakfast'!JC21*0.9</f>
        <v>13320</v>
      </c>
      <c r="JD21" s="13">
        <f>'C завтраками| Bed and breakfast'!JD21*0.9</f>
        <v>13770</v>
      </c>
      <c r="JE21" s="13">
        <f>'C завтраками| Bed and breakfast'!JE21*0.9</f>
        <v>13770</v>
      </c>
      <c r="JF21" s="13">
        <f>'C завтраками| Bed and breakfast'!JF21*0.9</f>
        <v>14670</v>
      </c>
      <c r="JG21" s="13">
        <f>'C завтраками| Bed and breakfast'!JG21*0.9</f>
        <v>14670</v>
      </c>
      <c r="JH21" s="13">
        <f>'C завтраками| Bed and breakfast'!JH21*0.9</f>
        <v>14670</v>
      </c>
      <c r="JI21" s="13">
        <f>'C завтраками| Bed and breakfast'!JI21*0.9</f>
        <v>14670</v>
      </c>
      <c r="JJ21" s="13">
        <f>'C завтраками| Bed and breakfast'!JJ21*0.9</f>
        <v>14670</v>
      </c>
      <c r="JK21" s="13">
        <f>'C завтраками| Bed and breakfast'!JK21*0.9</f>
        <v>14670</v>
      </c>
      <c r="JL21" s="13">
        <f>'C завтраками| Bed and breakfast'!JL21*0.9</f>
        <v>14670</v>
      </c>
      <c r="JM21" s="13">
        <f>'C завтраками| Bed and breakfast'!JM21*0.9</f>
        <v>14670</v>
      </c>
      <c r="JN21" s="13">
        <f>'C завтраками| Bed and breakfast'!JN21*0.9</f>
        <v>14670</v>
      </c>
      <c r="JO21" s="13">
        <f>'C завтраками| Bed and breakfast'!JO21*0.9</f>
        <v>14670</v>
      </c>
      <c r="JP21" s="13">
        <f>'C завтраками| Bed and breakfast'!JP21*0.9</f>
        <v>14670</v>
      </c>
    </row>
    <row r="22" spans="1:276" ht="11.45" customHeight="1">
      <c r="A22" s="18"/>
      <c r="B22" s="38"/>
      <c r="C22" s="38"/>
      <c r="D22" s="38"/>
      <c r="E22" s="38"/>
      <c r="F22" s="38"/>
      <c r="G22" s="38"/>
      <c r="H22" s="38"/>
      <c r="I22" s="38"/>
      <c r="J22" s="38"/>
      <c r="K22" s="38"/>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38"/>
      <c r="FF22" s="38"/>
      <c r="FG22" s="38"/>
      <c r="FH22" s="38"/>
      <c r="FI22" s="38"/>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row>
    <row r="23" spans="1:276" ht="11.45" customHeight="1">
      <c r="A23" s="29" t="s">
        <v>27</v>
      </c>
      <c r="B23" s="38"/>
      <c r="C23" s="38"/>
      <c r="D23" s="38"/>
      <c r="E23" s="38"/>
      <c r="F23" s="38"/>
      <c r="G23" s="38"/>
      <c r="H23" s="38"/>
      <c r="I23" s="38"/>
      <c r="J23" s="38"/>
      <c r="K23" s="38"/>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38"/>
      <c r="FF23" s="38"/>
      <c r="FG23" s="38"/>
      <c r="FH23" s="38"/>
      <c r="FI23" s="38"/>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row>
    <row r="24" spans="1:276" ht="24.6" customHeight="1">
      <c r="A24" s="6" t="s">
        <v>3</v>
      </c>
      <c r="B24" s="33">
        <f t="shared" ref="B24:Q24" si="0">B5</f>
        <v>46021</v>
      </c>
      <c r="C24" s="33">
        <f t="shared" si="0"/>
        <v>46022</v>
      </c>
      <c r="D24" s="33">
        <f t="shared" si="0"/>
        <v>46023</v>
      </c>
      <c r="E24" s="33">
        <f t="shared" si="0"/>
        <v>46024</v>
      </c>
      <c r="F24" s="33">
        <f t="shared" si="0"/>
        <v>46025</v>
      </c>
      <c r="G24" s="33">
        <f t="shared" si="0"/>
        <v>46026</v>
      </c>
      <c r="H24" s="33">
        <f t="shared" si="0"/>
        <v>46027</v>
      </c>
      <c r="I24" s="33">
        <f t="shared" si="0"/>
        <v>46028</v>
      </c>
      <c r="J24" s="33">
        <f t="shared" si="0"/>
        <v>46029</v>
      </c>
      <c r="K24" s="33">
        <f t="shared" si="0"/>
        <v>46030</v>
      </c>
      <c r="L24" s="8">
        <f t="shared" si="0"/>
        <v>46031</v>
      </c>
      <c r="M24" s="8">
        <f t="shared" si="0"/>
        <v>46032</v>
      </c>
      <c r="N24" s="8">
        <f t="shared" si="0"/>
        <v>46033</v>
      </c>
      <c r="O24" s="8">
        <f t="shared" si="0"/>
        <v>46034</v>
      </c>
      <c r="P24" s="8">
        <f t="shared" si="0"/>
        <v>46035</v>
      </c>
      <c r="Q24" s="8">
        <f t="shared" si="0"/>
        <v>46036</v>
      </c>
      <c r="R24" s="8">
        <f t="shared" ref="R24:CC25" si="1">R5</f>
        <v>46037</v>
      </c>
      <c r="S24" s="8">
        <f t="shared" si="1"/>
        <v>46038</v>
      </c>
      <c r="T24" s="8">
        <f t="shared" si="1"/>
        <v>46039</v>
      </c>
      <c r="U24" s="8">
        <f t="shared" si="1"/>
        <v>46040</v>
      </c>
      <c r="V24" s="8">
        <f t="shared" si="1"/>
        <v>46041</v>
      </c>
      <c r="W24" s="8">
        <f t="shared" si="1"/>
        <v>46042</v>
      </c>
      <c r="X24" s="8">
        <f t="shared" si="1"/>
        <v>46043</v>
      </c>
      <c r="Y24" s="8">
        <f t="shared" si="1"/>
        <v>46044</v>
      </c>
      <c r="Z24" s="8">
        <f t="shared" si="1"/>
        <v>46045</v>
      </c>
      <c r="AA24" s="8">
        <f t="shared" si="1"/>
        <v>46046</v>
      </c>
      <c r="AB24" s="8">
        <f t="shared" si="1"/>
        <v>46047</v>
      </c>
      <c r="AC24" s="8">
        <f t="shared" si="1"/>
        <v>46048</v>
      </c>
      <c r="AD24" s="8">
        <f t="shared" si="1"/>
        <v>46049</v>
      </c>
      <c r="AE24" s="8">
        <f t="shared" si="1"/>
        <v>46050</v>
      </c>
      <c r="AF24" s="8">
        <f t="shared" si="1"/>
        <v>46051</v>
      </c>
      <c r="AG24" s="8">
        <f t="shared" si="1"/>
        <v>46052</v>
      </c>
      <c r="AH24" s="8">
        <f t="shared" si="1"/>
        <v>46053</v>
      </c>
      <c r="AI24" s="8">
        <f t="shared" si="1"/>
        <v>46054</v>
      </c>
      <c r="AJ24" s="8">
        <f t="shared" si="1"/>
        <v>46055</v>
      </c>
      <c r="AK24" s="8">
        <f t="shared" si="1"/>
        <v>46056</v>
      </c>
      <c r="AL24" s="8">
        <f t="shared" si="1"/>
        <v>46057</v>
      </c>
      <c r="AM24" s="8">
        <f t="shared" si="1"/>
        <v>46058</v>
      </c>
      <c r="AN24" s="8">
        <f t="shared" si="1"/>
        <v>46059</v>
      </c>
      <c r="AO24" s="8">
        <f t="shared" si="1"/>
        <v>46060</v>
      </c>
      <c r="AP24" s="8">
        <f t="shared" si="1"/>
        <v>46061</v>
      </c>
      <c r="AQ24" s="8">
        <f t="shared" si="1"/>
        <v>46062</v>
      </c>
      <c r="AR24" s="8">
        <f t="shared" si="1"/>
        <v>46063</v>
      </c>
      <c r="AS24" s="8">
        <f t="shared" si="1"/>
        <v>46064</v>
      </c>
      <c r="AT24" s="8">
        <f t="shared" si="1"/>
        <v>46065</v>
      </c>
      <c r="AU24" s="8">
        <f t="shared" si="1"/>
        <v>46066</v>
      </c>
      <c r="AV24" s="8">
        <f t="shared" si="1"/>
        <v>46067</v>
      </c>
      <c r="AW24" s="8">
        <f t="shared" si="1"/>
        <v>46068</v>
      </c>
      <c r="AX24" s="8">
        <f t="shared" si="1"/>
        <v>46069</v>
      </c>
      <c r="AY24" s="8">
        <f t="shared" si="1"/>
        <v>46070</v>
      </c>
      <c r="AZ24" s="8">
        <f t="shared" si="1"/>
        <v>46071</v>
      </c>
      <c r="BA24" s="8">
        <f t="shared" si="1"/>
        <v>46072</v>
      </c>
      <c r="BB24" s="8">
        <f t="shared" si="1"/>
        <v>46073</v>
      </c>
      <c r="BC24" s="8">
        <f t="shared" si="1"/>
        <v>46074</v>
      </c>
      <c r="BD24" s="8">
        <f t="shared" si="1"/>
        <v>46075</v>
      </c>
      <c r="BE24" s="8">
        <f t="shared" si="1"/>
        <v>46076</v>
      </c>
      <c r="BF24" s="8">
        <f t="shared" si="1"/>
        <v>46077</v>
      </c>
      <c r="BG24" s="8">
        <f t="shared" si="1"/>
        <v>46078</v>
      </c>
      <c r="BH24" s="8">
        <f t="shared" si="1"/>
        <v>46079</v>
      </c>
      <c r="BI24" s="8">
        <f t="shared" si="1"/>
        <v>46080</v>
      </c>
      <c r="BJ24" s="8">
        <f t="shared" si="1"/>
        <v>46081</v>
      </c>
      <c r="BK24" s="8">
        <f t="shared" si="1"/>
        <v>46082</v>
      </c>
      <c r="BL24" s="8">
        <f t="shared" si="1"/>
        <v>46083</v>
      </c>
      <c r="BM24" s="8">
        <f t="shared" si="1"/>
        <v>46084</v>
      </c>
      <c r="BN24" s="8">
        <f t="shared" si="1"/>
        <v>46085</v>
      </c>
      <c r="BO24" s="8">
        <f t="shared" si="1"/>
        <v>46086</v>
      </c>
      <c r="BP24" s="8">
        <f t="shared" si="1"/>
        <v>46087</v>
      </c>
      <c r="BQ24" s="8">
        <f t="shared" si="1"/>
        <v>46088</v>
      </c>
      <c r="BR24" s="8">
        <f t="shared" si="1"/>
        <v>46089</v>
      </c>
      <c r="BS24" s="8">
        <f t="shared" si="1"/>
        <v>46090</v>
      </c>
      <c r="BT24" s="8">
        <f t="shared" si="1"/>
        <v>46091</v>
      </c>
      <c r="BU24" s="8">
        <f t="shared" si="1"/>
        <v>46092</v>
      </c>
      <c r="BV24" s="8">
        <f t="shared" si="1"/>
        <v>46093</v>
      </c>
      <c r="BW24" s="8">
        <f t="shared" si="1"/>
        <v>46094</v>
      </c>
      <c r="BX24" s="8">
        <f t="shared" si="1"/>
        <v>46095</v>
      </c>
      <c r="BY24" s="8">
        <f t="shared" si="1"/>
        <v>46096</v>
      </c>
      <c r="BZ24" s="8">
        <f t="shared" si="1"/>
        <v>46097</v>
      </c>
      <c r="CA24" s="8">
        <f t="shared" si="1"/>
        <v>46098</v>
      </c>
      <c r="CB24" s="8">
        <f t="shared" si="1"/>
        <v>46099</v>
      </c>
      <c r="CC24" s="8">
        <f t="shared" si="1"/>
        <v>46100</v>
      </c>
      <c r="CD24" s="8">
        <f t="shared" ref="CD24:DS25" si="2">CD5</f>
        <v>46101</v>
      </c>
      <c r="CE24" s="8">
        <f t="shared" si="2"/>
        <v>46102</v>
      </c>
      <c r="CF24" s="8">
        <f t="shared" si="2"/>
        <v>46103</v>
      </c>
      <c r="CG24" s="8">
        <f t="shared" si="2"/>
        <v>46104</v>
      </c>
      <c r="CH24" s="8">
        <f t="shared" si="2"/>
        <v>46105</v>
      </c>
      <c r="CI24" s="8">
        <f t="shared" si="2"/>
        <v>46106</v>
      </c>
      <c r="CJ24" s="8">
        <f t="shared" si="2"/>
        <v>46107</v>
      </c>
      <c r="CK24" s="8">
        <f t="shared" si="2"/>
        <v>46108</v>
      </c>
      <c r="CL24" s="8">
        <f t="shared" si="2"/>
        <v>46109</v>
      </c>
      <c r="CM24" s="8">
        <f t="shared" si="2"/>
        <v>46110</v>
      </c>
      <c r="CN24" s="8">
        <f t="shared" si="2"/>
        <v>46111</v>
      </c>
      <c r="CO24" s="8">
        <f t="shared" si="2"/>
        <v>46112</v>
      </c>
      <c r="CP24" s="8">
        <f t="shared" si="2"/>
        <v>46113</v>
      </c>
      <c r="CQ24" s="8">
        <f t="shared" si="2"/>
        <v>46114</v>
      </c>
      <c r="CR24" s="8">
        <f t="shared" si="2"/>
        <v>46115</v>
      </c>
      <c r="CS24" s="8">
        <f t="shared" si="2"/>
        <v>46116</v>
      </c>
      <c r="CT24" s="8">
        <f t="shared" si="2"/>
        <v>46117</v>
      </c>
      <c r="CU24" s="8">
        <f t="shared" si="2"/>
        <v>46118</v>
      </c>
      <c r="CV24" s="8">
        <f t="shared" si="2"/>
        <v>46119</v>
      </c>
      <c r="CW24" s="8">
        <f t="shared" si="2"/>
        <v>46120</v>
      </c>
      <c r="CX24" s="8">
        <f t="shared" si="2"/>
        <v>46121</v>
      </c>
      <c r="CY24" s="8">
        <f t="shared" si="2"/>
        <v>46122</v>
      </c>
      <c r="CZ24" s="8">
        <f t="shared" si="2"/>
        <v>46123</v>
      </c>
      <c r="DA24" s="8">
        <f t="shared" si="2"/>
        <v>46124</v>
      </c>
      <c r="DB24" s="8">
        <f t="shared" si="2"/>
        <v>46125</v>
      </c>
      <c r="DC24" s="8">
        <f t="shared" si="2"/>
        <v>46126</v>
      </c>
      <c r="DD24" s="8">
        <f t="shared" si="2"/>
        <v>46127</v>
      </c>
      <c r="DE24" s="8">
        <f t="shared" si="2"/>
        <v>46128</v>
      </c>
      <c r="DF24" s="8">
        <f t="shared" si="2"/>
        <v>46129</v>
      </c>
      <c r="DG24" s="8">
        <f t="shared" si="2"/>
        <v>46130</v>
      </c>
      <c r="DH24" s="8">
        <f t="shared" si="2"/>
        <v>46131</v>
      </c>
      <c r="DI24" s="8">
        <f t="shared" si="2"/>
        <v>46132</v>
      </c>
      <c r="DJ24" s="8">
        <f t="shared" si="2"/>
        <v>46133</v>
      </c>
      <c r="DK24" s="8">
        <f t="shared" si="2"/>
        <v>46134</v>
      </c>
      <c r="DL24" s="8">
        <f t="shared" si="2"/>
        <v>46135</v>
      </c>
      <c r="DM24" s="8">
        <f t="shared" si="2"/>
        <v>46136</v>
      </c>
      <c r="DN24" s="8">
        <f t="shared" si="2"/>
        <v>46137</v>
      </c>
      <c r="DO24" s="8">
        <f t="shared" si="2"/>
        <v>46138</v>
      </c>
      <c r="DP24" s="8">
        <f t="shared" si="2"/>
        <v>46139</v>
      </c>
      <c r="DQ24" s="8">
        <f t="shared" si="2"/>
        <v>46140</v>
      </c>
      <c r="DR24" s="8">
        <f t="shared" si="2"/>
        <v>46141</v>
      </c>
      <c r="DS24" s="8">
        <f t="shared" si="2"/>
        <v>46142</v>
      </c>
      <c r="DT24" s="8">
        <f t="shared" ref="DT24:GE24" si="3">DT5</f>
        <v>46143</v>
      </c>
      <c r="DU24" s="8">
        <f t="shared" si="3"/>
        <v>46144</v>
      </c>
      <c r="DV24" s="8">
        <f t="shared" si="3"/>
        <v>46145</v>
      </c>
      <c r="DW24" s="8">
        <f t="shared" si="3"/>
        <v>46146</v>
      </c>
      <c r="DX24" s="8">
        <f t="shared" si="3"/>
        <v>46147</v>
      </c>
      <c r="DY24" s="8">
        <f t="shared" si="3"/>
        <v>46148</v>
      </c>
      <c r="DZ24" s="8">
        <f t="shared" si="3"/>
        <v>46149</v>
      </c>
      <c r="EA24" s="8">
        <f t="shared" si="3"/>
        <v>46150</v>
      </c>
      <c r="EB24" s="8">
        <f t="shared" si="3"/>
        <v>46151</v>
      </c>
      <c r="EC24" s="8">
        <f t="shared" si="3"/>
        <v>46152</v>
      </c>
      <c r="ED24" s="8">
        <f t="shared" si="3"/>
        <v>46153</v>
      </c>
      <c r="EE24" s="8">
        <f t="shared" si="3"/>
        <v>46154</v>
      </c>
      <c r="EF24" s="8">
        <f t="shared" si="3"/>
        <v>46155</v>
      </c>
      <c r="EG24" s="8">
        <f t="shared" si="3"/>
        <v>46156</v>
      </c>
      <c r="EH24" s="8">
        <f t="shared" si="3"/>
        <v>46157</v>
      </c>
      <c r="EI24" s="8">
        <f t="shared" si="3"/>
        <v>46158</v>
      </c>
      <c r="EJ24" s="8">
        <f t="shared" si="3"/>
        <v>46159</v>
      </c>
      <c r="EK24" s="8">
        <f t="shared" si="3"/>
        <v>46160</v>
      </c>
      <c r="EL24" s="8">
        <f t="shared" si="3"/>
        <v>46161</v>
      </c>
      <c r="EM24" s="8">
        <f t="shared" si="3"/>
        <v>46162</v>
      </c>
      <c r="EN24" s="8">
        <f t="shared" si="3"/>
        <v>46163</v>
      </c>
      <c r="EO24" s="8">
        <f t="shared" si="3"/>
        <v>46164</v>
      </c>
      <c r="EP24" s="8">
        <f t="shared" si="3"/>
        <v>46165</v>
      </c>
      <c r="EQ24" s="8">
        <f t="shared" si="3"/>
        <v>46166</v>
      </c>
      <c r="ER24" s="8">
        <f t="shared" si="3"/>
        <v>46167</v>
      </c>
      <c r="ES24" s="8">
        <f t="shared" si="3"/>
        <v>46168</v>
      </c>
      <c r="ET24" s="8">
        <f t="shared" si="3"/>
        <v>46169</v>
      </c>
      <c r="EU24" s="8">
        <f t="shared" si="3"/>
        <v>46170</v>
      </c>
      <c r="EV24" s="8">
        <f t="shared" si="3"/>
        <v>46171</v>
      </c>
      <c r="EW24" s="8">
        <f t="shared" si="3"/>
        <v>46172</v>
      </c>
      <c r="EX24" s="8">
        <f t="shared" si="3"/>
        <v>46173</v>
      </c>
      <c r="EY24" s="8">
        <f t="shared" si="3"/>
        <v>46174</v>
      </c>
      <c r="EZ24" s="8">
        <f t="shared" si="3"/>
        <v>46175</v>
      </c>
      <c r="FA24" s="8">
        <f t="shared" si="3"/>
        <v>46176</v>
      </c>
      <c r="FB24" s="8">
        <f t="shared" si="3"/>
        <v>46177</v>
      </c>
      <c r="FC24" s="8">
        <f t="shared" si="3"/>
        <v>46178</v>
      </c>
      <c r="FD24" s="8">
        <f t="shared" si="3"/>
        <v>46179</v>
      </c>
      <c r="FE24" s="33">
        <f t="shared" si="3"/>
        <v>46180</v>
      </c>
      <c r="FF24" s="33">
        <f t="shared" si="3"/>
        <v>46181</v>
      </c>
      <c r="FG24" s="33">
        <f t="shared" si="3"/>
        <v>46182</v>
      </c>
      <c r="FH24" s="33">
        <f t="shared" si="3"/>
        <v>46183</v>
      </c>
      <c r="FI24" s="33">
        <f t="shared" si="3"/>
        <v>46184</v>
      </c>
      <c r="FJ24" s="8">
        <f t="shared" si="3"/>
        <v>46185</v>
      </c>
      <c r="FK24" s="8">
        <f t="shared" si="3"/>
        <v>46186</v>
      </c>
      <c r="FL24" s="8">
        <f t="shared" si="3"/>
        <v>46187</v>
      </c>
      <c r="FM24" s="8">
        <f t="shared" si="3"/>
        <v>46188</v>
      </c>
      <c r="FN24" s="8">
        <f t="shared" si="3"/>
        <v>46189</v>
      </c>
      <c r="FO24" s="8">
        <f t="shared" si="3"/>
        <v>46190</v>
      </c>
      <c r="FP24" s="8">
        <f t="shared" si="3"/>
        <v>46191</v>
      </c>
      <c r="FQ24" s="8">
        <f t="shared" si="3"/>
        <v>46192</v>
      </c>
      <c r="FR24" s="8">
        <f t="shared" si="3"/>
        <v>46193</v>
      </c>
      <c r="FS24" s="8">
        <f t="shared" si="3"/>
        <v>46194</v>
      </c>
      <c r="FT24" s="8">
        <f t="shared" si="3"/>
        <v>46195</v>
      </c>
      <c r="FU24" s="8">
        <f t="shared" si="3"/>
        <v>46196</v>
      </c>
      <c r="FV24" s="8">
        <f t="shared" si="3"/>
        <v>46197</v>
      </c>
      <c r="FW24" s="8">
        <f t="shared" si="3"/>
        <v>46198</v>
      </c>
      <c r="FX24" s="8">
        <f t="shared" si="3"/>
        <v>46199</v>
      </c>
      <c r="FY24" s="8">
        <f t="shared" si="3"/>
        <v>46200</v>
      </c>
      <c r="FZ24" s="8">
        <f t="shared" si="3"/>
        <v>46201</v>
      </c>
      <c r="GA24" s="8">
        <f t="shared" si="3"/>
        <v>46202</v>
      </c>
      <c r="GB24" s="8">
        <f t="shared" si="3"/>
        <v>46203</v>
      </c>
      <c r="GC24" s="8">
        <f t="shared" si="3"/>
        <v>46204</v>
      </c>
      <c r="GD24" s="8">
        <f t="shared" si="3"/>
        <v>46205</v>
      </c>
      <c r="GE24" s="8">
        <f t="shared" si="3"/>
        <v>46206</v>
      </c>
      <c r="GF24" s="8">
        <f t="shared" ref="GF24:IQ24" si="4">GF5</f>
        <v>46207</v>
      </c>
      <c r="GG24" s="8">
        <f t="shared" si="4"/>
        <v>46208</v>
      </c>
      <c r="GH24" s="8">
        <f t="shared" si="4"/>
        <v>46209</v>
      </c>
      <c r="GI24" s="8">
        <f t="shared" si="4"/>
        <v>46210</v>
      </c>
      <c r="GJ24" s="8">
        <f t="shared" si="4"/>
        <v>46211</v>
      </c>
      <c r="GK24" s="8">
        <f t="shared" si="4"/>
        <v>46212</v>
      </c>
      <c r="GL24" s="8">
        <f t="shared" si="4"/>
        <v>46213</v>
      </c>
      <c r="GM24" s="8">
        <f t="shared" si="4"/>
        <v>46214</v>
      </c>
      <c r="GN24" s="8">
        <f t="shared" si="4"/>
        <v>46215</v>
      </c>
      <c r="GO24" s="8">
        <f t="shared" si="4"/>
        <v>46216</v>
      </c>
      <c r="GP24" s="8">
        <f t="shared" si="4"/>
        <v>46217</v>
      </c>
      <c r="GQ24" s="8">
        <f t="shared" si="4"/>
        <v>46218</v>
      </c>
      <c r="GR24" s="8">
        <f t="shared" si="4"/>
        <v>46219</v>
      </c>
      <c r="GS24" s="8">
        <f t="shared" si="4"/>
        <v>46220</v>
      </c>
      <c r="GT24" s="8">
        <f t="shared" si="4"/>
        <v>46221</v>
      </c>
      <c r="GU24" s="8">
        <f t="shared" si="4"/>
        <v>46222</v>
      </c>
      <c r="GV24" s="8">
        <f t="shared" si="4"/>
        <v>46223</v>
      </c>
      <c r="GW24" s="8">
        <f t="shared" si="4"/>
        <v>46224</v>
      </c>
      <c r="GX24" s="8">
        <f t="shared" si="4"/>
        <v>46225</v>
      </c>
      <c r="GY24" s="8">
        <f t="shared" si="4"/>
        <v>46226</v>
      </c>
      <c r="GZ24" s="8">
        <f t="shared" si="4"/>
        <v>46227</v>
      </c>
      <c r="HA24" s="8">
        <f t="shared" si="4"/>
        <v>46228</v>
      </c>
      <c r="HB24" s="8">
        <f t="shared" si="4"/>
        <v>46229</v>
      </c>
      <c r="HC24" s="8">
        <f t="shared" si="4"/>
        <v>46230</v>
      </c>
      <c r="HD24" s="8">
        <f t="shared" si="4"/>
        <v>46231</v>
      </c>
      <c r="HE24" s="8">
        <f t="shared" si="4"/>
        <v>46232</v>
      </c>
      <c r="HF24" s="8">
        <f t="shared" si="4"/>
        <v>46233</v>
      </c>
      <c r="HG24" s="8">
        <f t="shared" si="4"/>
        <v>46234</v>
      </c>
      <c r="HH24" s="8">
        <f t="shared" si="4"/>
        <v>46235</v>
      </c>
      <c r="HI24" s="8">
        <f t="shared" si="4"/>
        <v>46236</v>
      </c>
      <c r="HJ24" s="8">
        <f t="shared" si="4"/>
        <v>46237</v>
      </c>
      <c r="HK24" s="8">
        <f t="shared" si="4"/>
        <v>46238</v>
      </c>
      <c r="HL24" s="8">
        <f t="shared" si="4"/>
        <v>46239</v>
      </c>
      <c r="HM24" s="8">
        <f t="shared" si="4"/>
        <v>46240</v>
      </c>
      <c r="HN24" s="8">
        <f t="shared" si="4"/>
        <v>46241</v>
      </c>
      <c r="HO24" s="8">
        <f t="shared" si="4"/>
        <v>46242</v>
      </c>
      <c r="HP24" s="8">
        <f t="shared" si="4"/>
        <v>46243</v>
      </c>
      <c r="HQ24" s="8">
        <f t="shared" si="4"/>
        <v>46244</v>
      </c>
      <c r="HR24" s="8">
        <f t="shared" si="4"/>
        <v>46245</v>
      </c>
      <c r="HS24" s="8">
        <f t="shared" si="4"/>
        <v>46246</v>
      </c>
      <c r="HT24" s="8">
        <f t="shared" si="4"/>
        <v>46247</v>
      </c>
      <c r="HU24" s="8">
        <f t="shared" si="4"/>
        <v>46248</v>
      </c>
      <c r="HV24" s="8">
        <f t="shared" si="4"/>
        <v>46249</v>
      </c>
      <c r="HW24" s="8">
        <f t="shared" si="4"/>
        <v>46250</v>
      </c>
      <c r="HX24" s="8">
        <f t="shared" si="4"/>
        <v>46251</v>
      </c>
      <c r="HY24" s="8">
        <f t="shared" si="4"/>
        <v>46252</v>
      </c>
      <c r="HZ24" s="8">
        <f t="shared" si="4"/>
        <v>46253</v>
      </c>
      <c r="IA24" s="8">
        <f t="shared" si="4"/>
        <v>46254</v>
      </c>
      <c r="IB24" s="8">
        <f t="shared" si="4"/>
        <v>46255</v>
      </c>
      <c r="IC24" s="8">
        <f t="shared" si="4"/>
        <v>46256</v>
      </c>
      <c r="ID24" s="8">
        <f t="shared" si="4"/>
        <v>46257</v>
      </c>
      <c r="IE24" s="8">
        <f t="shared" si="4"/>
        <v>46258</v>
      </c>
      <c r="IF24" s="8">
        <f t="shared" si="4"/>
        <v>46259</v>
      </c>
      <c r="IG24" s="8">
        <f t="shared" si="4"/>
        <v>46260</v>
      </c>
      <c r="IH24" s="8">
        <f t="shared" si="4"/>
        <v>46261</v>
      </c>
      <c r="II24" s="8">
        <f t="shared" si="4"/>
        <v>46262</v>
      </c>
      <c r="IJ24" s="8">
        <f t="shared" si="4"/>
        <v>46263</v>
      </c>
      <c r="IK24" s="8">
        <f t="shared" si="4"/>
        <v>46264</v>
      </c>
      <c r="IL24" s="8">
        <f t="shared" si="4"/>
        <v>46265</v>
      </c>
      <c r="IM24" s="8">
        <f t="shared" si="4"/>
        <v>46266</v>
      </c>
      <c r="IN24" s="8">
        <f t="shared" si="4"/>
        <v>46267</v>
      </c>
      <c r="IO24" s="8">
        <f t="shared" si="4"/>
        <v>46268</v>
      </c>
      <c r="IP24" s="8">
        <f t="shared" si="4"/>
        <v>46269</v>
      </c>
      <c r="IQ24" s="8">
        <f t="shared" si="4"/>
        <v>46270</v>
      </c>
      <c r="IR24" s="8">
        <f t="shared" ref="IR24:JP24" si="5">IR5</f>
        <v>46271</v>
      </c>
      <c r="IS24" s="8">
        <f t="shared" si="5"/>
        <v>46272</v>
      </c>
      <c r="IT24" s="8">
        <f t="shared" si="5"/>
        <v>46273</v>
      </c>
      <c r="IU24" s="8">
        <f t="shared" si="5"/>
        <v>46274</v>
      </c>
      <c r="IV24" s="8">
        <f t="shared" si="5"/>
        <v>46275</v>
      </c>
      <c r="IW24" s="8">
        <f t="shared" si="5"/>
        <v>46276</v>
      </c>
      <c r="IX24" s="8">
        <f t="shared" si="5"/>
        <v>46277</v>
      </c>
      <c r="IY24" s="8">
        <f t="shared" si="5"/>
        <v>46278</v>
      </c>
      <c r="IZ24" s="8">
        <f t="shared" si="5"/>
        <v>46279</v>
      </c>
      <c r="JA24" s="8">
        <f t="shared" si="5"/>
        <v>46280</v>
      </c>
      <c r="JB24" s="8">
        <f t="shared" si="5"/>
        <v>46281</v>
      </c>
      <c r="JC24" s="8">
        <f t="shared" si="5"/>
        <v>46282</v>
      </c>
      <c r="JD24" s="8">
        <f t="shared" si="5"/>
        <v>46283</v>
      </c>
      <c r="JE24" s="8">
        <f t="shared" si="5"/>
        <v>46284</v>
      </c>
      <c r="JF24" s="8">
        <f t="shared" si="5"/>
        <v>46285</v>
      </c>
      <c r="JG24" s="8">
        <f t="shared" si="5"/>
        <v>46286</v>
      </c>
      <c r="JH24" s="8">
        <f t="shared" si="5"/>
        <v>46287</v>
      </c>
      <c r="JI24" s="8">
        <f t="shared" si="5"/>
        <v>46288</v>
      </c>
      <c r="JJ24" s="8">
        <f t="shared" si="5"/>
        <v>46289</v>
      </c>
      <c r="JK24" s="8">
        <f t="shared" si="5"/>
        <v>46290</v>
      </c>
      <c r="JL24" s="8">
        <f t="shared" si="5"/>
        <v>46291</v>
      </c>
      <c r="JM24" s="8">
        <f t="shared" si="5"/>
        <v>46292</v>
      </c>
      <c r="JN24" s="8">
        <f t="shared" si="5"/>
        <v>46293</v>
      </c>
      <c r="JO24" s="8">
        <f t="shared" si="5"/>
        <v>46294</v>
      </c>
      <c r="JP24" s="8">
        <f t="shared" si="5"/>
        <v>46295</v>
      </c>
    </row>
    <row r="25" spans="1:276" ht="24.6" customHeight="1">
      <c r="A25" s="9"/>
      <c r="B25" s="33">
        <f t="shared" ref="B25:Q25" si="6">B6</f>
        <v>46021</v>
      </c>
      <c r="C25" s="33">
        <f t="shared" si="6"/>
        <v>46022</v>
      </c>
      <c r="D25" s="33">
        <f t="shared" si="6"/>
        <v>46023</v>
      </c>
      <c r="E25" s="33">
        <f t="shared" si="6"/>
        <v>46024</v>
      </c>
      <c r="F25" s="33">
        <f t="shared" si="6"/>
        <v>46025</v>
      </c>
      <c r="G25" s="33">
        <f t="shared" si="6"/>
        <v>46026</v>
      </c>
      <c r="H25" s="33">
        <f t="shared" si="6"/>
        <v>46027</v>
      </c>
      <c r="I25" s="33">
        <f t="shared" si="6"/>
        <v>46028</v>
      </c>
      <c r="J25" s="33">
        <f t="shared" si="6"/>
        <v>46029</v>
      </c>
      <c r="K25" s="33">
        <f t="shared" si="6"/>
        <v>46030</v>
      </c>
      <c r="L25" s="8">
        <f t="shared" si="6"/>
        <v>46031</v>
      </c>
      <c r="M25" s="8">
        <f t="shared" si="6"/>
        <v>46032</v>
      </c>
      <c r="N25" s="8">
        <f t="shared" si="6"/>
        <v>46033</v>
      </c>
      <c r="O25" s="8">
        <f t="shared" si="6"/>
        <v>46034</v>
      </c>
      <c r="P25" s="8">
        <f t="shared" si="6"/>
        <v>46035</v>
      </c>
      <c r="Q25" s="8">
        <f t="shared" si="6"/>
        <v>46036</v>
      </c>
      <c r="R25" s="8">
        <f t="shared" si="1"/>
        <v>46037</v>
      </c>
      <c r="S25" s="8">
        <f t="shared" si="1"/>
        <v>46038</v>
      </c>
      <c r="T25" s="8">
        <f t="shared" si="1"/>
        <v>46039</v>
      </c>
      <c r="U25" s="8">
        <f t="shared" si="1"/>
        <v>46040</v>
      </c>
      <c r="V25" s="8">
        <f t="shared" si="1"/>
        <v>46041</v>
      </c>
      <c r="W25" s="8">
        <f t="shared" si="1"/>
        <v>46042</v>
      </c>
      <c r="X25" s="8">
        <f t="shared" si="1"/>
        <v>46043</v>
      </c>
      <c r="Y25" s="8">
        <f t="shared" si="1"/>
        <v>46044</v>
      </c>
      <c r="Z25" s="8">
        <f t="shared" si="1"/>
        <v>46045</v>
      </c>
      <c r="AA25" s="8">
        <f t="shared" si="1"/>
        <v>46046</v>
      </c>
      <c r="AB25" s="8">
        <f t="shared" si="1"/>
        <v>46047</v>
      </c>
      <c r="AC25" s="8">
        <f t="shared" si="1"/>
        <v>46048</v>
      </c>
      <c r="AD25" s="8">
        <f t="shared" si="1"/>
        <v>46049</v>
      </c>
      <c r="AE25" s="8">
        <f t="shared" si="1"/>
        <v>46050</v>
      </c>
      <c r="AF25" s="8">
        <f t="shared" si="1"/>
        <v>46051</v>
      </c>
      <c r="AG25" s="8">
        <f t="shared" si="1"/>
        <v>46052</v>
      </c>
      <c r="AH25" s="8">
        <f t="shared" si="1"/>
        <v>46053</v>
      </c>
      <c r="AI25" s="8">
        <f t="shared" si="1"/>
        <v>46054</v>
      </c>
      <c r="AJ25" s="8">
        <f t="shared" si="1"/>
        <v>46055</v>
      </c>
      <c r="AK25" s="8">
        <f t="shared" si="1"/>
        <v>46056</v>
      </c>
      <c r="AL25" s="8">
        <f t="shared" si="1"/>
        <v>46057</v>
      </c>
      <c r="AM25" s="8">
        <f t="shared" si="1"/>
        <v>46058</v>
      </c>
      <c r="AN25" s="8">
        <f t="shared" si="1"/>
        <v>46059</v>
      </c>
      <c r="AO25" s="8">
        <f t="shared" si="1"/>
        <v>46060</v>
      </c>
      <c r="AP25" s="8">
        <f t="shared" si="1"/>
        <v>46061</v>
      </c>
      <c r="AQ25" s="8">
        <f t="shared" si="1"/>
        <v>46062</v>
      </c>
      <c r="AR25" s="8">
        <f t="shared" si="1"/>
        <v>46063</v>
      </c>
      <c r="AS25" s="8">
        <f t="shared" si="1"/>
        <v>46064</v>
      </c>
      <c r="AT25" s="8">
        <f t="shared" si="1"/>
        <v>46065</v>
      </c>
      <c r="AU25" s="8">
        <f t="shared" si="1"/>
        <v>46066</v>
      </c>
      <c r="AV25" s="8">
        <f t="shared" si="1"/>
        <v>46067</v>
      </c>
      <c r="AW25" s="8">
        <f t="shared" si="1"/>
        <v>46068</v>
      </c>
      <c r="AX25" s="8">
        <f t="shared" si="1"/>
        <v>46069</v>
      </c>
      <c r="AY25" s="8">
        <f t="shared" si="1"/>
        <v>46070</v>
      </c>
      <c r="AZ25" s="8">
        <f t="shared" si="1"/>
        <v>46071</v>
      </c>
      <c r="BA25" s="8">
        <f t="shared" si="1"/>
        <v>46072</v>
      </c>
      <c r="BB25" s="8">
        <f t="shared" si="1"/>
        <v>46073</v>
      </c>
      <c r="BC25" s="8">
        <f t="shared" si="1"/>
        <v>46074</v>
      </c>
      <c r="BD25" s="8">
        <f t="shared" si="1"/>
        <v>46075</v>
      </c>
      <c r="BE25" s="8">
        <f t="shared" si="1"/>
        <v>46076</v>
      </c>
      <c r="BF25" s="8">
        <f t="shared" si="1"/>
        <v>46077</v>
      </c>
      <c r="BG25" s="8">
        <f t="shared" si="1"/>
        <v>46078</v>
      </c>
      <c r="BH25" s="8">
        <f t="shared" si="1"/>
        <v>46079</v>
      </c>
      <c r="BI25" s="8">
        <f t="shared" si="1"/>
        <v>46080</v>
      </c>
      <c r="BJ25" s="8">
        <f t="shared" si="1"/>
        <v>46081</v>
      </c>
      <c r="BK25" s="8">
        <f t="shared" si="1"/>
        <v>46082</v>
      </c>
      <c r="BL25" s="8">
        <f t="shared" si="1"/>
        <v>46083</v>
      </c>
      <c r="BM25" s="8">
        <f t="shared" si="1"/>
        <v>46084</v>
      </c>
      <c r="BN25" s="8">
        <f t="shared" si="1"/>
        <v>46085</v>
      </c>
      <c r="BO25" s="8">
        <f t="shared" si="1"/>
        <v>46086</v>
      </c>
      <c r="BP25" s="8">
        <f t="shared" si="1"/>
        <v>46087</v>
      </c>
      <c r="BQ25" s="8">
        <f t="shared" si="1"/>
        <v>46088</v>
      </c>
      <c r="BR25" s="8">
        <f t="shared" si="1"/>
        <v>46089</v>
      </c>
      <c r="BS25" s="8">
        <f t="shared" si="1"/>
        <v>46090</v>
      </c>
      <c r="BT25" s="8">
        <f t="shared" si="1"/>
        <v>46091</v>
      </c>
      <c r="BU25" s="8">
        <f t="shared" si="1"/>
        <v>46092</v>
      </c>
      <c r="BV25" s="8">
        <f t="shared" si="1"/>
        <v>46093</v>
      </c>
      <c r="BW25" s="8">
        <f t="shared" si="1"/>
        <v>46094</v>
      </c>
      <c r="BX25" s="8">
        <f t="shared" si="1"/>
        <v>46095</v>
      </c>
      <c r="BY25" s="8">
        <f t="shared" si="1"/>
        <v>46096</v>
      </c>
      <c r="BZ25" s="8">
        <f t="shared" si="1"/>
        <v>46097</v>
      </c>
      <c r="CA25" s="8">
        <f t="shared" si="1"/>
        <v>46098</v>
      </c>
      <c r="CB25" s="8">
        <f t="shared" si="1"/>
        <v>46099</v>
      </c>
      <c r="CC25" s="8">
        <f t="shared" si="1"/>
        <v>46100</v>
      </c>
      <c r="CD25" s="8">
        <f t="shared" si="2"/>
        <v>46101</v>
      </c>
      <c r="CE25" s="8">
        <f t="shared" si="2"/>
        <v>46102</v>
      </c>
      <c r="CF25" s="8">
        <f t="shared" si="2"/>
        <v>46103</v>
      </c>
      <c r="CG25" s="8">
        <f t="shared" si="2"/>
        <v>46104</v>
      </c>
      <c r="CH25" s="8">
        <f t="shared" si="2"/>
        <v>46105</v>
      </c>
      <c r="CI25" s="8">
        <f t="shared" si="2"/>
        <v>46106</v>
      </c>
      <c r="CJ25" s="8">
        <f t="shared" si="2"/>
        <v>46107</v>
      </c>
      <c r="CK25" s="8">
        <f t="shared" si="2"/>
        <v>46108</v>
      </c>
      <c r="CL25" s="8">
        <f t="shared" si="2"/>
        <v>46109</v>
      </c>
      <c r="CM25" s="8">
        <f t="shared" si="2"/>
        <v>46110</v>
      </c>
      <c r="CN25" s="8">
        <f t="shared" si="2"/>
        <v>46111</v>
      </c>
      <c r="CO25" s="8">
        <f t="shared" si="2"/>
        <v>46112</v>
      </c>
      <c r="CP25" s="8">
        <f t="shared" si="2"/>
        <v>46113</v>
      </c>
      <c r="CQ25" s="8">
        <f t="shared" si="2"/>
        <v>46114</v>
      </c>
      <c r="CR25" s="8">
        <f t="shared" si="2"/>
        <v>46115</v>
      </c>
      <c r="CS25" s="8">
        <f t="shared" si="2"/>
        <v>46116</v>
      </c>
      <c r="CT25" s="8">
        <f t="shared" si="2"/>
        <v>46117</v>
      </c>
      <c r="CU25" s="8">
        <f t="shared" si="2"/>
        <v>46118</v>
      </c>
      <c r="CV25" s="8">
        <f t="shared" si="2"/>
        <v>46119</v>
      </c>
      <c r="CW25" s="8">
        <f t="shared" si="2"/>
        <v>46120</v>
      </c>
      <c r="CX25" s="8">
        <f t="shared" si="2"/>
        <v>46121</v>
      </c>
      <c r="CY25" s="8">
        <f t="shared" si="2"/>
        <v>46122</v>
      </c>
      <c r="CZ25" s="8">
        <f t="shared" si="2"/>
        <v>46123</v>
      </c>
      <c r="DA25" s="8">
        <f t="shared" si="2"/>
        <v>46124</v>
      </c>
      <c r="DB25" s="8">
        <f t="shared" si="2"/>
        <v>46125</v>
      </c>
      <c r="DC25" s="8">
        <f t="shared" si="2"/>
        <v>46126</v>
      </c>
      <c r="DD25" s="8">
        <f t="shared" si="2"/>
        <v>46127</v>
      </c>
      <c r="DE25" s="8">
        <f t="shared" si="2"/>
        <v>46128</v>
      </c>
      <c r="DF25" s="8">
        <f t="shared" si="2"/>
        <v>46129</v>
      </c>
      <c r="DG25" s="8">
        <f t="shared" si="2"/>
        <v>46130</v>
      </c>
      <c r="DH25" s="8">
        <f t="shared" si="2"/>
        <v>46131</v>
      </c>
      <c r="DI25" s="8">
        <f t="shared" si="2"/>
        <v>46132</v>
      </c>
      <c r="DJ25" s="8">
        <f t="shared" si="2"/>
        <v>46133</v>
      </c>
      <c r="DK25" s="8">
        <f t="shared" si="2"/>
        <v>46134</v>
      </c>
      <c r="DL25" s="8">
        <f t="shared" si="2"/>
        <v>46135</v>
      </c>
      <c r="DM25" s="8">
        <f t="shared" si="2"/>
        <v>46136</v>
      </c>
      <c r="DN25" s="8">
        <f t="shared" si="2"/>
        <v>46137</v>
      </c>
      <c r="DO25" s="8">
        <f t="shared" si="2"/>
        <v>46138</v>
      </c>
      <c r="DP25" s="8">
        <f t="shared" si="2"/>
        <v>46139</v>
      </c>
      <c r="DQ25" s="8">
        <f t="shared" si="2"/>
        <v>46140</v>
      </c>
      <c r="DR25" s="8">
        <f t="shared" si="2"/>
        <v>46141</v>
      </c>
      <c r="DS25" s="8">
        <f t="shared" si="2"/>
        <v>46142</v>
      </c>
      <c r="DT25" s="8">
        <f t="shared" ref="DT25:GE25" si="7">DT6</f>
        <v>46143</v>
      </c>
      <c r="DU25" s="8">
        <f t="shared" si="7"/>
        <v>46144</v>
      </c>
      <c r="DV25" s="8">
        <f t="shared" si="7"/>
        <v>46145</v>
      </c>
      <c r="DW25" s="8">
        <f t="shared" si="7"/>
        <v>46146</v>
      </c>
      <c r="DX25" s="8">
        <f t="shared" si="7"/>
        <v>46147</v>
      </c>
      <c r="DY25" s="8">
        <f t="shared" si="7"/>
        <v>46148</v>
      </c>
      <c r="DZ25" s="8">
        <f t="shared" si="7"/>
        <v>46149</v>
      </c>
      <c r="EA25" s="8">
        <f t="shared" si="7"/>
        <v>46150</v>
      </c>
      <c r="EB25" s="8">
        <f t="shared" si="7"/>
        <v>46151</v>
      </c>
      <c r="EC25" s="8">
        <f t="shared" si="7"/>
        <v>46152</v>
      </c>
      <c r="ED25" s="8">
        <f t="shared" si="7"/>
        <v>46153</v>
      </c>
      <c r="EE25" s="8">
        <f t="shared" si="7"/>
        <v>46154</v>
      </c>
      <c r="EF25" s="8">
        <f t="shared" si="7"/>
        <v>46155</v>
      </c>
      <c r="EG25" s="8">
        <f t="shared" si="7"/>
        <v>46156</v>
      </c>
      <c r="EH25" s="8">
        <f t="shared" si="7"/>
        <v>46157</v>
      </c>
      <c r="EI25" s="8">
        <f t="shared" si="7"/>
        <v>46158</v>
      </c>
      <c r="EJ25" s="8">
        <f t="shared" si="7"/>
        <v>46159</v>
      </c>
      <c r="EK25" s="8">
        <f t="shared" si="7"/>
        <v>46160</v>
      </c>
      <c r="EL25" s="8">
        <f t="shared" si="7"/>
        <v>46161</v>
      </c>
      <c r="EM25" s="8">
        <f t="shared" si="7"/>
        <v>46162</v>
      </c>
      <c r="EN25" s="8">
        <f t="shared" si="7"/>
        <v>46163</v>
      </c>
      <c r="EO25" s="8">
        <f t="shared" si="7"/>
        <v>46164</v>
      </c>
      <c r="EP25" s="8">
        <f t="shared" si="7"/>
        <v>46165</v>
      </c>
      <c r="EQ25" s="8">
        <f t="shared" si="7"/>
        <v>46166</v>
      </c>
      <c r="ER25" s="8">
        <f t="shared" si="7"/>
        <v>46167</v>
      </c>
      <c r="ES25" s="8">
        <f t="shared" si="7"/>
        <v>46168</v>
      </c>
      <c r="ET25" s="8">
        <f t="shared" si="7"/>
        <v>46169</v>
      </c>
      <c r="EU25" s="8">
        <f t="shared" si="7"/>
        <v>46170</v>
      </c>
      <c r="EV25" s="8">
        <f t="shared" si="7"/>
        <v>46171</v>
      </c>
      <c r="EW25" s="8">
        <f t="shared" si="7"/>
        <v>46172</v>
      </c>
      <c r="EX25" s="8">
        <f t="shared" si="7"/>
        <v>46173</v>
      </c>
      <c r="EY25" s="8">
        <f t="shared" si="7"/>
        <v>46174</v>
      </c>
      <c r="EZ25" s="8">
        <f t="shared" si="7"/>
        <v>46175</v>
      </c>
      <c r="FA25" s="8">
        <f t="shared" si="7"/>
        <v>46176</v>
      </c>
      <c r="FB25" s="8">
        <f t="shared" si="7"/>
        <v>46177</v>
      </c>
      <c r="FC25" s="8">
        <f t="shared" si="7"/>
        <v>46178</v>
      </c>
      <c r="FD25" s="8">
        <f t="shared" si="7"/>
        <v>46179</v>
      </c>
      <c r="FE25" s="33">
        <f t="shared" si="7"/>
        <v>46180</v>
      </c>
      <c r="FF25" s="33">
        <f t="shared" si="7"/>
        <v>46181</v>
      </c>
      <c r="FG25" s="33">
        <f t="shared" si="7"/>
        <v>46182</v>
      </c>
      <c r="FH25" s="33">
        <f t="shared" si="7"/>
        <v>46183</v>
      </c>
      <c r="FI25" s="33">
        <f t="shared" si="7"/>
        <v>46184</v>
      </c>
      <c r="FJ25" s="8">
        <f t="shared" si="7"/>
        <v>46185</v>
      </c>
      <c r="FK25" s="8">
        <f t="shared" si="7"/>
        <v>46186</v>
      </c>
      <c r="FL25" s="8">
        <f t="shared" si="7"/>
        <v>46187</v>
      </c>
      <c r="FM25" s="8">
        <f t="shared" si="7"/>
        <v>46188</v>
      </c>
      <c r="FN25" s="8">
        <f t="shared" si="7"/>
        <v>46189</v>
      </c>
      <c r="FO25" s="8">
        <f t="shared" si="7"/>
        <v>46190</v>
      </c>
      <c r="FP25" s="8">
        <f t="shared" si="7"/>
        <v>46191</v>
      </c>
      <c r="FQ25" s="8">
        <f t="shared" si="7"/>
        <v>46192</v>
      </c>
      <c r="FR25" s="8">
        <f t="shared" si="7"/>
        <v>46193</v>
      </c>
      <c r="FS25" s="8">
        <f t="shared" si="7"/>
        <v>46194</v>
      </c>
      <c r="FT25" s="8">
        <f t="shared" si="7"/>
        <v>46195</v>
      </c>
      <c r="FU25" s="8">
        <f t="shared" si="7"/>
        <v>46196</v>
      </c>
      <c r="FV25" s="8">
        <f t="shared" si="7"/>
        <v>46197</v>
      </c>
      <c r="FW25" s="8">
        <f t="shared" si="7"/>
        <v>46198</v>
      </c>
      <c r="FX25" s="8">
        <f t="shared" si="7"/>
        <v>46199</v>
      </c>
      <c r="FY25" s="8">
        <f t="shared" si="7"/>
        <v>46200</v>
      </c>
      <c r="FZ25" s="8">
        <f t="shared" si="7"/>
        <v>46201</v>
      </c>
      <c r="GA25" s="8">
        <f t="shared" si="7"/>
        <v>46202</v>
      </c>
      <c r="GB25" s="8">
        <f t="shared" si="7"/>
        <v>46203</v>
      </c>
      <c r="GC25" s="8">
        <f t="shared" si="7"/>
        <v>46204</v>
      </c>
      <c r="GD25" s="8">
        <f t="shared" si="7"/>
        <v>46205</v>
      </c>
      <c r="GE25" s="8">
        <f t="shared" si="7"/>
        <v>46206</v>
      </c>
      <c r="GF25" s="8">
        <f t="shared" ref="GF25:IQ25" si="8">GF6</f>
        <v>46207</v>
      </c>
      <c r="GG25" s="8">
        <f t="shared" si="8"/>
        <v>46208</v>
      </c>
      <c r="GH25" s="8">
        <f t="shared" si="8"/>
        <v>46209</v>
      </c>
      <c r="GI25" s="8">
        <f t="shared" si="8"/>
        <v>46210</v>
      </c>
      <c r="GJ25" s="8">
        <f t="shared" si="8"/>
        <v>46211</v>
      </c>
      <c r="GK25" s="8">
        <f t="shared" si="8"/>
        <v>46212</v>
      </c>
      <c r="GL25" s="8">
        <f t="shared" si="8"/>
        <v>46213</v>
      </c>
      <c r="GM25" s="8">
        <f t="shared" si="8"/>
        <v>46214</v>
      </c>
      <c r="GN25" s="8">
        <f t="shared" si="8"/>
        <v>46215</v>
      </c>
      <c r="GO25" s="8">
        <f t="shared" si="8"/>
        <v>46216</v>
      </c>
      <c r="GP25" s="8">
        <f t="shared" si="8"/>
        <v>46217</v>
      </c>
      <c r="GQ25" s="8">
        <f t="shared" si="8"/>
        <v>46218</v>
      </c>
      <c r="GR25" s="8">
        <f t="shared" si="8"/>
        <v>46219</v>
      </c>
      <c r="GS25" s="8">
        <f t="shared" si="8"/>
        <v>46220</v>
      </c>
      <c r="GT25" s="8">
        <f t="shared" si="8"/>
        <v>46221</v>
      </c>
      <c r="GU25" s="8">
        <f t="shared" si="8"/>
        <v>46222</v>
      </c>
      <c r="GV25" s="8">
        <f t="shared" si="8"/>
        <v>46223</v>
      </c>
      <c r="GW25" s="8">
        <f t="shared" si="8"/>
        <v>46224</v>
      </c>
      <c r="GX25" s="8">
        <f t="shared" si="8"/>
        <v>46225</v>
      </c>
      <c r="GY25" s="8">
        <f t="shared" si="8"/>
        <v>46226</v>
      </c>
      <c r="GZ25" s="8">
        <f t="shared" si="8"/>
        <v>46227</v>
      </c>
      <c r="HA25" s="8">
        <f t="shared" si="8"/>
        <v>46228</v>
      </c>
      <c r="HB25" s="8">
        <f t="shared" si="8"/>
        <v>46229</v>
      </c>
      <c r="HC25" s="8">
        <f t="shared" si="8"/>
        <v>46230</v>
      </c>
      <c r="HD25" s="8">
        <f t="shared" si="8"/>
        <v>46231</v>
      </c>
      <c r="HE25" s="8">
        <f t="shared" si="8"/>
        <v>46232</v>
      </c>
      <c r="HF25" s="8">
        <f t="shared" si="8"/>
        <v>46233</v>
      </c>
      <c r="HG25" s="8">
        <f t="shared" si="8"/>
        <v>46234</v>
      </c>
      <c r="HH25" s="8">
        <f t="shared" si="8"/>
        <v>46235</v>
      </c>
      <c r="HI25" s="8">
        <f t="shared" si="8"/>
        <v>46236</v>
      </c>
      <c r="HJ25" s="8">
        <f t="shared" si="8"/>
        <v>46237</v>
      </c>
      <c r="HK25" s="8">
        <f t="shared" si="8"/>
        <v>46238</v>
      </c>
      <c r="HL25" s="8">
        <f t="shared" si="8"/>
        <v>46239</v>
      </c>
      <c r="HM25" s="8">
        <f t="shared" si="8"/>
        <v>46240</v>
      </c>
      <c r="HN25" s="8">
        <f t="shared" si="8"/>
        <v>46241</v>
      </c>
      <c r="HO25" s="8">
        <f t="shared" si="8"/>
        <v>46242</v>
      </c>
      <c r="HP25" s="8">
        <f t="shared" si="8"/>
        <v>46243</v>
      </c>
      <c r="HQ25" s="8">
        <f t="shared" si="8"/>
        <v>46244</v>
      </c>
      <c r="HR25" s="8">
        <f t="shared" si="8"/>
        <v>46245</v>
      </c>
      <c r="HS25" s="8">
        <f t="shared" si="8"/>
        <v>46246</v>
      </c>
      <c r="HT25" s="8">
        <f t="shared" si="8"/>
        <v>46247</v>
      </c>
      <c r="HU25" s="8">
        <f t="shared" si="8"/>
        <v>46248</v>
      </c>
      <c r="HV25" s="8">
        <f t="shared" si="8"/>
        <v>46249</v>
      </c>
      <c r="HW25" s="8">
        <f t="shared" si="8"/>
        <v>46250</v>
      </c>
      <c r="HX25" s="8">
        <f t="shared" si="8"/>
        <v>46251</v>
      </c>
      <c r="HY25" s="8">
        <f t="shared" si="8"/>
        <v>46252</v>
      </c>
      <c r="HZ25" s="8">
        <f t="shared" si="8"/>
        <v>46253</v>
      </c>
      <c r="IA25" s="8">
        <f t="shared" si="8"/>
        <v>46254</v>
      </c>
      <c r="IB25" s="8">
        <f t="shared" si="8"/>
        <v>46255</v>
      </c>
      <c r="IC25" s="8">
        <f t="shared" si="8"/>
        <v>46256</v>
      </c>
      <c r="ID25" s="8">
        <f t="shared" si="8"/>
        <v>46257</v>
      </c>
      <c r="IE25" s="8">
        <f t="shared" si="8"/>
        <v>46258</v>
      </c>
      <c r="IF25" s="8">
        <f t="shared" si="8"/>
        <v>46259</v>
      </c>
      <c r="IG25" s="8">
        <f t="shared" si="8"/>
        <v>46260</v>
      </c>
      <c r="IH25" s="8">
        <f t="shared" si="8"/>
        <v>46261</v>
      </c>
      <c r="II25" s="8">
        <f t="shared" si="8"/>
        <v>46262</v>
      </c>
      <c r="IJ25" s="8">
        <f t="shared" si="8"/>
        <v>46263</v>
      </c>
      <c r="IK25" s="8">
        <f t="shared" si="8"/>
        <v>46264</v>
      </c>
      <c r="IL25" s="8">
        <f t="shared" si="8"/>
        <v>46265</v>
      </c>
      <c r="IM25" s="8">
        <f t="shared" si="8"/>
        <v>46266</v>
      </c>
      <c r="IN25" s="8">
        <f t="shared" si="8"/>
        <v>46267</v>
      </c>
      <c r="IO25" s="8">
        <f t="shared" si="8"/>
        <v>46268</v>
      </c>
      <c r="IP25" s="8">
        <f t="shared" si="8"/>
        <v>46269</v>
      </c>
      <c r="IQ25" s="8">
        <f t="shared" si="8"/>
        <v>46270</v>
      </c>
      <c r="IR25" s="8">
        <f t="shared" ref="IR25:JP25" si="9">IR6</f>
        <v>46271</v>
      </c>
      <c r="IS25" s="8">
        <f t="shared" si="9"/>
        <v>46272</v>
      </c>
      <c r="IT25" s="8">
        <f t="shared" si="9"/>
        <v>46273</v>
      </c>
      <c r="IU25" s="8">
        <f t="shared" si="9"/>
        <v>46274</v>
      </c>
      <c r="IV25" s="8">
        <f t="shared" si="9"/>
        <v>46275</v>
      </c>
      <c r="IW25" s="8">
        <f t="shared" si="9"/>
        <v>46276</v>
      </c>
      <c r="IX25" s="8">
        <f t="shared" si="9"/>
        <v>46277</v>
      </c>
      <c r="IY25" s="8">
        <f t="shared" si="9"/>
        <v>46278</v>
      </c>
      <c r="IZ25" s="8">
        <f t="shared" si="9"/>
        <v>46279</v>
      </c>
      <c r="JA25" s="8">
        <f t="shared" si="9"/>
        <v>46280</v>
      </c>
      <c r="JB25" s="8">
        <f t="shared" si="9"/>
        <v>46281</v>
      </c>
      <c r="JC25" s="8">
        <f t="shared" si="9"/>
        <v>46282</v>
      </c>
      <c r="JD25" s="8">
        <f t="shared" si="9"/>
        <v>46283</v>
      </c>
      <c r="JE25" s="8">
        <f t="shared" si="9"/>
        <v>46284</v>
      </c>
      <c r="JF25" s="8">
        <f t="shared" si="9"/>
        <v>46285</v>
      </c>
      <c r="JG25" s="8">
        <f t="shared" si="9"/>
        <v>46286</v>
      </c>
      <c r="JH25" s="8">
        <f t="shared" si="9"/>
        <v>46287</v>
      </c>
      <c r="JI25" s="8">
        <f t="shared" si="9"/>
        <v>46288</v>
      </c>
      <c r="JJ25" s="8">
        <f t="shared" si="9"/>
        <v>46289</v>
      </c>
      <c r="JK25" s="8">
        <f t="shared" si="9"/>
        <v>46290</v>
      </c>
      <c r="JL25" s="8">
        <f t="shared" si="9"/>
        <v>46291</v>
      </c>
      <c r="JM25" s="8">
        <f t="shared" si="9"/>
        <v>46292</v>
      </c>
      <c r="JN25" s="8">
        <f t="shared" si="9"/>
        <v>46293</v>
      </c>
      <c r="JO25" s="8">
        <f t="shared" si="9"/>
        <v>46294</v>
      </c>
      <c r="JP25" s="8">
        <f t="shared" si="9"/>
        <v>46295</v>
      </c>
    </row>
    <row r="26" spans="1:276" ht="11.45" customHeight="1">
      <c r="A26" s="34" t="s">
        <v>4</v>
      </c>
    </row>
    <row r="27" spans="1:276" ht="11.45" customHeight="1">
      <c r="A27" s="12">
        <v>1</v>
      </c>
      <c r="B27" s="35">
        <f t="shared" ref="B27:Q27" si="10">ROUND(B8*0.87,)+25</f>
        <v>19678</v>
      </c>
      <c r="C27" s="35">
        <f t="shared" si="10"/>
        <v>26804</v>
      </c>
      <c r="D27" s="35">
        <f t="shared" si="10"/>
        <v>26804</v>
      </c>
      <c r="E27" s="35">
        <f t="shared" si="10"/>
        <v>27978</v>
      </c>
      <c r="F27" s="35">
        <f t="shared" si="10"/>
        <v>27978</v>
      </c>
      <c r="G27" s="35">
        <f t="shared" si="10"/>
        <v>27978</v>
      </c>
      <c r="H27" s="35">
        <f t="shared" si="10"/>
        <v>27978</v>
      </c>
      <c r="I27" s="35">
        <f t="shared" si="10"/>
        <v>27978</v>
      </c>
      <c r="J27" s="35">
        <f t="shared" si="10"/>
        <v>25081</v>
      </c>
      <c r="K27" s="35">
        <f t="shared" si="10"/>
        <v>23672</v>
      </c>
      <c r="L27" s="13">
        <f t="shared" si="10"/>
        <v>17525</v>
      </c>
      <c r="M27" s="13">
        <f t="shared" si="10"/>
        <v>14706</v>
      </c>
      <c r="N27" s="13">
        <f t="shared" si="10"/>
        <v>11418</v>
      </c>
      <c r="O27" s="13">
        <f t="shared" si="10"/>
        <v>11418</v>
      </c>
      <c r="P27" s="13">
        <f t="shared" si="10"/>
        <v>11418</v>
      </c>
      <c r="Q27" s="13">
        <f t="shared" si="10"/>
        <v>12122</v>
      </c>
      <c r="R27" s="13">
        <f t="shared" ref="R27:CC28" si="11">ROUND(R8*0.87,)+25</f>
        <v>12122</v>
      </c>
      <c r="S27" s="13">
        <f t="shared" si="11"/>
        <v>12122</v>
      </c>
      <c r="T27" s="13">
        <f t="shared" si="11"/>
        <v>12122</v>
      </c>
      <c r="U27" s="13">
        <f t="shared" si="11"/>
        <v>12122</v>
      </c>
      <c r="V27" s="13">
        <f t="shared" si="11"/>
        <v>12122</v>
      </c>
      <c r="W27" s="13">
        <f t="shared" si="11"/>
        <v>12827</v>
      </c>
      <c r="X27" s="13">
        <f t="shared" si="11"/>
        <v>12827</v>
      </c>
      <c r="Y27" s="13">
        <f t="shared" si="11"/>
        <v>12827</v>
      </c>
      <c r="Z27" s="13">
        <f t="shared" si="11"/>
        <v>12827</v>
      </c>
      <c r="AA27" s="13">
        <f t="shared" si="11"/>
        <v>12827</v>
      </c>
      <c r="AB27" s="13">
        <f t="shared" si="11"/>
        <v>13767</v>
      </c>
      <c r="AC27" s="13">
        <f t="shared" si="11"/>
        <v>13767</v>
      </c>
      <c r="AD27" s="13">
        <f t="shared" si="11"/>
        <v>13767</v>
      </c>
      <c r="AE27" s="13">
        <f t="shared" si="11"/>
        <v>13767</v>
      </c>
      <c r="AF27" s="13">
        <f t="shared" si="11"/>
        <v>16585</v>
      </c>
      <c r="AG27" s="13">
        <f t="shared" si="11"/>
        <v>16585</v>
      </c>
      <c r="AH27" s="13">
        <f t="shared" si="11"/>
        <v>16585</v>
      </c>
      <c r="AI27" s="13">
        <f t="shared" si="11"/>
        <v>15646</v>
      </c>
      <c r="AJ27" s="13">
        <f t="shared" si="11"/>
        <v>15646</v>
      </c>
      <c r="AK27" s="13">
        <f t="shared" si="11"/>
        <v>15646</v>
      </c>
      <c r="AL27" s="13">
        <f t="shared" si="11"/>
        <v>15646</v>
      </c>
      <c r="AM27" s="13">
        <f t="shared" si="11"/>
        <v>18465</v>
      </c>
      <c r="AN27" s="13">
        <f t="shared" si="11"/>
        <v>18465</v>
      </c>
      <c r="AO27" s="13">
        <f t="shared" si="11"/>
        <v>18465</v>
      </c>
      <c r="AP27" s="13">
        <f t="shared" si="11"/>
        <v>15646</v>
      </c>
      <c r="AQ27" s="13">
        <f t="shared" si="11"/>
        <v>15646</v>
      </c>
      <c r="AR27" s="13">
        <f t="shared" si="11"/>
        <v>15646</v>
      </c>
      <c r="AS27" s="13">
        <f t="shared" si="11"/>
        <v>15646</v>
      </c>
      <c r="AT27" s="13">
        <f t="shared" si="11"/>
        <v>15646</v>
      </c>
      <c r="AU27" s="13">
        <f t="shared" si="11"/>
        <v>16585</v>
      </c>
      <c r="AV27" s="13">
        <f t="shared" si="11"/>
        <v>16585</v>
      </c>
      <c r="AW27" s="13">
        <f t="shared" si="11"/>
        <v>16585</v>
      </c>
      <c r="AX27" s="13">
        <f t="shared" si="11"/>
        <v>18465</v>
      </c>
      <c r="AY27" s="13">
        <f t="shared" si="11"/>
        <v>18465</v>
      </c>
      <c r="AZ27" s="13">
        <f t="shared" si="11"/>
        <v>18465</v>
      </c>
      <c r="BA27" s="13">
        <f t="shared" si="11"/>
        <v>18465</v>
      </c>
      <c r="BB27" s="13">
        <f t="shared" si="11"/>
        <v>20344</v>
      </c>
      <c r="BC27" s="13">
        <f t="shared" si="11"/>
        <v>20344</v>
      </c>
      <c r="BD27" s="13">
        <f t="shared" si="11"/>
        <v>20344</v>
      </c>
      <c r="BE27" s="13">
        <f t="shared" si="11"/>
        <v>20344</v>
      </c>
      <c r="BF27" s="13">
        <f t="shared" si="11"/>
        <v>20344</v>
      </c>
      <c r="BG27" s="13">
        <f t="shared" si="11"/>
        <v>20344</v>
      </c>
      <c r="BH27" s="13">
        <f t="shared" si="11"/>
        <v>20344</v>
      </c>
      <c r="BI27" s="13">
        <f t="shared" si="11"/>
        <v>20344</v>
      </c>
      <c r="BJ27" s="13">
        <f t="shared" si="11"/>
        <v>18465</v>
      </c>
      <c r="BK27" s="13">
        <f t="shared" si="11"/>
        <v>12827</v>
      </c>
      <c r="BL27" s="13">
        <f t="shared" si="11"/>
        <v>12827</v>
      </c>
      <c r="BM27" s="13">
        <f t="shared" si="11"/>
        <v>12827</v>
      </c>
      <c r="BN27" s="13">
        <f t="shared" si="11"/>
        <v>12827</v>
      </c>
      <c r="BO27" s="13">
        <f t="shared" si="11"/>
        <v>12827</v>
      </c>
      <c r="BP27" s="13">
        <f t="shared" si="11"/>
        <v>12827</v>
      </c>
      <c r="BQ27" s="13">
        <f t="shared" si="11"/>
        <v>12827</v>
      </c>
      <c r="BR27" s="13">
        <f t="shared" si="11"/>
        <v>12827</v>
      </c>
      <c r="BS27" s="13">
        <f t="shared" si="11"/>
        <v>12827</v>
      </c>
      <c r="BT27" s="13">
        <f t="shared" si="11"/>
        <v>9382</v>
      </c>
      <c r="BU27" s="13">
        <f t="shared" si="11"/>
        <v>9382</v>
      </c>
      <c r="BV27" s="13">
        <f t="shared" si="11"/>
        <v>9382</v>
      </c>
      <c r="BW27" s="13">
        <f t="shared" si="11"/>
        <v>9382</v>
      </c>
      <c r="BX27" s="13">
        <f t="shared" si="11"/>
        <v>9382</v>
      </c>
      <c r="BY27" s="13">
        <f t="shared" si="11"/>
        <v>9382</v>
      </c>
      <c r="BZ27" s="13">
        <f t="shared" si="11"/>
        <v>9382</v>
      </c>
      <c r="CA27" s="13">
        <f t="shared" si="11"/>
        <v>8286</v>
      </c>
      <c r="CB27" s="13">
        <f t="shared" si="11"/>
        <v>8286</v>
      </c>
      <c r="CC27" s="13">
        <f t="shared" si="11"/>
        <v>8286</v>
      </c>
      <c r="CD27" s="13">
        <f t="shared" ref="CD27:DS28" si="12">ROUND(CD8*0.87,)+25</f>
        <v>8286</v>
      </c>
      <c r="CE27" s="13">
        <f t="shared" si="12"/>
        <v>8286</v>
      </c>
      <c r="CF27" s="13">
        <f t="shared" si="12"/>
        <v>7346</v>
      </c>
      <c r="CG27" s="13">
        <f t="shared" si="12"/>
        <v>7346</v>
      </c>
      <c r="CH27" s="13">
        <f t="shared" si="12"/>
        <v>7346</v>
      </c>
      <c r="CI27" s="13">
        <f t="shared" si="12"/>
        <v>7346</v>
      </c>
      <c r="CJ27" s="13">
        <f t="shared" si="12"/>
        <v>7346</v>
      </c>
      <c r="CK27" s="13">
        <f t="shared" si="12"/>
        <v>8286</v>
      </c>
      <c r="CL27" s="13">
        <f t="shared" si="12"/>
        <v>8286</v>
      </c>
      <c r="CM27" s="13">
        <f t="shared" si="12"/>
        <v>7346</v>
      </c>
      <c r="CN27" s="13">
        <f t="shared" si="12"/>
        <v>7346</v>
      </c>
      <c r="CO27" s="13">
        <f t="shared" si="12"/>
        <v>7346</v>
      </c>
      <c r="CP27" s="13">
        <f t="shared" si="12"/>
        <v>7189</v>
      </c>
      <c r="CQ27" s="13">
        <f t="shared" si="12"/>
        <v>7189</v>
      </c>
      <c r="CR27" s="13">
        <f t="shared" si="12"/>
        <v>7189</v>
      </c>
      <c r="CS27" s="13">
        <f t="shared" si="12"/>
        <v>7189</v>
      </c>
      <c r="CT27" s="13">
        <f t="shared" si="12"/>
        <v>6406</v>
      </c>
      <c r="CU27" s="13">
        <f t="shared" si="12"/>
        <v>6406</v>
      </c>
      <c r="CV27" s="13">
        <f t="shared" si="12"/>
        <v>6406</v>
      </c>
      <c r="CW27" s="13">
        <f t="shared" si="12"/>
        <v>6406</v>
      </c>
      <c r="CX27" s="13">
        <f t="shared" si="12"/>
        <v>6406</v>
      </c>
      <c r="CY27" s="13">
        <f t="shared" si="12"/>
        <v>6406</v>
      </c>
      <c r="CZ27" s="13">
        <f t="shared" si="12"/>
        <v>6406</v>
      </c>
      <c r="DA27" s="13">
        <f t="shared" si="12"/>
        <v>4919</v>
      </c>
      <c r="DB27" s="13">
        <f t="shared" si="12"/>
        <v>4919</v>
      </c>
      <c r="DC27" s="13">
        <f t="shared" si="12"/>
        <v>4919</v>
      </c>
      <c r="DD27" s="13">
        <f t="shared" si="12"/>
        <v>4919</v>
      </c>
      <c r="DE27" s="13">
        <f t="shared" si="12"/>
        <v>4919</v>
      </c>
      <c r="DF27" s="13">
        <f t="shared" si="12"/>
        <v>5389</v>
      </c>
      <c r="DG27" s="13">
        <f t="shared" si="12"/>
        <v>5389</v>
      </c>
      <c r="DH27" s="13">
        <f t="shared" si="12"/>
        <v>4919</v>
      </c>
      <c r="DI27" s="13">
        <f t="shared" si="12"/>
        <v>4919</v>
      </c>
      <c r="DJ27" s="13">
        <f t="shared" si="12"/>
        <v>4919</v>
      </c>
      <c r="DK27" s="13">
        <f t="shared" si="12"/>
        <v>4919</v>
      </c>
      <c r="DL27" s="13">
        <f t="shared" si="12"/>
        <v>4919</v>
      </c>
      <c r="DM27" s="13">
        <f t="shared" si="12"/>
        <v>5389</v>
      </c>
      <c r="DN27" s="13">
        <f t="shared" si="12"/>
        <v>5389</v>
      </c>
      <c r="DO27" s="13">
        <f t="shared" si="12"/>
        <v>4919</v>
      </c>
      <c r="DP27" s="13">
        <f t="shared" si="12"/>
        <v>4919</v>
      </c>
      <c r="DQ27" s="13">
        <f t="shared" si="12"/>
        <v>4919</v>
      </c>
      <c r="DR27" s="13">
        <f t="shared" si="12"/>
        <v>4919</v>
      </c>
      <c r="DS27" s="13">
        <f t="shared" si="12"/>
        <v>6015</v>
      </c>
      <c r="DT27" s="13">
        <f t="shared" ref="DT27:GE27" si="13">ROUND(DT8*0.87,)+25</f>
        <v>6015</v>
      </c>
      <c r="DU27" s="13">
        <f t="shared" si="13"/>
        <v>6015</v>
      </c>
      <c r="DV27" s="13">
        <f t="shared" si="13"/>
        <v>5154</v>
      </c>
      <c r="DW27" s="13">
        <f t="shared" si="13"/>
        <v>5154</v>
      </c>
      <c r="DX27" s="13">
        <f t="shared" si="13"/>
        <v>5154</v>
      </c>
      <c r="DY27" s="13">
        <f t="shared" si="13"/>
        <v>5154</v>
      </c>
      <c r="DZ27" s="13">
        <f t="shared" si="13"/>
        <v>5154</v>
      </c>
      <c r="EA27" s="13">
        <f t="shared" si="13"/>
        <v>6015</v>
      </c>
      <c r="EB27" s="13">
        <f t="shared" si="13"/>
        <v>6015</v>
      </c>
      <c r="EC27" s="13">
        <f t="shared" si="13"/>
        <v>6015</v>
      </c>
      <c r="ED27" s="13">
        <f t="shared" si="13"/>
        <v>4919</v>
      </c>
      <c r="EE27" s="13">
        <f t="shared" si="13"/>
        <v>4919</v>
      </c>
      <c r="EF27" s="13">
        <f t="shared" si="13"/>
        <v>4919</v>
      </c>
      <c r="EG27" s="13">
        <f t="shared" si="13"/>
        <v>4919</v>
      </c>
      <c r="EH27" s="13">
        <f t="shared" si="13"/>
        <v>5154</v>
      </c>
      <c r="EI27" s="13">
        <f t="shared" si="13"/>
        <v>5154</v>
      </c>
      <c r="EJ27" s="13">
        <f t="shared" si="13"/>
        <v>4919</v>
      </c>
      <c r="EK27" s="13">
        <f t="shared" si="13"/>
        <v>4919</v>
      </c>
      <c r="EL27" s="13">
        <f t="shared" si="13"/>
        <v>4919</v>
      </c>
      <c r="EM27" s="13">
        <f t="shared" si="13"/>
        <v>4919</v>
      </c>
      <c r="EN27" s="13">
        <f t="shared" si="13"/>
        <v>4919</v>
      </c>
      <c r="EO27" s="13">
        <f t="shared" si="13"/>
        <v>5154</v>
      </c>
      <c r="EP27" s="13">
        <f t="shared" si="13"/>
        <v>5154</v>
      </c>
      <c r="EQ27" s="13">
        <f t="shared" si="13"/>
        <v>4919</v>
      </c>
      <c r="ER27" s="13">
        <f t="shared" si="13"/>
        <v>4919</v>
      </c>
      <c r="ES27" s="13">
        <f t="shared" si="13"/>
        <v>4919</v>
      </c>
      <c r="ET27" s="13">
        <f t="shared" si="13"/>
        <v>4919</v>
      </c>
      <c r="EU27" s="13">
        <f t="shared" si="13"/>
        <v>4919</v>
      </c>
      <c r="EV27" s="13">
        <f t="shared" si="13"/>
        <v>5154</v>
      </c>
      <c r="EW27" s="13">
        <f t="shared" si="13"/>
        <v>5154</v>
      </c>
      <c r="EX27" s="13">
        <f t="shared" si="13"/>
        <v>5154</v>
      </c>
      <c r="EY27" s="13">
        <f t="shared" si="13"/>
        <v>5154</v>
      </c>
      <c r="EZ27" s="13">
        <f t="shared" si="13"/>
        <v>5154</v>
      </c>
      <c r="FA27" s="13">
        <f t="shared" si="13"/>
        <v>5154</v>
      </c>
      <c r="FB27" s="13">
        <f t="shared" si="13"/>
        <v>5154</v>
      </c>
      <c r="FC27" s="13">
        <f t="shared" si="13"/>
        <v>9225</v>
      </c>
      <c r="FD27" s="13">
        <f t="shared" si="13"/>
        <v>9225</v>
      </c>
      <c r="FE27" s="35">
        <f t="shared" si="13"/>
        <v>9225</v>
      </c>
      <c r="FF27" s="35">
        <f t="shared" si="13"/>
        <v>9225</v>
      </c>
      <c r="FG27" s="35">
        <f t="shared" si="13"/>
        <v>9225</v>
      </c>
      <c r="FH27" s="35">
        <f t="shared" si="13"/>
        <v>9225</v>
      </c>
      <c r="FI27" s="35">
        <f t="shared" si="13"/>
        <v>10948</v>
      </c>
      <c r="FJ27" s="13">
        <f t="shared" si="13"/>
        <v>10948</v>
      </c>
      <c r="FK27" s="13">
        <f t="shared" si="13"/>
        <v>10948</v>
      </c>
      <c r="FL27" s="13">
        <f t="shared" si="13"/>
        <v>10948</v>
      </c>
      <c r="FM27" s="13">
        <f t="shared" si="13"/>
        <v>10948</v>
      </c>
      <c r="FN27" s="13">
        <f t="shared" si="13"/>
        <v>10948</v>
      </c>
      <c r="FO27" s="13">
        <f t="shared" si="13"/>
        <v>10948</v>
      </c>
      <c r="FP27" s="13">
        <f t="shared" si="13"/>
        <v>10948</v>
      </c>
      <c r="FQ27" s="13">
        <f t="shared" si="13"/>
        <v>10948</v>
      </c>
      <c r="FR27" s="13">
        <f t="shared" si="13"/>
        <v>10948</v>
      </c>
      <c r="FS27" s="13">
        <f t="shared" si="13"/>
        <v>6015</v>
      </c>
      <c r="FT27" s="13">
        <f t="shared" si="13"/>
        <v>6015</v>
      </c>
      <c r="FU27" s="13">
        <f t="shared" si="13"/>
        <v>6015</v>
      </c>
      <c r="FV27" s="13">
        <f t="shared" si="13"/>
        <v>6015</v>
      </c>
      <c r="FW27" s="13">
        <f t="shared" si="13"/>
        <v>6015</v>
      </c>
      <c r="FX27" s="13">
        <f t="shared" si="13"/>
        <v>6015</v>
      </c>
      <c r="FY27" s="13">
        <f t="shared" si="13"/>
        <v>6015</v>
      </c>
      <c r="FZ27" s="13">
        <f t="shared" si="13"/>
        <v>6015</v>
      </c>
      <c r="GA27" s="13">
        <f t="shared" si="13"/>
        <v>9225</v>
      </c>
      <c r="GB27" s="13">
        <f t="shared" si="13"/>
        <v>9225</v>
      </c>
      <c r="GC27" s="13">
        <f t="shared" si="13"/>
        <v>9225</v>
      </c>
      <c r="GD27" s="13">
        <f t="shared" si="13"/>
        <v>9225</v>
      </c>
      <c r="GE27" s="13">
        <f t="shared" si="13"/>
        <v>9225</v>
      </c>
      <c r="GF27" s="13">
        <f t="shared" ref="GF27:IQ27" si="14">ROUND(GF8*0.87,)+25</f>
        <v>9225</v>
      </c>
      <c r="GG27" s="13">
        <f t="shared" si="14"/>
        <v>9225</v>
      </c>
      <c r="GH27" s="13">
        <f t="shared" si="14"/>
        <v>9225</v>
      </c>
      <c r="GI27" s="13">
        <f t="shared" si="14"/>
        <v>9225</v>
      </c>
      <c r="GJ27" s="13">
        <f t="shared" si="14"/>
        <v>9225</v>
      </c>
      <c r="GK27" s="13">
        <f t="shared" si="14"/>
        <v>9225</v>
      </c>
      <c r="GL27" s="13">
        <f t="shared" si="14"/>
        <v>9225</v>
      </c>
      <c r="GM27" s="13">
        <f t="shared" si="14"/>
        <v>9225</v>
      </c>
      <c r="GN27" s="13">
        <f t="shared" si="14"/>
        <v>9225</v>
      </c>
      <c r="GO27" s="13">
        <f t="shared" si="14"/>
        <v>6798</v>
      </c>
      <c r="GP27" s="13">
        <f t="shared" si="14"/>
        <v>6798</v>
      </c>
      <c r="GQ27" s="13">
        <f t="shared" si="14"/>
        <v>6798</v>
      </c>
      <c r="GR27" s="13">
        <f t="shared" si="14"/>
        <v>6798</v>
      </c>
      <c r="GS27" s="13">
        <f t="shared" si="14"/>
        <v>7189</v>
      </c>
      <c r="GT27" s="13">
        <f t="shared" si="14"/>
        <v>7189</v>
      </c>
      <c r="GU27" s="13">
        <f t="shared" si="14"/>
        <v>6798</v>
      </c>
      <c r="GV27" s="13">
        <f t="shared" si="14"/>
        <v>6798</v>
      </c>
      <c r="GW27" s="13">
        <f t="shared" si="14"/>
        <v>6798</v>
      </c>
      <c r="GX27" s="13">
        <f t="shared" si="14"/>
        <v>6798</v>
      </c>
      <c r="GY27" s="13">
        <f t="shared" si="14"/>
        <v>6798</v>
      </c>
      <c r="GZ27" s="13">
        <f t="shared" si="14"/>
        <v>7189</v>
      </c>
      <c r="HA27" s="13">
        <f t="shared" si="14"/>
        <v>7189</v>
      </c>
      <c r="HB27" s="13">
        <f t="shared" si="14"/>
        <v>6798</v>
      </c>
      <c r="HC27" s="13">
        <f t="shared" si="14"/>
        <v>6798</v>
      </c>
      <c r="HD27" s="13">
        <f t="shared" si="14"/>
        <v>6798</v>
      </c>
      <c r="HE27" s="13">
        <f t="shared" si="14"/>
        <v>6798</v>
      </c>
      <c r="HF27" s="13">
        <f t="shared" si="14"/>
        <v>6798</v>
      </c>
      <c r="HG27" s="13">
        <f t="shared" si="14"/>
        <v>7189</v>
      </c>
      <c r="HH27" s="13">
        <f t="shared" si="14"/>
        <v>7189</v>
      </c>
      <c r="HI27" s="13">
        <f t="shared" si="14"/>
        <v>6798</v>
      </c>
      <c r="HJ27" s="13">
        <f t="shared" si="14"/>
        <v>6798</v>
      </c>
      <c r="HK27" s="13">
        <f t="shared" si="14"/>
        <v>6798</v>
      </c>
      <c r="HL27" s="13">
        <f t="shared" si="14"/>
        <v>6798</v>
      </c>
      <c r="HM27" s="13">
        <f t="shared" si="14"/>
        <v>6798</v>
      </c>
      <c r="HN27" s="13">
        <f t="shared" si="14"/>
        <v>7189</v>
      </c>
      <c r="HO27" s="13">
        <f t="shared" si="14"/>
        <v>7189</v>
      </c>
      <c r="HP27" s="13">
        <f t="shared" si="14"/>
        <v>6798</v>
      </c>
      <c r="HQ27" s="13">
        <f t="shared" si="14"/>
        <v>6798</v>
      </c>
      <c r="HR27" s="13">
        <f t="shared" si="14"/>
        <v>6798</v>
      </c>
      <c r="HS27" s="13">
        <f t="shared" si="14"/>
        <v>6798</v>
      </c>
      <c r="HT27" s="13">
        <f t="shared" si="14"/>
        <v>6798</v>
      </c>
      <c r="HU27" s="13">
        <f t="shared" si="14"/>
        <v>7189</v>
      </c>
      <c r="HV27" s="13">
        <f t="shared" si="14"/>
        <v>7189</v>
      </c>
      <c r="HW27" s="13">
        <f t="shared" si="14"/>
        <v>6798</v>
      </c>
      <c r="HX27" s="13">
        <f t="shared" si="14"/>
        <v>6798</v>
      </c>
      <c r="HY27" s="13">
        <f t="shared" si="14"/>
        <v>6798</v>
      </c>
      <c r="HZ27" s="13">
        <f t="shared" si="14"/>
        <v>6798</v>
      </c>
      <c r="IA27" s="13">
        <f t="shared" si="14"/>
        <v>6798</v>
      </c>
      <c r="IB27" s="13">
        <f t="shared" si="14"/>
        <v>6798</v>
      </c>
      <c r="IC27" s="13">
        <f t="shared" si="14"/>
        <v>6798</v>
      </c>
      <c r="ID27" s="13">
        <f t="shared" si="14"/>
        <v>6015</v>
      </c>
      <c r="IE27" s="13">
        <f t="shared" si="14"/>
        <v>6015</v>
      </c>
      <c r="IF27" s="13">
        <f t="shared" si="14"/>
        <v>6015</v>
      </c>
      <c r="IG27" s="13">
        <f t="shared" si="14"/>
        <v>6015</v>
      </c>
      <c r="IH27" s="13">
        <f t="shared" si="14"/>
        <v>6015</v>
      </c>
      <c r="II27" s="13">
        <f t="shared" si="14"/>
        <v>6015</v>
      </c>
      <c r="IJ27" s="13">
        <f t="shared" si="14"/>
        <v>6015</v>
      </c>
      <c r="IK27" s="13">
        <f t="shared" si="14"/>
        <v>5623</v>
      </c>
      <c r="IL27" s="13">
        <f t="shared" si="14"/>
        <v>5623</v>
      </c>
      <c r="IM27" s="13">
        <f t="shared" si="14"/>
        <v>5623</v>
      </c>
      <c r="IN27" s="13">
        <f t="shared" si="14"/>
        <v>5623</v>
      </c>
      <c r="IO27" s="13">
        <f t="shared" si="14"/>
        <v>5623</v>
      </c>
      <c r="IP27" s="13">
        <f t="shared" si="14"/>
        <v>6015</v>
      </c>
      <c r="IQ27" s="13">
        <f t="shared" si="14"/>
        <v>6015</v>
      </c>
      <c r="IR27" s="13">
        <f t="shared" ref="IR27:JP27" si="15">ROUND(IR8*0.87,)+25</f>
        <v>5623</v>
      </c>
      <c r="IS27" s="13">
        <f t="shared" si="15"/>
        <v>5623</v>
      </c>
      <c r="IT27" s="13">
        <f t="shared" si="15"/>
        <v>5623</v>
      </c>
      <c r="IU27" s="13">
        <f t="shared" si="15"/>
        <v>5623</v>
      </c>
      <c r="IV27" s="13">
        <f t="shared" si="15"/>
        <v>5623</v>
      </c>
      <c r="IW27" s="13">
        <f t="shared" si="15"/>
        <v>6015</v>
      </c>
      <c r="IX27" s="13">
        <f t="shared" si="15"/>
        <v>6015</v>
      </c>
      <c r="IY27" s="13">
        <f t="shared" si="15"/>
        <v>5623</v>
      </c>
      <c r="IZ27" s="13">
        <f t="shared" si="15"/>
        <v>5623</v>
      </c>
      <c r="JA27" s="13">
        <f t="shared" si="15"/>
        <v>5623</v>
      </c>
      <c r="JB27" s="13">
        <f t="shared" si="15"/>
        <v>5623</v>
      </c>
      <c r="JC27" s="13">
        <f t="shared" si="15"/>
        <v>5623</v>
      </c>
      <c r="JD27" s="13">
        <f t="shared" si="15"/>
        <v>6015</v>
      </c>
      <c r="JE27" s="13">
        <f t="shared" si="15"/>
        <v>6015</v>
      </c>
      <c r="JF27" s="13">
        <f t="shared" si="15"/>
        <v>6798</v>
      </c>
      <c r="JG27" s="13">
        <f t="shared" si="15"/>
        <v>6798</v>
      </c>
      <c r="JH27" s="13">
        <f t="shared" si="15"/>
        <v>6798</v>
      </c>
      <c r="JI27" s="13">
        <f t="shared" si="15"/>
        <v>6798</v>
      </c>
      <c r="JJ27" s="13">
        <f t="shared" si="15"/>
        <v>6798</v>
      </c>
      <c r="JK27" s="13">
        <f t="shared" si="15"/>
        <v>6798</v>
      </c>
      <c r="JL27" s="13">
        <f t="shared" si="15"/>
        <v>6798</v>
      </c>
      <c r="JM27" s="13">
        <f t="shared" si="15"/>
        <v>6798</v>
      </c>
      <c r="JN27" s="13">
        <f t="shared" si="15"/>
        <v>6798</v>
      </c>
      <c r="JO27" s="13">
        <f t="shared" si="15"/>
        <v>6798</v>
      </c>
      <c r="JP27" s="13">
        <f t="shared" si="15"/>
        <v>6798</v>
      </c>
    </row>
    <row r="28" spans="1:276" ht="11.45" customHeight="1">
      <c r="A28" s="12">
        <v>2</v>
      </c>
      <c r="B28" s="35">
        <f t="shared" ref="B28:Q28" si="16">ROUND(B9*0.87,)+25</f>
        <v>21244</v>
      </c>
      <c r="C28" s="35">
        <f t="shared" si="16"/>
        <v>28370</v>
      </c>
      <c r="D28" s="35">
        <f t="shared" si="16"/>
        <v>28370</v>
      </c>
      <c r="E28" s="35">
        <f t="shared" si="16"/>
        <v>29544</v>
      </c>
      <c r="F28" s="35">
        <f t="shared" si="16"/>
        <v>29544</v>
      </c>
      <c r="G28" s="35">
        <f t="shared" si="16"/>
        <v>29544</v>
      </c>
      <c r="H28" s="35">
        <f t="shared" si="16"/>
        <v>29544</v>
      </c>
      <c r="I28" s="35">
        <f t="shared" si="16"/>
        <v>29544</v>
      </c>
      <c r="J28" s="35">
        <f t="shared" si="16"/>
        <v>26647</v>
      </c>
      <c r="K28" s="35">
        <f t="shared" si="16"/>
        <v>25238</v>
      </c>
      <c r="L28" s="13">
        <f t="shared" si="16"/>
        <v>18974</v>
      </c>
      <c r="M28" s="13">
        <f t="shared" si="16"/>
        <v>16155</v>
      </c>
      <c r="N28" s="13">
        <f t="shared" si="16"/>
        <v>12866</v>
      </c>
      <c r="O28" s="13">
        <f t="shared" si="16"/>
        <v>12866</v>
      </c>
      <c r="P28" s="13">
        <f t="shared" si="16"/>
        <v>12866</v>
      </c>
      <c r="Q28" s="13">
        <f t="shared" si="16"/>
        <v>13571</v>
      </c>
      <c r="R28" s="13">
        <f t="shared" si="11"/>
        <v>13571</v>
      </c>
      <c r="S28" s="13">
        <f t="shared" si="11"/>
        <v>13571</v>
      </c>
      <c r="T28" s="13">
        <f t="shared" si="11"/>
        <v>13571</v>
      </c>
      <c r="U28" s="13">
        <f t="shared" si="11"/>
        <v>13571</v>
      </c>
      <c r="V28" s="13">
        <f t="shared" si="11"/>
        <v>13571</v>
      </c>
      <c r="W28" s="13">
        <f t="shared" si="11"/>
        <v>14276</v>
      </c>
      <c r="X28" s="13">
        <f t="shared" si="11"/>
        <v>14276</v>
      </c>
      <c r="Y28" s="13">
        <f t="shared" si="11"/>
        <v>14276</v>
      </c>
      <c r="Z28" s="13">
        <f t="shared" si="11"/>
        <v>14276</v>
      </c>
      <c r="AA28" s="13">
        <f t="shared" si="11"/>
        <v>14276</v>
      </c>
      <c r="AB28" s="13">
        <f t="shared" si="11"/>
        <v>15215</v>
      </c>
      <c r="AC28" s="13">
        <f t="shared" si="11"/>
        <v>15215</v>
      </c>
      <c r="AD28" s="13">
        <f t="shared" si="11"/>
        <v>15215</v>
      </c>
      <c r="AE28" s="13">
        <f t="shared" si="11"/>
        <v>15215</v>
      </c>
      <c r="AF28" s="13">
        <f t="shared" si="11"/>
        <v>18034</v>
      </c>
      <c r="AG28" s="13">
        <f t="shared" si="11"/>
        <v>18034</v>
      </c>
      <c r="AH28" s="13">
        <f t="shared" si="11"/>
        <v>18034</v>
      </c>
      <c r="AI28" s="13">
        <f t="shared" si="11"/>
        <v>17094</v>
      </c>
      <c r="AJ28" s="13">
        <f t="shared" si="11"/>
        <v>17094</v>
      </c>
      <c r="AK28" s="13">
        <f t="shared" si="11"/>
        <v>17094</v>
      </c>
      <c r="AL28" s="13">
        <f t="shared" si="11"/>
        <v>17094</v>
      </c>
      <c r="AM28" s="13">
        <f t="shared" si="11"/>
        <v>19913</v>
      </c>
      <c r="AN28" s="13">
        <f t="shared" si="11"/>
        <v>19913</v>
      </c>
      <c r="AO28" s="13">
        <f t="shared" si="11"/>
        <v>19913</v>
      </c>
      <c r="AP28" s="13">
        <f t="shared" si="11"/>
        <v>17094</v>
      </c>
      <c r="AQ28" s="13">
        <f t="shared" si="11"/>
        <v>17094</v>
      </c>
      <c r="AR28" s="13">
        <f t="shared" si="11"/>
        <v>17094</v>
      </c>
      <c r="AS28" s="13">
        <f t="shared" si="11"/>
        <v>17094</v>
      </c>
      <c r="AT28" s="13">
        <f t="shared" si="11"/>
        <v>17094</v>
      </c>
      <c r="AU28" s="13">
        <f t="shared" si="11"/>
        <v>18034</v>
      </c>
      <c r="AV28" s="13">
        <f t="shared" si="11"/>
        <v>18034</v>
      </c>
      <c r="AW28" s="13">
        <f t="shared" si="11"/>
        <v>18034</v>
      </c>
      <c r="AX28" s="13">
        <f t="shared" si="11"/>
        <v>19913</v>
      </c>
      <c r="AY28" s="13">
        <f t="shared" si="11"/>
        <v>19913</v>
      </c>
      <c r="AZ28" s="13">
        <f t="shared" si="11"/>
        <v>19913</v>
      </c>
      <c r="BA28" s="13">
        <f t="shared" si="11"/>
        <v>19913</v>
      </c>
      <c r="BB28" s="13">
        <f t="shared" si="11"/>
        <v>21792</v>
      </c>
      <c r="BC28" s="13">
        <f t="shared" si="11"/>
        <v>21792</v>
      </c>
      <c r="BD28" s="13">
        <f t="shared" si="11"/>
        <v>21792</v>
      </c>
      <c r="BE28" s="13">
        <f t="shared" si="11"/>
        <v>21792</v>
      </c>
      <c r="BF28" s="13">
        <f t="shared" si="11"/>
        <v>21792</v>
      </c>
      <c r="BG28" s="13">
        <f t="shared" si="11"/>
        <v>21792</v>
      </c>
      <c r="BH28" s="13">
        <f t="shared" si="11"/>
        <v>21792</v>
      </c>
      <c r="BI28" s="13">
        <f t="shared" si="11"/>
        <v>21792</v>
      </c>
      <c r="BJ28" s="13">
        <f t="shared" si="11"/>
        <v>19913</v>
      </c>
      <c r="BK28" s="13">
        <f t="shared" si="11"/>
        <v>14276</v>
      </c>
      <c r="BL28" s="13">
        <f t="shared" si="11"/>
        <v>14276</v>
      </c>
      <c r="BM28" s="13">
        <f t="shared" si="11"/>
        <v>14276</v>
      </c>
      <c r="BN28" s="13">
        <f t="shared" si="11"/>
        <v>14276</v>
      </c>
      <c r="BO28" s="13">
        <f t="shared" si="11"/>
        <v>14276</v>
      </c>
      <c r="BP28" s="13">
        <f t="shared" si="11"/>
        <v>14276</v>
      </c>
      <c r="BQ28" s="13">
        <f t="shared" si="11"/>
        <v>14276</v>
      </c>
      <c r="BR28" s="13">
        <f t="shared" si="11"/>
        <v>14276</v>
      </c>
      <c r="BS28" s="13">
        <f t="shared" si="11"/>
        <v>14276</v>
      </c>
      <c r="BT28" s="13">
        <f t="shared" si="11"/>
        <v>10830</v>
      </c>
      <c r="BU28" s="13">
        <f t="shared" si="11"/>
        <v>10830</v>
      </c>
      <c r="BV28" s="13">
        <f t="shared" si="11"/>
        <v>10830</v>
      </c>
      <c r="BW28" s="13">
        <f t="shared" si="11"/>
        <v>10830</v>
      </c>
      <c r="BX28" s="13">
        <f t="shared" si="11"/>
        <v>10830</v>
      </c>
      <c r="BY28" s="13">
        <f t="shared" si="11"/>
        <v>10830</v>
      </c>
      <c r="BZ28" s="13">
        <f t="shared" si="11"/>
        <v>10830</v>
      </c>
      <c r="CA28" s="13">
        <f t="shared" si="11"/>
        <v>9734</v>
      </c>
      <c r="CB28" s="13">
        <f t="shared" si="11"/>
        <v>9734</v>
      </c>
      <c r="CC28" s="13">
        <f t="shared" si="11"/>
        <v>9734</v>
      </c>
      <c r="CD28" s="13">
        <f t="shared" si="12"/>
        <v>9734</v>
      </c>
      <c r="CE28" s="13">
        <f t="shared" si="12"/>
        <v>9734</v>
      </c>
      <c r="CF28" s="13">
        <f t="shared" si="12"/>
        <v>8795</v>
      </c>
      <c r="CG28" s="13">
        <f t="shared" si="12"/>
        <v>8795</v>
      </c>
      <c r="CH28" s="13">
        <f t="shared" si="12"/>
        <v>8795</v>
      </c>
      <c r="CI28" s="13">
        <f t="shared" si="12"/>
        <v>8795</v>
      </c>
      <c r="CJ28" s="13">
        <f t="shared" si="12"/>
        <v>8795</v>
      </c>
      <c r="CK28" s="13">
        <f t="shared" si="12"/>
        <v>9734</v>
      </c>
      <c r="CL28" s="13">
        <f t="shared" si="12"/>
        <v>9734</v>
      </c>
      <c r="CM28" s="13">
        <f t="shared" si="12"/>
        <v>8795</v>
      </c>
      <c r="CN28" s="13">
        <f t="shared" si="12"/>
        <v>8795</v>
      </c>
      <c r="CO28" s="13">
        <f t="shared" si="12"/>
        <v>8795</v>
      </c>
      <c r="CP28" s="13">
        <f t="shared" si="12"/>
        <v>8481</v>
      </c>
      <c r="CQ28" s="13">
        <f t="shared" si="12"/>
        <v>8481</v>
      </c>
      <c r="CR28" s="13">
        <f t="shared" si="12"/>
        <v>8481</v>
      </c>
      <c r="CS28" s="13">
        <f t="shared" si="12"/>
        <v>8481</v>
      </c>
      <c r="CT28" s="13">
        <f t="shared" si="12"/>
        <v>7698</v>
      </c>
      <c r="CU28" s="13">
        <f t="shared" si="12"/>
        <v>7698</v>
      </c>
      <c r="CV28" s="13">
        <f t="shared" si="12"/>
        <v>7698</v>
      </c>
      <c r="CW28" s="13">
        <f t="shared" si="12"/>
        <v>7698</v>
      </c>
      <c r="CX28" s="13">
        <f t="shared" si="12"/>
        <v>7698</v>
      </c>
      <c r="CY28" s="13">
        <f t="shared" si="12"/>
        <v>7698</v>
      </c>
      <c r="CZ28" s="13">
        <f t="shared" si="12"/>
        <v>7698</v>
      </c>
      <c r="DA28" s="13">
        <f t="shared" si="12"/>
        <v>6211</v>
      </c>
      <c r="DB28" s="13">
        <f t="shared" si="12"/>
        <v>6211</v>
      </c>
      <c r="DC28" s="13">
        <f t="shared" si="12"/>
        <v>6211</v>
      </c>
      <c r="DD28" s="13">
        <f t="shared" si="12"/>
        <v>6211</v>
      </c>
      <c r="DE28" s="13">
        <f t="shared" si="12"/>
        <v>6211</v>
      </c>
      <c r="DF28" s="13">
        <f t="shared" si="12"/>
        <v>6681</v>
      </c>
      <c r="DG28" s="13">
        <f t="shared" si="12"/>
        <v>6681</v>
      </c>
      <c r="DH28" s="13">
        <f t="shared" si="12"/>
        <v>6211</v>
      </c>
      <c r="DI28" s="13">
        <f t="shared" si="12"/>
        <v>6211</v>
      </c>
      <c r="DJ28" s="13">
        <f t="shared" si="12"/>
        <v>6211</v>
      </c>
      <c r="DK28" s="13">
        <f t="shared" si="12"/>
        <v>6211</v>
      </c>
      <c r="DL28" s="13">
        <f t="shared" si="12"/>
        <v>6211</v>
      </c>
      <c r="DM28" s="13">
        <f t="shared" si="12"/>
        <v>6681</v>
      </c>
      <c r="DN28" s="13">
        <f t="shared" si="12"/>
        <v>6681</v>
      </c>
      <c r="DO28" s="13">
        <f t="shared" si="12"/>
        <v>6211</v>
      </c>
      <c r="DP28" s="13">
        <f t="shared" si="12"/>
        <v>6211</v>
      </c>
      <c r="DQ28" s="13">
        <f t="shared" si="12"/>
        <v>6211</v>
      </c>
      <c r="DR28" s="13">
        <f t="shared" si="12"/>
        <v>6211</v>
      </c>
      <c r="DS28" s="13">
        <f t="shared" si="12"/>
        <v>7307</v>
      </c>
      <c r="DT28" s="13">
        <f t="shared" ref="DT28:GE28" si="17">ROUND(DT9*0.87,)+25</f>
        <v>7307</v>
      </c>
      <c r="DU28" s="13">
        <f t="shared" si="17"/>
        <v>7307</v>
      </c>
      <c r="DV28" s="13">
        <f t="shared" si="17"/>
        <v>6446</v>
      </c>
      <c r="DW28" s="13">
        <f t="shared" si="17"/>
        <v>6446</v>
      </c>
      <c r="DX28" s="13">
        <f t="shared" si="17"/>
        <v>6446</v>
      </c>
      <c r="DY28" s="13">
        <f t="shared" si="17"/>
        <v>6446</v>
      </c>
      <c r="DZ28" s="13">
        <f t="shared" si="17"/>
        <v>6446</v>
      </c>
      <c r="EA28" s="13">
        <f t="shared" si="17"/>
        <v>7307</v>
      </c>
      <c r="EB28" s="13">
        <f t="shared" si="17"/>
        <v>7307</v>
      </c>
      <c r="EC28" s="13">
        <f t="shared" si="17"/>
        <v>7307</v>
      </c>
      <c r="ED28" s="13">
        <f t="shared" si="17"/>
        <v>6211</v>
      </c>
      <c r="EE28" s="13">
        <f t="shared" si="17"/>
        <v>6211</v>
      </c>
      <c r="EF28" s="13">
        <f t="shared" si="17"/>
        <v>6211</v>
      </c>
      <c r="EG28" s="13">
        <f t="shared" si="17"/>
        <v>6211</v>
      </c>
      <c r="EH28" s="13">
        <f t="shared" si="17"/>
        <v>6446</v>
      </c>
      <c r="EI28" s="13">
        <f t="shared" si="17"/>
        <v>6446</v>
      </c>
      <c r="EJ28" s="13">
        <f t="shared" si="17"/>
        <v>6211</v>
      </c>
      <c r="EK28" s="13">
        <f t="shared" si="17"/>
        <v>6211</v>
      </c>
      <c r="EL28" s="13">
        <f t="shared" si="17"/>
        <v>6211</v>
      </c>
      <c r="EM28" s="13">
        <f t="shared" si="17"/>
        <v>6211</v>
      </c>
      <c r="EN28" s="13">
        <f t="shared" si="17"/>
        <v>6211</v>
      </c>
      <c r="EO28" s="13">
        <f t="shared" si="17"/>
        <v>6446</v>
      </c>
      <c r="EP28" s="13">
        <f t="shared" si="17"/>
        <v>6446</v>
      </c>
      <c r="EQ28" s="13">
        <f t="shared" si="17"/>
        <v>6211</v>
      </c>
      <c r="ER28" s="13">
        <f t="shared" si="17"/>
        <v>6211</v>
      </c>
      <c r="ES28" s="13">
        <f t="shared" si="17"/>
        <v>6211</v>
      </c>
      <c r="ET28" s="13">
        <f t="shared" si="17"/>
        <v>6211</v>
      </c>
      <c r="EU28" s="13">
        <f t="shared" si="17"/>
        <v>6211</v>
      </c>
      <c r="EV28" s="13">
        <f t="shared" si="17"/>
        <v>6446</v>
      </c>
      <c r="EW28" s="13">
        <f t="shared" si="17"/>
        <v>6446</v>
      </c>
      <c r="EX28" s="13">
        <f t="shared" si="17"/>
        <v>6446</v>
      </c>
      <c r="EY28" s="13">
        <f t="shared" si="17"/>
        <v>6446</v>
      </c>
      <c r="EZ28" s="13">
        <f t="shared" si="17"/>
        <v>6446</v>
      </c>
      <c r="FA28" s="13">
        <f t="shared" si="17"/>
        <v>6446</v>
      </c>
      <c r="FB28" s="13">
        <f t="shared" si="17"/>
        <v>6446</v>
      </c>
      <c r="FC28" s="13">
        <f t="shared" si="17"/>
        <v>10517</v>
      </c>
      <c r="FD28" s="13">
        <f t="shared" si="17"/>
        <v>10517</v>
      </c>
      <c r="FE28" s="35">
        <f t="shared" si="17"/>
        <v>10517</v>
      </c>
      <c r="FF28" s="35">
        <f t="shared" si="17"/>
        <v>10517</v>
      </c>
      <c r="FG28" s="35">
        <f t="shared" si="17"/>
        <v>10517</v>
      </c>
      <c r="FH28" s="35">
        <f t="shared" si="17"/>
        <v>10517</v>
      </c>
      <c r="FI28" s="35">
        <f t="shared" si="17"/>
        <v>12240</v>
      </c>
      <c r="FJ28" s="13">
        <f t="shared" si="17"/>
        <v>12240</v>
      </c>
      <c r="FK28" s="13">
        <f t="shared" si="17"/>
        <v>12240</v>
      </c>
      <c r="FL28" s="13">
        <f t="shared" si="17"/>
        <v>12240</v>
      </c>
      <c r="FM28" s="13">
        <f t="shared" si="17"/>
        <v>12240</v>
      </c>
      <c r="FN28" s="13">
        <f t="shared" si="17"/>
        <v>12240</v>
      </c>
      <c r="FO28" s="13">
        <f t="shared" si="17"/>
        <v>12240</v>
      </c>
      <c r="FP28" s="13">
        <f t="shared" si="17"/>
        <v>12240</v>
      </c>
      <c r="FQ28" s="13">
        <f t="shared" si="17"/>
        <v>12240</v>
      </c>
      <c r="FR28" s="13">
        <f t="shared" si="17"/>
        <v>12240</v>
      </c>
      <c r="FS28" s="13">
        <f t="shared" si="17"/>
        <v>7307</v>
      </c>
      <c r="FT28" s="13">
        <f t="shared" si="17"/>
        <v>7307</v>
      </c>
      <c r="FU28" s="13">
        <f t="shared" si="17"/>
        <v>7307</v>
      </c>
      <c r="FV28" s="13">
        <f t="shared" si="17"/>
        <v>7307</v>
      </c>
      <c r="FW28" s="13">
        <f t="shared" si="17"/>
        <v>7307</v>
      </c>
      <c r="FX28" s="13">
        <f t="shared" si="17"/>
        <v>7307</v>
      </c>
      <c r="FY28" s="13">
        <f t="shared" si="17"/>
        <v>7307</v>
      </c>
      <c r="FZ28" s="13">
        <f t="shared" si="17"/>
        <v>7307</v>
      </c>
      <c r="GA28" s="13">
        <f t="shared" si="17"/>
        <v>10517</v>
      </c>
      <c r="GB28" s="13">
        <f t="shared" si="17"/>
        <v>10517</v>
      </c>
      <c r="GC28" s="13">
        <f t="shared" si="17"/>
        <v>10517</v>
      </c>
      <c r="GD28" s="13">
        <f t="shared" si="17"/>
        <v>10517</v>
      </c>
      <c r="GE28" s="13">
        <f t="shared" si="17"/>
        <v>10517</v>
      </c>
      <c r="GF28" s="13">
        <f t="shared" ref="GF28:IQ28" si="18">ROUND(GF9*0.87,)+25</f>
        <v>10517</v>
      </c>
      <c r="GG28" s="13">
        <f t="shared" si="18"/>
        <v>10517</v>
      </c>
      <c r="GH28" s="13">
        <f t="shared" si="18"/>
        <v>10517</v>
      </c>
      <c r="GI28" s="13">
        <f t="shared" si="18"/>
        <v>10517</v>
      </c>
      <c r="GJ28" s="13">
        <f t="shared" si="18"/>
        <v>10517</v>
      </c>
      <c r="GK28" s="13">
        <f t="shared" si="18"/>
        <v>10517</v>
      </c>
      <c r="GL28" s="13">
        <f t="shared" si="18"/>
        <v>10517</v>
      </c>
      <c r="GM28" s="13">
        <f t="shared" si="18"/>
        <v>10517</v>
      </c>
      <c r="GN28" s="13">
        <f t="shared" si="18"/>
        <v>10517</v>
      </c>
      <c r="GO28" s="13">
        <f t="shared" si="18"/>
        <v>8090</v>
      </c>
      <c r="GP28" s="13">
        <f t="shared" si="18"/>
        <v>8090</v>
      </c>
      <c r="GQ28" s="13">
        <f t="shared" si="18"/>
        <v>8090</v>
      </c>
      <c r="GR28" s="13">
        <f t="shared" si="18"/>
        <v>8090</v>
      </c>
      <c r="GS28" s="13">
        <f t="shared" si="18"/>
        <v>8481</v>
      </c>
      <c r="GT28" s="13">
        <f t="shared" si="18"/>
        <v>8481</v>
      </c>
      <c r="GU28" s="13">
        <f t="shared" si="18"/>
        <v>8090</v>
      </c>
      <c r="GV28" s="13">
        <f t="shared" si="18"/>
        <v>8090</v>
      </c>
      <c r="GW28" s="13">
        <f t="shared" si="18"/>
        <v>8090</v>
      </c>
      <c r="GX28" s="13">
        <f t="shared" si="18"/>
        <v>8090</v>
      </c>
      <c r="GY28" s="13">
        <f t="shared" si="18"/>
        <v>8090</v>
      </c>
      <c r="GZ28" s="13">
        <f t="shared" si="18"/>
        <v>8481</v>
      </c>
      <c r="HA28" s="13">
        <f t="shared" si="18"/>
        <v>8481</v>
      </c>
      <c r="HB28" s="13">
        <f t="shared" si="18"/>
        <v>8090</v>
      </c>
      <c r="HC28" s="13">
        <f t="shared" si="18"/>
        <v>8090</v>
      </c>
      <c r="HD28" s="13">
        <f t="shared" si="18"/>
        <v>8090</v>
      </c>
      <c r="HE28" s="13">
        <f t="shared" si="18"/>
        <v>8090</v>
      </c>
      <c r="HF28" s="13">
        <f t="shared" si="18"/>
        <v>8090</v>
      </c>
      <c r="HG28" s="13">
        <f t="shared" si="18"/>
        <v>8481</v>
      </c>
      <c r="HH28" s="13">
        <f t="shared" si="18"/>
        <v>8481</v>
      </c>
      <c r="HI28" s="13">
        <f t="shared" si="18"/>
        <v>8090</v>
      </c>
      <c r="HJ28" s="13">
        <f t="shared" si="18"/>
        <v>8090</v>
      </c>
      <c r="HK28" s="13">
        <f t="shared" si="18"/>
        <v>8090</v>
      </c>
      <c r="HL28" s="13">
        <f t="shared" si="18"/>
        <v>8090</v>
      </c>
      <c r="HM28" s="13">
        <f t="shared" si="18"/>
        <v>8090</v>
      </c>
      <c r="HN28" s="13">
        <f t="shared" si="18"/>
        <v>8481</v>
      </c>
      <c r="HO28" s="13">
        <f t="shared" si="18"/>
        <v>8481</v>
      </c>
      <c r="HP28" s="13">
        <f t="shared" si="18"/>
        <v>8090</v>
      </c>
      <c r="HQ28" s="13">
        <f t="shared" si="18"/>
        <v>8090</v>
      </c>
      <c r="HR28" s="13">
        <f t="shared" si="18"/>
        <v>8090</v>
      </c>
      <c r="HS28" s="13">
        <f t="shared" si="18"/>
        <v>8090</v>
      </c>
      <c r="HT28" s="13">
        <f t="shared" si="18"/>
        <v>8090</v>
      </c>
      <c r="HU28" s="13">
        <f t="shared" si="18"/>
        <v>8481</v>
      </c>
      <c r="HV28" s="13">
        <f t="shared" si="18"/>
        <v>8481</v>
      </c>
      <c r="HW28" s="13">
        <f t="shared" si="18"/>
        <v>8090</v>
      </c>
      <c r="HX28" s="13">
        <f t="shared" si="18"/>
        <v>8090</v>
      </c>
      <c r="HY28" s="13">
        <f t="shared" si="18"/>
        <v>8090</v>
      </c>
      <c r="HZ28" s="13">
        <f t="shared" si="18"/>
        <v>8090</v>
      </c>
      <c r="IA28" s="13">
        <f t="shared" si="18"/>
        <v>8090</v>
      </c>
      <c r="IB28" s="13">
        <f t="shared" si="18"/>
        <v>8090</v>
      </c>
      <c r="IC28" s="13">
        <f t="shared" si="18"/>
        <v>8090</v>
      </c>
      <c r="ID28" s="13">
        <f t="shared" si="18"/>
        <v>7307</v>
      </c>
      <c r="IE28" s="13">
        <f t="shared" si="18"/>
        <v>7307</v>
      </c>
      <c r="IF28" s="13">
        <f t="shared" si="18"/>
        <v>7307</v>
      </c>
      <c r="IG28" s="13">
        <f t="shared" si="18"/>
        <v>7307</v>
      </c>
      <c r="IH28" s="13">
        <f t="shared" si="18"/>
        <v>7307</v>
      </c>
      <c r="II28" s="13">
        <f t="shared" si="18"/>
        <v>7307</v>
      </c>
      <c r="IJ28" s="13">
        <f t="shared" si="18"/>
        <v>7307</v>
      </c>
      <c r="IK28" s="13">
        <f t="shared" si="18"/>
        <v>6915</v>
      </c>
      <c r="IL28" s="13">
        <f t="shared" si="18"/>
        <v>6915</v>
      </c>
      <c r="IM28" s="13">
        <f t="shared" si="18"/>
        <v>6915</v>
      </c>
      <c r="IN28" s="13">
        <f t="shared" si="18"/>
        <v>6915</v>
      </c>
      <c r="IO28" s="13">
        <f t="shared" si="18"/>
        <v>6915</v>
      </c>
      <c r="IP28" s="13">
        <f t="shared" si="18"/>
        <v>7307</v>
      </c>
      <c r="IQ28" s="13">
        <f t="shared" si="18"/>
        <v>7307</v>
      </c>
      <c r="IR28" s="13">
        <f t="shared" ref="IR28:JP28" si="19">ROUND(IR9*0.87,)+25</f>
        <v>6915</v>
      </c>
      <c r="IS28" s="13">
        <f t="shared" si="19"/>
        <v>6915</v>
      </c>
      <c r="IT28" s="13">
        <f t="shared" si="19"/>
        <v>6915</v>
      </c>
      <c r="IU28" s="13">
        <f t="shared" si="19"/>
        <v>6915</v>
      </c>
      <c r="IV28" s="13">
        <f t="shared" si="19"/>
        <v>6915</v>
      </c>
      <c r="IW28" s="13">
        <f t="shared" si="19"/>
        <v>7307</v>
      </c>
      <c r="IX28" s="13">
        <f t="shared" si="19"/>
        <v>7307</v>
      </c>
      <c r="IY28" s="13">
        <f t="shared" si="19"/>
        <v>6915</v>
      </c>
      <c r="IZ28" s="13">
        <f t="shared" si="19"/>
        <v>6915</v>
      </c>
      <c r="JA28" s="13">
        <f t="shared" si="19"/>
        <v>6915</v>
      </c>
      <c r="JB28" s="13">
        <f t="shared" si="19"/>
        <v>6915</v>
      </c>
      <c r="JC28" s="13">
        <f t="shared" si="19"/>
        <v>6915</v>
      </c>
      <c r="JD28" s="13">
        <f t="shared" si="19"/>
        <v>7307</v>
      </c>
      <c r="JE28" s="13">
        <f t="shared" si="19"/>
        <v>7307</v>
      </c>
      <c r="JF28" s="13">
        <f t="shared" si="19"/>
        <v>8090</v>
      </c>
      <c r="JG28" s="13">
        <f t="shared" si="19"/>
        <v>8090</v>
      </c>
      <c r="JH28" s="13">
        <f t="shared" si="19"/>
        <v>8090</v>
      </c>
      <c r="JI28" s="13">
        <f t="shared" si="19"/>
        <v>8090</v>
      </c>
      <c r="JJ28" s="13">
        <f t="shared" si="19"/>
        <v>8090</v>
      </c>
      <c r="JK28" s="13">
        <f t="shared" si="19"/>
        <v>8090</v>
      </c>
      <c r="JL28" s="13">
        <f t="shared" si="19"/>
        <v>8090</v>
      </c>
      <c r="JM28" s="13">
        <f t="shared" si="19"/>
        <v>8090</v>
      </c>
      <c r="JN28" s="13">
        <f t="shared" si="19"/>
        <v>8090</v>
      </c>
      <c r="JO28" s="13">
        <f t="shared" si="19"/>
        <v>8090</v>
      </c>
      <c r="JP28" s="13">
        <f t="shared" si="19"/>
        <v>8090</v>
      </c>
    </row>
    <row r="29" spans="1:276" ht="11.45" customHeight="1">
      <c r="A29" s="14" t="s">
        <v>5</v>
      </c>
      <c r="B29" s="35"/>
      <c r="C29" s="35"/>
      <c r="D29" s="35"/>
      <c r="E29" s="35"/>
      <c r="F29" s="35"/>
      <c r="G29" s="35"/>
      <c r="H29" s="35"/>
      <c r="I29" s="35"/>
      <c r="J29" s="35"/>
      <c r="K29" s="35"/>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35"/>
      <c r="FF29" s="35"/>
      <c r="FG29" s="35"/>
      <c r="FH29" s="35"/>
      <c r="FI29" s="35"/>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row>
    <row r="30" spans="1:276" ht="11.45" customHeight="1">
      <c r="A30" s="12">
        <v>1</v>
      </c>
      <c r="B30" s="35">
        <f t="shared" ref="B30:Q30" si="20">ROUND(B11*0.87,)+25</f>
        <v>21244</v>
      </c>
      <c r="C30" s="35">
        <f t="shared" si="20"/>
        <v>28370</v>
      </c>
      <c r="D30" s="35">
        <f t="shared" si="20"/>
        <v>28370</v>
      </c>
      <c r="E30" s="35">
        <f t="shared" si="20"/>
        <v>29544</v>
      </c>
      <c r="F30" s="35">
        <f t="shared" si="20"/>
        <v>29544</v>
      </c>
      <c r="G30" s="35">
        <f t="shared" si="20"/>
        <v>29544</v>
      </c>
      <c r="H30" s="35">
        <f t="shared" si="20"/>
        <v>29544</v>
      </c>
      <c r="I30" s="35">
        <f t="shared" si="20"/>
        <v>29544</v>
      </c>
      <c r="J30" s="35">
        <f t="shared" si="20"/>
        <v>26647</v>
      </c>
      <c r="K30" s="35">
        <f t="shared" si="20"/>
        <v>25238</v>
      </c>
      <c r="L30" s="13">
        <f t="shared" si="20"/>
        <v>18934</v>
      </c>
      <c r="M30" s="13">
        <f t="shared" si="20"/>
        <v>16116</v>
      </c>
      <c r="N30" s="13">
        <f t="shared" si="20"/>
        <v>12827</v>
      </c>
      <c r="O30" s="13">
        <f t="shared" si="20"/>
        <v>12827</v>
      </c>
      <c r="P30" s="13">
        <f t="shared" si="20"/>
        <v>12827</v>
      </c>
      <c r="Q30" s="13">
        <f t="shared" si="20"/>
        <v>13532</v>
      </c>
      <c r="R30" s="13">
        <f t="shared" ref="R30:CC31" si="21">ROUND(R11*0.87,)+25</f>
        <v>13532</v>
      </c>
      <c r="S30" s="13">
        <f t="shared" si="21"/>
        <v>13532</v>
      </c>
      <c r="T30" s="13">
        <f t="shared" si="21"/>
        <v>13532</v>
      </c>
      <c r="U30" s="13">
        <f t="shared" si="21"/>
        <v>13532</v>
      </c>
      <c r="V30" s="13">
        <f t="shared" si="21"/>
        <v>13532</v>
      </c>
      <c r="W30" s="13">
        <f t="shared" si="21"/>
        <v>14236</v>
      </c>
      <c r="X30" s="13">
        <f t="shared" si="21"/>
        <v>14236</v>
      </c>
      <c r="Y30" s="13">
        <f t="shared" si="21"/>
        <v>14236</v>
      </c>
      <c r="Z30" s="13">
        <f t="shared" si="21"/>
        <v>14236</v>
      </c>
      <c r="AA30" s="13">
        <f t="shared" si="21"/>
        <v>14236</v>
      </c>
      <c r="AB30" s="13">
        <f t="shared" si="21"/>
        <v>15176</v>
      </c>
      <c r="AC30" s="13">
        <f t="shared" si="21"/>
        <v>15176</v>
      </c>
      <c r="AD30" s="13">
        <f t="shared" si="21"/>
        <v>15176</v>
      </c>
      <c r="AE30" s="13">
        <f t="shared" si="21"/>
        <v>15176</v>
      </c>
      <c r="AF30" s="13">
        <f t="shared" si="21"/>
        <v>17995</v>
      </c>
      <c r="AG30" s="13">
        <f t="shared" si="21"/>
        <v>17995</v>
      </c>
      <c r="AH30" s="13">
        <f t="shared" si="21"/>
        <v>17995</v>
      </c>
      <c r="AI30" s="13">
        <f t="shared" si="21"/>
        <v>17055</v>
      </c>
      <c r="AJ30" s="13">
        <f t="shared" si="21"/>
        <v>17055</v>
      </c>
      <c r="AK30" s="13">
        <f t="shared" si="21"/>
        <v>17055</v>
      </c>
      <c r="AL30" s="13">
        <f t="shared" si="21"/>
        <v>17055</v>
      </c>
      <c r="AM30" s="13">
        <f t="shared" si="21"/>
        <v>19874</v>
      </c>
      <c r="AN30" s="13">
        <f t="shared" si="21"/>
        <v>19874</v>
      </c>
      <c r="AO30" s="13">
        <f t="shared" si="21"/>
        <v>19874</v>
      </c>
      <c r="AP30" s="13">
        <f t="shared" si="21"/>
        <v>17055</v>
      </c>
      <c r="AQ30" s="13">
        <f t="shared" si="21"/>
        <v>17055</v>
      </c>
      <c r="AR30" s="13">
        <f t="shared" si="21"/>
        <v>17055</v>
      </c>
      <c r="AS30" s="13">
        <f t="shared" si="21"/>
        <v>17055</v>
      </c>
      <c r="AT30" s="13">
        <f t="shared" si="21"/>
        <v>17055</v>
      </c>
      <c r="AU30" s="13">
        <f t="shared" si="21"/>
        <v>17995</v>
      </c>
      <c r="AV30" s="13">
        <f t="shared" si="21"/>
        <v>17995</v>
      </c>
      <c r="AW30" s="13">
        <f t="shared" si="21"/>
        <v>17995</v>
      </c>
      <c r="AX30" s="13">
        <f t="shared" si="21"/>
        <v>19874</v>
      </c>
      <c r="AY30" s="13">
        <f t="shared" si="21"/>
        <v>19874</v>
      </c>
      <c r="AZ30" s="13">
        <f t="shared" si="21"/>
        <v>19874</v>
      </c>
      <c r="BA30" s="13">
        <f t="shared" si="21"/>
        <v>19874</v>
      </c>
      <c r="BB30" s="13">
        <f t="shared" si="21"/>
        <v>21753</v>
      </c>
      <c r="BC30" s="13">
        <f t="shared" si="21"/>
        <v>21753</v>
      </c>
      <c r="BD30" s="13">
        <f t="shared" si="21"/>
        <v>21753</v>
      </c>
      <c r="BE30" s="13">
        <f t="shared" si="21"/>
        <v>21753</v>
      </c>
      <c r="BF30" s="13">
        <f t="shared" si="21"/>
        <v>21753</v>
      </c>
      <c r="BG30" s="13">
        <f t="shared" si="21"/>
        <v>21753</v>
      </c>
      <c r="BH30" s="13">
        <f t="shared" si="21"/>
        <v>21753</v>
      </c>
      <c r="BI30" s="13">
        <f t="shared" si="21"/>
        <v>21753</v>
      </c>
      <c r="BJ30" s="13">
        <f t="shared" si="21"/>
        <v>19874</v>
      </c>
      <c r="BK30" s="13">
        <f t="shared" si="21"/>
        <v>14236</v>
      </c>
      <c r="BL30" s="13">
        <f t="shared" si="21"/>
        <v>14236</v>
      </c>
      <c r="BM30" s="13">
        <f t="shared" si="21"/>
        <v>14236</v>
      </c>
      <c r="BN30" s="13">
        <f t="shared" si="21"/>
        <v>14236</v>
      </c>
      <c r="BO30" s="13">
        <f t="shared" si="21"/>
        <v>14236</v>
      </c>
      <c r="BP30" s="13">
        <f t="shared" si="21"/>
        <v>14236</v>
      </c>
      <c r="BQ30" s="13">
        <f t="shared" si="21"/>
        <v>14236</v>
      </c>
      <c r="BR30" s="13">
        <f t="shared" si="21"/>
        <v>14236</v>
      </c>
      <c r="BS30" s="13">
        <f t="shared" si="21"/>
        <v>14236</v>
      </c>
      <c r="BT30" s="13">
        <f t="shared" si="21"/>
        <v>10556</v>
      </c>
      <c r="BU30" s="13">
        <f t="shared" si="21"/>
        <v>10556</v>
      </c>
      <c r="BV30" s="13">
        <f t="shared" si="21"/>
        <v>10556</v>
      </c>
      <c r="BW30" s="13">
        <f t="shared" si="21"/>
        <v>10556</v>
      </c>
      <c r="BX30" s="13">
        <f t="shared" si="21"/>
        <v>10556</v>
      </c>
      <c r="BY30" s="13">
        <f t="shared" si="21"/>
        <v>10556</v>
      </c>
      <c r="BZ30" s="13">
        <f t="shared" si="21"/>
        <v>10556</v>
      </c>
      <c r="CA30" s="13">
        <f t="shared" si="21"/>
        <v>9460</v>
      </c>
      <c r="CB30" s="13">
        <f t="shared" si="21"/>
        <v>9460</v>
      </c>
      <c r="CC30" s="13">
        <f t="shared" si="21"/>
        <v>9460</v>
      </c>
      <c r="CD30" s="13">
        <f t="shared" ref="CD30:DS31" si="22">ROUND(CD11*0.87,)+25</f>
        <v>9460</v>
      </c>
      <c r="CE30" s="13">
        <f t="shared" si="22"/>
        <v>9460</v>
      </c>
      <c r="CF30" s="13">
        <f t="shared" si="22"/>
        <v>8521</v>
      </c>
      <c r="CG30" s="13">
        <f t="shared" si="22"/>
        <v>8521</v>
      </c>
      <c r="CH30" s="13">
        <f t="shared" si="22"/>
        <v>8521</v>
      </c>
      <c r="CI30" s="13">
        <f t="shared" si="22"/>
        <v>8521</v>
      </c>
      <c r="CJ30" s="13">
        <f t="shared" si="22"/>
        <v>8521</v>
      </c>
      <c r="CK30" s="13">
        <f t="shared" si="22"/>
        <v>9460</v>
      </c>
      <c r="CL30" s="13">
        <f t="shared" si="22"/>
        <v>9460</v>
      </c>
      <c r="CM30" s="13">
        <f t="shared" si="22"/>
        <v>8521</v>
      </c>
      <c r="CN30" s="13">
        <f t="shared" si="22"/>
        <v>8521</v>
      </c>
      <c r="CO30" s="13">
        <f t="shared" si="22"/>
        <v>8521</v>
      </c>
      <c r="CP30" s="13">
        <f t="shared" si="22"/>
        <v>7972</v>
      </c>
      <c r="CQ30" s="13">
        <f t="shared" si="22"/>
        <v>7972</v>
      </c>
      <c r="CR30" s="13">
        <f t="shared" si="22"/>
        <v>7972</v>
      </c>
      <c r="CS30" s="13">
        <f t="shared" si="22"/>
        <v>7972</v>
      </c>
      <c r="CT30" s="13">
        <f t="shared" si="22"/>
        <v>7189</v>
      </c>
      <c r="CU30" s="13">
        <f t="shared" si="22"/>
        <v>7189</v>
      </c>
      <c r="CV30" s="13">
        <f t="shared" si="22"/>
        <v>7189</v>
      </c>
      <c r="CW30" s="13">
        <f t="shared" si="22"/>
        <v>7189</v>
      </c>
      <c r="CX30" s="13">
        <f t="shared" si="22"/>
        <v>7189</v>
      </c>
      <c r="CY30" s="13">
        <f t="shared" si="22"/>
        <v>7189</v>
      </c>
      <c r="CZ30" s="13">
        <f t="shared" si="22"/>
        <v>7189</v>
      </c>
      <c r="DA30" s="13">
        <f t="shared" si="22"/>
        <v>5702</v>
      </c>
      <c r="DB30" s="13">
        <f t="shared" si="22"/>
        <v>5702</v>
      </c>
      <c r="DC30" s="13">
        <f t="shared" si="22"/>
        <v>5702</v>
      </c>
      <c r="DD30" s="13">
        <f t="shared" si="22"/>
        <v>5702</v>
      </c>
      <c r="DE30" s="13">
        <f t="shared" si="22"/>
        <v>5702</v>
      </c>
      <c r="DF30" s="13">
        <f t="shared" si="22"/>
        <v>6172</v>
      </c>
      <c r="DG30" s="13">
        <f t="shared" si="22"/>
        <v>6172</v>
      </c>
      <c r="DH30" s="13">
        <f t="shared" si="22"/>
        <v>5702</v>
      </c>
      <c r="DI30" s="13">
        <f t="shared" si="22"/>
        <v>5702</v>
      </c>
      <c r="DJ30" s="13">
        <f t="shared" si="22"/>
        <v>5702</v>
      </c>
      <c r="DK30" s="13">
        <f t="shared" si="22"/>
        <v>5702</v>
      </c>
      <c r="DL30" s="13">
        <f t="shared" si="22"/>
        <v>5702</v>
      </c>
      <c r="DM30" s="13">
        <f t="shared" si="22"/>
        <v>6172</v>
      </c>
      <c r="DN30" s="13">
        <f t="shared" si="22"/>
        <v>6172</v>
      </c>
      <c r="DO30" s="13">
        <f t="shared" si="22"/>
        <v>5702</v>
      </c>
      <c r="DP30" s="13">
        <f t="shared" si="22"/>
        <v>5702</v>
      </c>
      <c r="DQ30" s="13">
        <f t="shared" si="22"/>
        <v>5702</v>
      </c>
      <c r="DR30" s="13">
        <f t="shared" si="22"/>
        <v>5702</v>
      </c>
      <c r="DS30" s="13">
        <f t="shared" si="22"/>
        <v>6798</v>
      </c>
      <c r="DT30" s="13">
        <f t="shared" ref="DT30:GE30" si="23">ROUND(DT11*0.87,)+25</f>
        <v>6798</v>
      </c>
      <c r="DU30" s="13">
        <f t="shared" si="23"/>
        <v>6798</v>
      </c>
      <c r="DV30" s="13">
        <f t="shared" si="23"/>
        <v>5937</v>
      </c>
      <c r="DW30" s="13">
        <f t="shared" si="23"/>
        <v>5937</v>
      </c>
      <c r="DX30" s="13">
        <f t="shared" si="23"/>
        <v>5937</v>
      </c>
      <c r="DY30" s="13">
        <f t="shared" si="23"/>
        <v>5937</v>
      </c>
      <c r="DZ30" s="13">
        <f t="shared" si="23"/>
        <v>5937</v>
      </c>
      <c r="EA30" s="13">
        <f t="shared" si="23"/>
        <v>6798</v>
      </c>
      <c r="EB30" s="13">
        <f t="shared" si="23"/>
        <v>6798</v>
      </c>
      <c r="EC30" s="13">
        <f t="shared" si="23"/>
        <v>6798</v>
      </c>
      <c r="ED30" s="13">
        <f t="shared" si="23"/>
        <v>5702</v>
      </c>
      <c r="EE30" s="13">
        <f t="shared" si="23"/>
        <v>5702</v>
      </c>
      <c r="EF30" s="13">
        <f t="shared" si="23"/>
        <v>5702</v>
      </c>
      <c r="EG30" s="13">
        <f t="shared" si="23"/>
        <v>5702</v>
      </c>
      <c r="EH30" s="13">
        <f t="shared" si="23"/>
        <v>5937</v>
      </c>
      <c r="EI30" s="13">
        <f t="shared" si="23"/>
        <v>5937</v>
      </c>
      <c r="EJ30" s="13">
        <f t="shared" si="23"/>
        <v>5702</v>
      </c>
      <c r="EK30" s="13">
        <f t="shared" si="23"/>
        <v>5702</v>
      </c>
      <c r="EL30" s="13">
        <f t="shared" si="23"/>
        <v>5702</v>
      </c>
      <c r="EM30" s="13">
        <f t="shared" si="23"/>
        <v>5702</v>
      </c>
      <c r="EN30" s="13">
        <f t="shared" si="23"/>
        <v>5702</v>
      </c>
      <c r="EO30" s="13">
        <f t="shared" si="23"/>
        <v>5937</v>
      </c>
      <c r="EP30" s="13">
        <f t="shared" si="23"/>
        <v>5937</v>
      </c>
      <c r="EQ30" s="13">
        <f t="shared" si="23"/>
        <v>5702</v>
      </c>
      <c r="ER30" s="13">
        <f t="shared" si="23"/>
        <v>5702</v>
      </c>
      <c r="ES30" s="13">
        <f t="shared" si="23"/>
        <v>5702</v>
      </c>
      <c r="ET30" s="13">
        <f t="shared" si="23"/>
        <v>5702</v>
      </c>
      <c r="EU30" s="13">
        <f t="shared" si="23"/>
        <v>5702</v>
      </c>
      <c r="EV30" s="13">
        <f t="shared" si="23"/>
        <v>5937</v>
      </c>
      <c r="EW30" s="13">
        <f t="shared" si="23"/>
        <v>5937</v>
      </c>
      <c r="EX30" s="13">
        <f t="shared" si="23"/>
        <v>5937</v>
      </c>
      <c r="EY30" s="13">
        <f t="shared" si="23"/>
        <v>5937</v>
      </c>
      <c r="EZ30" s="13">
        <f t="shared" si="23"/>
        <v>5937</v>
      </c>
      <c r="FA30" s="13">
        <f t="shared" si="23"/>
        <v>5937</v>
      </c>
      <c r="FB30" s="13">
        <f t="shared" si="23"/>
        <v>5937</v>
      </c>
      <c r="FC30" s="13">
        <f t="shared" si="23"/>
        <v>10008</v>
      </c>
      <c r="FD30" s="13">
        <f t="shared" si="23"/>
        <v>10008</v>
      </c>
      <c r="FE30" s="35">
        <f t="shared" si="23"/>
        <v>10008</v>
      </c>
      <c r="FF30" s="35">
        <f t="shared" si="23"/>
        <v>10008</v>
      </c>
      <c r="FG30" s="35">
        <f t="shared" si="23"/>
        <v>10008</v>
      </c>
      <c r="FH30" s="35">
        <f t="shared" si="23"/>
        <v>10008</v>
      </c>
      <c r="FI30" s="35">
        <f t="shared" si="23"/>
        <v>11731</v>
      </c>
      <c r="FJ30" s="13">
        <f t="shared" si="23"/>
        <v>11731</v>
      </c>
      <c r="FK30" s="13">
        <f t="shared" si="23"/>
        <v>11731</v>
      </c>
      <c r="FL30" s="13">
        <f t="shared" si="23"/>
        <v>11731</v>
      </c>
      <c r="FM30" s="13">
        <f t="shared" si="23"/>
        <v>11731</v>
      </c>
      <c r="FN30" s="13">
        <f t="shared" si="23"/>
        <v>11731</v>
      </c>
      <c r="FO30" s="13">
        <f t="shared" si="23"/>
        <v>11731</v>
      </c>
      <c r="FP30" s="13">
        <f t="shared" si="23"/>
        <v>11731</v>
      </c>
      <c r="FQ30" s="13">
        <f t="shared" si="23"/>
        <v>11731</v>
      </c>
      <c r="FR30" s="13">
        <f t="shared" si="23"/>
        <v>11731</v>
      </c>
      <c r="FS30" s="13">
        <f t="shared" si="23"/>
        <v>6798</v>
      </c>
      <c r="FT30" s="13">
        <f t="shared" si="23"/>
        <v>6798</v>
      </c>
      <c r="FU30" s="13">
        <f t="shared" si="23"/>
        <v>6798</v>
      </c>
      <c r="FV30" s="13">
        <f t="shared" si="23"/>
        <v>6798</v>
      </c>
      <c r="FW30" s="13">
        <f t="shared" si="23"/>
        <v>6798</v>
      </c>
      <c r="FX30" s="13">
        <f t="shared" si="23"/>
        <v>6798</v>
      </c>
      <c r="FY30" s="13">
        <f t="shared" si="23"/>
        <v>6798</v>
      </c>
      <c r="FZ30" s="13">
        <f t="shared" si="23"/>
        <v>6798</v>
      </c>
      <c r="GA30" s="13">
        <f t="shared" si="23"/>
        <v>10008</v>
      </c>
      <c r="GB30" s="13">
        <f t="shared" si="23"/>
        <v>10008</v>
      </c>
      <c r="GC30" s="13">
        <f t="shared" si="23"/>
        <v>10008</v>
      </c>
      <c r="GD30" s="13">
        <f t="shared" si="23"/>
        <v>10008</v>
      </c>
      <c r="GE30" s="13">
        <f t="shared" si="23"/>
        <v>10008</v>
      </c>
      <c r="GF30" s="13">
        <f t="shared" ref="GF30:IQ30" si="24">ROUND(GF11*0.87,)+25</f>
        <v>10008</v>
      </c>
      <c r="GG30" s="13">
        <f t="shared" si="24"/>
        <v>10008</v>
      </c>
      <c r="GH30" s="13">
        <f t="shared" si="24"/>
        <v>10008</v>
      </c>
      <c r="GI30" s="13">
        <f t="shared" si="24"/>
        <v>10008</v>
      </c>
      <c r="GJ30" s="13">
        <f t="shared" si="24"/>
        <v>10008</v>
      </c>
      <c r="GK30" s="13">
        <f t="shared" si="24"/>
        <v>10008</v>
      </c>
      <c r="GL30" s="13">
        <f t="shared" si="24"/>
        <v>10008</v>
      </c>
      <c r="GM30" s="13">
        <f t="shared" si="24"/>
        <v>10008</v>
      </c>
      <c r="GN30" s="13">
        <f t="shared" si="24"/>
        <v>10008</v>
      </c>
      <c r="GO30" s="13">
        <f t="shared" si="24"/>
        <v>7581</v>
      </c>
      <c r="GP30" s="13">
        <f t="shared" si="24"/>
        <v>7581</v>
      </c>
      <c r="GQ30" s="13">
        <f t="shared" si="24"/>
        <v>7581</v>
      </c>
      <c r="GR30" s="13">
        <f t="shared" si="24"/>
        <v>7581</v>
      </c>
      <c r="GS30" s="13">
        <f t="shared" si="24"/>
        <v>7972</v>
      </c>
      <c r="GT30" s="13">
        <f t="shared" si="24"/>
        <v>7972</v>
      </c>
      <c r="GU30" s="13">
        <f t="shared" si="24"/>
        <v>7581</v>
      </c>
      <c r="GV30" s="13">
        <f t="shared" si="24"/>
        <v>7581</v>
      </c>
      <c r="GW30" s="13">
        <f t="shared" si="24"/>
        <v>7581</v>
      </c>
      <c r="GX30" s="13">
        <f t="shared" si="24"/>
        <v>7581</v>
      </c>
      <c r="GY30" s="13">
        <f t="shared" si="24"/>
        <v>7581</v>
      </c>
      <c r="GZ30" s="13">
        <f t="shared" si="24"/>
        <v>7972</v>
      </c>
      <c r="HA30" s="13">
        <f t="shared" si="24"/>
        <v>7972</v>
      </c>
      <c r="HB30" s="13">
        <f t="shared" si="24"/>
        <v>7581</v>
      </c>
      <c r="HC30" s="13">
        <f t="shared" si="24"/>
        <v>7581</v>
      </c>
      <c r="HD30" s="13">
        <f t="shared" si="24"/>
        <v>7581</v>
      </c>
      <c r="HE30" s="13">
        <f t="shared" si="24"/>
        <v>7581</v>
      </c>
      <c r="HF30" s="13">
        <f t="shared" si="24"/>
        <v>7581</v>
      </c>
      <c r="HG30" s="13">
        <f t="shared" si="24"/>
        <v>7972</v>
      </c>
      <c r="HH30" s="13">
        <f t="shared" si="24"/>
        <v>7972</v>
      </c>
      <c r="HI30" s="13">
        <f t="shared" si="24"/>
        <v>7581</v>
      </c>
      <c r="HJ30" s="13">
        <f t="shared" si="24"/>
        <v>7581</v>
      </c>
      <c r="HK30" s="13">
        <f t="shared" si="24"/>
        <v>7581</v>
      </c>
      <c r="HL30" s="13">
        <f t="shared" si="24"/>
        <v>7581</v>
      </c>
      <c r="HM30" s="13">
        <f t="shared" si="24"/>
        <v>7581</v>
      </c>
      <c r="HN30" s="13">
        <f t="shared" si="24"/>
        <v>7972</v>
      </c>
      <c r="HO30" s="13">
        <f t="shared" si="24"/>
        <v>7972</v>
      </c>
      <c r="HP30" s="13">
        <f t="shared" si="24"/>
        <v>7581</v>
      </c>
      <c r="HQ30" s="13">
        <f t="shared" si="24"/>
        <v>7581</v>
      </c>
      <c r="HR30" s="13">
        <f t="shared" si="24"/>
        <v>7581</v>
      </c>
      <c r="HS30" s="13">
        <f t="shared" si="24"/>
        <v>7581</v>
      </c>
      <c r="HT30" s="13">
        <f t="shared" si="24"/>
        <v>7581</v>
      </c>
      <c r="HU30" s="13">
        <f t="shared" si="24"/>
        <v>7972</v>
      </c>
      <c r="HV30" s="13">
        <f t="shared" si="24"/>
        <v>7972</v>
      </c>
      <c r="HW30" s="13">
        <f t="shared" si="24"/>
        <v>7581</v>
      </c>
      <c r="HX30" s="13">
        <f t="shared" si="24"/>
        <v>7581</v>
      </c>
      <c r="HY30" s="13">
        <f t="shared" si="24"/>
        <v>7581</v>
      </c>
      <c r="HZ30" s="13">
        <f t="shared" si="24"/>
        <v>7581</v>
      </c>
      <c r="IA30" s="13">
        <f t="shared" si="24"/>
        <v>7581</v>
      </c>
      <c r="IB30" s="13">
        <f t="shared" si="24"/>
        <v>7581</v>
      </c>
      <c r="IC30" s="13">
        <f t="shared" si="24"/>
        <v>7581</v>
      </c>
      <c r="ID30" s="13">
        <f t="shared" si="24"/>
        <v>6798</v>
      </c>
      <c r="IE30" s="13">
        <f t="shared" si="24"/>
        <v>6798</v>
      </c>
      <c r="IF30" s="13">
        <f t="shared" si="24"/>
        <v>6798</v>
      </c>
      <c r="IG30" s="13">
        <f t="shared" si="24"/>
        <v>6798</v>
      </c>
      <c r="IH30" s="13">
        <f t="shared" si="24"/>
        <v>6798</v>
      </c>
      <c r="II30" s="13">
        <f t="shared" si="24"/>
        <v>6798</v>
      </c>
      <c r="IJ30" s="13">
        <f t="shared" si="24"/>
        <v>6798</v>
      </c>
      <c r="IK30" s="13">
        <f t="shared" si="24"/>
        <v>6406</v>
      </c>
      <c r="IL30" s="13">
        <f t="shared" si="24"/>
        <v>6406</v>
      </c>
      <c r="IM30" s="13">
        <f t="shared" si="24"/>
        <v>6406</v>
      </c>
      <c r="IN30" s="13">
        <f t="shared" si="24"/>
        <v>6406</v>
      </c>
      <c r="IO30" s="13">
        <f t="shared" si="24"/>
        <v>6406</v>
      </c>
      <c r="IP30" s="13">
        <f t="shared" si="24"/>
        <v>6798</v>
      </c>
      <c r="IQ30" s="13">
        <f t="shared" si="24"/>
        <v>6798</v>
      </c>
      <c r="IR30" s="13">
        <f t="shared" ref="IR30:JP30" si="25">ROUND(IR11*0.87,)+25</f>
        <v>6406</v>
      </c>
      <c r="IS30" s="13">
        <f t="shared" si="25"/>
        <v>6406</v>
      </c>
      <c r="IT30" s="13">
        <f t="shared" si="25"/>
        <v>6406</v>
      </c>
      <c r="IU30" s="13">
        <f t="shared" si="25"/>
        <v>6406</v>
      </c>
      <c r="IV30" s="13">
        <f t="shared" si="25"/>
        <v>6406</v>
      </c>
      <c r="IW30" s="13">
        <f t="shared" si="25"/>
        <v>6798</v>
      </c>
      <c r="IX30" s="13">
        <f t="shared" si="25"/>
        <v>6798</v>
      </c>
      <c r="IY30" s="13">
        <f t="shared" si="25"/>
        <v>6406</v>
      </c>
      <c r="IZ30" s="13">
        <f t="shared" si="25"/>
        <v>6406</v>
      </c>
      <c r="JA30" s="13">
        <f t="shared" si="25"/>
        <v>6406</v>
      </c>
      <c r="JB30" s="13">
        <f t="shared" si="25"/>
        <v>6406</v>
      </c>
      <c r="JC30" s="13">
        <f t="shared" si="25"/>
        <v>6406</v>
      </c>
      <c r="JD30" s="13">
        <f t="shared" si="25"/>
        <v>6798</v>
      </c>
      <c r="JE30" s="13">
        <f t="shared" si="25"/>
        <v>6798</v>
      </c>
      <c r="JF30" s="13">
        <f t="shared" si="25"/>
        <v>7581</v>
      </c>
      <c r="JG30" s="13">
        <f t="shared" si="25"/>
        <v>7581</v>
      </c>
      <c r="JH30" s="13">
        <f t="shared" si="25"/>
        <v>7581</v>
      </c>
      <c r="JI30" s="13">
        <f t="shared" si="25"/>
        <v>7581</v>
      </c>
      <c r="JJ30" s="13">
        <f t="shared" si="25"/>
        <v>7581</v>
      </c>
      <c r="JK30" s="13">
        <f t="shared" si="25"/>
        <v>7581</v>
      </c>
      <c r="JL30" s="13">
        <f t="shared" si="25"/>
        <v>7581</v>
      </c>
      <c r="JM30" s="13">
        <f t="shared" si="25"/>
        <v>7581</v>
      </c>
      <c r="JN30" s="13">
        <f t="shared" si="25"/>
        <v>7581</v>
      </c>
      <c r="JO30" s="13">
        <f t="shared" si="25"/>
        <v>7581</v>
      </c>
      <c r="JP30" s="13">
        <f t="shared" si="25"/>
        <v>7581</v>
      </c>
    </row>
    <row r="31" spans="1:276" ht="11.45" customHeight="1">
      <c r="A31" s="12">
        <v>2</v>
      </c>
      <c r="B31" s="35">
        <f t="shared" ref="B31:Q31" si="26">ROUND(B12*0.87,)+25</f>
        <v>22810</v>
      </c>
      <c r="C31" s="35">
        <f t="shared" si="26"/>
        <v>29936</v>
      </c>
      <c r="D31" s="35">
        <f t="shared" si="26"/>
        <v>29936</v>
      </c>
      <c r="E31" s="35">
        <f t="shared" si="26"/>
        <v>31110</v>
      </c>
      <c r="F31" s="35">
        <f t="shared" si="26"/>
        <v>31110</v>
      </c>
      <c r="G31" s="35">
        <f t="shared" si="26"/>
        <v>31110</v>
      </c>
      <c r="H31" s="35">
        <f t="shared" si="26"/>
        <v>31110</v>
      </c>
      <c r="I31" s="35">
        <f t="shared" si="26"/>
        <v>31110</v>
      </c>
      <c r="J31" s="35">
        <f t="shared" si="26"/>
        <v>28213</v>
      </c>
      <c r="K31" s="35">
        <f t="shared" si="26"/>
        <v>26804</v>
      </c>
      <c r="L31" s="13">
        <f t="shared" si="26"/>
        <v>20383</v>
      </c>
      <c r="M31" s="13">
        <f t="shared" si="26"/>
        <v>17564</v>
      </c>
      <c r="N31" s="13">
        <f t="shared" si="26"/>
        <v>14276</v>
      </c>
      <c r="O31" s="13">
        <f t="shared" si="26"/>
        <v>14276</v>
      </c>
      <c r="P31" s="13">
        <f t="shared" si="26"/>
        <v>14276</v>
      </c>
      <c r="Q31" s="13">
        <f t="shared" si="26"/>
        <v>14980</v>
      </c>
      <c r="R31" s="13">
        <f t="shared" si="21"/>
        <v>14980</v>
      </c>
      <c r="S31" s="13">
        <f t="shared" si="21"/>
        <v>14980</v>
      </c>
      <c r="T31" s="13">
        <f t="shared" si="21"/>
        <v>14980</v>
      </c>
      <c r="U31" s="13">
        <f t="shared" si="21"/>
        <v>14980</v>
      </c>
      <c r="V31" s="13">
        <f t="shared" si="21"/>
        <v>14980</v>
      </c>
      <c r="W31" s="13">
        <f t="shared" si="21"/>
        <v>15685</v>
      </c>
      <c r="X31" s="13">
        <f t="shared" si="21"/>
        <v>15685</v>
      </c>
      <c r="Y31" s="13">
        <f t="shared" si="21"/>
        <v>15685</v>
      </c>
      <c r="Z31" s="13">
        <f t="shared" si="21"/>
        <v>15685</v>
      </c>
      <c r="AA31" s="13">
        <f t="shared" si="21"/>
        <v>15685</v>
      </c>
      <c r="AB31" s="13">
        <f t="shared" si="21"/>
        <v>16625</v>
      </c>
      <c r="AC31" s="13">
        <f t="shared" si="21"/>
        <v>16625</v>
      </c>
      <c r="AD31" s="13">
        <f t="shared" si="21"/>
        <v>16625</v>
      </c>
      <c r="AE31" s="13">
        <f t="shared" si="21"/>
        <v>16625</v>
      </c>
      <c r="AF31" s="13">
        <f t="shared" si="21"/>
        <v>19443</v>
      </c>
      <c r="AG31" s="13">
        <f t="shared" si="21"/>
        <v>19443</v>
      </c>
      <c r="AH31" s="13">
        <f t="shared" si="21"/>
        <v>19443</v>
      </c>
      <c r="AI31" s="13">
        <f t="shared" si="21"/>
        <v>18504</v>
      </c>
      <c r="AJ31" s="13">
        <f t="shared" si="21"/>
        <v>18504</v>
      </c>
      <c r="AK31" s="13">
        <f t="shared" si="21"/>
        <v>18504</v>
      </c>
      <c r="AL31" s="13">
        <f t="shared" si="21"/>
        <v>18504</v>
      </c>
      <c r="AM31" s="13">
        <f t="shared" si="21"/>
        <v>21323</v>
      </c>
      <c r="AN31" s="13">
        <f t="shared" si="21"/>
        <v>21323</v>
      </c>
      <c r="AO31" s="13">
        <f t="shared" si="21"/>
        <v>21323</v>
      </c>
      <c r="AP31" s="13">
        <f t="shared" si="21"/>
        <v>18504</v>
      </c>
      <c r="AQ31" s="13">
        <f t="shared" si="21"/>
        <v>18504</v>
      </c>
      <c r="AR31" s="13">
        <f t="shared" si="21"/>
        <v>18504</v>
      </c>
      <c r="AS31" s="13">
        <f t="shared" si="21"/>
        <v>18504</v>
      </c>
      <c r="AT31" s="13">
        <f t="shared" si="21"/>
        <v>18504</v>
      </c>
      <c r="AU31" s="13">
        <f t="shared" si="21"/>
        <v>19443</v>
      </c>
      <c r="AV31" s="13">
        <f t="shared" si="21"/>
        <v>19443</v>
      </c>
      <c r="AW31" s="13">
        <f t="shared" si="21"/>
        <v>19443</v>
      </c>
      <c r="AX31" s="13">
        <f t="shared" si="21"/>
        <v>21323</v>
      </c>
      <c r="AY31" s="13">
        <f t="shared" si="21"/>
        <v>21323</v>
      </c>
      <c r="AZ31" s="13">
        <f t="shared" si="21"/>
        <v>21323</v>
      </c>
      <c r="BA31" s="13">
        <f t="shared" si="21"/>
        <v>21323</v>
      </c>
      <c r="BB31" s="13">
        <f t="shared" si="21"/>
        <v>23202</v>
      </c>
      <c r="BC31" s="13">
        <f t="shared" si="21"/>
        <v>23202</v>
      </c>
      <c r="BD31" s="13">
        <f t="shared" si="21"/>
        <v>23202</v>
      </c>
      <c r="BE31" s="13">
        <f t="shared" si="21"/>
        <v>23202</v>
      </c>
      <c r="BF31" s="13">
        <f t="shared" si="21"/>
        <v>23202</v>
      </c>
      <c r="BG31" s="13">
        <f t="shared" si="21"/>
        <v>23202</v>
      </c>
      <c r="BH31" s="13">
        <f t="shared" si="21"/>
        <v>23202</v>
      </c>
      <c r="BI31" s="13">
        <f t="shared" si="21"/>
        <v>23202</v>
      </c>
      <c r="BJ31" s="13">
        <f t="shared" si="21"/>
        <v>21323</v>
      </c>
      <c r="BK31" s="13">
        <f t="shared" si="21"/>
        <v>15685</v>
      </c>
      <c r="BL31" s="13">
        <f t="shared" si="21"/>
        <v>15685</v>
      </c>
      <c r="BM31" s="13">
        <f t="shared" si="21"/>
        <v>15685</v>
      </c>
      <c r="BN31" s="13">
        <f t="shared" si="21"/>
        <v>15685</v>
      </c>
      <c r="BO31" s="13">
        <f t="shared" si="21"/>
        <v>15685</v>
      </c>
      <c r="BP31" s="13">
        <f t="shared" si="21"/>
        <v>15685</v>
      </c>
      <c r="BQ31" s="13">
        <f t="shared" si="21"/>
        <v>15685</v>
      </c>
      <c r="BR31" s="13">
        <f t="shared" si="21"/>
        <v>15685</v>
      </c>
      <c r="BS31" s="13">
        <f t="shared" si="21"/>
        <v>15685</v>
      </c>
      <c r="BT31" s="13">
        <f t="shared" si="21"/>
        <v>12005</v>
      </c>
      <c r="BU31" s="13">
        <f t="shared" si="21"/>
        <v>12005</v>
      </c>
      <c r="BV31" s="13">
        <f t="shared" si="21"/>
        <v>12005</v>
      </c>
      <c r="BW31" s="13">
        <f t="shared" si="21"/>
        <v>12005</v>
      </c>
      <c r="BX31" s="13">
        <f t="shared" si="21"/>
        <v>12005</v>
      </c>
      <c r="BY31" s="13">
        <f t="shared" si="21"/>
        <v>12005</v>
      </c>
      <c r="BZ31" s="13">
        <f t="shared" si="21"/>
        <v>12005</v>
      </c>
      <c r="CA31" s="13">
        <f t="shared" si="21"/>
        <v>10909</v>
      </c>
      <c r="CB31" s="13">
        <f t="shared" si="21"/>
        <v>10909</v>
      </c>
      <c r="CC31" s="13">
        <f t="shared" si="21"/>
        <v>10909</v>
      </c>
      <c r="CD31" s="13">
        <f t="shared" si="22"/>
        <v>10909</v>
      </c>
      <c r="CE31" s="13">
        <f t="shared" si="22"/>
        <v>10909</v>
      </c>
      <c r="CF31" s="13">
        <f t="shared" si="22"/>
        <v>9969</v>
      </c>
      <c r="CG31" s="13">
        <f t="shared" si="22"/>
        <v>9969</v>
      </c>
      <c r="CH31" s="13">
        <f t="shared" si="22"/>
        <v>9969</v>
      </c>
      <c r="CI31" s="13">
        <f t="shared" si="22"/>
        <v>9969</v>
      </c>
      <c r="CJ31" s="13">
        <f t="shared" si="22"/>
        <v>9969</v>
      </c>
      <c r="CK31" s="13">
        <f t="shared" si="22"/>
        <v>10909</v>
      </c>
      <c r="CL31" s="13">
        <f t="shared" si="22"/>
        <v>10909</v>
      </c>
      <c r="CM31" s="13">
        <f t="shared" si="22"/>
        <v>9969</v>
      </c>
      <c r="CN31" s="13">
        <f t="shared" si="22"/>
        <v>9969</v>
      </c>
      <c r="CO31" s="13">
        <f t="shared" si="22"/>
        <v>9969</v>
      </c>
      <c r="CP31" s="13">
        <f t="shared" si="22"/>
        <v>9264</v>
      </c>
      <c r="CQ31" s="13">
        <f t="shared" si="22"/>
        <v>9264</v>
      </c>
      <c r="CR31" s="13">
        <f t="shared" si="22"/>
        <v>9264</v>
      </c>
      <c r="CS31" s="13">
        <f t="shared" si="22"/>
        <v>9264</v>
      </c>
      <c r="CT31" s="13">
        <f t="shared" si="22"/>
        <v>8481</v>
      </c>
      <c r="CU31" s="13">
        <f t="shared" si="22"/>
        <v>8481</v>
      </c>
      <c r="CV31" s="13">
        <f t="shared" si="22"/>
        <v>8481</v>
      </c>
      <c r="CW31" s="13">
        <f t="shared" si="22"/>
        <v>8481</v>
      </c>
      <c r="CX31" s="13">
        <f t="shared" si="22"/>
        <v>8481</v>
      </c>
      <c r="CY31" s="13">
        <f t="shared" si="22"/>
        <v>8481</v>
      </c>
      <c r="CZ31" s="13">
        <f t="shared" si="22"/>
        <v>8481</v>
      </c>
      <c r="DA31" s="13">
        <f t="shared" si="22"/>
        <v>6994</v>
      </c>
      <c r="DB31" s="13">
        <f t="shared" si="22"/>
        <v>6994</v>
      </c>
      <c r="DC31" s="13">
        <f t="shared" si="22"/>
        <v>6994</v>
      </c>
      <c r="DD31" s="13">
        <f t="shared" si="22"/>
        <v>6994</v>
      </c>
      <c r="DE31" s="13">
        <f t="shared" si="22"/>
        <v>6994</v>
      </c>
      <c r="DF31" s="13">
        <f t="shared" si="22"/>
        <v>7464</v>
      </c>
      <c r="DG31" s="13">
        <f t="shared" si="22"/>
        <v>7464</v>
      </c>
      <c r="DH31" s="13">
        <f t="shared" si="22"/>
        <v>6994</v>
      </c>
      <c r="DI31" s="13">
        <f t="shared" si="22"/>
        <v>6994</v>
      </c>
      <c r="DJ31" s="13">
        <f t="shared" si="22"/>
        <v>6994</v>
      </c>
      <c r="DK31" s="13">
        <f t="shared" si="22"/>
        <v>6994</v>
      </c>
      <c r="DL31" s="13">
        <f t="shared" si="22"/>
        <v>6994</v>
      </c>
      <c r="DM31" s="13">
        <f t="shared" si="22"/>
        <v>7464</v>
      </c>
      <c r="DN31" s="13">
        <f t="shared" si="22"/>
        <v>7464</v>
      </c>
      <c r="DO31" s="13">
        <f t="shared" si="22"/>
        <v>6994</v>
      </c>
      <c r="DP31" s="13">
        <f t="shared" si="22"/>
        <v>6994</v>
      </c>
      <c r="DQ31" s="13">
        <f t="shared" si="22"/>
        <v>6994</v>
      </c>
      <c r="DR31" s="13">
        <f t="shared" si="22"/>
        <v>6994</v>
      </c>
      <c r="DS31" s="13">
        <f t="shared" si="22"/>
        <v>8090</v>
      </c>
      <c r="DT31" s="13">
        <f t="shared" ref="DT31:GE31" si="27">ROUND(DT12*0.87,)+25</f>
        <v>8090</v>
      </c>
      <c r="DU31" s="13">
        <f t="shared" si="27"/>
        <v>8090</v>
      </c>
      <c r="DV31" s="13">
        <f t="shared" si="27"/>
        <v>7229</v>
      </c>
      <c r="DW31" s="13">
        <f t="shared" si="27"/>
        <v>7229</v>
      </c>
      <c r="DX31" s="13">
        <f t="shared" si="27"/>
        <v>7229</v>
      </c>
      <c r="DY31" s="13">
        <f t="shared" si="27"/>
        <v>7229</v>
      </c>
      <c r="DZ31" s="13">
        <f t="shared" si="27"/>
        <v>7229</v>
      </c>
      <c r="EA31" s="13">
        <f t="shared" si="27"/>
        <v>8090</v>
      </c>
      <c r="EB31" s="13">
        <f t="shared" si="27"/>
        <v>8090</v>
      </c>
      <c r="EC31" s="13">
        <f t="shared" si="27"/>
        <v>8090</v>
      </c>
      <c r="ED31" s="13">
        <f t="shared" si="27"/>
        <v>6994</v>
      </c>
      <c r="EE31" s="13">
        <f t="shared" si="27"/>
        <v>6994</v>
      </c>
      <c r="EF31" s="13">
        <f t="shared" si="27"/>
        <v>6994</v>
      </c>
      <c r="EG31" s="13">
        <f t="shared" si="27"/>
        <v>6994</v>
      </c>
      <c r="EH31" s="13">
        <f t="shared" si="27"/>
        <v>7229</v>
      </c>
      <c r="EI31" s="13">
        <f t="shared" si="27"/>
        <v>7229</v>
      </c>
      <c r="EJ31" s="13">
        <f t="shared" si="27"/>
        <v>6994</v>
      </c>
      <c r="EK31" s="13">
        <f t="shared" si="27"/>
        <v>6994</v>
      </c>
      <c r="EL31" s="13">
        <f t="shared" si="27"/>
        <v>6994</v>
      </c>
      <c r="EM31" s="13">
        <f t="shared" si="27"/>
        <v>6994</v>
      </c>
      <c r="EN31" s="13">
        <f t="shared" si="27"/>
        <v>6994</v>
      </c>
      <c r="EO31" s="13">
        <f t="shared" si="27"/>
        <v>7229</v>
      </c>
      <c r="EP31" s="13">
        <f t="shared" si="27"/>
        <v>7229</v>
      </c>
      <c r="EQ31" s="13">
        <f t="shared" si="27"/>
        <v>6994</v>
      </c>
      <c r="ER31" s="13">
        <f t="shared" si="27"/>
        <v>6994</v>
      </c>
      <c r="ES31" s="13">
        <f t="shared" si="27"/>
        <v>6994</v>
      </c>
      <c r="ET31" s="13">
        <f t="shared" si="27"/>
        <v>6994</v>
      </c>
      <c r="EU31" s="13">
        <f t="shared" si="27"/>
        <v>6994</v>
      </c>
      <c r="EV31" s="13">
        <f t="shared" si="27"/>
        <v>7229</v>
      </c>
      <c r="EW31" s="13">
        <f t="shared" si="27"/>
        <v>7229</v>
      </c>
      <c r="EX31" s="13">
        <f t="shared" si="27"/>
        <v>7229</v>
      </c>
      <c r="EY31" s="13">
        <f t="shared" si="27"/>
        <v>7229</v>
      </c>
      <c r="EZ31" s="13">
        <f t="shared" si="27"/>
        <v>7229</v>
      </c>
      <c r="FA31" s="13">
        <f t="shared" si="27"/>
        <v>7229</v>
      </c>
      <c r="FB31" s="13">
        <f t="shared" si="27"/>
        <v>7229</v>
      </c>
      <c r="FC31" s="13">
        <f t="shared" si="27"/>
        <v>11300</v>
      </c>
      <c r="FD31" s="13">
        <f t="shared" si="27"/>
        <v>11300</v>
      </c>
      <c r="FE31" s="35">
        <f t="shared" si="27"/>
        <v>11300</v>
      </c>
      <c r="FF31" s="35">
        <f t="shared" si="27"/>
        <v>11300</v>
      </c>
      <c r="FG31" s="35">
        <f t="shared" si="27"/>
        <v>11300</v>
      </c>
      <c r="FH31" s="35">
        <f t="shared" si="27"/>
        <v>11300</v>
      </c>
      <c r="FI31" s="35">
        <f t="shared" si="27"/>
        <v>13023</v>
      </c>
      <c r="FJ31" s="13">
        <f t="shared" si="27"/>
        <v>13023</v>
      </c>
      <c r="FK31" s="13">
        <f t="shared" si="27"/>
        <v>13023</v>
      </c>
      <c r="FL31" s="13">
        <f t="shared" si="27"/>
        <v>13023</v>
      </c>
      <c r="FM31" s="13">
        <f t="shared" si="27"/>
        <v>13023</v>
      </c>
      <c r="FN31" s="13">
        <f t="shared" si="27"/>
        <v>13023</v>
      </c>
      <c r="FO31" s="13">
        <f t="shared" si="27"/>
        <v>13023</v>
      </c>
      <c r="FP31" s="13">
        <f t="shared" si="27"/>
        <v>13023</v>
      </c>
      <c r="FQ31" s="13">
        <f t="shared" si="27"/>
        <v>13023</v>
      </c>
      <c r="FR31" s="13">
        <f t="shared" si="27"/>
        <v>13023</v>
      </c>
      <c r="FS31" s="13">
        <f t="shared" si="27"/>
        <v>8090</v>
      </c>
      <c r="FT31" s="13">
        <f t="shared" si="27"/>
        <v>8090</v>
      </c>
      <c r="FU31" s="13">
        <f t="shared" si="27"/>
        <v>8090</v>
      </c>
      <c r="FV31" s="13">
        <f t="shared" si="27"/>
        <v>8090</v>
      </c>
      <c r="FW31" s="13">
        <f t="shared" si="27"/>
        <v>8090</v>
      </c>
      <c r="FX31" s="13">
        <f t="shared" si="27"/>
        <v>8090</v>
      </c>
      <c r="FY31" s="13">
        <f t="shared" si="27"/>
        <v>8090</v>
      </c>
      <c r="FZ31" s="13">
        <f t="shared" si="27"/>
        <v>8090</v>
      </c>
      <c r="GA31" s="13">
        <f t="shared" si="27"/>
        <v>11300</v>
      </c>
      <c r="GB31" s="13">
        <f t="shared" si="27"/>
        <v>11300</v>
      </c>
      <c r="GC31" s="13">
        <f t="shared" si="27"/>
        <v>11300</v>
      </c>
      <c r="GD31" s="13">
        <f t="shared" si="27"/>
        <v>11300</v>
      </c>
      <c r="GE31" s="13">
        <f t="shared" si="27"/>
        <v>11300</v>
      </c>
      <c r="GF31" s="13">
        <f t="shared" ref="GF31:IQ31" si="28">ROUND(GF12*0.87,)+25</f>
        <v>11300</v>
      </c>
      <c r="GG31" s="13">
        <f t="shared" si="28"/>
        <v>11300</v>
      </c>
      <c r="GH31" s="13">
        <f t="shared" si="28"/>
        <v>11300</v>
      </c>
      <c r="GI31" s="13">
        <f t="shared" si="28"/>
        <v>11300</v>
      </c>
      <c r="GJ31" s="13">
        <f t="shared" si="28"/>
        <v>11300</v>
      </c>
      <c r="GK31" s="13">
        <f t="shared" si="28"/>
        <v>11300</v>
      </c>
      <c r="GL31" s="13">
        <f t="shared" si="28"/>
        <v>11300</v>
      </c>
      <c r="GM31" s="13">
        <f t="shared" si="28"/>
        <v>11300</v>
      </c>
      <c r="GN31" s="13">
        <f t="shared" si="28"/>
        <v>11300</v>
      </c>
      <c r="GO31" s="13">
        <f t="shared" si="28"/>
        <v>8873</v>
      </c>
      <c r="GP31" s="13">
        <f t="shared" si="28"/>
        <v>8873</v>
      </c>
      <c r="GQ31" s="13">
        <f t="shared" si="28"/>
        <v>8873</v>
      </c>
      <c r="GR31" s="13">
        <f t="shared" si="28"/>
        <v>8873</v>
      </c>
      <c r="GS31" s="13">
        <f t="shared" si="28"/>
        <v>9264</v>
      </c>
      <c r="GT31" s="13">
        <f t="shared" si="28"/>
        <v>9264</v>
      </c>
      <c r="GU31" s="13">
        <f t="shared" si="28"/>
        <v>8873</v>
      </c>
      <c r="GV31" s="13">
        <f t="shared" si="28"/>
        <v>8873</v>
      </c>
      <c r="GW31" s="13">
        <f t="shared" si="28"/>
        <v>8873</v>
      </c>
      <c r="GX31" s="13">
        <f t="shared" si="28"/>
        <v>8873</v>
      </c>
      <c r="GY31" s="13">
        <f t="shared" si="28"/>
        <v>8873</v>
      </c>
      <c r="GZ31" s="13">
        <f t="shared" si="28"/>
        <v>9264</v>
      </c>
      <c r="HA31" s="13">
        <f t="shared" si="28"/>
        <v>9264</v>
      </c>
      <c r="HB31" s="13">
        <f t="shared" si="28"/>
        <v>8873</v>
      </c>
      <c r="HC31" s="13">
        <f t="shared" si="28"/>
        <v>8873</v>
      </c>
      <c r="HD31" s="13">
        <f t="shared" si="28"/>
        <v>8873</v>
      </c>
      <c r="HE31" s="13">
        <f t="shared" si="28"/>
        <v>8873</v>
      </c>
      <c r="HF31" s="13">
        <f t="shared" si="28"/>
        <v>8873</v>
      </c>
      <c r="HG31" s="13">
        <f t="shared" si="28"/>
        <v>9264</v>
      </c>
      <c r="HH31" s="13">
        <f t="shared" si="28"/>
        <v>9264</v>
      </c>
      <c r="HI31" s="13">
        <f t="shared" si="28"/>
        <v>8873</v>
      </c>
      <c r="HJ31" s="13">
        <f t="shared" si="28"/>
        <v>8873</v>
      </c>
      <c r="HK31" s="13">
        <f t="shared" si="28"/>
        <v>8873</v>
      </c>
      <c r="HL31" s="13">
        <f t="shared" si="28"/>
        <v>8873</v>
      </c>
      <c r="HM31" s="13">
        <f t="shared" si="28"/>
        <v>8873</v>
      </c>
      <c r="HN31" s="13">
        <f t="shared" si="28"/>
        <v>9264</v>
      </c>
      <c r="HO31" s="13">
        <f t="shared" si="28"/>
        <v>9264</v>
      </c>
      <c r="HP31" s="13">
        <f t="shared" si="28"/>
        <v>8873</v>
      </c>
      <c r="HQ31" s="13">
        <f t="shared" si="28"/>
        <v>8873</v>
      </c>
      <c r="HR31" s="13">
        <f t="shared" si="28"/>
        <v>8873</v>
      </c>
      <c r="HS31" s="13">
        <f t="shared" si="28"/>
        <v>8873</v>
      </c>
      <c r="HT31" s="13">
        <f t="shared" si="28"/>
        <v>8873</v>
      </c>
      <c r="HU31" s="13">
        <f t="shared" si="28"/>
        <v>9264</v>
      </c>
      <c r="HV31" s="13">
        <f t="shared" si="28"/>
        <v>9264</v>
      </c>
      <c r="HW31" s="13">
        <f t="shared" si="28"/>
        <v>8873</v>
      </c>
      <c r="HX31" s="13">
        <f t="shared" si="28"/>
        <v>8873</v>
      </c>
      <c r="HY31" s="13">
        <f t="shared" si="28"/>
        <v>8873</v>
      </c>
      <c r="HZ31" s="13">
        <f t="shared" si="28"/>
        <v>8873</v>
      </c>
      <c r="IA31" s="13">
        <f t="shared" si="28"/>
        <v>8873</v>
      </c>
      <c r="IB31" s="13">
        <f t="shared" si="28"/>
        <v>8873</v>
      </c>
      <c r="IC31" s="13">
        <f t="shared" si="28"/>
        <v>8873</v>
      </c>
      <c r="ID31" s="13">
        <f t="shared" si="28"/>
        <v>8090</v>
      </c>
      <c r="IE31" s="13">
        <f t="shared" si="28"/>
        <v>8090</v>
      </c>
      <c r="IF31" s="13">
        <f t="shared" si="28"/>
        <v>8090</v>
      </c>
      <c r="IG31" s="13">
        <f t="shared" si="28"/>
        <v>8090</v>
      </c>
      <c r="IH31" s="13">
        <f t="shared" si="28"/>
        <v>8090</v>
      </c>
      <c r="II31" s="13">
        <f t="shared" si="28"/>
        <v>8090</v>
      </c>
      <c r="IJ31" s="13">
        <f t="shared" si="28"/>
        <v>8090</v>
      </c>
      <c r="IK31" s="13">
        <f t="shared" si="28"/>
        <v>7698</v>
      </c>
      <c r="IL31" s="13">
        <f t="shared" si="28"/>
        <v>7698</v>
      </c>
      <c r="IM31" s="13">
        <f t="shared" si="28"/>
        <v>7698</v>
      </c>
      <c r="IN31" s="13">
        <f t="shared" si="28"/>
        <v>7698</v>
      </c>
      <c r="IO31" s="13">
        <f t="shared" si="28"/>
        <v>7698</v>
      </c>
      <c r="IP31" s="13">
        <f t="shared" si="28"/>
        <v>8090</v>
      </c>
      <c r="IQ31" s="13">
        <f t="shared" si="28"/>
        <v>8090</v>
      </c>
      <c r="IR31" s="13">
        <f t="shared" ref="IR31:JP31" si="29">ROUND(IR12*0.87,)+25</f>
        <v>7698</v>
      </c>
      <c r="IS31" s="13">
        <f t="shared" si="29"/>
        <v>7698</v>
      </c>
      <c r="IT31" s="13">
        <f t="shared" si="29"/>
        <v>7698</v>
      </c>
      <c r="IU31" s="13">
        <f t="shared" si="29"/>
        <v>7698</v>
      </c>
      <c r="IV31" s="13">
        <f t="shared" si="29"/>
        <v>7698</v>
      </c>
      <c r="IW31" s="13">
        <f t="shared" si="29"/>
        <v>8090</v>
      </c>
      <c r="IX31" s="13">
        <f t="shared" si="29"/>
        <v>8090</v>
      </c>
      <c r="IY31" s="13">
        <f t="shared" si="29"/>
        <v>7698</v>
      </c>
      <c r="IZ31" s="13">
        <f t="shared" si="29"/>
        <v>7698</v>
      </c>
      <c r="JA31" s="13">
        <f t="shared" si="29"/>
        <v>7698</v>
      </c>
      <c r="JB31" s="13">
        <f t="shared" si="29"/>
        <v>7698</v>
      </c>
      <c r="JC31" s="13">
        <f t="shared" si="29"/>
        <v>7698</v>
      </c>
      <c r="JD31" s="13">
        <f t="shared" si="29"/>
        <v>8090</v>
      </c>
      <c r="JE31" s="13">
        <f t="shared" si="29"/>
        <v>8090</v>
      </c>
      <c r="JF31" s="13">
        <f t="shared" si="29"/>
        <v>8873</v>
      </c>
      <c r="JG31" s="13">
        <f t="shared" si="29"/>
        <v>8873</v>
      </c>
      <c r="JH31" s="13">
        <f t="shared" si="29"/>
        <v>8873</v>
      </c>
      <c r="JI31" s="13">
        <f t="shared" si="29"/>
        <v>8873</v>
      </c>
      <c r="JJ31" s="13">
        <f t="shared" si="29"/>
        <v>8873</v>
      </c>
      <c r="JK31" s="13">
        <f t="shared" si="29"/>
        <v>8873</v>
      </c>
      <c r="JL31" s="13">
        <f t="shared" si="29"/>
        <v>8873</v>
      </c>
      <c r="JM31" s="13">
        <f t="shared" si="29"/>
        <v>8873</v>
      </c>
      <c r="JN31" s="13">
        <f t="shared" si="29"/>
        <v>8873</v>
      </c>
      <c r="JO31" s="13">
        <f t="shared" si="29"/>
        <v>8873</v>
      </c>
      <c r="JP31" s="13">
        <f t="shared" si="29"/>
        <v>8873</v>
      </c>
    </row>
    <row r="32" spans="1:276" ht="11.45" customHeight="1">
      <c r="A32" s="14" t="s">
        <v>6</v>
      </c>
      <c r="B32" s="35"/>
      <c r="C32" s="35"/>
      <c r="D32" s="35"/>
      <c r="E32" s="35"/>
      <c r="F32" s="35"/>
      <c r="G32" s="35"/>
      <c r="H32" s="35"/>
      <c r="I32" s="35"/>
      <c r="J32" s="35"/>
      <c r="K32" s="35"/>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35"/>
      <c r="FF32" s="35"/>
      <c r="FG32" s="35"/>
      <c r="FH32" s="35"/>
      <c r="FI32" s="35"/>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row>
    <row r="33" spans="1:276" ht="11.45" customHeight="1">
      <c r="A33" s="12">
        <v>1</v>
      </c>
      <c r="B33" s="35">
        <f t="shared" ref="B33:Q33" si="30">ROUND(B14*0.87,)+25</f>
        <v>22810</v>
      </c>
      <c r="C33" s="35">
        <f t="shared" si="30"/>
        <v>29936</v>
      </c>
      <c r="D33" s="35">
        <f t="shared" si="30"/>
        <v>29936</v>
      </c>
      <c r="E33" s="35">
        <f t="shared" si="30"/>
        <v>31110</v>
      </c>
      <c r="F33" s="35">
        <f t="shared" si="30"/>
        <v>31110</v>
      </c>
      <c r="G33" s="35">
        <f t="shared" si="30"/>
        <v>31110</v>
      </c>
      <c r="H33" s="35">
        <f t="shared" si="30"/>
        <v>31110</v>
      </c>
      <c r="I33" s="35">
        <f t="shared" si="30"/>
        <v>31110</v>
      </c>
      <c r="J33" s="35">
        <f t="shared" si="30"/>
        <v>28213</v>
      </c>
      <c r="K33" s="35">
        <f t="shared" si="30"/>
        <v>26804</v>
      </c>
      <c r="L33" s="13">
        <f t="shared" si="30"/>
        <v>20657</v>
      </c>
      <c r="M33" s="13">
        <f t="shared" si="30"/>
        <v>17838</v>
      </c>
      <c r="N33" s="13">
        <f t="shared" si="30"/>
        <v>14550</v>
      </c>
      <c r="O33" s="13">
        <f t="shared" si="30"/>
        <v>14550</v>
      </c>
      <c r="P33" s="13">
        <f t="shared" si="30"/>
        <v>14550</v>
      </c>
      <c r="Q33" s="13">
        <f t="shared" si="30"/>
        <v>15254</v>
      </c>
      <c r="R33" s="13">
        <f t="shared" ref="R33:CC34" si="31">ROUND(R14*0.87,)+25</f>
        <v>15254</v>
      </c>
      <c r="S33" s="13">
        <f t="shared" si="31"/>
        <v>15254</v>
      </c>
      <c r="T33" s="13">
        <f t="shared" si="31"/>
        <v>15254</v>
      </c>
      <c r="U33" s="13">
        <f t="shared" si="31"/>
        <v>15254</v>
      </c>
      <c r="V33" s="13">
        <f t="shared" si="31"/>
        <v>15254</v>
      </c>
      <c r="W33" s="13">
        <f t="shared" si="31"/>
        <v>15959</v>
      </c>
      <c r="X33" s="13">
        <f t="shared" si="31"/>
        <v>15959</v>
      </c>
      <c r="Y33" s="13">
        <f t="shared" si="31"/>
        <v>15959</v>
      </c>
      <c r="Z33" s="13">
        <f t="shared" si="31"/>
        <v>15959</v>
      </c>
      <c r="AA33" s="13">
        <f t="shared" si="31"/>
        <v>15959</v>
      </c>
      <c r="AB33" s="13">
        <f t="shared" si="31"/>
        <v>16899</v>
      </c>
      <c r="AC33" s="13">
        <f t="shared" si="31"/>
        <v>16899</v>
      </c>
      <c r="AD33" s="13">
        <f t="shared" si="31"/>
        <v>16899</v>
      </c>
      <c r="AE33" s="13">
        <f t="shared" si="31"/>
        <v>16899</v>
      </c>
      <c r="AF33" s="13">
        <f t="shared" si="31"/>
        <v>19717</v>
      </c>
      <c r="AG33" s="13">
        <f t="shared" si="31"/>
        <v>19717</v>
      </c>
      <c r="AH33" s="13">
        <f t="shared" si="31"/>
        <v>19717</v>
      </c>
      <c r="AI33" s="13">
        <f t="shared" si="31"/>
        <v>18778</v>
      </c>
      <c r="AJ33" s="13">
        <f t="shared" si="31"/>
        <v>18778</v>
      </c>
      <c r="AK33" s="13">
        <f t="shared" si="31"/>
        <v>18778</v>
      </c>
      <c r="AL33" s="13">
        <f t="shared" si="31"/>
        <v>18778</v>
      </c>
      <c r="AM33" s="13">
        <f t="shared" si="31"/>
        <v>21597</v>
      </c>
      <c r="AN33" s="13">
        <f t="shared" si="31"/>
        <v>21597</v>
      </c>
      <c r="AO33" s="13">
        <f t="shared" si="31"/>
        <v>21597</v>
      </c>
      <c r="AP33" s="13">
        <f t="shared" si="31"/>
        <v>18778</v>
      </c>
      <c r="AQ33" s="13">
        <f t="shared" si="31"/>
        <v>18778</v>
      </c>
      <c r="AR33" s="13">
        <f t="shared" si="31"/>
        <v>18778</v>
      </c>
      <c r="AS33" s="13">
        <f t="shared" si="31"/>
        <v>18778</v>
      </c>
      <c r="AT33" s="13">
        <f t="shared" si="31"/>
        <v>18778</v>
      </c>
      <c r="AU33" s="13">
        <f t="shared" si="31"/>
        <v>19717</v>
      </c>
      <c r="AV33" s="13">
        <f t="shared" si="31"/>
        <v>19717</v>
      </c>
      <c r="AW33" s="13">
        <f t="shared" si="31"/>
        <v>19717</v>
      </c>
      <c r="AX33" s="13">
        <f t="shared" si="31"/>
        <v>21597</v>
      </c>
      <c r="AY33" s="13">
        <f t="shared" si="31"/>
        <v>21597</v>
      </c>
      <c r="AZ33" s="13">
        <f t="shared" si="31"/>
        <v>21597</v>
      </c>
      <c r="BA33" s="13">
        <f t="shared" si="31"/>
        <v>21597</v>
      </c>
      <c r="BB33" s="13">
        <f t="shared" si="31"/>
        <v>23476</v>
      </c>
      <c r="BC33" s="13">
        <f t="shared" si="31"/>
        <v>23476</v>
      </c>
      <c r="BD33" s="13">
        <f t="shared" si="31"/>
        <v>23476</v>
      </c>
      <c r="BE33" s="13">
        <f t="shared" si="31"/>
        <v>23476</v>
      </c>
      <c r="BF33" s="13">
        <f t="shared" si="31"/>
        <v>23476</v>
      </c>
      <c r="BG33" s="13">
        <f t="shared" si="31"/>
        <v>23476</v>
      </c>
      <c r="BH33" s="13">
        <f t="shared" si="31"/>
        <v>23476</v>
      </c>
      <c r="BI33" s="13">
        <f t="shared" si="31"/>
        <v>23476</v>
      </c>
      <c r="BJ33" s="13">
        <f t="shared" si="31"/>
        <v>21597</v>
      </c>
      <c r="BK33" s="13">
        <f t="shared" si="31"/>
        <v>15959</v>
      </c>
      <c r="BL33" s="13">
        <f t="shared" si="31"/>
        <v>15959</v>
      </c>
      <c r="BM33" s="13">
        <f t="shared" si="31"/>
        <v>15959</v>
      </c>
      <c r="BN33" s="13">
        <f t="shared" si="31"/>
        <v>15959</v>
      </c>
      <c r="BO33" s="13">
        <f t="shared" si="31"/>
        <v>15959</v>
      </c>
      <c r="BP33" s="13">
        <f t="shared" si="31"/>
        <v>15959</v>
      </c>
      <c r="BQ33" s="13">
        <f t="shared" si="31"/>
        <v>15959</v>
      </c>
      <c r="BR33" s="13">
        <f t="shared" si="31"/>
        <v>15959</v>
      </c>
      <c r="BS33" s="13">
        <f t="shared" si="31"/>
        <v>15959</v>
      </c>
      <c r="BT33" s="13">
        <f t="shared" si="31"/>
        <v>12122</v>
      </c>
      <c r="BU33" s="13">
        <f t="shared" si="31"/>
        <v>12122</v>
      </c>
      <c r="BV33" s="13">
        <f t="shared" si="31"/>
        <v>12122</v>
      </c>
      <c r="BW33" s="13">
        <f t="shared" si="31"/>
        <v>12122</v>
      </c>
      <c r="BX33" s="13">
        <f t="shared" si="31"/>
        <v>12122</v>
      </c>
      <c r="BY33" s="13">
        <f t="shared" si="31"/>
        <v>12122</v>
      </c>
      <c r="BZ33" s="13">
        <f t="shared" si="31"/>
        <v>12122</v>
      </c>
      <c r="CA33" s="13">
        <f t="shared" si="31"/>
        <v>11026</v>
      </c>
      <c r="CB33" s="13">
        <f t="shared" si="31"/>
        <v>11026</v>
      </c>
      <c r="CC33" s="13">
        <f t="shared" si="31"/>
        <v>11026</v>
      </c>
      <c r="CD33" s="13">
        <f t="shared" ref="CD33:DS34" si="32">ROUND(CD14*0.87,)+25</f>
        <v>11026</v>
      </c>
      <c r="CE33" s="13">
        <f t="shared" si="32"/>
        <v>11026</v>
      </c>
      <c r="CF33" s="13">
        <f t="shared" si="32"/>
        <v>10087</v>
      </c>
      <c r="CG33" s="13">
        <f t="shared" si="32"/>
        <v>10087</v>
      </c>
      <c r="CH33" s="13">
        <f t="shared" si="32"/>
        <v>10087</v>
      </c>
      <c r="CI33" s="13">
        <f t="shared" si="32"/>
        <v>10087</v>
      </c>
      <c r="CJ33" s="13">
        <f t="shared" si="32"/>
        <v>10087</v>
      </c>
      <c r="CK33" s="13">
        <f t="shared" si="32"/>
        <v>11026</v>
      </c>
      <c r="CL33" s="13">
        <f t="shared" si="32"/>
        <v>11026</v>
      </c>
      <c r="CM33" s="13">
        <f t="shared" si="32"/>
        <v>10087</v>
      </c>
      <c r="CN33" s="13">
        <f t="shared" si="32"/>
        <v>10087</v>
      </c>
      <c r="CO33" s="13">
        <f t="shared" si="32"/>
        <v>10087</v>
      </c>
      <c r="CP33" s="13">
        <f t="shared" si="32"/>
        <v>9930</v>
      </c>
      <c r="CQ33" s="13">
        <f t="shared" si="32"/>
        <v>9930</v>
      </c>
      <c r="CR33" s="13">
        <f t="shared" si="32"/>
        <v>9930</v>
      </c>
      <c r="CS33" s="13">
        <f t="shared" si="32"/>
        <v>9930</v>
      </c>
      <c r="CT33" s="13">
        <f t="shared" si="32"/>
        <v>9147</v>
      </c>
      <c r="CU33" s="13">
        <f t="shared" si="32"/>
        <v>9147</v>
      </c>
      <c r="CV33" s="13">
        <f t="shared" si="32"/>
        <v>9147</v>
      </c>
      <c r="CW33" s="13">
        <f t="shared" si="32"/>
        <v>9147</v>
      </c>
      <c r="CX33" s="13">
        <f t="shared" si="32"/>
        <v>9147</v>
      </c>
      <c r="CY33" s="13">
        <f t="shared" si="32"/>
        <v>9147</v>
      </c>
      <c r="CZ33" s="13">
        <f t="shared" si="32"/>
        <v>9147</v>
      </c>
      <c r="DA33" s="13">
        <f t="shared" si="32"/>
        <v>7659</v>
      </c>
      <c r="DB33" s="13">
        <f t="shared" si="32"/>
        <v>7659</v>
      </c>
      <c r="DC33" s="13">
        <f t="shared" si="32"/>
        <v>7659</v>
      </c>
      <c r="DD33" s="13">
        <f t="shared" si="32"/>
        <v>7659</v>
      </c>
      <c r="DE33" s="13">
        <f t="shared" si="32"/>
        <v>7659</v>
      </c>
      <c r="DF33" s="13">
        <f t="shared" si="32"/>
        <v>8129</v>
      </c>
      <c r="DG33" s="13">
        <f t="shared" si="32"/>
        <v>8129</v>
      </c>
      <c r="DH33" s="13">
        <f t="shared" si="32"/>
        <v>7659</v>
      </c>
      <c r="DI33" s="13">
        <f t="shared" si="32"/>
        <v>7659</v>
      </c>
      <c r="DJ33" s="13">
        <f t="shared" si="32"/>
        <v>7659</v>
      </c>
      <c r="DK33" s="13">
        <f t="shared" si="32"/>
        <v>7659</v>
      </c>
      <c r="DL33" s="13">
        <f t="shared" si="32"/>
        <v>7659</v>
      </c>
      <c r="DM33" s="13">
        <f t="shared" si="32"/>
        <v>8129</v>
      </c>
      <c r="DN33" s="13">
        <f t="shared" si="32"/>
        <v>8129</v>
      </c>
      <c r="DO33" s="13">
        <f t="shared" si="32"/>
        <v>7659</v>
      </c>
      <c r="DP33" s="13">
        <f t="shared" si="32"/>
        <v>7659</v>
      </c>
      <c r="DQ33" s="13">
        <f t="shared" si="32"/>
        <v>7659</v>
      </c>
      <c r="DR33" s="13">
        <f t="shared" si="32"/>
        <v>7659</v>
      </c>
      <c r="DS33" s="13">
        <f t="shared" si="32"/>
        <v>8755</v>
      </c>
      <c r="DT33" s="13">
        <f t="shared" ref="DT33:GE33" si="33">ROUND(DT14*0.87,)+25</f>
        <v>8755</v>
      </c>
      <c r="DU33" s="13">
        <f t="shared" si="33"/>
        <v>8755</v>
      </c>
      <c r="DV33" s="13">
        <f t="shared" si="33"/>
        <v>7894</v>
      </c>
      <c r="DW33" s="13">
        <f t="shared" si="33"/>
        <v>7894</v>
      </c>
      <c r="DX33" s="13">
        <f t="shared" si="33"/>
        <v>7894</v>
      </c>
      <c r="DY33" s="13">
        <f t="shared" si="33"/>
        <v>7894</v>
      </c>
      <c r="DZ33" s="13">
        <f t="shared" si="33"/>
        <v>7894</v>
      </c>
      <c r="EA33" s="13">
        <f t="shared" si="33"/>
        <v>8755</v>
      </c>
      <c r="EB33" s="13">
        <f t="shared" si="33"/>
        <v>8755</v>
      </c>
      <c r="EC33" s="13">
        <f t="shared" si="33"/>
        <v>8755</v>
      </c>
      <c r="ED33" s="13">
        <f t="shared" si="33"/>
        <v>7659</v>
      </c>
      <c r="EE33" s="13">
        <f t="shared" si="33"/>
        <v>7659</v>
      </c>
      <c r="EF33" s="13">
        <f t="shared" si="33"/>
        <v>7659</v>
      </c>
      <c r="EG33" s="13">
        <f t="shared" si="33"/>
        <v>7659</v>
      </c>
      <c r="EH33" s="13">
        <f t="shared" si="33"/>
        <v>7894</v>
      </c>
      <c r="EI33" s="13">
        <f t="shared" si="33"/>
        <v>7894</v>
      </c>
      <c r="EJ33" s="13">
        <f t="shared" si="33"/>
        <v>7659</v>
      </c>
      <c r="EK33" s="13">
        <f t="shared" si="33"/>
        <v>7659</v>
      </c>
      <c r="EL33" s="13">
        <f t="shared" si="33"/>
        <v>7659</v>
      </c>
      <c r="EM33" s="13">
        <f t="shared" si="33"/>
        <v>7659</v>
      </c>
      <c r="EN33" s="13">
        <f t="shared" si="33"/>
        <v>7659</v>
      </c>
      <c r="EO33" s="13">
        <f t="shared" si="33"/>
        <v>7894</v>
      </c>
      <c r="EP33" s="13">
        <f t="shared" si="33"/>
        <v>7894</v>
      </c>
      <c r="EQ33" s="13">
        <f t="shared" si="33"/>
        <v>7659</v>
      </c>
      <c r="ER33" s="13">
        <f t="shared" si="33"/>
        <v>7659</v>
      </c>
      <c r="ES33" s="13">
        <f t="shared" si="33"/>
        <v>7659</v>
      </c>
      <c r="ET33" s="13">
        <f t="shared" si="33"/>
        <v>7659</v>
      </c>
      <c r="EU33" s="13">
        <f t="shared" si="33"/>
        <v>7659</v>
      </c>
      <c r="EV33" s="13">
        <f t="shared" si="33"/>
        <v>7894</v>
      </c>
      <c r="EW33" s="13">
        <f t="shared" si="33"/>
        <v>7894</v>
      </c>
      <c r="EX33" s="13">
        <f t="shared" si="33"/>
        <v>7894</v>
      </c>
      <c r="EY33" s="13">
        <f t="shared" si="33"/>
        <v>7894</v>
      </c>
      <c r="EZ33" s="13">
        <f t="shared" si="33"/>
        <v>7894</v>
      </c>
      <c r="FA33" s="13">
        <f t="shared" si="33"/>
        <v>7894</v>
      </c>
      <c r="FB33" s="13">
        <f t="shared" si="33"/>
        <v>7894</v>
      </c>
      <c r="FC33" s="13">
        <f t="shared" si="33"/>
        <v>11966</v>
      </c>
      <c r="FD33" s="13">
        <f t="shared" si="33"/>
        <v>11966</v>
      </c>
      <c r="FE33" s="35">
        <f t="shared" si="33"/>
        <v>11966</v>
      </c>
      <c r="FF33" s="35">
        <f t="shared" si="33"/>
        <v>11966</v>
      </c>
      <c r="FG33" s="35">
        <f t="shared" si="33"/>
        <v>11966</v>
      </c>
      <c r="FH33" s="35">
        <f t="shared" si="33"/>
        <v>11966</v>
      </c>
      <c r="FI33" s="35">
        <f t="shared" si="33"/>
        <v>13688</v>
      </c>
      <c r="FJ33" s="13">
        <f t="shared" si="33"/>
        <v>13688</v>
      </c>
      <c r="FK33" s="13">
        <f t="shared" si="33"/>
        <v>13688</v>
      </c>
      <c r="FL33" s="13">
        <f t="shared" si="33"/>
        <v>13688</v>
      </c>
      <c r="FM33" s="13">
        <f t="shared" si="33"/>
        <v>13688</v>
      </c>
      <c r="FN33" s="13">
        <f t="shared" si="33"/>
        <v>13688</v>
      </c>
      <c r="FO33" s="13">
        <f t="shared" si="33"/>
        <v>13688</v>
      </c>
      <c r="FP33" s="13">
        <f t="shared" si="33"/>
        <v>13688</v>
      </c>
      <c r="FQ33" s="13">
        <f t="shared" si="33"/>
        <v>13688</v>
      </c>
      <c r="FR33" s="13">
        <f t="shared" si="33"/>
        <v>13688</v>
      </c>
      <c r="FS33" s="13">
        <f t="shared" si="33"/>
        <v>8755</v>
      </c>
      <c r="FT33" s="13">
        <f t="shared" si="33"/>
        <v>8755</v>
      </c>
      <c r="FU33" s="13">
        <f t="shared" si="33"/>
        <v>8755</v>
      </c>
      <c r="FV33" s="13">
        <f t="shared" si="33"/>
        <v>8755</v>
      </c>
      <c r="FW33" s="13">
        <f t="shared" si="33"/>
        <v>8755</v>
      </c>
      <c r="FX33" s="13">
        <f t="shared" si="33"/>
        <v>8755</v>
      </c>
      <c r="FY33" s="13">
        <f t="shared" si="33"/>
        <v>8755</v>
      </c>
      <c r="FZ33" s="13">
        <f t="shared" si="33"/>
        <v>8755</v>
      </c>
      <c r="GA33" s="13">
        <f t="shared" si="33"/>
        <v>11966</v>
      </c>
      <c r="GB33" s="13">
        <f t="shared" si="33"/>
        <v>11966</v>
      </c>
      <c r="GC33" s="13">
        <f t="shared" si="33"/>
        <v>11966</v>
      </c>
      <c r="GD33" s="13">
        <f t="shared" si="33"/>
        <v>11966</v>
      </c>
      <c r="GE33" s="13">
        <f t="shared" si="33"/>
        <v>11966</v>
      </c>
      <c r="GF33" s="13">
        <f t="shared" ref="GF33:IQ33" si="34">ROUND(GF14*0.87,)+25</f>
        <v>11966</v>
      </c>
      <c r="GG33" s="13">
        <f t="shared" si="34"/>
        <v>11966</v>
      </c>
      <c r="GH33" s="13">
        <f t="shared" si="34"/>
        <v>11966</v>
      </c>
      <c r="GI33" s="13">
        <f t="shared" si="34"/>
        <v>11966</v>
      </c>
      <c r="GJ33" s="13">
        <f t="shared" si="34"/>
        <v>11966</v>
      </c>
      <c r="GK33" s="13">
        <f t="shared" si="34"/>
        <v>11966</v>
      </c>
      <c r="GL33" s="13">
        <f t="shared" si="34"/>
        <v>11966</v>
      </c>
      <c r="GM33" s="13">
        <f t="shared" si="34"/>
        <v>11966</v>
      </c>
      <c r="GN33" s="13">
        <f t="shared" si="34"/>
        <v>11966</v>
      </c>
      <c r="GO33" s="13">
        <f t="shared" si="34"/>
        <v>9538</v>
      </c>
      <c r="GP33" s="13">
        <f t="shared" si="34"/>
        <v>9538</v>
      </c>
      <c r="GQ33" s="13">
        <f t="shared" si="34"/>
        <v>9538</v>
      </c>
      <c r="GR33" s="13">
        <f t="shared" si="34"/>
        <v>9538</v>
      </c>
      <c r="GS33" s="13">
        <f t="shared" si="34"/>
        <v>9930</v>
      </c>
      <c r="GT33" s="13">
        <f t="shared" si="34"/>
        <v>9930</v>
      </c>
      <c r="GU33" s="13">
        <f t="shared" si="34"/>
        <v>9538</v>
      </c>
      <c r="GV33" s="13">
        <f t="shared" si="34"/>
        <v>9538</v>
      </c>
      <c r="GW33" s="13">
        <f t="shared" si="34"/>
        <v>9538</v>
      </c>
      <c r="GX33" s="13">
        <f t="shared" si="34"/>
        <v>9538</v>
      </c>
      <c r="GY33" s="13">
        <f t="shared" si="34"/>
        <v>9538</v>
      </c>
      <c r="GZ33" s="13">
        <f t="shared" si="34"/>
        <v>9930</v>
      </c>
      <c r="HA33" s="13">
        <f t="shared" si="34"/>
        <v>9930</v>
      </c>
      <c r="HB33" s="13">
        <f t="shared" si="34"/>
        <v>9538</v>
      </c>
      <c r="HC33" s="13">
        <f t="shared" si="34"/>
        <v>9538</v>
      </c>
      <c r="HD33" s="13">
        <f t="shared" si="34"/>
        <v>9538</v>
      </c>
      <c r="HE33" s="13">
        <f t="shared" si="34"/>
        <v>9538</v>
      </c>
      <c r="HF33" s="13">
        <f t="shared" si="34"/>
        <v>9538</v>
      </c>
      <c r="HG33" s="13">
        <f t="shared" si="34"/>
        <v>9930</v>
      </c>
      <c r="HH33" s="13">
        <f t="shared" si="34"/>
        <v>9930</v>
      </c>
      <c r="HI33" s="13">
        <f t="shared" si="34"/>
        <v>9538</v>
      </c>
      <c r="HJ33" s="13">
        <f t="shared" si="34"/>
        <v>9538</v>
      </c>
      <c r="HK33" s="13">
        <f t="shared" si="34"/>
        <v>9538</v>
      </c>
      <c r="HL33" s="13">
        <f t="shared" si="34"/>
        <v>9538</v>
      </c>
      <c r="HM33" s="13">
        <f t="shared" si="34"/>
        <v>9538</v>
      </c>
      <c r="HN33" s="13">
        <f t="shared" si="34"/>
        <v>9930</v>
      </c>
      <c r="HO33" s="13">
        <f t="shared" si="34"/>
        <v>9930</v>
      </c>
      <c r="HP33" s="13">
        <f t="shared" si="34"/>
        <v>9538</v>
      </c>
      <c r="HQ33" s="13">
        <f t="shared" si="34"/>
        <v>9538</v>
      </c>
      <c r="HR33" s="13">
        <f t="shared" si="34"/>
        <v>9538</v>
      </c>
      <c r="HS33" s="13">
        <f t="shared" si="34"/>
        <v>9538</v>
      </c>
      <c r="HT33" s="13">
        <f t="shared" si="34"/>
        <v>9538</v>
      </c>
      <c r="HU33" s="13">
        <f t="shared" si="34"/>
        <v>9930</v>
      </c>
      <c r="HV33" s="13">
        <f t="shared" si="34"/>
        <v>9930</v>
      </c>
      <c r="HW33" s="13">
        <f t="shared" si="34"/>
        <v>9538</v>
      </c>
      <c r="HX33" s="13">
        <f t="shared" si="34"/>
        <v>9538</v>
      </c>
      <c r="HY33" s="13">
        <f t="shared" si="34"/>
        <v>9538</v>
      </c>
      <c r="HZ33" s="13">
        <f t="shared" si="34"/>
        <v>9538</v>
      </c>
      <c r="IA33" s="13">
        <f t="shared" si="34"/>
        <v>9538</v>
      </c>
      <c r="IB33" s="13">
        <f t="shared" si="34"/>
        <v>9538</v>
      </c>
      <c r="IC33" s="13">
        <f t="shared" si="34"/>
        <v>9538</v>
      </c>
      <c r="ID33" s="13">
        <f t="shared" si="34"/>
        <v>8755</v>
      </c>
      <c r="IE33" s="13">
        <f t="shared" si="34"/>
        <v>8755</v>
      </c>
      <c r="IF33" s="13">
        <f t="shared" si="34"/>
        <v>8755</v>
      </c>
      <c r="IG33" s="13">
        <f t="shared" si="34"/>
        <v>8755</v>
      </c>
      <c r="IH33" s="13">
        <f t="shared" si="34"/>
        <v>8755</v>
      </c>
      <c r="II33" s="13">
        <f t="shared" si="34"/>
        <v>8755</v>
      </c>
      <c r="IJ33" s="13">
        <f t="shared" si="34"/>
        <v>8755</v>
      </c>
      <c r="IK33" s="13">
        <f t="shared" si="34"/>
        <v>8364</v>
      </c>
      <c r="IL33" s="13">
        <f t="shared" si="34"/>
        <v>8364</v>
      </c>
      <c r="IM33" s="13">
        <f t="shared" si="34"/>
        <v>8364</v>
      </c>
      <c r="IN33" s="13">
        <f t="shared" si="34"/>
        <v>8364</v>
      </c>
      <c r="IO33" s="13">
        <f t="shared" si="34"/>
        <v>8364</v>
      </c>
      <c r="IP33" s="13">
        <f t="shared" si="34"/>
        <v>8755</v>
      </c>
      <c r="IQ33" s="13">
        <f t="shared" si="34"/>
        <v>8755</v>
      </c>
      <c r="IR33" s="13">
        <f t="shared" ref="IR33:JP33" si="35">ROUND(IR14*0.87,)+25</f>
        <v>8364</v>
      </c>
      <c r="IS33" s="13">
        <f t="shared" si="35"/>
        <v>8364</v>
      </c>
      <c r="IT33" s="13">
        <f t="shared" si="35"/>
        <v>8364</v>
      </c>
      <c r="IU33" s="13">
        <f t="shared" si="35"/>
        <v>8364</v>
      </c>
      <c r="IV33" s="13">
        <f t="shared" si="35"/>
        <v>8364</v>
      </c>
      <c r="IW33" s="13">
        <f t="shared" si="35"/>
        <v>8755</v>
      </c>
      <c r="IX33" s="13">
        <f t="shared" si="35"/>
        <v>8755</v>
      </c>
      <c r="IY33" s="13">
        <f t="shared" si="35"/>
        <v>8364</v>
      </c>
      <c r="IZ33" s="13">
        <f t="shared" si="35"/>
        <v>8364</v>
      </c>
      <c r="JA33" s="13">
        <f t="shared" si="35"/>
        <v>8364</v>
      </c>
      <c r="JB33" s="13">
        <f t="shared" si="35"/>
        <v>8364</v>
      </c>
      <c r="JC33" s="13">
        <f t="shared" si="35"/>
        <v>8364</v>
      </c>
      <c r="JD33" s="13">
        <f t="shared" si="35"/>
        <v>8755</v>
      </c>
      <c r="JE33" s="13">
        <f t="shared" si="35"/>
        <v>8755</v>
      </c>
      <c r="JF33" s="13">
        <f t="shared" si="35"/>
        <v>9538</v>
      </c>
      <c r="JG33" s="13">
        <f t="shared" si="35"/>
        <v>9538</v>
      </c>
      <c r="JH33" s="13">
        <f t="shared" si="35"/>
        <v>9538</v>
      </c>
      <c r="JI33" s="13">
        <f t="shared" si="35"/>
        <v>9538</v>
      </c>
      <c r="JJ33" s="13">
        <f t="shared" si="35"/>
        <v>9538</v>
      </c>
      <c r="JK33" s="13">
        <f t="shared" si="35"/>
        <v>9538</v>
      </c>
      <c r="JL33" s="13">
        <f t="shared" si="35"/>
        <v>9538</v>
      </c>
      <c r="JM33" s="13">
        <f t="shared" si="35"/>
        <v>9538</v>
      </c>
      <c r="JN33" s="13">
        <f t="shared" si="35"/>
        <v>9538</v>
      </c>
      <c r="JO33" s="13">
        <f t="shared" si="35"/>
        <v>9538</v>
      </c>
      <c r="JP33" s="13">
        <f t="shared" si="35"/>
        <v>9538</v>
      </c>
    </row>
    <row r="34" spans="1:276" ht="11.45" customHeight="1">
      <c r="A34" s="12">
        <v>2</v>
      </c>
      <c r="B34" s="35">
        <f t="shared" ref="B34:Q34" si="36">ROUND(B15*0.87,)+25</f>
        <v>24376</v>
      </c>
      <c r="C34" s="35">
        <f t="shared" si="36"/>
        <v>31502</v>
      </c>
      <c r="D34" s="35">
        <f t="shared" si="36"/>
        <v>31502</v>
      </c>
      <c r="E34" s="35">
        <f t="shared" si="36"/>
        <v>32676</v>
      </c>
      <c r="F34" s="35">
        <f t="shared" si="36"/>
        <v>32676</v>
      </c>
      <c r="G34" s="35">
        <f t="shared" si="36"/>
        <v>32676</v>
      </c>
      <c r="H34" s="35">
        <f t="shared" si="36"/>
        <v>32676</v>
      </c>
      <c r="I34" s="35">
        <f t="shared" si="36"/>
        <v>32676</v>
      </c>
      <c r="J34" s="35">
        <f t="shared" si="36"/>
        <v>29779</v>
      </c>
      <c r="K34" s="35">
        <f t="shared" si="36"/>
        <v>28370</v>
      </c>
      <c r="L34" s="13">
        <f t="shared" si="36"/>
        <v>22106</v>
      </c>
      <c r="M34" s="13">
        <f t="shared" si="36"/>
        <v>19287</v>
      </c>
      <c r="N34" s="13">
        <f t="shared" si="36"/>
        <v>15998</v>
      </c>
      <c r="O34" s="13">
        <f t="shared" si="36"/>
        <v>15998</v>
      </c>
      <c r="P34" s="13">
        <f t="shared" si="36"/>
        <v>15998</v>
      </c>
      <c r="Q34" s="13">
        <f t="shared" si="36"/>
        <v>16703</v>
      </c>
      <c r="R34" s="13">
        <f t="shared" si="31"/>
        <v>16703</v>
      </c>
      <c r="S34" s="13">
        <f t="shared" si="31"/>
        <v>16703</v>
      </c>
      <c r="T34" s="13">
        <f t="shared" si="31"/>
        <v>16703</v>
      </c>
      <c r="U34" s="13">
        <f t="shared" si="31"/>
        <v>16703</v>
      </c>
      <c r="V34" s="13">
        <f t="shared" si="31"/>
        <v>16703</v>
      </c>
      <c r="W34" s="13">
        <f t="shared" si="31"/>
        <v>17408</v>
      </c>
      <c r="X34" s="13">
        <f t="shared" si="31"/>
        <v>17408</v>
      </c>
      <c r="Y34" s="13">
        <f t="shared" si="31"/>
        <v>17408</v>
      </c>
      <c r="Z34" s="13">
        <f t="shared" si="31"/>
        <v>17408</v>
      </c>
      <c r="AA34" s="13">
        <f t="shared" si="31"/>
        <v>17408</v>
      </c>
      <c r="AB34" s="13">
        <f t="shared" si="31"/>
        <v>18347</v>
      </c>
      <c r="AC34" s="13">
        <f t="shared" si="31"/>
        <v>18347</v>
      </c>
      <c r="AD34" s="13">
        <f t="shared" si="31"/>
        <v>18347</v>
      </c>
      <c r="AE34" s="13">
        <f t="shared" si="31"/>
        <v>18347</v>
      </c>
      <c r="AF34" s="13">
        <f t="shared" si="31"/>
        <v>21166</v>
      </c>
      <c r="AG34" s="13">
        <f t="shared" si="31"/>
        <v>21166</v>
      </c>
      <c r="AH34" s="13">
        <f t="shared" si="31"/>
        <v>21166</v>
      </c>
      <c r="AI34" s="13">
        <f t="shared" si="31"/>
        <v>20226</v>
      </c>
      <c r="AJ34" s="13">
        <f t="shared" si="31"/>
        <v>20226</v>
      </c>
      <c r="AK34" s="13">
        <f t="shared" si="31"/>
        <v>20226</v>
      </c>
      <c r="AL34" s="13">
        <f t="shared" si="31"/>
        <v>20226</v>
      </c>
      <c r="AM34" s="13">
        <f t="shared" si="31"/>
        <v>23045</v>
      </c>
      <c r="AN34" s="13">
        <f t="shared" si="31"/>
        <v>23045</v>
      </c>
      <c r="AO34" s="13">
        <f t="shared" si="31"/>
        <v>23045</v>
      </c>
      <c r="AP34" s="13">
        <f t="shared" si="31"/>
        <v>20226</v>
      </c>
      <c r="AQ34" s="13">
        <f t="shared" si="31"/>
        <v>20226</v>
      </c>
      <c r="AR34" s="13">
        <f t="shared" si="31"/>
        <v>20226</v>
      </c>
      <c r="AS34" s="13">
        <f t="shared" si="31"/>
        <v>20226</v>
      </c>
      <c r="AT34" s="13">
        <f t="shared" si="31"/>
        <v>20226</v>
      </c>
      <c r="AU34" s="13">
        <f t="shared" si="31"/>
        <v>21166</v>
      </c>
      <c r="AV34" s="13">
        <f t="shared" si="31"/>
        <v>21166</v>
      </c>
      <c r="AW34" s="13">
        <f t="shared" si="31"/>
        <v>21166</v>
      </c>
      <c r="AX34" s="13">
        <f t="shared" si="31"/>
        <v>23045</v>
      </c>
      <c r="AY34" s="13">
        <f t="shared" si="31"/>
        <v>23045</v>
      </c>
      <c r="AZ34" s="13">
        <f t="shared" si="31"/>
        <v>23045</v>
      </c>
      <c r="BA34" s="13">
        <f t="shared" si="31"/>
        <v>23045</v>
      </c>
      <c r="BB34" s="13">
        <f t="shared" si="31"/>
        <v>24924</v>
      </c>
      <c r="BC34" s="13">
        <f t="shared" si="31"/>
        <v>24924</v>
      </c>
      <c r="BD34" s="13">
        <f t="shared" si="31"/>
        <v>24924</v>
      </c>
      <c r="BE34" s="13">
        <f t="shared" si="31"/>
        <v>24924</v>
      </c>
      <c r="BF34" s="13">
        <f t="shared" si="31"/>
        <v>24924</v>
      </c>
      <c r="BG34" s="13">
        <f t="shared" si="31"/>
        <v>24924</v>
      </c>
      <c r="BH34" s="13">
        <f t="shared" si="31"/>
        <v>24924</v>
      </c>
      <c r="BI34" s="13">
        <f t="shared" si="31"/>
        <v>24924</v>
      </c>
      <c r="BJ34" s="13">
        <f t="shared" si="31"/>
        <v>23045</v>
      </c>
      <c r="BK34" s="13">
        <f t="shared" si="31"/>
        <v>17408</v>
      </c>
      <c r="BL34" s="13">
        <f t="shared" si="31"/>
        <v>17408</v>
      </c>
      <c r="BM34" s="13">
        <f t="shared" si="31"/>
        <v>17408</v>
      </c>
      <c r="BN34" s="13">
        <f t="shared" si="31"/>
        <v>17408</v>
      </c>
      <c r="BO34" s="13">
        <f t="shared" si="31"/>
        <v>17408</v>
      </c>
      <c r="BP34" s="13">
        <f t="shared" si="31"/>
        <v>17408</v>
      </c>
      <c r="BQ34" s="13">
        <f t="shared" si="31"/>
        <v>17408</v>
      </c>
      <c r="BR34" s="13">
        <f t="shared" si="31"/>
        <v>17408</v>
      </c>
      <c r="BS34" s="13">
        <f t="shared" si="31"/>
        <v>17408</v>
      </c>
      <c r="BT34" s="13">
        <f t="shared" si="31"/>
        <v>13571</v>
      </c>
      <c r="BU34" s="13">
        <f t="shared" si="31"/>
        <v>13571</v>
      </c>
      <c r="BV34" s="13">
        <f t="shared" si="31"/>
        <v>13571</v>
      </c>
      <c r="BW34" s="13">
        <f t="shared" si="31"/>
        <v>13571</v>
      </c>
      <c r="BX34" s="13">
        <f t="shared" si="31"/>
        <v>13571</v>
      </c>
      <c r="BY34" s="13">
        <f t="shared" si="31"/>
        <v>13571</v>
      </c>
      <c r="BZ34" s="13">
        <f t="shared" si="31"/>
        <v>13571</v>
      </c>
      <c r="CA34" s="13">
        <f t="shared" si="31"/>
        <v>12475</v>
      </c>
      <c r="CB34" s="13">
        <f t="shared" si="31"/>
        <v>12475</v>
      </c>
      <c r="CC34" s="13">
        <f t="shared" si="31"/>
        <v>12475</v>
      </c>
      <c r="CD34" s="13">
        <f t="shared" si="32"/>
        <v>12475</v>
      </c>
      <c r="CE34" s="13">
        <f t="shared" si="32"/>
        <v>12475</v>
      </c>
      <c r="CF34" s="13">
        <f t="shared" si="32"/>
        <v>11535</v>
      </c>
      <c r="CG34" s="13">
        <f t="shared" si="32"/>
        <v>11535</v>
      </c>
      <c r="CH34" s="13">
        <f t="shared" si="32"/>
        <v>11535</v>
      </c>
      <c r="CI34" s="13">
        <f t="shared" si="32"/>
        <v>11535</v>
      </c>
      <c r="CJ34" s="13">
        <f t="shared" si="32"/>
        <v>11535</v>
      </c>
      <c r="CK34" s="13">
        <f t="shared" si="32"/>
        <v>12475</v>
      </c>
      <c r="CL34" s="13">
        <f t="shared" si="32"/>
        <v>12475</v>
      </c>
      <c r="CM34" s="13">
        <f t="shared" si="32"/>
        <v>11535</v>
      </c>
      <c r="CN34" s="13">
        <f t="shared" si="32"/>
        <v>11535</v>
      </c>
      <c r="CO34" s="13">
        <f t="shared" si="32"/>
        <v>11535</v>
      </c>
      <c r="CP34" s="13">
        <f t="shared" si="32"/>
        <v>11222</v>
      </c>
      <c r="CQ34" s="13">
        <f t="shared" si="32"/>
        <v>11222</v>
      </c>
      <c r="CR34" s="13">
        <f t="shared" si="32"/>
        <v>11222</v>
      </c>
      <c r="CS34" s="13">
        <f t="shared" si="32"/>
        <v>11222</v>
      </c>
      <c r="CT34" s="13">
        <f t="shared" si="32"/>
        <v>10439</v>
      </c>
      <c r="CU34" s="13">
        <f t="shared" si="32"/>
        <v>10439</v>
      </c>
      <c r="CV34" s="13">
        <f t="shared" si="32"/>
        <v>10439</v>
      </c>
      <c r="CW34" s="13">
        <f t="shared" si="32"/>
        <v>10439</v>
      </c>
      <c r="CX34" s="13">
        <f t="shared" si="32"/>
        <v>10439</v>
      </c>
      <c r="CY34" s="13">
        <f t="shared" si="32"/>
        <v>10439</v>
      </c>
      <c r="CZ34" s="13">
        <f t="shared" si="32"/>
        <v>10439</v>
      </c>
      <c r="DA34" s="13">
        <f t="shared" si="32"/>
        <v>8951</v>
      </c>
      <c r="DB34" s="13">
        <f t="shared" si="32"/>
        <v>8951</v>
      </c>
      <c r="DC34" s="13">
        <f t="shared" si="32"/>
        <v>8951</v>
      </c>
      <c r="DD34" s="13">
        <f t="shared" si="32"/>
        <v>8951</v>
      </c>
      <c r="DE34" s="13">
        <f t="shared" si="32"/>
        <v>8951</v>
      </c>
      <c r="DF34" s="13">
        <f t="shared" si="32"/>
        <v>9421</v>
      </c>
      <c r="DG34" s="13">
        <f t="shared" si="32"/>
        <v>9421</v>
      </c>
      <c r="DH34" s="13">
        <f t="shared" si="32"/>
        <v>8951</v>
      </c>
      <c r="DI34" s="13">
        <f t="shared" si="32"/>
        <v>8951</v>
      </c>
      <c r="DJ34" s="13">
        <f t="shared" si="32"/>
        <v>8951</v>
      </c>
      <c r="DK34" s="13">
        <f t="shared" si="32"/>
        <v>8951</v>
      </c>
      <c r="DL34" s="13">
        <f t="shared" si="32"/>
        <v>8951</v>
      </c>
      <c r="DM34" s="13">
        <f t="shared" si="32"/>
        <v>9421</v>
      </c>
      <c r="DN34" s="13">
        <f t="shared" si="32"/>
        <v>9421</v>
      </c>
      <c r="DO34" s="13">
        <f t="shared" si="32"/>
        <v>8951</v>
      </c>
      <c r="DP34" s="13">
        <f t="shared" si="32"/>
        <v>8951</v>
      </c>
      <c r="DQ34" s="13">
        <f t="shared" si="32"/>
        <v>8951</v>
      </c>
      <c r="DR34" s="13">
        <f t="shared" si="32"/>
        <v>8951</v>
      </c>
      <c r="DS34" s="13">
        <f t="shared" si="32"/>
        <v>10047</v>
      </c>
      <c r="DT34" s="13">
        <f t="shared" ref="DT34:GE34" si="37">ROUND(DT15*0.87,)+25</f>
        <v>10047</v>
      </c>
      <c r="DU34" s="13">
        <f t="shared" si="37"/>
        <v>10047</v>
      </c>
      <c r="DV34" s="13">
        <f t="shared" si="37"/>
        <v>9186</v>
      </c>
      <c r="DW34" s="13">
        <f t="shared" si="37"/>
        <v>9186</v>
      </c>
      <c r="DX34" s="13">
        <f t="shared" si="37"/>
        <v>9186</v>
      </c>
      <c r="DY34" s="13">
        <f t="shared" si="37"/>
        <v>9186</v>
      </c>
      <c r="DZ34" s="13">
        <f t="shared" si="37"/>
        <v>9186</v>
      </c>
      <c r="EA34" s="13">
        <f t="shared" si="37"/>
        <v>10047</v>
      </c>
      <c r="EB34" s="13">
        <f t="shared" si="37"/>
        <v>10047</v>
      </c>
      <c r="EC34" s="13">
        <f t="shared" si="37"/>
        <v>10047</v>
      </c>
      <c r="ED34" s="13">
        <f t="shared" si="37"/>
        <v>8951</v>
      </c>
      <c r="EE34" s="13">
        <f t="shared" si="37"/>
        <v>8951</v>
      </c>
      <c r="EF34" s="13">
        <f t="shared" si="37"/>
        <v>8951</v>
      </c>
      <c r="EG34" s="13">
        <f t="shared" si="37"/>
        <v>8951</v>
      </c>
      <c r="EH34" s="13">
        <f t="shared" si="37"/>
        <v>9186</v>
      </c>
      <c r="EI34" s="13">
        <f t="shared" si="37"/>
        <v>9186</v>
      </c>
      <c r="EJ34" s="13">
        <f t="shared" si="37"/>
        <v>8951</v>
      </c>
      <c r="EK34" s="13">
        <f t="shared" si="37"/>
        <v>8951</v>
      </c>
      <c r="EL34" s="13">
        <f t="shared" si="37"/>
        <v>8951</v>
      </c>
      <c r="EM34" s="13">
        <f t="shared" si="37"/>
        <v>8951</v>
      </c>
      <c r="EN34" s="13">
        <f t="shared" si="37"/>
        <v>8951</v>
      </c>
      <c r="EO34" s="13">
        <f t="shared" si="37"/>
        <v>9186</v>
      </c>
      <c r="EP34" s="13">
        <f t="shared" si="37"/>
        <v>9186</v>
      </c>
      <c r="EQ34" s="13">
        <f t="shared" si="37"/>
        <v>8951</v>
      </c>
      <c r="ER34" s="13">
        <f t="shared" si="37"/>
        <v>8951</v>
      </c>
      <c r="ES34" s="13">
        <f t="shared" si="37"/>
        <v>8951</v>
      </c>
      <c r="ET34" s="13">
        <f t="shared" si="37"/>
        <v>8951</v>
      </c>
      <c r="EU34" s="13">
        <f t="shared" si="37"/>
        <v>8951</v>
      </c>
      <c r="EV34" s="13">
        <f t="shared" si="37"/>
        <v>9186</v>
      </c>
      <c r="EW34" s="13">
        <f t="shared" si="37"/>
        <v>9186</v>
      </c>
      <c r="EX34" s="13">
        <f t="shared" si="37"/>
        <v>9186</v>
      </c>
      <c r="EY34" s="13">
        <f t="shared" si="37"/>
        <v>9186</v>
      </c>
      <c r="EZ34" s="13">
        <f t="shared" si="37"/>
        <v>9186</v>
      </c>
      <c r="FA34" s="13">
        <f t="shared" si="37"/>
        <v>9186</v>
      </c>
      <c r="FB34" s="13">
        <f t="shared" si="37"/>
        <v>9186</v>
      </c>
      <c r="FC34" s="13">
        <f t="shared" si="37"/>
        <v>13258</v>
      </c>
      <c r="FD34" s="13">
        <f t="shared" si="37"/>
        <v>13258</v>
      </c>
      <c r="FE34" s="35">
        <f t="shared" si="37"/>
        <v>13258</v>
      </c>
      <c r="FF34" s="35">
        <f t="shared" si="37"/>
        <v>13258</v>
      </c>
      <c r="FG34" s="35">
        <f t="shared" si="37"/>
        <v>13258</v>
      </c>
      <c r="FH34" s="35">
        <f t="shared" si="37"/>
        <v>13258</v>
      </c>
      <c r="FI34" s="35">
        <f t="shared" si="37"/>
        <v>14980</v>
      </c>
      <c r="FJ34" s="13">
        <f t="shared" si="37"/>
        <v>14980</v>
      </c>
      <c r="FK34" s="13">
        <f t="shared" si="37"/>
        <v>14980</v>
      </c>
      <c r="FL34" s="13">
        <f t="shared" si="37"/>
        <v>14980</v>
      </c>
      <c r="FM34" s="13">
        <f t="shared" si="37"/>
        <v>14980</v>
      </c>
      <c r="FN34" s="13">
        <f t="shared" si="37"/>
        <v>14980</v>
      </c>
      <c r="FO34" s="13">
        <f t="shared" si="37"/>
        <v>14980</v>
      </c>
      <c r="FP34" s="13">
        <f t="shared" si="37"/>
        <v>14980</v>
      </c>
      <c r="FQ34" s="13">
        <f t="shared" si="37"/>
        <v>14980</v>
      </c>
      <c r="FR34" s="13">
        <f t="shared" si="37"/>
        <v>14980</v>
      </c>
      <c r="FS34" s="13">
        <f t="shared" si="37"/>
        <v>10047</v>
      </c>
      <c r="FT34" s="13">
        <f t="shared" si="37"/>
        <v>10047</v>
      </c>
      <c r="FU34" s="13">
        <f t="shared" si="37"/>
        <v>10047</v>
      </c>
      <c r="FV34" s="13">
        <f t="shared" si="37"/>
        <v>10047</v>
      </c>
      <c r="FW34" s="13">
        <f t="shared" si="37"/>
        <v>10047</v>
      </c>
      <c r="FX34" s="13">
        <f t="shared" si="37"/>
        <v>10047</v>
      </c>
      <c r="FY34" s="13">
        <f t="shared" si="37"/>
        <v>10047</v>
      </c>
      <c r="FZ34" s="13">
        <f t="shared" si="37"/>
        <v>10047</v>
      </c>
      <c r="GA34" s="13">
        <f t="shared" si="37"/>
        <v>13258</v>
      </c>
      <c r="GB34" s="13">
        <f t="shared" si="37"/>
        <v>13258</v>
      </c>
      <c r="GC34" s="13">
        <f t="shared" si="37"/>
        <v>13258</v>
      </c>
      <c r="GD34" s="13">
        <f t="shared" si="37"/>
        <v>13258</v>
      </c>
      <c r="GE34" s="13">
        <f t="shared" si="37"/>
        <v>13258</v>
      </c>
      <c r="GF34" s="13">
        <f t="shared" ref="GF34:IQ34" si="38">ROUND(GF15*0.87,)+25</f>
        <v>13258</v>
      </c>
      <c r="GG34" s="13">
        <f t="shared" si="38"/>
        <v>13258</v>
      </c>
      <c r="GH34" s="13">
        <f t="shared" si="38"/>
        <v>13258</v>
      </c>
      <c r="GI34" s="13">
        <f t="shared" si="38"/>
        <v>13258</v>
      </c>
      <c r="GJ34" s="13">
        <f t="shared" si="38"/>
        <v>13258</v>
      </c>
      <c r="GK34" s="13">
        <f t="shared" si="38"/>
        <v>13258</v>
      </c>
      <c r="GL34" s="13">
        <f t="shared" si="38"/>
        <v>13258</v>
      </c>
      <c r="GM34" s="13">
        <f t="shared" si="38"/>
        <v>13258</v>
      </c>
      <c r="GN34" s="13">
        <f t="shared" si="38"/>
        <v>13258</v>
      </c>
      <c r="GO34" s="13">
        <f t="shared" si="38"/>
        <v>10830</v>
      </c>
      <c r="GP34" s="13">
        <f t="shared" si="38"/>
        <v>10830</v>
      </c>
      <c r="GQ34" s="13">
        <f t="shared" si="38"/>
        <v>10830</v>
      </c>
      <c r="GR34" s="13">
        <f t="shared" si="38"/>
        <v>10830</v>
      </c>
      <c r="GS34" s="13">
        <f t="shared" si="38"/>
        <v>11222</v>
      </c>
      <c r="GT34" s="13">
        <f t="shared" si="38"/>
        <v>11222</v>
      </c>
      <c r="GU34" s="13">
        <f t="shared" si="38"/>
        <v>10830</v>
      </c>
      <c r="GV34" s="13">
        <f t="shared" si="38"/>
        <v>10830</v>
      </c>
      <c r="GW34" s="13">
        <f t="shared" si="38"/>
        <v>10830</v>
      </c>
      <c r="GX34" s="13">
        <f t="shared" si="38"/>
        <v>10830</v>
      </c>
      <c r="GY34" s="13">
        <f t="shared" si="38"/>
        <v>10830</v>
      </c>
      <c r="GZ34" s="13">
        <f t="shared" si="38"/>
        <v>11222</v>
      </c>
      <c r="HA34" s="13">
        <f t="shared" si="38"/>
        <v>11222</v>
      </c>
      <c r="HB34" s="13">
        <f t="shared" si="38"/>
        <v>10830</v>
      </c>
      <c r="HC34" s="13">
        <f t="shared" si="38"/>
        <v>10830</v>
      </c>
      <c r="HD34" s="13">
        <f t="shared" si="38"/>
        <v>10830</v>
      </c>
      <c r="HE34" s="13">
        <f t="shared" si="38"/>
        <v>10830</v>
      </c>
      <c r="HF34" s="13">
        <f t="shared" si="38"/>
        <v>10830</v>
      </c>
      <c r="HG34" s="13">
        <f t="shared" si="38"/>
        <v>11222</v>
      </c>
      <c r="HH34" s="13">
        <f t="shared" si="38"/>
        <v>11222</v>
      </c>
      <c r="HI34" s="13">
        <f t="shared" si="38"/>
        <v>10830</v>
      </c>
      <c r="HJ34" s="13">
        <f t="shared" si="38"/>
        <v>10830</v>
      </c>
      <c r="HK34" s="13">
        <f t="shared" si="38"/>
        <v>10830</v>
      </c>
      <c r="HL34" s="13">
        <f t="shared" si="38"/>
        <v>10830</v>
      </c>
      <c r="HM34" s="13">
        <f t="shared" si="38"/>
        <v>10830</v>
      </c>
      <c r="HN34" s="13">
        <f t="shared" si="38"/>
        <v>11222</v>
      </c>
      <c r="HO34" s="13">
        <f t="shared" si="38"/>
        <v>11222</v>
      </c>
      <c r="HP34" s="13">
        <f t="shared" si="38"/>
        <v>10830</v>
      </c>
      <c r="HQ34" s="13">
        <f t="shared" si="38"/>
        <v>10830</v>
      </c>
      <c r="HR34" s="13">
        <f t="shared" si="38"/>
        <v>10830</v>
      </c>
      <c r="HS34" s="13">
        <f t="shared" si="38"/>
        <v>10830</v>
      </c>
      <c r="HT34" s="13">
        <f t="shared" si="38"/>
        <v>10830</v>
      </c>
      <c r="HU34" s="13">
        <f t="shared" si="38"/>
        <v>11222</v>
      </c>
      <c r="HV34" s="13">
        <f t="shared" si="38"/>
        <v>11222</v>
      </c>
      <c r="HW34" s="13">
        <f t="shared" si="38"/>
        <v>10830</v>
      </c>
      <c r="HX34" s="13">
        <f t="shared" si="38"/>
        <v>10830</v>
      </c>
      <c r="HY34" s="13">
        <f t="shared" si="38"/>
        <v>10830</v>
      </c>
      <c r="HZ34" s="13">
        <f t="shared" si="38"/>
        <v>10830</v>
      </c>
      <c r="IA34" s="13">
        <f t="shared" si="38"/>
        <v>10830</v>
      </c>
      <c r="IB34" s="13">
        <f t="shared" si="38"/>
        <v>10830</v>
      </c>
      <c r="IC34" s="13">
        <f t="shared" si="38"/>
        <v>10830</v>
      </c>
      <c r="ID34" s="13">
        <f t="shared" si="38"/>
        <v>10047</v>
      </c>
      <c r="IE34" s="13">
        <f t="shared" si="38"/>
        <v>10047</v>
      </c>
      <c r="IF34" s="13">
        <f t="shared" si="38"/>
        <v>10047</v>
      </c>
      <c r="IG34" s="13">
        <f t="shared" si="38"/>
        <v>10047</v>
      </c>
      <c r="IH34" s="13">
        <f t="shared" si="38"/>
        <v>10047</v>
      </c>
      <c r="II34" s="13">
        <f t="shared" si="38"/>
        <v>10047</v>
      </c>
      <c r="IJ34" s="13">
        <f t="shared" si="38"/>
        <v>10047</v>
      </c>
      <c r="IK34" s="13">
        <f t="shared" si="38"/>
        <v>9656</v>
      </c>
      <c r="IL34" s="13">
        <f t="shared" si="38"/>
        <v>9656</v>
      </c>
      <c r="IM34" s="13">
        <f t="shared" si="38"/>
        <v>9656</v>
      </c>
      <c r="IN34" s="13">
        <f t="shared" si="38"/>
        <v>9656</v>
      </c>
      <c r="IO34" s="13">
        <f t="shared" si="38"/>
        <v>9656</v>
      </c>
      <c r="IP34" s="13">
        <f t="shared" si="38"/>
        <v>10047</v>
      </c>
      <c r="IQ34" s="13">
        <f t="shared" si="38"/>
        <v>10047</v>
      </c>
      <c r="IR34" s="13">
        <f t="shared" ref="IR34:JP34" si="39">ROUND(IR15*0.87,)+25</f>
        <v>9656</v>
      </c>
      <c r="IS34" s="13">
        <f t="shared" si="39"/>
        <v>9656</v>
      </c>
      <c r="IT34" s="13">
        <f t="shared" si="39"/>
        <v>9656</v>
      </c>
      <c r="IU34" s="13">
        <f t="shared" si="39"/>
        <v>9656</v>
      </c>
      <c r="IV34" s="13">
        <f t="shared" si="39"/>
        <v>9656</v>
      </c>
      <c r="IW34" s="13">
        <f t="shared" si="39"/>
        <v>10047</v>
      </c>
      <c r="IX34" s="13">
        <f t="shared" si="39"/>
        <v>10047</v>
      </c>
      <c r="IY34" s="13">
        <f t="shared" si="39"/>
        <v>9656</v>
      </c>
      <c r="IZ34" s="13">
        <f t="shared" si="39"/>
        <v>9656</v>
      </c>
      <c r="JA34" s="13">
        <f t="shared" si="39"/>
        <v>9656</v>
      </c>
      <c r="JB34" s="13">
        <f t="shared" si="39"/>
        <v>9656</v>
      </c>
      <c r="JC34" s="13">
        <f t="shared" si="39"/>
        <v>9656</v>
      </c>
      <c r="JD34" s="13">
        <f t="shared" si="39"/>
        <v>10047</v>
      </c>
      <c r="JE34" s="13">
        <f t="shared" si="39"/>
        <v>10047</v>
      </c>
      <c r="JF34" s="13">
        <f t="shared" si="39"/>
        <v>10830</v>
      </c>
      <c r="JG34" s="13">
        <f t="shared" si="39"/>
        <v>10830</v>
      </c>
      <c r="JH34" s="13">
        <f t="shared" si="39"/>
        <v>10830</v>
      </c>
      <c r="JI34" s="13">
        <f t="shared" si="39"/>
        <v>10830</v>
      </c>
      <c r="JJ34" s="13">
        <f t="shared" si="39"/>
        <v>10830</v>
      </c>
      <c r="JK34" s="13">
        <f t="shared" si="39"/>
        <v>10830</v>
      </c>
      <c r="JL34" s="13">
        <f t="shared" si="39"/>
        <v>10830</v>
      </c>
      <c r="JM34" s="13">
        <f t="shared" si="39"/>
        <v>10830</v>
      </c>
      <c r="JN34" s="13">
        <f t="shared" si="39"/>
        <v>10830</v>
      </c>
      <c r="JO34" s="13">
        <f t="shared" si="39"/>
        <v>10830</v>
      </c>
      <c r="JP34" s="13">
        <f t="shared" si="39"/>
        <v>10830</v>
      </c>
    </row>
    <row r="35" spans="1:276" ht="11.45" customHeight="1">
      <c r="A35" s="36" t="s">
        <v>7</v>
      </c>
      <c r="B35" s="35"/>
      <c r="C35" s="35"/>
      <c r="D35" s="35"/>
      <c r="E35" s="35"/>
      <c r="F35" s="35"/>
      <c r="G35" s="35"/>
      <c r="H35" s="35"/>
      <c r="I35" s="35"/>
      <c r="J35" s="35"/>
      <c r="K35" s="35"/>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35"/>
      <c r="FF35" s="35"/>
      <c r="FG35" s="35"/>
      <c r="FH35" s="35"/>
      <c r="FI35" s="35"/>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row>
    <row r="36" spans="1:276" ht="11.45" customHeight="1">
      <c r="A36" s="12">
        <v>1</v>
      </c>
      <c r="B36" s="35">
        <f t="shared" ref="B36:Q36" si="40">ROUND(B17*0.87,)+25</f>
        <v>24376</v>
      </c>
      <c r="C36" s="35">
        <f t="shared" si="40"/>
        <v>31502</v>
      </c>
      <c r="D36" s="35">
        <f t="shared" si="40"/>
        <v>31502</v>
      </c>
      <c r="E36" s="35">
        <f t="shared" si="40"/>
        <v>32676</v>
      </c>
      <c r="F36" s="35">
        <f t="shared" si="40"/>
        <v>32676</v>
      </c>
      <c r="G36" s="35">
        <f t="shared" si="40"/>
        <v>32676</v>
      </c>
      <c r="H36" s="35">
        <f t="shared" si="40"/>
        <v>32676</v>
      </c>
      <c r="I36" s="35">
        <f t="shared" si="40"/>
        <v>32676</v>
      </c>
      <c r="J36" s="35">
        <f t="shared" si="40"/>
        <v>29779</v>
      </c>
      <c r="K36" s="35">
        <f t="shared" si="40"/>
        <v>28370</v>
      </c>
      <c r="L36" s="13">
        <f t="shared" si="40"/>
        <v>22223</v>
      </c>
      <c r="M36" s="13">
        <f t="shared" si="40"/>
        <v>19404</v>
      </c>
      <c r="N36" s="13">
        <f t="shared" si="40"/>
        <v>16116</v>
      </c>
      <c r="O36" s="13">
        <f t="shared" si="40"/>
        <v>16116</v>
      </c>
      <c r="P36" s="13">
        <f t="shared" si="40"/>
        <v>16116</v>
      </c>
      <c r="Q36" s="13">
        <f t="shared" si="40"/>
        <v>16820</v>
      </c>
      <c r="R36" s="13">
        <f t="shared" ref="R36:CC37" si="41">ROUND(R17*0.87,)+25</f>
        <v>16820</v>
      </c>
      <c r="S36" s="13">
        <f t="shared" si="41"/>
        <v>16820</v>
      </c>
      <c r="T36" s="13">
        <f t="shared" si="41"/>
        <v>16820</v>
      </c>
      <c r="U36" s="13">
        <f t="shared" si="41"/>
        <v>16820</v>
      </c>
      <c r="V36" s="13">
        <f t="shared" si="41"/>
        <v>16820</v>
      </c>
      <c r="W36" s="13">
        <f t="shared" si="41"/>
        <v>17525</v>
      </c>
      <c r="X36" s="13">
        <f t="shared" si="41"/>
        <v>17525</v>
      </c>
      <c r="Y36" s="13">
        <f t="shared" si="41"/>
        <v>17525</v>
      </c>
      <c r="Z36" s="13">
        <f t="shared" si="41"/>
        <v>17525</v>
      </c>
      <c r="AA36" s="13">
        <f t="shared" si="41"/>
        <v>17525</v>
      </c>
      <c r="AB36" s="13">
        <f t="shared" si="41"/>
        <v>18465</v>
      </c>
      <c r="AC36" s="13">
        <f t="shared" si="41"/>
        <v>18465</v>
      </c>
      <c r="AD36" s="13">
        <f t="shared" si="41"/>
        <v>18465</v>
      </c>
      <c r="AE36" s="13">
        <f t="shared" si="41"/>
        <v>18465</v>
      </c>
      <c r="AF36" s="13">
        <f t="shared" si="41"/>
        <v>21283</v>
      </c>
      <c r="AG36" s="13">
        <f t="shared" si="41"/>
        <v>21283</v>
      </c>
      <c r="AH36" s="13">
        <f t="shared" si="41"/>
        <v>21283</v>
      </c>
      <c r="AI36" s="13">
        <f t="shared" si="41"/>
        <v>20344</v>
      </c>
      <c r="AJ36" s="13">
        <f t="shared" si="41"/>
        <v>20344</v>
      </c>
      <c r="AK36" s="13">
        <f t="shared" si="41"/>
        <v>20344</v>
      </c>
      <c r="AL36" s="13">
        <f t="shared" si="41"/>
        <v>20344</v>
      </c>
      <c r="AM36" s="13">
        <f t="shared" si="41"/>
        <v>23163</v>
      </c>
      <c r="AN36" s="13">
        <f t="shared" si="41"/>
        <v>23163</v>
      </c>
      <c r="AO36" s="13">
        <f t="shared" si="41"/>
        <v>23163</v>
      </c>
      <c r="AP36" s="13">
        <f t="shared" si="41"/>
        <v>20344</v>
      </c>
      <c r="AQ36" s="13">
        <f t="shared" si="41"/>
        <v>20344</v>
      </c>
      <c r="AR36" s="13">
        <f t="shared" si="41"/>
        <v>20344</v>
      </c>
      <c r="AS36" s="13">
        <f t="shared" si="41"/>
        <v>20344</v>
      </c>
      <c r="AT36" s="13">
        <f t="shared" si="41"/>
        <v>20344</v>
      </c>
      <c r="AU36" s="13">
        <f t="shared" si="41"/>
        <v>21283</v>
      </c>
      <c r="AV36" s="13">
        <f t="shared" si="41"/>
        <v>21283</v>
      </c>
      <c r="AW36" s="13">
        <f t="shared" si="41"/>
        <v>21283</v>
      </c>
      <c r="AX36" s="13">
        <f t="shared" si="41"/>
        <v>23163</v>
      </c>
      <c r="AY36" s="13">
        <f t="shared" si="41"/>
        <v>23163</v>
      </c>
      <c r="AZ36" s="13">
        <f t="shared" si="41"/>
        <v>23163</v>
      </c>
      <c r="BA36" s="13">
        <f t="shared" si="41"/>
        <v>23163</v>
      </c>
      <c r="BB36" s="13">
        <f t="shared" si="41"/>
        <v>25042</v>
      </c>
      <c r="BC36" s="13">
        <f t="shared" si="41"/>
        <v>25042</v>
      </c>
      <c r="BD36" s="13">
        <f t="shared" si="41"/>
        <v>25042</v>
      </c>
      <c r="BE36" s="13">
        <f t="shared" si="41"/>
        <v>25042</v>
      </c>
      <c r="BF36" s="13">
        <f t="shared" si="41"/>
        <v>25042</v>
      </c>
      <c r="BG36" s="13">
        <f t="shared" si="41"/>
        <v>25042</v>
      </c>
      <c r="BH36" s="13">
        <f t="shared" si="41"/>
        <v>25042</v>
      </c>
      <c r="BI36" s="13">
        <f t="shared" si="41"/>
        <v>25042</v>
      </c>
      <c r="BJ36" s="13">
        <f t="shared" si="41"/>
        <v>23163</v>
      </c>
      <c r="BK36" s="13">
        <f t="shared" si="41"/>
        <v>17525</v>
      </c>
      <c r="BL36" s="13">
        <f t="shared" si="41"/>
        <v>17525</v>
      </c>
      <c r="BM36" s="13">
        <f t="shared" si="41"/>
        <v>17525</v>
      </c>
      <c r="BN36" s="13">
        <f t="shared" si="41"/>
        <v>17525</v>
      </c>
      <c r="BO36" s="13">
        <f t="shared" si="41"/>
        <v>17525</v>
      </c>
      <c r="BP36" s="13">
        <f t="shared" si="41"/>
        <v>17525</v>
      </c>
      <c r="BQ36" s="13">
        <f t="shared" si="41"/>
        <v>17525</v>
      </c>
      <c r="BR36" s="13">
        <f t="shared" si="41"/>
        <v>17525</v>
      </c>
      <c r="BS36" s="13">
        <f t="shared" si="41"/>
        <v>17525</v>
      </c>
      <c r="BT36" s="13">
        <f t="shared" si="41"/>
        <v>13297</v>
      </c>
      <c r="BU36" s="13">
        <f t="shared" si="41"/>
        <v>13297</v>
      </c>
      <c r="BV36" s="13">
        <f t="shared" si="41"/>
        <v>13297</v>
      </c>
      <c r="BW36" s="13">
        <f t="shared" si="41"/>
        <v>13297</v>
      </c>
      <c r="BX36" s="13">
        <f t="shared" si="41"/>
        <v>13297</v>
      </c>
      <c r="BY36" s="13">
        <f t="shared" si="41"/>
        <v>13297</v>
      </c>
      <c r="BZ36" s="13">
        <f t="shared" si="41"/>
        <v>13297</v>
      </c>
      <c r="CA36" s="13">
        <f t="shared" si="41"/>
        <v>12201</v>
      </c>
      <c r="CB36" s="13">
        <f t="shared" si="41"/>
        <v>12201</v>
      </c>
      <c r="CC36" s="13">
        <f t="shared" si="41"/>
        <v>12201</v>
      </c>
      <c r="CD36" s="13">
        <f t="shared" ref="CD36:DS37" si="42">ROUND(CD17*0.87,)+25</f>
        <v>12201</v>
      </c>
      <c r="CE36" s="13">
        <f t="shared" si="42"/>
        <v>12201</v>
      </c>
      <c r="CF36" s="13">
        <f t="shared" si="42"/>
        <v>11261</v>
      </c>
      <c r="CG36" s="13">
        <f t="shared" si="42"/>
        <v>11261</v>
      </c>
      <c r="CH36" s="13">
        <f t="shared" si="42"/>
        <v>11261</v>
      </c>
      <c r="CI36" s="13">
        <f t="shared" si="42"/>
        <v>11261</v>
      </c>
      <c r="CJ36" s="13">
        <f t="shared" si="42"/>
        <v>11261</v>
      </c>
      <c r="CK36" s="13">
        <f t="shared" si="42"/>
        <v>12201</v>
      </c>
      <c r="CL36" s="13">
        <f t="shared" si="42"/>
        <v>12201</v>
      </c>
      <c r="CM36" s="13">
        <f t="shared" si="42"/>
        <v>11261</v>
      </c>
      <c r="CN36" s="13">
        <f t="shared" si="42"/>
        <v>11261</v>
      </c>
      <c r="CO36" s="13">
        <f t="shared" si="42"/>
        <v>11261</v>
      </c>
      <c r="CP36" s="13">
        <f t="shared" si="42"/>
        <v>10713</v>
      </c>
      <c r="CQ36" s="13">
        <f t="shared" si="42"/>
        <v>10713</v>
      </c>
      <c r="CR36" s="13">
        <f t="shared" si="42"/>
        <v>10713</v>
      </c>
      <c r="CS36" s="13">
        <f t="shared" si="42"/>
        <v>10713</v>
      </c>
      <c r="CT36" s="13">
        <f t="shared" si="42"/>
        <v>9930</v>
      </c>
      <c r="CU36" s="13">
        <f t="shared" si="42"/>
        <v>9930</v>
      </c>
      <c r="CV36" s="13">
        <f t="shared" si="42"/>
        <v>9930</v>
      </c>
      <c r="CW36" s="13">
        <f t="shared" si="42"/>
        <v>9930</v>
      </c>
      <c r="CX36" s="13">
        <f t="shared" si="42"/>
        <v>9930</v>
      </c>
      <c r="CY36" s="13">
        <f t="shared" si="42"/>
        <v>9930</v>
      </c>
      <c r="CZ36" s="13">
        <f t="shared" si="42"/>
        <v>9930</v>
      </c>
      <c r="DA36" s="13">
        <f t="shared" si="42"/>
        <v>8442</v>
      </c>
      <c r="DB36" s="13">
        <f t="shared" si="42"/>
        <v>8442</v>
      </c>
      <c r="DC36" s="13">
        <f t="shared" si="42"/>
        <v>8442</v>
      </c>
      <c r="DD36" s="13">
        <f t="shared" si="42"/>
        <v>8442</v>
      </c>
      <c r="DE36" s="13">
        <f t="shared" si="42"/>
        <v>8442</v>
      </c>
      <c r="DF36" s="13">
        <f t="shared" si="42"/>
        <v>8912</v>
      </c>
      <c r="DG36" s="13">
        <f t="shared" si="42"/>
        <v>8912</v>
      </c>
      <c r="DH36" s="13">
        <f t="shared" si="42"/>
        <v>8442</v>
      </c>
      <c r="DI36" s="13">
        <f t="shared" si="42"/>
        <v>8442</v>
      </c>
      <c r="DJ36" s="13">
        <f t="shared" si="42"/>
        <v>8442</v>
      </c>
      <c r="DK36" s="13">
        <f t="shared" si="42"/>
        <v>8442</v>
      </c>
      <c r="DL36" s="13">
        <f t="shared" si="42"/>
        <v>8442</v>
      </c>
      <c r="DM36" s="13">
        <f t="shared" si="42"/>
        <v>8912</v>
      </c>
      <c r="DN36" s="13">
        <f t="shared" si="42"/>
        <v>8912</v>
      </c>
      <c r="DO36" s="13">
        <f t="shared" si="42"/>
        <v>8442</v>
      </c>
      <c r="DP36" s="13">
        <f t="shared" si="42"/>
        <v>8442</v>
      </c>
      <c r="DQ36" s="13">
        <f t="shared" si="42"/>
        <v>8442</v>
      </c>
      <c r="DR36" s="13">
        <f t="shared" si="42"/>
        <v>8442</v>
      </c>
      <c r="DS36" s="13">
        <f t="shared" si="42"/>
        <v>9538</v>
      </c>
      <c r="DT36" s="13">
        <f t="shared" ref="DT36:GE36" si="43">ROUND(DT17*0.87,)+25</f>
        <v>9538</v>
      </c>
      <c r="DU36" s="13">
        <f t="shared" si="43"/>
        <v>9538</v>
      </c>
      <c r="DV36" s="13">
        <f t="shared" si="43"/>
        <v>8677</v>
      </c>
      <c r="DW36" s="13">
        <f t="shared" si="43"/>
        <v>8677</v>
      </c>
      <c r="DX36" s="13">
        <f t="shared" si="43"/>
        <v>8677</v>
      </c>
      <c r="DY36" s="13">
        <f t="shared" si="43"/>
        <v>8677</v>
      </c>
      <c r="DZ36" s="13">
        <f t="shared" si="43"/>
        <v>8677</v>
      </c>
      <c r="EA36" s="13">
        <f t="shared" si="43"/>
        <v>9538</v>
      </c>
      <c r="EB36" s="13">
        <f t="shared" si="43"/>
        <v>9538</v>
      </c>
      <c r="EC36" s="13">
        <f t="shared" si="43"/>
        <v>9538</v>
      </c>
      <c r="ED36" s="13">
        <f t="shared" si="43"/>
        <v>8442</v>
      </c>
      <c r="EE36" s="13">
        <f t="shared" si="43"/>
        <v>8442</v>
      </c>
      <c r="EF36" s="13">
        <f t="shared" si="43"/>
        <v>8442</v>
      </c>
      <c r="EG36" s="13">
        <f t="shared" si="43"/>
        <v>8442</v>
      </c>
      <c r="EH36" s="13">
        <f t="shared" si="43"/>
        <v>8677</v>
      </c>
      <c r="EI36" s="13">
        <f t="shared" si="43"/>
        <v>8677</v>
      </c>
      <c r="EJ36" s="13">
        <f t="shared" si="43"/>
        <v>8442</v>
      </c>
      <c r="EK36" s="13">
        <f t="shared" si="43"/>
        <v>8442</v>
      </c>
      <c r="EL36" s="13">
        <f t="shared" si="43"/>
        <v>8442</v>
      </c>
      <c r="EM36" s="13">
        <f t="shared" si="43"/>
        <v>8442</v>
      </c>
      <c r="EN36" s="13">
        <f t="shared" si="43"/>
        <v>8442</v>
      </c>
      <c r="EO36" s="13">
        <f t="shared" si="43"/>
        <v>8677</v>
      </c>
      <c r="EP36" s="13">
        <f t="shared" si="43"/>
        <v>8677</v>
      </c>
      <c r="EQ36" s="13">
        <f t="shared" si="43"/>
        <v>8442</v>
      </c>
      <c r="ER36" s="13">
        <f t="shared" si="43"/>
        <v>8442</v>
      </c>
      <c r="ES36" s="13">
        <f t="shared" si="43"/>
        <v>8442</v>
      </c>
      <c r="ET36" s="13">
        <f t="shared" si="43"/>
        <v>8442</v>
      </c>
      <c r="EU36" s="13">
        <f t="shared" si="43"/>
        <v>8442</v>
      </c>
      <c r="EV36" s="13">
        <f t="shared" si="43"/>
        <v>8677</v>
      </c>
      <c r="EW36" s="13">
        <f t="shared" si="43"/>
        <v>8677</v>
      </c>
      <c r="EX36" s="13">
        <f t="shared" si="43"/>
        <v>8677</v>
      </c>
      <c r="EY36" s="13">
        <f t="shared" si="43"/>
        <v>8677</v>
      </c>
      <c r="EZ36" s="13">
        <f t="shared" si="43"/>
        <v>8677</v>
      </c>
      <c r="FA36" s="13">
        <f t="shared" si="43"/>
        <v>8677</v>
      </c>
      <c r="FB36" s="13">
        <f t="shared" si="43"/>
        <v>8677</v>
      </c>
      <c r="FC36" s="13">
        <f t="shared" si="43"/>
        <v>12749</v>
      </c>
      <c r="FD36" s="13">
        <f t="shared" si="43"/>
        <v>12749</v>
      </c>
      <c r="FE36" s="35">
        <f t="shared" si="43"/>
        <v>12749</v>
      </c>
      <c r="FF36" s="35">
        <f t="shared" si="43"/>
        <v>12749</v>
      </c>
      <c r="FG36" s="35">
        <f t="shared" si="43"/>
        <v>12749</v>
      </c>
      <c r="FH36" s="35">
        <f t="shared" si="43"/>
        <v>12749</v>
      </c>
      <c r="FI36" s="35">
        <f t="shared" si="43"/>
        <v>14471</v>
      </c>
      <c r="FJ36" s="13">
        <f t="shared" si="43"/>
        <v>14471</v>
      </c>
      <c r="FK36" s="13">
        <f t="shared" si="43"/>
        <v>14471</v>
      </c>
      <c r="FL36" s="13">
        <f t="shared" si="43"/>
        <v>14471</v>
      </c>
      <c r="FM36" s="13">
        <f t="shared" si="43"/>
        <v>14471</v>
      </c>
      <c r="FN36" s="13">
        <f t="shared" si="43"/>
        <v>14471</v>
      </c>
      <c r="FO36" s="13">
        <f t="shared" si="43"/>
        <v>14471</v>
      </c>
      <c r="FP36" s="13">
        <f t="shared" si="43"/>
        <v>14471</v>
      </c>
      <c r="FQ36" s="13">
        <f t="shared" si="43"/>
        <v>14471</v>
      </c>
      <c r="FR36" s="13">
        <f t="shared" si="43"/>
        <v>14471</v>
      </c>
      <c r="FS36" s="13">
        <f t="shared" si="43"/>
        <v>9538</v>
      </c>
      <c r="FT36" s="13">
        <f t="shared" si="43"/>
        <v>9538</v>
      </c>
      <c r="FU36" s="13">
        <f t="shared" si="43"/>
        <v>9538</v>
      </c>
      <c r="FV36" s="13">
        <f t="shared" si="43"/>
        <v>9538</v>
      </c>
      <c r="FW36" s="13">
        <f t="shared" si="43"/>
        <v>9538</v>
      </c>
      <c r="FX36" s="13">
        <f t="shared" si="43"/>
        <v>9538</v>
      </c>
      <c r="FY36" s="13">
        <f t="shared" si="43"/>
        <v>9538</v>
      </c>
      <c r="FZ36" s="13">
        <f t="shared" si="43"/>
        <v>9538</v>
      </c>
      <c r="GA36" s="13">
        <f t="shared" si="43"/>
        <v>12749</v>
      </c>
      <c r="GB36" s="13">
        <f t="shared" si="43"/>
        <v>12749</v>
      </c>
      <c r="GC36" s="13">
        <f t="shared" si="43"/>
        <v>12749</v>
      </c>
      <c r="GD36" s="13">
        <f t="shared" si="43"/>
        <v>12749</v>
      </c>
      <c r="GE36" s="13">
        <f t="shared" si="43"/>
        <v>12749</v>
      </c>
      <c r="GF36" s="13">
        <f t="shared" ref="GF36:IQ36" si="44">ROUND(GF17*0.87,)+25</f>
        <v>12749</v>
      </c>
      <c r="GG36" s="13">
        <f t="shared" si="44"/>
        <v>12749</v>
      </c>
      <c r="GH36" s="13">
        <f t="shared" si="44"/>
        <v>12749</v>
      </c>
      <c r="GI36" s="13">
        <f t="shared" si="44"/>
        <v>12749</v>
      </c>
      <c r="GJ36" s="13">
        <f t="shared" si="44"/>
        <v>12749</v>
      </c>
      <c r="GK36" s="13">
        <f t="shared" si="44"/>
        <v>12749</v>
      </c>
      <c r="GL36" s="13">
        <f t="shared" si="44"/>
        <v>12749</v>
      </c>
      <c r="GM36" s="13">
        <f t="shared" si="44"/>
        <v>12749</v>
      </c>
      <c r="GN36" s="13">
        <f t="shared" si="44"/>
        <v>12749</v>
      </c>
      <c r="GO36" s="13">
        <f t="shared" si="44"/>
        <v>10321</v>
      </c>
      <c r="GP36" s="13">
        <f t="shared" si="44"/>
        <v>10321</v>
      </c>
      <c r="GQ36" s="13">
        <f t="shared" si="44"/>
        <v>10321</v>
      </c>
      <c r="GR36" s="13">
        <f t="shared" si="44"/>
        <v>10321</v>
      </c>
      <c r="GS36" s="13">
        <f t="shared" si="44"/>
        <v>10713</v>
      </c>
      <c r="GT36" s="13">
        <f t="shared" si="44"/>
        <v>10713</v>
      </c>
      <c r="GU36" s="13">
        <f t="shared" si="44"/>
        <v>10321</v>
      </c>
      <c r="GV36" s="13">
        <f t="shared" si="44"/>
        <v>10321</v>
      </c>
      <c r="GW36" s="13">
        <f t="shared" si="44"/>
        <v>10321</v>
      </c>
      <c r="GX36" s="13">
        <f t="shared" si="44"/>
        <v>10321</v>
      </c>
      <c r="GY36" s="13">
        <f t="shared" si="44"/>
        <v>10321</v>
      </c>
      <c r="GZ36" s="13">
        <f t="shared" si="44"/>
        <v>10713</v>
      </c>
      <c r="HA36" s="13">
        <f t="shared" si="44"/>
        <v>10713</v>
      </c>
      <c r="HB36" s="13">
        <f t="shared" si="44"/>
        <v>10321</v>
      </c>
      <c r="HC36" s="13">
        <f t="shared" si="44"/>
        <v>10321</v>
      </c>
      <c r="HD36" s="13">
        <f t="shared" si="44"/>
        <v>10321</v>
      </c>
      <c r="HE36" s="13">
        <f t="shared" si="44"/>
        <v>10321</v>
      </c>
      <c r="HF36" s="13">
        <f t="shared" si="44"/>
        <v>10321</v>
      </c>
      <c r="HG36" s="13">
        <f t="shared" si="44"/>
        <v>10713</v>
      </c>
      <c r="HH36" s="13">
        <f t="shared" si="44"/>
        <v>10713</v>
      </c>
      <c r="HI36" s="13">
        <f t="shared" si="44"/>
        <v>10321</v>
      </c>
      <c r="HJ36" s="13">
        <f t="shared" si="44"/>
        <v>10321</v>
      </c>
      <c r="HK36" s="13">
        <f t="shared" si="44"/>
        <v>10321</v>
      </c>
      <c r="HL36" s="13">
        <f t="shared" si="44"/>
        <v>10321</v>
      </c>
      <c r="HM36" s="13">
        <f t="shared" si="44"/>
        <v>10321</v>
      </c>
      <c r="HN36" s="13">
        <f t="shared" si="44"/>
        <v>10713</v>
      </c>
      <c r="HO36" s="13">
        <f t="shared" si="44"/>
        <v>10713</v>
      </c>
      <c r="HP36" s="13">
        <f t="shared" si="44"/>
        <v>10321</v>
      </c>
      <c r="HQ36" s="13">
        <f t="shared" si="44"/>
        <v>10321</v>
      </c>
      <c r="HR36" s="13">
        <f t="shared" si="44"/>
        <v>10321</v>
      </c>
      <c r="HS36" s="13">
        <f t="shared" si="44"/>
        <v>10321</v>
      </c>
      <c r="HT36" s="13">
        <f t="shared" si="44"/>
        <v>10321</v>
      </c>
      <c r="HU36" s="13">
        <f t="shared" si="44"/>
        <v>10713</v>
      </c>
      <c r="HV36" s="13">
        <f t="shared" si="44"/>
        <v>10713</v>
      </c>
      <c r="HW36" s="13">
        <f t="shared" si="44"/>
        <v>10321</v>
      </c>
      <c r="HX36" s="13">
        <f t="shared" si="44"/>
        <v>10321</v>
      </c>
      <c r="HY36" s="13">
        <f t="shared" si="44"/>
        <v>10321</v>
      </c>
      <c r="HZ36" s="13">
        <f t="shared" si="44"/>
        <v>10321</v>
      </c>
      <c r="IA36" s="13">
        <f t="shared" si="44"/>
        <v>10321</v>
      </c>
      <c r="IB36" s="13">
        <f t="shared" si="44"/>
        <v>10321</v>
      </c>
      <c r="IC36" s="13">
        <f t="shared" si="44"/>
        <v>10321</v>
      </c>
      <c r="ID36" s="13">
        <f t="shared" si="44"/>
        <v>9538</v>
      </c>
      <c r="IE36" s="13">
        <f t="shared" si="44"/>
        <v>9538</v>
      </c>
      <c r="IF36" s="13">
        <f t="shared" si="44"/>
        <v>9538</v>
      </c>
      <c r="IG36" s="13">
        <f t="shared" si="44"/>
        <v>9538</v>
      </c>
      <c r="IH36" s="13">
        <f t="shared" si="44"/>
        <v>9538</v>
      </c>
      <c r="II36" s="13">
        <f t="shared" si="44"/>
        <v>9538</v>
      </c>
      <c r="IJ36" s="13">
        <f t="shared" si="44"/>
        <v>9538</v>
      </c>
      <c r="IK36" s="13">
        <f t="shared" si="44"/>
        <v>9147</v>
      </c>
      <c r="IL36" s="13">
        <f t="shared" si="44"/>
        <v>9147</v>
      </c>
      <c r="IM36" s="13">
        <f t="shared" si="44"/>
        <v>9147</v>
      </c>
      <c r="IN36" s="13">
        <f t="shared" si="44"/>
        <v>9147</v>
      </c>
      <c r="IO36" s="13">
        <f t="shared" si="44"/>
        <v>9147</v>
      </c>
      <c r="IP36" s="13">
        <f t="shared" si="44"/>
        <v>9538</v>
      </c>
      <c r="IQ36" s="13">
        <f t="shared" si="44"/>
        <v>9538</v>
      </c>
      <c r="IR36" s="13">
        <f t="shared" ref="IR36:JP36" si="45">ROUND(IR17*0.87,)+25</f>
        <v>9147</v>
      </c>
      <c r="IS36" s="13">
        <f t="shared" si="45"/>
        <v>9147</v>
      </c>
      <c r="IT36" s="13">
        <f t="shared" si="45"/>
        <v>9147</v>
      </c>
      <c r="IU36" s="13">
        <f t="shared" si="45"/>
        <v>9147</v>
      </c>
      <c r="IV36" s="13">
        <f t="shared" si="45"/>
        <v>9147</v>
      </c>
      <c r="IW36" s="13">
        <f t="shared" si="45"/>
        <v>9538</v>
      </c>
      <c r="IX36" s="13">
        <f t="shared" si="45"/>
        <v>9538</v>
      </c>
      <c r="IY36" s="13">
        <f t="shared" si="45"/>
        <v>9147</v>
      </c>
      <c r="IZ36" s="13">
        <f t="shared" si="45"/>
        <v>9147</v>
      </c>
      <c r="JA36" s="13">
        <f t="shared" si="45"/>
        <v>9147</v>
      </c>
      <c r="JB36" s="13">
        <f t="shared" si="45"/>
        <v>9147</v>
      </c>
      <c r="JC36" s="13">
        <f t="shared" si="45"/>
        <v>9147</v>
      </c>
      <c r="JD36" s="13">
        <f t="shared" si="45"/>
        <v>9538</v>
      </c>
      <c r="JE36" s="13">
        <f t="shared" si="45"/>
        <v>9538</v>
      </c>
      <c r="JF36" s="13">
        <f t="shared" si="45"/>
        <v>10321</v>
      </c>
      <c r="JG36" s="13">
        <f t="shared" si="45"/>
        <v>10321</v>
      </c>
      <c r="JH36" s="13">
        <f t="shared" si="45"/>
        <v>10321</v>
      </c>
      <c r="JI36" s="13">
        <f t="shared" si="45"/>
        <v>10321</v>
      </c>
      <c r="JJ36" s="13">
        <f t="shared" si="45"/>
        <v>10321</v>
      </c>
      <c r="JK36" s="13">
        <f t="shared" si="45"/>
        <v>10321</v>
      </c>
      <c r="JL36" s="13">
        <f t="shared" si="45"/>
        <v>10321</v>
      </c>
      <c r="JM36" s="13">
        <f t="shared" si="45"/>
        <v>10321</v>
      </c>
      <c r="JN36" s="13">
        <f t="shared" si="45"/>
        <v>10321</v>
      </c>
      <c r="JO36" s="13">
        <f t="shared" si="45"/>
        <v>10321</v>
      </c>
      <c r="JP36" s="13">
        <f t="shared" si="45"/>
        <v>10321</v>
      </c>
    </row>
    <row r="37" spans="1:276" ht="11.45" customHeight="1">
      <c r="A37" s="12">
        <v>2</v>
      </c>
      <c r="B37" s="35">
        <f t="shared" ref="B37:Q37" si="46">ROUND(B18*0.87,)+25</f>
        <v>25942</v>
      </c>
      <c r="C37" s="35">
        <f t="shared" si="46"/>
        <v>33068</v>
      </c>
      <c r="D37" s="35">
        <f t="shared" si="46"/>
        <v>33068</v>
      </c>
      <c r="E37" s="35">
        <f t="shared" si="46"/>
        <v>34242</v>
      </c>
      <c r="F37" s="35">
        <f t="shared" si="46"/>
        <v>34242</v>
      </c>
      <c r="G37" s="35">
        <f t="shared" si="46"/>
        <v>34242</v>
      </c>
      <c r="H37" s="35">
        <f t="shared" si="46"/>
        <v>34242</v>
      </c>
      <c r="I37" s="35">
        <f t="shared" si="46"/>
        <v>34242</v>
      </c>
      <c r="J37" s="35">
        <f t="shared" si="46"/>
        <v>31345</v>
      </c>
      <c r="K37" s="35">
        <f t="shared" si="46"/>
        <v>29936</v>
      </c>
      <c r="L37" s="13">
        <f t="shared" si="46"/>
        <v>23672</v>
      </c>
      <c r="M37" s="13">
        <f t="shared" si="46"/>
        <v>20853</v>
      </c>
      <c r="N37" s="13">
        <f t="shared" si="46"/>
        <v>17564</v>
      </c>
      <c r="O37" s="13">
        <f t="shared" si="46"/>
        <v>17564</v>
      </c>
      <c r="P37" s="13">
        <f t="shared" si="46"/>
        <v>17564</v>
      </c>
      <c r="Q37" s="13">
        <f t="shared" si="46"/>
        <v>18269</v>
      </c>
      <c r="R37" s="13">
        <f t="shared" si="41"/>
        <v>18269</v>
      </c>
      <c r="S37" s="13">
        <f t="shared" si="41"/>
        <v>18269</v>
      </c>
      <c r="T37" s="13">
        <f t="shared" si="41"/>
        <v>18269</v>
      </c>
      <c r="U37" s="13">
        <f t="shared" si="41"/>
        <v>18269</v>
      </c>
      <c r="V37" s="13">
        <f t="shared" si="41"/>
        <v>18269</v>
      </c>
      <c r="W37" s="13">
        <f t="shared" si="41"/>
        <v>18974</v>
      </c>
      <c r="X37" s="13">
        <f t="shared" si="41"/>
        <v>18974</v>
      </c>
      <c r="Y37" s="13">
        <f t="shared" si="41"/>
        <v>18974</v>
      </c>
      <c r="Z37" s="13">
        <f t="shared" si="41"/>
        <v>18974</v>
      </c>
      <c r="AA37" s="13">
        <f t="shared" si="41"/>
        <v>18974</v>
      </c>
      <c r="AB37" s="13">
        <f t="shared" si="41"/>
        <v>19913</v>
      </c>
      <c r="AC37" s="13">
        <f t="shared" si="41"/>
        <v>19913</v>
      </c>
      <c r="AD37" s="13">
        <f t="shared" si="41"/>
        <v>19913</v>
      </c>
      <c r="AE37" s="13">
        <f t="shared" si="41"/>
        <v>19913</v>
      </c>
      <c r="AF37" s="13">
        <f t="shared" si="41"/>
        <v>22732</v>
      </c>
      <c r="AG37" s="13">
        <f t="shared" si="41"/>
        <v>22732</v>
      </c>
      <c r="AH37" s="13">
        <f t="shared" si="41"/>
        <v>22732</v>
      </c>
      <c r="AI37" s="13">
        <f t="shared" si="41"/>
        <v>21792</v>
      </c>
      <c r="AJ37" s="13">
        <f t="shared" si="41"/>
        <v>21792</v>
      </c>
      <c r="AK37" s="13">
        <f t="shared" si="41"/>
        <v>21792</v>
      </c>
      <c r="AL37" s="13">
        <f t="shared" si="41"/>
        <v>21792</v>
      </c>
      <c r="AM37" s="13">
        <f t="shared" si="41"/>
        <v>24611</v>
      </c>
      <c r="AN37" s="13">
        <f t="shared" si="41"/>
        <v>24611</v>
      </c>
      <c r="AO37" s="13">
        <f t="shared" si="41"/>
        <v>24611</v>
      </c>
      <c r="AP37" s="13">
        <f t="shared" si="41"/>
        <v>21792</v>
      </c>
      <c r="AQ37" s="13">
        <f t="shared" si="41"/>
        <v>21792</v>
      </c>
      <c r="AR37" s="13">
        <f t="shared" si="41"/>
        <v>21792</v>
      </c>
      <c r="AS37" s="13">
        <f t="shared" si="41"/>
        <v>21792</v>
      </c>
      <c r="AT37" s="13">
        <f t="shared" si="41"/>
        <v>21792</v>
      </c>
      <c r="AU37" s="13">
        <f t="shared" si="41"/>
        <v>22732</v>
      </c>
      <c r="AV37" s="13">
        <f t="shared" si="41"/>
        <v>22732</v>
      </c>
      <c r="AW37" s="13">
        <f t="shared" si="41"/>
        <v>22732</v>
      </c>
      <c r="AX37" s="13">
        <f t="shared" si="41"/>
        <v>24611</v>
      </c>
      <c r="AY37" s="13">
        <f t="shared" si="41"/>
        <v>24611</v>
      </c>
      <c r="AZ37" s="13">
        <f t="shared" si="41"/>
        <v>24611</v>
      </c>
      <c r="BA37" s="13">
        <f t="shared" si="41"/>
        <v>24611</v>
      </c>
      <c r="BB37" s="13">
        <f t="shared" si="41"/>
        <v>26490</v>
      </c>
      <c r="BC37" s="13">
        <f t="shared" si="41"/>
        <v>26490</v>
      </c>
      <c r="BD37" s="13">
        <f t="shared" si="41"/>
        <v>26490</v>
      </c>
      <c r="BE37" s="13">
        <f t="shared" si="41"/>
        <v>26490</v>
      </c>
      <c r="BF37" s="13">
        <f t="shared" si="41"/>
        <v>26490</v>
      </c>
      <c r="BG37" s="13">
        <f t="shared" si="41"/>
        <v>26490</v>
      </c>
      <c r="BH37" s="13">
        <f t="shared" si="41"/>
        <v>26490</v>
      </c>
      <c r="BI37" s="13">
        <f t="shared" si="41"/>
        <v>26490</v>
      </c>
      <c r="BJ37" s="13">
        <f t="shared" si="41"/>
        <v>24611</v>
      </c>
      <c r="BK37" s="13">
        <f t="shared" si="41"/>
        <v>18974</v>
      </c>
      <c r="BL37" s="13">
        <f t="shared" si="41"/>
        <v>18974</v>
      </c>
      <c r="BM37" s="13">
        <f t="shared" si="41"/>
        <v>18974</v>
      </c>
      <c r="BN37" s="13">
        <f t="shared" si="41"/>
        <v>18974</v>
      </c>
      <c r="BO37" s="13">
        <f t="shared" si="41"/>
        <v>18974</v>
      </c>
      <c r="BP37" s="13">
        <f t="shared" si="41"/>
        <v>18974</v>
      </c>
      <c r="BQ37" s="13">
        <f t="shared" si="41"/>
        <v>18974</v>
      </c>
      <c r="BR37" s="13">
        <f t="shared" si="41"/>
        <v>18974</v>
      </c>
      <c r="BS37" s="13">
        <f t="shared" si="41"/>
        <v>18974</v>
      </c>
      <c r="BT37" s="13">
        <f t="shared" si="41"/>
        <v>14745</v>
      </c>
      <c r="BU37" s="13">
        <f t="shared" si="41"/>
        <v>14745</v>
      </c>
      <c r="BV37" s="13">
        <f t="shared" si="41"/>
        <v>14745</v>
      </c>
      <c r="BW37" s="13">
        <f t="shared" si="41"/>
        <v>14745</v>
      </c>
      <c r="BX37" s="13">
        <f t="shared" si="41"/>
        <v>14745</v>
      </c>
      <c r="BY37" s="13">
        <f t="shared" si="41"/>
        <v>14745</v>
      </c>
      <c r="BZ37" s="13">
        <f t="shared" si="41"/>
        <v>14745</v>
      </c>
      <c r="CA37" s="13">
        <f t="shared" si="41"/>
        <v>13649</v>
      </c>
      <c r="CB37" s="13">
        <f t="shared" si="41"/>
        <v>13649</v>
      </c>
      <c r="CC37" s="13">
        <f t="shared" si="41"/>
        <v>13649</v>
      </c>
      <c r="CD37" s="13">
        <f t="shared" si="42"/>
        <v>13649</v>
      </c>
      <c r="CE37" s="13">
        <f t="shared" si="42"/>
        <v>13649</v>
      </c>
      <c r="CF37" s="13">
        <f t="shared" si="42"/>
        <v>12710</v>
      </c>
      <c r="CG37" s="13">
        <f t="shared" si="42"/>
        <v>12710</v>
      </c>
      <c r="CH37" s="13">
        <f t="shared" si="42"/>
        <v>12710</v>
      </c>
      <c r="CI37" s="13">
        <f t="shared" si="42"/>
        <v>12710</v>
      </c>
      <c r="CJ37" s="13">
        <f t="shared" si="42"/>
        <v>12710</v>
      </c>
      <c r="CK37" s="13">
        <f t="shared" si="42"/>
        <v>13649</v>
      </c>
      <c r="CL37" s="13">
        <f t="shared" si="42"/>
        <v>13649</v>
      </c>
      <c r="CM37" s="13">
        <f t="shared" si="42"/>
        <v>12710</v>
      </c>
      <c r="CN37" s="13">
        <f t="shared" si="42"/>
        <v>12710</v>
      </c>
      <c r="CO37" s="13">
        <f t="shared" si="42"/>
        <v>12710</v>
      </c>
      <c r="CP37" s="13">
        <f t="shared" si="42"/>
        <v>12005</v>
      </c>
      <c r="CQ37" s="13">
        <f t="shared" si="42"/>
        <v>12005</v>
      </c>
      <c r="CR37" s="13">
        <f t="shared" si="42"/>
        <v>12005</v>
      </c>
      <c r="CS37" s="13">
        <f t="shared" si="42"/>
        <v>12005</v>
      </c>
      <c r="CT37" s="13">
        <f t="shared" si="42"/>
        <v>11222</v>
      </c>
      <c r="CU37" s="13">
        <f t="shared" si="42"/>
        <v>11222</v>
      </c>
      <c r="CV37" s="13">
        <f t="shared" si="42"/>
        <v>11222</v>
      </c>
      <c r="CW37" s="13">
        <f t="shared" si="42"/>
        <v>11222</v>
      </c>
      <c r="CX37" s="13">
        <f t="shared" si="42"/>
        <v>11222</v>
      </c>
      <c r="CY37" s="13">
        <f t="shared" si="42"/>
        <v>11222</v>
      </c>
      <c r="CZ37" s="13">
        <f t="shared" si="42"/>
        <v>11222</v>
      </c>
      <c r="DA37" s="13">
        <f t="shared" si="42"/>
        <v>9734</v>
      </c>
      <c r="DB37" s="13">
        <f t="shared" si="42"/>
        <v>9734</v>
      </c>
      <c r="DC37" s="13">
        <f t="shared" si="42"/>
        <v>9734</v>
      </c>
      <c r="DD37" s="13">
        <f t="shared" si="42"/>
        <v>9734</v>
      </c>
      <c r="DE37" s="13">
        <f t="shared" si="42"/>
        <v>9734</v>
      </c>
      <c r="DF37" s="13">
        <f t="shared" si="42"/>
        <v>10204</v>
      </c>
      <c r="DG37" s="13">
        <f t="shared" si="42"/>
        <v>10204</v>
      </c>
      <c r="DH37" s="13">
        <f t="shared" si="42"/>
        <v>9734</v>
      </c>
      <c r="DI37" s="13">
        <f t="shared" si="42"/>
        <v>9734</v>
      </c>
      <c r="DJ37" s="13">
        <f t="shared" si="42"/>
        <v>9734</v>
      </c>
      <c r="DK37" s="13">
        <f t="shared" si="42"/>
        <v>9734</v>
      </c>
      <c r="DL37" s="13">
        <f t="shared" si="42"/>
        <v>9734</v>
      </c>
      <c r="DM37" s="13">
        <f t="shared" si="42"/>
        <v>10204</v>
      </c>
      <c r="DN37" s="13">
        <f t="shared" si="42"/>
        <v>10204</v>
      </c>
      <c r="DO37" s="13">
        <f t="shared" si="42"/>
        <v>9734</v>
      </c>
      <c r="DP37" s="13">
        <f t="shared" si="42"/>
        <v>9734</v>
      </c>
      <c r="DQ37" s="13">
        <f t="shared" si="42"/>
        <v>9734</v>
      </c>
      <c r="DR37" s="13">
        <f t="shared" si="42"/>
        <v>9734</v>
      </c>
      <c r="DS37" s="13">
        <f t="shared" si="42"/>
        <v>10830</v>
      </c>
      <c r="DT37" s="13">
        <f t="shared" ref="DT37:GE37" si="47">ROUND(DT18*0.87,)+25</f>
        <v>10830</v>
      </c>
      <c r="DU37" s="13">
        <f t="shared" si="47"/>
        <v>10830</v>
      </c>
      <c r="DV37" s="13">
        <f t="shared" si="47"/>
        <v>9969</v>
      </c>
      <c r="DW37" s="13">
        <f t="shared" si="47"/>
        <v>9969</v>
      </c>
      <c r="DX37" s="13">
        <f t="shared" si="47"/>
        <v>9969</v>
      </c>
      <c r="DY37" s="13">
        <f t="shared" si="47"/>
        <v>9969</v>
      </c>
      <c r="DZ37" s="13">
        <f t="shared" si="47"/>
        <v>9969</v>
      </c>
      <c r="EA37" s="13">
        <f t="shared" si="47"/>
        <v>10830</v>
      </c>
      <c r="EB37" s="13">
        <f t="shared" si="47"/>
        <v>10830</v>
      </c>
      <c r="EC37" s="13">
        <f t="shared" si="47"/>
        <v>10830</v>
      </c>
      <c r="ED37" s="13">
        <f t="shared" si="47"/>
        <v>9734</v>
      </c>
      <c r="EE37" s="13">
        <f t="shared" si="47"/>
        <v>9734</v>
      </c>
      <c r="EF37" s="13">
        <f t="shared" si="47"/>
        <v>9734</v>
      </c>
      <c r="EG37" s="13">
        <f t="shared" si="47"/>
        <v>9734</v>
      </c>
      <c r="EH37" s="13">
        <f t="shared" si="47"/>
        <v>9969</v>
      </c>
      <c r="EI37" s="13">
        <f t="shared" si="47"/>
        <v>9969</v>
      </c>
      <c r="EJ37" s="13">
        <f t="shared" si="47"/>
        <v>9734</v>
      </c>
      <c r="EK37" s="13">
        <f t="shared" si="47"/>
        <v>9734</v>
      </c>
      <c r="EL37" s="13">
        <f t="shared" si="47"/>
        <v>9734</v>
      </c>
      <c r="EM37" s="13">
        <f t="shared" si="47"/>
        <v>9734</v>
      </c>
      <c r="EN37" s="13">
        <f t="shared" si="47"/>
        <v>9734</v>
      </c>
      <c r="EO37" s="13">
        <f t="shared" si="47"/>
        <v>9969</v>
      </c>
      <c r="EP37" s="13">
        <f t="shared" si="47"/>
        <v>9969</v>
      </c>
      <c r="EQ37" s="13">
        <f t="shared" si="47"/>
        <v>9734</v>
      </c>
      <c r="ER37" s="13">
        <f t="shared" si="47"/>
        <v>9734</v>
      </c>
      <c r="ES37" s="13">
        <f t="shared" si="47"/>
        <v>9734</v>
      </c>
      <c r="ET37" s="13">
        <f t="shared" si="47"/>
        <v>9734</v>
      </c>
      <c r="EU37" s="13">
        <f t="shared" si="47"/>
        <v>9734</v>
      </c>
      <c r="EV37" s="13">
        <f t="shared" si="47"/>
        <v>9969</v>
      </c>
      <c r="EW37" s="13">
        <f t="shared" si="47"/>
        <v>9969</v>
      </c>
      <c r="EX37" s="13">
        <f t="shared" si="47"/>
        <v>9969</v>
      </c>
      <c r="EY37" s="13">
        <f t="shared" si="47"/>
        <v>9969</v>
      </c>
      <c r="EZ37" s="13">
        <f t="shared" si="47"/>
        <v>9969</v>
      </c>
      <c r="FA37" s="13">
        <f t="shared" si="47"/>
        <v>9969</v>
      </c>
      <c r="FB37" s="13">
        <f t="shared" si="47"/>
        <v>9969</v>
      </c>
      <c r="FC37" s="13">
        <f t="shared" si="47"/>
        <v>14041</v>
      </c>
      <c r="FD37" s="13">
        <f t="shared" si="47"/>
        <v>14041</v>
      </c>
      <c r="FE37" s="35">
        <f t="shared" si="47"/>
        <v>14041</v>
      </c>
      <c r="FF37" s="35">
        <f t="shared" si="47"/>
        <v>14041</v>
      </c>
      <c r="FG37" s="35">
        <f t="shared" si="47"/>
        <v>14041</v>
      </c>
      <c r="FH37" s="35">
        <f t="shared" si="47"/>
        <v>14041</v>
      </c>
      <c r="FI37" s="35">
        <f t="shared" si="47"/>
        <v>15763</v>
      </c>
      <c r="FJ37" s="13">
        <f t="shared" si="47"/>
        <v>15763</v>
      </c>
      <c r="FK37" s="13">
        <f t="shared" si="47"/>
        <v>15763</v>
      </c>
      <c r="FL37" s="13">
        <f t="shared" si="47"/>
        <v>15763</v>
      </c>
      <c r="FM37" s="13">
        <f t="shared" si="47"/>
        <v>15763</v>
      </c>
      <c r="FN37" s="13">
        <f t="shared" si="47"/>
        <v>15763</v>
      </c>
      <c r="FO37" s="13">
        <f t="shared" si="47"/>
        <v>15763</v>
      </c>
      <c r="FP37" s="13">
        <f t="shared" si="47"/>
        <v>15763</v>
      </c>
      <c r="FQ37" s="13">
        <f t="shared" si="47"/>
        <v>15763</v>
      </c>
      <c r="FR37" s="13">
        <f t="shared" si="47"/>
        <v>15763</v>
      </c>
      <c r="FS37" s="13">
        <f t="shared" si="47"/>
        <v>10830</v>
      </c>
      <c r="FT37" s="13">
        <f t="shared" si="47"/>
        <v>10830</v>
      </c>
      <c r="FU37" s="13">
        <f t="shared" si="47"/>
        <v>10830</v>
      </c>
      <c r="FV37" s="13">
        <f t="shared" si="47"/>
        <v>10830</v>
      </c>
      <c r="FW37" s="13">
        <f t="shared" si="47"/>
        <v>10830</v>
      </c>
      <c r="FX37" s="13">
        <f t="shared" si="47"/>
        <v>10830</v>
      </c>
      <c r="FY37" s="13">
        <f t="shared" si="47"/>
        <v>10830</v>
      </c>
      <c r="FZ37" s="13">
        <f t="shared" si="47"/>
        <v>10830</v>
      </c>
      <c r="GA37" s="13">
        <f t="shared" si="47"/>
        <v>14041</v>
      </c>
      <c r="GB37" s="13">
        <f t="shared" si="47"/>
        <v>14041</v>
      </c>
      <c r="GC37" s="13">
        <f t="shared" si="47"/>
        <v>14041</v>
      </c>
      <c r="GD37" s="13">
        <f t="shared" si="47"/>
        <v>14041</v>
      </c>
      <c r="GE37" s="13">
        <f t="shared" si="47"/>
        <v>14041</v>
      </c>
      <c r="GF37" s="13">
        <f t="shared" ref="GF37:IQ37" si="48">ROUND(GF18*0.87,)+25</f>
        <v>14041</v>
      </c>
      <c r="GG37" s="13">
        <f t="shared" si="48"/>
        <v>14041</v>
      </c>
      <c r="GH37" s="13">
        <f t="shared" si="48"/>
        <v>14041</v>
      </c>
      <c r="GI37" s="13">
        <f t="shared" si="48"/>
        <v>14041</v>
      </c>
      <c r="GJ37" s="13">
        <f t="shared" si="48"/>
        <v>14041</v>
      </c>
      <c r="GK37" s="13">
        <f t="shared" si="48"/>
        <v>14041</v>
      </c>
      <c r="GL37" s="13">
        <f t="shared" si="48"/>
        <v>14041</v>
      </c>
      <c r="GM37" s="13">
        <f t="shared" si="48"/>
        <v>14041</v>
      </c>
      <c r="GN37" s="13">
        <f t="shared" si="48"/>
        <v>14041</v>
      </c>
      <c r="GO37" s="13">
        <f t="shared" si="48"/>
        <v>11613</v>
      </c>
      <c r="GP37" s="13">
        <f t="shared" si="48"/>
        <v>11613</v>
      </c>
      <c r="GQ37" s="13">
        <f t="shared" si="48"/>
        <v>11613</v>
      </c>
      <c r="GR37" s="13">
        <f t="shared" si="48"/>
        <v>11613</v>
      </c>
      <c r="GS37" s="13">
        <f t="shared" si="48"/>
        <v>12005</v>
      </c>
      <c r="GT37" s="13">
        <f t="shared" si="48"/>
        <v>12005</v>
      </c>
      <c r="GU37" s="13">
        <f t="shared" si="48"/>
        <v>11613</v>
      </c>
      <c r="GV37" s="13">
        <f t="shared" si="48"/>
        <v>11613</v>
      </c>
      <c r="GW37" s="13">
        <f t="shared" si="48"/>
        <v>11613</v>
      </c>
      <c r="GX37" s="13">
        <f t="shared" si="48"/>
        <v>11613</v>
      </c>
      <c r="GY37" s="13">
        <f t="shared" si="48"/>
        <v>11613</v>
      </c>
      <c r="GZ37" s="13">
        <f t="shared" si="48"/>
        <v>12005</v>
      </c>
      <c r="HA37" s="13">
        <f t="shared" si="48"/>
        <v>12005</v>
      </c>
      <c r="HB37" s="13">
        <f t="shared" si="48"/>
        <v>11613</v>
      </c>
      <c r="HC37" s="13">
        <f t="shared" si="48"/>
        <v>11613</v>
      </c>
      <c r="HD37" s="13">
        <f t="shared" si="48"/>
        <v>11613</v>
      </c>
      <c r="HE37" s="13">
        <f t="shared" si="48"/>
        <v>11613</v>
      </c>
      <c r="HF37" s="13">
        <f t="shared" si="48"/>
        <v>11613</v>
      </c>
      <c r="HG37" s="13">
        <f t="shared" si="48"/>
        <v>12005</v>
      </c>
      <c r="HH37" s="13">
        <f t="shared" si="48"/>
        <v>12005</v>
      </c>
      <c r="HI37" s="13">
        <f t="shared" si="48"/>
        <v>11613</v>
      </c>
      <c r="HJ37" s="13">
        <f t="shared" si="48"/>
        <v>11613</v>
      </c>
      <c r="HK37" s="13">
        <f t="shared" si="48"/>
        <v>11613</v>
      </c>
      <c r="HL37" s="13">
        <f t="shared" si="48"/>
        <v>11613</v>
      </c>
      <c r="HM37" s="13">
        <f t="shared" si="48"/>
        <v>11613</v>
      </c>
      <c r="HN37" s="13">
        <f t="shared" si="48"/>
        <v>12005</v>
      </c>
      <c r="HO37" s="13">
        <f t="shared" si="48"/>
        <v>12005</v>
      </c>
      <c r="HP37" s="13">
        <f t="shared" si="48"/>
        <v>11613</v>
      </c>
      <c r="HQ37" s="13">
        <f t="shared" si="48"/>
        <v>11613</v>
      </c>
      <c r="HR37" s="13">
        <f t="shared" si="48"/>
        <v>11613</v>
      </c>
      <c r="HS37" s="13">
        <f t="shared" si="48"/>
        <v>11613</v>
      </c>
      <c r="HT37" s="13">
        <f t="shared" si="48"/>
        <v>11613</v>
      </c>
      <c r="HU37" s="13">
        <f t="shared" si="48"/>
        <v>12005</v>
      </c>
      <c r="HV37" s="13">
        <f t="shared" si="48"/>
        <v>12005</v>
      </c>
      <c r="HW37" s="13">
        <f t="shared" si="48"/>
        <v>11613</v>
      </c>
      <c r="HX37" s="13">
        <f t="shared" si="48"/>
        <v>11613</v>
      </c>
      <c r="HY37" s="13">
        <f t="shared" si="48"/>
        <v>11613</v>
      </c>
      <c r="HZ37" s="13">
        <f t="shared" si="48"/>
        <v>11613</v>
      </c>
      <c r="IA37" s="13">
        <f t="shared" si="48"/>
        <v>11613</v>
      </c>
      <c r="IB37" s="13">
        <f t="shared" si="48"/>
        <v>11613</v>
      </c>
      <c r="IC37" s="13">
        <f t="shared" si="48"/>
        <v>11613</v>
      </c>
      <c r="ID37" s="13">
        <f t="shared" si="48"/>
        <v>10830</v>
      </c>
      <c r="IE37" s="13">
        <f t="shared" si="48"/>
        <v>10830</v>
      </c>
      <c r="IF37" s="13">
        <f t="shared" si="48"/>
        <v>10830</v>
      </c>
      <c r="IG37" s="13">
        <f t="shared" si="48"/>
        <v>10830</v>
      </c>
      <c r="IH37" s="13">
        <f t="shared" si="48"/>
        <v>10830</v>
      </c>
      <c r="II37" s="13">
        <f t="shared" si="48"/>
        <v>10830</v>
      </c>
      <c r="IJ37" s="13">
        <f t="shared" si="48"/>
        <v>10830</v>
      </c>
      <c r="IK37" s="13">
        <f t="shared" si="48"/>
        <v>10439</v>
      </c>
      <c r="IL37" s="13">
        <f t="shared" si="48"/>
        <v>10439</v>
      </c>
      <c r="IM37" s="13">
        <f t="shared" si="48"/>
        <v>10439</v>
      </c>
      <c r="IN37" s="13">
        <f t="shared" si="48"/>
        <v>10439</v>
      </c>
      <c r="IO37" s="13">
        <f t="shared" si="48"/>
        <v>10439</v>
      </c>
      <c r="IP37" s="13">
        <f t="shared" si="48"/>
        <v>10830</v>
      </c>
      <c r="IQ37" s="13">
        <f t="shared" si="48"/>
        <v>10830</v>
      </c>
      <c r="IR37" s="13">
        <f t="shared" ref="IR37:JP37" si="49">ROUND(IR18*0.87,)+25</f>
        <v>10439</v>
      </c>
      <c r="IS37" s="13">
        <f t="shared" si="49"/>
        <v>10439</v>
      </c>
      <c r="IT37" s="13">
        <f t="shared" si="49"/>
        <v>10439</v>
      </c>
      <c r="IU37" s="13">
        <f t="shared" si="49"/>
        <v>10439</v>
      </c>
      <c r="IV37" s="13">
        <f t="shared" si="49"/>
        <v>10439</v>
      </c>
      <c r="IW37" s="13">
        <f t="shared" si="49"/>
        <v>10830</v>
      </c>
      <c r="IX37" s="13">
        <f t="shared" si="49"/>
        <v>10830</v>
      </c>
      <c r="IY37" s="13">
        <f t="shared" si="49"/>
        <v>10439</v>
      </c>
      <c r="IZ37" s="13">
        <f t="shared" si="49"/>
        <v>10439</v>
      </c>
      <c r="JA37" s="13">
        <f t="shared" si="49"/>
        <v>10439</v>
      </c>
      <c r="JB37" s="13">
        <f t="shared" si="49"/>
        <v>10439</v>
      </c>
      <c r="JC37" s="13">
        <f t="shared" si="49"/>
        <v>10439</v>
      </c>
      <c r="JD37" s="13">
        <f t="shared" si="49"/>
        <v>10830</v>
      </c>
      <c r="JE37" s="13">
        <f t="shared" si="49"/>
        <v>10830</v>
      </c>
      <c r="JF37" s="13">
        <f t="shared" si="49"/>
        <v>11613</v>
      </c>
      <c r="JG37" s="13">
        <f t="shared" si="49"/>
        <v>11613</v>
      </c>
      <c r="JH37" s="13">
        <f t="shared" si="49"/>
        <v>11613</v>
      </c>
      <c r="JI37" s="13">
        <f t="shared" si="49"/>
        <v>11613</v>
      </c>
      <c r="JJ37" s="13">
        <f t="shared" si="49"/>
        <v>11613</v>
      </c>
      <c r="JK37" s="13">
        <f t="shared" si="49"/>
        <v>11613</v>
      </c>
      <c r="JL37" s="13">
        <f t="shared" si="49"/>
        <v>11613</v>
      </c>
      <c r="JM37" s="13">
        <f t="shared" si="49"/>
        <v>11613</v>
      </c>
      <c r="JN37" s="13">
        <f t="shared" si="49"/>
        <v>11613</v>
      </c>
      <c r="JO37" s="13">
        <f t="shared" si="49"/>
        <v>11613</v>
      </c>
      <c r="JP37" s="13">
        <f t="shared" si="49"/>
        <v>11613</v>
      </c>
    </row>
    <row r="38" spans="1:276" ht="11.45" customHeight="1">
      <c r="A38" s="37" t="s">
        <v>8</v>
      </c>
      <c r="B38" s="35"/>
      <c r="C38" s="35"/>
      <c r="D38" s="35"/>
      <c r="E38" s="35"/>
      <c r="F38" s="35"/>
      <c r="G38" s="35"/>
      <c r="H38" s="35"/>
      <c r="I38" s="35"/>
      <c r="J38" s="35"/>
      <c r="K38" s="35"/>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35"/>
      <c r="FF38" s="35"/>
      <c r="FG38" s="35"/>
      <c r="FH38" s="35"/>
      <c r="FI38" s="35"/>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row>
    <row r="39" spans="1:276" ht="11.45" customHeight="1">
      <c r="A39" s="12">
        <v>1</v>
      </c>
      <c r="B39" s="35">
        <f t="shared" ref="B39:Q39" si="50">ROUND(B20*0.87,)+25</f>
        <v>25942</v>
      </c>
      <c r="C39" s="35">
        <f t="shared" si="50"/>
        <v>33068</v>
      </c>
      <c r="D39" s="35">
        <f t="shared" si="50"/>
        <v>33068</v>
      </c>
      <c r="E39" s="35">
        <f t="shared" si="50"/>
        <v>34242</v>
      </c>
      <c r="F39" s="35">
        <f t="shared" si="50"/>
        <v>34242</v>
      </c>
      <c r="G39" s="35">
        <f t="shared" si="50"/>
        <v>34242</v>
      </c>
      <c r="H39" s="35">
        <f t="shared" si="50"/>
        <v>34242</v>
      </c>
      <c r="I39" s="35">
        <f t="shared" si="50"/>
        <v>34242</v>
      </c>
      <c r="J39" s="35">
        <f t="shared" si="50"/>
        <v>31345</v>
      </c>
      <c r="K39" s="35">
        <f t="shared" si="50"/>
        <v>29936</v>
      </c>
      <c r="L39" s="13">
        <f t="shared" si="50"/>
        <v>23789</v>
      </c>
      <c r="M39" s="13">
        <f t="shared" si="50"/>
        <v>20970</v>
      </c>
      <c r="N39" s="13">
        <f t="shared" si="50"/>
        <v>17682</v>
      </c>
      <c r="O39" s="13">
        <f t="shared" si="50"/>
        <v>17682</v>
      </c>
      <c r="P39" s="13">
        <f t="shared" si="50"/>
        <v>17682</v>
      </c>
      <c r="Q39" s="13">
        <f t="shared" si="50"/>
        <v>18386</v>
      </c>
      <c r="R39" s="13">
        <f t="shared" ref="R39:CC40" si="51">ROUND(R20*0.87,)+25</f>
        <v>18386</v>
      </c>
      <c r="S39" s="13">
        <f t="shared" si="51"/>
        <v>18386</v>
      </c>
      <c r="T39" s="13">
        <f t="shared" si="51"/>
        <v>18386</v>
      </c>
      <c r="U39" s="13">
        <f t="shared" si="51"/>
        <v>18386</v>
      </c>
      <c r="V39" s="13">
        <f t="shared" si="51"/>
        <v>18386</v>
      </c>
      <c r="W39" s="13">
        <f t="shared" si="51"/>
        <v>19091</v>
      </c>
      <c r="X39" s="13">
        <f t="shared" si="51"/>
        <v>19091</v>
      </c>
      <c r="Y39" s="13">
        <f t="shared" si="51"/>
        <v>19091</v>
      </c>
      <c r="Z39" s="13">
        <f t="shared" si="51"/>
        <v>19091</v>
      </c>
      <c r="AA39" s="13">
        <f t="shared" si="51"/>
        <v>19091</v>
      </c>
      <c r="AB39" s="13">
        <f t="shared" si="51"/>
        <v>20031</v>
      </c>
      <c r="AC39" s="13">
        <f t="shared" si="51"/>
        <v>20031</v>
      </c>
      <c r="AD39" s="13">
        <f t="shared" si="51"/>
        <v>20031</v>
      </c>
      <c r="AE39" s="13">
        <f t="shared" si="51"/>
        <v>20031</v>
      </c>
      <c r="AF39" s="13">
        <f t="shared" si="51"/>
        <v>22849</v>
      </c>
      <c r="AG39" s="13">
        <f t="shared" si="51"/>
        <v>22849</v>
      </c>
      <c r="AH39" s="13">
        <f t="shared" si="51"/>
        <v>22849</v>
      </c>
      <c r="AI39" s="13">
        <f t="shared" si="51"/>
        <v>21910</v>
      </c>
      <c r="AJ39" s="13">
        <f t="shared" si="51"/>
        <v>21910</v>
      </c>
      <c r="AK39" s="13">
        <f t="shared" si="51"/>
        <v>21910</v>
      </c>
      <c r="AL39" s="13">
        <f t="shared" si="51"/>
        <v>21910</v>
      </c>
      <c r="AM39" s="13">
        <f t="shared" si="51"/>
        <v>24729</v>
      </c>
      <c r="AN39" s="13">
        <f t="shared" si="51"/>
        <v>24729</v>
      </c>
      <c r="AO39" s="13">
        <f t="shared" si="51"/>
        <v>24729</v>
      </c>
      <c r="AP39" s="13">
        <f t="shared" si="51"/>
        <v>21910</v>
      </c>
      <c r="AQ39" s="13">
        <f t="shared" si="51"/>
        <v>21910</v>
      </c>
      <c r="AR39" s="13">
        <f t="shared" si="51"/>
        <v>21910</v>
      </c>
      <c r="AS39" s="13">
        <f t="shared" si="51"/>
        <v>21910</v>
      </c>
      <c r="AT39" s="13">
        <f t="shared" si="51"/>
        <v>21910</v>
      </c>
      <c r="AU39" s="13">
        <f t="shared" si="51"/>
        <v>22849</v>
      </c>
      <c r="AV39" s="13">
        <f t="shared" si="51"/>
        <v>22849</v>
      </c>
      <c r="AW39" s="13">
        <f t="shared" si="51"/>
        <v>22849</v>
      </c>
      <c r="AX39" s="13">
        <f t="shared" si="51"/>
        <v>24729</v>
      </c>
      <c r="AY39" s="13">
        <f t="shared" si="51"/>
        <v>24729</v>
      </c>
      <c r="AZ39" s="13">
        <f t="shared" si="51"/>
        <v>24729</v>
      </c>
      <c r="BA39" s="13">
        <f t="shared" si="51"/>
        <v>24729</v>
      </c>
      <c r="BB39" s="13">
        <f t="shared" si="51"/>
        <v>26608</v>
      </c>
      <c r="BC39" s="13">
        <f t="shared" si="51"/>
        <v>26608</v>
      </c>
      <c r="BD39" s="13">
        <f t="shared" si="51"/>
        <v>26608</v>
      </c>
      <c r="BE39" s="13">
        <f t="shared" si="51"/>
        <v>26608</v>
      </c>
      <c r="BF39" s="13">
        <f t="shared" si="51"/>
        <v>26608</v>
      </c>
      <c r="BG39" s="13">
        <f t="shared" si="51"/>
        <v>26608</v>
      </c>
      <c r="BH39" s="13">
        <f t="shared" si="51"/>
        <v>26608</v>
      </c>
      <c r="BI39" s="13">
        <f t="shared" si="51"/>
        <v>26608</v>
      </c>
      <c r="BJ39" s="13">
        <f t="shared" si="51"/>
        <v>24729</v>
      </c>
      <c r="BK39" s="13">
        <f t="shared" si="51"/>
        <v>19091</v>
      </c>
      <c r="BL39" s="13">
        <f t="shared" si="51"/>
        <v>19091</v>
      </c>
      <c r="BM39" s="13">
        <f t="shared" si="51"/>
        <v>19091</v>
      </c>
      <c r="BN39" s="13">
        <f t="shared" si="51"/>
        <v>19091</v>
      </c>
      <c r="BO39" s="13">
        <f t="shared" si="51"/>
        <v>19091</v>
      </c>
      <c r="BP39" s="13">
        <f t="shared" si="51"/>
        <v>19091</v>
      </c>
      <c r="BQ39" s="13">
        <f t="shared" si="51"/>
        <v>19091</v>
      </c>
      <c r="BR39" s="13">
        <f t="shared" si="51"/>
        <v>19091</v>
      </c>
      <c r="BS39" s="13">
        <f t="shared" si="51"/>
        <v>19091</v>
      </c>
      <c r="BT39" s="13">
        <f t="shared" si="51"/>
        <v>14080</v>
      </c>
      <c r="BU39" s="13">
        <f t="shared" si="51"/>
        <v>14080</v>
      </c>
      <c r="BV39" s="13">
        <f t="shared" si="51"/>
        <v>14080</v>
      </c>
      <c r="BW39" s="13">
        <f t="shared" si="51"/>
        <v>14080</v>
      </c>
      <c r="BX39" s="13">
        <f t="shared" si="51"/>
        <v>14080</v>
      </c>
      <c r="BY39" s="13">
        <f t="shared" si="51"/>
        <v>14080</v>
      </c>
      <c r="BZ39" s="13">
        <f t="shared" si="51"/>
        <v>14080</v>
      </c>
      <c r="CA39" s="13">
        <f t="shared" si="51"/>
        <v>12984</v>
      </c>
      <c r="CB39" s="13">
        <f t="shared" si="51"/>
        <v>12984</v>
      </c>
      <c r="CC39" s="13">
        <f t="shared" si="51"/>
        <v>12984</v>
      </c>
      <c r="CD39" s="13">
        <f t="shared" ref="CD39:DS40" si="52">ROUND(CD20*0.87,)+25</f>
        <v>12984</v>
      </c>
      <c r="CE39" s="13">
        <f t="shared" si="52"/>
        <v>12984</v>
      </c>
      <c r="CF39" s="13">
        <f t="shared" si="52"/>
        <v>12044</v>
      </c>
      <c r="CG39" s="13">
        <f t="shared" si="52"/>
        <v>12044</v>
      </c>
      <c r="CH39" s="13">
        <f t="shared" si="52"/>
        <v>12044</v>
      </c>
      <c r="CI39" s="13">
        <f t="shared" si="52"/>
        <v>12044</v>
      </c>
      <c r="CJ39" s="13">
        <f t="shared" si="52"/>
        <v>12044</v>
      </c>
      <c r="CK39" s="13">
        <f t="shared" si="52"/>
        <v>12984</v>
      </c>
      <c r="CL39" s="13">
        <f t="shared" si="52"/>
        <v>12984</v>
      </c>
      <c r="CM39" s="13">
        <f t="shared" si="52"/>
        <v>12044</v>
      </c>
      <c r="CN39" s="13">
        <f t="shared" si="52"/>
        <v>12044</v>
      </c>
      <c r="CO39" s="13">
        <f t="shared" si="52"/>
        <v>12044</v>
      </c>
      <c r="CP39" s="13">
        <f t="shared" si="52"/>
        <v>11887</v>
      </c>
      <c r="CQ39" s="13">
        <f t="shared" si="52"/>
        <v>11887</v>
      </c>
      <c r="CR39" s="13">
        <f t="shared" si="52"/>
        <v>11887</v>
      </c>
      <c r="CS39" s="13">
        <f t="shared" si="52"/>
        <v>11887</v>
      </c>
      <c r="CT39" s="13">
        <f t="shared" si="52"/>
        <v>11104</v>
      </c>
      <c r="CU39" s="13">
        <f t="shared" si="52"/>
        <v>11104</v>
      </c>
      <c r="CV39" s="13">
        <f t="shared" si="52"/>
        <v>11104</v>
      </c>
      <c r="CW39" s="13">
        <f t="shared" si="52"/>
        <v>11104</v>
      </c>
      <c r="CX39" s="13">
        <f t="shared" si="52"/>
        <v>11104</v>
      </c>
      <c r="CY39" s="13">
        <f t="shared" si="52"/>
        <v>11104</v>
      </c>
      <c r="CZ39" s="13">
        <f t="shared" si="52"/>
        <v>11104</v>
      </c>
      <c r="DA39" s="13">
        <f t="shared" si="52"/>
        <v>9617</v>
      </c>
      <c r="DB39" s="13">
        <f t="shared" si="52"/>
        <v>9617</v>
      </c>
      <c r="DC39" s="13">
        <f t="shared" si="52"/>
        <v>9617</v>
      </c>
      <c r="DD39" s="13">
        <f t="shared" si="52"/>
        <v>9617</v>
      </c>
      <c r="DE39" s="13">
        <f t="shared" si="52"/>
        <v>9617</v>
      </c>
      <c r="DF39" s="13">
        <f t="shared" si="52"/>
        <v>10087</v>
      </c>
      <c r="DG39" s="13">
        <f t="shared" si="52"/>
        <v>10087</v>
      </c>
      <c r="DH39" s="13">
        <f t="shared" si="52"/>
        <v>9617</v>
      </c>
      <c r="DI39" s="13">
        <f t="shared" si="52"/>
        <v>9617</v>
      </c>
      <c r="DJ39" s="13">
        <f t="shared" si="52"/>
        <v>9617</v>
      </c>
      <c r="DK39" s="13">
        <f t="shared" si="52"/>
        <v>9617</v>
      </c>
      <c r="DL39" s="13">
        <f t="shared" si="52"/>
        <v>9617</v>
      </c>
      <c r="DM39" s="13">
        <f t="shared" si="52"/>
        <v>10087</v>
      </c>
      <c r="DN39" s="13">
        <f t="shared" si="52"/>
        <v>10087</v>
      </c>
      <c r="DO39" s="13">
        <f t="shared" si="52"/>
        <v>9617</v>
      </c>
      <c r="DP39" s="13">
        <f t="shared" si="52"/>
        <v>9617</v>
      </c>
      <c r="DQ39" s="13">
        <f t="shared" si="52"/>
        <v>9617</v>
      </c>
      <c r="DR39" s="13">
        <f t="shared" si="52"/>
        <v>9617</v>
      </c>
      <c r="DS39" s="13">
        <f t="shared" si="52"/>
        <v>10713</v>
      </c>
      <c r="DT39" s="13">
        <f t="shared" ref="DT39:GE39" si="53">ROUND(DT20*0.87,)+25</f>
        <v>10713</v>
      </c>
      <c r="DU39" s="13">
        <f t="shared" si="53"/>
        <v>10713</v>
      </c>
      <c r="DV39" s="13">
        <f t="shared" si="53"/>
        <v>9852</v>
      </c>
      <c r="DW39" s="13">
        <f t="shared" si="53"/>
        <v>9852</v>
      </c>
      <c r="DX39" s="13">
        <f t="shared" si="53"/>
        <v>9852</v>
      </c>
      <c r="DY39" s="13">
        <f t="shared" si="53"/>
        <v>9852</v>
      </c>
      <c r="DZ39" s="13">
        <f t="shared" si="53"/>
        <v>9852</v>
      </c>
      <c r="EA39" s="13">
        <f t="shared" si="53"/>
        <v>10713</v>
      </c>
      <c r="EB39" s="13">
        <f t="shared" si="53"/>
        <v>10713</v>
      </c>
      <c r="EC39" s="13">
        <f t="shared" si="53"/>
        <v>10713</v>
      </c>
      <c r="ED39" s="13">
        <f t="shared" si="53"/>
        <v>9617</v>
      </c>
      <c r="EE39" s="13">
        <f t="shared" si="53"/>
        <v>9617</v>
      </c>
      <c r="EF39" s="13">
        <f t="shared" si="53"/>
        <v>9617</v>
      </c>
      <c r="EG39" s="13">
        <f t="shared" si="53"/>
        <v>9617</v>
      </c>
      <c r="EH39" s="13">
        <f t="shared" si="53"/>
        <v>9852</v>
      </c>
      <c r="EI39" s="13">
        <f t="shared" si="53"/>
        <v>9852</v>
      </c>
      <c r="EJ39" s="13">
        <f t="shared" si="53"/>
        <v>9617</v>
      </c>
      <c r="EK39" s="13">
        <f t="shared" si="53"/>
        <v>9617</v>
      </c>
      <c r="EL39" s="13">
        <f t="shared" si="53"/>
        <v>9617</v>
      </c>
      <c r="EM39" s="13">
        <f t="shared" si="53"/>
        <v>9617</v>
      </c>
      <c r="EN39" s="13">
        <f t="shared" si="53"/>
        <v>9617</v>
      </c>
      <c r="EO39" s="13">
        <f t="shared" si="53"/>
        <v>9852</v>
      </c>
      <c r="EP39" s="13">
        <f t="shared" si="53"/>
        <v>9852</v>
      </c>
      <c r="EQ39" s="13">
        <f t="shared" si="53"/>
        <v>9617</v>
      </c>
      <c r="ER39" s="13">
        <f t="shared" si="53"/>
        <v>9617</v>
      </c>
      <c r="ES39" s="13">
        <f t="shared" si="53"/>
        <v>9617</v>
      </c>
      <c r="ET39" s="13">
        <f t="shared" si="53"/>
        <v>9617</v>
      </c>
      <c r="EU39" s="13">
        <f t="shared" si="53"/>
        <v>9617</v>
      </c>
      <c r="EV39" s="13">
        <f t="shared" si="53"/>
        <v>9852</v>
      </c>
      <c r="EW39" s="13">
        <f t="shared" si="53"/>
        <v>9852</v>
      </c>
      <c r="EX39" s="13">
        <f t="shared" si="53"/>
        <v>9852</v>
      </c>
      <c r="EY39" s="13">
        <f t="shared" si="53"/>
        <v>9852</v>
      </c>
      <c r="EZ39" s="13">
        <f t="shared" si="53"/>
        <v>9852</v>
      </c>
      <c r="FA39" s="13">
        <f t="shared" si="53"/>
        <v>9852</v>
      </c>
      <c r="FB39" s="13">
        <f t="shared" si="53"/>
        <v>9852</v>
      </c>
      <c r="FC39" s="13">
        <f t="shared" si="53"/>
        <v>13923</v>
      </c>
      <c r="FD39" s="13">
        <f t="shared" si="53"/>
        <v>13923</v>
      </c>
      <c r="FE39" s="35">
        <f t="shared" si="53"/>
        <v>13923</v>
      </c>
      <c r="FF39" s="35">
        <f t="shared" si="53"/>
        <v>13923</v>
      </c>
      <c r="FG39" s="35">
        <f t="shared" si="53"/>
        <v>13923</v>
      </c>
      <c r="FH39" s="35">
        <f t="shared" si="53"/>
        <v>13923</v>
      </c>
      <c r="FI39" s="35">
        <f t="shared" si="53"/>
        <v>15646</v>
      </c>
      <c r="FJ39" s="13">
        <f t="shared" si="53"/>
        <v>15646</v>
      </c>
      <c r="FK39" s="13">
        <f t="shared" si="53"/>
        <v>15646</v>
      </c>
      <c r="FL39" s="13">
        <f t="shared" si="53"/>
        <v>15646</v>
      </c>
      <c r="FM39" s="13">
        <f t="shared" si="53"/>
        <v>15646</v>
      </c>
      <c r="FN39" s="13">
        <f t="shared" si="53"/>
        <v>15646</v>
      </c>
      <c r="FO39" s="13">
        <f t="shared" si="53"/>
        <v>15646</v>
      </c>
      <c r="FP39" s="13">
        <f t="shared" si="53"/>
        <v>15646</v>
      </c>
      <c r="FQ39" s="13">
        <f t="shared" si="53"/>
        <v>15646</v>
      </c>
      <c r="FR39" s="13">
        <f t="shared" si="53"/>
        <v>15646</v>
      </c>
      <c r="FS39" s="13">
        <f t="shared" si="53"/>
        <v>10713</v>
      </c>
      <c r="FT39" s="13">
        <f t="shared" si="53"/>
        <v>10713</v>
      </c>
      <c r="FU39" s="13">
        <f t="shared" si="53"/>
        <v>10713</v>
      </c>
      <c r="FV39" s="13">
        <f t="shared" si="53"/>
        <v>10713</v>
      </c>
      <c r="FW39" s="13">
        <f t="shared" si="53"/>
        <v>10713</v>
      </c>
      <c r="FX39" s="13">
        <f t="shared" si="53"/>
        <v>10713</v>
      </c>
      <c r="FY39" s="13">
        <f t="shared" si="53"/>
        <v>10713</v>
      </c>
      <c r="FZ39" s="13">
        <f t="shared" si="53"/>
        <v>10713</v>
      </c>
      <c r="GA39" s="13">
        <f t="shared" si="53"/>
        <v>13923</v>
      </c>
      <c r="GB39" s="13">
        <f t="shared" si="53"/>
        <v>13923</v>
      </c>
      <c r="GC39" s="13">
        <f t="shared" si="53"/>
        <v>13923</v>
      </c>
      <c r="GD39" s="13">
        <f t="shared" si="53"/>
        <v>13923</v>
      </c>
      <c r="GE39" s="13">
        <f t="shared" si="53"/>
        <v>13923</v>
      </c>
      <c r="GF39" s="13">
        <f t="shared" ref="GF39:IQ39" si="54">ROUND(GF20*0.87,)+25</f>
        <v>13923</v>
      </c>
      <c r="GG39" s="13">
        <f t="shared" si="54"/>
        <v>13923</v>
      </c>
      <c r="GH39" s="13">
        <f t="shared" si="54"/>
        <v>13923</v>
      </c>
      <c r="GI39" s="13">
        <f t="shared" si="54"/>
        <v>13923</v>
      </c>
      <c r="GJ39" s="13">
        <f t="shared" si="54"/>
        <v>13923</v>
      </c>
      <c r="GK39" s="13">
        <f t="shared" si="54"/>
        <v>13923</v>
      </c>
      <c r="GL39" s="13">
        <f t="shared" si="54"/>
        <v>13923</v>
      </c>
      <c r="GM39" s="13">
        <f t="shared" si="54"/>
        <v>13923</v>
      </c>
      <c r="GN39" s="13">
        <f t="shared" si="54"/>
        <v>13923</v>
      </c>
      <c r="GO39" s="13">
        <f t="shared" si="54"/>
        <v>11496</v>
      </c>
      <c r="GP39" s="13">
        <f t="shared" si="54"/>
        <v>11496</v>
      </c>
      <c r="GQ39" s="13">
        <f t="shared" si="54"/>
        <v>11496</v>
      </c>
      <c r="GR39" s="13">
        <f t="shared" si="54"/>
        <v>11496</v>
      </c>
      <c r="GS39" s="13">
        <f t="shared" si="54"/>
        <v>11887</v>
      </c>
      <c r="GT39" s="13">
        <f t="shared" si="54"/>
        <v>11887</v>
      </c>
      <c r="GU39" s="13">
        <f t="shared" si="54"/>
        <v>11496</v>
      </c>
      <c r="GV39" s="13">
        <f t="shared" si="54"/>
        <v>11496</v>
      </c>
      <c r="GW39" s="13">
        <f t="shared" si="54"/>
        <v>11496</v>
      </c>
      <c r="GX39" s="13">
        <f t="shared" si="54"/>
        <v>11496</v>
      </c>
      <c r="GY39" s="13">
        <f t="shared" si="54"/>
        <v>11496</v>
      </c>
      <c r="GZ39" s="13">
        <f t="shared" si="54"/>
        <v>11887</v>
      </c>
      <c r="HA39" s="13">
        <f t="shared" si="54"/>
        <v>11887</v>
      </c>
      <c r="HB39" s="13">
        <f t="shared" si="54"/>
        <v>11496</v>
      </c>
      <c r="HC39" s="13">
        <f t="shared" si="54"/>
        <v>11496</v>
      </c>
      <c r="HD39" s="13">
        <f t="shared" si="54"/>
        <v>11496</v>
      </c>
      <c r="HE39" s="13">
        <f t="shared" si="54"/>
        <v>11496</v>
      </c>
      <c r="HF39" s="13">
        <f t="shared" si="54"/>
        <v>11496</v>
      </c>
      <c r="HG39" s="13">
        <f t="shared" si="54"/>
        <v>11887</v>
      </c>
      <c r="HH39" s="13">
        <f t="shared" si="54"/>
        <v>11887</v>
      </c>
      <c r="HI39" s="13">
        <f t="shared" si="54"/>
        <v>11496</v>
      </c>
      <c r="HJ39" s="13">
        <f t="shared" si="54"/>
        <v>11496</v>
      </c>
      <c r="HK39" s="13">
        <f t="shared" si="54"/>
        <v>11496</v>
      </c>
      <c r="HL39" s="13">
        <f t="shared" si="54"/>
        <v>11496</v>
      </c>
      <c r="HM39" s="13">
        <f t="shared" si="54"/>
        <v>11496</v>
      </c>
      <c r="HN39" s="13">
        <f t="shared" si="54"/>
        <v>11887</v>
      </c>
      <c r="HO39" s="13">
        <f t="shared" si="54"/>
        <v>11887</v>
      </c>
      <c r="HP39" s="13">
        <f t="shared" si="54"/>
        <v>11496</v>
      </c>
      <c r="HQ39" s="13">
        <f t="shared" si="54"/>
        <v>11496</v>
      </c>
      <c r="HR39" s="13">
        <f t="shared" si="54"/>
        <v>11496</v>
      </c>
      <c r="HS39" s="13">
        <f t="shared" si="54"/>
        <v>11496</v>
      </c>
      <c r="HT39" s="13">
        <f t="shared" si="54"/>
        <v>11496</v>
      </c>
      <c r="HU39" s="13">
        <f t="shared" si="54"/>
        <v>11887</v>
      </c>
      <c r="HV39" s="13">
        <f t="shared" si="54"/>
        <v>11887</v>
      </c>
      <c r="HW39" s="13">
        <f t="shared" si="54"/>
        <v>11496</v>
      </c>
      <c r="HX39" s="13">
        <f t="shared" si="54"/>
        <v>11496</v>
      </c>
      <c r="HY39" s="13">
        <f t="shared" si="54"/>
        <v>11496</v>
      </c>
      <c r="HZ39" s="13">
        <f t="shared" si="54"/>
        <v>11496</v>
      </c>
      <c r="IA39" s="13">
        <f t="shared" si="54"/>
        <v>11496</v>
      </c>
      <c r="IB39" s="13">
        <f t="shared" si="54"/>
        <v>11496</v>
      </c>
      <c r="IC39" s="13">
        <f t="shared" si="54"/>
        <v>11496</v>
      </c>
      <c r="ID39" s="13">
        <f t="shared" si="54"/>
        <v>10713</v>
      </c>
      <c r="IE39" s="13">
        <f t="shared" si="54"/>
        <v>10713</v>
      </c>
      <c r="IF39" s="13">
        <f t="shared" si="54"/>
        <v>10713</v>
      </c>
      <c r="IG39" s="13">
        <f t="shared" si="54"/>
        <v>10713</v>
      </c>
      <c r="IH39" s="13">
        <f t="shared" si="54"/>
        <v>10713</v>
      </c>
      <c r="II39" s="13">
        <f t="shared" si="54"/>
        <v>10713</v>
      </c>
      <c r="IJ39" s="13">
        <f t="shared" si="54"/>
        <v>10713</v>
      </c>
      <c r="IK39" s="13">
        <f t="shared" si="54"/>
        <v>10321</v>
      </c>
      <c r="IL39" s="13">
        <f t="shared" si="54"/>
        <v>10321</v>
      </c>
      <c r="IM39" s="13">
        <f t="shared" si="54"/>
        <v>10321</v>
      </c>
      <c r="IN39" s="13">
        <f t="shared" si="54"/>
        <v>10321</v>
      </c>
      <c r="IO39" s="13">
        <f t="shared" si="54"/>
        <v>10321</v>
      </c>
      <c r="IP39" s="13">
        <f t="shared" si="54"/>
        <v>10713</v>
      </c>
      <c r="IQ39" s="13">
        <f t="shared" si="54"/>
        <v>10713</v>
      </c>
      <c r="IR39" s="13">
        <f t="shared" ref="IR39:JP39" si="55">ROUND(IR20*0.87,)+25</f>
        <v>10321</v>
      </c>
      <c r="IS39" s="13">
        <f t="shared" si="55"/>
        <v>10321</v>
      </c>
      <c r="IT39" s="13">
        <f t="shared" si="55"/>
        <v>10321</v>
      </c>
      <c r="IU39" s="13">
        <f t="shared" si="55"/>
        <v>10321</v>
      </c>
      <c r="IV39" s="13">
        <f t="shared" si="55"/>
        <v>10321</v>
      </c>
      <c r="IW39" s="13">
        <f t="shared" si="55"/>
        <v>10713</v>
      </c>
      <c r="IX39" s="13">
        <f t="shared" si="55"/>
        <v>10713</v>
      </c>
      <c r="IY39" s="13">
        <f t="shared" si="55"/>
        <v>10321</v>
      </c>
      <c r="IZ39" s="13">
        <f t="shared" si="55"/>
        <v>10321</v>
      </c>
      <c r="JA39" s="13">
        <f t="shared" si="55"/>
        <v>10321</v>
      </c>
      <c r="JB39" s="13">
        <f t="shared" si="55"/>
        <v>10321</v>
      </c>
      <c r="JC39" s="13">
        <f t="shared" si="55"/>
        <v>10321</v>
      </c>
      <c r="JD39" s="13">
        <f t="shared" si="55"/>
        <v>10713</v>
      </c>
      <c r="JE39" s="13">
        <f t="shared" si="55"/>
        <v>10713</v>
      </c>
      <c r="JF39" s="13">
        <f t="shared" si="55"/>
        <v>11496</v>
      </c>
      <c r="JG39" s="13">
        <f t="shared" si="55"/>
        <v>11496</v>
      </c>
      <c r="JH39" s="13">
        <f t="shared" si="55"/>
        <v>11496</v>
      </c>
      <c r="JI39" s="13">
        <f t="shared" si="55"/>
        <v>11496</v>
      </c>
      <c r="JJ39" s="13">
        <f t="shared" si="55"/>
        <v>11496</v>
      </c>
      <c r="JK39" s="13">
        <f t="shared" si="55"/>
        <v>11496</v>
      </c>
      <c r="JL39" s="13">
        <f t="shared" si="55"/>
        <v>11496</v>
      </c>
      <c r="JM39" s="13">
        <f t="shared" si="55"/>
        <v>11496</v>
      </c>
      <c r="JN39" s="13">
        <f t="shared" si="55"/>
        <v>11496</v>
      </c>
      <c r="JO39" s="13">
        <f t="shared" si="55"/>
        <v>11496</v>
      </c>
      <c r="JP39" s="13">
        <f t="shared" si="55"/>
        <v>11496</v>
      </c>
    </row>
    <row r="40" spans="1:276" ht="11.45" customHeight="1">
      <c r="A40" s="12">
        <v>2</v>
      </c>
      <c r="B40" s="35">
        <f t="shared" ref="B40:Q40" si="56">ROUND(B21*0.87,)+25</f>
        <v>27508</v>
      </c>
      <c r="C40" s="35">
        <f t="shared" si="56"/>
        <v>34634</v>
      </c>
      <c r="D40" s="35">
        <f t="shared" si="56"/>
        <v>34634</v>
      </c>
      <c r="E40" s="35">
        <f t="shared" si="56"/>
        <v>35808</v>
      </c>
      <c r="F40" s="35">
        <f t="shared" si="56"/>
        <v>35808</v>
      </c>
      <c r="G40" s="35">
        <f t="shared" si="56"/>
        <v>35808</v>
      </c>
      <c r="H40" s="35">
        <f t="shared" si="56"/>
        <v>35808</v>
      </c>
      <c r="I40" s="35">
        <f t="shared" si="56"/>
        <v>35808</v>
      </c>
      <c r="J40" s="35">
        <f t="shared" si="56"/>
        <v>32911</v>
      </c>
      <c r="K40" s="35">
        <f t="shared" si="56"/>
        <v>31502</v>
      </c>
      <c r="L40" s="13">
        <f t="shared" si="56"/>
        <v>25238</v>
      </c>
      <c r="M40" s="13">
        <f t="shared" si="56"/>
        <v>22419</v>
      </c>
      <c r="N40" s="13">
        <f t="shared" si="56"/>
        <v>19130</v>
      </c>
      <c r="O40" s="13">
        <f t="shared" si="56"/>
        <v>19130</v>
      </c>
      <c r="P40" s="13">
        <f t="shared" si="56"/>
        <v>19130</v>
      </c>
      <c r="Q40" s="13">
        <f t="shared" si="56"/>
        <v>19835</v>
      </c>
      <c r="R40" s="13">
        <f t="shared" si="51"/>
        <v>19835</v>
      </c>
      <c r="S40" s="13">
        <f t="shared" si="51"/>
        <v>19835</v>
      </c>
      <c r="T40" s="13">
        <f t="shared" si="51"/>
        <v>19835</v>
      </c>
      <c r="U40" s="13">
        <f t="shared" si="51"/>
        <v>19835</v>
      </c>
      <c r="V40" s="13">
        <f t="shared" si="51"/>
        <v>19835</v>
      </c>
      <c r="W40" s="13">
        <f t="shared" si="51"/>
        <v>20540</v>
      </c>
      <c r="X40" s="13">
        <f t="shared" si="51"/>
        <v>20540</v>
      </c>
      <c r="Y40" s="13">
        <f t="shared" si="51"/>
        <v>20540</v>
      </c>
      <c r="Z40" s="13">
        <f t="shared" si="51"/>
        <v>20540</v>
      </c>
      <c r="AA40" s="13">
        <f t="shared" si="51"/>
        <v>20540</v>
      </c>
      <c r="AB40" s="13">
        <f t="shared" si="51"/>
        <v>21479</v>
      </c>
      <c r="AC40" s="13">
        <f t="shared" si="51"/>
        <v>21479</v>
      </c>
      <c r="AD40" s="13">
        <f t="shared" si="51"/>
        <v>21479</v>
      </c>
      <c r="AE40" s="13">
        <f t="shared" si="51"/>
        <v>21479</v>
      </c>
      <c r="AF40" s="13">
        <f t="shared" si="51"/>
        <v>24298</v>
      </c>
      <c r="AG40" s="13">
        <f t="shared" si="51"/>
        <v>24298</v>
      </c>
      <c r="AH40" s="13">
        <f t="shared" si="51"/>
        <v>24298</v>
      </c>
      <c r="AI40" s="13">
        <f t="shared" si="51"/>
        <v>23358</v>
      </c>
      <c r="AJ40" s="13">
        <f t="shared" si="51"/>
        <v>23358</v>
      </c>
      <c r="AK40" s="13">
        <f t="shared" si="51"/>
        <v>23358</v>
      </c>
      <c r="AL40" s="13">
        <f t="shared" si="51"/>
        <v>23358</v>
      </c>
      <c r="AM40" s="13">
        <f t="shared" si="51"/>
        <v>26177</v>
      </c>
      <c r="AN40" s="13">
        <f t="shared" si="51"/>
        <v>26177</v>
      </c>
      <c r="AO40" s="13">
        <f t="shared" si="51"/>
        <v>26177</v>
      </c>
      <c r="AP40" s="13">
        <f t="shared" si="51"/>
        <v>23358</v>
      </c>
      <c r="AQ40" s="13">
        <f t="shared" si="51"/>
        <v>23358</v>
      </c>
      <c r="AR40" s="13">
        <f t="shared" si="51"/>
        <v>23358</v>
      </c>
      <c r="AS40" s="13">
        <f t="shared" si="51"/>
        <v>23358</v>
      </c>
      <c r="AT40" s="13">
        <f t="shared" si="51"/>
        <v>23358</v>
      </c>
      <c r="AU40" s="13">
        <f t="shared" si="51"/>
        <v>24298</v>
      </c>
      <c r="AV40" s="13">
        <f t="shared" si="51"/>
        <v>24298</v>
      </c>
      <c r="AW40" s="13">
        <f t="shared" si="51"/>
        <v>24298</v>
      </c>
      <c r="AX40" s="13">
        <f t="shared" si="51"/>
        <v>26177</v>
      </c>
      <c r="AY40" s="13">
        <f t="shared" si="51"/>
        <v>26177</v>
      </c>
      <c r="AZ40" s="13">
        <f t="shared" si="51"/>
        <v>26177</v>
      </c>
      <c r="BA40" s="13">
        <f t="shared" si="51"/>
        <v>26177</v>
      </c>
      <c r="BB40" s="13">
        <f t="shared" si="51"/>
        <v>28056</v>
      </c>
      <c r="BC40" s="13">
        <f t="shared" si="51"/>
        <v>28056</v>
      </c>
      <c r="BD40" s="13">
        <f t="shared" si="51"/>
        <v>28056</v>
      </c>
      <c r="BE40" s="13">
        <f t="shared" si="51"/>
        <v>28056</v>
      </c>
      <c r="BF40" s="13">
        <f t="shared" si="51"/>
        <v>28056</v>
      </c>
      <c r="BG40" s="13">
        <f t="shared" si="51"/>
        <v>28056</v>
      </c>
      <c r="BH40" s="13">
        <f t="shared" si="51"/>
        <v>28056</v>
      </c>
      <c r="BI40" s="13">
        <f t="shared" si="51"/>
        <v>28056</v>
      </c>
      <c r="BJ40" s="13">
        <f t="shared" si="51"/>
        <v>26177</v>
      </c>
      <c r="BK40" s="13">
        <f t="shared" si="51"/>
        <v>20540</v>
      </c>
      <c r="BL40" s="13">
        <f t="shared" si="51"/>
        <v>20540</v>
      </c>
      <c r="BM40" s="13">
        <f t="shared" si="51"/>
        <v>20540</v>
      </c>
      <c r="BN40" s="13">
        <f t="shared" si="51"/>
        <v>20540</v>
      </c>
      <c r="BO40" s="13">
        <f t="shared" si="51"/>
        <v>20540</v>
      </c>
      <c r="BP40" s="13">
        <f t="shared" si="51"/>
        <v>20540</v>
      </c>
      <c r="BQ40" s="13">
        <f t="shared" si="51"/>
        <v>20540</v>
      </c>
      <c r="BR40" s="13">
        <f t="shared" si="51"/>
        <v>20540</v>
      </c>
      <c r="BS40" s="13">
        <f t="shared" si="51"/>
        <v>20540</v>
      </c>
      <c r="BT40" s="13">
        <f t="shared" si="51"/>
        <v>15528</v>
      </c>
      <c r="BU40" s="13">
        <f t="shared" si="51"/>
        <v>15528</v>
      </c>
      <c r="BV40" s="13">
        <f t="shared" si="51"/>
        <v>15528</v>
      </c>
      <c r="BW40" s="13">
        <f t="shared" si="51"/>
        <v>15528</v>
      </c>
      <c r="BX40" s="13">
        <f t="shared" si="51"/>
        <v>15528</v>
      </c>
      <c r="BY40" s="13">
        <f t="shared" si="51"/>
        <v>15528</v>
      </c>
      <c r="BZ40" s="13">
        <f t="shared" si="51"/>
        <v>15528</v>
      </c>
      <c r="CA40" s="13">
        <f t="shared" si="51"/>
        <v>14432</v>
      </c>
      <c r="CB40" s="13">
        <f t="shared" si="51"/>
        <v>14432</v>
      </c>
      <c r="CC40" s="13">
        <f t="shared" si="51"/>
        <v>14432</v>
      </c>
      <c r="CD40" s="13">
        <f t="shared" si="52"/>
        <v>14432</v>
      </c>
      <c r="CE40" s="13">
        <f t="shared" si="52"/>
        <v>14432</v>
      </c>
      <c r="CF40" s="13">
        <f t="shared" si="52"/>
        <v>13493</v>
      </c>
      <c r="CG40" s="13">
        <f t="shared" si="52"/>
        <v>13493</v>
      </c>
      <c r="CH40" s="13">
        <f t="shared" si="52"/>
        <v>13493</v>
      </c>
      <c r="CI40" s="13">
        <f t="shared" si="52"/>
        <v>13493</v>
      </c>
      <c r="CJ40" s="13">
        <f t="shared" si="52"/>
        <v>13493</v>
      </c>
      <c r="CK40" s="13">
        <f t="shared" si="52"/>
        <v>14432</v>
      </c>
      <c r="CL40" s="13">
        <f t="shared" si="52"/>
        <v>14432</v>
      </c>
      <c r="CM40" s="13">
        <f t="shared" si="52"/>
        <v>13493</v>
      </c>
      <c r="CN40" s="13">
        <f t="shared" si="52"/>
        <v>13493</v>
      </c>
      <c r="CO40" s="13">
        <f t="shared" si="52"/>
        <v>13493</v>
      </c>
      <c r="CP40" s="13">
        <f t="shared" si="52"/>
        <v>13179</v>
      </c>
      <c r="CQ40" s="13">
        <f t="shared" si="52"/>
        <v>13179</v>
      </c>
      <c r="CR40" s="13">
        <f t="shared" si="52"/>
        <v>13179</v>
      </c>
      <c r="CS40" s="13">
        <f t="shared" si="52"/>
        <v>13179</v>
      </c>
      <c r="CT40" s="13">
        <f t="shared" si="52"/>
        <v>12396</v>
      </c>
      <c r="CU40" s="13">
        <f t="shared" si="52"/>
        <v>12396</v>
      </c>
      <c r="CV40" s="13">
        <f t="shared" si="52"/>
        <v>12396</v>
      </c>
      <c r="CW40" s="13">
        <f t="shared" si="52"/>
        <v>12396</v>
      </c>
      <c r="CX40" s="13">
        <f t="shared" si="52"/>
        <v>12396</v>
      </c>
      <c r="CY40" s="13">
        <f t="shared" si="52"/>
        <v>12396</v>
      </c>
      <c r="CZ40" s="13">
        <f t="shared" si="52"/>
        <v>12396</v>
      </c>
      <c r="DA40" s="13">
        <f t="shared" si="52"/>
        <v>10909</v>
      </c>
      <c r="DB40" s="13">
        <f t="shared" si="52"/>
        <v>10909</v>
      </c>
      <c r="DC40" s="13">
        <f t="shared" si="52"/>
        <v>10909</v>
      </c>
      <c r="DD40" s="13">
        <f t="shared" si="52"/>
        <v>10909</v>
      </c>
      <c r="DE40" s="13">
        <f t="shared" si="52"/>
        <v>10909</v>
      </c>
      <c r="DF40" s="13">
        <f t="shared" si="52"/>
        <v>11379</v>
      </c>
      <c r="DG40" s="13">
        <f t="shared" si="52"/>
        <v>11379</v>
      </c>
      <c r="DH40" s="13">
        <f t="shared" si="52"/>
        <v>10909</v>
      </c>
      <c r="DI40" s="13">
        <f t="shared" si="52"/>
        <v>10909</v>
      </c>
      <c r="DJ40" s="13">
        <f t="shared" si="52"/>
        <v>10909</v>
      </c>
      <c r="DK40" s="13">
        <f t="shared" si="52"/>
        <v>10909</v>
      </c>
      <c r="DL40" s="13">
        <f t="shared" si="52"/>
        <v>10909</v>
      </c>
      <c r="DM40" s="13">
        <f t="shared" si="52"/>
        <v>11379</v>
      </c>
      <c r="DN40" s="13">
        <f t="shared" si="52"/>
        <v>11379</v>
      </c>
      <c r="DO40" s="13">
        <f t="shared" si="52"/>
        <v>10909</v>
      </c>
      <c r="DP40" s="13">
        <f t="shared" si="52"/>
        <v>10909</v>
      </c>
      <c r="DQ40" s="13">
        <f t="shared" si="52"/>
        <v>10909</v>
      </c>
      <c r="DR40" s="13">
        <f t="shared" si="52"/>
        <v>10909</v>
      </c>
      <c r="DS40" s="13">
        <f t="shared" si="52"/>
        <v>12005</v>
      </c>
      <c r="DT40" s="13">
        <f t="shared" ref="DT40:GE40" si="57">ROUND(DT21*0.87,)+25</f>
        <v>12005</v>
      </c>
      <c r="DU40" s="13">
        <f t="shared" si="57"/>
        <v>12005</v>
      </c>
      <c r="DV40" s="13">
        <f t="shared" si="57"/>
        <v>11144</v>
      </c>
      <c r="DW40" s="13">
        <f t="shared" si="57"/>
        <v>11144</v>
      </c>
      <c r="DX40" s="13">
        <f t="shared" si="57"/>
        <v>11144</v>
      </c>
      <c r="DY40" s="13">
        <f t="shared" si="57"/>
        <v>11144</v>
      </c>
      <c r="DZ40" s="13">
        <f t="shared" si="57"/>
        <v>11144</v>
      </c>
      <c r="EA40" s="13">
        <f t="shared" si="57"/>
        <v>12005</v>
      </c>
      <c r="EB40" s="13">
        <f t="shared" si="57"/>
        <v>12005</v>
      </c>
      <c r="EC40" s="13">
        <f t="shared" si="57"/>
        <v>12005</v>
      </c>
      <c r="ED40" s="13">
        <f t="shared" si="57"/>
        <v>10909</v>
      </c>
      <c r="EE40" s="13">
        <f t="shared" si="57"/>
        <v>10909</v>
      </c>
      <c r="EF40" s="13">
        <f t="shared" si="57"/>
        <v>10909</v>
      </c>
      <c r="EG40" s="13">
        <f t="shared" si="57"/>
        <v>10909</v>
      </c>
      <c r="EH40" s="13">
        <f t="shared" si="57"/>
        <v>11144</v>
      </c>
      <c r="EI40" s="13">
        <f t="shared" si="57"/>
        <v>11144</v>
      </c>
      <c r="EJ40" s="13">
        <f t="shared" si="57"/>
        <v>10909</v>
      </c>
      <c r="EK40" s="13">
        <f t="shared" si="57"/>
        <v>10909</v>
      </c>
      <c r="EL40" s="13">
        <f t="shared" si="57"/>
        <v>10909</v>
      </c>
      <c r="EM40" s="13">
        <f t="shared" si="57"/>
        <v>10909</v>
      </c>
      <c r="EN40" s="13">
        <f t="shared" si="57"/>
        <v>10909</v>
      </c>
      <c r="EO40" s="13">
        <f t="shared" si="57"/>
        <v>11144</v>
      </c>
      <c r="EP40" s="13">
        <f t="shared" si="57"/>
        <v>11144</v>
      </c>
      <c r="EQ40" s="13">
        <f t="shared" si="57"/>
        <v>10909</v>
      </c>
      <c r="ER40" s="13">
        <f t="shared" si="57"/>
        <v>10909</v>
      </c>
      <c r="ES40" s="13">
        <f t="shared" si="57"/>
        <v>10909</v>
      </c>
      <c r="ET40" s="13">
        <f t="shared" si="57"/>
        <v>10909</v>
      </c>
      <c r="EU40" s="13">
        <f t="shared" si="57"/>
        <v>10909</v>
      </c>
      <c r="EV40" s="13">
        <f t="shared" si="57"/>
        <v>11144</v>
      </c>
      <c r="EW40" s="13">
        <f t="shared" si="57"/>
        <v>11144</v>
      </c>
      <c r="EX40" s="13">
        <f t="shared" si="57"/>
        <v>11144</v>
      </c>
      <c r="EY40" s="13">
        <f t="shared" si="57"/>
        <v>11144</v>
      </c>
      <c r="EZ40" s="13">
        <f t="shared" si="57"/>
        <v>11144</v>
      </c>
      <c r="FA40" s="13">
        <f t="shared" si="57"/>
        <v>11144</v>
      </c>
      <c r="FB40" s="13">
        <f t="shared" si="57"/>
        <v>11144</v>
      </c>
      <c r="FC40" s="13">
        <f t="shared" si="57"/>
        <v>15215</v>
      </c>
      <c r="FD40" s="13">
        <f t="shared" si="57"/>
        <v>15215</v>
      </c>
      <c r="FE40" s="35">
        <f t="shared" si="57"/>
        <v>15215</v>
      </c>
      <c r="FF40" s="35">
        <f t="shared" si="57"/>
        <v>15215</v>
      </c>
      <c r="FG40" s="35">
        <f t="shared" si="57"/>
        <v>15215</v>
      </c>
      <c r="FH40" s="35">
        <f t="shared" si="57"/>
        <v>15215</v>
      </c>
      <c r="FI40" s="35">
        <f t="shared" si="57"/>
        <v>16938</v>
      </c>
      <c r="FJ40" s="13">
        <f t="shared" si="57"/>
        <v>16938</v>
      </c>
      <c r="FK40" s="13">
        <f t="shared" si="57"/>
        <v>16938</v>
      </c>
      <c r="FL40" s="13">
        <f t="shared" si="57"/>
        <v>16938</v>
      </c>
      <c r="FM40" s="13">
        <f t="shared" si="57"/>
        <v>16938</v>
      </c>
      <c r="FN40" s="13">
        <f t="shared" si="57"/>
        <v>16938</v>
      </c>
      <c r="FO40" s="13">
        <f t="shared" si="57"/>
        <v>16938</v>
      </c>
      <c r="FP40" s="13">
        <f t="shared" si="57"/>
        <v>16938</v>
      </c>
      <c r="FQ40" s="13">
        <f t="shared" si="57"/>
        <v>16938</v>
      </c>
      <c r="FR40" s="13">
        <f t="shared" si="57"/>
        <v>16938</v>
      </c>
      <c r="FS40" s="13">
        <f t="shared" si="57"/>
        <v>12005</v>
      </c>
      <c r="FT40" s="13">
        <f t="shared" si="57"/>
        <v>12005</v>
      </c>
      <c r="FU40" s="13">
        <f t="shared" si="57"/>
        <v>12005</v>
      </c>
      <c r="FV40" s="13">
        <f t="shared" si="57"/>
        <v>12005</v>
      </c>
      <c r="FW40" s="13">
        <f t="shared" si="57"/>
        <v>12005</v>
      </c>
      <c r="FX40" s="13">
        <f t="shared" si="57"/>
        <v>12005</v>
      </c>
      <c r="FY40" s="13">
        <f t="shared" si="57"/>
        <v>12005</v>
      </c>
      <c r="FZ40" s="13">
        <f t="shared" si="57"/>
        <v>12005</v>
      </c>
      <c r="GA40" s="13">
        <f t="shared" si="57"/>
        <v>15215</v>
      </c>
      <c r="GB40" s="13">
        <f t="shared" si="57"/>
        <v>15215</v>
      </c>
      <c r="GC40" s="13">
        <f t="shared" si="57"/>
        <v>15215</v>
      </c>
      <c r="GD40" s="13">
        <f t="shared" si="57"/>
        <v>15215</v>
      </c>
      <c r="GE40" s="13">
        <f t="shared" si="57"/>
        <v>15215</v>
      </c>
      <c r="GF40" s="13">
        <f t="shared" ref="GF40:IQ40" si="58">ROUND(GF21*0.87,)+25</f>
        <v>15215</v>
      </c>
      <c r="GG40" s="13">
        <f t="shared" si="58"/>
        <v>15215</v>
      </c>
      <c r="GH40" s="13">
        <f t="shared" si="58"/>
        <v>15215</v>
      </c>
      <c r="GI40" s="13">
        <f t="shared" si="58"/>
        <v>15215</v>
      </c>
      <c r="GJ40" s="13">
        <f t="shared" si="58"/>
        <v>15215</v>
      </c>
      <c r="GK40" s="13">
        <f t="shared" si="58"/>
        <v>15215</v>
      </c>
      <c r="GL40" s="13">
        <f t="shared" si="58"/>
        <v>15215</v>
      </c>
      <c r="GM40" s="13">
        <f t="shared" si="58"/>
        <v>15215</v>
      </c>
      <c r="GN40" s="13">
        <f t="shared" si="58"/>
        <v>15215</v>
      </c>
      <c r="GO40" s="13">
        <f t="shared" si="58"/>
        <v>12788</v>
      </c>
      <c r="GP40" s="13">
        <f t="shared" si="58"/>
        <v>12788</v>
      </c>
      <c r="GQ40" s="13">
        <f t="shared" si="58"/>
        <v>12788</v>
      </c>
      <c r="GR40" s="13">
        <f t="shared" si="58"/>
        <v>12788</v>
      </c>
      <c r="GS40" s="13">
        <f t="shared" si="58"/>
        <v>13179</v>
      </c>
      <c r="GT40" s="13">
        <f t="shared" si="58"/>
        <v>13179</v>
      </c>
      <c r="GU40" s="13">
        <f t="shared" si="58"/>
        <v>12788</v>
      </c>
      <c r="GV40" s="13">
        <f t="shared" si="58"/>
        <v>12788</v>
      </c>
      <c r="GW40" s="13">
        <f t="shared" si="58"/>
        <v>12788</v>
      </c>
      <c r="GX40" s="13">
        <f t="shared" si="58"/>
        <v>12788</v>
      </c>
      <c r="GY40" s="13">
        <f t="shared" si="58"/>
        <v>12788</v>
      </c>
      <c r="GZ40" s="13">
        <f t="shared" si="58"/>
        <v>13179</v>
      </c>
      <c r="HA40" s="13">
        <f t="shared" si="58"/>
        <v>13179</v>
      </c>
      <c r="HB40" s="13">
        <f t="shared" si="58"/>
        <v>12788</v>
      </c>
      <c r="HC40" s="13">
        <f t="shared" si="58"/>
        <v>12788</v>
      </c>
      <c r="HD40" s="13">
        <f t="shared" si="58"/>
        <v>12788</v>
      </c>
      <c r="HE40" s="13">
        <f t="shared" si="58"/>
        <v>12788</v>
      </c>
      <c r="HF40" s="13">
        <f t="shared" si="58"/>
        <v>12788</v>
      </c>
      <c r="HG40" s="13">
        <f t="shared" si="58"/>
        <v>13179</v>
      </c>
      <c r="HH40" s="13">
        <f t="shared" si="58"/>
        <v>13179</v>
      </c>
      <c r="HI40" s="13">
        <f t="shared" si="58"/>
        <v>12788</v>
      </c>
      <c r="HJ40" s="13">
        <f t="shared" si="58"/>
        <v>12788</v>
      </c>
      <c r="HK40" s="13">
        <f t="shared" si="58"/>
        <v>12788</v>
      </c>
      <c r="HL40" s="13">
        <f t="shared" si="58"/>
        <v>12788</v>
      </c>
      <c r="HM40" s="13">
        <f t="shared" si="58"/>
        <v>12788</v>
      </c>
      <c r="HN40" s="13">
        <f t="shared" si="58"/>
        <v>13179</v>
      </c>
      <c r="HO40" s="13">
        <f t="shared" si="58"/>
        <v>13179</v>
      </c>
      <c r="HP40" s="13">
        <f t="shared" si="58"/>
        <v>12788</v>
      </c>
      <c r="HQ40" s="13">
        <f t="shared" si="58"/>
        <v>12788</v>
      </c>
      <c r="HR40" s="13">
        <f t="shared" si="58"/>
        <v>12788</v>
      </c>
      <c r="HS40" s="13">
        <f t="shared" si="58"/>
        <v>12788</v>
      </c>
      <c r="HT40" s="13">
        <f t="shared" si="58"/>
        <v>12788</v>
      </c>
      <c r="HU40" s="13">
        <f t="shared" si="58"/>
        <v>13179</v>
      </c>
      <c r="HV40" s="13">
        <f t="shared" si="58"/>
        <v>13179</v>
      </c>
      <c r="HW40" s="13">
        <f t="shared" si="58"/>
        <v>12788</v>
      </c>
      <c r="HX40" s="13">
        <f t="shared" si="58"/>
        <v>12788</v>
      </c>
      <c r="HY40" s="13">
        <f t="shared" si="58"/>
        <v>12788</v>
      </c>
      <c r="HZ40" s="13">
        <f t="shared" si="58"/>
        <v>12788</v>
      </c>
      <c r="IA40" s="13">
        <f t="shared" si="58"/>
        <v>12788</v>
      </c>
      <c r="IB40" s="13">
        <f t="shared" si="58"/>
        <v>12788</v>
      </c>
      <c r="IC40" s="13">
        <f t="shared" si="58"/>
        <v>12788</v>
      </c>
      <c r="ID40" s="13">
        <f t="shared" si="58"/>
        <v>12005</v>
      </c>
      <c r="IE40" s="13">
        <f t="shared" si="58"/>
        <v>12005</v>
      </c>
      <c r="IF40" s="13">
        <f t="shared" si="58"/>
        <v>12005</v>
      </c>
      <c r="IG40" s="13">
        <f t="shared" si="58"/>
        <v>12005</v>
      </c>
      <c r="IH40" s="13">
        <f t="shared" si="58"/>
        <v>12005</v>
      </c>
      <c r="II40" s="13">
        <f t="shared" si="58"/>
        <v>12005</v>
      </c>
      <c r="IJ40" s="13">
        <f t="shared" si="58"/>
        <v>12005</v>
      </c>
      <c r="IK40" s="13">
        <f t="shared" si="58"/>
        <v>11613</v>
      </c>
      <c r="IL40" s="13">
        <f t="shared" si="58"/>
        <v>11613</v>
      </c>
      <c r="IM40" s="13">
        <f t="shared" si="58"/>
        <v>11613</v>
      </c>
      <c r="IN40" s="13">
        <f t="shared" si="58"/>
        <v>11613</v>
      </c>
      <c r="IO40" s="13">
        <f t="shared" si="58"/>
        <v>11613</v>
      </c>
      <c r="IP40" s="13">
        <f t="shared" si="58"/>
        <v>12005</v>
      </c>
      <c r="IQ40" s="13">
        <f t="shared" si="58"/>
        <v>12005</v>
      </c>
      <c r="IR40" s="13">
        <f t="shared" ref="IR40:JP40" si="59">ROUND(IR21*0.87,)+25</f>
        <v>11613</v>
      </c>
      <c r="IS40" s="13">
        <f t="shared" si="59"/>
        <v>11613</v>
      </c>
      <c r="IT40" s="13">
        <f t="shared" si="59"/>
        <v>11613</v>
      </c>
      <c r="IU40" s="13">
        <f t="shared" si="59"/>
        <v>11613</v>
      </c>
      <c r="IV40" s="13">
        <f t="shared" si="59"/>
        <v>11613</v>
      </c>
      <c r="IW40" s="13">
        <f t="shared" si="59"/>
        <v>12005</v>
      </c>
      <c r="IX40" s="13">
        <f t="shared" si="59"/>
        <v>12005</v>
      </c>
      <c r="IY40" s="13">
        <f t="shared" si="59"/>
        <v>11613</v>
      </c>
      <c r="IZ40" s="13">
        <f t="shared" si="59"/>
        <v>11613</v>
      </c>
      <c r="JA40" s="13">
        <f t="shared" si="59"/>
        <v>11613</v>
      </c>
      <c r="JB40" s="13">
        <f t="shared" si="59"/>
        <v>11613</v>
      </c>
      <c r="JC40" s="13">
        <f t="shared" si="59"/>
        <v>11613</v>
      </c>
      <c r="JD40" s="13">
        <f t="shared" si="59"/>
        <v>12005</v>
      </c>
      <c r="JE40" s="13">
        <f t="shared" si="59"/>
        <v>12005</v>
      </c>
      <c r="JF40" s="13">
        <f t="shared" si="59"/>
        <v>12788</v>
      </c>
      <c r="JG40" s="13">
        <f t="shared" si="59"/>
        <v>12788</v>
      </c>
      <c r="JH40" s="13">
        <f t="shared" si="59"/>
        <v>12788</v>
      </c>
      <c r="JI40" s="13">
        <f t="shared" si="59"/>
        <v>12788</v>
      </c>
      <c r="JJ40" s="13">
        <f t="shared" si="59"/>
        <v>12788</v>
      </c>
      <c r="JK40" s="13">
        <f t="shared" si="59"/>
        <v>12788</v>
      </c>
      <c r="JL40" s="13">
        <f t="shared" si="59"/>
        <v>12788</v>
      </c>
      <c r="JM40" s="13">
        <f t="shared" si="59"/>
        <v>12788</v>
      </c>
      <c r="JN40" s="13">
        <f t="shared" si="59"/>
        <v>12788</v>
      </c>
      <c r="JO40" s="13">
        <f t="shared" si="59"/>
        <v>12788</v>
      </c>
      <c r="JP40" s="13">
        <f t="shared" si="59"/>
        <v>12788</v>
      </c>
    </row>
    <row r="41" spans="1:276" ht="11.45" customHeight="1">
      <c r="A41" s="18"/>
    </row>
    <row r="42" spans="1:276">
      <c r="A42" s="20" t="s">
        <v>23</v>
      </c>
    </row>
    <row r="43" spans="1:276">
      <c r="A43" s="21" t="s">
        <v>142</v>
      </c>
    </row>
    <row r="44" spans="1:276">
      <c r="A44" s="22"/>
    </row>
    <row r="45" spans="1:276">
      <c r="A45" s="20" t="s">
        <v>9</v>
      </c>
    </row>
    <row r="46" spans="1:276">
      <c r="A46" s="23" t="s">
        <v>10</v>
      </c>
    </row>
    <row r="47" spans="1:276">
      <c r="A47" s="23" t="s">
        <v>11</v>
      </c>
    </row>
    <row r="48" spans="1:276" ht="12.6" customHeight="1">
      <c r="A48" s="24" t="s">
        <v>12</v>
      </c>
    </row>
    <row r="49" spans="1:1">
      <c r="A49" s="23" t="s">
        <v>13</v>
      </c>
    </row>
    <row r="50" spans="1:1">
      <c r="A50" s="22"/>
    </row>
    <row r="51" spans="1:1">
      <c r="A51" s="25" t="s">
        <v>14</v>
      </c>
    </row>
    <row r="52" spans="1:1" ht="48">
      <c r="A52" s="26" t="s">
        <v>143</v>
      </c>
    </row>
    <row r="54" spans="1:1">
      <c r="A54" s="27" t="s">
        <v>16</v>
      </c>
    </row>
    <row r="55" spans="1:1">
      <c r="A55" s="39" t="s">
        <v>238</v>
      </c>
    </row>
    <row r="56" spans="1:1">
      <c r="A56" s="40" t="s">
        <v>17</v>
      </c>
    </row>
  </sheetData>
  <pageMargins left="0.7" right="0.7" top="0.75" bottom="0.75" header="0.3" footer="0.3"/>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sheetPr>
  <dimension ref="A1:JP56"/>
  <sheetViews>
    <sheetView topLeftCell="A25" workbookViewId="0">
      <pane xSplit="1" topLeftCell="B1" activePane="topRight" state="frozen"/>
      <selection pane="topRight" activeCell="O60" sqref="O60"/>
    </sheetView>
  </sheetViews>
  <sheetFormatPr defaultColWidth="8.5703125" defaultRowHeight="12"/>
  <cols>
    <col min="1" max="1" width="84.85546875" style="2" customWidth="1"/>
    <col min="2" max="11" width="9.85546875" style="32" customWidth="1"/>
    <col min="12" max="160" width="9.85546875" style="11" customWidth="1"/>
    <col min="161" max="165" width="9.85546875" style="32" customWidth="1"/>
    <col min="166" max="276" width="9.85546875" style="11" customWidth="1"/>
    <col min="277" max="16384" width="8.5703125" style="11"/>
  </cols>
  <sheetData>
    <row r="1" spans="1:276" ht="11.45" customHeight="1">
      <c r="A1" s="3" t="s">
        <v>0</v>
      </c>
    </row>
    <row r="2" spans="1:276" ht="11.45" customHeight="1">
      <c r="A2" s="4" t="s">
        <v>141</v>
      </c>
    </row>
    <row r="3" spans="1:276" ht="11.45" customHeight="1">
      <c r="A3" s="3"/>
    </row>
    <row r="4" spans="1:276" ht="11.25" customHeight="1">
      <c r="A4" s="5" t="s">
        <v>2</v>
      </c>
    </row>
    <row r="5" spans="1:276" s="31" customFormat="1" ht="25.5" customHeight="1">
      <c r="A5" s="6" t="s">
        <v>3</v>
      </c>
      <c r="B5" s="33">
        <f>'C завтраками| Bed and breakfast'!B5</f>
        <v>46021</v>
      </c>
      <c r="C5" s="33">
        <f>'C завтраками| Bed and breakfast'!C5</f>
        <v>46022</v>
      </c>
      <c r="D5" s="33">
        <f>'C завтраками| Bed and breakfast'!D5</f>
        <v>46023</v>
      </c>
      <c r="E5" s="33">
        <f>'C завтраками| Bed and breakfast'!E5</f>
        <v>46024</v>
      </c>
      <c r="F5" s="33">
        <f>'C завтраками| Bed and breakfast'!F5</f>
        <v>46025</v>
      </c>
      <c r="G5" s="33">
        <f>'C завтраками| Bed and breakfast'!G5</f>
        <v>46026</v>
      </c>
      <c r="H5" s="33">
        <f>'C завтраками| Bed and breakfast'!H5</f>
        <v>46027</v>
      </c>
      <c r="I5" s="33">
        <f>'C завтраками| Bed and breakfast'!I5</f>
        <v>46028</v>
      </c>
      <c r="J5" s="33">
        <f>'C завтраками| Bed and breakfast'!J5</f>
        <v>46029</v>
      </c>
      <c r="K5" s="33">
        <f>'C завтраками| Bed and breakfast'!K5</f>
        <v>46030</v>
      </c>
      <c r="L5" s="8">
        <f>'C завтраками| Bed and breakfast'!L5</f>
        <v>46031</v>
      </c>
      <c r="M5" s="8">
        <f>'C завтраками| Bed and breakfast'!M5</f>
        <v>46032</v>
      </c>
      <c r="N5" s="8">
        <f>'C завтраками| Bed and breakfast'!N5</f>
        <v>46033</v>
      </c>
      <c r="O5" s="8">
        <f>'C завтраками| Bed and breakfast'!O5</f>
        <v>46034</v>
      </c>
      <c r="P5" s="8">
        <f>'C завтраками| Bed and breakfast'!P5</f>
        <v>46035</v>
      </c>
      <c r="Q5" s="8">
        <f>'C завтраками| Bed and breakfast'!Q5</f>
        <v>46036</v>
      </c>
      <c r="R5" s="8">
        <f>'C завтраками| Bed and breakfast'!R5</f>
        <v>46037</v>
      </c>
      <c r="S5" s="8">
        <f>'C завтраками| Bed and breakfast'!S5</f>
        <v>46038</v>
      </c>
      <c r="T5" s="8">
        <f>'C завтраками| Bed and breakfast'!T5</f>
        <v>46039</v>
      </c>
      <c r="U5" s="8">
        <f>'C завтраками| Bed and breakfast'!U5</f>
        <v>46040</v>
      </c>
      <c r="V5" s="8">
        <f>'C завтраками| Bed and breakfast'!V5</f>
        <v>46041</v>
      </c>
      <c r="W5" s="8">
        <f>'C завтраками| Bed and breakfast'!W5</f>
        <v>46042</v>
      </c>
      <c r="X5" s="8">
        <f>'C завтраками| Bed and breakfast'!X5</f>
        <v>46043</v>
      </c>
      <c r="Y5" s="8">
        <f>'C завтраками| Bed and breakfast'!Y5</f>
        <v>46044</v>
      </c>
      <c r="Z5" s="8">
        <f>'C завтраками| Bed and breakfast'!Z5</f>
        <v>46045</v>
      </c>
      <c r="AA5" s="8">
        <f>'C завтраками| Bed and breakfast'!AA5</f>
        <v>46046</v>
      </c>
      <c r="AB5" s="8">
        <f>'C завтраками| Bed and breakfast'!AB5</f>
        <v>46047</v>
      </c>
      <c r="AC5" s="8">
        <f>'C завтраками| Bed and breakfast'!AC5</f>
        <v>46048</v>
      </c>
      <c r="AD5" s="8">
        <f>'C завтраками| Bed and breakfast'!AD5</f>
        <v>46049</v>
      </c>
      <c r="AE5" s="8">
        <f>'C завтраками| Bed and breakfast'!AE5</f>
        <v>46050</v>
      </c>
      <c r="AF5" s="8">
        <f>'C завтраками| Bed and breakfast'!AF5</f>
        <v>46051</v>
      </c>
      <c r="AG5" s="8">
        <f>'C завтраками| Bed and breakfast'!AG5</f>
        <v>46052</v>
      </c>
      <c r="AH5" s="8">
        <f>'C завтраками| Bed and breakfast'!AH5</f>
        <v>46053</v>
      </c>
      <c r="AI5" s="8">
        <f>'C завтраками| Bed and breakfast'!AI5</f>
        <v>46054</v>
      </c>
      <c r="AJ5" s="8">
        <f>'C завтраками| Bed and breakfast'!AJ5</f>
        <v>46055</v>
      </c>
      <c r="AK5" s="8">
        <f>'C завтраками| Bed and breakfast'!AK5</f>
        <v>46056</v>
      </c>
      <c r="AL5" s="8">
        <f>'C завтраками| Bed and breakfast'!AL5</f>
        <v>46057</v>
      </c>
      <c r="AM5" s="8">
        <f>'C завтраками| Bed and breakfast'!AM5</f>
        <v>46058</v>
      </c>
      <c r="AN5" s="8">
        <f>'C завтраками| Bed and breakfast'!AN5</f>
        <v>46059</v>
      </c>
      <c r="AO5" s="8">
        <f>'C завтраками| Bed and breakfast'!AO5</f>
        <v>46060</v>
      </c>
      <c r="AP5" s="8">
        <f>'C завтраками| Bed and breakfast'!AP5</f>
        <v>46061</v>
      </c>
      <c r="AQ5" s="8">
        <f>'C завтраками| Bed and breakfast'!AQ5</f>
        <v>46062</v>
      </c>
      <c r="AR5" s="8">
        <f>'C завтраками| Bed and breakfast'!AR5</f>
        <v>46063</v>
      </c>
      <c r="AS5" s="8">
        <f>'C завтраками| Bed and breakfast'!AS5</f>
        <v>46064</v>
      </c>
      <c r="AT5" s="8">
        <f>'C завтраками| Bed and breakfast'!AT5</f>
        <v>46065</v>
      </c>
      <c r="AU5" s="8">
        <f>'C завтраками| Bed and breakfast'!AU5</f>
        <v>46066</v>
      </c>
      <c r="AV5" s="8">
        <f>'C завтраками| Bed and breakfast'!AV5</f>
        <v>46067</v>
      </c>
      <c r="AW5" s="8">
        <f>'C завтраками| Bed and breakfast'!AW5</f>
        <v>46068</v>
      </c>
      <c r="AX5" s="8">
        <f>'C завтраками| Bed and breakfast'!AX5</f>
        <v>46069</v>
      </c>
      <c r="AY5" s="8">
        <f>'C завтраками| Bed and breakfast'!AY5</f>
        <v>46070</v>
      </c>
      <c r="AZ5" s="8">
        <f>'C завтраками| Bed and breakfast'!AZ5</f>
        <v>46071</v>
      </c>
      <c r="BA5" s="8">
        <f>'C завтраками| Bed and breakfast'!BA5</f>
        <v>46072</v>
      </c>
      <c r="BB5" s="8">
        <f>'C завтраками| Bed and breakfast'!BB5</f>
        <v>46073</v>
      </c>
      <c r="BC5" s="8">
        <f>'C завтраками| Bed and breakfast'!BC5</f>
        <v>46074</v>
      </c>
      <c r="BD5" s="8">
        <f>'C завтраками| Bed and breakfast'!BD5</f>
        <v>46075</v>
      </c>
      <c r="BE5" s="8">
        <f>'C завтраками| Bed and breakfast'!BE5</f>
        <v>46076</v>
      </c>
      <c r="BF5" s="8">
        <f>'C завтраками| Bed and breakfast'!BF5</f>
        <v>46077</v>
      </c>
      <c r="BG5" s="8">
        <f>'C завтраками| Bed and breakfast'!BG5</f>
        <v>46078</v>
      </c>
      <c r="BH5" s="8">
        <f>'C завтраками| Bed and breakfast'!BH5</f>
        <v>46079</v>
      </c>
      <c r="BI5" s="8">
        <f>'C завтраками| Bed and breakfast'!BI5</f>
        <v>46080</v>
      </c>
      <c r="BJ5" s="8">
        <f>'C завтраками| Bed and breakfast'!BJ5</f>
        <v>46081</v>
      </c>
      <c r="BK5" s="8">
        <f>'C завтраками| Bed and breakfast'!BK5</f>
        <v>46082</v>
      </c>
      <c r="BL5" s="8">
        <f>'C завтраками| Bed and breakfast'!BL5</f>
        <v>46083</v>
      </c>
      <c r="BM5" s="8">
        <f>'C завтраками| Bed and breakfast'!BM5</f>
        <v>46084</v>
      </c>
      <c r="BN5" s="8">
        <f>'C завтраками| Bed and breakfast'!BN5</f>
        <v>46085</v>
      </c>
      <c r="BO5" s="8">
        <f>'C завтраками| Bed and breakfast'!BO5</f>
        <v>46086</v>
      </c>
      <c r="BP5" s="8">
        <f>'C завтраками| Bed and breakfast'!BP5</f>
        <v>46087</v>
      </c>
      <c r="BQ5" s="8">
        <f>'C завтраками| Bed and breakfast'!BQ5</f>
        <v>46088</v>
      </c>
      <c r="BR5" s="8">
        <f>'C завтраками| Bed and breakfast'!BR5</f>
        <v>46089</v>
      </c>
      <c r="BS5" s="8">
        <f>'C завтраками| Bed and breakfast'!BS5</f>
        <v>46090</v>
      </c>
      <c r="BT5" s="8">
        <f>'C завтраками| Bed and breakfast'!BT5</f>
        <v>46091</v>
      </c>
      <c r="BU5" s="8">
        <f>'C завтраками| Bed and breakfast'!BU5</f>
        <v>46092</v>
      </c>
      <c r="BV5" s="8">
        <f>'C завтраками| Bed and breakfast'!BV5</f>
        <v>46093</v>
      </c>
      <c r="BW5" s="8">
        <f>'C завтраками| Bed and breakfast'!BW5</f>
        <v>46094</v>
      </c>
      <c r="BX5" s="8">
        <f>'C завтраками| Bed and breakfast'!BX5</f>
        <v>46095</v>
      </c>
      <c r="BY5" s="8">
        <f>'C завтраками| Bed and breakfast'!BY5</f>
        <v>46096</v>
      </c>
      <c r="BZ5" s="8">
        <f>'C завтраками| Bed and breakfast'!BZ5</f>
        <v>46097</v>
      </c>
      <c r="CA5" s="8">
        <f>'C завтраками| Bed and breakfast'!CA5</f>
        <v>46098</v>
      </c>
      <c r="CB5" s="8">
        <f>'C завтраками| Bed and breakfast'!CB5</f>
        <v>46099</v>
      </c>
      <c r="CC5" s="8">
        <f>'C завтраками| Bed and breakfast'!CC5</f>
        <v>46100</v>
      </c>
      <c r="CD5" s="8">
        <f>'C завтраками| Bed and breakfast'!CD5</f>
        <v>46101</v>
      </c>
      <c r="CE5" s="8">
        <f>'C завтраками| Bed and breakfast'!CE5</f>
        <v>46102</v>
      </c>
      <c r="CF5" s="8">
        <f>'C завтраками| Bed and breakfast'!CF5</f>
        <v>46103</v>
      </c>
      <c r="CG5" s="8">
        <f>'C завтраками| Bed and breakfast'!CG5</f>
        <v>46104</v>
      </c>
      <c r="CH5" s="8">
        <f>'C завтраками| Bed and breakfast'!CH5</f>
        <v>46105</v>
      </c>
      <c r="CI5" s="8">
        <f>'C завтраками| Bed and breakfast'!CI5</f>
        <v>46106</v>
      </c>
      <c r="CJ5" s="8">
        <f>'C завтраками| Bed and breakfast'!CJ5</f>
        <v>46107</v>
      </c>
      <c r="CK5" s="8">
        <f>'C завтраками| Bed and breakfast'!CK5</f>
        <v>46108</v>
      </c>
      <c r="CL5" s="8">
        <f>'C завтраками| Bed and breakfast'!CL5</f>
        <v>46109</v>
      </c>
      <c r="CM5" s="8">
        <f>'C завтраками| Bed and breakfast'!CM5</f>
        <v>46110</v>
      </c>
      <c r="CN5" s="8">
        <f>'C завтраками| Bed and breakfast'!CN5</f>
        <v>46111</v>
      </c>
      <c r="CO5" s="8">
        <f>'C завтраками| Bed and breakfast'!CO5</f>
        <v>46112</v>
      </c>
      <c r="CP5" s="8">
        <f>'C завтраками| Bed and breakfast'!CP5</f>
        <v>46113</v>
      </c>
      <c r="CQ5" s="8">
        <f>'C завтраками| Bed and breakfast'!CQ5</f>
        <v>46114</v>
      </c>
      <c r="CR5" s="8">
        <f>'C завтраками| Bed and breakfast'!CR5</f>
        <v>46115</v>
      </c>
      <c r="CS5" s="8">
        <f>'C завтраками| Bed and breakfast'!CS5</f>
        <v>46116</v>
      </c>
      <c r="CT5" s="8">
        <f>'C завтраками| Bed and breakfast'!CT5</f>
        <v>46117</v>
      </c>
      <c r="CU5" s="8">
        <f>'C завтраками| Bed and breakfast'!CU5</f>
        <v>46118</v>
      </c>
      <c r="CV5" s="8">
        <f>'C завтраками| Bed and breakfast'!CV5</f>
        <v>46119</v>
      </c>
      <c r="CW5" s="8">
        <f>'C завтраками| Bed and breakfast'!CW5</f>
        <v>46120</v>
      </c>
      <c r="CX5" s="8">
        <f>'C завтраками| Bed and breakfast'!CX5</f>
        <v>46121</v>
      </c>
      <c r="CY5" s="8">
        <f>'C завтраками| Bed and breakfast'!CY5</f>
        <v>46122</v>
      </c>
      <c r="CZ5" s="8">
        <f>'C завтраками| Bed and breakfast'!CZ5</f>
        <v>46123</v>
      </c>
      <c r="DA5" s="8">
        <f>'C завтраками| Bed and breakfast'!DA5</f>
        <v>46124</v>
      </c>
      <c r="DB5" s="8">
        <f>'C завтраками| Bed and breakfast'!DB5</f>
        <v>46125</v>
      </c>
      <c r="DC5" s="8">
        <f>'C завтраками| Bed and breakfast'!DC5</f>
        <v>46126</v>
      </c>
      <c r="DD5" s="8">
        <f>'C завтраками| Bed and breakfast'!DD5</f>
        <v>46127</v>
      </c>
      <c r="DE5" s="8">
        <f>'C завтраками| Bed and breakfast'!DE5</f>
        <v>46128</v>
      </c>
      <c r="DF5" s="8">
        <f>'C завтраками| Bed and breakfast'!DF5</f>
        <v>46129</v>
      </c>
      <c r="DG5" s="8">
        <f>'C завтраками| Bed and breakfast'!DG5</f>
        <v>46130</v>
      </c>
      <c r="DH5" s="8">
        <f>'C завтраками| Bed and breakfast'!DH5</f>
        <v>46131</v>
      </c>
      <c r="DI5" s="8">
        <f>'C завтраками| Bed and breakfast'!DI5</f>
        <v>46132</v>
      </c>
      <c r="DJ5" s="8">
        <f>'C завтраками| Bed and breakfast'!DJ5</f>
        <v>46133</v>
      </c>
      <c r="DK5" s="8">
        <f>'C завтраками| Bed and breakfast'!DK5</f>
        <v>46134</v>
      </c>
      <c r="DL5" s="8">
        <f>'C завтраками| Bed and breakfast'!DL5</f>
        <v>46135</v>
      </c>
      <c r="DM5" s="8">
        <f>'C завтраками| Bed and breakfast'!DM5</f>
        <v>46136</v>
      </c>
      <c r="DN5" s="8">
        <f>'C завтраками| Bed and breakfast'!DN5</f>
        <v>46137</v>
      </c>
      <c r="DO5" s="8">
        <f>'C завтраками| Bed and breakfast'!DO5</f>
        <v>46138</v>
      </c>
      <c r="DP5" s="8">
        <f>'C завтраками| Bed and breakfast'!DP5</f>
        <v>46139</v>
      </c>
      <c r="DQ5" s="8">
        <f>'C завтраками| Bed and breakfast'!DQ5</f>
        <v>46140</v>
      </c>
      <c r="DR5" s="8">
        <f>'C завтраками| Bed and breakfast'!DR5</f>
        <v>46141</v>
      </c>
      <c r="DS5" s="8">
        <f>'C завтраками| Bed and breakfast'!DS5</f>
        <v>46142</v>
      </c>
      <c r="DT5" s="8">
        <f>'C завтраками| Bed and breakfast'!DT5</f>
        <v>46143</v>
      </c>
      <c r="DU5" s="8">
        <f>'C завтраками| Bed and breakfast'!DU5</f>
        <v>46144</v>
      </c>
      <c r="DV5" s="8">
        <f>'C завтраками| Bed and breakfast'!DV5</f>
        <v>46145</v>
      </c>
      <c r="DW5" s="8">
        <f>'C завтраками| Bed and breakfast'!DW5</f>
        <v>46146</v>
      </c>
      <c r="DX5" s="8">
        <f>'C завтраками| Bed and breakfast'!DX5</f>
        <v>46147</v>
      </c>
      <c r="DY5" s="8">
        <f>'C завтраками| Bed and breakfast'!DY5</f>
        <v>46148</v>
      </c>
      <c r="DZ5" s="8">
        <f>'C завтраками| Bed and breakfast'!DZ5</f>
        <v>46149</v>
      </c>
      <c r="EA5" s="8">
        <f>'C завтраками| Bed and breakfast'!EA5</f>
        <v>46150</v>
      </c>
      <c r="EB5" s="8">
        <f>'C завтраками| Bed and breakfast'!EB5</f>
        <v>46151</v>
      </c>
      <c r="EC5" s="8">
        <f>'C завтраками| Bed and breakfast'!EC5</f>
        <v>46152</v>
      </c>
      <c r="ED5" s="8">
        <f>'C завтраками| Bed and breakfast'!ED5</f>
        <v>46153</v>
      </c>
      <c r="EE5" s="8">
        <f>'C завтраками| Bed and breakfast'!EE5</f>
        <v>46154</v>
      </c>
      <c r="EF5" s="8">
        <f>'C завтраками| Bed and breakfast'!EF5</f>
        <v>46155</v>
      </c>
      <c r="EG5" s="8">
        <f>'C завтраками| Bed and breakfast'!EG5</f>
        <v>46156</v>
      </c>
      <c r="EH5" s="8">
        <f>'C завтраками| Bed and breakfast'!EH5</f>
        <v>46157</v>
      </c>
      <c r="EI5" s="8">
        <f>'C завтраками| Bed and breakfast'!EI5</f>
        <v>46158</v>
      </c>
      <c r="EJ5" s="8">
        <f>'C завтраками| Bed and breakfast'!EJ5</f>
        <v>46159</v>
      </c>
      <c r="EK5" s="8">
        <f>'C завтраками| Bed and breakfast'!EK5</f>
        <v>46160</v>
      </c>
      <c r="EL5" s="8">
        <f>'C завтраками| Bed and breakfast'!EL5</f>
        <v>46161</v>
      </c>
      <c r="EM5" s="8">
        <f>'C завтраками| Bed and breakfast'!EM5</f>
        <v>46162</v>
      </c>
      <c r="EN5" s="8">
        <f>'C завтраками| Bed and breakfast'!EN5</f>
        <v>46163</v>
      </c>
      <c r="EO5" s="8">
        <f>'C завтраками| Bed and breakfast'!EO5</f>
        <v>46164</v>
      </c>
      <c r="EP5" s="8">
        <f>'C завтраками| Bed and breakfast'!EP5</f>
        <v>46165</v>
      </c>
      <c r="EQ5" s="8">
        <f>'C завтраками| Bed and breakfast'!EQ5</f>
        <v>46166</v>
      </c>
      <c r="ER5" s="8">
        <f>'C завтраками| Bed and breakfast'!ER5</f>
        <v>46167</v>
      </c>
      <c r="ES5" s="8">
        <f>'C завтраками| Bed and breakfast'!ES5</f>
        <v>46168</v>
      </c>
      <c r="ET5" s="8">
        <f>'C завтраками| Bed and breakfast'!ET5</f>
        <v>46169</v>
      </c>
      <c r="EU5" s="8">
        <f>'C завтраками| Bed and breakfast'!EU5</f>
        <v>46170</v>
      </c>
      <c r="EV5" s="8">
        <f>'C завтраками| Bed and breakfast'!EV5</f>
        <v>46171</v>
      </c>
      <c r="EW5" s="8">
        <f>'C завтраками| Bed and breakfast'!EW5</f>
        <v>46172</v>
      </c>
      <c r="EX5" s="8">
        <f>'C завтраками| Bed and breakfast'!EX5</f>
        <v>46173</v>
      </c>
      <c r="EY5" s="8">
        <f>'C завтраками| Bed and breakfast'!EY5</f>
        <v>46174</v>
      </c>
      <c r="EZ5" s="8">
        <f>'C завтраками| Bed and breakfast'!EZ5</f>
        <v>46175</v>
      </c>
      <c r="FA5" s="8">
        <f>'C завтраками| Bed and breakfast'!FA5</f>
        <v>46176</v>
      </c>
      <c r="FB5" s="8">
        <f>'C завтраками| Bed and breakfast'!FB5</f>
        <v>46177</v>
      </c>
      <c r="FC5" s="8">
        <f>'C завтраками| Bed and breakfast'!FC5</f>
        <v>46178</v>
      </c>
      <c r="FD5" s="8">
        <f>'C завтраками| Bed and breakfast'!FD5</f>
        <v>46179</v>
      </c>
      <c r="FE5" s="33">
        <f>'C завтраками| Bed and breakfast'!FE5</f>
        <v>46180</v>
      </c>
      <c r="FF5" s="33">
        <f>'C завтраками| Bed and breakfast'!FF5</f>
        <v>46181</v>
      </c>
      <c r="FG5" s="33">
        <f>'C завтраками| Bed and breakfast'!FG5</f>
        <v>46182</v>
      </c>
      <c r="FH5" s="33">
        <f>'C завтраками| Bed and breakfast'!FH5</f>
        <v>46183</v>
      </c>
      <c r="FI5" s="33">
        <f>'C завтраками| Bed and breakfast'!FI5</f>
        <v>46184</v>
      </c>
      <c r="FJ5" s="8">
        <f>'C завтраками| Bed and breakfast'!FJ5</f>
        <v>46185</v>
      </c>
      <c r="FK5" s="8">
        <f>'C завтраками| Bed and breakfast'!FK5</f>
        <v>46186</v>
      </c>
      <c r="FL5" s="8">
        <f>'C завтраками| Bed and breakfast'!FL5</f>
        <v>46187</v>
      </c>
      <c r="FM5" s="8">
        <f>'C завтраками| Bed and breakfast'!FM5</f>
        <v>46188</v>
      </c>
      <c r="FN5" s="8">
        <f>'C завтраками| Bed and breakfast'!FN5</f>
        <v>46189</v>
      </c>
      <c r="FO5" s="8">
        <f>'C завтраками| Bed and breakfast'!FO5</f>
        <v>46190</v>
      </c>
      <c r="FP5" s="8">
        <f>'C завтраками| Bed and breakfast'!FP5</f>
        <v>46191</v>
      </c>
      <c r="FQ5" s="8">
        <f>'C завтраками| Bed and breakfast'!FQ5</f>
        <v>46192</v>
      </c>
      <c r="FR5" s="8">
        <f>'C завтраками| Bed and breakfast'!FR5</f>
        <v>46193</v>
      </c>
      <c r="FS5" s="8">
        <f>'C завтраками| Bed and breakfast'!FS5</f>
        <v>46194</v>
      </c>
      <c r="FT5" s="8">
        <f>'C завтраками| Bed and breakfast'!FT5</f>
        <v>46195</v>
      </c>
      <c r="FU5" s="8">
        <f>'C завтраками| Bed and breakfast'!FU5</f>
        <v>46196</v>
      </c>
      <c r="FV5" s="8">
        <f>'C завтраками| Bed and breakfast'!FV5</f>
        <v>46197</v>
      </c>
      <c r="FW5" s="8">
        <f>'C завтраками| Bed and breakfast'!FW5</f>
        <v>46198</v>
      </c>
      <c r="FX5" s="8">
        <f>'C завтраками| Bed and breakfast'!FX5</f>
        <v>46199</v>
      </c>
      <c r="FY5" s="8">
        <f>'C завтраками| Bed and breakfast'!FY5</f>
        <v>46200</v>
      </c>
      <c r="FZ5" s="8">
        <f>'C завтраками| Bed and breakfast'!FZ5</f>
        <v>46201</v>
      </c>
      <c r="GA5" s="8">
        <f>'C завтраками| Bed and breakfast'!GA5</f>
        <v>46202</v>
      </c>
      <c r="GB5" s="8">
        <f>'C завтраками| Bed and breakfast'!GB5</f>
        <v>46203</v>
      </c>
      <c r="GC5" s="8">
        <f>'C завтраками| Bed and breakfast'!GC5</f>
        <v>46204</v>
      </c>
      <c r="GD5" s="8">
        <f>'C завтраками| Bed and breakfast'!GD5</f>
        <v>46205</v>
      </c>
      <c r="GE5" s="8">
        <f>'C завтраками| Bed and breakfast'!GE5</f>
        <v>46206</v>
      </c>
      <c r="GF5" s="8">
        <f>'C завтраками| Bed and breakfast'!GF5</f>
        <v>46207</v>
      </c>
      <c r="GG5" s="8">
        <f>'C завтраками| Bed and breakfast'!GG5</f>
        <v>46208</v>
      </c>
      <c r="GH5" s="8">
        <f>'C завтраками| Bed and breakfast'!GH5</f>
        <v>46209</v>
      </c>
      <c r="GI5" s="8">
        <f>'C завтраками| Bed and breakfast'!GI5</f>
        <v>46210</v>
      </c>
      <c r="GJ5" s="8">
        <f>'C завтраками| Bed and breakfast'!GJ5</f>
        <v>46211</v>
      </c>
      <c r="GK5" s="8">
        <f>'C завтраками| Bed and breakfast'!GK5</f>
        <v>46212</v>
      </c>
      <c r="GL5" s="8">
        <f>'C завтраками| Bed and breakfast'!GL5</f>
        <v>46213</v>
      </c>
      <c r="GM5" s="8">
        <f>'C завтраками| Bed and breakfast'!GM5</f>
        <v>46214</v>
      </c>
      <c r="GN5" s="8">
        <f>'C завтраками| Bed and breakfast'!GN5</f>
        <v>46215</v>
      </c>
      <c r="GO5" s="8">
        <f>'C завтраками| Bed and breakfast'!GO5</f>
        <v>46216</v>
      </c>
      <c r="GP5" s="8">
        <f>'C завтраками| Bed and breakfast'!GP5</f>
        <v>46217</v>
      </c>
      <c r="GQ5" s="8">
        <f>'C завтраками| Bed and breakfast'!GQ5</f>
        <v>46218</v>
      </c>
      <c r="GR5" s="8">
        <f>'C завтраками| Bed and breakfast'!GR5</f>
        <v>46219</v>
      </c>
      <c r="GS5" s="8">
        <f>'C завтраками| Bed and breakfast'!GS5</f>
        <v>46220</v>
      </c>
      <c r="GT5" s="8">
        <f>'C завтраками| Bed and breakfast'!GT5</f>
        <v>46221</v>
      </c>
      <c r="GU5" s="8">
        <f>'C завтраками| Bed and breakfast'!GU5</f>
        <v>46222</v>
      </c>
      <c r="GV5" s="8">
        <f>'C завтраками| Bed and breakfast'!GV5</f>
        <v>46223</v>
      </c>
      <c r="GW5" s="8">
        <f>'C завтраками| Bed and breakfast'!GW5</f>
        <v>46224</v>
      </c>
      <c r="GX5" s="8">
        <f>'C завтраками| Bed and breakfast'!GX5</f>
        <v>46225</v>
      </c>
      <c r="GY5" s="8">
        <f>'C завтраками| Bed and breakfast'!GY5</f>
        <v>46226</v>
      </c>
      <c r="GZ5" s="8">
        <f>'C завтраками| Bed and breakfast'!GZ5</f>
        <v>46227</v>
      </c>
      <c r="HA5" s="8">
        <f>'C завтраками| Bed and breakfast'!HA5</f>
        <v>46228</v>
      </c>
      <c r="HB5" s="8">
        <f>'C завтраками| Bed and breakfast'!HB5</f>
        <v>46229</v>
      </c>
      <c r="HC5" s="8">
        <f>'C завтраками| Bed and breakfast'!HC5</f>
        <v>46230</v>
      </c>
      <c r="HD5" s="8">
        <f>'C завтраками| Bed and breakfast'!HD5</f>
        <v>46231</v>
      </c>
      <c r="HE5" s="8">
        <f>'C завтраками| Bed and breakfast'!HE5</f>
        <v>46232</v>
      </c>
      <c r="HF5" s="8">
        <f>'C завтраками| Bed and breakfast'!HF5</f>
        <v>46233</v>
      </c>
      <c r="HG5" s="8">
        <f>'C завтраками| Bed and breakfast'!HG5</f>
        <v>46234</v>
      </c>
      <c r="HH5" s="8">
        <f>'C завтраками| Bed and breakfast'!HH5</f>
        <v>46235</v>
      </c>
      <c r="HI5" s="8">
        <f>'C завтраками| Bed and breakfast'!HI5</f>
        <v>46236</v>
      </c>
      <c r="HJ5" s="8">
        <f>'C завтраками| Bed and breakfast'!HJ5</f>
        <v>46237</v>
      </c>
      <c r="HK5" s="8">
        <f>'C завтраками| Bed and breakfast'!HK5</f>
        <v>46238</v>
      </c>
      <c r="HL5" s="8">
        <f>'C завтраками| Bed and breakfast'!HL5</f>
        <v>46239</v>
      </c>
      <c r="HM5" s="8">
        <f>'C завтраками| Bed and breakfast'!HM5</f>
        <v>46240</v>
      </c>
      <c r="HN5" s="8">
        <f>'C завтраками| Bed and breakfast'!HN5</f>
        <v>46241</v>
      </c>
      <c r="HO5" s="8">
        <f>'C завтраками| Bed and breakfast'!HO5</f>
        <v>46242</v>
      </c>
      <c r="HP5" s="8">
        <f>'C завтраками| Bed and breakfast'!HP5</f>
        <v>46243</v>
      </c>
      <c r="HQ5" s="8">
        <f>'C завтраками| Bed and breakfast'!HQ5</f>
        <v>46244</v>
      </c>
      <c r="HR5" s="8">
        <f>'C завтраками| Bed and breakfast'!HR5</f>
        <v>46245</v>
      </c>
      <c r="HS5" s="8">
        <f>'C завтраками| Bed and breakfast'!HS5</f>
        <v>46246</v>
      </c>
      <c r="HT5" s="8">
        <f>'C завтраками| Bed and breakfast'!HT5</f>
        <v>46247</v>
      </c>
      <c r="HU5" s="8">
        <f>'C завтраками| Bed and breakfast'!HU5</f>
        <v>46248</v>
      </c>
      <c r="HV5" s="8">
        <f>'C завтраками| Bed and breakfast'!HV5</f>
        <v>46249</v>
      </c>
      <c r="HW5" s="8">
        <f>'C завтраками| Bed and breakfast'!HW5</f>
        <v>46250</v>
      </c>
      <c r="HX5" s="8">
        <f>'C завтраками| Bed and breakfast'!HX5</f>
        <v>46251</v>
      </c>
      <c r="HY5" s="8">
        <f>'C завтраками| Bed and breakfast'!HY5</f>
        <v>46252</v>
      </c>
      <c r="HZ5" s="8">
        <f>'C завтраками| Bed and breakfast'!HZ5</f>
        <v>46253</v>
      </c>
      <c r="IA5" s="8">
        <f>'C завтраками| Bed and breakfast'!IA5</f>
        <v>46254</v>
      </c>
      <c r="IB5" s="8">
        <f>'C завтраками| Bed and breakfast'!IB5</f>
        <v>46255</v>
      </c>
      <c r="IC5" s="8">
        <f>'C завтраками| Bed and breakfast'!IC5</f>
        <v>46256</v>
      </c>
      <c r="ID5" s="8">
        <f>'C завтраками| Bed and breakfast'!ID5</f>
        <v>46257</v>
      </c>
      <c r="IE5" s="8">
        <f>'C завтраками| Bed and breakfast'!IE5</f>
        <v>46258</v>
      </c>
      <c r="IF5" s="8">
        <f>'C завтраками| Bed and breakfast'!IF5</f>
        <v>46259</v>
      </c>
      <c r="IG5" s="8">
        <f>'C завтраками| Bed and breakfast'!IG5</f>
        <v>46260</v>
      </c>
      <c r="IH5" s="8">
        <f>'C завтраками| Bed and breakfast'!IH5</f>
        <v>46261</v>
      </c>
      <c r="II5" s="8">
        <f>'C завтраками| Bed and breakfast'!II5</f>
        <v>46262</v>
      </c>
      <c r="IJ5" s="8">
        <f>'C завтраками| Bed and breakfast'!IJ5</f>
        <v>46263</v>
      </c>
      <c r="IK5" s="8">
        <f>'C завтраками| Bed and breakfast'!IK5</f>
        <v>46264</v>
      </c>
      <c r="IL5" s="8">
        <f>'C завтраками| Bed and breakfast'!IL5</f>
        <v>46265</v>
      </c>
      <c r="IM5" s="8">
        <f>'C завтраками| Bed and breakfast'!IM5</f>
        <v>46266</v>
      </c>
      <c r="IN5" s="8">
        <f>'C завтраками| Bed and breakfast'!IN5</f>
        <v>46267</v>
      </c>
      <c r="IO5" s="8">
        <f>'C завтраками| Bed and breakfast'!IO5</f>
        <v>46268</v>
      </c>
      <c r="IP5" s="8">
        <f>'C завтраками| Bed and breakfast'!IP5</f>
        <v>46269</v>
      </c>
      <c r="IQ5" s="8">
        <f>'C завтраками| Bed and breakfast'!IQ5</f>
        <v>46270</v>
      </c>
      <c r="IR5" s="8">
        <f>'C завтраками| Bed and breakfast'!IR5</f>
        <v>46271</v>
      </c>
      <c r="IS5" s="8">
        <f>'C завтраками| Bed and breakfast'!IS5</f>
        <v>46272</v>
      </c>
      <c r="IT5" s="8">
        <f>'C завтраками| Bed and breakfast'!IT5</f>
        <v>46273</v>
      </c>
      <c r="IU5" s="8">
        <f>'C завтраками| Bed and breakfast'!IU5</f>
        <v>46274</v>
      </c>
      <c r="IV5" s="8">
        <f>'C завтраками| Bed and breakfast'!IV5</f>
        <v>46275</v>
      </c>
      <c r="IW5" s="8">
        <f>'C завтраками| Bed and breakfast'!IW5</f>
        <v>46276</v>
      </c>
      <c r="IX5" s="8">
        <f>'C завтраками| Bed and breakfast'!IX5</f>
        <v>46277</v>
      </c>
      <c r="IY5" s="8">
        <f>'C завтраками| Bed and breakfast'!IY5</f>
        <v>46278</v>
      </c>
      <c r="IZ5" s="8">
        <f>'C завтраками| Bed and breakfast'!IZ5</f>
        <v>46279</v>
      </c>
      <c r="JA5" s="8">
        <f>'C завтраками| Bed and breakfast'!JA5</f>
        <v>46280</v>
      </c>
      <c r="JB5" s="8">
        <f>'C завтраками| Bed and breakfast'!JB5</f>
        <v>46281</v>
      </c>
      <c r="JC5" s="8">
        <f>'C завтраками| Bed and breakfast'!JC5</f>
        <v>46282</v>
      </c>
      <c r="JD5" s="8">
        <f>'C завтраками| Bed and breakfast'!JD5</f>
        <v>46283</v>
      </c>
      <c r="JE5" s="8">
        <f>'C завтраками| Bed and breakfast'!JE5</f>
        <v>46284</v>
      </c>
      <c r="JF5" s="8">
        <f>'C завтраками| Bed and breakfast'!JF5</f>
        <v>46285</v>
      </c>
      <c r="JG5" s="8">
        <f>'C завтраками| Bed and breakfast'!JG5</f>
        <v>46286</v>
      </c>
      <c r="JH5" s="8">
        <f>'C завтраками| Bed and breakfast'!JH5</f>
        <v>46287</v>
      </c>
      <c r="JI5" s="8">
        <f>'C завтраками| Bed and breakfast'!JI5</f>
        <v>46288</v>
      </c>
      <c r="JJ5" s="8">
        <f>'C завтраками| Bed and breakfast'!JJ5</f>
        <v>46289</v>
      </c>
      <c r="JK5" s="8">
        <f>'C завтраками| Bed and breakfast'!JK5</f>
        <v>46290</v>
      </c>
      <c r="JL5" s="8">
        <f>'C завтраками| Bed and breakfast'!JL5</f>
        <v>46291</v>
      </c>
      <c r="JM5" s="8">
        <f>'C завтраками| Bed and breakfast'!JM5</f>
        <v>46292</v>
      </c>
      <c r="JN5" s="8">
        <f>'C завтраками| Bed and breakfast'!JN5</f>
        <v>46293</v>
      </c>
      <c r="JO5" s="8">
        <f>'C завтраками| Bed and breakfast'!JO5</f>
        <v>46294</v>
      </c>
      <c r="JP5" s="8">
        <f>'C завтраками| Bed and breakfast'!JP5</f>
        <v>46295</v>
      </c>
    </row>
    <row r="6" spans="1:276" s="31" customFormat="1" ht="25.5" customHeight="1">
      <c r="A6" s="9"/>
      <c r="B6" s="33">
        <f>'C завтраками| Bed and breakfast'!B6</f>
        <v>46021</v>
      </c>
      <c r="C6" s="33">
        <f>'C завтраками| Bed and breakfast'!C6</f>
        <v>46022</v>
      </c>
      <c r="D6" s="33">
        <f>'C завтраками| Bed and breakfast'!D6</f>
        <v>46023</v>
      </c>
      <c r="E6" s="33">
        <f>'C завтраками| Bed and breakfast'!E6</f>
        <v>46024</v>
      </c>
      <c r="F6" s="33">
        <f>'C завтраками| Bed and breakfast'!F6</f>
        <v>46025</v>
      </c>
      <c r="G6" s="33">
        <f>'C завтраками| Bed and breakfast'!G6</f>
        <v>46026</v>
      </c>
      <c r="H6" s="33">
        <f>'C завтраками| Bed and breakfast'!H6</f>
        <v>46027</v>
      </c>
      <c r="I6" s="33">
        <f>'C завтраками| Bed and breakfast'!I6</f>
        <v>46028</v>
      </c>
      <c r="J6" s="33">
        <f>'C завтраками| Bed and breakfast'!J6</f>
        <v>46029</v>
      </c>
      <c r="K6" s="33">
        <f>'C завтраками| Bed and breakfast'!K6</f>
        <v>46030</v>
      </c>
      <c r="L6" s="8">
        <f>'C завтраками| Bed and breakfast'!L6</f>
        <v>46031</v>
      </c>
      <c r="M6" s="8">
        <f>'C завтраками| Bed and breakfast'!M6</f>
        <v>46032</v>
      </c>
      <c r="N6" s="8">
        <f>'C завтраками| Bed and breakfast'!N6</f>
        <v>46033</v>
      </c>
      <c r="O6" s="8">
        <f>'C завтраками| Bed and breakfast'!O6</f>
        <v>46034</v>
      </c>
      <c r="P6" s="8">
        <f>'C завтраками| Bed and breakfast'!P6</f>
        <v>46035</v>
      </c>
      <c r="Q6" s="8">
        <f>'C завтраками| Bed and breakfast'!Q6</f>
        <v>46036</v>
      </c>
      <c r="R6" s="8">
        <f>'C завтраками| Bed and breakfast'!R6</f>
        <v>46037</v>
      </c>
      <c r="S6" s="8">
        <f>'C завтраками| Bed and breakfast'!S6</f>
        <v>46038</v>
      </c>
      <c r="T6" s="8">
        <f>'C завтраками| Bed and breakfast'!T6</f>
        <v>46039</v>
      </c>
      <c r="U6" s="8">
        <f>'C завтраками| Bed and breakfast'!U6</f>
        <v>46040</v>
      </c>
      <c r="V6" s="8">
        <f>'C завтраками| Bed and breakfast'!V6</f>
        <v>46041</v>
      </c>
      <c r="W6" s="8">
        <f>'C завтраками| Bed and breakfast'!W6</f>
        <v>46042</v>
      </c>
      <c r="X6" s="8">
        <f>'C завтраками| Bed and breakfast'!X6</f>
        <v>46043</v>
      </c>
      <c r="Y6" s="8">
        <f>'C завтраками| Bed and breakfast'!Y6</f>
        <v>46044</v>
      </c>
      <c r="Z6" s="8">
        <f>'C завтраками| Bed and breakfast'!Z6</f>
        <v>46045</v>
      </c>
      <c r="AA6" s="8">
        <f>'C завтраками| Bed and breakfast'!AA6</f>
        <v>46046</v>
      </c>
      <c r="AB6" s="8">
        <f>'C завтраками| Bed and breakfast'!AB6</f>
        <v>46047</v>
      </c>
      <c r="AC6" s="8">
        <f>'C завтраками| Bed and breakfast'!AC6</f>
        <v>46048</v>
      </c>
      <c r="AD6" s="8">
        <f>'C завтраками| Bed and breakfast'!AD6</f>
        <v>46049</v>
      </c>
      <c r="AE6" s="8">
        <f>'C завтраками| Bed and breakfast'!AE6</f>
        <v>46050</v>
      </c>
      <c r="AF6" s="8">
        <f>'C завтраками| Bed and breakfast'!AF6</f>
        <v>46051</v>
      </c>
      <c r="AG6" s="8">
        <f>'C завтраками| Bed and breakfast'!AG6</f>
        <v>46052</v>
      </c>
      <c r="AH6" s="8">
        <f>'C завтраками| Bed and breakfast'!AH6</f>
        <v>46053</v>
      </c>
      <c r="AI6" s="8">
        <f>'C завтраками| Bed and breakfast'!AI6</f>
        <v>46054</v>
      </c>
      <c r="AJ6" s="8">
        <f>'C завтраками| Bed and breakfast'!AJ6</f>
        <v>46055</v>
      </c>
      <c r="AK6" s="8">
        <f>'C завтраками| Bed and breakfast'!AK6</f>
        <v>46056</v>
      </c>
      <c r="AL6" s="8">
        <f>'C завтраками| Bed and breakfast'!AL6</f>
        <v>46057</v>
      </c>
      <c r="AM6" s="8">
        <f>'C завтраками| Bed and breakfast'!AM6</f>
        <v>46058</v>
      </c>
      <c r="AN6" s="8">
        <f>'C завтраками| Bed and breakfast'!AN6</f>
        <v>46059</v>
      </c>
      <c r="AO6" s="8">
        <f>'C завтраками| Bed and breakfast'!AO6</f>
        <v>46060</v>
      </c>
      <c r="AP6" s="8">
        <f>'C завтраками| Bed and breakfast'!AP6</f>
        <v>46061</v>
      </c>
      <c r="AQ6" s="8">
        <f>'C завтраками| Bed and breakfast'!AQ6</f>
        <v>46062</v>
      </c>
      <c r="AR6" s="8">
        <f>'C завтраками| Bed and breakfast'!AR6</f>
        <v>46063</v>
      </c>
      <c r="AS6" s="8">
        <f>'C завтраками| Bed and breakfast'!AS6</f>
        <v>46064</v>
      </c>
      <c r="AT6" s="8">
        <f>'C завтраками| Bed and breakfast'!AT6</f>
        <v>46065</v>
      </c>
      <c r="AU6" s="8">
        <f>'C завтраками| Bed and breakfast'!AU6</f>
        <v>46066</v>
      </c>
      <c r="AV6" s="8">
        <f>'C завтраками| Bed and breakfast'!AV6</f>
        <v>46067</v>
      </c>
      <c r="AW6" s="8">
        <f>'C завтраками| Bed and breakfast'!AW6</f>
        <v>46068</v>
      </c>
      <c r="AX6" s="8">
        <f>'C завтраками| Bed and breakfast'!AX6</f>
        <v>46069</v>
      </c>
      <c r="AY6" s="8">
        <f>'C завтраками| Bed and breakfast'!AY6</f>
        <v>46070</v>
      </c>
      <c r="AZ6" s="8">
        <f>'C завтраками| Bed and breakfast'!AZ6</f>
        <v>46071</v>
      </c>
      <c r="BA6" s="8">
        <f>'C завтраками| Bed and breakfast'!BA6</f>
        <v>46072</v>
      </c>
      <c r="BB6" s="8">
        <f>'C завтраками| Bed and breakfast'!BB6</f>
        <v>46073</v>
      </c>
      <c r="BC6" s="8">
        <f>'C завтраками| Bed and breakfast'!BC6</f>
        <v>46074</v>
      </c>
      <c r="BD6" s="8">
        <f>'C завтраками| Bed and breakfast'!BD6</f>
        <v>46075</v>
      </c>
      <c r="BE6" s="8">
        <f>'C завтраками| Bed and breakfast'!BE6</f>
        <v>46076</v>
      </c>
      <c r="BF6" s="8">
        <f>'C завтраками| Bed and breakfast'!BF6</f>
        <v>46077</v>
      </c>
      <c r="BG6" s="8">
        <f>'C завтраками| Bed and breakfast'!BG6</f>
        <v>46078</v>
      </c>
      <c r="BH6" s="8">
        <f>'C завтраками| Bed and breakfast'!BH6</f>
        <v>46079</v>
      </c>
      <c r="BI6" s="8">
        <f>'C завтраками| Bed and breakfast'!BI6</f>
        <v>46080</v>
      </c>
      <c r="BJ6" s="8">
        <f>'C завтраками| Bed and breakfast'!BJ6</f>
        <v>46081</v>
      </c>
      <c r="BK6" s="8">
        <f>'C завтраками| Bed and breakfast'!BK6</f>
        <v>46082</v>
      </c>
      <c r="BL6" s="8">
        <f>'C завтраками| Bed and breakfast'!BL6</f>
        <v>46083</v>
      </c>
      <c r="BM6" s="8">
        <f>'C завтраками| Bed and breakfast'!BM6</f>
        <v>46084</v>
      </c>
      <c r="BN6" s="8">
        <f>'C завтраками| Bed and breakfast'!BN6</f>
        <v>46085</v>
      </c>
      <c r="BO6" s="8">
        <f>'C завтраками| Bed and breakfast'!BO6</f>
        <v>46086</v>
      </c>
      <c r="BP6" s="8">
        <f>'C завтраками| Bed and breakfast'!BP6</f>
        <v>46087</v>
      </c>
      <c r="BQ6" s="8">
        <f>'C завтраками| Bed and breakfast'!BQ6</f>
        <v>46088</v>
      </c>
      <c r="BR6" s="8">
        <f>'C завтраками| Bed and breakfast'!BR6</f>
        <v>46089</v>
      </c>
      <c r="BS6" s="8">
        <f>'C завтраками| Bed and breakfast'!BS6</f>
        <v>46090</v>
      </c>
      <c r="BT6" s="8">
        <f>'C завтраками| Bed and breakfast'!BT6</f>
        <v>46091</v>
      </c>
      <c r="BU6" s="8">
        <f>'C завтраками| Bed and breakfast'!BU6</f>
        <v>46092</v>
      </c>
      <c r="BV6" s="8">
        <f>'C завтраками| Bed and breakfast'!BV6</f>
        <v>46093</v>
      </c>
      <c r="BW6" s="8">
        <f>'C завтраками| Bed and breakfast'!BW6</f>
        <v>46094</v>
      </c>
      <c r="BX6" s="8">
        <f>'C завтраками| Bed and breakfast'!BX6</f>
        <v>46095</v>
      </c>
      <c r="BY6" s="8">
        <f>'C завтраками| Bed and breakfast'!BY6</f>
        <v>46096</v>
      </c>
      <c r="BZ6" s="8">
        <f>'C завтраками| Bed and breakfast'!BZ6</f>
        <v>46097</v>
      </c>
      <c r="CA6" s="8">
        <f>'C завтраками| Bed and breakfast'!CA6</f>
        <v>46098</v>
      </c>
      <c r="CB6" s="8">
        <f>'C завтраками| Bed and breakfast'!CB6</f>
        <v>46099</v>
      </c>
      <c r="CC6" s="8">
        <f>'C завтраками| Bed and breakfast'!CC6</f>
        <v>46100</v>
      </c>
      <c r="CD6" s="8">
        <f>'C завтраками| Bed and breakfast'!CD6</f>
        <v>46101</v>
      </c>
      <c r="CE6" s="8">
        <f>'C завтраками| Bed and breakfast'!CE6</f>
        <v>46102</v>
      </c>
      <c r="CF6" s="8">
        <f>'C завтраками| Bed and breakfast'!CF6</f>
        <v>46103</v>
      </c>
      <c r="CG6" s="8">
        <f>'C завтраками| Bed and breakfast'!CG6</f>
        <v>46104</v>
      </c>
      <c r="CH6" s="8">
        <f>'C завтраками| Bed and breakfast'!CH6</f>
        <v>46105</v>
      </c>
      <c r="CI6" s="8">
        <f>'C завтраками| Bed and breakfast'!CI6</f>
        <v>46106</v>
      </c>
      <c r="CJ6" s="8">
        <f>'C завтраками| Bed and breakfast'!CJ6</f>
        <v>46107</v>
      </c>
      <c r="CK6" s="8">
        <f>'C завтраками| Bed and breakfast'!CK6</f>
        <v>46108</v>
      </c>
      <c r="CL6" s="8">
        <f>'C завтраками| Bed and breakfast'!CL6</f>
        <v>46109</v>
      </c>
      <c r="CM6" s="8">
        <f>'C завтраками| Bed and breakfast'!CM6</f>
        <v>46110</v>
      </c>
      <c r="CN6" s="8">
        <f>'C завтраками| Bed and breakfast'!CN6</f>
        <v>46111</v>
      </c>
      <c r="CO6" s="8">
        <f>'C завтраками| Bed and breakfast'!CO6</f>
        <v>46112</v>
      </c>
      <c r="CP6" s="8">
        <f>'C завтраками| Bed and breakfast'!CP6</f>
        <v>46113</v>
      </c>
      <c r="CQ6" s="8">
        <f>'C завтраками| Bed and breakfast'!CQ6</f>
        <v>46114</v>
      </c>
      <c r="CR6" s="8">
        <f>'C завтраками| Bed and breakfast'!CR6</f>
        <v>46115</v>
      </c>
      <c r="CS6" s="8">
        <f>'C завтраками| Bed and breakfast'!CS6</f>
        <v>46116</v>
      </c>
      <c r="CT6" s="8">
        <f>'C завтраками| Bed and breakfast'!CT6</f>
        <v>46117</v>
      </c>
      <c r="CU6" s="8">
        <f>'C завтраками| Bed and breakfast'!CU6</f>
        <v>46118</v>
      </c>
      <c r="CV6" s="8">
        <f>'C завтраками| Bed and breakfast'!CV6</f>
        <v>46119</v>
      </c>
      <c r="CW6" s="8">
        <f>'C завтраками| Bed and breakfast'!CW6</f>
        <v>46120</v>
      </c>
      <c r="CX6" s="8">
        <f>'C завтраками| Bed and breakfast'!CX6</f>
        <v>46121</v>
      </c>
      <c r="CY6" s="8">
        <f>'C завтраками| Bed and breakfast'!CY6</f>
        <v>46122</v>
      </c>
      <c r="CZ6" s="8">
        <f>'C завтраками| Bed and breakfast'!CZ6</f>
        <v>46123</v>
      </c>
      <c r="DA6" s="8">
        <f>'C завтраками| Bed and breakfast'!DA6</f>
        <v>46124</v>
      </c>
      <c r="DB6" s="8">
        <f>'C завтраками| Bed and breakfast'!DB6</f>
        <v>46125</v>
      </c>
      <c r="DC6" s="8">
        <f>'C завтраками| Bed and breakfast'!DC6</f>
        <v>46126</v>
      </c>
      <c r="DD6" s="8">
        <f>'C завтраками| Bed and breakfast'!DD6</f>
        <v>46127</v>
      </c>
      <c r="DE6" s="8">
        <f>'C завтраками| Bed and breakfast'!DE6</f>
        <v>46128</v>
      </c>
      <c r="DF6" s="8">
        <f>'C завтраками| Bed and breakfast'!DF6</f>
        <v>46129</v>
      </c>
      <c r="DG6" s="8">
        <f>'C завтраками| Bed and breakfast'!DG6</f>
        <v>46130</v>
      </c>
      <c r="DH6" s="8">
        <f>'C завтраками| Bed and breakfast'!DH6</f>
        <v>46131</v>
      </c>
      <c r="DI6" s="8">
        <f>'C завтраками| Bed and breakfast'!DI6</f>
        <v>46132</v>
      </c>
      <c r="DJ6" s="8">
        <f>'C завтраками| Bed and breakfast'!DJ6</f>
        <v>46133</v>
      </c>
      <c r="DK6" s="8">
        <f>'C завтраками| Bed and breakfast'!DK6</f>
        <v>46134</v>
      </c>
      <c r="DL6" s="8">
        <f>'C завтраками| Bed and breakfast'!DL6</f>
        <v>46135</v>
      </c>
      <c r="DM6" s="8">
        <f>'C завтраками| Bed and breakfast'!DM6</f>
        <v>46136</v>
      </c>
      <c r="DN6" s="8">
        <f>'C завтраками| Bed and breakfast'!DN6</f>
        <v>46137</v>
      </c>
      <c r="DO6" s="8">
        <f>'C завтраками| Bed and breakfast'!DO6</f>
        <v>46138</v>
      </c>
      <c r="DP6" s="8">
        <f>'C завтраками| Bed and breakfast'!DP6</f>
        <v>46139</v>
      </c>
      <c r="DQ6" s="8">
        <f>'C завтраками| Bed and breakfast'!DQ6</f>
        <v>46140</v>
      </c>
      <c r="DR6" s="8">
        <f>'C завтраками| Bed and breakfast'!DR6</f>
        <v>46141</v>
      </c>
      <c r="DS6" s="8">
        <f>'C завтраками| Bed and breakfast'!DS6</f>
        <v>46142</v>
      </c>
      <c r="DT6" s="8">
        <f>'C завтраками| Bed and breakfast'!DT6</f>
        <v>46143</v>
      </c>
      <c r="DU6" s="8">
        <f>'C завтраками| Bed and breakfast'!DU6</f>
        <v>46144</v>
      </c>
      <c r="DV6" s="8">
        <f>'C завтраками| Bed and breakfast'!DV6</f>
        <v>46145</v>
      </c>
      <c r="DW6" s="8">
        <f>'C завтраками| Bed and breakfast'!DW6</f>
        <v>46146</v>
      </c>
      <c r="DX6" s="8">
        <f>'C завтраками| Bed and breakfast'!DX6</f>
        <v>46147</v>
      </c>
      <c r="DY6" s="8">
        <f>'C завтраками| Bed and breakfast'!DY6</f>
        <v>46148</v>
      </c>
      <c r="DZ6" s="8">
        <f>'C завтраками| Bed and breakfast'!DZ6</f>
        <v>46149</v>
      </c>
      <c r="EA6" s="8">
        <f>'C завтраками| Bed and breakfast'!EA6</f>
        <v>46150</v>
      </c>
      <c r="EB6" s="8">
        <f>'C завтраками| Bed and breakfast'!EB6</f>
        <v>46151</v>
      </c>
      <c r="EC6" s="8">
        <f>'C завтраками| Bed and breakfast'!EC6</f>
        <v>46152</v>
      </c>
      <c r="ED6" s="8">
        <f>'C завтраками| Bed and breakfast'!ED6</f>
        <v>46153</v>
      </c>
      <c r="EE6" s="8">
        <f>'C завтраками| Bed and breakfast'!EE6</f>
        <v>46154</v>
      </c>
      <c r="EF6" s="8">
        <f>'C завтраками| Bed and breakfast'!EF6</f>
        <v>46155</v>
      </c>
      <c r="EG6" s="8">
        <f>'C завтраками| Bed and breakfast'!EG6</f>
        <v>46156</v>
      </c>
      <c r="EH6" s="8">
        <f>'C завтраками| Bed and breakfast'!EH6</f>
        <v>46157</v>
      </c>
      <c r="EI6" s="8">
        <f>'C завтраками| Bed and breakfast'!EI6</f>
        <v>46158</v>
      </c>
      <c r="EJ6" s="8">
        <f>'C завтраками| Bed and breakfast'!EJ6</f>
        <v>46159</v>
      </c>
      <c r="EK6" s="8">
        <f>'C завтраками| Bed and breakfast'!EK6</f>
        <v>46160</v>
      </c>
      <c r="EL6" s="8">
        <f>'C завтраками| Bed and breakfast'!EL6</f>
        <v>46161</v>
      </c>
      <c r="EM6" s="8">
        <f>'C завтраками| Bed and breakfast'!EM6</f>
        <v>46162</v>
      </c>
      <c r="EN6" s="8">
        <f>'C завтраками| Bed and breakfast'!EN6</f>
        <v>46163</v>
      </c>
      <c r="EO6" s="8">
        <f>'C завтраками| Bed and breakfast'!EO6</f>
        <v>46164</v>
      </c>
      <c r="EP6" s="8">
        <f>'C завтраками| Bed and breakfast'!EP6</f>
        <v>46165</v>
      </c>
      <c r="EQ6" s="8">
        <f>'C завтраками| Bed and breakfast'!EQ6</f>
        <v>46166</v>
      </c>
      <c r="ER6" s="8">
        <f>'C завтраками| Bed and breakfast'!ER6</f>
        <v>46167</v>
      </c>
      <c r="ES6" s="8">
        <f>'C завтраками| Bed and breakfast'!ES6</f>
        <v>46168</v>
      </c>
      <c r="ET6" s="8">
        <f>'C завтраками| Bed and breakfast'!ET6</f>
        <v>46169</v>
      </c>
      <c r="EU6" s="8">
        <f>'C завтраками| Bed and breakfast'!EU6</f>
        <v>46170</v>
      </c>
      <c r="EV6" s="8">
        <f>'C завтраками| Bed and breakfast'!EV6</f>
        <v>46171</v>
      </c>
      <c r="EW6" s="8">
        <f>'C завтраками| Bed and breakfast'!EW6</f>
        <v>46172</v>
      </c>
      <c r="EX6" s="8">
        <f>'C завтраками| Bed and breakfast'!EX6</f>
        <v>46173</v>
      </c>
      <c r="EY6" s="8">
        <f>'C завтраками| Bed and breakfast'!EY6</f>
        <v>46174</v>
      </c>
      <c r="EZ6" s="8">
        <f>'C завтраками| Bed and breakfast'!EZ6</f>
        <v>46175</v>
      </c>
      <c r="FA6" s="8">
        <f>'C завтраками| Bed and breakfast'!FA6</f>
        <v>46176</v>
      </c>
      <c r="FB6" s="8">
        <f>'C завтраками| Bed and breakfast'!FB6</f>
        <v>46177</v>
      </c>
      <c r="FC6" s="8">
        <f>'C завтраками| Bed and breakfast'!FC6</f>
        <v>46178</v>
      </c>
      <c r="FD6" s="8">
        <f>'C завтраками| Bed and breakfast'!FD6</f>
        <v>46179</v>
      </c>
      <c r="FE6" s="33">
        <f>'C завтраками| Bed and breakfast'!FE6</f>
        <v>46180</v>
      </c>
      <c r="FF6" s="33">
        <f>'C завтраками| Bed and breakfast'!FF6</f>
        <v>46181</v>
      </c>
      <c r="FG6" s="33">
        <f>'C завтраками| Bed and breakfast'!FG6</f>
        <v>46182</v>
      </c>
      <c r="FH6" s="33">
        <f>'C завтраками| Bed and breakfast'!FH6</f>
        <v>46183</v>
      </c>
      <c r="FI6" s="33">
        <f>'C завтраками| Bed and breakfast'!FI6</f>
        <v>46184</v>
      </c>
      <c r="FJ6" s="8">
        <f>'C завтраками| Bed and breakfast'!FJ6</f>
        <v>46185</v>
      </c>
      <c r="FK6" s="8">
        <f>'C завтраками| Bed and breakfast'!FK6</f>
        <v>46186</v>
      </c>
      <c r="FL6" s="8">
        <f>'C завтраками| Bed and breakfast'!FL6</f>
        <v>46187</v>
      </c>
      <c r="FM6" s="8">
        <f>'C завтраками| Bed and breakfast'!FM6</f>
        <v>46188</v>
      </c>
      <c r="FN6" s="8">
        <f>'C завтраками| Bed and breakfast'!FN6</f>
        <v>46189</v>
      </c>
      <c r="FO6" s="8">
        <f>'C завтраками| Bed and breakfast'!FO6</f>
        <v>46190</v>
      </c>
      <c r="FP6" s="8">
        <f>'C завтраками| Bed and breakfast'!FP6</f>
        <v>46191</v>
      </c>
      <c r="FQ6" s="8">
        <f>'C завтраками| Bed and breakfast'!FQ6</f>
        <v>46192</v>
      </c>
      <c r="FR6" s="8">
        <f>'C завтраками| Bed and breakfast'!FR6</f>
        <v>46193</v>
      </c>
      <c r="FS6" s="8">
        <f>'C завтраками| Bed and breakfast'!FS6</f>
        <v>46194</v>
      </c>
      <c r="FT6" s="8">
        <f>'C завтраками| Bed and breakfast'!FT6</f>
        <v>46195</v>
      </c>
      <c r="FU6" s="8">
        <f>'C завтраками| Bed and breakfast'!FU6</f>
        <v>46196</v>
      </c>
      <c r="FV6" s="8">
        <f>'C завтраками| Bed and breakfast'!FV6</f>
        <v>46197</v>
      </c>
      <c r="FW6" s="8">
        <f>'C завтраками| Bed and breakfast'!FW6</f>
        <v>46198</v>
      </c>
      <c r="FX6" s="8">
        <f>'C завтраками| Bed and breakfast'!FX6</f>
        <v>46199</v>
      </c>
      <c r="FY6" s="8">
        <f>'C завтраками| Bed and breakfast'!FY6</f>
        <v>46200</v>
      </c>
      <c r="FZ6" s="8">
        <f>'C завтраками| Bed and breakfast'!FZ6</f>
        <v>46201</v>
      </c>
      <c r="GA6" s="8">
        <f>'C завтраками| Bed and breakfast'!GA6</f>
        <v>46202</v>
      </c>
      <c r="GB6" s="8">
        <f>'C завтраками| Bed and breakfast'!GB6</f>
        <v>46203</v>
      </c>
      <c r="GC6" s="8">
        <f>'C завтраками| Bed and breakfast'!GC6</f>
        <v>46204</v>
      </c>
      <c r="GD6" s="8">
        <f>'C завтраками| Bed and breakfast'!GD6</f>
        <v>46205</v>
      </c>
      <c r="GE6" s="8">
        <f>'C завтраками| Bed and breakfast'!GE6</f>
        <v>46206</v>
      </c>
      <c r="GF6" s="8">
        <f>'C завтраками| Bed and breakfast'!GF6</f>
        <v>46207</v>
      </c>
      <c r="GG6" s="8">
        <f>'C завтраками| Bed and breakfast'!GG6</f>
        <v>46208</v>
      </c>
      <c r="GH6" s="8">
        <f>'C завтраками| Bed and breakfast'!GH6</f>
        <v>46209</v>
      </c>
      <c r="GI6" s="8">
        <f>'C завтраками| Bed and breakfast'!GI6</f>
        <v>46210</v>
      </c>
      <c r="GJ6" s="8">
        <f>'C завтраками| Bed and breakfast'!GJ6</f>
        <v>46211</v>
      </c>
      <c r="GK6" s="8">
        <f>'C завтраками| Bed and breakfast'!GK6</f>
        <v>46212</v>
      </c>
      <c r="GL6" s="8">
        <f>'C завтраками| Bed and breakfast'!GL6</f>
        <v>46213</v>
      </c>
      <c r="GM6" s="8">
        <f>'C завтраками| Bed and breakfast'!GM6</f>
        <v>46214</v>
      </c>
      <c r="GN6" s="8">
        <f>'C завтраками| Bed and breakfast'!GN6</f>
        <v>46215</v>
      </c>
      <c r="GO6" s="8">
        <f>'C завтраками| Bed and breakfast'!GO6</f>
        <v>46216</v>
      </c>
      <c r="GP6" s="8">
        <f>'C завтраками| Bed and breakfast'!GP6</f>
        <v>46217</v>
      </c>
      <c r="GQ6" s="8">
        <f>'C завтраками| Bed and breakfast'!GQ6</f>
        <v>46218</v>
      </c>
      <c r="GR6" s="8">
        <f>'C завтраками| Bed and breakfast'!GR6</f>
        <v>46219</v>
      </c>
      <c r="GS6" s="8">
        <f>'C завтраками| Bed and breakfast'!GS6</f>
        <v>46220</v>
      </c>
      <c r="GT6" s="8">
        <f>'C завтраками| Bed and breakfast'!GT6</f>
        <v>46221</v>
      </c>
      <c r="GU6" s="8">
        <f>'C завтраками| Bed and breakfast'!GU6</f>
        <v>46222</v>
      </c>
      <c r="GV6" s="8">
        <f>'C завтраками| Bed and breakfast'!GV6</f>
        <v>46223</v>
      </c>
      <c r="GW6" s="8">
        <f>'C завтраками| Bed and breakfast'!GW6</f>
        <v>46224</v>
      </c>
      <c r="GX6" s="8">
        <f>'C завтраками| Bed and breakfast'!GX6</f>
        <v>46225</v>
      </c>
      <c r="GY6" s="8">
        <f>'C завтраками| Bed and breakfast'!GY6</f>
        <v>46226</v>
      </c>
      <c r="GZ6" s="8">
        <f>'C завтраками| Bed and breakfast'!GZ6</f>
        <v>46227</v>
      </c>
      <c r="HA6" s="8">
        <f>'C завтраками| Bed and breakfast'!HA6</f>
        <v>46228</v>
      </c>
      <c r="HB6" s="8">
        <f>'C завтраками| Bed and breakfast'!HB6</f>
        <v>46229</v>
      </c>
      <c r="HC6" s="8">
        <f>'C завтраками| Bed and breakfast'!HC6</f>
        <v>46230</v>
      </c>
      <c r="HD6" s="8">
        <f>'C завтраками| Bed and breakfast'!HD6</f>
        <v>46231</v>
      </c>
      <c r="HE6" s="8">
        <f>'C завтраками| Bed and breakfast'!HE6</f>
        <v>46232</v>
      </c>
      <c r="HF6" s="8">
        <f>'C завтраками| Bed and breakfast'!HF6</f>
        <v>46233</v>
      </c>
      <c r="HG6" s="8">
        <f>'C завтраками| Bed and breakfast'!HG6</f>
        <v>46234</v>
      </c>
      <c r="HH6" s="8">
        <f>'C завтраками| Bed and breakfast'!HH6</f>
        <v>46235</v>
      </c>
      <c r="HI6" s="8">
        <f>'C завтраками| Bed and breakfast'!HI6</f>
        <v>46236</v>
      </c>
      <c r="HJ6" s="8">
        <f>'C завтраками| Bed and breakfast'!HJ6</f>
        <v>46237</v>
      </c>
      <c r="HK6" s="8">
        <f>'C завтраками| Bed and breakfast'!HK6</f>
        <v>46238</v>
      </c>
      <c r="HL6" s="8">
        <f>'C завтраками| Bed and breakfast'!HL6</f>
        <v>46239</v>
      </c>
      <c r="HM6" s="8">
        <f>'C завтраками| Bed and breakfast'!HM6</f>
        <v>46240</v>
      </c>
      <c r="HN6" s="8">
        <f>'C завтраками| Bed and breakfast'!HN6</f>
        <v>46241</v>
      </c>
      <c r="HO6" s="8">
        <f>'C завтраками| Bed and breakfast'!HO6</f>
        <v>46242</v>
      </c>
      <c r="HP6" s="8">
        <f>'C завтраками| Bed and breakfast'!HP6</f>
        <v>46243</v>
      </c>
      <c r="HQ6" s="8">
        <f>'C завтраками| Bed and breakfast'!HQ6</f>
        <v>46244</v>
      </c>
      <c r="HR6" s="8">
        <f>'C завтраками| Bed and breakfast'!HR6</f>
        <v>46245</v>
      </c>
      <c r="HS6" s="8">
        <f>'C завтраками| Bed and breakfast'!HS6</f>
        <v>46246</v>
      </c>
      <c r="HT6" s="8">
        <f>'C завтраками| Bed and breakfast'!HT6</f>
        <v>46247</v>
      </c>
      <c r="HU6" s="8">
        <f>'C завтраками| Bed and breakfast'!HU6</f>
        <v>46248</v>
      </c>
      <c r="HV6" s="8">
        <f>'C завтраками| Bed and breakfast'!HV6</f>
        <v>46249</v>
      </c>
      <c r="HW6" s="8">
        <f>'C завтраками| Bed and breakfast'!HW6</f>
        <v>46250</v>
      </c>
      <c r="HX6" s="8">
        <f>'C завтраками| Bed and breakfast'!HX6</f>
        <v>46251</v>
      </c>
      <c r="HY6" s="8">
        <f>'C завтраками| Bed and breakfast'!HY6</f>
        <v>46252</v>
      </c>
      <c r="HZ6" s="8">
        <f>'C завтраками| Bed and breakfast'!HZ6</f>
        <v>46253</v>
      </c>
      <c r="IA6" s="8">
        <f>'C завтраками| Bed and breakfast'!IA6</f>
        <v>46254</v>
      </c>
      <c r="IB6" s="8">
        <f>'C завтраками| Bed and breakfast'!IB6</f>
        <v>46255</v>
      </c>
      <c r="IC6" s="8">
        <f>'C завтраками| Bed and breakfast'!IC6</f>
        <v>46256</v>
      </c>
      <c r="ID6" s="8">
        <f>'C завтраками| Bed and breakfast'!ID6</f>
        <v>46257</v>
      </c>
      <c r="IE6" s="8">
        <f>'C завтраками| Bed and breakfast'!IE6</f>
        <v>46258</v>
      </c>
      <c r="IF6" s="8">
        <f>'C завтраками| Bed and breakfast'!IF6</f>
        <v>46259</v>
      </c>
      <c r="IG6" s="8">
        <f>'C завтраками| Bed and breakfast'!IG6</f>
        <v>46260</v>
      </c>
      <c r="IH6" s="8">
        <f>'C завтраками| Bed and breakfast'!IH6</f>
        <v>46261</v>
      </c>
      <c r="II6" s="8">
        <f>'C завтраками| Bed and breakfast'!II6</f>
        <v>46262</v>
      </c>
      <c r="IJ6" s="8">
        <f>'C завтраками| Bed and breakfast'!IJ6</f>
        <v>46263</v>
      </c>
      <c r="IK6" s="8">
        <f>'C завтраками| Bed and breakfast'!IK6</f>
        <v>46264</v>
      </c>
      <c r="IL6" s="8">
        <f>'C завтраками| Bed and breakfast'!IL6</f>
        <v>46265</v>
      </c>
      <c r="IM6" s="8">
        <f>'C завтраками| Bed and breakfast'!IM6</f>
        <v>46266</v>
      </c>
      <c r="IN6" s="8">
        <f>'C завтраками| Bed and breakfast'!IN6</f>
        <v>46267</v>
      </c>
      <c r="IO6" s="8">
        <f>'C завтраками| Bed and breakfast'!IO6</f>
        <v>46268</v>
      </c>
      <c r="IP6" s="8">
        <f>'C завтраками| Bed and breakfast'!IP6</f>
        <v>46269</v>
      </c>
      <c r="IQ6" s="8">
        <f>'C завтраками| Bed and breakfast'!IQ6</f>
        <v>46270</v>
      </c>
      <c r="IR6" s="8">
        <f>'C завтраками| Bed and breakfast'!IR6</f>
        <v>46271</v>
      </c>
      <c r="IS6" s="8">
        <f>'C завтраками| Bed and breakfast'!IS6</f>
        <v>46272</v>
      </c>
      <c r="IT6" s="8">
        <f>'C завтраками| Bed and breakfast'!IT6</f>
        <v>46273</v>
      </c>
      <c r="IU6" s="8">
        <f>'C завтраками| Bed and breakfast'!IU6</f>
        <v>46274</v>
      </c>
      <c r="IV6" s="8">
        <f>'C завтраками| Bed and breakfast'!IV6</f>
        <v>46275</v>
      </c>
      <c r="IW6" s="8">
        <f>'C завтраками| Bed and breakfast'!IW6</f>
        <v>46276</v>
      </c>
      <c r="IX6" s="8">
        <f>'C завтраками| Bed and breakfast'!IX6</f>
        <v>46277</v>
      </c>
      <c r="IY6" s="8">
        <f>'C завтраками| Bed and breakfast'!IY6</f>
        <v>46278</v>
      </c>
      <c r="IZ6" s="8">
        <f>'C завтраками| Bed and breakfast'!IZ6</f>
        <v>46279</v>
      </c>
      <c r="JA6" s="8">
        <f>'C завтраками| Bed and breakfast'!JA6</f>
        <v>46280</v>
      </c>
      <c r="JB6" s="8">
        <f>'C завтраками| Bed and breakfast'!JB6</f>
        <v>46281</v>
      </c>
      <c r="JC6" s="8">
        <f>'C завтраками| Bed and breakfast'!JC6</f>
        <v>46282</v>
      </c>
      <c r="JD6" s="8">
        <f>'C завтраками| Bed and breakfast'!JD6</f>
        <v>46283</v>
      </c>
      <c r="JE6" s="8">
        <f>'C завтраками| Bed and breakfast'!JE6</f>
        <v>46284</v>
      </c>
      <c r="JF6" s="8">
        <f>'C завтраками| Bed and breakfast'!JF6</f>
        <v>46285</v>
      </c>
      <c r="JG6" s="8">
        <f>'C завтраками| Bed and breakfast'!JG6</f>
        <v>46286</v>
      </c>
      <c r="JH6" s="8">
        <f>'C завтраками| Bed and breakfast'!JH6</f>
        <v>46287</v>
      </c>
      <c r="JI6" s="8">
        <f>'C завтраками| Bed and breakfast'!JI6</f>
        <v>46288</v>
      </c>
      <c r="JJ6" s="8">
        <f>'C завтраками| Bed and breakfast'!JJ6</f>
        <v>46289</v>
      </c>
      <c r="JK6" s="8">
        <f>'C завтраками| Bed and breakfast'!JK6</f>
        <v>46290</v>
      </c>
      <c r="JL6" s="8">
        <f>'C завтраками| Bed and breakfast'!JL6</f>
        <v>46291</v>
      </c>
      <c r="JM6" s="8">
        <f>'C завтраками| Bed and breakfast'!JM6</f>
        <v>46292</v>
      </c>
      <c r="JN6" s="8">
        <f>'C завтраками| Bed and breakfast'!JN6</f>
        <v>46293</v>
      </c>
      <c r="JO6" s="8">
        <f>'C завтраками| Bed and breakfast'!JO6</f>
        <v>46294</v>
      </c>
      <c r="JP6" s="8">
        <f>'C завтраками| Bed and breakfast'!JP6</f>
        <v>46295</v>
      </c>
    </row>
    <row r="7" spans="1:276" ht="11.45" customHeight="1">
      <c r="A7" s="34" t="s">
        <v>4</v>
      </c>
    </row>
    <row r="8" spans="1:276" ht="11.45" customHeight="1">
      <c r="A8" s="12">
        <v>1</v>
      </c>
      <c r="B8" s="35">
        <f>'C завтраками| Bed and breakfast'!B8*0.9</f>
        <v>22590</v>
      </c>
      <c r="C8" s="35">
        <f>'C завтраками| Bed and breakfast'!C8*0.9</f>
        <v>30780</v>
      </c>
      <c r="D8" s="35">
        <f>'C завтраками| Bed and breakfast'!D8*0.9</f>
        <v>30780</v>
      </c>
      <c r="E8" s="35">
        <f>'C завтраками| Bed and breakfast'!E8*0.9</f>
        <v>32130</v>
      </c>
      <c r="F8" s="35">
        <f>'C завтраками| Bed and breakfast'!F8*0.9</f>
        <v>32130</v>
      </c>
      <c r="G8" s="35">
        <f>'C завтраками| Bed and breakfast'!G8*0.9</f>
        <v>32130</v>
      </c>
      <c r="H8" s="35">
        <f>'C завтраками| Bed and breakfast'!H8*0.9</f>
        <v>32130</v>
      </c>
      <c r="I8" s="35">
        <f>'C завтраками| Bed and breakfast'!I8*0.9</f>
        <v>32130</v>
      </c>
      <c r="J8" s="35">
        <f>'C завтраками| Bed and breakfast'!J8*0.9</f>
        <v>28800</v>
      </c>
      <c r="K8" s="35">
        <f>'C завтраками| Bed and breakfast'!K8*0.9</f>
        <v>27180</v>
      </c>
      <c r="L8" s="13">
        <f>'C завтраками| Bed and breakfast'!L8*0.9</f>
        <v>20115</v>
      </c>
      <c r="M8" s="13">
        <f>'C завтраками| Bed and breakfast'!M8*0.9</f>
        <v>16875</v>
      </c>
      <c r="N8" s="13">
        <f>'C завтраками| Bed and breakfast'!N8*0.9</f>
        <v>13095</v>
      </c>
      <c r="O8" s="13">
        <f>'C завтраками| Bed and breakfast'!O8*0.9</f>
        <v>13095</v>
      </c>
      <c r="P8" s="13">
        <f>'C завтраками| Bed and breakfast'!P8*0.9</f>
        <v>13095</v>
      </c>
      <c r="Q8" s="13">
        <f>'C завтраками| Bed and breakfast'!Q8*0.9</f>
        <v>13905</v>
      </c>
      <c r="R8" s="13">
        <f>'C завтраками| Bed and breakfast'!R8*0.9</f>
        <v>13905</v>
      </c>
      <c r="S8" s="13">
        <f>'C завтраками| Bed and breakfast'!S8*0.9</f>
        <v>13905</v>
      </c>
      <c r="T8" s="13">
        <f>'C завтраками| Bed and breakfast'!T8*0.9</f>
        <v>13905</v>
      </c>
      <c r="U8" s="13">
        <f>'C завтраками| Bed and breakfast'!U8*0.9</f>
        <v>13905</v>
      </c>
      <c r="V8" s="13">
        <f>'C завтраками| Bed and breakfast'!V8*0.9</f>
        <v>13905</v>
      </c>
      <c r="W8" s="13">
        <f>'C завтраками| Bed and breakfast'!W8*0.9</f>
        <v>14715</v>
      </c>
      <c r="X8" s="13">
        <f>'C завтраками| Bed and breakfast'!X8*0.9</f>
        <v>14715</v>
      </c>
      <c r="Y8" s="13">
        <f>'C завтраками| Bed and breakfast'!Y8*0.9</f>
        <v>14715</v>
      </c>
      <c r="Z8" s="13">
        <f>'C завтраками| Bed and breakfast'!Z8*0.9</f>
        <v>14715</v>
      </c>
      <c r="AA8" s="13">
        <f>'C завтраками| Bed and breakfast'!AA8*0.9</f>
        <v>14715</v>
      </c>
      <c r="AB8" s="13">
        <f>'C завтраками| Bed and breakfast'!AB8*0.9</f>
        <v>15795</v>
      </c>
      <c r="AC8" s="13">
        <f>'C завтраками| Bed and breakfast'!AC8*0.9</f>
        <v>15795</v>
      </c>
      <c r="AD8" s="13">
        <f>'C завтраками| Bed and breakfast'!AD8*0.9</f>
        <v>15795</v>
      </c>
      <c r="AE8" s="13">
        <f>'C завтраками| Bed and breakfast'!AE8*0.9</f>
        <v>15795</v>
      </c>
      <c r="AF8" s="13">
        <f>'C завтраками| Bed and breakfast'!AF8*0.9</f>
        <v>19035</v>
      </c>
      <c r="AG8" s="13">
        <f>'C завтраками| Bed and breakfast'!AG8*0.9</f>
        <v>19035</v>
      </c>
      <c r="AH8" s="13">
        <f>'C завтраками| Bed and breakfast'!AH8*0.9</f>
        <v>19035</v>
      </c>
      <c r="AI8" s="13">
        <f>'C завтраками| Bed and breakfast'!AI8*0.9</f>
        <v>17955</v>
      </c>
      <c r="AJ8" s="13">
        <f>'C завтраками| Bed and breakfast'!AJ8*0.9</f>
        <v>17955</v>
      </c>
      <c r="AK8" s="13">
        <f>'C завтраками| Bed and breakfast'!AK8*0.9</f>
        <v>17955</v>
      </c>
      <c r="AL8" s="13">
        <f>'C завтраками| Bed and breakfast'!AL8*0.9</f>
        <v>17955</v>
      </c>
      <c r="AM8" s="13">
        <f>'C завтраками| Bed and breakfast'!AM8*0.9</f>
        <v>21195</v>
      </c>
      <c r="AN8" s="13">
        <f>'C завтраками| Bed and breakfast'!AN8*0.9</f>
        <v>21195</v>
      </c>
      <c r="AO8" s="13">
        <f>'C завтраками| Bed and breakfast'!AO8*0.9</f>
        <v>21195</v>
      </c>
      <c r="AP8" s="13">
        <f>'C завтраками| Bed and breakfast'!AP8*0.9</f>
        <v>17955</v>
      </c>
      <c r="AQ8" s="13">
        <f>'C завтраками| Bed and breakfast'!AQ8*0.9</f>
        <v>17955</v>
      </c>
      <c r="AR8" s="13">
        <f>'C завтраками| Bed and breakfast'!AR8*0.9</f>
        <v>17955</v>
      </c>
      <c r="AS8" s="13">
        <f>'C завтраками| Bed and breakfast'!AS8*0.9</f>
        <v>17955</v>
      </c>
      <c r="AT8" s="13">
        <f>'C завтраками| Bed and breakfast'!AT8*0.9</f>
        <v>17955</v>
      </c>
      <c r="AU8" s="13">
        <f>'C завтраками| Bed and breakfast'!AU8*0.9</f>
        <v>19035</v>
      </c>
      <c r="AV8" s="13">
        <f>'C завтраками| Bed and breakfast'!AV8*0.9</f>
        <v>19035</v>
      </c>
      <c r="AW8" s="13">
        <f>'C завтраками| Bed and breakfast'!AW8*0.9</f>
        <v>19035</v>
      </c>
      <c r="AX8" s="13">
        <f>'C завтраками| Bed and breakfast'!AX8*0.9</f>
        <v>21195</v>
      </c>
      <c r="AY8" s="13">
        <f>'C завтраками| Bed and breakfast'!AY8*0.9</f>
        <v>21195</v>
      </c>
      <c r="AZ8" s="13">
        <f>'C завтраками| Bed and breakfast'!AZ8*0.9</f>
        <v>21195</v>
      </c>
      <c r="BA8" s="13">
        <f>'C завтраками| Bed and breakfast'!BA8*0.9</f>
        <v>21195</v>
      </c>
      <c r="BB8" s="13">
        <f>'C завтраками| Bed and breakfast'!BB8*0.9</f>
        <v>23355</v>
      </c>
      <c r="BC8" s="13">
        <f>'C завтраками| Bed and breakfast'!BC8*0.9</f>
        <v>23355</v>
      </c>
      <c r="BD8" s="13">
        <f>'C завтраками| Bed and breakfast'!BD8*0.9</f>
        <v>23355</v>
      </c>
      <c r="BE8" s="13">
        <f>'C завтраками| Bed and breakfast'!BE8*0.9</f>
        <v>23355</v>
      </c>
      <c r="BF8" s="13">
        <f>'C завтраками| Bed and breakfast'!BF8*0.9</f>
        <v>23355</v>
      </c>
      <c r="BG8" s="13">
        <f>'C завтраками| Bed and breakfast'!BG8*0.9</f>
        <v>23355</v>
      </c>
      <c r="BH8" s="13">
        <f>'C завтраками| Bed and breakfast'!BH8*0.9</f>
        <v>23355</v>
      </c>
      <c r="BI8" s="13">
        <f>'C завтраками| Bed and breakfast'!BI8*0.9</f>
        <v>23355</v>
      </c>
      <c r="BJ8" s="13">
        <f>'C завтраками| Bed and breakfast'!BJ8*0.9</f>
        <v>21195</v>
      </c>
      <c r="BK8" s="13">
        <f>'C завтраками| Bed and breakfast'!BK8*0.9</f>
        <v>14715</v>
      </c>
      <c r="BL8" s="13">
        <f>'C завтраками| Bed and breakfast'!BL8*0.9</f>
        <v>14715</v>
      </c>
      <c r="BM8" s="13">
        <f>'C завтраками| Bed and breakfast'!BM8*0.9</f>
        <v>14715</v>
      </c>
      <c r="BN8" s="13">
        <f>'C завтраками| Bed and breakfast'!BN8*0.9</f>
        <v>14715</v>
      </c>
      <c r="BO8" s="13">
        <f>'C завтраками| Bed and breakfast'!BO8*0.9</f>
        <v>14715</v>
      </c>
      <c r="BP8" s="13">
        <f>'C завтраками| Bed and breakfast'!BP8*0.9</f>
        <v>14715</v>
      </c>
      <c r="BQ8" s="13">
        <f>'C завтраками| Bed and breakfast'!BQ8*0.9</f>
        <v>14715</v>
      </c>
      <c r="BR8" s="13">
        <f>'C завтраками| Bed and breakfast'!BR8*0.9</f>
        <v>14715</v>
      </c>
      <c r="BS8" s="13">
        <f>'C завтраками| Bed and breakfast'!BS8*0.9</f>
        <v>14715</v>
      </c>
      <c r="BT8" s="13">
        <f>'C завтраками| Bed and breakfast'!BT8*0.9</f>
        <v>10755</v>
      </c>
      <c r="BU8" s="13">
        <f>'C завтраками| Bed and breakfast'!BU8*0.9</f>
        <v>10755</v>
      </c>
      <c r="BV8" s="13">
        <f>'C завтраками| Bed and breakfast'!BV8*0.9</f>
        <v>10755</v>
      </c>
      <c r="BW8" s="13">
        <f>'C завтраками| Bed and breakfast'!BW8*0.9</f>
        <v>10755</v>
      </c>
      <c r="BX8" s="13">
        <f>'C завтраками| Bed and breakfast'!BX8*0.9</f>
        <v>10755</v>
      </c>
      <c r="BY8" s="13">
        <f>'C завтраками| Bed and breakfast'!BY8*0.9</f>
        <v>10755</v>
      </c>
      <c r="BZ8" s="13">
        <f>'C завтраками| Bed and breakfast'!BZ8*0.9</f>
        <v>10755</v>
      </c>
      <c r="CA8" s="13">
        <f>'C завтраками| Bed and breakfast'!CA8*0.9</f>
        <v>9495</v>
      </c>
      <c r="CB8" s="13">
        <f>'C завтраками| Bed and breakfast'!CB8*0.9</f>
        <v>9495</v>
      </c>
      <c r="CC8" s="13">
        <f>'C завтраками| Bed and breakfast'!CC8*0.9</f>
        <v>9495</v>
      </c>
      <c r="CD8" s="13">
        <f>'C завтраками| Bed and breakfast'!CD8*0.9</f>
        <v>9495</v>
      </c>
      <c r="CE8" s="13">
        <f>'C завтраками| Bed and breakfast'!CE8*0.9</f>
        <v>9495</v>
      </c>
      <c r="CF8" s="13">
        <f>'C завтраками| Bed and breakfast'!CF8*0.9</f>
        <v>8415</v>
      </c>
      <c r="CG8" s="13">
        <f>'C завтраками| Bed and breakfast'!CG8*0.9</f>
        <v>8415</v>
      </c>
      <c r="CH8" s="13">
        <f>'C завтраками| Bed and breakfast'!CH8*0.9</f>
        <v>8415</v>
      </c>
      <c r="CI8" s="13">
        <f>'C завтраками| Bed and breakfast'!CI8*0.9</f>
        <v>8415</v>
      </c>
      <c r="CJ8" s="13">
        <f>'C завтраками| Bed and breakfast'!CJ8*0.9</f>
        <v>8415</v>
      </c>
      <c r="CK8" s="13">
        <f>'C завтраками| Bed and breakfast'!CK8*0.9</f>
        <v>9495</v>
      </c>
      <c r="CL8" s="13">
        <f>'C завтраками| Bed and breakfast'!CL8*0.9</f>
        <v>9495</v>
      </c>
      <c r="CM8" s="13">
        <f>'C завтраками| Bed and breakfast'!CM8*0.9</f>
        <v>8415</v>
      </c>
      <c r="CN8" s="13">
        <f>'C завтраками| Bed and breakfast'!CN8*0.9</f>
        <v>8415</v>
      </c>
      <c r="CO8" s="13">
        <f>'C завтраками| Bed and breakfast'!CO8*0.9</f>
        <v>8415</v>
      </c>
      <c r="CP8" s="13">
        <f>'C завтраками| Bed and breakfast'!CP8*0.9</f>
        <v>8235</v>
      </c>
      <c r="CQ8" s="13">
        <f>'C завтраками| Bed and breakfast'!CQ8*0.9</f>
        <v>8235</v>
      </c>
      <c r="CR8" s="13">
        <f>'C завтраками| Bed and breakfast'!CR8*0.9</f>
        <v>8235</v>
      </c>
      <c r="CS8" s="13">
        <f>'C завтраками| Bed and breakfast'!CS8*0.9</f>
        <v>8235</v>
      </c>
      <c r="CT8" s="13">
        <f>'C завтраками| Bed and breakfast'!CT8*0.9</f>
        <v>7335</v>
      </c>
      <c r="CU8" s="13">
        <f>'C завтраками| Bed and breakfast'!CU8*0.9</f>
        <v>7335</v>
      </c>
      <c r="CV8" s="13">
        <f>'C завтраками| Bed and breakfast'!CV8*0.9</f>
        <v>7335</v>
      </c>
      <c r="CW8" s="13">
        <f>'C завтраками| Bed and breakfast'!CW8*0.9</f>
        <v>7335</v>
      </c>
      <c r="CX8" s="13">
        <f>'C завтраками| Bed and breakfast'!CX8*0.9</f>
        <v>7335</v>
      </c>
      <c r="CY8" s="13">
        <f>'C завтраками| Bed and breakfast'!CY8*0.9</f>
        <v>7335</v>
      </c>
      <c r="CZ8" s="13">
        <f>'C завтраками| Bed and breakfast'!CZ8*0.9</f>
        <v>7335</v>
      </c>
      <c r="DA8" s="13">
        <f>'C завтраками| Bed and breakfast'!DA8*0.9</f>
        <v>5625</v>
      </c>
      <c r="DB8" s="13">
        <f>'C завтраками| Bed and breakfast'!DB8*0.9</f>
        <v>5625</v>
      </c>
      <c r="DC8" s="13">
        <f>'C завтраками| Bed and breakfast'!DC8*0.9</f>
        <v>5625</v>
      </c>
      <c r="DD8" s="13">
        <f>'C завтраками| Bed and breakfast'!DD8*0.9</f>
        <v>5625</v>
      </c>
      <c r="DE8" s="13">
        <f>'C завтраками| Bed and breakfast'!DE8*0.9</f>
        <v>5625</v>
      </c>
      <c r="DF8" s="13">
        <f>'C завтраками| Bed and breakfast'!DF8*0.9</f>
        <v>6165</v>
      </c>
      <c r="DG8" s="13">
        <f>'C завтраками| Bed and breakfast'!DG8*0.9</f>
        <v>6165</v>
      </c>
      <c r="DH8" s="13">
        <f>'C завтраками| Bed and breakfast'!DH8*0.9</f>
        <v>5625</v>
      </c>
      <c r="DI8" s="13">
        <f>'C завтраками| Bed and breakfast'!DI8*0.9</f>
        <v>5625</v>
      </c>
      <c r="DJ8" s="13">
        <f>'C завтраками| Bed and breakfast'!DJ8*0.9</f>
        <v>5625</v>
      </c>
      <c r="DK8" s="13">
        <f>'C завтраками| Bed and breakfast'!DK8*0.9</f>
        <v>5625</v>
      </c>
      <c r="DL8" s="13">
        <f>'C завтраками| Bed and breakfast'!DL8*0.9</f>
        <v>5625</v>
      </c>
      <c r="DM8" s="13">
        <f>'C завтраками| Bed and breakfast'!DM8*0.9</f>
        <v>6165</v>
      </c>
      <c r="DN8" s="13">
        <f>'C завтраками| Bed and breakfast'!DN8*0.9</f>
        <v>6165</v>
      </c>
      <c r="DO8" s="13">
        <f>'C завтраками| Bed and breakfast'!DO8*0.9</f>
        <v>5625</v>
      </c>
      <c r="DP8" s="13">
        <f>'C завтраками| Bed and breakfast'!DP8*0.9</f>
        <v>5625</v>
      </c>
      <c r="DQ8" s="13">
        <f>'C завтраками| Bed and breakfast'!DQ8*0.9</f>
        <v>5625</v>
      </c>
      <c r="DR8" s="13">
        <f>'C завтраками| Bed and breakfast'!DR8*0.9</f>
        <v>5625</v>
      </c>
      <c r="DS8" s="13">
        <f>'C завтраками| Bed and breakfast'!DS8*0.9</f>
        <v>6885</v>
      </c>
      <c r="DT8" s="13">
        <f>'C завтраками| Bed and breakfast'!DT8*0.9</f>
        <v>6885</v>
      </c>
      <c r="DU8" s="13">
        <f>'C завтраками| Bed and breakfast'!DU8*0.9</f>
        <v>6885</v>
      </c>
      <c r="DV8" s="13">
        <f>'C завтраками| Bed and breakfast'!DV8*0.9</f>
        <v>5895</v>
      </c>
      <c r="DW8" s="13">
        <f>'C завтраками| Bed and breakfast'!DW8*0.9</f>
        <v>5895</v>
      </c>
      <c r="DX8" s="13">
        <f>'C завтраками| Bed and breakfast'!DX8*0.9</f>
        <v>5895</v>
      </c>
      <c r="DY8" s="13">
        <f>'C завтраками| Bed and breakfast'!DY8*0.9</f>
        <v>5895</v>
      </c>
      <c r="DZ8" s="13">
        <f>'C завтраками| Bed and breakfast'!DZ8*0.9</f>
        <v>5895</v>
      </c>
      <c r="EA8" s="13">
        <f>'C завтраками| Bed and breakfast'!EA8*0.9</f>
        <v>6885</v>
      </c>
      <c r="EB8" s="13">
        <f>'C завтраками| Bed and breakfast'!EB8*0.9</f>
        <v>6885</v>
      </c>
      <c r="EC8" s="13">
        <f>'C завтраками| Bed and breakfast'!EC8*0.9</f>
        <v>6885</v>
      </c>
      <c r="ED8" s="13">
        <f>'C завтраками| Bed and breakfast'!ED8*0.9</f>
        <v>5625</v>
      </c>
      <c r="EE8" s="13">
        <f>'C завтраками| Bed and breakfast'!EE8*0.9</f>
        <v>5625</v>
      </c>
      <c r="EF8" s="13">
        <f>'C завтраками| Bed and breakfast'!EF8*0.9</f>
        <v>5625</v>
      </c>
      <c r="EG8" s="13">
        <f>'C завтраками| Bed and breakfast'!EG8*0.9</f>
        <v>5625</v>
      </c>
      <c r="EH8" s="13">
        <f>'C завтраками| Bed and breakfast'!EH8*0.9</f>
        <v>5895</v>
      </c>
      <c r="EI8" s="13">
        <f>'C завтраками| Bed and breakfast'!EI8*0.9</f>
        <v>5895</v>
      </c>
      <c r="EJ8" s="13">
        <f>'C завтраками| Bed and breakfast'!EJ8*0.9</f>
        <v>5625</v>
      </c>
      <c r="EK8" s="13">
        <f>'C завтраками| Bed and breakfast'!EK8*0.9</f>
        <v>5625</v>
      </c>
      <c r="EL8" s="13">
        <f>'C завтраками| Bed and breakfast'!EL8*0.9</f>
        <v>5625</v>
      </c>
      <c r="EM8" s="13">
        <f>'C завтраками| Bed and breakfast'!EM8*0.9</f>
        <v>5625</v>
      </c>
      <c r="EN8" s="13">
        <f>'C завтраками| Bed and breakfast'!EN8*0.9</f>
        <v>5625</v>
      </c>
      <c r="EO8" s="13">
        <f>'C завтраками| Bed and breakfast'!EO8*0.9</f>
        <v>5895</v>
      </c>
      <c r="EP8" s="13">
        <f>'C завтраками| Bed and breakfast'!EP8*0.9</f>
        <v>5895</v>
      </c>
      <c r="EQ8" s="13">
        <f>'C завтраками| Bed and breakfast'!EQ8*0.9</f>
        <v>5625</v>
      </c>
      <c r="ER8" s="13">
        <f>'C завтраками| Bed and breakfast'!ER8*0.9</f>
        <v>5625</v>
      </c>
      <c r="ES8" s="13">
        <f>'C завтраками| Bed and breakfast'!ES8*0.9</f>
        <v>5625</v>
      </c>
      <c r="ET8" s="13">
        <f>'C завтраками| Bed and breakfast'!ET8*0.9</f>
        <v>5625</v>
      </c>
      <c r="EU8" s="13">
        <f>'C завтраками| Bed and breakfast'!EU8*0.9</f>
        <v>5625</v>
      </c>
      <c r="EV8" s="13">
        <f>'C завтраками| Bed and breakfast'!EV8*0.9</f>
        <v>5895</v>
      </c>
      <c r="EW8" s="13">
        <f>'C завтраками| Bed and breakfast'!EW8*0.9</f>
        <v>5895</v>
      </c>
      <c r="EX8" s="13">
        <f>'C завтраками| Bed and breakfast'!EX8*0.9</f>
        <v>5895</v>
      </c>
      <c r="EY8" s="13">
        <f>'C завтраками| Bed and breakfast'!EY8*0.9</f>
        <v>5895</v>
      </c>
      <c r="EZ8" s="13">
        <f>'C завтраками| Bed and breakfast'!EZ8*0.9</f>
        <v>5895</v>
      </c>
      <c r="FA8" s="13">
        <f>'C завтраками| Bed and breakfast'!FA8*0.9</f>
        <v>5895</v>
      </c>
      <c r="FB8" s="13">
        <f>'C завтраками| Bed and breakfast'!FB8*0.9</f>
        <v>5895</v>
      </c>
      <c r="FC8" s="13">
        <f>'C завтраками| Bed and breakfast'!FC8*0.9</f>
        <v>10575</v>
      </c>
      <c r="FD8" s="13">
        <f>'C завтраками| Bed and breakfast'!FD8*0.9</f>
        <v>10575</v>
      </c>
      <c r="FE8" s="35">
        <f>'C завтраками| Bed and breakfast'!FE8*0.9</f>
        <v>10575</v>
      </c>
      <c r="FF8" s="35">
        <f>'C завтраками| Bed and breakfast'!FF8*0.9</f>
        <v>10575</v>
      </c>
      <c r="FG8" s="35">
        <f>'C завтраками| Bed and breakfast'!FG8*0.9</f>
        <v>10575</v>
      </c>
      <c r="FH8" s="35">
        <f>'C завтраками| Bed and breakfast'!FH8*0.9</f>
        <v>10575</v>
      </c>
      <c r="FI8" s="35">
        <f>'C завтраками| Bed and breakfast'!FI8*0.9</f>
        <v>12555</v>
      </c>
      <c r="FJ8" s="13">
        <f>'C завтраками| Bed and breakfast'!FJ8*0.9</f>
        <v>12555</v>
      </c>
      <c r="FK8" s="13">
        <f>'C завтраками| Bed and breakfast'!FK8*0.9</f>
        <v>12555</v>
      </c>
      <c r="FL8" s="13">
        <f>'C завтраками| Bed and breakfast'!FL8*0.9</f>
        <v>12555</v>
      </c>
      <c r="FM8" s="13">
        <f>'C завтраками| Bed and breakfast'!FM8*0.9</f>
        <v>12555</v>
      </c>
      <c r="FN8" s="13">
        <f>'C завтраками| Bed and breakfast'!FN8*0.9</f>
        <v>12555</v>
      </c>
      <c r="FO8" s="13">
        <f>'C завтраками| Bed and breakfast'!FO8*0.9</f>
        <v>12555</v>
      </c>
      <c r="FP8" s="13">
        <f>'C завтраками| Bed and breakfast'!FP8*0.9</f>
        <v>12555</v>
      </c>
      <c r="FQ8" s="13">
        <f>'C завтраками| Bed and breakfast'!FQ8*0.9</f>
        <v>12555</v>
      </c>
      <c r="FR8" s="13">
        <f>'C завтраками| Bed and breakfast'!FR8*0.9</f>
        <v>12555</v>
      </c>
      <c r="FS8" s="13">
        <f>'C завтраками| Bed and breakfast'!FS8*0.9</f>
        <v>6885</v>
      </c>
      <c r="FT8" s="13">
        <f>'C завтраками| Bed and breakfast'!FT8*0.9</f>
        <v>6885</v>
      </c>
      <c r="FU8" s="13">
        <f>'C завтраками| Bed and breakfast'!FU8*0.9</f>
        <v>6885</v>
      </c>
      <c r="FV8" s="13">
        <f>'C завтраками| Bed and breakfast'!FV8*0.9</f>
        <v>6885</v>
      </c>
      <c r="FW8" s="13">
        <f>'C завтраками| Bed and breakfast'!FW8*0.9</f>
        <v>6885</v>
      </c>
      <c r="FX8" s="13">
        <f>'C завтраками| Bed and breakfast'!FX8*0.9</f>
        <v>6885</v>
      </c>
      <c r="FY8" s="13">
        <f>'C завтраками| Bed and breakfast'!FY8*0.9</f>
        <v>6885</v>
      </c>
      <c r="FZ8" s="13">
        <f>'C завтраками| Bed and breakfast'!FZ8*0.9</f>
        <v>6885</v>
      </c>
      <c r="GA8" s="13">
        <f>'C завтраками| Bed and breakfast'!GA8*0.9</f>
        <v>10575</v>
      </c>
      <c r="GB8" s="13">
        <f>'C завтраками| Bed and breakfast'!GB8*0.9</f>
        <v>10575</v>
      </c>
      <c r="GC8" s="13">
        <f>'C завтраками| Bed and breakfast'!GC8*0.9</f>
        <v>10575</v>
      </c>
      <c r="GD8" s="13">
        <f>'C завтраками| Bed and breakfast'!GD8*0.9</f>
        <v>10575</v>
      </c>
      <c r="GE8" s="13">
        <f>'C завтраками| Bed and breakfast'!GE8*0.9</f>
        <v>10575</v>
      </c>
      <c r="GF8" s="13">
        <f>'C завтраками| Bed and breakfast'!GF8*0.9</f>
        <v>10575</v>
      </c>
      <c r="GG8" s="13">
        <f>'C завтраками| Bed and breakfast'!GG8*0.9</f>
        <v>10575</v>
      </c>
      <c r="GH8" s="13">
        <f>'C завтраками| Bed and breakfast'!GH8*0.9</f>
        <v>10575</v>
      </c>
      <c r="GI8" s="13">
        <f>'C завтраками| Bed and breakfast'!GI8*0.9</f>
        <v>10575</v>
      </c>
      <c r="GJ8" s="13">
        <f>'C завтраками| Bed and breakfast'!GJ8*0.9</f>
        <v>10575</v>
      </c>
      <c r="GK8" s="13">
        <f>'C завтраками| Bed and breakfast'!GK8*0.9</f>
        <v>10575</v>
      </c>
      <c r="GL8" s="13">
        <f>'C завтраками| Bed and breakfast'!GL8*0.9</f>
        <v>10575</v>
      </c>
      <c r="GM8" s="13">
        <f>'C завтраками| Bed and breakfast'!GM8*0.9</f>
        <v>10575</v>
      </c>
      <c r="GN8" s="13">
        <f>'C завтраками| Bed and breakfast'!GN8*0.9</f>
        <v>10575</v>
      </c>
      <c r="GO8" s="13">
        <f>'C завтраками| Bed and breakfast'!GO8*0.9</f>
        <v>7785</v>
      </c>
      <c r="GP8" s="13">
        <f>'C завтраками| Bed and breakfast'!GP8*0.9</f>
        <v>7785</v>
      </c>
      <c r="GQ8" s="13">
        <f>'C завтраками| Bed and breakfast'!GQ8*0.9</f>
        <v>7785</v>
      </c>
      <c r="GR8" s="13">
        <f>'C завтраками| Bed and breakfast'!GR8*0.9</f>
        <v>7785</v>
      </c>
      <c r="GS8" s="13">
        <f>'C завтраками| Bed and breakfast'!GS8*0.9</f>
        <v>8235</v>
      </c>
      <c r="GT8" s="13">
        <f>'C завтраками| Bed and breakfast'!GT8*0.9</f>
        <v>8235</v>
      </c>
      <c r="GU8" s="13">
        <f>'C завтраками| Bed and breakfast'!GU8*0.9</f>
        <v>7785</v>
      </c>
      <c r="GV8" s="13">
        <f>'C завтраками| Bed and breakfast'!GV8*0.9</f>
        <v>7785</v>
      </c>
      <c r="GW8" s="13">
        <f>'C завтраками| Bed and breakfast'!GW8*0.9</f>
        <v>7785</v>
      </c>
      <c r="GX8" s="13">
        <f>'C завтраками| Bed and breakfast'!GX8*0.9</f>
        <v>7785</v>
      </c>
      <c r="GY8" s="13">
        <f>'C завтраками| Bed and breakfast'!GY8*0.9</f>
        <v>7785</v>
      </c>
      <c r="GZ8" s="13">
        <f>'C завтраками| Bed and breakfast'!GZ8*0.9</f>
        <v>8235</v>
      </c>
      <c r="HA8" s="13">
        <f>'C завтраками| Bed and breakfast'!HA8*0.9</f>
        <v>8235</v>
      </c>
      <c r="HB8" s="13">
        <f>'C завтраками| Bed and breakfast'!HB8*0.9</f>
        <v>7785</v>
      </c>
      <c r="HC8" s="13">
        <f>'C завтраками| Bed and breakfast'!HC8*0.9</f>
        <v>7785</v>
      </c>
      <c r="HD8" s="13">
        <f>'C завтраками| Bed and breakfast'!HD8*0.9</f>
        <v>7785</v>
      </c>
      <c r="HE8" s="13">
        <f>'C завтраками| Bed and breakfast'!HE8*0.9</f>
        <v>7785</v>
      </c>
      <c r="HF8" s="13">
        <f>'C завтраками| Bed and breakfast'!HF8*0.9</f>
        <v>7785</v>
      </c>
      <c r="HG8" s="13">
        <f>'C завтраками| Bed and breakfast'!HG8*0.9</f>
        <v>8235</v>
      </c>
      <c r="HH8" s="13">
        <f>'C завтраками| Bed and breakfast'!HH8*0.9</f>
        <v>8235</v>
      </c>
      <c r="HI8" s="13">
        <f>'C завтраками| Bed and breakfast'!HI8*0.9</f>
        <v>7785</v>
      </c>
      <c r="HJ8" s="13">
        <f>'C завтраками| Bed and breakfast'!HJ8*0.9</f>
        <v>7785</v>
      </c>
      <c r="HK8" s="13">
        <f>'C завтраками| Bed and breakfast'!HK8*0.9</f>
        <v>7785</v>
      </c>
      <c r="HL8" s="13">
        <f>'C завтраками| Bed and breakfast'!HL8*0.9</f>
        <v>7785</v>
      </c>
      <c r="HM8" s="13">
        <f>'C завтраками| Bed and breakfast'!HM8*0.9</f>
        <v>7785</v>
      </c>
      <c r="HN8" s="13">
        <f>'C завтраками| Bed and breakfast'!HN8*0.9</f>
        <v>8235</v>
      </c>
      <c r="HO8" s="13">
        <f>'C завтраками| Bed and breakfast'!HO8*0.9</f>
        <v>8235</v>
      </c>
      <c r="HP8" s="13">
        <f>'C завтраками| Bed and breakfast'!HP8*0.9</f>
        <v>7785</v>
      </c>
      <c r="HQ8" s="13">
        <f>'C завтраками| Bed and breakfast'!HQ8*0.9</f>
        <v>7785</v>
      </c>
      <c r="HR8" s="13">
        <f>'C завтраками| Bed and breakfast'!HR8*0.9</f>
        <v>7785</v>
      </c>
      <c r="HS8" s="13">
        <f>'C завтраками| Bed and breakfast'!HS8*0.9</f>
        <v>7785</v>
      </c>
      <c r="HT8" s="13">
        <f>'C завтраками| Bed and breakfast'!HT8*0.9</f>
        <v>7785</v>
      </c>
      <c r="HU8" s="13">
        <f>'C завтраками| Bed and breakfast'!HU8*0.9</f>
        <v>8235</v>
      </c>
      <c r="HV8" s="13">
        <f>'C завтраками| Bed and breakfast'!HV8*0.9</f>
        <v>8235</v>
      </c>
      <c r="HW8" s="13">
        <f>'C завтраками| Bed and breakfast'!HW8*0.9</f>
        <v>7785</v>
      </c>
      <c r="HX8" s="13">
        <f>'C завтраками| Bed and breakfast'!HX8*0.9</f>
        <v>7785</v>
      </c>
      <c r="HY8" s="13">
        <f>'C завтраками| Bed and breakfast'!HY8*0.9</f>
        <v>7785</v>
      </c>
      <c r="HZ8" s="13">
        <f>'C завтраками| Bed and breakfast'!HZ8*0.9</f>
        <v>7785</v>
      </c>
      <c r="IA8" s="13">
        <f>'C завтраками| Bed and breakfast'!IA8*0.9</f>
        <v>7785</v>
      </c>
      <c r="IB8" s="13">
        <f>'C завтраками| Bed and breakfast'!IB8*0.9</f>
        <v>7785</v>
      </c>
      <c r="IC8" s="13">
        <f>'C завтраками| Bed and breakfast'!IC8*0.9</f>
        <v>7785</v>
      </c>
      <c r="ID8" s="13">
        <f>'C завтраками| Bed and breakfast'!ID8*0.9</f>
        <v>6885</v>
      </c>
      <c r="IE8" s="13">
        <f>'C завтраками| Bed and breakfast'!IE8*0.9</f>
        <v>6885</v>
      </c>
      <c r="IF8" s="13">
        <f>'C завтраками| Bed and breakfast'!IF8*0.9</f>
        <v>6885</v>
      </c>
      <c r="IG8" s="13">
        <f>'C завтраками| Bed and breakfast'!IG8*0.9</f>
        <v>6885</v>
      </c>
      <c r="IH8" s="13">
        <f>'C завтраками| Bed and breakfast'!IH8*0.9</f>
        <v>6885</v>
      </c>
      <c r="II8" s="13">
        <f>'C завтраками| Bed and breakfast'!II8*0.9</f>
        <v>6885</v>
      </c>
      <c r="IJ8" s="13">
        <f>'C завтраками| Bed and breakfast'!IJ8*0.9</f>
        <v>6885</v>
      </c>
      <c r="IK8" s="13">
        <f>'C завтраками| Bed and breakfast'!IK8*0.9</f>
        <v>6435</v>
      </c>
      <c r="IL8" s="13">
        <f>'C завтраками| Bed and breakfast'!IL8*0.9</f>
        <v>6435</v>
      </c>
      <c r="IM8" s="13">
        <f>'C завтраками| Bed and breakfast'!IM8*0.9</f>
        <v>6435</v>
      </c>
      <c r="IN8" s="13">
        <f>'C завтраками| Bed and breakfast'!IN8*0.9</f>
        <v>6435</v>
      </c>
      <c r="IO8" s="13">
        <f>'C завтраками| Bed and breakfast'!IO8*0.9</f>
        <v>6435</v>
      </c>
      <c r="IP8" s="13">
        <f>'C завтраками| Bed and breakfast'!IP8*0.9</f>
        <v>6885</v>
      </c>
      <c r="IQ8" s="13">
        <f>'C завтраками| Bed and breakfast'!IQ8*0.9</f>
        <v>6885</v>
      </c>
      <c r="IR8" s="13">
        <f>'C завтраками| Bed and breakfast'!IR8*0.9</f>
        <v>6435</v>
      </c>
      <c r="IS8" s="13">
        <f>'C завтраками| Bed and breakfast'!IS8*0.9</f>
        <v>6435</v>
      </c>
      <c r="IT8" s="13">
        <f>'C завтраками| Bed and breakfast'!IT8*0.9</f>
        <v>6435</v>
      </c>
      <c r="IU8" s="13">
        <f>'C завтраками| Bed and breakfast'!IU8*0.9</f>
        <v>6435</v>
      </c>
      <c r="IV8" s="13">
        <f>'C завтраками| Bed and breakfast'!IV8*0.9</f>
        <v>6435</v>
      </c>
      <c r="IW8" s="13">
        <f>'C завтраками| Bed and breakfast'!IW8*0.9</f>
        <v>6885</v>
      </c>
      <c r="IX8" s="13">
        <f>'C завтраками| Bed and breakfast'!IX8*0.9</f>
        <v>6885</v>
      </c>
      <c r="IY8" s="13">
        <f>'C завтраками| Bed and breakfast'!IY8*0.9</f>
        <v>6435</v>
      </c>
      <c r="IZ8" s="13">
        <f>'C завтраками| Bed and breakfast'!IZ8*0.9</f>
        <v>6435</v>
      </c>
      <c r="JA8" s="13">
        <f>'C завтраками| Bed and breakfast'!JA8*0.9</f>
        <v>6435</v>
      </c>
      <c r="JB8" s="13">
        <f>'C завтраками| Bed and breakfast'!JB8*0.9</f>
        <v>6435</v>
      </c>
      <c r="JC8" s="13">
        <f>'C завтраками| Bed and breakfast'!JC8*0.9</f>
        <v>6435</v>
      </c>
      <c r="JD8" s="13">
        <f>'C завтраками| Bed and breakfast'!JD8*0.9</f>
        <v>6885</v>
      </c>
      <c r="JE8" s="13">
        <f>'C завтраками| Bed and breakfast'!JE8*0.9</f>
        <v>6885</v>
      </c>
      <c r="JF8" s="13">
        <f>'C завтраками| Bed and breakfast'!JF8*0.9</f>
        <v>7785</v>
      </c>
      <c r="JG8" s="13">
        <f>'C завтраками| Bed and breakfast'!JG8*0.9</f>
        <v>7785</v>
      </c>
      <c r="JH8" s="13">
        <f>'C завтраками| Bed and breakfast'!JH8*0.9</f>
        <v>7785</v>
      </c>
      <c r="JI8" s="13">
        <f>'C завтраками| Bed and breakfast'!JI8*0.9</f>
        <v>7785</v>
      </c>
      <c r="JJ8" s="13">
        <f>'C завтраками| Bed and breakfast'!JJ8*0.9</f>
        <v>7785</v>
      </c>
      <c r="JK8" s="13">
        <f>'C завтраками| Bed and breakfast'!JK8*0.9</f>
        <v>7785</v>
      </c>
      <c r="JL8" s="13">
        <f>'C завтраками| Bed and breakfast'!JL8*0.9</f>
        <v>7785</v>
      </c>
      <c r="JM8" s="13">
        <f>'C завтраками| Bed and breakfast'!JM8*0.9</f>
        <v>7785</v>
      </c>
      <c r="JN8" s="13">
        <f>'C завтраками| Bed and breakfast'!JN8*0.9</f>
        <v>7785</v>
      </c>
      <c r="JO8" s="13">
        <f>'C завтраками| Bed and breakfast'!JO8*0.9</f>
        <v>7785</v>
      </c>
      <c r="JP8" s="13">
        <f>'C завтраками| Bed and breakfast'!JP8*0.9</f>
        <v>7785</v>
      </c>
    </row>
    <row r="9" spans="1:276" ht="11.45" customHeight="1">
      <c r="A9" s="12">
        <v>2</v>
      </c>
      <c r="B9" s="35">
        <f>'C завтраками| Bed and breakfast'!B9*0.9</f>
        <v>24390</v>
      </c>
      <c r="C9" s="35">
        <f>'C завтраками| Bed and breakfast'!C9*0.9</f>
        <v>32580</v>
      </c>
      <c r="D9" s="35">
        <f>'C завтраками| Bed and breakfast'!D9*0.9</f>
        <v>32580</v>
      </c>
      <c r="E9" s="35">
        <f>'C завтраками| Bed and breakfast'!E9*0.9</f>
        <v>33930</v>
      </c>
      <c r="F9" s="35">
        <f>'C завтраками| Bed and breakfast'!F9*0.9</f>
        <v>33930</v>
      </c>
      <c r="G9" s="35">
        <f>'C завтраками| Bed and breakfast'!G9*0.9</f>
        <v>33930</v>
      </c>
      <c r="H9" s="35">
        <f>'C завтраками| Bed and breakfast'!H9*0.9</f>
        <v>33930</v>
      </c>
      <c r="I9" s="35">
        <f>'C завтраками| Bed and breakfast'!I9*0.9</f>
        <v>33930</v>
      </c>
      <c r="J9" s="35">
        <f>'C завтраками| Bed and breakfast'!J9*0.9</f>
        <v>30600</v>
      </c>
      <c r="K9" s="35">
        <f>'C завтраками| Bed and breakfast'!K9*0.9</f>
        <v>28980</v>
      </c>
      <c r="L9" s="13">
        <f>'C завтраками| Bed and breakfast'!L9*0.9</f>
        <v>21780</v>
      </c>
      <c r="M9" s="13">
        <f>'C завтраками| Bed and breakfast'!M9*0.9</f>
        <v>18540</v>
      </c>
      <c r="N9" s="13">
        <f>'C завтраками| Bed and breakfast'!N9*0.9</f>
        <v>14760</v>
      </c>
      <c r="O9" s="13">
        <f>'C завтраками| Bed and breakfast'!O9*0.9</f>
        <v>14760</v>
      </c>
      <c r="P9" s="13">
        <f>'C завтраками| Bed and breakfast'!P9*0.9</f>
        <v>14760</v>
      </c>
      <c r="Q9" s="13">
        <f>'C завтраками| Bed and breakfast'!Q9*0.9</f>
        <v>15570</v>
      </c>
      <c r="R9" s="13">
        <f>'C завтраками| Bed and breakfast'!R9*0.9</f>
        <v>15570</v>
      </c>
      <c r="S9" s="13">
        <f>'C завтраками| Bed and breakfast'!S9*0.9</f>
        <v>15570</v>
      </c>
      <c r="T9" s="13">
        <f>'C завтраками| Bed and breakfast'!T9*0.9</f>
        <v>15570</v>
      </c>
      <c r="U9" s="13">
        <f>'C завтраками| Bed and breakfast'!U9*0.9</f>
        <v>15570</v>
      </c>
      <c r="V9" s="13">
        <f>'C завтраками| Bed and breakfast'!V9*0.9</f>
        <v>15570</v>
      </c>
      <c r="W9" s="13">
        <f>'C завтраками| Bed and breakfast'!W9*0.9</f>
        <v>16380</v>
      </c>
      <c r="X9" s="13">
        <f>'C завтраками| Bed and breakfast'!X9*0.9</f>
        <v>16380</v>
      </c>
      <c r="Y9" s="13">
        <f>'C завтраками| Bed and breakfast'!Y9*0.9</f>
        <v>16380</v>
      </c>
      <c r="Z9" s="13">
        <f>'C завтраками| Bed and breakfast'!Z9*0.9</f>
        <v>16380</v>
      </c>
      <c r="AA9" s="13">
        <f>'C завтраками| Bed and breakfast'!AA9*0.9</f>
        <v>16380</v>
      </c>
      <c r="AB9" s="13">
        <f>'C завтраками| Bed and breakfast'!AB9*0.9</f>
        <v>17460</v>
      </c>
      <c r="AC9" s="13">
        <f>'C завтраками| Bed and breakfast'!AC9*0.9</f>
        <v>17460</v>
      </c>
      <c r="AD9" s="13">
        <f>'C завтраками| Bed and breakfast'!AD9*0.9</f>
        <v>17460</v>
      </c>
      <c r="AE9" s="13">
        <f>'C завтраками| Bed and breakfast'!AE9*0.9</f>
        <v>17460</v>
      </c>
      <c r="AF9" s="13">
        <f>'C завтраками| Bed and breakfast'!AF9*0.9</f>
        <v>20700</v>
      </c>
      <c r="AG9" s="13">
        <f>'C завтраками| Bed and breakfast'!AG9*0.9</f>
        <v>20700</v>
      </c>
      <c r="AH9" s="13">
        <f>'C завтраками| Bed and breakfast'!AH9*0.9</f>
        <v>20700</v>
      </c>
      <c r="AI9" s="13">
        <f>'C завтраками| Bed and breakfast'!AI9*0.9</f>
        <v>19620</v>
      </c>
      <c r="AJ9" s="13">
        <f>'C завтраками| Bed and breakfast'!AJ9*0.9</f>
        <v>19620</v>
      </c>
      <c r="AK9" s="13">
        <f>'C завтраками| Bed and breakfast'!AK9*0.9</f>
        <v>19620</v>
      </c>
      <c r="AL9" s="13">
        <f>'C завтраками| Bed and breakfast'!AL9*0.9</f>
        <v>19620</v>
      </c>
      <c r="AM9" s="13">
        <f>'C завтраками| Bed and breakfast'!AM9*0.9</f>
        <v>22860</v>
      </c>
      <c r="AN9" s="13">
        <f>'C завтраками| Bed and breakfast'!AN9*0.9</f>
        <v>22860</v>
      </c>
      <c r="AO9" s="13">
        <f>'C завтраками| Bed and breakfast'!AO9*0.9</f>
        <v>22860</v>
      </c>
      <c r="AP9" s="13">
        <f>'C завтраками| Bed and breakfast'!AP9*0.9</f>
        <v>19620</v>
      </c>
      <c r="AQ9" s="13">
        <f>'C завтраками| Bed and breakfast'!AQ9*0.9</f>
        <v>19620</v>
      </c>
      <c r="AR9" s="13">
        <f>'C завтраками| Bed and breakfast'!AR9*0.9</f>
        <v>19620</v>
      </c>
      <c r="AS9" s="13">
        <f>'C завтраками| Bed and breakfast'!AS9*0.9</f>
        <v>19620</v>
      </c>
      <c r="AT9" s="13">
        <f>'C завтраками| Bed and breakfast'!AT9*0.9</f>
        <v>19620</v>
      </c>
      <c r="AU9" s="13">
        <f>'C завтраками| Bed and breakfast'!AU9*0.9</f>
        <v>20700</v>
      </c>
      <c r="AV9" s="13">
        <f>'C завтраками| Bed and breakfast'!AV9*0.9</f>
        <v>20700</v>
      </c>
      <c r="AW9" s="13">
        <f>'C завтраками| Bed and breakfast'!AW9*0.9</f>
        <v>20700</v>
      </c>
      <c r="AX9" s="13">
        <f>'C завтраками| Bed and breakfast'!AX9*0.9</f>
        <v>22860</v>
      </c>
      <c r="AY9" s="13">
        <f>'C завтраками| Bed and breakfast'!AY9*0.9</f>
        <v>22860</v>
      </c>
      <c r="AZ9" s="13">
        <f>'C завтраками| Bed and breakfast'!AZ9*0.9</f>
        <v>22860</v>
      </c>
      <c r="BA9" s="13">
        <f>'C завтраками| Bed and breakfast'!BA9*0.9</f>
        <v>22860</v>
      </c>
      <c r="BB9" s="13">
        <f>'C завтраками| Bed and breakfast'!BB9*0.9</f>
        <v>25020</v>
      </c>
      <c r="BC9" s="13">
        <f>'C завтраками| Bed and breakfast'!BC9*0.9</f>
        <v>25020</v>
      </c>
      <c r="BD9" s="13">
        <f>'C завтраками| Bed and breakfast'!BD9*0.9</f>
        <v>25020</v>
      </c>
      <c r="BE9" s="13">
        <f>'C завтраками| Bed and breakfast'!BE9*0.9</f>
        <v>25020</v>
      </c>
      <c r="BF9" s="13">
        <f>'C завтраками| Bed and breakfast'!BF9*0.9</f>
        <v>25020</v>
      </c>
      <c r="BG9" s="13">
        <f>'C завтраками| Bed and breakfast'!BG9*0.9</f>
        <v>25020</v>
      </c>
      <c r="BH9" s="13">
        <f>'C завтраками| Bed and breakfast'!BH9*0.9</f>
        <v>25020</v>
      </c>
      <c r="BI9" s="13">
        <f>'C завтраками| Bed and breakfast'!BI9*0.9</f>
        <v>25020</v>
      </c>
      <c r="BJ9" s="13">
        <f>'C завтраками| Bed and breakfast'!BJ9*0.9</f>
        <v>22860</v>
      </c>
      <c r="BK9" s="13">
        <f>'C завтраками| Bed and breakfast'!BK9*0.9</f>
        <v>16380</v>
      </c>
      <c r="BL9" s="13">
        <f>'C завтраками| Bed and breakfast'!BL9*0.9</f>
        <v>16380</v>
      </c>
      <c r="BM9" s="13">
        <f>'C завтраками| Bed and breakfast'!BM9*0.9</f>
        <v>16380</v>
      </c>
      <c r="BN9" s="13">
        <f>'C завтраками| Bed and breakfast'!BN9*0.9</f>
        <v>16380</v>
      </c>
      <c r="BO9" s="13">
        <f>'C завтраками| Bed and breakfast'!BO9*0.9</f>
        <v>16380</v>
      </c>
      <c r="BP9" s="13">
        <f>'C завтраками| Bed and breakfast'!BP9*0.9</f>
        <v>16380</v>
      </c>
      <c r="BQ9" s="13">
        <f>'C завтраками| Bed and breakfast'!BQ9*0.9</f>
        <v>16380</v>
      </c>
      <c r="BR9" s="13">
        <f>'C завтраками| Bed and breakfast'!BR9*0.9</f>
        <v>16380</v>
      </c>
      <c r="BS9" s="13">
        <f>'C завтраками| Bed and breakfast'!BS9*0.9</f>
        <v>16380</v>
      </c>
      <c r="BT9" s="13">
        <f>'C завтраками| Bed and breakfast'!BT9*0.9</f>
        <v>12420</v>
      </c>
      <c r="BU9" s="13">
        <f>'C завтраками| Bed and breakfast'!BU9*0.9</f>
        <v>12420</v>
      </c>
      <c r="BV9" s="13">
        <f>'C завтраками| Bed and breakfast'!BV9*0.9</f>
        <v>12420</v>
      </c>
      <c r="BW9" s="13">
        <f>'C завтраками| Bed and breakfast'!BW9*0.9</f>
        <v>12420</v>
      </c>
      <c r="BX9" s="13">
        <f>'C завтраками| Bed and breakfast'!BX9*0.9</f>
        <v>12420</v>
      </c>
      <c r="BY9" s="13">
        <f>'C завтраками| Bed and breakfast'!BY9*0.9</f>
        <v>12420</v>
      </c>
      <c r="BZ9" s="13">
        <f>'C завтраками| Bed and breakfast'!BZ9*0.9</f>
        <v>12420</v>
      </c>
      <c r="CA9" s="13">
        <f>'C завтраками| Bed and breakfast'!CA9*0.9</f>
        <v>11160</v>
      </c>
      <c r="CB9" s="13">
        <f>'C завтраками| Bed and breakfast'!CB9*0.9</f>
        <v>11160</v>
      </c>
      <c r="CC9" s="13">
        <f>'C завтраками| Bed and breakfast'!CC9*0.9</f>
        <v>11160</v>
      </c>
      <c r="CD9" s="13">
        <f>'C завтраками| Bed and breakfast'!CD9*0.9</f>
        <v>11160</v>
      </c>
      <c r="CE9" s="13">
        <f>'C завтраками| Bed and breakfast'!CE9*0.9</f>
        <v>11160</v>
      </c>
      <c r="CF9" s="13">
        <f>'C завтраками| Bed and breakfast'!CF9*0.9</f>
        <v>10080</v>
      </c>
      <c r="CG9" s="13">
        <f>'C завтраками| Bed and breakfast'!CG9*0.9</f>
        <v>10080</v>
      </c>
      <c r="CH9" s="13">
        <f>'C завтраками| Bed and breakfast'!CH9*0.9</f>
        <v>10080</v>
      </c>
      <c r="CI9" s="13">
        <f>'C завтраками| Bed and breakfast'!CI9*0.9</f>
        <v>10080</v>
      </c>
      <c r="CJ9" s="13">
        <f>'C завтраками| Bed and breakfast'!CJ9*0.9</f>
        <v>10080</v>
      </c>
      <c r="CK9" s="13">
        <f>'C завтраками| Bed and breakfast'!CK9*0.9</f>
        <v>11160</v>
      </c>
      <c r="CL9" s="13">
        <f>'C завтраками| Bed and breakfast'!CL9*0.9</f>
        <v>11160</v>
      </c>
      <c r="CM9" s="13">
        <f>'C завтраками| Bed and breakfast'!CM9*0.9</f>
        <v>10080</v>
      </c>
      <c r="CN9" s="13">
        <f>'C завтраками| Bed and breakfast'!CN9*0.9</f>
        <v>10080</v>
      </c>
      <c r="CO9" s="13">
        <f>'C завтраками| Bed and breakfast'!CO9*0.9</f>
        <v>10080</v>
      </c>
      <c r="CP9" s="13">
        <f>'C завтраками| Bed and breakfast'!CP9*0.9</f>
        <v>9720</v>
      </c>
      <c r="CQ9" s="13">
        <f>'C завтраками| Bed and breakfast'!CQ9*0.9</f>
        <v>9720</v>
      </c>
      <c r="CR9" s="13">
        <f>'C завтраками| Bed and breakfast'!CR9*0.9</f>
        <v>9720</v>
      </c>
      <c r="CS9" s="13">
        <f>'C завтраками| Bed and breakfast'!CS9*0.9</f>
        <v>9720</v>
      </c>
      <c r="CT9" s="13">
        <f>'C завтраками| Bed and breakfast'!CT9*0.9</f>
        <v>8820</v>
      </c>
      <c r="CU9" s="13">
        <f>'C завтраками| Bed and breakfast'!CU9*0.9</f>
        <v>8820</v>
      </c>
      <c r="CV9" s="13">
        <f>'C завтраками| Bed and breakfast'!CV9*0.9</f>
        <v>8820</v>
      </c>
      <c r="CW9" s="13">
        <f>'C завтраками| Bed and breakfast'!CW9*0.9</f>
        <v>8820</v>
      </c>
      <c r="CX9" s="13">
        <f>'C завтраками| Bed and breakfast'!CX9*0.9</f>
        <v>8820</v>
      </c>
      <c r="CY9" s="13">
        <f>'C завтраками| Bed and breakfast'!CY9*0.9</f>
        <v>8820</v>
      </c>
      <c r="CZ9" s="13">
        <f>'C завтраками| Bed and breakfast'!CZ9*0.9</f>
        <v>8820</v>
      </c>
      <c r="DA9" s="13">
        <f>'C завтраками| Bed and breakfast'!DA9*0.9</f>
        <v>7110</v>
      </c>
      <c r="DB9" s="13">
        <f>'C завтраками| Bed and breakfast'!DB9*0.9</f>
        <v>7110</v>
      </c>
      <c r="DC9" s="13">
        <f>'C завтраками| Bed and breakfast'!DC9*0.9</f>
        <v>7110</v>
      </c>
      <c r="DD9" s="13">
        <f>'C завтраками| Bed and breakfast'!DD9*0.9</f>
        <v>7110</v>
      </c>
      <c r="DE9" s="13">
        <f>'C завтраками| Bed and breakfast'!DE9*0.9</f>
        <v>7110</v>
      </c>
      <c r="DF9" s="13">
        <f>'C завтраками| Bed and breakfast'!DF9*0.9</f>
        <v>7650</v>
      </c>
      <c r="DG9" s="13">
        <f>'C завтраками| Bed and breakfast'!DG9*0.9</f>
        <v>7650</v>
      </c>
      <c r="DH9" s="13">
        <f>'C завтраками| Bed and breakfast'!DH9*0.9</f>
        <v>7110</v>
      </c>
      <c r="DI9" s="13">
        <f>'C завтраками| Bed and breakfast'!DI9*0.9</f>
        <v>7110</v>
      </c>
      <c r="DJ9" s="13">
        <f>'C завтраками| Bed and breakfast'!DJ9*0.9</f>
        <v>7110</v>
      </c>
      <c r="DK9" s="13">
        <f>'C завтраками| Bed and breakfast'!DK9*0.9</f>
        <v>7110</v>
      </c>
      <c r="DL9" s="13">
        <f>'C завтраками| Bed and breakfast'!DL9*0.9</f>
        <v>7110</v>
      </c>
      <c r="DM9" s="13">
        <f>'C завтраками| Bed and breakfast'!DM9*0.9</f>
        <v>7650</v>
      </c>
      <c r="DN9" s="13">
        <f>'C завтраками| Bed and breakfast'!DN9*0.9</f>
        <v>7650</v>
      </c>
      <c r="DO9" s="13">
        <f>'C завтраками| Bed and breakfast'!DO9*0.9</f>
        <v>7110</v>
      </c>
      <c r="DP9" s="13">
        <f>'C завтраками| Bed and breakfast'!DP9*0.9</f>
        <v>7110</v>
      </c>
      <c r="DQ9" s="13">
        <f>'C завтраками| Bed and breakfast'!DQ9*0.9</f>
        <v>7110</v>
      </c>
      <c r="DR9" s="13">
        <f>'C завтраками| Bed and breakfast'!DR9*0.9</f>
        <v>7110</v>
      </c>
      <c r="DS9" s="13">
        <f>'C завтраками| Bed and breakfast'!DS9*0.9</f>
        <v>8370</v>
      </c>
      <c r="DT9" s="13">
        <f>'C завтраками| Bed and breakfast'!DT9*0.9</f>
        <v>8370</v>
      </c>
      <c r="DU9" s="13">
        <f>'C завтраками| Bed and breakfast'!DU9*0.9</f>
        <v>8370</v>
      </c>
      <c r="DV9" s="13">
        <f>'C завтраками| Bed and breakfast'!DV9*0.9</f>
        <v>7380</v>
      </c>
      <c r="DW9" s="13">
        <f>'C завтраками| Bed and breakfast'!DW9*0.9</f>
        <v>7380</v>
      </c>
      <c r="DX9" s="13">
        <f>'C завтраками| Bed and breakfast'!DX9*0.9</f>
        <v>7380</v>
      </c>
      <c r="DY9" s="13">
        <f>'C завтраками| Bed and breakfast'!DY9*0.9</f>
        <v>7380</v>
      </c>
      <c r="DZ9" s="13">
        <f>'C завтраками| Bed and breakfast'!DZ9*0.9</f>
        <v>7380</v>
      </c>
      <c r="EA9" s="13">
        <f>'C завтраками| Bed and breakfast'!EA9*0.9</f>
        <v>8370</v>
      </c>
      <c r="EB9" s="13">
        <f>'C завтраками| Bed and breakfast'!EB9*0.9</f>
        <v>8370</v>
      </c>
      <c r="EC9" s="13">
        <f>'C завтраками| Bed and breakfast'!EC9*0.9</f>
        <v>8370</v>
      </c>
      <c r="ED9" s="13">
        <f>'C завтраками| Bed and breakfast'!ED9*0.9</f>
        <v>7110</v>
      </c>
      <c r="EE9" s="13">
        <f>'C завтраками| Bed and breakfast'!EE9*0.9</f>
        <v>7110</v>
      </c>
      <c r="EF9" s="13">
        <f>'C завтраками| Bed and breakfast'!EF9*0.9</f>
        <v>7110</v>
      </c>
      <c r="EG9" s="13">
        <f>'C завтраками| Bed and breakfast'!EG9*0.9</f>
        <v>7110</v>
      </c>
      <c r="EH9" s="13">
        <f>'C завтраками| Bed and breakfast'!EH9*0.9</f>
        <v>7380</v>
      </c>
      <c r="EI9" s="13">
        <f>'C завтраками| Bed and breakfast'!EI9*0.9</f>
        <v>7380</v>
      </c>
      <c r="EJ9" s="13">
        <f>'C завтраками| Bed and breakfast'!EJ9*0.9</f>
        <v>7110</v>
      </c>
      <c r="EK9" s="13">
        <f>'C завтраками| Bed and breakfast'!EK9*0.9</f>
        <v>7110</v>
      </c>
      <c r="EL9" s="13">
        <f>'C завтраками| Bed and breakfast'!EL9*0.9</f>
        <v>7110</v>
      </c>
      <c r="EM9" s="13">
        <f>'C завтраками| Bed and breakfast'!EM9*0.9</f>
        <v>7110</v>
      </c>
      <c r="EN9" s="13">
        <f>'C завтраками| Bed and breakfast'!EN9*0.9</f>
        <v>7110</v>
      </c>
      <c r="EO9" s="13">
        <f>'C завтраками| Bed and breakfast'!EO9*0.9</f>
        <v>7380</v>
      </c>
      <c r="EP9" s="13">
        <f>'C завтраками| Bed and breakfast'!EP9*0.9</f>
        <v>7380</v>
      </c>
      <c r="EQ9" s="13">
        <f>'C завтраками| Bed and breakfast'!EQ9*0.9</f>
        <v>7110</v>
      </c>
      <c r="ER9" s="13">
        <f>'C завтраками| Bed and breakfast'!ER9*0.9</f>
        <v>7110</v>
      </c>
      <c r="ES9" s="13">
        <f>'C завтраками| Bed and breakfast'!ES9*0.9</f>
        <v>7110</v>
      </c>
      <c r="ET9" s="13">
        <f>'C завтраками| Bed and breakfast'!ET9*0.9</f>
        <v>7110</v>
      </c>
      <c r="EU9" s="13">
        <f>'C завтраками| Bed and breakfast'!EU9*0.9</f>
        <v>7110</v>
      </c>
      <c r="EV9" s="13">
        <f>'C завтраками| Bed and breakfast'!EV9*0.9</f>
        <v>7380</v>
      </c>
      <c r="EW9" s="13">
        <f>'C завтраками| Bed and breakfast'!EW9*0.9</f>
        <v>7380</v>
      </c>
      <c r="EX9" s="13">
        <f>'C завтраками| Bed and breakfast'!EX9*0.9</f>
        <v>7380</v>
      </c>
      <c r="EY9" s="13">
        <f>'C завтраками| Bed and breakfast'!EY9*0.9</f>
        <v>7380</v>
      </c>
      <c r="EZ9" s="13">
        <f>'C завтраками| Bed and breakfast'!EZ9*0.9</f>
        <v>7380</v>
      </c>
      <c r="FA9" s="13">
        <f>'C завтраками| Bed and breakfast'!FA9*0.9</f>
        <v>7380</v>
      </c>
      <c r="FB9" s="13">
        <f>'C завтраками| Bed and breakfast'!FB9*0.9</f>
        <v>7380</v>
      </c>
      <c r="FC9" s="13">
        <f>'C завтраками| Bed and breakfast'!FC9*0.9</f>
        <v>12060</v>
      </c>
      <c r="FD9" s="13">
        <f>'C завтраками| Bed and breakfast'!FD9*0.9</f>
        <v>12060</v>
      </c>
      <c r="FE9" s="35">
        <f>'C завтраками| Bed and breakfast'!FE9*0.9</f>
        <v>12060</v>
      </c>
      <c r="FF9" s="35">
        <f>'C завтраками| Bed and breakfast'!FF9*0.9</f>
        <v>12060</v>
      </c>
      <c r="FG9" s="35">
        <f>'C завтраками| Bed and breakfast'!FG9*0.9</f>
        <v>12060</v>
      </c>
      <c r="FH9" s="35">
        <f>'C завтраками| Bed and breakfast'!FH9*0.9</f>
        <v>12060</v>
      </c>
      <c r="FI9" s="35">
        <f>'C завтраками| Bed and breakfast'!FI9*0.9</f>
        <v>14040</v>
      </c>
      <c r="FJ9" s="13">
        <f>'C завтраками| Bed and breakfast'!FJ9*0.9</f>
        <v>14040</v>
      </c>
      <c r="FK9" s="13">
        <f>'C завтраками| Bed and breakfast'!FK9*0.9</f>
        <v>14040</v>
      </c>
      <c r="FL9" s="13">
        <f>'C завтраками| Bed and breakfast'!FL9*0.9</f>
        <v>14040</v>
      </c>
      <c r="FM9" s="13">
        <f>'C завтраками| Bed and breakfast'!FM9*0.9</f>
        <v>14040</v>
      </c>
      <c r="FN9" s="13">
        <f>'C завтраками| Bed and breakfast'!FN9*0.9</f>
        <v>14040</v>
      </c>
      <c r="FO9" s="13">
        <f>'C завтраками| Bed and breakfast'!FO9*0.9</f>
        <v>14040</v>
      </c>
      <c r="FP9" s="13">
        <f>'C завтраками| Bed and breakfast'!FP9*0.9</f>
        <v>14040</v>
      </c>
      <c r="FQ9" s="13">
        <f>'C завтраками| Bed and breakfast'!FQ9*0.9</f>
        <v>14040</v>
      </c>
      <c r="FR9" s="13">
        <f>'C завтраками| Bed and breakfast'!FR9*0.9</f>
        <v>14040</v>
      </c>
      <c r="FS9" s="13">
        <f>'C завтраками| Bed and breakfast'!FS9*0.9</f>
        <v>8370</v>
      </c>
      <c r="FT9" s="13">
        <f>'C завтраками| Bed and breakfast'!FT9*0.9</f>
        <v>8370</v>
      </c>
      <c r="FU9" s="13">
        <f>'C завтраками| Bed and breakfast'!FU9*0.9</f>
        <v>8370</v>
      </c>
      <c r="FV9" s="13">
        <f>'C завтраками| Bed and breakfast'!FV9*0.9</f>
        <v>8370</v>
      </c>
      <c r="FW9" s="13">
        <f>'C завтраками| Bed and breakfast'!FW9*0.9</f>
        <v>8370</v>
      </c>
      <c r="FX9" s="13">
        <f>'C завтраками| Bed and breakfast'!FX9*0.9</f>
        <v>8370</v>
      </c>
      <c r="FY9" s="13">
        <f>'C завтраками| Bed and breakfast'!FY9*0.9</f>
        <v>8370</v>
      </c>
      <c r="FZ9" s="13">
        <f>'C завтраками| Bed and breakfast'!FZ9*0.9</f>
        <v>8370</v>
      </c>
      <c r="GA9" s="13">
        <f>'C завтраками| Bed and breakfast'!GA9*0.9</f>
        <v>12060</v>
      </c>
      <c r="GB9" s="13">
        <f>'C завтраками| Bed and breakfast'!GB9*0.9</f>
        <v>12060</v>
      </c>
      <c r="GC9" s="13">
        <f>'C завтраками| Bed and breakfast'!GC9*0.9</f>
        <v>12060</v>
      </c>
      <c r="GD9" s="13">
        <f>'C завтраками| Bed and breakfast'!GD9*0.9</f>
        <v>12060</v>
      </c>
      <c r="GE9" s="13">
        <f>'C завтраками| Bed and breakfast'!GE9*0.9</f>
        <v>12060</v>
      </c>
      <c r="GF9" s="13">
        <f>'C завтраками| Bed and breakfast'!GF9*0.9</f>
        <v>12060</v>
      </c>
      <c r="GG9" s="13">
        <f>'C завтраками| Bed and breakfast'!GG9*0.9</f>
        <v>12060</v>
      </c>
      <c r="GH9" s="13">
        <f>'C завтраками| Bed and breakfast'!GH9*0.9</f>
        <v>12060</v>
      </c>
      <c r="GI9" s="13">
        <f>'C завтраками| Bed and breakfast'!GI9*0.9</f>
        <v>12060</v>
      </c>
      <c r="GJ9" s="13">
        <f>'C завтраками| Bed and breakfast'!GJ9*0.9</f>
        <v>12060</v>
      </c>
      <c r="GK9" s="13">
        <f>'C завтраками| Bed and breakfast'!GK9*0.9</f>
        <v>12060</v>
      </c>
      <c r="GL9" s="13">
        <f>'C завтраками| Bed and breakfast'!GL9*0.9</f>
        <v>12060</v>
      </c>
      <c r="GM9" s="13">
        <f>'C завтраками| Bed and breakfast'!GM9*0.9</f>
        <v>12060</v>
      </c>
      <c r="GN9" s="13">
        <f>'C завтраками| Bed and breakfast'!GN9*0.9</f>
        <v>12060</v>
      </c>
      <c r="GO9" s="13">
        <f>'C завтраками| Bed and breakfast'!GO9*0.9</f>
        <v>9270</v>
      </c>
      <c r="GP9" s="13">
        <f>'C завтраками| Bed and breakfast'!GP9*0.9</f>
        <v>9270</v>
      </c>
      <c r="GQ9" s="13">
        <f>'C завтраками| Bed and breakfast'!GQ9*0.9</f>
        <v>9270</v>
      </c>
      <c r="GR9" s="13">
        <f>'C завтраками| Bed and breakfast'!GR9*0.9</f>
        <v>9270</v>
      </c>
      <c r="GS9" s="13">
        <f>'C завтраками| Bed and breakfast'!GS9*0.9</f>
        <v>9720</v>
      </c>
      <c r="GT9" s="13">
        <f>'C завтраками| Bed and breakfast'!GT9*0.9</f>
        <v>9720</v>
      </c>
      <c r="GU9" s="13">
        <f>'C завтраками| Bed and breakfast'!GU9*0.9</f>
        <v>9270</v>
      </c>
      <c r="GV9" s="13">
        <f>'C завтраками| Bed and breakfast'!GV9*0.9</f>
        <v>9270</v>
      </c>
      <c r="GW9" s="13">
        <f>'C завтраками| Bed and breakfast'!GW9*0.9</f>
        <v>9270</v>
      </c>
      <c r="GX9" s="13">
        <f>'C завтраками| Bed and breakfast'!GX9*0.9</f>
        <v>9270</v>
      </c>
      <c r="GY9" s="13">
        <f>'C завтраками| Bed and breakfast'!GY9*0.9</f>
        <v>9270</v>
      </c>
      <c r="GZ9" s="13">
        <f>'C завтраками| Bed and breakfast'!GZ9*0.9</f>
        <v>9720</v>
      </c>
      <c r="HA9" s="13">
        <f>'C завтраками| Bed and breakfast'!HA9*0.9</f>
        <v>9720</v>
      </c>
      <c r="HB9" s="13">
        <f>'C завтраками| Bed and breakfast'!HB9*0.9</f>
        <v>9270</v>
      </c>
      <c r="HC9" s="13">
        <f>'C завтраками| Bed and breakfast'!HC9*0.9</f>
        <v>9270</v>
      </c>
      <c r="HD9" s="13">
        <f>'C завтраками| Bed and breakfast'!HD9*0.9</f>
        <v>9270</v>
      </c>
      <c r="HE9" s="13">
        <f>'C завтраками| Bed and breakfast'!HE9*0.9</f>
        <v>9270</v>
      </c>
      <c r="HF9" s="13">
        <f>'C завтраками| Bed and breakfast'!HF9*0.9</f>
        <v>9270</v>
      </c>
      <c r="HG9" s="13">
        <f>'C завтраками| Bed and breakfast'!HG9*0.9</f>
        <v>9720</v>
      </c>
      <c r="HH9" s="13">
        <f>'C завтраками| Bed and breakfast'!HH9*0.9</f>
        <v>9720</v>
      </c>
      <c r="HI9" s="13">
        <f>'C завтраками| Bed and breakfast'!HI9*0.9</f>
        <v>9270</v>
      </c>
      <c r="HJ9" s="13">
        <f>'C завтраками| Bed and breakfast'!HJ9*0.9</f>
        <v>9270</v>
      </c>
      <c r="HK9" s="13">
        <f>'C завтраками| Bed and breakfast'!HK9*0.9</f>
        <v>9270</v>
      </c>
      <c r="HL9" s="13">
        <f>'C завтраками| Bed and breakfast'!HL9*0.9</f>
        <v>9270</v>
      </c>
      <c r="HM9" s="13">
        <f>'C завтраками| Bed and breakfast'!HM9*0.9</f>
        <v>9270</v>
      </c>
      <c r="HN9" s="13">
        <f>'C завтраками| Bed and breakfast'!HN9*0.9</f>
        <v>9720</v>
      </c>
      <c r="HO9" s="13">
        <f>'C завтраками| Bed and breakfast'!HO9*0.9</f>
        <v>9720</v>
      </c>
      <c r="HP9" s="13">
        <f>'C завтраками| Bed and breakfast'!HP9*0.9</f>
        <v>9270</v>
      </c>
      <c r="HQ9" s="13">
        <f>'C завтраками| Bed and breakfast'!HQ9*0.9</f>
        <v>9270</v>
      </c>
      <c r="HR9" s="13">
        <f>'C завтраками| Bed and breakfast'!HR9*0.9</f>
        <v>9270</v>
      </c>
      <c r="HS9" s="13">
        <f>'C завтраками| Bed and breakfast'!HS9*0.9</f>
        <v>9270</v>
      </c>
      <c r="HT9" s="13">
        <f>'C завтраками| Bed and breakfast'!HT9*0.9</f>
        <v>9270</v>
      </c>
      <c r="HU9" s="13">
        <f>'C завтраками| Bed and breakfast'!HU9*0.9</f>
        <v>9720</v>
      </c>
      <c r="HV9" s="13">
        <f>'C завтраками| Bed and breakfast'!HV9*0.9</f>
        <v>9720</v>
      </c>
      <c r="HW9" s="13">
        <f>'C завтраками| Bed and breakfast'!HW9*0.9</f>
        <v>9270</v>
      </c>
      <c r="HX9" s="13">
        <f>'C завтраками| Bed and breakfast'!HX9*0.9</f>
        <v>9270</v>
      </c>
      <c r="HY9" s="13">
        <f>'C завтраками| Bed and breakfast'!HY9*0.9</f>
        <v>9270</v>
      </c>
      <c r="HZ9" s="13">
        <f>'C завтраками| Bed and breakfast'!HZ9*0.9</f>
        <v>9270</v>
      </c>
      <c r="IA9" s="13">
        <f>'C завтраками| Bed and breakfast'!IA9*0.9</f>
        <v>9270</v>
      </c>
      <c r="IB9" s="13">
        <f>'C завтраками| Bed and breakfast'!IB9*0.9</f>
        <v>9270</v>
      </c>
      <c r="IC9" s="13">
        <f>'C завтраками| Bed and breakfast'!IC9*0.9</f>
        <v>9270</v>
      </c>
      <c r="ID9" s="13">
        <f>'C завтраками| Bed and breakfast'!ID9*0.9</f>
        <v>8370</v>
      </c>
      <c r="IE9" s="13">
        <f>'C завтраками| Bed and breakfast'!IE9*0.9</f>
        <v>8370</v>
      </c>
      <c r="IF9" s="13">
        <f>'C завтраками| Bed and breakfast'!IF9*0.9</f>
        <v>8370</v>
      </c>
      <c r="IG9" s="13">
        <f>'C завтраками| Bed and breakfast'!IG9*0.9</f>
        <v>8370</v>
      </c>
      <c r="IH9" s="13">
        <f>'C завтраками| Bed and breakfast'!IH9*0.9</f>
        <v>8370</v>
      </c>
      <c r="II9" s="13">
        <f>'C завтраками| Bed and breakfast'!II9*0.9</f>
        <v>8370</v>
      </c>
      <c r="IJ9" s="13">
        <f>'C завтраками| Bed and breakfast'!IJ9*0.9</f>
        <v>8370</v>
      </c>
      <c r="IK9" s="13">
        <f>'C завтраками| Bed and breakfast'!IK9*0.9</f>
        <v>7920</v>
      </c>
      <c r="IL9" s="13">
        <f>'C завтраками| Bed and breakfast'!IL9*0.9</f>
        <v>7920</v>
      </c>
      <c r="IM9" s="13">
        <f>'C завтраками| Bed and breakfast'!IM9*0.9</f>
        <v>7920</v>
      </c>
      <c r="IN9" s="13">
        <f>'C завтраками| Bed and breakfast'!IN9*0.9</f>
        <v>7920</v>
      </c>
      <c r="IO9" s="13">
        <f>'C завтраками| Bed and breakfast'!IO9*0.9</f>
        <v>7920</v>
      </c>
      <c r="IP9" s="13">
        <f>'C завтраками| Bed and breakfast'!IP9*0.9</f>
        <v>8370</v>
      </c>
      <c r="IQ9" s="13">
        <f>'C завтраками| Bed and breakfast'!IQ9*0.9</f>
        <v>8370</v>
      </c>
      <c r="IR9" s="13">
        <f>'C завтраками| Bed and breakfast'!IR9*0.9</f>
        <v>7920</v>
      </c>
      <c r="IS9" s="13">
        <f>'C завтраками| Bed and breakfast'!IS9*0.9</f>
        <v>7920</v>
      </c>
      <c r="IT9" s="13">
        <f>'C завтраками| Bed and breakfast'!IT9*0.9</f>
        <v>7920</v>
      </c>
      <c r="IU9" s="13">
        <f>'C завтраками| Bed and breakfast'!IU9*0.9</f>
        <v>7920</v>
      </c>
      <c r="IV9" s="13">
        <f>'C завтраками| Bed and breakfast'!IV9*0.9</f>
        <v>7920</v>
      </c>
      <c r="IW9" s="13">
        <f>'C завтраками| Bed and breakfast'!IW9*0.9</f>
        <v>8370</v>
      </c>
      <c r="IX9" s="13">
        <f>'C завтраками| Bed and breakfast'!IX9*0.9</f>
        <v>8370</v>
      </c>
      <c r="IY9" s="13">
        <f>'C завтраками| Bed and breakfast'!IY9*0.9</f>
        <v>7920</v>
      </c>
      <c r="IZ9" s="13">
        <f>'C завтраками| Bed and breakfast'!IZ9*0.9</f>
        <v>7920</v>
      </c>
      <c r="JA9" s="13">
        <f>'C завтраками| Bed and breakfast'!JA9*0.9</f>
        <v>7920</v>
      </c>
      <c r="JB9" s="13">
        <f>'C завтраками| Bed and breakfast'!JB9*0.9</f>
        <v>7920</v>
      </c>
      <c r="JC9" s="13">
        <f>'C завтраками| Bed and breakfast'!JC9*0.9</f>
        <v>7920</v>
      </c>
      <c r="JD9" s="13">
        <f>'C завтраками| Bed and breakfast'!JD9*0.9</f>
        <v>8370</v>
      </c>
      <c r="JE9" s="13">
        <f>'C завтраками| Bed and breakfast'!JE9*0.9</f>
        <v>8370</v>
      </c>
      <c r="JF9" s="13">
        <f>'C завтраками| Bed and breakfast'!JF9*0.9</f>
        <v>9270</v>
      </c>
      <c r="JG9" s="13">
        <f>'C завтраками| Bed and breakfast'!JG9*0.9</f>
        <v>9270</v>
      </c>
      <c r="JH9" s="13">
        <f>'C завтраками| Bed and breakfast'!JH9*0.9</f>
        <v>9270</v>
      </c>
      <c r="JI9" s="13">
        <f>'C завтраками| Bed and breakfast'!JI9*0.9</f>
        <v>9270</v>
      </c>
      <c r="JJ9" s="13">
        <f>'C завтраками| Bed and breakfast'!JJ9*0.9</f>
        <v>9270</v>
      </c>
      <c r="JK9" s="13">
        <f>'C завтраками| Bed and breakfast'!JK9*0.9</f>
        <v>9270</v>
      </c>
      <c r="JL9" s="13">
        <f>'C завтраками| Bed and breakfast'!JL9*0.9</f>
        <v>9270</v>
      </c>
      <c r="JM9" s="13">
        <f>'C завтраками| Bed and breakfast'!JM9*0.9</f>
        <v>9270</v>
      </c>
      <c r="JN9" s="13">
        <f>'C завтраками| Bed and breakfast'!JN9*0.9</f>
        <v>9270</v>
      </c>
      <c r="JO9" s="13">
        <f>'C завтраками| Bed and breakfast'!JO9*0.9</f>
        <v>9270</v>
      </c>
      <c r="JP9" s="13">
        <f>'C завтраками| Bed and breakfast'!JP9*0.9</f>
        <v>9270</v>
      </c>
    </row>
    <row r="10" spans="1:276" ht="11.45" customHeight="1">
      <c r="A10" s="14" t="s">
        <v>5</v>
      </c>
      <c r="B10" s="35"/>
      <c r="C10" s="35"/>
      <c r="D10" s="35"/>
      <c r="E10" s="35"/>
      <c r="F10" s="35"/>
      <c r="G10" s="35"/>
      <c r="H10" s="35"/>
      <c r="I10" s="35"/>
      <c r="J10" s="35"/>
      <c r="K10" s="35"/>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35"/>
      <c r="FF10" s="35"/>
      <c r="FG10" s="35"/>
      <c r="FH10" s="35"/>
      <c r="FI10" s="35"/>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row>
    <row r="11" spans="1:276" ht="11.45" customHeight="1">
      <c r="A11" s="12">
        <v>1</v>
      </c>
      <c r="B11" s="35">
        <f>'C завтраками| Bed and breakfast'!B11*0.9</f>
        <v>24390</v>
      </c>
      <c r="C11" s="35">
        <f>'C завтраками| Bed and breakfast'!C11*0.9</f>
        <v>32580</v>
      </c>
      <c r="D11" s="35">
        <f>'C завтраками| Bed and breakfast'!D11*0.9</f>
        <v>32580</v>
      </c>
      <c r="E11" s="35">
        <f>'C завтраками| Bed and breakfast'!E11*0.9</f>
        <v>33930</v>
      </c>
      <c r="F11" s="35">
        <f>'C завтраками| Bed and breakfast'!F11*0.9</f>
        <v>33930</v>
      </c>
      <c r="G11" s="35">
        <f>'C завтраками| Bed and breakfast'!G11*0.9</f>
        <v>33930</v>
      </c>
      <c r="H11" s="35">
        <f>'C завтраками| Bed and breakfast'!H11*0.9</f>
        <v>33930</v>
      </c>
      <c r="I11" s="35">
        <f>'C завтраками| Bed and breakfast'!I11*0.9</f>
        <v>33930</v>
      </c>
      <c r="J11" s="35">
        <f>'C завтраками| Bed and breakfast'!J11*0.9</f>
        <v>30600</v>
      </c>
      <c r="K11" s="35">
        <f>'C завтраками| Bed and breakfast'!K11*0.9</f>
        <v>28980</v>
      </c>
      <c r="L11" s="13">
        <f>'C завтраками| Bed and breakfast'!L11*0.9</f>
        <v>21735</v>
      </c>
      <c r="M11" s="13">
        <f>'C завтраками| Bed and breakfast'!M11*0.9</f>
        <v>18495</v>
      </c>
      <c r="N11" s="13">
        <f>'C завтраками| Bed and breakfast'!N11*0.9</f>
        <v>14715</v>
      </c>
      <c r="O11" s="13">
        <f>'C завтраками| Bed and breakfast'!O11*0.9</f>
        <v>14715</v>
      </c>
      <c r="P11" s="13">
        <f>'C завтраками| Bed and breakfast'!P11*0.9</f>
        <v>14715</v>
      </c>
      <c r="Q11" s="13">
        <f>'C завтраками| Bed and breakfast'!Q11*0.9</f>
        <v>15525</v>
      </c>
      <c r="R11" s="13">
        <f>'C завтраками| Bed and breakfast'!R11*0.9</f>
        <v>15525</v>
      </c>
      <c r="S11" s="13">
        <f>'C завтраками| Bed and breakfast'!S11*0.9</f>
        <v>15525</v>
      </c>
      <c r="T11" s="13">
        <f>'C завтраками| Bed and breakfast'!T11*0.9</f>
        <v>15525</v>
      </c>
      <c r="U11" s="13">
        <f>'C завтраками| Bed and breakfast'!U11*0.9</f>
        <v>15525</v>
      </c>
      <c r="V11" s="13">
        <f>'C завтраками| Bed and breakfast'!V11*0.9</f>
        <v>15525</v>
      </c>
      <c r="W11" s="13">
        <f>'C завтраками| Bed and breakfast'!W11*0.9</f>
        <v>16335</v>
      </c>
      <c r="X11" s="13">
        <f>'C завтраками| Bed and breakfast'!X11*0.9</f>
        <v>16335</v>
      </c>
      <c r="Y11" s="13">
        <f>'C завтраками| Bed and breakfast'!Y11*0.9</f>
        <v>16335</v>
      </c>
      <c r="Z11" s="13">
        <f>'C завтраками| Bed and breakfast'!Z11*0.9</f>
        <v>16335</v>
      </c>
      <c r="AA11" s="13">
        <f>'C завтраками| Bed and breakfast'!AA11*0.9</f>
        <v>16335</v>
      </c>
      <c r="AB11" s="13">
        <f>'C завтраками| Bed and breakfast'!AB11*0.9</f>
        <v>17415</v>
      </c>
      <c r="AC11" s="13">
        <f>'C завтраками| Bed and breakfast'!AC11*0.9</f>
        <v>17415</v>
      </c>
      <c r="AD11" s="13">
        <f>'C завтраками| Bed and breakfast'!AD11*0.9</f>
        <v>17415</v>
      </c>
      <c r="AE11" s="13">
        <f>'C завтраками| Bed and breakfast'!AE11*0.9</f>
        <v>17415</v>
      </c>
      <c r="AF11" s="13">
        <f>'C завтраками| Bed and breakfast'!AF11*0.9</f>
        <v>20655</v>
      </c>
      <c r="AG11" s="13">
        <f>'C завтраками| Bed and breakfast'!AG11*0.9</f>
        <v>20655</v>
      </c>
      <c r="AH11" s="13">
        <f>'C завтраками| Bed and breakfast'!AH11*0.9</f>
        <v>20655</v>
      </c>
      <c r="AI11" s="13">
        <f>'C завтраками| Bed and breakfast'!AI11*0.9</f>
        <v>19575</v>
      </c>
      <c r="AJ11" s="13">
        <f>'C завтраками| Bed and breakfast'!AJ11*0.9</f>
        <v>19575</v>
      </c>
      <c r="AK11" s="13">
        <f>'C завтраками| Bed and breakfast'!AK11*0.9</f>
        <v>19575</v>
      </c>
      <c r="AL11" s="13">
        <f>'C завтраками| Bed and breakfast'!AL11*0.9</f>
        <v>19575</v>
      </c>
      <c r="AM11" s="13">
        <f>'C завтраками| Bed and breakfast'!AM11*0.9</f>
        <v>22815</v>
      </c>
      <c r="AN11" s="13">
        <f>'C завтраками| Bed and breakfast'!AN11*0.9</f>
        <v>22815</v>
      </c>
      <c r="AO11" s="13">
        <f>'C завтраками| Bed and breakfast'!AO11*0.9</f>
        <v>22815</v>
      </c>
      <c r="AP11" s="13">
        <f>'C завтраками| Bed and breakfast'!AP11*0.9</f>
        <v>19575</v>
      </c>
      <c r="AQ11" s="13">
        <f>'C завтраками| Bed and breakfast'!AQ11*0.9</f>
        <v>19575</v>
      </c>
      <c r="AR11" s="13">
        <f>'C завтраками| Bed and breakfast'!AR11*0.9</f>
        <v>19575</v>
      </c>
      <c r="AS11" s="13">
        <f>'C завтраками| Bed and breakfast'!AS11*0.9</f>
        <v>19575</v>
      </c>
      <c r="AT11" s="13">
        <f>'C завтраками| Bed and breakfast'!AT11*0.9</f>
        <v>19575</v>
      </c>
      <c r="AU11" s="13">
        <f>'C завтраками| Bed and breakfast'!AU11*0.9</f>
        <v>20655</v>
      </c>
      <c r="AV11" s="13">
        <f>'C завтраками| Bed and breakfast'!AV11*0.9</f>
        <v>20655</v>
      </c>
      <c r="AW11" s="13">
        <f>'C завтраками| Bed and breakfast'!AW11*0.9</f>
        <v>20655</v>
      </c>
      <c r="AX11" s="13">
        <f>'C завтраками| Bed and breakfast'!AX11*0.9</f>
        <v>22815</v>
      </c>
      <c r="AY11" s="13">
        <f>'C завтраками| Bed and breakfast'!AY11*0.9</f>
        <v>22815</v>
      </c>
      <c r="AZ11" s="13">
        <f>'C завтраками| Bed and breakfast'!AZ11*0.9</f>
        <v>22815</v>
      </c>
      <c r="BA11" s="13">
        <f>'C завтраками| Bed and breakfast'!BA11*0.9</f>
        <v>22815</v>
      </c>
      <c r="BB11" s="13">
        <f>'C завтраками| Bed and breakfast'!BB11*0.9</f>
        <v>24975</v>
      </c>
      <c r="BC11" s="13">
        <f>'C завтраками| Bed and breakfast'!BC11*0.9</f>
        <v>24975</v>
      </c>
      <c r="BD11" s="13">
        <f>'C завтраками| Bed and breakfast'!BD11*0.9</f>
        <v>24975</v>
      </c>
      <c r="BE11" s="13">
        <f>'C завтраками| Bed and breakfast'!BE11*0.9</f>
        <v>24975</v>
      </c>
      <c r="BF11" s="13">
        <f>'C завтраками| Bed and breakfast'!BF11*0.9</f>
        <v>24975</v>
      </c>
      <c r="BG11" s="13">
        <f>'C завтраками| Bed and breakfast'!BG11*0.9</f>
        <v>24975</v>
      </c>
      <c r="BH11" s="13">
        <f>'C завтраками| Bed and breakfast'!BH11*0.9</f>
        <v>24975</v>
      </c>
      <c r="BI11" s="13">
        <f>'C завтраками| Bed and breakfast'!BI11*0.9</f>
        <v>24975</v>
      </c>
      <c r="BJ11" s="13">
        <f>'C завтраками| Bed and breakfast'!BJ11*0.9</f>
        <v>22815</v>
      </c>
      <c r="BK11" s="13">
        <f>'C завтраками| Bed and breakfast'!BK11*0.9</f>
        <v>16335</v>
      </c>
      <c r="BL11" s="13">
        <f>'C завтраками| Bed and breakfast'!BL11*0.9</f>
        <v>16335</v>
      </c>
      <c r="BM11" s="13">
        <f>'C завтраками| Bed and breakfast'!BM11*0.9</f>
        <v>16335</v>
      </c>
      <c r="BN11" s="13">
        <f>'C завтраками| Bed and breakfast'!BN11*0.9</f>
        <v>16335</v>
      </c>
      <c r="BO11" s="13">
        <f>'C завтраками| Bed and breakfast'!BO11*0.9</f>
        <v>16335</v>
      </c>
      <c r="BP11" s="13">
        <f>'C завтраками| Bed and breakfast'!BP11*0.9</f>
        <v>16335</v>
      </c>
      <c r="BQ11" s="13">
        <f>'C завтраками| Bed and breakfast'!BQ11*0.9</f>
        <v>16335</v>
      </c>
      <c r="BR11" s="13">
        <f>'C завтраками| Bed and breakfast'!BR11*0.9</f>
        <v>16335</v>
      </c>
      <c r="BS11" s="13">
        <f>'C завтраками| Bed and breakfast'!BS11*0.9</f>
        <v>16335</v>
      </c>
      <c r="BT11" s="13">
        <f>'C завтраками| Bed and breakfast'!BT11*0.9</f>
        <v>12105</v>
      </c>
      <c r="BU11" s="13">
        <f>'C завтраками| Bed and breakfast'!BU11*0.9</f>
        <v>12105</v>
      </c>
      <c r="BV11" s="13">
        <f>'C завтраками| Bed and breakfast'!BV11*0.9</f>
        <v>12105</v>
      </c>
      <c r="BW11" s="13">
        <f>'C завтраками| Bed and breakfast'!BW11*0.9</f>
        <v>12105</v>
      </c>
      <c r="BX11" s="13">
        <f>'C завтраками| Bed and breakfast'!BX11*0.9</f>
        <v>12105</v>
      </c>
      <c r="BY11" s="13">
        <f>'C завтраками| Bed and breakfast'!BY11*0.9</f>
        <v>12105</v>
      </c>
      <c r="BZ11" s="13">
        <f>'C завтраками| Bed and breakfast'!BZ11*0.9</f>
        <v>12105</v>
      </c>
      <c r="CA11" s="13">
        <f>'C завтраками| Bed and breakfast'!CA11*0.9</f>
        <v>10845</v>
      </c>
      <c r="CB11" s="13">
        <f>'C завтраками| Bed and breakfast'!CB11*0.9</f>
        <v>10845</v>
      </c>
      <c r="CC11" s="13">
        <f>'C завтраками| Bed and breakfast'!CC11*0.9</f>
        <v>10845</v>
      </c>
      <c r="CD11" s="13">
        <f>'C завтраками| Bed and breakfast'!CD11*0.9</f>
        <v>10845</v>
      </c>
      <c r="CE11" s="13">
        <f>'C завтраками| Bed and breakfast'!CE11*0.9</f>
        <v>10845</v>
      </c>
      <c r="CF11" s="13">
        <f>'C завтраками| Bed and breakfast'!CF11*0.9</f>
        <v>9765</v>
      </c>
      <c r="CG11" s="13">
        <f>'C завтраками| Bed and breakfast'!CG11*0.9</f>
        <v>9765</v>
      </c>
      <c r="CH11" s="13">
        <f>'C завтраками| Bed and breakfast'!CH11*0.9</f>
        <v>9765</v>
      </c>
      <c r="CI11" s="13">
        <f>'C завтраками| Bed and breakfast'!CI11*0.9</f>
        <v>9765</v>
      </c>
      <c r="CJ11" s="13">
        <f>'C завтраками| Bed and breakfast'!CJ11*0.9</f>
        <v>9765</v>
      </c>
      <c r="CK11" s="13">
        <f>'C завтраками| Bed and breakfast'!CK11*0.9</f>
        <v>10845</v>
      </c>
      <c r="CL11" s="13">
        <f>'C завтраками| Bed and breakfast'!CL11*0.9</f>
        <v>10845</v>
      </c>
      <c r="CM11" s="13">
        <f>'C завтраками| Bed and breakfast'!CM11*0.9</f>
        <v>9765</v>
      </c>
      <c r="CN11" s="13">
        <f>'C завтраками| Bed and breakfast'!CN11*0.9</f>
        <v>9765</v>
      </c>
      <c r="CO11" s="13">
        <f>'C завтраками| Bed and breakfast'!CO11*0.9</f>
        <v>9765</v>
      </c>
      <c r="CP11" s="13">
        <f>'C завтраками| Bed and breakfast'!CP11*0.9</f>
        <v>9135</v>
      </c>
      <c r="CQ11" s="13">
        <f>'C завтраками| Bed and breakfast'!CQ11*0.9</f>
        <v>9135</v>
      </c>
      <c r="CR11" s="13">
        <f>'C завтраками| Bed and breakfast'!CR11*0.9</f>
        <v>9135</v>
      </c>
      <c r="CS11" s="13">
        <f>'C завтраками| Bed and breakfast'!CS11*0.9</f>
        <v>9135</v>
      </c>
      <c r="CT11" s="13">
        <f>'C завтраками| Bed and breakfast'!CT11*0.9</f>
        <v>8235</v>
      </c>
      <c r="CU11" s="13">
        <f>'C завтраками| Bed and breakfast'!CU11*0.9</f>
        <v>8235</v>
      </c>
      <c r="CV11" s="13">
        <f>'C завтраками| Bed and breakfast'!CV11*0.9</f>
        <v>8235</v>
      </c>
      <c r="CW11" s="13">
        <f>'C завтраками| Bed and breakfast'!CW11*0.9</f>
        <v>8235</v>
      </c>
      <c r="CX11" s="13">
        <f>'C завтраками| Bed and breakfast'!CX11*0.9</f>
        <v>8235</v>
      </c>
      <c r="CY11" s="13">
        <f>'C завтраками| Bed and breakfast'!CY11*0.9</f>
        <v>8235</v>
      </c>
      <c r="CZ11" s="13">
        <f>'C завтраками| Bed and breakfast'!CZ11*0.9</f>
        <v>8235</v>
      </c>
      <c r="DA11" s="13">
        <f>'C завтраками| Bed and breakfast'!DA11*0.9</f>
        <v>6525</v>
      </c>
      <c r="DB11" s="13">
        <f>'C завтраками| Bed and breakfast'!DB11*0.9</f>
        <v>6525</v>
      </c>
      <c r="DC11" s="13">
        <f>'C завтраками| Bed and breakfast'!DC11*0.9</f>
        <v>6525</v>
      </c>
      <c r="DD11" s="13">
        <f>'C завтраками| Bed and breakfast'!DD11*0.9</f>
        <v>6525</v>
      </c>
      <c r="DE11" s="13">
        <f>'C завтраками| Bed and breakfast'!DE11*0.9</f>
        <v>6525</v>
      </c>
      <c r="DF11" s="13">
        <f>'C завтраками| Bed and breakfast'!DF11*0.9</f>
        <v>7065</v>
      </c>
      <c r="DG11" s="13">
        <f>'C завтраками| Bed and breakfast'!DG11*0.9</f>
        <v>7065</v>
      </c>
      <c r="DH11" s="13">
        <f>'C завтраками| Bed and breakfast'!DH11*0.9</f>
        <v>6525</v>
      </c>
      <c r="DI11" s="13">
        <f>'C завтраками| Bed and breakfast'!DI11*0.9</f>
        <v>6525</v>
      </c>
      <c r="DJ11" s="13">
        <f>'C завтраками| Bed and breakfast'!DJ11*0.9</f>
        <v>6525</v>
      </c>
      <c r="DK11" s="13">
        <f>'C завтраками| Bed and breakfast'!DK11*0.9</f>
        <v>6525</v>
      </c>
      <c r="DL11" s="13">
        <f>'C завтраками| Bed and breakfast'!DL11*0.9</f>
        <v>6525</v>
      </c>
      <c r="DM11" s="13">
        <f>'C завтраками| Bed and breakfast'!DM11*0.9</f>
        <v>7065</v>
      </c>
      <c r="DN11" s="13">
        <f>'C завтраками| Bed and breakfast'!DN11*0.9</f>
        <v>7065</v>
      </c>
      <c r="DO11" s="13">
        <f>'C завтраками| Bed and breakfast'!DO11*0.9</f>
        <v>6525</v>
      </c>
      <c r="DP11" s="13">
        <f>'C завтраками| Bed and breakfast'!DP11*0.9</f>
        <v>6525</v>
      </c>
      <c r="DQ11" s="13">
        <f>'C завтраками| Bed and breakfast'!DQ11*0.9</f>
        <v>6525</v>
      </c>
      <c r="DR11" s="13">
        <f>'C завтраками| Bed and breakfast'!DR11*0.9</f>
        <v>6525</v>
      </c>
      <c r="DS11" s="13">
        <f>'C завтраками| Bed and breakfast'!DS11*0.9</f>
        <v>7785</v>
      </c>
      <c r="DT11" s="13">
        <f>'C завтраками| Bed and breakfast'!DT11*0.9</f>
        <v>7785</v>
      </c>
      <c r="DU11" s="13">
        <f>'C завтраками| Bed and breakfast'!DU11*0.9</f>
        <v>7785</v>
      </c>
      <c r="DV11" s="13">
        <f>'C завтраками| Bed and breakfast'!DV11*0.9</f>
        <v>6795</v>
      </c>
      <c r="DW11" s="13">
        <f>'C завтраками| Bed and breakfast'!DW11*0.9</f>
        <v>6795</v>
      </c>
      <c r="DX11" s="13">
        <f>'C завтраками| Bed and breakfast'!DX11*0.9</f>
        <v>6795</v>
      </c>
      <c r="DY11" s="13">
        <f>'C завтраками| Bed and breakfast'!DY11*0.9</f>
        <v>6795</v>
      </c>
      <c r="DZ11" s="13">
        <f>'C завтраками| Bed and breakfast'!DZ11*0.9</f>
        <v>6795</v>
      </c>
      <c r="EA11" s="13">
        <f>'C завтраками| Bed and breakfast'!EA11*0.9</f>
        <v>7785</v>
      </c>
      <c r="EB11" s="13">
        <f>'C завтраками| Bed and breakfast'!EB11*0.9</f>
        <v>7785</v>
      </c>
      <c r="EC11" s="13">
        <f>'C завтраками| Bed and breakfast'!EC11*0.9</f>
        <v>7785</v>
      </c>
      <c r="ED11" s="13">
        <f>'C завтраками| Bed and breakfast'!ED11*0.9</f>
        <v>6525</v>
      </c>
      <c r="EE11" s="13">
        <f>'C завтраками| Bed and breakfast'!EE11*0.9</f>
        <v>6525</v>
      </c>
      <c r="EF11" s="13">
        <f>'C завтраками| Bed and breakfast'!EF11*0.9</f>
        <v>6525</v>
      </c>
      <c r="EG11" s="13">
        <f>'C завтраками| Bed and breakfast'!EG11*0.9</f>
        <v>6525</v>
      </c>
      <c r="EH11" s="13">
        <f>'C завтраками| Bed and breakfast'!EH11*0.9</f>
        <v>6795</v>
      </c>
      <c r="EI11" s="13">
        <f>'C завтраками| Bed and breakfast'!EI11*0.9</f>
        <v>6795</v>
      </c>
      <c r="EJ11" s="13">
        <f>'C завтраками| Bed and breakfast'!EJ11*0.9</f>
        <v>6525</v>
      </c>
      <c r="EK11" s="13">
        <f>'C завтраками| Bed and breakfast'!EK11*0.9</f>
        <v>6525</v>
      </c>
      <c r="EL11" s="13">
        <f>'C завтраками| Bed and breakfast'!EL11*0.9</f>
        <v>6525</v>
      </c>
      <c r="EM11" s="13">
        <f>'C завтраками| Bed and breakfast'!EM11*0.9</f>
        <v>6525</v>
      </c>
      <c r="EN11" s="13">
        <f>'C завтраками| Bed and breakfast'!EN11*0.9</f>
        <v>6525</v>
      </c>
      <c r="EO11" s="13">
        <f>'C завтраками| Bed and breakfast'!EO11*0.9</f>
        <v>6795</v>
      </c>
      <c r="EP11" s="13">
        <f>'C завтраками| Bed and breakfast'!EP11*0.9</f>
        <v>6795</v>
      </c>
      <c r="EQ11" s="13">
        <f>'C завтраками| Bed and breakfast'!EQ11*0.9</f>
        <v>6525</v>
      </c>
      <c r="ER11" s="13">
        <f>'C завтраками| Bed and breakfast'!ER11*0.9</f>
        <v>6525</v>
      </c>
      <c r="ES11" s="13">
        <f>'C завтраками| Bed and breakfast'!ES11*0.9</f>
        <v>6525</v>
      </c>
      <c r="ET11" s="13">
        <f>'C завтраками| Bed and breakfast'!ET11*0.9</f>
        <v>6525</v>
      </c>
      <c r="EU11" s="13">
        <f>'C завтраками| Bed and breakfast'!EU11*0.9</f>
        <v>6525</v>
      </c>
      <c r="EV11" s="13">
        <f>'C завтраками| Bed and breakfast'!EV11*0.9</f>
        <v>6795</v>
      </c>
      <c r="EW11" s="13">
        <f>'C завтраками| Bed and breakfast'!EW11*0.9</f>
        <v>6795</v>
      </c>
      <c r="EX11" s="13">
        <f>'C завтраками| Bed and breakfast'!EX11*0.9</f>
        <v>6795</v>
      </c>
      <c r="EY11" s="13">
        <f>'C завтраками| Bed and breakfast'!EY11*0.9</f>
        <v>6795</v>
      </c>
      <c r="EZ11" s="13">
        <f>'C завтраками| Bed and breakfast'!EZ11*0.9</f>
        <v>6795</v>
      </c>
      <c r="FA11" s="13">
        <f>'C завтраками| Bed and breakfast'!FA11*0.9</f>
        <v>6795</v>
      </c>
      <c r="FB11" s="13">
        <f>'C завтраками| Bed and breakfast'!FB11*0.9</f>
        <v>6795</v>
      </c>
      <c r="FC11" s="13">
        <f>'C завтраками| Bed and breakfast'!FC11*0.9</f>
        <v>11475</v>
      </c>
      <c r="FD11" s="13">
        <f>'C завтраками| Bed and breakfast'!FD11*0.9</f>
        <v>11475</v>
      </c>
      <c r="FE11" s="35">
        <f>'C завтраками| Bed and breakfast'!FE11*0.9</f>
        <v>11475</v>
      </c>
      <c r="FF11" s="35">
        <f>'C завтраками| Bed and breakfast'!FF11*0.9</f>
        <v>11475</v>
      </c>
      <c r="FG11" s="35">
        <f>'C завтраками| Bed and breakfast'!FG11*0.9</f>
        <v>11475</v>
      </c>
      <c r="FH11" s="35">
        <f>'C завтраками| Bed and breakfast'!FH11*0.9</f>
        <v>11475</v>
      </c>
      <c r="FI11" s="35">
        <f>'C завтраками| Bed and breakfast'!FI11*0.9</f>
        <v>13455</v>
      </c>
      <c r="FJ11" s="13">
        <f>'C завтраками| Bed and breakfast'!FJ11*0.9</f>
        <v>13455</v>
      </c>
      <c r="FK11" s="13">
        <f>'C завтраками| Bed and breakfast'!FK11*0.9</f>
        <v>13455</v>
      </c>
      <c r="FL11" s="13">
        <f>'C завтраками| Bed and breakfast'!FL11*0.9</f>
        <v>13455</v>
      </c>
      <c r="FM11" s="13">
        <f>'C завтраками| Bed and breakfast'!FM11*0.9</f>
        <v>13455</v>
      </c>
      <c r="FN11" s="13">
        <f>'C завтраками| Bed and breakfast'!FN11*0.9</f>
        <v>13455</v>
      </c>
      <c r="FO11" s="13">
        <f>'C завтраками| Bed and breakfast'!FO11*0.9</f>
        <v>13455</v>
      </c>
      <c r="FP11" s="13">
        <f>'C завтраками| Bed and breakfast'!FP11*0.9</f>
        <v>13455</v>
      </c>
      <c r="FQ11" s="13">
        <f>'C завтраками| Bed and breakfast'!FQ11*0.9</f>
        <v>13455</v>
      </c>
      <c r="FR11" s="13">
        <f>'C завтраками| Bed and breakfast'!FR11*0.9</f>
        <v>13455</v>
      </c>
      <c r="FS11" s="13">
        <f>'C завтраками| Bed and breakfast'!FS11*0.9</f>
        <v>7785</v>
      </c>
      <c r="FT11" s="13">
        <f>'C завтраками| Bed and breakfast'!FT11*0.9</f>
        <v>7785</v>
      </c>
      <c r="FU11" s="13">
        <f>'C завтраками| Bed and breakfast'!FU11*0.9</f>
        <v>7785</v>
      </c>
      <c r="FV11" s="13">
        <f>'C завтраками| Bed and breakfast'!FV11*0.9</f>
        <v>7785</v>
      </c>
      <c r="FW11" s="13">
        <f>'C завтраками| Bed and breakfast'!FW11*0.9</f>
        <v>7785</v>
      </c>
      <c r="FX11" s="13">
        <f>'C завтраками| Bed and breakfast'!FX11*0.9</f>
        <v>7785</v>
      </c>
      <c r="FY11" s="13">
        <f>'C завтраками| Bed and breakfast'!FY11*0.9</f>
        <v>7785</v>
      </c>
      <c r="FZ11" s="13">
        <f>'C завтраками| Bed and breakfast'!FZ11*0.9</f>
        <v>7785</v>
      </c>
      <c r="GA11" s="13">
        <f>'C завтраками| Bed and breakfast'!GA11*0.9</f>
        <v>11475</v>
      </c>
      <c r="GB11" s="13">
        <f>'C завтраками| Bed and breakfast'!GB11*0.9</f>
        <v>11475</v>
      </c>
      <c r="GC11" s="13">
        <f>'C завтраками| Bed and breakfast'!GC11*0.9</f>
        <v>11475</v>
      </c>
      <c r="GD11" s="13">
        <f>'C завтраками| Bed and breakfast'!GD11*0.9</f>
        <v>11475</v>
      </c>
      <c r="GE11" s="13">
        <f>'C завтраками| Bed and breakfast'!GE11*0.9</f>
        <v>11475</v>
      </c>
      <c r="GF11" s="13">
        <f>'C завтраками| Bed and breakfast'!GF11*0.9</f>
        <v>11475</v>
      </c>
      <c r="GG11" s="13">
        <f>'C завтраками| Bed and breakfast'!GG11*0.9</f>
        <v>11475</v>
      </c>
      <c r="GH11" s="13">
        <f>'C завтраками| Bed and breakfast'!GH11*0.9</f>
        <v>11475</v>
      </c>
      <c r="GI11" s="13">
        <f>'C завтраками| Bed and breakfast'!GI11*0.9</f>
        <v>11475</v>
      </c>
      <c r="GJ11" s="13">
        <f>'C завтраками| Bed and breakfast'!GJ11*0.9</f>
        <v>11475</v>
      </c>
      <c r="GK11" s="13">
        <f>'C завтраками| Bed and breakfast'!GK11*0.9</f>
        <v>11475</v>
      </c>
      <c r="GL11" s="13">
        <f>'C завтраками| Bed and breakfast'!GL11*0.9</f>
        <v>11475</v>
      </c>
      <c r="GM11" s="13">
        <f>'C завтраками| Bed and breakfast'!GM11*0.9</f>
        <v>11475</v>
      </c>
      <c r="GN11" s="13">
        <f>'C завтраками| Bed and breakfast'!GN11*0.9</f>
        <v>11475</v>
      </c>
      <c r="GO11" s="13">
        <f>'C завтраками| Bed and breakfast'!GO11*0.9</f>
        <v>8685</v>
      </c>
      <c r="GP11" s="13">
        <f>'C завтраками| Bed and breakfast'!GP11*0.9</f>
        <v>8685</v>
      </c>
      <c r="GQ11" s="13">
        <f>'C завтраками| Bed and breakfast'!GQ11*0.9</f>
        <v>8685</v>
      </c>
      <c r="GR11" s="13">
        <f>'C завтраками| Bed and breakfast'!GR11*0.9</f>
        <v>8685</v>
      </c>
      <c r="GS11" s="13">
        <f>'C завтраками| Bed and breakfast'!GS11*0.9</f>
        <v>9135</v>
      </c>
      <c r="GT11" s="13">
        <f>'C завтраками| Bed and breakfast'!GT11*0.9</f>
        <v>9135</v>
      </c>
      <c r="GU11" s="13">
        <f>'C завтраками| Bed and breakfast'!GU11*0.9</f>
        <v>8685</v>
      </c>
      <c r="GV11" s="13">
        <f>'C завтраками| Bed and breakfast'!GV11*0.9</f>
        <v>8685</v>
      </c>
      <c r="GW11" s="13">
        <f>'C завтраками| Bed and breakfast'!GW11*0.9</f>
        <v>8685</v>
      </c>
      <c r="GX11" s="13">
        <f>'C завтраками| Bed and breakfast'!GX11*0.9</f>
        <v>8685</v>
      </c>
      <c r="GY11" s="13">
        <f>'C завтраками| Bed and breakfast'!GY11*0.9</f>
        <v>8685</v>
      </c>
      <c r="GZ11" s="13">
        <f>'C завтраками| Bed and breakfast'!GZ11*0.9</f>
        <v>9135</v>
      </c>
      <c r="HA11" s="13">
        <f>'C завтраками| Bed and breakfast'!HA11*0.9</f>
        <v>9135</v>
      </c>
      <c r="HB11" s="13">
        <f>'C завтраками| Bed and breakfast'!HB11*0.9</f>
        <v>8685</v>
      </c>
      <c r="HC11" s="13">
        <f>'C завтраками| Bed and breakfast'!HC11*0.9</f>
        <v>8685</v>
      </c>
      <c r="HD11" s="13">
        <f>'C завтраками| Bed and breakfast'!HD11*0.9</f>
        <v>8685</v>
      </c>
      <c r="HE11" s="13">
        <f>'C завтраками| Bed and breakfast'!HE11*0.9</f>
        <v>8685</v>
      </c>
      <c r="HF11" s="13">
        <f>'C завтраками| Bed and breakfast'!HF11*0.9</f>
        <v>8685</v>
      </c>
      <c r="HG11" s="13">
        <f>'C завтраками| Bed and breakfast'!HG11*0.9</f>
        <v>9135</v>
      </c>
      <c r="HH11" s="13">
        <f>'C завтраками| Bed and breakfast'!HH11*0.9</f>
        <v>9135</v>
      </c>
      <c r="HI11" s="13">
        <f>'C завтраками| Bed and breakfast'!HI11*0.9</f>
        <v>8685</v>
      </c>
      <c r="HJ11" s="13">
        <f>'C завтраками| Bed and breakfast'!HJ11*0.9</f>
        <v>8685</v>
      </c>
      <c r="HK11" s="13">
        <f>'C завтраками| Bed and breakfast'!HK11*0.9</f>
        <v>8685</v>
      </c>
      <c r="HL11" s="13">
        <f>'C завтраками| Bed and breakfast'!HL11*0.9</f>
        <v>8685</v>
      </c>
      <c r="HM11" s="13">
        <f>'C завтраками| Bed and breakfast'!HM11*0.9</f>
        <v>8685</v>
      </c>
      <c r="HN11" s="13">
        <f>'C завтраками| Bed and breakfast'!HN11*0.9</f>
        <v>9135</v>
      </c>
      <c r="HO11" s="13">
        <f>'C завтраками| Bed and breakfast'!HO11*0.9</f>
        <v>9135</v>
      </c>
      <c r="HP11" s="13">
        <f>'C завтраками| Bed and breakfast'!HP11*0.9</f>
        <v>8685</v>
      </c>
      <c r="HQ11" s="13">
        <f>'C завтраками| Bed and breakfast'!HQ11*0.9</f>
        <v>8685</v>
      </c>
      <c r="HR11" s="13">
        <f>'C завтраками| Bed and breakfast'!HR11*0.9</f>
        <v>8685</v>
      </c>
      <c r="HS11" s="13">
        <f>'C завтраками| Bed and breakfast'!HS11*0.9</f>
        <v>8685</v>
      </c>
      <c r="HT11" s="13">
        <f>'C завтраками| Bed and breakfast'!HT11*0.9</f>
        <v>8685</v>
      </c>
      <c r="HU11" s="13">
        <f>'C завтраками| Bed and breakfast'!HU11*0.9</f>
        <v>9135</v>
      </c>
      <c r="HV11" s="13">
        <f>'C завтраками| Bed and breakfast'!HV11*0.9</f>
        <v>9135</v>
      </c>
      <c r="HW11" s="13">
        <f>'C завтраками| Bed and breakfast'!HW11*0.9</f>
        <v>8685</v>
      </c>
      <c r="HX11" s="13">
        <f>'C завтраками| Bed and breakfast'!HX11*0.9</f>
        <v>8685</v>
      </c>
      <c r="HY11" s="13">
        <f>'C завтраками| Bed and breakfast'!HY11*0.9</f>
        <v>8685</v>
      </c>
      <c r="HZ11" s="13">
        <f>'C завтраками| Bed and breakfast'!HZ11*0.9</f>
        <v>8685</v>
      </c>
      <c r="IA11" s="13">
        <f>'C завтраками| Bed and breakfast'!IA11*0.9</f>
        <v>8685</v>
      </c>
      <c r="IB11" s="13">
        <f>'C завтраками| Bed and breakfast'!IB11*0.9</f>
        <v>8685</v>
      </c>
      <c r="IC11" s="13">
        <f>'C завтраками| Bed and breakfast'!IC11*0.9</f>
        <v>8685</v>
      </c>
      <c r="ID11" s="13">
        <f>'C завтраками| Bed and breakfast'!ID11*0.9</f>
        <v>7785</v>
      </c>
      <c r="IE11" s="13">
        <f>'C завтраками| Bed and breakfast'!IE11*0.9</f>
        <v>7785</v>
      </c>
      <c r="IF11" s="13">
        <f>'C завтраками| Bed and breakfast'!IF11*0.9</f>
        <v>7785</v>
      </c>
      <c r="IG11" s="13">
        <f>'C завтраками| Bed and breakfast'!IG11*0.9</f>
        <v>7785</v>
      </c>
      <c r="IH11" s="13">
        <f>'C завтраками| Bed and breakfast'!IH11*0.9</f>
        <v>7785</v>
      </c>
      <c r="II11" s="13">
        <f>'C завтраками| Bed and breakfast'!II11*0.9</f>
        <v>7785</v>
      </c>
      <c r="IJ11" s="13">
        <f>'C завтраками| Bed and breakfast'!IJ11*0.9</f>
        <v>7785</v>
      </c>
      <c r="IK11" s="13">
        <f>'C завтраками| Bed and breakfast'!IK11*0.9</f>
        <v>7335</v>
      </c>
      <c r="IL11" s="13">
        <f>'C завтраками| Bed and breakfast'!IL11*0.9</f>
        <v>7335</v>
      </c>
      <c r="IM11" s="13">
        <f>'C завтраками| Bed and breakfast'!IM11*0.9</f>
        <v>7335</v>
      </c>
      <c r="IN11" s="13">
        <f>'C завтраками| Bed and breakfast'!IN11*0.9</f>
        <v>7335</v>
      </c>
      <c r="IO11" s="13">
        <f>'C завтраками| Bed and breakfast'!IO11*0.9</f>
        <v>7335</v>
      </c>
      <c r="IP11" s="13">
        <f>'C завтраками| Bed and breakfast'!IP11*0.9</f>
        <v>7785</v>
      </c>
      <c r="IQ11" s="13">
        <f>'C завтраками| Bed and breakfast'!IQ11*0.9</f>
        <v>7785</v>
      </c>
      <c r="IR11" s="13">
        <f>'C завтраками| Bed and breakfast'!IR11*0.9</f>
        <v>7335</v>
      </c>
      <c r="IS11" s="13">
        <f>'C завтраками| Bed and breakfast'!IS11*0.9</f>
        <v>7335</v>
      </c>
      <c r="IT11" s="13">
        <f>'C завтраками| Bed and breakfast'!IT11*0.9</f>
        <v>7335</v>
      </c>
      <c r="IU11" s="13">
        <f>'C завтраками| Bed and breakfast'!IU11*0.9</f>
        <v>7335</v>
      </c>
      <c r="IV11" s="13">
        <f>'C завтраками| Bed and breakfast'!IV11*0.9</f>
        <v>7335</v>
      </c>
      <c r="IW11" s="13">
        <f>'C завтраками| Bed and breakfast'!IW11*0.9</f>
        <v>7785</v>
      </c>
      <c r="IX11" s="13">
        <f>'C завтраками| Bed and breakfast'!IX11*0.9</f>
        <v>7785</v>
      </c>
      <c r="IY11" s="13">
        <f>'C завтраками| Bed and breakfast'!IY11*0.9</f>
        <v>7335</v>
      </c>
      <c r="IZ11" s="13">
        <f>'C завтраками| Bed and breakfast'!IZ11*0.9</f>
        <v>7335</v>
      </c>
      <c r="JA11" s="13">
        <f>'C завтраками| Bed and breakfast'!JA11*0.9</f>
        <v>7335</v>
      </c>
      <c r="JB11" s="13">
        <f>'C завтраками| Bed and breakfast'!JB11*0.9</f>
        <v>7335</v>
      </c>
      <c r="JC11" s="13">
        <f>'C завтраками| Bed and breakfast'!JC11*0.9</f>
        <v>7335</v>
      </c>
      <c r="JD11" s="13">
        <f>'C завтраками| Bed and breakfast'!JD11*0.9</f>
        <v>7785</v>
      </c>
      <c r="JE11" s="13">
        <f>'C завтраками| Bed and breakfast'!JE11*0.9</f>
        <v>7785</v>
      </c>
      <c r="JF11" s="13">
        <f>'C завтраками| Bed and breakfast'!JF11*0.9</f>
        <v>8685</v>
      </c>
      <c r="JG11" s="13">
        <f>'C завтраками| Bed and breakfast'!JG11*0.9</f>
        <v>8685</v>
      </c>
      <c r="JH11" s="13">
        <f>'C завтраками| Bed and breakfast'!JH11*0.9</f>
        <v>8685</v>
      </c>
      <c r="JI11" s="13">
        <f>'C завтраками| Bed and breakfast'!JI11*0.9</f>
        <v>8685</v>
      </c>
      <c r="JJ11" s="13">
        <f>'C завтраками| Bed and breakfast'!JJ11*0.9</f>
        <v>8685</v>
      </c>
      <c r="JK11" s="13">
        <f>'C завтраками| Bed and breakfast'!JK11*0.9</f>
        <v>8685</v>
      </c>
      <c r="JL11" s="13">
        <f>'C завтраками| Bed and breakfast'!JL11*0.9</f>
        <v>8685</v>
      </c>
      <c r="JM11" s="13">
        <f>'C завтраками| Bed and breakfast'!JM11*0.9</f>
        <v>8685</v>
      </c>
      <c r="JN11" s="13">
        <f>'C завтраками| Bed and breakfast'!JN11*0.9</f>
        <v>8685</v>
      </c>
      <c r="JO11" s="13">
        <f>'C завтраками| Bed and breakfast'!JO11*0.9</f>
        <v>8685</v>
      </c>
      <c r="JP11" s="13">
        <f>'C завтраками| Bed and breakfast'!JP11*0.9</f>
        <v>8685</v>
      </c>
    </row>
    <row r="12" spans="1:276" ht="11.45" customHeight="1">
      <c r="A12" s="12">
        <v>2</v>
      </c>
      <c r="B12" s="35">
        <f>'C завтраками| Bed and breakfast'!B12*0.9</f>
        <v>26190</v>
      </c>
      <c r="C12" s="35">
        <f>'C завтраками| Bed and breakfast'!C12*0.9</f>
        <v>34380</v>
      </c>
      <c r="D12" s="35">
        <f>'C завтраками| Bed and breakfast'!D12*0.9</f>
        <v>34380</v>
      </c>
      <c r="E12" s="35">
        <f>'C завтраками| Bed and breakfast'!E12*0.9</f>
        <v>35730</v>
      </c>
      <c r="F12" s="35">
        <f>'C завтраками| Bed and breakfast'!F12*0.9</f>
        <v>35730</v>
      </c>
      <c r="G12" s="35">
        <f>'C завтраками| Bed and breakfast'!G12*0.9</f>
        <v>35730</v>
      </c>
      <c r="H12" s="35">
        <f>'C завтраками| Bed and breakfast'!H12*0.9</f>
        <v>35730</v>
      </c>
      <c r="I12" s="35">
        <f>'C завтраками| Bed and breakfast'!I12*0.9</f>
        <v>35730</v>
      </c>
      <c r="J12" s="35">
        <f>'C завтраками| Bed and breakfast'!J12*0.9</f>
        <v>32400</v>
      </c>
      <c r="K12" s="35">
        <f>'C завтраками| Bed and breakfast'!K12*0.9</f>
        <v>30780</v>
      </c>
      <c r="L12" s="13">
        <f>'C завтраками| Bed and breakfast'!L12*0.9</f>
        <v>23400</v>
      </c>
      <c r="M12" s="13">
        <f>'C завтраками| Bed and breakfast'!M12*0.9</f>
        <v>20160</v>
      </c>
      <c r="N12" s="13">
        <f>'C завтраками| Bed and breakfast'!N12*0.9</f>
        <v>16380</v>
      </c>
      <c r="O12" s="13">
        <f>'C завтраками| Bed and breakfast'!O12*0.9</f>
        <v>16380</v>
      </c>
      <c r="P12" s="13">
        <f>'C завтраками| Bed and breakfast'!P12*0.9</f>
        <v>16380</v>
      </c>
      <c r="Q12" s="13">
        <f>'C завтраками| Bed and breakfast'!Q12*0.9</f>
        <v>17190</v>
      </c>
      <c r="R12" s="13">
        <f>'C завтраками| Bed and breakfast'!R12*0.9</f>
        <v>17190</v>
      </c>
      <c r="S12" s="13">
        <f>'C завтраками| Bed and breakfast'!S12*0.9</f>
        <v>17190</v>
      </c>
      <c r="T12" s="13">
        <f>'C завтраками| Bed and breakfast'!T12*0.9</f>
        <v>17190</v>
      </c>
      <c r="U12" s="13">
        <f>'C завтраками| Bed and breakfast'!U12*0.9</f>
        <v>17190</v>
      </c>
      <c r="V12" s="13">
        <f>'C завтраками| Bed and breakfast'!V12*0.9</f>
        <v>17190</v>
      </c>
      <c r="W12" s="13">
        <f>'C завтраками| Bed and breakfast'!W12*0.9</f>
        <v>18000</v>
      </c>
      <c r="X12" s="13">
        <f>'C завтраками| Bed and breakfast'!X12*0.9</f>
        <v>18000</v>
      </c>
      <c r="Y12" s="13">
        <f>'C завтраками| Bed and breakfast'!Y12*0.9</f>
        <v>18000</v>
      </c>
      <c r="Z12" s="13">
        <f>'C завтраками| Bed and breakfast'!Z12*0.9</f>
        <v>18000</v>
      </c>
      <c r="AA12" s="13">
        <f>'C завтраками| Bed and breakfast'!AA12*0.9</f>
        <v>18000</v>
      </c>
      <c r="AB12" s="13">
        <f>'C завтраками| Bed and breakfast'!AB12*0.9</f>
        <v>19080</v>
      </c>
      <c r="AC12" s="13">
        <f>'C завтраками| Bed and breakfast'!AC12*0.9</f>
        <v>19080</v>
      </c>
      <c r="AD12" s="13">
        <f>'C завтраками| Bed and breakfast'!AD12*0.9</f>
        <v>19080</v>
      </c>
      <c r="AE12" s="13">
        <f>'C завтраками| Bed and breakfast'!AE12*0.9</f>
        <v>19080</v>
      </c>
      <c r="AF12" s="13">
        <f>'C завтраками| Bed and breakfast'!AF12*0.9</f>
        <v>22320</v>
      </c>
      <c r="AG12" s="13">
        <f>'C завтраками| Bed and breakfast'!AG12*0.9</f>
        <v>22320</v>
      </c>
      <c r="AH12" s="13">
        <f>'C завтраками| Bed and breakfast'!AH12*0.9</f>
        <v>22320</v>
      </c>
      <c r="AI12" s="13">
        <f>'C завтраками| Bed and breakfast'!AI12*0.9</f>
        <v>21240</v>
      </c>
      <c r="AJ12" s="13">
        <f>'C завтраками| Bed and breakfast'!AJ12*0.9</f>
        <v>21240</v>
      </c>
      <c r="AK12" s="13">
        <f>'C завтраками| Bed and breakfast'!AK12*0.9</f>
        <v>21240</v>
      </c>
      <c r="AL12" s="13">
        <f>'C завтраками| Bed and breakfast'!AL12*0.9</f>
        <v>21240</v>
      </c>
      <c r="AM12" s="13">
        <f>'C завтраками| Bed and breakfast'!AM12*0.9</f>
        <v>24480</v>
      </c>
      <c r="AN12" s="13">
        <f>'C завтраками| Bed and breakfast'!AN12*0.9</f>
        <v>24480</v>
      </c>
      <c r="AO12" s="13">
        <f>'C завтраками| Bed and breakfast'!AO12*0.9</f>
        <v>24480</v>
      </c>
      <c r="AP12" s="13">
        <f>'C завтраками| Bed and breakfast'!AP12*0.9</f>
        <v>21240</v>
      </c>
      <c r="AQ12" s="13">
        <f>'C завтраками| Bed and breakfast'!AQ12*0.9</f>
        <v>21240</v>
      </c>
      <c r="AR12" s="13">
        <f>'C завтраками| Bed and breakfast'!AR12*0.9</f>
        <v>21240</v>
      </c>
      <c r="AS12" s="13">
        <f>'C завтраками| Bed and breakfast'!AS12*0.9</f>
        <v>21240</v>
      </c>
      <c r="AT12" s="13">
        <f>'C завтраками| Bed and breakfast'!AT12*0.9</f>
        <v>21240</v>
      </c>
      <c r="AU12" s="13">
        <f>'C завтраками| Bed and breakfast'!AU12*0.9</f>
        <v>22320</v>
      </c>
      <c r="AV12" s="13">
        <f>'C завтраками| Bed and breakfast'!AV12*0.9</f>
        <v>22320</v>
      </c>
      <c r="AW12" s="13">
        <f>'C завтраками| Bed and breakfast'!AW12*0.9</f>
        <v>22320</v>
      </c>
      <c r="AX12" s="13">
        <f>'C завтраками| Bed and breakfast'!AX12*0.9</f>
        <v>24480</v>
      </c>
      <c r="AY12" s="13">
        <f>'C завтраками| Bed and breakfast'!AY12*0.9</f>
        <v>24480</v>
      </c>
      <c r="AZ12" s="13">
        <f>'C завтраками| Bed and breakfast'!AZ12*0.9</f>
        <v>24480</v>
      </c>
      <c r="BA12" s="13">
        <f>'C завтраками| Bed and breakfast'!BA12*0.9</f>
        <v>24480</v>
      </c>
      <c r="BB12" s="13">
        <f>'C завтраками| Bed and breakfast'!BB12*0.9</f>
        <v>26640</v>
      </c>
      <c r="BC12" s="13">
        <f>'C завтраками| Bed and breakfast'!BC12*0.9</f>
        <v>26640</v>
      </c>
      <c r="BD12" s="13">
        <f>'C завтраками| Bed and breakfast'!BD12*0.9</f>
        <v>26640</v>
      </c>
      <c r="BE12" s="13">
        <f>'C завтраками| Bed and breakfast'!BE12*0.9</f>
        <v>26640</v>
      </c>
      <c r="BF12" s="13">
        <f>'C завтраками| Bed and breakfast'!BF12*0.9</f>
        <v>26640</v>
      </c>
      <c r="BG12" s="13">
        <f>'C завтраками| Bed and breakfast'!BG12*0.9</f>
        <v>26640</v>
      </c>
      <c r="BH12" s="13">
        <f>'C завтраками| Bed and breakfast'!BH12*0.9</f>
        <v>26640</v>
      </c>
      <c r="BI12" s="13">
        <f>'C завтраками| Bed and breakfast'!BI12*0.9</f>
        <v>26640</v>
      </c>
      <c r="BJ12" s="13">
        <f>'C завтраками| Bed and breakfast'!BJ12*0.9</f>
        <v>24480</v>
      </c>
      <c r="BK12" s="13">
        <f>'C завтраками| Bed and breakfast'!BK12*0.9</f>
        <v>18000</v>
      </c>
      <c r="BL12" s="13">
        <f>'C завтраками| Bed and breakfast'!BL12*0.9</f>
        <v>18000</v>
      </c>
      <c r="BM12" s="13">
        <f>'C завтраками| Bed and breakfast'!BM12*0.9</f>
        <v>18000</v>
      </c>
      <c r="BN12" s="13">
        <f>'C завтраками| Bed and breakfast'!BN12*0.9</f>
        <v>18000</v>
      </c>
      <c r="BO12" s="13">
        <f>'C завтраками| Bed and breakfast'!BO12*0.9</f>
        <v>18000</v>
      </c>
      <c r="BP12" s="13">
        <f>'C завтраками| Bed and breakfast'!BP12*0.9</f>
        <v>18000</v>
      </c>
      <c r="BQ12" s="13">
        <f>'C завтраками| Bed and breakfast'!BQ12*0.9</f>
        <v>18000</v>
      </c>
      <c r="BR12" s="13">
        <f>'C завтраками| Bed and breakfast'!BR12*0.9</f>
        <v>18000</v>
      </c>
      <c r="BS12" s="13">
        <f>'C завтраками| Bed and breakfast'!BS12*0.9</f>
        <v>18000</v>
      </c>
      <c r="BT12" s="13">
        <f>'C завтраками| Bed and breakfast'!BT12*0.9</f>
        <v>13770</v>
      </c>
      <c r="BU12" s="13">
        <f>'C завтраками| Bed and breakfast'!BU12*0.9</f>
        <v>13770</v>
      </c>
      <c r="BV12" s="13">
        <f>'C завтраками| Bed and breakfast'!BV12*0.9</f>
        <v>13770</v>
      </c>
      <c r="BW12" s="13">
        <f>'C завтраками| Bed and breakfast'!BW12*0.9</f>
        <v>13770</v>
      </c>
      <c r="BX12" s="13">
        <f>'C завтраками| Bed and breakfast'!BX12*0.9</f>
        <v>13770</v>
      </c>
      <c r="BY12" s="13">
        <f>'C завтраками| Bed and breakfast'!BY12*0.9</f>
        <v>13770</v>
      </c>
      <c r="BZ12" s="13">
        <f>'C завтраками| Bed and breakfast'!BZ12*0.9</f>
        <v>13770</v>
      </c>
      <c r="CA12" s="13">
        <f>'C завтраками| Bed and breakfast'!CA12*0.9</f>
        <v>12510</v>
      </c>
      <c r="CB12" s="13">
        <f>'C завтраками| Bed and breakfast'!CB12*0.9</f>
        <v>12510</v>
      </c>
      <c r="CC12" s="13">
        <f>'C завтраками| Bed and breakfast'!CC12*0.9</f>
        <v>12510</v>
      </c>
      <c r="CD12" s="13">
        <f>'C завтраками| Bed and breakfast'!CD12*0.9</f>
        <v>12510</v>
      </c>
      <c r="CE12" s="13">
        <f>'C завтраками| Bed and breakfast'!CE12*0.9</f>
        <v>12510</v>
      </c>
      <c r="CF12" s="13">
        <f>'C завтраками| Bed and breakfast'!CF12*0.9</f>
        <v>11430</v>
      </c>
      <c r="CG12" s="13">
        <f>'C завтраками| Bed and breakfast'!CG12*0.9</f>
        <v>11430</v>
      </c>
      <c r="CH12" s="13">
        <f>'C завтраками| Bed and breakfast'!CH12*0.9</f>
        <v>11430</v>
      </c>
      <c r="CI12" s="13">
        <f>'C завтраками| Bed and breakfast'!CI12*0.9</f>
        <v>11430</v>
      </c>
      <c r="CJ12" s="13">
        <f>'C завтраками| Bed and breakfast'!CJ12*0.9</f>
        <v>11430</v>
      </c>
      <c r="CK12" s="13">
        <f>'C завтраками| Bed and breakfast'!CK12*0.9</f>
        <v>12510</v>
      </c>
      <c r="CL12" s="13">
        <f>'C завтраками| Bed and breakfast'!CL12*0.9</f>
        <v>12510</v>
      </c>
      <c r="CM12" s="13">
        <f>'C завтраками| Bed and breakfast'!CM12*0.9</f>
        <v>11430</v>
      </c>
      <c r="CN12" s="13">
        <f>'C завтраками| Bed and breakfast'!CN12*0.9</f>
        <v>11430</v>
      </c>
      <c r="CO12" s="13">
        <f>'C завтраками| Bed and breakfast'!CO12*0.9</f>
        <v>11430</v>
      </c>
      <c r="CP12" s="13">
        <f>'C завтраками| Bed and breakfast'!CP12*0.9</f>
        <v>10620</v>
      </c>
      <c r="CQ12" s="13">
        <f>'C завтраками| Bed and breakfast'!CQ12*0.9</f>
        <v>10620</v>
      </c>
      <c r="CR12" s="13">
        <f>'C завтраками| Bed and breakfast'!CR12*0.9</f>
        <v>10620</v>
      </c>
      <c r="CS12" s="13">
        <f>'C завтраками| Bed and breakfast'!CS12*0.9</f>
        <v>10620</v>
      </c>
      <c r="CT12" s="13">
        <f>'C завтраками| Bed and breakfast'!CT12*0.9</f>
        <v>9720</v>
      </c>
      <c r="CU12" s="13">
        <f>'C завтраками| Bed and breakfast'!CU12*0.9</f>
        <v>9720</v>
      </c>
      <c r="CV12" s="13">
        <f>'C завтраками| Bed and breakfast'!CV12*0.9</f>
        <v>9720</v>
      </c>
      <c r="CW12" s="13">
        <f>'C завтраками| Bed and breakfast'!CW12*0.9</f>
        <v>9720</v>
      </c>
      <c r="CX12" s="13">
        <f>'C завтраками| Bed and breakfast'!CX12*0.9</f>
        <v>9720</v>
      </c>
      <c r="CY12" s="13">
        <f>'C завтраками| Bed and breakfast'!CY12*0.9</f>
        <v>9720</v>
      </c>
      <c r="CZ12" s="13">
        <f>'C завтраками| Bed and breakfast'!CZ12*0.9</f>
        <v>9720</v>
      </c>
      <c r="DA12" s="13">
        <f>'C завтраками| Bed and breakfast'!DA12*0.9</f>
        <v>8010</v>
      </c>
      <c r="DB12" s="13">
        <f>'C завтраками| Bed and breakfast'!DB12*0.9</f>
        <v>8010</v>
      </c>
      <c r="DC12" s="13">
        <f>'C завтраками| Bed and breakfast'!DC12*0.9</f>
        <v>8010</v>
      </c>
      <c r="DD12" s="13">
        <f>'C завтраками| Bed and breakfast'!DD12*0.9</f>
        <v>8010</v>
      </c>
      <c r="DE12" s="13">
        <f>'C завтраками| Bed and breakfast'!DE12*0.9</f>
        <v>8010</v>
      </c>
      <c r="DF12" s="13">
        <f>'C завтраками| Bed and breakfast'!DF12*0.9</f>
        <v>8550</v>
      </c>
      <c r="DG12" s="13">
        <f>'C завтраками| Bed and breakfast'!DG12*0.9</f>
        <v>8550</v>
      </c>
      <c r="DH12" s="13">
        <f>'C завтраками| Bed and breakfast'!DH12*0.9</f>
        <v>8010</v>
      </c>
      <c r="DI12" s="13">
        <f>'C завтраками| Bed and breakfast'!DI12*0.9</f>
        <v>8010</v>
      </c>
      <c r="DJ12" s="13">
        <f>'C завтраками| Bed and breakfast'!DJ12*0.9</f>
        <v>8010</v>
      </c>
      <c r="DK12" s="13">
        <f>'C завтраками| Bed and breakfast'!DK12*0.9</f>
        <v>8010</v>
      </c>
      <c r="DL12" s="13">
        <f>'C завтраками| Bed and breakfast'!DL12*0.9</f>
        <v>8010</v>
      </c>
      <c r="DM12" s="13">
        <f>'C завтраками| Bed and breakfast'!DM12*0.9</f>
        <v>8550</v>
      </c>
      <c r="DN12" s="13">
        <f>'C завтраками| Bed and breakfast'!DN12*0.9</f>
        <v>8550</v>
      </c>
      <c r="DO12" s="13">
        <f>'C завтраками| Bed and breakfast'!DO12*0.9</f>
        <v>8010</v>
      </c>
      <c r="DP12" s="13">
        <f>'C завтраками| Bed and breakfast'!DP12*0.9</f>
        <v>8010</v>
      </c>
      <c r="DQ12" s="13">
        <f>'C завтраками| Bed and breakfast'!DQ12*0.9</f>
        <v>8010</v>
      </c>
      <c r="DR12" s="13">
        <f>'C завтраками| Bed and breakfast'!DR12*0.9</f>
        <v>8010</v>
      </c>
      <c r="DS12" s="13">
        <f>'C завтраками| Bed and breakfast'!DS12*0.9</f>
        <v>9270</v>
      </c>
      <c r="DT12" s="13">
        <f>'C завтраками| Bed and breakfast'!DT12*0.9</f>
        <v>9270</v>
      </c>
      <c r="DU12" s="13">
        <f>'C завтраками| Bed and breakfast'!DU12*0.9</f>
        <v>9270</v>
      </c>
      <c r="DV12" s="13">
        <f>'C завтраками| Bed and breakfast'!DV12*0.9</f>
        <v>8280</v>
      </c>
      <c r="DW12" s="13">
        <f>'C завтраками| Bed and breakfast'!DW12*0.9</f>
        <v>8280</v>
      </c>
      <c r="DX12" s="13">
        <f>'C завтраками| Bed and breakfast'!DX12*0.9</f>
        <v>8280</v>
      </c>
      <c r="DY12" s="13">
        <f>'C завтраками| Bed and breakfast'!DY12*0.9</f>
        <v>8280</v>
      </c>
      <c r="DZ12" s="13">
        <f>'C завтраками| Bed and breakfast'!DZ12*0.9</f>
        <v>8280</v>
      </c>
      <c r="EA12" s="13">
        <f>'C завтраками| Bed and breakfast'!EA12*0.9</f>
        <v>9270</v>
      </c>
      <c r="EB12" s="13">
        <f>'C завтраками| Bed and breakfast'!EB12*0.9</f>
        <v>9270</v>
      </c>
      <c r="EC12" s="13">
        <f>'C завтраками| Bed and breakfast'!EC12*0.9</f>
        <v>9270</v>
      </c>
      <c r="ED12" s="13">
        <f>'C завтраками| Bed and breakfast'!ED12*0.9</f>
        <v>8010</v>
      </c>
      <c r="EE12" s="13">
        <f>'C завтраками| Bed and breakfast'!EE12*0.9</f>
        <v>8010</v>
      </c>
      <c r="EF12" s="13">
        <f>'C завтраками| Bed and breakfast'!EF12*0.9</f>
        <v>8010</v>
      </c>
      <c r="EG12" s="13">
        <f>'C завтраками| Bed and breakfast'!EG12*0.9</f>
        <v>8010</v>
      </c>
      <c r="EH12" s="13">
        <f>'C завтраками| Bed and breakfast'!EH12*0.9</f>
        <v>8280</v>
      </c>
      <c r="EI12" s="13">
        <f>'C завтраками| Bed and breakfast'!EI12*0.9</f>
        <v>8280</v>
      </c>
      <c r="EJ12" s="13">
        <f>'C завтраками| Bed and breakfast'!EJ12*0.9</f>
        <v>8010</v>
      </c>
      <c r="EK12" s="13">
        <f>'C завтраками| Bed and breakfast'!EK12*0.9</f>
        <v>8010</v>
      </c>
      <c r="EL12" s="13">
        <f>'C завтраками| Bed and breakfast'!EL12*0.9</f>
        <v>8010</v>
      </c>
      <c r="EM12" s="13">
        <f>'C завтраками| Bed and breakfast'!EM12*0.9</f>
        <v>8010</v>
      </c>
      <c r="EN12" s="13">
        <f>'C завтраками| Bed and breakfast'!EN12*0.9</f>
        <v>8010</v>
      </c>
      <c r="EO12" s="13">
        <f>'C завтраками| Bed and breakfast'!EO12*0.9</f>
        <v>8280</v>
      </c>
      <c r="EP12" s="13">
        <f>'C завтраками| Bed and breakfast'!EP12*0.9</f>
        <v>8280</v>
      </c>
      <c r="EQ12" s="13">
        <f>'C завтраками| Bed and breakfast'!EQ12*0.9</f>
        <v>8010</v>
      </c>
      <c r="ER12" s="13">
        <f>'C завтраками| Bed and breakfast'!ER12*0.9</f>
        <v>8010</v>
      </c>
      <c r="ES12" s="13">
        <f>'C завтраками| Bed and breakfast'!ES12*0.9</f>
        <v>8010</v>
      </c>
      <c r="ET12" s="13">
        <f>'C завтраками| Bed and breakfast'!ET12*0.9</f>
        <v>8010</v>
      </c>
      <c r="EU12" s="13">
        <f>'C завтраками| Bed and breakfast'!EU12*0.9</f>
        <v>8010</v>
      </c>
      <c r="EV12" s="13">
        <f>'C завтраками| Bed and breakfast'!EV12*0.9</f>
        <v>8280</v>
      </c>
      <c r="EW12" s="13">
        <f>'C завтраками| Bed and breakfast'!EW12*0.9</f>
        <v>8280</v>
      </c>
      <c r="EX12" s="13">
        <f>'C завтраками| Bed and breakfast'!EX12*0.9</f>
        <v>8280</v>
      </c>
      <c r="EY12" s="13">
        <f>'C завтраками| Bed and breakfast'!EY12*0.9</f>
        <v>8280</v>
      </c>
      <c r="EZ12" s="13">
        <f>'C завтраками| Bed and breakfast'!EZ12*0.9</f>
        <v>8280</v>
      </c>
      <c r="FA12" s="13">
        <f>'C завтраками| Bed and breakfast'!FA12*0.9</f>
        <v>8280</v>
      </c>
      <c r="FB12" s="13">
        <f>'C завтраками| Bed and breakfast'!FB12*0.9</f>
        <v>8280</v>
      </c>
      <c r="FC12" s="13">
        <f>'C завтраками| Bed and breakfast'!FC12*0.9</f>
        <v>12960</v>
      </c>
      <c r="FD12" s="13">
        <f>'C завтраками| Bed and breakfast'!FD12*0.9</f>
        <v>12960</v>
      </c>
      <c r="FE12" s="35">
        <f>'C завтраками| Bed and breakfast'!FE12*0.9</f>
        <v>12960</v>
      </c>
      <c r="FF12" s="35">
        <f>'C завтраками| Bed and breakfast'!FF12*0.9</f>
        <v>12960</v>
      </c>
      <c r="FG12" s="35">
        <f>'C завтраками| Bed and breakfast'!FG12*0.9</f>
        <v>12960</v>
      </c>
      <c r="FH12" s="35">
        <f>'C завтраками| Bed and breakfast'!FH12*0.9</f>
        <v>12960</v>
      </c>
      <c r="FI12" s="35">
        <f>'C завтраками| Bed and breakfast'!FI12*0.9</f>
        <v>14940</v>
      </c>
      <c r="FJ12" s="13">
        <f>'C завтраками| Bed and breakfast'!FJ12*0.9</f>
        <v>14940</v>
      </c>
      <c r="FK12" s="13">
        <f>'C завтраками| Bed and breakfast'!FK12*0.9</f>
        <v>14940</v>
      </c>
      <c r="FL12" s="13">
        <f>'C завтраками| Bed and breakfast'!FL12*0.9</f>
        <v>14940</v>
      </c>
      <c r="FM12" s="13">
        <f>'C завтраками| Bed and breakfast'!FM12*0.9</f>
        <v>14940</v>
      </c>
      <c r="FN12" s="13">
        <f>'C завтраками| Bed and breakfast'!FN12*0.9</f>
        <v>14940</v>
      </c>
      <c r="FO12" s="13">
        <f>'C завтраками| Bed and breakfast'!FO12*0.9</f>
        <v>14940</v>
      </c>
      <c r="FP12" s="13">
        <f>'C завтраками| Bed and breakfast'!FP12*0.9</f>
        <v>14940</v>
      </c>
      <c r="FQ12" s="13">
        <f>'C завтраками| Bed and breakfast'!FQ12*0.9</f>
        <v>14940</v>
      </c>
      <c r="FR12" s="13">
        <f>'C завтраками| Bed and breakfast'!FR12*0.9</f>
        <v>14940</v>
      </c>
      <c r="FS12" s="13">
        <f>'C завтраками| Bed and breakfast'!FS12*0.9</f>
        <v>9270</v>
      </c>
      <c r="FT12" s="13">
        <f>'C завтраками| Bed and breakfast'!FT12*0.9</f>
        <v>9270</v>
      </c>
      <c r="FU12" s="13">
        <f>'C завтраками| Bed and breakfast'!FU12*0.9</f>
        <v>9270</v>
      </c>
      <c r="FV12" s="13">
        <f>'C завтраками| Bed and breakfast'!FV12*0.9</f>
        <v>9270</v>
      </c>
      <c r="FW12" s="13">
        <f>'C завтраками| Bed and breakfast'!FW12*0.9</f>
        <v>9270</v>
      </c>
      <c r="FX12" s="13">
        <f>'C завтраками| Bed and breakfast'!FX12*0.9</f>
        <v>9270</v>
      </c>
      <c r="FY12" s="13">
        <f>'C завтраками| Bed and breakfast'!FY12*0.9</f>
        <v>9270</v>
      </c>
      <c r="FZ12" s="13">
        <f>'C завтраками| Bed and breakfast'!FZ12*0.9</f>
        <v>9270</v>
      </c>
      <c r="GA12" s="13">
        <f>'C завтраками| Bed and breakfast'!GA12*0.9</f>
        <v>12960</v>
      </c>
      <c r="GB12" s="13">
        <f>'C завтраками| Bed and breakfast'!GB12*0.9</f>
        <v>12960</v>
      </c>
      <c r="GC12" s="13">
        <f>'C завтраками| Bed and breakfast'!GC12*0.9</f>
        <v>12960</v>
      </c>
      <c r="GD12" s="13">
        <f>'C завтраками| Bed and breakfast'!GD12*0.9</f>
        <v>12960</v>
      </c>
      <c r="GE12" s="13">
        <f>'C завтраками| Bed and breakfast'!GE12*0.9</f>
        <v>12960</v>
      </c>
      <c r="GF12" s="13">
        <f>'C завтраками| Bed and breakfast'!GF12*0.9</f>
        <v>12960</v>
      </c>
      <c r="GG12" s="13">
        <f>'C завтраками| Bed and breakfast'!GG12*0.9</f>
        <v>12960</v>
      </c>
      <c r="GH12" s="13">
        <f>'C завтраками| Bed and breakfast'!GH12*0.9</f>
        <v>12960</v>
      </c>
      <c r="GI12" s="13">
        <f>'C завтраками| Bed and breakfast'!GI12*0.9</f>
        <v>12960</v>
      </c>
      <c r="GJ12" s="13">
        <f>'C завтраками| Bed and breakfast'!GJ12*0.9</f>
        <v>12960</v>
      </c>
      <c r="GK12" s="13">
        <f>'C завтраками| Bed and breakfast'!GK12*0.9</f>
        <v>12960</v>
      </c>
      <c r="GL12" s="13">
        <f>'C завтраками| Bed and breakfast'!GL12*0.9</f>
        <v>12960</v>
      </c>
      <c r="GM12" s="13">
        <f>'C завтраками| Bed and breakfast'!GM12*0.9</f>
        <v>12960</v>
      </c>
      <c r="GN12" s="13">
        <f>'C завтраками| Bed and breakfast'!GN12*0.9</f>
        <v>12960</v>
      </c>
      <c r="GO12" s="13">
        <f>'C завтраками| Bed and breakfast'!GO12*0.9</f>
        <v>10170</v>
      </c>
      <c r="GP12" s="13">
        <f>'C завтраками| Bed and breakfast'!GP12*0.9</f>
        <v>10170</v>
      </c>
      <c r="GQ12" s="13">
        <f>'C завтраками| Bed and breakfast'!GQ12*0.9</f>
        <v>10170</v>
      </c>
      <c r="GR12" s="13">
        <f>'C завтраками| Bed and breakfast'!GR12*0.9</f>
        <v>10170</v>
      </c>
      <c r="GS12" s="13">
        <f>'C завтраками| Bed and breakfast'!GS12*0.9</f>
        <v>10620</v>
      </c>
      <c r="GT12" s="13">
        <f>'C завтраками| Bed and breakfast'!GT12*0.9</f>
        <v>10620</v>
      </c>
      <c r="GU12" s="13">
        <f>'C завтраками| Bed and breakfast'!GU12*0.9</f>
        <v>10170</v>
      </c>
      <c r="GV12" s="13">
        <f>'C завтраками| Bed and breakfast'!GV12*0.9</f>
        <v>10170</v>
      </c>
      <c r="GW12" s="13">
        <f>'C завтраками| Bed and breakfast'!GW12*0.9</f>
        <v>10170</v>
      </c>
      <c r="GX12" s="13">
        <f>'C завтраками| Bed and breakfast'!GX12*0.9</f>
        <v>10170</v>
      </c>
      <c r="GY12" s="13">
        <f>'C завтраками| Bed and breakfast'!GY12*0.9</f>
        <v>10170</v>
      </c>
      <c r="GZ12" s="13">
        <f>'C завтраками| Bed and breakfast'!GZ12*0.9</f>
        <v>10620</v>
      </c>
      <c r="HA12" s="13">
        <f>'C завтраками| Bed and breakfast'!HA12*0.9</f>
        <v>10620</v>
      </c>
      <c r="HB12" s="13">
        <f>'C завтраками| Bed and breakfast'!HB12*0.9</f>
        <v>10170</v>
      </c>
      <c r="HC12" s="13">
        <f>'C завтраками| Bed and breakfast'!HC12*0.9</f>
        <v>10170</v>
      </c>
      <c r="HD12" s="13">
        <f>'C завтраками| Bed and breakfast'!HD12*0.9</f>
        <v>10170</v>
      </c>
      <c r="HE12" s="13">
        <f>'C завтраками| Bed and breakfast'!HE12*0.9</f>
        <v>10170</v>
      </c>
      <c r="HF12" s="13">
        <f>'C завтраками| Bed and breakfast'!HF12*0.9</f>
        <v>10170</v>
      </c>
      <c r="HG12" s="13">
        <f>'C завтраками| Bed and breakfast'!HG12*0.9</f>
        <v>10620</v>
      </c>
      <c r="HH12" s="13">
        <f>'C завтраками| Bed and breakfast'!HH12*0.9</f>
        <v>10620</v>
      </c>
      <c r="HI12" s="13">
        <f>'C завтраками| Bed and breakfast'!HI12*0.9</f>
        <v>10170</v>
      </c>
      <c r="HJ12" s="13">
        <f>'C завтраками| Bed and breakfast'!HJ12*0.9</f>
        <v>10170</v>
      </c>
      <c r="HK12" s="13">
        <f>'C завтраками| Bed and breakfast'!HK12*0.9</f>
        <v>10170</v>
      </c>
      <c r="HL12" s="13">
        <f>'C завтраками| Bed and breakfast'!HL12*0.9</f>
        <v>10170</v>
      </c>
      <c r="HM12" s="13">
        <f>'C завтраками| Bed and breakfast'!HM12*0.9</f>
        <v>10170</v>
      </c>
      <c r="HN12" s="13">
        <f>'C завтраками| Bed and breakfast'!HN12*0.9</f>
        <v>10620</v>
      </c>
      <c r="HO12" s="13">
        <f>'C завтраками| Bed and breakfast'!HO12*0.9</f>
        <v>10620</v>
      </c>
      <c r="HP12" s="13">
        <f>'C завтраками| Bed and breakfast'!HP12*0.9</f>
        <v>10170</v>
      </c>
      <c r="HQ12" s="13">
        <f>'C завтраками| Bed and breakfast'!HQ12*0.9</f>
        <v>10170</v>
      </c>
      <c r="HR12" s="13">
        <f>'C завтраками| Bed and breakfast'!HR12*0.9</f>
        <v>10170</v>
      </c>
      <c r="HS12" s="13">
        <f>'C завтраками| Bed and breakfast'!HS12*0.9</f>
        <v>10170</v>
      </c>
      <c r="HT12" s="13">
        <f>'C завтраками| Bed and breakfast'!HT12*0.9</f>
        <v>10170</v>
      </c>
      <c r="HU12" s="13">
        <f>'C завтраками| Bed and breakfast'!HU12*0.9</f>
        <v>10620</v>
      </c>
      <c r="HV12" s="13">
        <f>'C завтраками| Bed and breakfast'!HV12*0.9</f>
        <v>10620</v>
      </c>
      <c r="HW12" s="13">
        <f>'C завтраками| Bed and breakfast'!HW12*0.9</f>
        <v>10170</v>
      </c>
      <c r="HX12" s="13">
        <f>'C завтраками| Bed and breakfast'!HX12*0.9</f>
        <v>10170</v>
      </c>
      <c r="HY12" s="13">
        <f>'C завтраками| Bed and breakfast'!HY12*0.9</f>
        <v>10170</v>
      </c>
      <c r="HZ12" s="13">
        <f>'C завтраками| Bed and breakfast'!HZ12*0.9</f>
        <v>10170</v>
      </c>
      <c r="IA12" s="13">
        <f>'C завтраками| Bed and breakfast'!IA12*0.9</f>
        <v>10170</v>
      </c>
      <c r="IB12" s="13">
        <f>'C завтраками| Bed and breakfast'!IB12*0.9</f>
        <v>10170</v>
      </c>
      <c r="IC12" s="13">
        <f>'C завтраками| Bed and breakfast'!IC12*0.9</f>
        <v>10170</v>
      </c>
      <c r="ID12" s="13">
        <f>'C завтраками| Bed and breakfast'!ID12*0.9</f>
        <v>9270</v>
      </c>
      <c r="IE12" s="13">
        <f>'C завтраками| Bed and breakfast'!IE12*0.9</f>
        <v>9270</v>
      </c>
      <c r="IF12" s="13">
        <f>'C завтраками| Bed and breakfast'!IF12*0.9</f>
        <v>9270</v>
      </c>
      <c r="IG12" s="13">
        <f>'C завтраками| Bed and breakfast'!IG12*0.9</f>
        <v>9270</v>
      </c>
      <c r="IH12" s="13">
        <f>'C завтраками| Bed and breakfast'!IH12*0.9</f>
        <v>9270</v>
      </c>
      <c r="II12" s="13">
        <f>'C завтраками| Bed and breakfast'!II12*0.9</f>
        <v>9270</v>
      </c>
      <c r="IJ12" s="13">
        <f>'C завтраками| Bed and breakfast'!IJ12*0.9</f>
        <v>9270</v>
      </c>
      <c r="IK12" s="13">
        <f>'C завтраками| Bed and breakfast'!IK12*0.9</f>
        <v>8820</v>
      </c>
      <c r="IL12" s="13">
        <f>'C завтраками| Bed and breakfast'!IL12*0.9</f>
        <v>8820</v>
      </c>
      <c r="IM12" s="13">
        <f>'C завтраками| Bed and breakfast'!IM12*0.9</f>
        <v>8820</v>
      </c>
      <c r="IN12" s="13">
        <f>'C завтраками| Bed and breakfast'!IN12*0.9</f>
        <v>8820</v>
      </c>
      <c r="IO12" s="13">
        <f>'C завтраками| Bed and breakfast'!IO12*0.9</f>
        <v>8820</v>
      </c>
      <c r="IP12" s="13">
        <f>'C завтраками| Bed and breakfast'!IP12*0.9</f>
        <v>9270</v>
      </c>
      <c r="IQ12" s="13">
        <f>'C завтраками| Bed and breakfast'!IQ12*0.9</f>
        <v>9270</v>
      </c>
      <c r="IR12" s="13">
        <f>'C завтраками| Bed and breakfast'!IR12*0.9</f>
        <v>8820</v>
      </c>
      <c r="IS12" s="13">
        <f>'C завтраками| Bed and breakfast'!IS12*0.9</f>
        <v>8820</v>
      </c>
      <c r="IT12" s="13">
        <f>'C завтраками| Bed and breakfast'!IT12*0.9</f>
        <v>8820</v>
      </c>
      <c r="IU12" s="13">
        <f>'C завтраками| Bed and breakfast'!IU12*0.9</f>
        <v>8820</v>
      </c>
      <c r="IV12" s="13">
        <f>'C завтраками| Bed and breakfast'!IV12*0.9</f>
        <v>8820</v>
      </c>
      <c r="IW12" s="13">
        <f>'C завтраками| Bed and breakfast'!IW12*0.9</f>
        <v>9270</v>
      </c>
      <c r="IX12" s="13">
        <f>'C завтраками| Bed and breakfast'!IX12*0.9</f>
        <v>9270</v>
      </c>
      <c r="IY12" s="13">
        <f>'C завтраками| Bed and breakfast'!IY12*0.9</f>
        <v>8820</v>
      </c>
      <c r="IZ12" s="13">
        <f>'C завтраками| Bed and breakfast'!IZ12*0.9</f>
        <v>8820</v>
      </c>
      <c r="JA12" s="13">
        <f>'C завтраками| Bed and breakfast'!JA12*0.9</f>
        <v>8820</v>
      </c>
      <c r="JB12" s="13">
        <f>'C завтраками| Bed and breakfast'!JB12*0.9</f>
        <v>8820</v>
      </c>
      <c r="JC12" s="13">
        <f>'C завтраками| Bed and breakfast'!JC12*0.9</f>
        <v>8820</v>
      </c>
      <c r="JD12" s="13">
        <f>'C завтраками| Bed and breakfast'!JD12*0.9</f>
        <v>9270</v>
      </c>
      <c r="JE12" s="13">
        <f>'C завтраками| Bed and breakfast'!JE12*0.9</f>
        <v>9270</v>
      </c>
      <c r="JF12" s="13">
        <f>'C завтраками| Bed and breakfast'!JF12*0.9</f>
        <v>10170</v>
      </c>
      <c r="JG12" s="13">
        <f>'C завтраками| Bed and breakfast'!JG12*0.9</f>
        <v>10170</v>
      </c>
      <c r="JH12" s="13">
        <f>'C завтраками| Bed and breakfast'!JH12*0.9</f>
        <v>10170</v>
      </c>
      <c r="JI12" s="13">
        <f>'C завтраками| Bed and breakfast'!JI12*0.9</f>
        <v>10170</v>
      </c>
      <c r="JJ12" s="13">
        <f>'C завтраками| Bed and breakfast'!JJ12*0.9</f>
        <v>10170</v>
      </c>
      <c r="JK12" s="13">
        <f>'C завтраками| Bed and breakfast'!JK12*0.9</f>
        <v>10170</v>
      </c>
      <c r="JL12" s="13">
        <f>'C завтраками| Bed and breakfast'!JL12*0.9</f>
        <v>10170</v>
      </c>
      <c r="JM12" s="13">
        <f>'C завтраками| Bed and breakfast'!JM12*0.9</f>
        <v>10170</v>
      </c>
      <c r="JN12" s="13">
        <f>'C завтраками| Bed and breakfast'!JN12*0.9</f>
        <v>10170</v>
      </c>
      <c r="JO12" s="13">
        <f>'C завтраками| Bed and breakfast'!JO12*0.9</f>
        <v>10170</v>
      </c>
      <c r="JP12" s="13">
        <f>'C завтраками| Bed and breakfast'!JP12*0.9</f>
        <v>10170</v>
      </c>
    </row>
    <row r="13" spans="1:276" ht="11.45" customHeight="1">
      <c r="A13" s="14" t="s">
        <v>6</v>
      </c>
      <c r="B13" s="35"/>
      <c r="C13" s="35"/>
      <c r="D13" s="35"/>
      <c r="E13" s="35"/>
      <c r="F13" s="35"/>
      <c r="G13" s="35"/>
      <c r="H13" s="35"/>
      <c r="I13" s="35"/>
      <c r="J13" s="35"/>
      <c r="K13" s="35"/>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35"/>
      <c r="FF13" s="35"/>
      <c r="FG13" s="35"/>
      <c r="FH13" s="35"/>
      <c r="FI13" s="35"/>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row>
    <row r="14" spans="1:276" ht="11.45" customHeight="1">
      <c r="A14" s="12">
        <v>1</v>
      </c>
      <c r="B14" s="35">
        <f>'C завтраками| Bed and breakfast'!B14*0.9</f>
        <v>26190</v>
      </c>
      <c r="C14" s="35">
        <f>'C завтраками| Bed and breakfast'!C14*0.9</f>
        <v>34380</v>
      </c>
      <c r="D14" s="35">
        <f>'C завтраками| Bed and breakfast'!D14*0.9</f>
        <v>34380</v>
      </c>
      <c r="E14" s="35">
        <f>'C завтраками| Bed and breakfast'!E14*0.9</f>
        <v>35730</v>
      </c>
      <c r="F14" s="35">
        <f>'C завтраками| Bed and breakfast'!F14*0.9</f>
        <v>35730</v>
      </c>
      <c r="G14" s="35">
        <f>'C завтраками| Bed and breakfast'!G14*0.9</f>
        <v>35730</v>
      </c>
      <c r="H14" s="35">
        <f>'C завтраками| Bed and breakfast'!H14*0.9</f>
        <v>35730</v>
      </c>
      <c r="I14" s="35">
        <f>'C завтраками| Bed and breakfast'!I14*0.9</f>
        <v>35730</v>
      </c>
      <c r="J14" s="35">
        <f>'C завтраками| Bed and breakfast'!J14*0.9</f>
        <v>32400</v>
      </c>
      <c r="K14" s="35">
        <f>'C завтраками| Bed and breakfast'!K14*0.9</f>
        <v>30780</v>
      </c>
      <c r="L14" s="13">
        <f>'C завтраками| Bed and breakfast'!L14*0.9</f>
        <v>23715</v>
      </c>
      <c r="M14" s="13">
        <f>'C завтраками| Bed and breakfast'!M14*0.9</f>
        <v>20475</v>
      </c>
      <c r="N14" s="13">
        <f>'C завтраками| Bed and breakfast'!N14*0.9</f>
        <v>16695</v>
      </c>
      <c r="O14" s="13">
        <f>'C завтраками| Bed and breakfast'!O14*0.9</f>
        <v>16695</v>
      </c>
      <c r="P14" s="13">
        <f>'C завтраками| Bed and breakfast'!P14*0.9</f>
        <v>16695</v>
      </c>
      <c r="Q14" s="13">
        <f>'C завтраками| Bed and breakfast'!Q14*0.9</f>
        <v>17505</v>
      </c>
      <c r="R14" s="13">
        <f>'C завтраками| Bed and breakfast'!R14*0.9</f>
        <v>17505</v>
      </c>
      <c r="S14" s="13">
        <f>'C завтраками| Bed and breakfast'!S14*0.9</f>
        <v>17505</v>
      </c>
      <c r="T14" s="13">
        <f>'C завтраками| Bed and breakfast'!T14*0.9</f>
        <v>17505</v>
      </c>
      <c r="U14" s="13">
        <f>'C завтраками| Bed and breakfast'!U14*0.9</f>
        <v>17505</v>
      </c>
      <c r="V14" s="13">
        <f>'C завтраками| Bed and breakfast'!V14*0.9</f>
        <v>17505</v>
      </c>
      <c r="W14" s="13">
        <f>'C завтраками| Bed and breakfast'!W14*0.9</f>
        <v>18315</v>
      </c>
      <c r="X14" s="13">
        <f>'C завтраками| Bed and breakfast'!X14*0.9</f>
        <v>18315</v>
      </c>
      <c r="Y14" s="13">
        <f>'C завтраками| Bed and breakfast'!Y14*0.9</f>
        <v>18315</v>
      </c>
      <c r="Z14" s="13">
        <f>'C завтраками| Bed and breakfast'!Z14*0.9</f>
        <v>18315</v>
      </c>
      <c r="AA14" s="13">
        <f>'C завтраками| Bed and breakfast'!AA14*0.9</f>
        <v>18315</v>
      </c>
      <c r="AB14" s="13">
        <f>'C завтраками| Bed and breakfast'!AB14*0.9</f>
        <v>19395</v>
      </c>
      <c r="AC14" s="13">
        <f>'C завтраками| Bed and breakfast'!AC14*0.9</f>
        <v>19395</v>
      </c>
      <c r="AD14" s="13">
        <f>'C завтраками| Bed and breakfast'!AD14*0.9</f>
        <v>19395</v>
      </c>
      <c r="AE14" s="13">
        <f>'C завтраками| Bed and breakfast'!AE14*0.9</f>
        <v>19395</v>
      </c>
      <c r="AF14" s="13">
        <f>'C завтраками| Bed and breakfast'!AF14*0.9</f>
        <v>22635</v>
      </c>
      <c r="AG14" s="13">
        <f>'C завтраками| Bed and breakfast'!AG14*0.9</f>
        <v>22635</v>
      </c>
      <c r="AH14" s="13">
        <f>'C завтраками| Bed and breakfast'!AH14*0.9</f>
        <v>22635</v>
      </c>
      <c r="AI14" s="13">
        <f>'C завтраками| Bed and breakfast'!AI14*0.9</f>
        <v>21555</v>
      </c>
      <c r="AJ14" s="13">
        <f>'C завтраками| Bed and breakfast'!AJ14*0.9</f>
        <v>21555</v>
      </c>
      <c r="AK14" s="13">
        <f>'C завтраками| Bed and breakfast'!AK14*0.9</f>
        <v>21555</v>
      </c>
      <c r="AL14" s="13">
        <f>'C завтраками| Bed and breakfast'!AL14*0.9</f>
        <v>21555</v>
      </c>
      <c r="AM14" s="13">
        <f>'C завтраками| Bed and breakfast'!AM14*0.9</f>
        <v>24795</v>
      </c>
      <c r="AN14" s="13">
        <f>'C завтраками| Bed and breakfast'!AN14*0.9</f>
        <v>24795</v>
      </c>
      <c r="AO14" s="13">
        <f>'C завтраками| Bed and breakfast'!AO14*0.9</f>
        <v>24795</v>
      </c>
      <c r="AP14" s="13">
        <f>'C завтраками| Bed and breakfast'!AP14*0.9</f>
        <v>21555</v>
      </c>
      <c r="AQ14" s="13">
        <f>'C завтраками| Bed and breakfast'!AQ14*0.9</f>
        <v>21555</v>
      </c>
      <c r="AR14" s="13">
        <f>'C завтраками| Bed and breakfast'!AR14*0.9</f>
        <v>21555</v>
      </c>
      <c r="AS14" s="13">
        <f>'C завтраками| Bed and breakfast'!AS14*0.9</f>
        <v>21555</v>
      </c>
      <c r="AT14" s="13">
        <f>'C завтраками| Bed and breakfast'!AT14*0.9</f>
        <v>21555</v>
      </c>
      <c r="AU14" s="13">
        <f>'C завтраками| Bed and breakfast'!AU14*0.9</f>
        <v>22635</v>
      </c>
      <c r="AV14" s="13">
        <f>'C завтраками| Bed and breakfast'!AV14*0.9</f>
        <v>22635</v>
      </c>
      <c r="AW14" s="13">
        <f>'C завтраками| Bed and breakfast'!AW14*0.9</f>
        <v>22635</v>
      </c>
      <c r="AX14" s="13">
        <f>'C завтраками| Bed and breakfast'!AX14*0.9</f>
        <v>24795</v>
      </c>
      <c r="AY14" s="13">
        <f>'C завтраками| Bed and breakfast'!AY14*0.9</f>
        <v>24795</v>
      </c>
      <c r="AZ14" s="13">
        <f>'C завтраками| Bed and breakfast'!AZ14*0.9</f>
        <v>24795</v>
      </c>
      <c r="BA14" s="13">
        <f>'C завтраками| Bed and breakfast'!BA14*0.9</f>
        <v>24795</v>
      </c>
      <c r="BB14" s="13">
        <f>'C завтраками| Bed and breakfast'!BB14*0.9</f>
        <v>26955</v>
      </c>
      <c r="BC14" s="13">
        <f>'C завтраками| Bed and breakfast'!BC14*0.9</f>
        <v>26955</v>
      </c>
      <c r="BD14" s="13">
        <f>'C завтраками| Bed and breakfast'!BD14*0.9</f>
        <v>26955</v>
      </c>
      <c r="BE14" s="13">
        <f>'C завтраками| Bed and breakfast'!BE14*0.9</f>
        <v>26955</v>
      </c>
      <c r="BF14" s="13">
        <f>'C завтраками| Bed and breakfast'!BF14*0.9</f>
        <v>26955</v>
      </c>
      <c r="BG14" s="13">
        <f>'C завтраками| Bed and breakfast'!BG14*0.9</f>
        <v>26955</v>
      </c>
      <c r="BH14" s="13">
        <f>'C завтраками| Bed and breakfast'!BH14*0.9</f>
        <v>26955</v>
      </c>
      <c r="BI14" s="13">
        <f>'C завтраками| Bed and breakfast'!BI14*0.9</f>
        <v>26955</v>
      </c>
      <c r="BJ14" s="13">
        <f>'C завтраками| Bed and breakfast'!BJ14*0.9</f>
        <v>24795</v>
      </c>
      <c r="BK14" s="13">
        <f>'C завтраками| Bed and breakfast'!BK14*0.9</f>
        <v>18315</v>
      </c>
      <c r="BL14" s="13">
        <f>'C завтраками| Bed and breakfast'!BL14*0.9</f>
        <v>18315</v>
      </c>
      <c r="BM14" s="13">
        <f>'C завтраками| Bed and breakfast'!BM14*0.9</f>
        <v>18315</v>
      </c>
      <c r="BN14" s="13">
        <f>'C завтраками| Bed and breakfast'!BN14*0.9</f>
        <v>18315</v>
      </c>
      <c r="BO14" s="13">
        <f>'C завтраками| Bed and breakfast'!BO14*0.9</f>
        <v>18315</v>
      </c>
      <c r="BP14" s="13">
        <f>'C завтраками| Bed and breakfast'!BP14*0.9</f>
        <v>18315</v>
      </c>
      <c r="BQ14" s="13">
        <f>'C завтраками| Bed and breakfast'!BQ14*0.9</f>
        <v>18315</v>
      </c>
      <c r="BR14" s="13">
        <f>'C завтраками| Bed and breakfast'!BR14*0.9</f>
        <v>18315</v>
      </c>
      <c r="BS14" s="13">
        <f>'C завтраками| Bed and breakfast'!BS14*0.9</f>
        <v>18315</v>
      </c>
      <c r="BT14" s="13">
        <f>'C завтраками| Bed and breakfast'!BT14*0.9</f>
        <v>13905</v>
      </c>
      <c r="BU14" s="13">
        <f>'C завтраками| Bed and breakfast'!BU14*0.9</f>
        <v>13905</v>
      </c>
      <c r="BV14" s="13">
        <f>'C завтраками| Bed and breakfast'!BV14*0.9</f>
        <v>13905</v>
      </c>
      <c r="BW14" s="13">
        <f>'C завтраками| Bed and breakfast'!BW14*0.9</f>
        <v>13905</v>
      </c>
      <c r="BX14" s="13">
        <f>'C завтраками| Bed and breakfast'!BX14*0.9</f>
        <v>13905</v>
      </c>
      <c r="BY14" s="13">
        <f>'C завтраками| Bed and breakfast'!BY14*0.9</f>
        <v>13905</v>
      </c>
      <c r="BZ14" s="13">
        <f>'C завтраками| Bed and breakfast'!BZ14*0.9</f>
        <v>13905</v>
      </c>
      <c r="CA14" s="13">
        <f>'C завтраками| Bed and breakfast'!CA14*0.9</f>
        <v>12645</v>
      </c>
      <c r="CB14" s="13">
        <f>'C завтраками| Bed and breakfast'!CB14*0.9</f>
        <v>12645</v>
      </c>
      <c r="CC14" s="13">
        <f>'C завтраками| Bed and breakfast'!CC14*0.9</f>
        <v>12645</v>
      </c>
      <c r="CD14" s="13">
        <f>'C завтраками| Bed and breakfast'!CD14*0.9</f>
        <v>12645</v>
      </c>
      <c r="CE14" s="13">
        <f>'C завтраками| Bed and breakfast'!CE14*0.9</f>
        <v>12645</v>
      </c>
      <c r="CF14" s="13">
        <f>'C завтраками| Bed and breakfast'!CF14*0.9</f>
        <v>11565</v>
      </c>
      <c r="CG14" s="13">
        <f>'C завтраками| Bed and breakfast'!CG14*0.9</f>
        <v>11565</v>
      </c>
      <c r="CH14" s="13">
        <f>'C завтраками| Bed and breakfast'!CH14*0.9</f>
        <v>11565</v>
      </c>
      <c r="CI14" s="13">
        <f>'C завтраками| Bed and breakfast'!CI14*0.9</f>
        <v>11565</v>
      </c>
      <c r="CJ14" s="13">
        <f>'C завтраками| Bed and breakfast'!CJ14*0.9</f>
        <v>11565</v>
      </c>
      <c r="CK14" s="13">
        <f>'C завтраками| Bed and breakfast'!CK14*0.9</f>
        <v>12645</v>
      </c>
      <c r="CL14" s="13">
        <f>'C завтраками| Bed and breakfast'!CL14*0.9</f>
        <v>12645</v>
      </c>
      <c r="CM14" s="13">
        <f>'C завтраками| Bed and breakfast'!CM14*0.9</f>
        <v>11565</v>
      </c>
      <c r="CN14" s="13">
        <f>'C завтраками| Bed and breakfast'!CN14*0.9</f>
        <v>11565</v>
      </c>
      <c r="CO14" s="13">
        <f>'C завтраками| Bed and breakfast'!CO14*0.9</f>
        <v>11565</v>
      </c>
      <c r="CP14" s="13">
        <f>'C завтраками| Bed and breakfast'!CP14*0.9</f>
        <v>11385</v>
      </c>
      <c r="CQ14" s="13">
        <f>'C завтраками| Bed and breakfast'!CQ14*0.9</f>
        <v>11385</v>
      </c>
      <c r="CR14" s="13">
        <f>'C завтраками| Bed and breakfast'!CR14*0.9</f>
        <v>11385</v>
      </c>
      <c r="CS14" s="13">
        <f>'C завтраками| Bed and breakfast'!CS14*0.9</f>
        <v>11385</v>
      </c>
      <c r="CT14" s="13">
        <f>'C завтраками| Bed and breakfast'!CT14*0.9</f>
        <v>10485</v>
      </c>
      <c r="CU14" s="13">
        <f>'C завтраками| Bed and breakfast'!CU14*0.9</f>
        <v>10485</v>
      </c>
      <c r="CV14" s="13">
        <f>'C завтраками| Bed and breakfast'!CV14*0.9</f>
        <v>10485</v>
      </c>
      <c r="CW14" s="13">
        <f>'C завтраками| Bed and breakfast'!CW14*0.9</f>
        <v>10485</v>
      </c>
      <c r="CX14" s="13">
        <f>'C завтраками| Bed and breakfast'!CX14*0.9</f>
        <v>10485</v>
      </c>
      <c r="CY14" s="13">
        <f>'C завтраками| Bed and breakfast'!CY14*0.9</f>
        <v>10485</v>
      </c>
      <c r="CZ14" s="13">
        <f>'C завтраками| Bed and breakfast'!CZ14*0.9</f>
        <v>10485</v>
      </c>
      <c r="DA14" s="13">
        <f>'C завтраками| Bed and breakfast'!DA14*0.9</f>
        <v>8775</v>
      </c>
      <c r="DB14" s="13">
        <f>'C завтраками| Bed and breakfast'!DB14*0.9</f>
        <v>8775</v>
      </c>
      <c r="DC14" s="13">
        <f>'C завтраками| Bed and breakfast'!DC14*0.9</f>
        <v>8775</v>
      </c>
      <c r="DD14" s="13">
        <f>'C завтраками| Bed and breakfast'!DD14*0.9</f>
        <v>8775</v>
      </c>
      <c r="DE14" s="13">
        <f>'C завтраками| Bed and breakfast'!DE14*0.9</f>
        <v>8775</v>
      </c>
      <c r="DF14" s="13">
        <f>'C завтраками| Bed and breakfast'!DF14*0.9</f>
        <v>9315</v>
      </c>
      <c r="DG14" s="13">
        <f>'C завтраками| Bed and breakfast'!DG14*0.9</f>
        <v>9315</v>
      </c>
      <c r="DH14" s="13">
        <f>'C завтраками| Bed and breakfast'!DH14*0.9</f>
        <v>8775</v>
      </c>
      <c r="DI14" s="13">
        <f>'C завтраками| Bed and breakfast'!DI14*0.9</f>
        <v>8775</v>
      </c>
      <c r="DJ14" s="13">
        <f>'C завтраками| Bed and breakfast'!DJ14*0.9</f>
        <v>8775</v>
      </c>
      <c r="DK14" s="13">
        <f>'C завтраками| Bed and breakfast'!DK14*0.9</f>
        <v>8775</v>
      </c>
      <c r="DL14" s="13">
        <f>'C завтраками| Bed and breakfast'!DL14*0.9</f>
        <v>8775</v>
      </c>
      <c r="DM14" s="13">
        <f>'C завтраками| Bed and breakfast'!DM14*0.9</f>
        <v>9315</v>
      </c>
      <c r="DN14" s="13">
        <f>'C завтраками| Bed and breakfast'!DN14*0.9</f>
        <v>9315</v>
      </c>
      <c r="DO14" s="13">
        <f>'C завтраками| Bed and breakfast'!DO14*0.9</f>
        <v>8775</v>
      </c>
      <c r="DP14" s="13">
        <f>'C завтраками| Bed and breakfast'!DP14*0.9</f>
        <v>8775</v>
      </c>
      <c r="DQ14" s="13">
        <f>'C завтраками| Bed and breakfast'!DQ14*0.9</f>
        <v>8775</v>
      </c>
      <c r="DR14" s="13">
        <f>'C завтраками| Bed and breakfast'!DR14*0.9</f>
        <v>8775</v>
      </c>
      <c r="DS14" s="13">
        <f>'C завтраками| Bed and breakfast'!DS14*0.9</f>
        <v>10035</v>
      </c>
      <c r="DT14" s="13">
        <f>'C завтраками| Bed and breakfast'!DT14*0.9</f>
        <v>10035</v>
      </c>
      <c r="DU14" s="13">
        <f>'C завтраками| Bed and breakfast'!DU14*0.9</f>
        <v>10035</v>
      </c>
      <c r="DV14" s="13">
        <f>'C завтраками| Bed and breakfast'!DV14*0.9</f>
        <v>9045</v>
      </c>
      <c r="DW14" s="13">
        <f>'C завтраками| Bed and breakfast'!DW14*0.9</f>
        <v>9045</v>
      </c>
      <c r="DX14" s="13">
        <f>'C завтраками| Bed and breakfast'!DX14*0.9</f>
        <v>9045</v>
      </c>
      <c r="DY14" s="13">
        <f>'C завтраками| Bed and breakfast'!DY14*0.9</f>
        <v>9045</v>
      </c>
      <c r="DZ14" s="13">
        <f>'C завтраками| Bed and breakfast'!DZ14*0.9</f>
        <v>9045</v>
      </c>
      <c r="EA14" s="13">
        <f>'C завтраками| Bed and breakfast'!EA14*0.9</f>
        <v>10035</v>
      </c>
      <c r="EB14" s="13">
        <f>'C завтраками| Bed and breakfast'!EB14*0.9</f>
        <v>10035</v>
      </c>
      <c r="EC14" s="13">
        <f>'C завтраками| Bed and breakfast'!EC14*0.9</f>
        <v>10035</v>
      </c>
      <c r="ED14" s="13">
        <f>'C завтраками| Bed and breakfast'!ED14*0.9</f>
        <v>8775</v>
      </c>
      <c r="EE14" s="13">
        <f>'C завтраками| Bed and breakfast'!EE14*0.9</f>
        <v>8775</v>
      </c>
      <c r="EF14" s="13">
        <f>'C завтраками| Bed and breakfast'!EF14*0.9</f>
        <v>8775</v>
      </c>
      <c r="EG14" s="13">
        <f>'C завтраками| Bed and breakfast'!EG14*0.9</f>
        <v>8775</v>
      </c>
      <c r="EH14" s="13">
        <f>'C завтраками| Bed and breakfast'!EH14*0.9</f>
        <v>9045</v>
      </c>
      <c r="EI14" s="13">
        <f>'C завтраками| Bed and breakfast'!EI14*0.9</f>
        <v>9045</v>
      </c>
      <c r="EJ14" s="13">
        <f>'C завтраками| Bed and breakfast'!EJ14*0.9</f>
        <v>8775</v>
      </c>
      <c r="EK14" s="13">
        <f>'C завтраками| Bed and breakfast'!EK14*0.9</f>
        <v>8775</v>
      </c>
      <c r="EL14" s="13">
        <f>'C завтраками| Bed and breakfast'!EL14*0.9</f>
        <v>8775</v>
      </c>
      <c r="EM14" s="13">
        <f>'C завтраками| Bed and breakfast'!EM14*0.9</f>
        <v>8775</v>
      </c>
      <c r="EN14" s="13">
        <f>'C завтраками| Bed and breakfast'!EN14*0.9</f>
        <v>8775</v>
      </c>
      <c r="EO14" s="13">
        <f>'C завтраками| Bed and breakfast'!EO14*0.9</f>
        <v>9045</v>
      </c>
      <c r="EP14" s="13">
        <f>'C завтраками| Bed and breakfast'!EP14*0.9</f>
        <v>9045</v>
      </c>
      <c r="EQ14" s="13">
        <f>'C завтраками| Bed and breakfast'!EQ14*0.9</f>
        <v>8775</v>
      </c>
      <c r="ER14" s="13">
        <f>'C завтраками| Bed and breakfast'!ER14*0.9</f>
        <v>8775</v>
      </c>
      <c r="ES14" s="13">
        <f>'C завтраками| Bed and breakfast'!ES14*0.9</f>
        <v>8775</v>
      </c>
      <c r="ET14" s="13">
        <f>'C завтраками| Bed and breakfast'!ET14*0.9</f>
        <v>8775</v>
      </c>
      <c r="EU14" s="13">
        <f>'C завтраками| Bed and breakfast'!EU14*0.9</f>
        <v>8775</v>
      </c>
      <c r="EV14" s="13">
        <f>'C завтраками| Bed and breakfast'!EV14*0.9</f>
        <v>9045</v>
      </c>
      <c r="EW14" s="13">
        <f>'C завтраками| Bed and breakfast'!EW14*0.9</f>
        <v>9045</v>
      </c>
      <c r="EX14" s="13">
        <f>'C завтраками| Bed and breakfast'!EX14*0.9</f>
        <v>9045</v>
      </c>
      <c r="EY14" s="13">
        <f>'C завтраками| Bed and breakfast'!EY14*0.9</f>
        <v>9045</v>
      </c>
      <c r="EZ14" s="13">
        <f>'C завтраками| Bed and breakfast'!EZ14*0.9</f>
        <v>9045</v>
      </c>
      <c r="FA14" s="13">
        <f>'C завтраками| Bed and breakfast'!FA14*0.9</f>
        <v>9045</v>
      </c>
      <c r="FB14" s="13">
        <f>'C завтраками| Bed and breakfast'!FB14*0.9</f>
        <v>9045</v>
      </c>
      <c r="FC14" s="13">
        <f>'C завтраками| Bed and breakfast'!FC14*0.9</f>
        <v>13725</v>
      </c>
      <c r="FD14" s="13">
        <f>'C завтраками| Bed and breakfast'!FD14*0.9</f>
        <v>13725</v>
      </c>
      <c r="FE14" s="35">
        <f>'C завтраками| Bed and breakfast'!FE14*0.9</f>
        <v>13725</v>
      </c>
      <c r="FF14" s="35">
        <f>'C завтраками| Bed and breakfast'!FF14*0.9</f>
        <v>13725</v>
      </c>
      <c r="FG14" s="35">
        <f>'C завтраками| Bed and breakfast'!FG14*0.9</f>
        <v>13725</v>
      </c>
      <c r="FH14" s="35">
        <f>'C завтраками| Bed and breakfast'!FH14*0.9</f>
        <v>13725</v>
      </c>
      <c r="FI14" s="35">
        <f>'C завтраками| Bed and breakfast'!FI14*0.9</f>
        <v>15705</v>
      </c>
      <c r="FJ14" s="13">
        <f>'C завтраками| Bed and breakfast'!FJ14*0.9</f>
        <v>15705</v>
      </c>
      <c r="FK14" s="13">
        <f>'C завтраками| Bed and breakfast'!FK14*0.9</f>
        <v>15705</v>
      </c>
      <c r="FL14" s="13">
        <f>'C завтраками| Bed and breakfast'!FL14*0.9</f>
        <v>15705</v>
      </c>
      <c r="FM14" s="13">
        <f>'C завтраками| Bed and breakfast'!FM14*0.9</f>
        <v>15705</v>
      </c>
      <c r="FN14" s="13">
        <f>'C завтраками| Bed and breakfast'!FN14*0.9</f>
        <v>15705</v>
      </c>
      <c r="FO14" s="13">
        <f>'C завтраками| Bed and breakfast'!FO14*0.9</f>
        <v>15705</v>
      </c>
      <c r="FP14" s="13">
        <f>'C завтраками| Bed and breakfast'!FP14*0.9</f>
        <v>15705</v>
      </c>
      <c r="FQ14" s="13">
        <f>'C завтраками| Bed and breakfast'!FQ14*0.9</f>
        <v>15705</v>
      </c>
      <c r="FR14" s="13">
        <f>'C завтраками| Bed and breakfast'!FR14*0.9</f>
        <v>15705</v>
      </c>
      <c r="FS14" s="13">
        <f>'C завтраками| Bed and breakfast'!FS14*0.9</f>
        <v>10035</v>
      </c>
      <c r="FT14" s="13">
        <f>'C завтраками| Bed and breakfast'!FT14*0.9</f>
        <v>10035</v>
      </c>
      <c r="FU14" s="13">
        <f>'C завтраками| Bed and breakfast'!FU14*0.9</f>
        <v>10035</v>
      </c>
      <c r="FV14" s="13">
        <f>'C завтраками| Bed and breakfast'!FV14*0.9</f>
        <v>10035</v>
      </c>
      <c r="FW14" s="13">
        <f>'C завтраками| Bed and breakfast'!FW14*0.9</f>
        <v>10035</v>
      </c>
      <c r="FX14" s="13">
        <f>'C завтраками| Bed and breakfast'!FX14*0.9</f>
        <v>10035</v>
      </c>
      <c r="FY14" s="13">
        <f>'C завтраками| Bed and breakfast'!FY14*0.9</f>
        <v>10035</v>
      </c>
      <c r="FZ14" s="13">
        <f>'C завтраками| Bed and breakfast'!FZ14*0.9</f>
        <v>10035</v>
      </c>
      <c r="GA14" s="13">
        <f>'C завтраками| Bed and breakfast'!GA14*0.9</f>
        <v>13725</v>
      </c>
      <c r="GB14" s="13">
        <f>'C завтраками| Bed and breakfast'!GB14*0.9</f>
        <v>13725</v>
      </c>
      <c r="GC14" s="13">
        <f>'C завтраками| Bed and breakfast'!GC14*0.9</f>
        <v>13725</v>
      </c>
      <c r="GD14" s="13">
        <f>'C завтраками| Bed and breakfast'!GD14*0.9</f>
        <v>13725</v>
      </c>
      <c r="GE14" s="13">
        <f>'C завтраками| Bed and breakfast'!GE14*0.9</f>
        <v>13725</v>
      </c>
      <c r="GF14" s="13">
        <f>'C завтраками| Bed and breakfast'!GF14*0.9</f>
        <v>13725</v>
      </c>
      <c r="GG14" s="13">
        <f>'C завтраками| Bed and breakfast'!GG14*0.9</f>
        <v>13725</v>
      </c>
      <c r="GH14" s="13">
        <f>'C завтраками| Bed and breakfast'!GH14*0.9</f>
        <v>13725</v>
      </c>
      <c r="GI14" s="13">
        <f>'C завтраками| Bed and breakfast'!GI14*0.9</f>
        <v>13725</v>
      </c>
      <c r="GJ14" s="13">
        <f>'C завтраками| Bed and breakfast'!GJ14*0.9</f>
        <v>13725</v>
      </c>
      <c r="GK14" s="13">
        <f>'C завтраками| Bed and breakfast'!GK14*0.9</f>
        <v>13725</v>
      </c>
      <c r="GL14" s="13">
        <f>'C завтраками| Bed and breakfast'!GL14*0.9</f>
        <v>13725</v>
      </c>
      <c r="GM14" s="13">
        <f>'C завтраками| Bed and breakfast'!GM14*0.9</f>
        <v>13725</v>
      </c>
      <c r="GN14" s="13">
        <f>'C завтраками| Bed and breakfast'!GN14*0.9</f>
        <v>13725</v>
      </c>
      <c r="GO14" s="13">
        <f>'C завтраками| Bed and breakfast'!GO14*0.9</f>
        <v>10935</v>
      </c>
      <c r="GP14" s="13">
        <f>'C завтраками| Bed and breakfast'!GP14*0.9</f>
        <v>10935</v>
      </c>
      <c r="GQ14" s="13">
        <f>'C завтраками| Bed and breakfast'!GQ14*0.9</f>
        <v>10935</v>
      </c>
      <c r="GR14" s="13">
        <f>'C завтраками| Bed and breakfast'!GR14*0.9</f>
        <v>10935</v>
      </c>
      <c r="GS14" s="13">
        <f>'C завтраками| Bed and breakfast'!GS14*0.9</f>
        <v>11385</v>
      </c>
      <c r="GT14" s="13">
        <f>'C завтраками| Bed and breakfast'!GT14*0.9</f>
        <v>11385</v>
      </c>
      <c r="GU14" s="13">
        <f>'C завтраками| Bed and breakfast'!GU14*0.9</f>
        <v>10935</v>
      </c>
      <c r="GV14" s="13">
        <f>'C завтраками| Bed and breakfast'!GV14*0.9</f>
        <v>10935</v>
      </c>
      <c r="GW14" s="13">
        <f>'C завтраками| Bed and breakfast'!GW14*0.9</f>
        <v>10935</v>
      </c>
      <c r="GX14" s="13">
        <f>'C завтраками| Bed and breakfast'!GX14*0.9</f>
        <v>10935</v>
      </c>
      <c r="GY14" s="13">
        <f>'C завтраками| Bed and breakfast'!GY14*0.9</f>
        <v>10935</v>
      </c>
      <c r="GZ14" s="13">
        <f>'C завтраками| Bed and breakfast'!GZ14*0.9</f>
        <v>11385</v>
      </c>
      <c r="HA14" s="13">
        <f>'C завтраками| Bed and breakfast'!HA14*0.9</f>
        <v>11385</v>
      </c>
      <c r="HB14" s="13">
        <f>'C завтраками| Bed and breakfast'!HB14*0.9</f>
        <v>10935</v>
      </c>
      <c r="HC14" s="13">
        <f>'C завтраками| Bed and breakfast'!HC14*0.9</f>
        <v>10935</v>
      </c>
      <c r="HD14" s="13">
        <f>'C завтраками| Bed and breakfast'!HD14*0.9</f>
        <v>10935</v>
      </c>
      <c r="HE14" s="13">
        <f>'C завтраками| Bed and breakfast'!HE14*0.9</f>
        <v>10935</v>
      </c>
      <c r="HF14" s="13">
        <f>'C завтраками| Bed and breakfast'!HF14*0.9</f>
        <v>10935</v>
      </c>
      <c r="HG14" s="13">
        <f>'C завтраками| Bed and breakfast'!HG14*0.9</f>
        <v>11385</v>
      </c>
      <c r="HH14" s="13">
        <f>'C завтраками| Bed and breakfast'!HH14*0.9</f>
        <v>11385</v>
      </c>
      <c r="HI14" s="13">
        <f>'C завтраками| Bed and breakfast'!HI14*0.9</f>
        <v>10935</v>
      </c>
      <c r="HJ14" s="13">
        <f>'C завтраками| Bed and breakfast'!HJ14*0.9</f>
        <v>10935</v>
      </c>
      <c r="HK14" s="13">
        <f>'C завтраками| Bed and breakfast'!HK14*0.9</f>
        <v>10935</v>
      </c>
      <c r="HL14" s="13">
        <f>'C завтраками| Bed and breakfast'!HL14*0.9</f>
        <v>10935</v>
      </c>
      <c r="HM14" s="13">
        <f>'C завтраками| Bed and breakfast'!HM14*0.9</f>
        <v>10935</v>
      </c>
      <c r="HN14" s="13">
        <f>'C завтраками| Bed and breakfast'!HN14*0.9</f>
        <v>11385</v>
      </c>
      <c r="HO14" s="13">
        <f>'C завтраками| Bed and breakfast'!HO14*0.9</f>
        <v>11385</v>
      </c>
      <c r="HP14" s="13">
        <f>'C завтраками| Bed and breakfast'!HP14*0.9</f>
        <v>10935</v>
      </c>
      <c r="HQ14" s="13">
        <f>'C завтраками| Bed and breakfast'!HQ14*0.9</f>
        <v>10935</v>
      </c>
      <c r="HR14" s="13">
        <f>'C завтраками| Bed and breakfast'!HR14*0.9</f>
        <v>10935</v>
      </c>
      <c r="HS14" s="13">
        <f>'C завтраками| Bed and breakfast'!HS14*0.9</f>
        <v>10935</v>
      </c>
      <c r="HT14" s="13">
        <f>'C завтраками| Bed and breakfast'!HT14*0.9</f>
        <v>10935</v>
      </c>
      <c r="HU14" s="13">
        <f>'C завтраками| Bed and breakfast'!HU14*0.9</f>
        <v>11385</v>
      </c>
      <c r="HV14" s="13">
        <f>'C завтраками| Bed and breakfast'!HV14*0.9</f>
        <v>11385</v>
      </c>
      <c r="HW14" s="13">
        <f>'C завтраками| Bed and breakfast'!HW14*0.9</f>
        <v>10935</v>
      </c>
      <c r="HX14" s="13">
        <f>'C завтраками| Bed and breakfast'!HX14*0.9</f>
        <v>10935</v>
      </c>
      <c r="HY14" s="13">
        <f>'C завтраками| Bed and breakfast'!HY14*0.9</f>
        <v>10935</v>
      </c>
      <c r="HZ14" s="13">
        <f>'C завтраками| Bed and breakfast'!HZ14*0.9</f>
        <v>10935</v>
      </c>
      <c r="IA14" s="13">
        <f>'C завтраками| Bed and breakfast'!IA14*0.9</f>
        <v>10935</v>
      </c>
      <c r="IB14" s="13">
        <f>'C завтраками| Bed and breakfast'!IB14*0.9</f>
        <v>10935</v>
      </c>
      <c r="IC14" s="13">
        <f>'C завтраками| Bed and breakfast'!IC14*0.9</f>
        <v>10935</v>
      </c>
      <c r="ID14" s="13">
        <f>'C завтраками| Bed and breakfast'!ID14*0.9</f>
        <v>10035</v>
      </c>
      <c r="IE14" s="13">
        <f>'C завтраками| Bed and breakfast'!IE14*0.9</f>
        <v>10035</v>
      </c>
      <c r="IF14" s="13">
        <f>'C завтраками| Bed and breakfast'!IF14*0.9</f>
        <v>10035</v>
      </c>
      <c r="IG14" s="13">
        <f>'C завтраками| Bed and breakfast'!IG14*0.9</f>
        <v>10035</v>
      </c>
      <c r="IH14" s="13">
        <f>'C завтраками| Bed and breakfast'!IH14*0.9</f>
        <v>10035</v>
      </c>
      <c r="II14" s="13">
        <f>'C завтраками| Bed and breakfast'!II14*0.9</f>
        <v>10035</v>
      </c>
      <c r="IJ14" s="13">
        <f>'C завтраками| Bed and breakfast'!IJ14*0.9</f>
        <v>10035</v>
      </c>
      <c r="IK14" s="13">
        <f>'C завтраками| Bed and breakfast'!IK14*0.9</f>
        <v>9585</v>
      </c>
      <c r="IL14" s="13">
        <f>'C завтраками| Bed and breakfast'!IL14*0.9</f>
        <v>9585</v>
      </c>
      <c r="IM14" s="13">
        <f>'C завтраками| Bed and breakfast'!IM14*0.9</f>
        <v>9585</v>
      </c>
      <c r="IN14" s="13">
        <f>'C завтраками| Bed and breakfast'!IN14*0.9</f>
        <v>9585</v>
      </c>
      <c r="IO14" s="13">
        <f>'C завтраками| Bed and breakfast'!IO14*0.9</f>
        <v>9585</v>
      </c>
      <c r="IP14" s="13">
        <f>'C завтраками| Bed and breakfast'!IP14*0.9</f>
        <v>10035</v>
      </c>
      <c r="IQ14" s="13">
        <f>'C завтраками| Bed and breakfast'!IQ14*0.9</f>
        <v>10035</v>
      </c>
      <c r="IR14" s="13">
        <f>'C завтраками| Bed and breakfast'!IR14*0.9</f>
        <v>9585</v>
      </c>
      <c r="IS14" s="13">
        <f>'C завтраками| Bed and breakfast'!IS14*0.9</f>
        <v>9585</v>
      </c>
      <c r="IT14" s="13">
        <f>'C завтраками| Bed and breakfast'!IT14*0.9</f>
        <v>9585</v>
      </c>
      <c r="IU14" s="13">
        <f>'C завтраками| Bed and breakfast'!IU14*0.9</f>
        <v>9585</v>
      </c>
      <c r="IV14" s="13">
        <f>'C завтраками| Bed and breakfast'!IV14*0.9</f>
        <v>9585</v>
      </c>
      <c r="IW14" s="13">
        <f>'C завтраками| Bed and breakfast'!IW14*0.9</f>
        <v>10035</v>
      </c>
      <c r="IX14" s="13">
        <f>'C завтраками| Bed and breakfast'!IX14*0.9</f>
        <v>10035</v>
      </c>
      <c r="IY14" s="13">
        <f>'C завтраками| Bed and breakfast'!IY14*0.9</f>
        <v>9585</v>
      </c>
      <c r="IZ14" s="13">
        <f>'C завтраками| Bed and breakfast'!IZ14*0.9</f>
        <v>9585</v>
      </c>
      <c r="JA14" s="13">
        <f>'C завтраками| Bed and breakfast'!JA14*0.9</f>
        <v>9585</v>
      </c>
      <c r="JB14" s="13">
        <f>'C завтраками| Bed and breakfast'!JB14*0.9</f>
        <v>9585</v>
      </c>
      <c r="JC14" s="13">
        <f>'C завтраками| Bed and breakfast'!JC14*0.9</f>
        <v>9585</v>
      </c>
      <c r="JD14" s="13">
        <f>'C завтраками| Bed and breakfast'!JD14*0.9</f>
        <v>10035</v>
      </c>
      <c r="JE14" s="13">
        <f>'C завтраками| Bed and breakfast'!JE14*0.9</f>
        <v>10035</v>
      </c>
      <c r="JF14" s="13">
        <f>'C завтраками| Bed and breakfast'!JF14*0.9</f>
        <v>10935</v>
      </c>
      <c r="JG14" s="13">
        <f>'C завтраками| Bed and breakfast'!JG14*0.9</f>
        <v>10935</v>
      </c>
      <c r="JH14" s="13">
        <f>'C завтраками| Bed and breakfast'!JH14*0.9</f>
        <v>10935</v>
      </c>
      <c r="JI14" s="13">
        <f>'C завтраками| Bed and breakfast'!JI14*0.9</f>
        <v>10935</v>
      </c>
      <c r="JJ14" s="13">
        <f>'C завтраками| Bed and breakfast'!JJ14*0.9</f>
        <v>10935</v>
      </c>
      <c r="JK14" s="13">
        <f>'C завтраками| Bed and breakfast'!JK14*0.9</f>
        <v>10935</v>
      </c>
      <c r="JL14" s="13">
        <f>'C завтраками| Bed and breakfast'!JL14*0.9</f>
        <v>10935</v>
      </c>
      <c r="JM14" s="13">
        <f>'C завтраками| Bed and breakfast'!JM14*0.9</f>
        <v>10935</v>
      </c>
      <c r="JN14" s="13">
        <f>'C завтраками| Bed and breakfast'!JN14*0.9</f>
        <v>10935</v>
      </c>
      <c r="JO14" s="13">
        <f>'C завтраками| Bed and breakfast'!JO14*0.9</f>
        <v>10935</v>
      </c>
      <c r="JP14" s="13">
        <f>'C завтраками| Bed and breakfast'!JP14*0.9</f>
        <v>10935</v>
      </c>
    </row>
    <row r="15" spans="1:276" ht="11.45" customHeight="1">
      <c r="A15" s="12">
        <v>2</v>
      </c>
      <c r="B15" s="35">
        <f>'C завтраками| Bed and breakfast'!B15*0.9</f>
        <v>27990</v>
      </c>
      <c r="C15" s="35">
        <f>'C завтраками| Bed and breakfast'!C15*0.9</f>
        <v>36180</v>
      </c>
      <c r="D15" s="35">
        <f>'C завтраками| Bed and breakfast'!D15*0.9</f>
        <v>36180</v>
      </c>
      <c r="E15" s="35">
        <f>'C завтраками| Bed and breakfast'!E15*0.9</f>
        <v>37530</v>
      </c>
      <c r="F15" s="35">
        <f>'C завтраками| Bed and breakfast'!F15*0.9</f>
        <v>37530</v>
      </c>
      <c r="G15" s="35">
        <f>'C завтраками| Bed and breakfast'!G15*0.9</f>
        <v>37530</v>
      </c>
      <c r="H15" s="35">
        <f>'C завтраками| Bed and breakfast'!H15*0.9</f>
        <v>37530</v>
      </c>
      <c r="I15" s="35">
        <f>'C завтраками| Bed and breakfast'!I15*0.9</f>
        <v>37530</v>
      </c>
      <c r="J15" s="35">
        <f>'C завтраками| Bed and breakfast'!J15*0.9</f>
        <v>34200</v>
      </c>
      <c r="K15" s="35">
        <f>'C завтраками| Bed and breakfast'!K15*0.9</f>
        <v>32580</v>
      </c>
      <c r="L15" s="13">
        <f>'C завтраками| Bed and breakfast'!L15*0.9</f>
        <v>25380</v>
      </c>
      <c r="M15" s="13">
        <f>'C завтраками| Bed and breakfast'!M15*0.9</f>
        <v>22140</v>
      </c>
      <c r="N15" s="13">
        <f>'C завтраками| Bed and breakfast'!N15*0.9</f>
        <v>18360</v>
      </c>
      <c r="O15" s="13">
        <f>'C завтраками| Bed and breakfast'!O15*0.9</f>
        <v>18360</v>
      </c>
      <c r="P15" s="13">
        <f>'C завтраками| Bed and breakfast'!P15*0.9</f>
        <v>18360</v>
      </c>
      <c r="Q15" s="13">
        <f>'C завтраками| Bed and breakfast'!Q15*0.9</f>
        <v>19170</v>
      </c>
      <c r="R15" s="13">
        <f>'C завтраками| Bed and breakfast'!R15*0.9</f>
        <v>19170</v>
      </c>
      <c r="S15" s="13">
        <f>'C завтраками| Bed and breakfast'!S15*0.9</f>
        <v>19170</v>
      </c>
      <c r="T15" s="13">
        <f>'C завтраками| Bed and breakfast'!T15*0.9</f>
        <v>19170</v>
      </c>
      <c r="U15" s="13">
        <f>'C завтраками| Bed and breakfast'!U15*0.9</f>
        <v>19170</v>
      </c>
      <c r="V15" s="13">
        <f>'C завтраками| Bed and breakfast'!V15*0.9</f>
        <v>19170</v>
      </c>
      <c r="W15" s="13">
        <f>'C завтраками| Bed and breakfast'!W15*0.9</f>
        <v>19980</v>
      </c>
      <c r="X15" s="13">
        <f>'C завтраками| Bed and breakfast'!X15*0.9</f>
        <v>19980</v>
      </c>
      <c r="Y15" s="13">
        <f>'C завтраками| Bed and breakfast'!Y15*0.9</f>
        <v>19980</v>
      </c>
      <c r="Z15" s="13">
        <f>'C завтраками| Bed and breakfast'!Z15*0.9</f>
        <v>19980</v>
      </c>
      <c r="AA15" s="13">
        <f>'C завтраками| Bed and breakfast'!AA15*0.9</f>
        <v>19980</v>
      </c>
      <c r="AB15" s="13">
        <f>'C завтраками| Bed and breakfast'!AB15*0.9</f>
        <v>21060</v>
      </c>
      <c r="AC15" s="13">
        <f>'C завтраками| Bed and breakfast'!AC15*0.9</f>
        <v>21060</v>
      </c>
      <c r="AD15" s="13">
        <f>'C завтраками| Bed and breakfast'!AD15*0.9</f>
        <v>21060</v>
      </c>
      <c r="AE15" s="13">
        <f>'C завтраками| Bed and breakfast'!AE15*0.9</f>
        <v>21060</v>
      </c>
      <c r="AF15" s="13">
        <f>'C завтраками| Bed and breakfast'!AF15*0.9</f>
        <v>24300</v>
      </c>
      <c r="AG15" s="13">
        <f>'C завтраками| Bed and breakfast'!AG15*0.9</f>
        <v>24300</v>
      </c>
      <c r="AH15" s="13">
        <f>'C завтраками| Bed and breakfast'!AH15*0.9</f>
        <v>24300</v>
      </c>
      <c r="AI15" s="13">
        <f>'C завтраками| Bed and breakfast'!AI15*0.9</f>
        <v>23220</v>
      </c>
      <c r="AJ15" s="13">
        <f>'C завтраками| Bed and breakfast'!AJ15*0.9</f>
        <v>23220</v>
      </c>
      <c r="AK15" s="13">
        <f>'C завтраками| Bed and breakfast'!AK15*0.9</f>
        <v>23220</v>
      </c>
      <c r="AL15" s="13">
        <f>'C завтраками| Bed and breakfast'!AL15*0.9</f>
        <v>23220</v>
      </c>
      <c r="AM15" s="13">
        <f>'C завтраками| Bed and breakfast'!AM15*0.9</f>
        <v>26460</v>
      </c>
      <c r="AN15" s="13">
        <f>'C завтраками| Bed and breakfast'!AN15*0.9</f>
        <v>26460</v>
      </c>
      <c r="AO15" s="13">
        <f>'C завтраками| Bed and breakfast'!AO15*0.9</f>
        <v>26460</v>
      </c>
      <c r="AP15" s="13">
        <f>'C завтраками| Bed and breakfast'!AP15*0.9</f>
        <v>23220</v>
      </c>
      <c r="AQ15" s="13">
        <f>'C завтраками| Bed and breakfast'!AQ15*0.9</f>
        <v>23220</v>
      </c>
      <c r="AR15" s="13">
        <f>'C завтраками| Bed and breakfast'!AR15*0.9</f>
        <v>23220</v>
      </c>
      <c r="AS15" s="13">
        <f>'C завтраками| Bed and breakfast'!AS15*0.9</f>
        <v>23220</v>
      </c>
      <c r="AT15" s="13">
        <f>'C завтраками| Bed and breakfast'!AT15*0.9</f>
        <v>23220</v>
      </c>
      <c r="AU15" s="13">
        <f>'C завтраками| Bed and breakfast'!AU15*0.9</f>
        <v>24300</v>
      </c>
      <c r="AV15" s="13">
        <f>'C завтраками| Bed and breakfast'!AV15*0.9</f>
        <v>24300</v>
      </c>
      <c r="AW15" s="13">
        <f>'C завтраками| Bed and breakfast'!AW15*0.9</f>
        <v>24300</v>
      </c>
      <c r="AX15" s="13">
        <f>'C завтраками| Bed and breakfast'!AX15*0.9</f>
        <v>26460</v>
      </c>
      <c r="AY15" s="13">
        <f>'C завтраками| Bed and breakfast'!AY15*0.9</f>
        <v>26460</v>
      </c>
      <c r="AZ15" s="13">
        <f>'C завтраками| Bed and breakfast'!AZ15*0.9</f>
        <v>26460</v>
      </c>
      <c r="BA15" s="13">
        <f>'C завтраками| Bed and breakfast'!BA15*0.9</f>
        <v>26460</v>
      </c>
      <c r="BB15" s="13">
        <f>'C завтраками| Bed and breakfast'!BB15*0.9</f>
        <v>28620</v>
      </c>
      <c r="BC15" s="13">
        <f>'C завтраками| Bed and breakfast'!BC15*0.9</f>
        <v>28620</v>
      </c>
      <c r="BD15" s="13">
        <f>'C завтраками| Bed and breakfast'!BD15*0.9</f>
        <v>28620</v>
      </c>
      <c r="BE15" s="13">
        <f>'C завтраками| Bed and breakfast'!BE15*0.9</f>
        <v>28620</v>
      </c>
      <c r="BF15" s="13">
        <f>'C завтраками| Bed and breakfast'!BF15*0.9</f>
        <v>28620</v>
      </c>
      <c r="BG15" s="13">
        <f>'C завтраками| Bed and breakfast'!BG15*0.9</f>
        <v>28620</v>
      </c>
      <c r="BH15" s="13">
        <f>'C завтраками| Bed and breakfast'!BH15*0.9</f>
        <v>28620</v>
      </c>
      <c r="BI15" s="13">
        <f>'C завтраками| Bed and breakfast'!BI15*0.9</f>
        <v>28620</v>
      </c>
      <c r="BJ15" s="13">
        <f>'C завтраками| Bed and breakfast'!BJ15*0.9</f>
        <v>26460</v>
      </c>
      <c r="BK15" s="13">
        <f>'C завтраками| Bed and breakfast'!BK15*0.9</f>
        <v>19980</v>
      </c>
      <c r="BL15" s="13">
        <f>'C завтраками| Bed and breakfast'!BL15*0.9</f>
        <v>19980</v>
      </c>
      <c r="BM15" s="13">
        <f>'C завтраками| Bed and breakfast'!BM15*0.9</f>
        <v>19980</v>
      </c>
      <c r="BN15" s="13">
        <f>'C завтраками| Bed and breakfast'!BN15*0.9</f>
        <v>19980</v>
      </c>
      <c r="BO15" s="13">
        <f>'C завтраками| Bed and breakfast'!BO15*0.9</f>
        <v>19980</v>
      </c>
      <c r="BP15" s="13">
        <f>'C завтраками| Bed and breakfast'!BP15*0.9</f>
        <v>19980</v>
      </c>
      <c r="BQ15" s="13">
        <f>'C завтраками| Bed and breakfast'!BQ15*0.9</f>
        <v>19980</v>
      </c>
      <c r="BR15" s="13">
        <f>'C завтраками| Bed and breakfast'!BR15*0.9</f>
        <v>19980</v>
      </c>
      <c r="BS15" s="13">
        <f>'C завтраками| Bed and breakfast'!BS15*0.9</f>
        <v>19980</v>
      </c>
      <c r="BT15" s="13">
        <f>'C завтраками| Bed and breakfast'!BT15*0.9</f>
        <v>15570</v>
      </c>
      <c r="BU15" s="13">
        <f>'C завтраками| Bed and breakfast'!BU15*0.9</f>
        <v>15570</v>
      </c>
      <c r="BV15" s="13">
        <f>'C завтраками| Bed and breakfast'!BV15*0.9</f>
        <v>15570</v>
      </c>
      <c r="BW15" s="13">
        <f>'C завтраками| Bed and breakfast'!BW15*0.9</f>
        <v>15570</v>
      </c>
      <c r="BX15" s="13">
        <f>'C завтраками| Bed and breakfast'!BX15*0.9</f>
        <v>15570</v>
      </c>
      <c r="BY15" s="13">
        <f>'C завтраками| Bed and breakfast'!BY15*0.9</f>
        <v>15570</v>
      </c>
      <c r="BZ15" s="13">
        <f>'C завтраками| Bed and breakfast'!BZ15*0.9</f>
        <v>15570</v>
      </c>
      <c r="CA15" s="13">
        <f>'C завтраками| Bed and breakfast'!CA15*0.9</f>
        <v>14310</v>
      </c>
      <c r="CB15" s="13">
        <f>'C завтраками| Bed and breakfast'!CB15*0.9</f>
        <v>14310</v>
      </c>
      <c r="CC15" s="13">
        <f>'C завтраками| Bed and breakfast'!CC15*0.9</f>
        <v>14310</v>
      </c>
      <c r="CD15" s="13">
        <f>'C завтраками| Bed and breakfast'!CD15*0.9</f>
        <v>14310</v>
      </c>
      <c r="CE15" s="13">
        <f>'C завтраками| Bed and breakfast'!CE15*0.9</f>
        <v>14310</v>
      </c>
      <c r="CF15" s="13">
        <f>'C завтраками| Bed and breakfast'!CF15*0.9</f>
        <v>13230</v>
      </c>
      <c r="CG15" s="13">
        <f>'C завтраками| Bed and breakfast'!CG15*0.9</f>
        <v>13230</v>
      </c>
      <c r="CH15" s="13">
        <f>'C завтраками| Bed and breakfast'!CH15*0.9</f>
        <v>13230</v>
      </c>
      <c r="CI15" s="13">
        <f>'C завтраками| Bed and breakfast'!CI15*0.9</f>
        <v>13230</v>
      </c>
      <c r="CJ15" s="13">
        <f>'C завтраками| Bed and breakfast'!CJ15*0.9</f>
        <v>13230</v>
      </c>
      <c r="CK15" s="13">
        <f>'C завтраками| Bed and breakfast'!CK15*0.9</f>
        <v>14310</v>
      </c>
      <c r="CL15" s="13">
        <f>'C завтраками| Bed and breakfast'!CL15*0.9</f>
        <v>14310</v>
      </c>
      <c r="CM15" s="13">
        <f>'C завтраками| Bed and breakfast'!CM15*0.9</f>
        <v>13230</v>
      </c>
      <c r="CN15" s="13">
        <f>'C завтраками| Bed and breakfast'!CN15*0.9</f>
        <v>13230</v>
      </c>
      <c r="CO15" s="13">
        <f>'C завтраками| Bed and breakfast'!CO15*0.9</f>
        <v>13230</v>
      </c>
      <c r="CP15" s="13">
        <f>'C завтраками| Bed and breakfast'!CP15*0.9</f>
        <v>12870</v>
      </c>
      <c r="CQ15" s="13">
        <f>'C завтраками| Bed and breakfast'!CQ15*0.9</f>
        <v>12870</v>
      </c>
      <c r="CR15" s="13">
        <f>'C завтраками| Bed and breakfast'!CR15*0.9</f>
        <v>12870</v>
      </c>
      <c r="CS15" s="13">
        <f>'C завтраками| Bed and breakfast'!CS15*0.9</f>
        <v>12870</v>
      </c>
      <c r="CT15" s="13">
        <f>'C завтраками| Bed and breakfast'!CT15*0.9</f>
        <v>11970</v>
      </c>
      <c r="CU15" s="13">
        <f>'C завтраками| Bed and breakfast'!CU15*0.9</f>
        <v>11970</v>
      </c>
      <c r="CV15" s="13">
        <f>'C завтраками| Bed and breakfast'!CV15*0.9</f>
        <v>11970</v>
      </c>
      <c r="CW15" s="13">
        <f>'C завтраками| Bed and breakfast'!CW15*0.9</f>
        <v>11970</v>
      </c>
      <c r="CX15" s="13">
        <f>'C завтраками| Bed and breakfast'!CX15*0.9</f>
        <v>11970</v>
      </c>
      <c r="CY15" s="13">
        <f>'C завтраками| Bed and breakfast'!CY15*0.9</f>
        <v>11970</v>
      </c>
      <c r="CZ15" s="13">
        <f>'C завтраками| Bed and breakfast'!CZ15*0.9</f>
        <v>11970</v>
      </c>
      <c r="DA15" s="13">
        <f>'C завтраками| Bed and breakfast'!DA15*0.9</f>
        <v>10260</v>
      </c>
      <c r="DB15" s="13">
        <f>'C завтраками| Bed and breakfast'!DB15*0.9</f>
        <v>10260</v>
      </c>
      <c r="DC15" s="13">
        <f>'C завтраками| Bed and breakfast'!DC15*0.9</f>
        <v>10260</v>
      </c>
      <c r="DD15" s="13">
        <f>'C завтраками| Bed and breakfast'!DD15*0.9</f>
        <v>10260</v>
      </c>
      <c r="DE15" s="13">
        <f>'C завтраками| Bed and breakfast'!DE15*0.9</f>
        <v>10260</v>
      </c>
      <c r="DF15" s="13">
        <f>'C завтраками| Bed and breakfast'!DF15*0.9</f>
        <v>10800</v>
      </c>
      <c r="DG15" s="13">
        <f>'C завтраками| Bed and breakfast'!DG15*0.9</f>
        <v>10800</v>
      </c>
      <c r="DH15" s="13">
        <f>'C завтраками| Bed and breakfast'!DH15*0.9</f>
        <v>10260</v>
      </c>
      <c r="DI15" s="13">
        <f>'C завтраками| Bed and breakfast'!DI15*0.9</f>
        <v>10260</v>
      </c>
      <c r="DJ15" s="13">
        <f>'C завтраками| Bed and breakfast'!DJ15*0.9</f>
        <v>10260</v>
      </c>
      <c r="DK15" s="13">
        <f>'C завтраками| Bed and breakfast'!DK15*0.9</f>
        <v>10260</v>
      </c>
      <c r="DL15" s="13">
        <f>'C завтраками| Bed and breakfast'!DL15*0.9</f>
        <v>10260</v>
      </c>
      <c r="DM15" s="13">
        <f>'C завтраками| Bed and breakfast'!DM15*0.9</f>
        <v>10800</v>
      </c>
      <c r="DN15" s="13">
        <f>'C завтраками| Bed and breakfast'!DN15*0.9</f>
        <v>10800</v>
      </c>
      <c r="DO15" s="13">
        <f>'C завтраками| Bed and breakfast'!DO15*0.9</f>
        <v>10260</v>
      </c>
      <c r="DP15" s="13">
        <f>'C завтраками| Bed and breakfast'!DP15*0.9</f>
        <v>10260</v>
      </c>
      <c r="DQ15" s="13">
        <f>'C завтраками| Bed and breakfast'!DQ15*0.9</f>
        <v>10260</v>
      </c>
      <c r="DR15" s="13">
        <f>'C завтраками| Bed and breakfast'!DR15*0.9</f>
        <v>10260</v>
      </c>
      <c r="DS15" s="13">
        <f>'C завтраками| Bed and breakfast'!DS15*0.9</f>
        <v>11520</v>
      </c>
      <c r="DT15" s="13">
        <f>'C завтраками| Bed and breakfast'!DT15*0.9</f>
        <v>11520</v>
      </c>
      <c r="DU15" s="13">
        <f>'C завтраками| Bed and breakfast'!DU15*0.9</f>
        <v>11520</v>
      </c>
      <c r="DV15" s="13">
        <f>'C завтраками| Bed and breakfast'!DV15*0.9</f>
        <v>10530</v>
      </c>
      <c r="DW15" s="13">
        <f>'C завтраками| Bed and breakfast'!DW15*0.9</f>
        <v>10530</v>
      </c>
      <c r="DX15" s="13">
        <f>'C завтраками| Bed and breakfast'!DX15*0.9</f>
        <v>10530</v>
      </c>
      <c r="DY15" s="13">
        <f>'C завтраками| Bed and breakfast'!DY15*0.9</f>
        <v>10530</v>
      </c>
      <c r="DZ15" s="13">
        <f>'C завтраками| Bed and breakfast'!DZ15*0.9</f>
        <v>10530</v>
      </c>
      <c r="EA15" s="13">
        <f>'C завтраками| Bed and breakfast'!EA15*0.9</f>
        <v>11520</v>
      </c>
      <c r="EB15" s="13">
        <f>'C завтраками| Bed and breakfast'!EB15*0.9</f>
        <v>11520</v>
      </c>
      <c r="EC15" s="13">
        <f>'C завтраками| Bed and breakfast'!EC15*0.9</f>
        <v>11520</v>
      </c>
      <c r="ED15" s="13">
        <f>'C завтраками| Bed and breakfast'!ED15*0.9</f>
        <v>10260</v>
      </c>
      <c r="EE15" s="13">
        <f>'C завтраками| Bed and breakfast'!EE15*0.9</f>
        <v>10260</v>
      </c>
      <c r="EF15" s="13">
        <f>'C завтраками| Bed and breakfast'!EF15*0.9</f>
        <v>10260</v>
      </c>
      <c r="EG15" s="13">
        <f>'C завтраками| Bed and breakfast'!EG15*0.9</f>
        <v>10260</v>
      </c>
      <c r="EH15" s="13">
        <f>'C завтраками| Bed and breakfast'!EH15*0.9</f>
        <v>10530</v>
      </c>
      <c r="EI15" s="13">
        <f>'C завтраками| Bed and breakfast'!EI15*0.9</f>
        <v>10530</v>
      </c>
      <c r="EJ15" s="13">
        <f>'C завтраками| Bed and breakfast'!EJ15*0.9</f>
        <v>10260</v>
      </c>
      <c r="EK15" s="13">
        <f>'C завтраками| Bed and breakfast'!EK15*0.9</f>
        <v>10260</v>
      </c>
      <c r="EL15" s="13">
        <f>'C завтраками| Bed and breakfast'!EL15*0.9</f>
        <v>10260</v>
      </c>
      <c r="EM15" s="13">
        <f>'C завтраками| Bed and breakfast'!EM15*0.9</f>
        <v>10260</v>
      </c>
      <c r="EN15" s="13">
        <f>'C завтраками| Bed and breakfast'!EN15*0.9</f>
        <v>10260</v>
      </c>
      <c r="EO15" s="13">
        <f>'C завтраками| Bed and breakfast'!EO15*0.9</f>
        <v>10530</v>
      </c>
      <c r="EP15" s="13">
        <f>'C завтраками| Bed and breakfast'!EP15*0.9</f>
        <v>10530</v>
      </c>
      <c r="EQ15" s="13">
        <f>'C завтраками| Bed and breakfast'!EQ15*0.9</f>
        <v>10260</v>
      </c>
      <c r="ER15" s="13">
        <f>'C завтраками| Bed and breakfast'!ER15*0.9</f>
        <v>10260</v>
      </c>
      <c r="ES15" s="13">
        <f>'C завтраками| Bed and breakfast'!ES15*0.9</f>
        <v>10260</v>
      </c>
      <c r="ET15" s="13">
        <f>'C завтраками| Bed and breakfast'!ET15*0.9</f>
        <v>10260</v>
      </c>
      <c r="EU15" s="13">
        <f>'C завтраками| Bed and breakfast'!EU15*0.9</f>
        <v>10260</v>
      </c>
      <c r="EV15" s="13">
        <f>'C завтраками| Bed and breakfast'!EV15*0.9</f>
        <v>10530</v>
      </c>
      <c r="EW15" s="13">
        <f>'C завтраками| Bed and breakfast'!EW15*0.9</f>
        <v>10530</v>
      </c>
      <c r="EX15" s="13">
        <f>'C завтраками| Bed and breakfast'!EX15*0.9</f>
        <v>10530</v>
      </c>
      <c r="EY15" s="13">
        <f>'C завтраками| Bed and breakfast'!EY15*0.9</f>
        <v>10530</v>
      </c>
      <c r="EZ15" s="13">
        <f>'C завтраками| Bed and breakfast'!EZ15*0.9</f>
        <v>10530</v>
      </c>
      <c r="FA15" s="13">
        <f>'C завтраками| Bed and breakfast'!FA15*0.9</f>
        <v>10530</v>
      </c>
      <c r="FB15" s="13">
        <f>'C завтраками| Bed and breakfast'!FB15*0.9</f>
        <v>10530</v>
      </c>
      <c r="FC15" s="13">
        <f>'C завтраками| Bed and breakfast'!FC15*0.9</f>
        <v>15210</v>
      </c>
      <c r="FD15" s="13">
        <f>'C завтраками| Bed and breakfast'!FD15*0.9</f>
        <v>15210</v>
      </c>
      <c r="FE15" s="35">
        <f>'C завтраками| Bed and breakfast'!FE15*0.9</f>
        <v>15210</v>
      </c>
      <c r="FF15" s="35">
        <f>'C завтраками| Bed and breakfast'!FF15*0.9</f>
        <v>15210</v>
      </c>
      <c r="FG15" s="35">
        <f>'C завтраками| Bed and breakfast'!FG15*0.9</f>
        <v>15210</v>
      </c>
      <c r="FH15" s="35">
        <f>'C завтраками| Bed and breakfast'!FH15*0.9</f>
        <v>15210</v>
      </c>
      <c r="FI15" s="35">
        <f>'C завтраками| Bed and breakfast'!FI15*0.9</f>
        <v>17190</v>
      </c>
      <c r="FJ15" s="13">
        <f>'C завтраками| Bed and breakfast'!FJ15*0.9</f>
        <v>17190</v>
      </c>
      <c r="FK15" s="13">
        <f>'C завтраками| Bed and breakfast'!FK15*0.9</f>
        <v>17190</v>
      </c>
      <c r="FL15" s="13">
        <f>'C завтраками| Bed and breakfast'!FL15*0.9</f>
        <v>17190</v>
      </c>
      <c r="FM15" s="13">
        <f>'C завтраками| Bed and breakfast'!FM15*0.9</f>
        <v>17190</v>
      </c>
      <c r="FN15" s="13">
        <f>'C завтраками| Bed and breakfast'!FN15*0.9</f>
        <v>17190</v>
      </c>
      <c r="FO15" s="13">
        <f>'C завтраками| Bed and breakfast'!FO15*0.9</f>
        <v>17190</v>
      </c>
      <c r="FP15" s="13">
        <f>'C завтраками| Bed and breakfast'!FP15*0.9</f>
        <v>17190</v>
      </c>
      <c r="FQ15" s="13">
        <f>'C завтраками| Bed and breakfast'!FQ15*0.9</f>
        <v>17190</v>
      </c>
      <c r="FR15" s="13">
        <f>'C завтраками| Bed and breakfast'!FR15*0.9</f>
        <v>17190</v>
      </c>
      <c r="FS15" s="13">
        <f>'C завтраками| Bed and breakfast'!FS15*0.9</f>
        <v>11520</v>
      </c>
      <c r="FT15" s="13">
        <f>'C завтраками| Bed and breakfast'!FT15*0.9</f>
        <v>11520</v>
      </c>
      <c r="FU15" s="13">
        <f>'C завтраками| Bed and breakfast'!FU15*0.9</f>
        <v>11520</v>
      </c>
      <c r="FV15" s="13">
        <f>'C завтраками| Bed and breakfast'!FV15*0.9</f>
        <v>11520</v>
      </c>
      <c r="FW15" s="13">
        <f>'C завтраками| Bed and breakfast'!FW15*0.9</f>
        <v>11520</v>
      </c>
      <c r="FX15" s="13">
        <f>'C завтраками| Bed and breakfast'!FX15*0.9</f>
        <v>11520</v>
      </c>
      <c r="FY15" s="13">
        <f>'C завтраками| Bed and breakfast'!FY15*0.9</f>
        <v>11520</v>
      </c>
      <c r="FZ15" s="13">
        <f>'C завтраками| Bed and breakfast'!FZ15*0.9</f>
        <v>11520</v>
      </c>
      <c r="GA15" s="13">
        <f>'C завтраками| Bed and breakfast'!GA15*0.9</f>
        <v>15210</v>
      </c>
      <c r="GB15" s="13">
        <f>'C завтраками| Bed and breakfast'!GB15*0.9</f>
        <v>15210</v>
      </c>
      <c r="GC15" s="13">
        <f>'C завтраками| Bed and breakfast'!GC15*0.9</f>
        <v>15210</v>
      </c>
      <c r="GD15" s="13">
        <f>'C завтраками| Bed and breakfast'!GD15*0.9</f>
        <v>15210</v>
      </c>
      <c r="GE15" s="13">
        <f>'C завтраками| Bed and breakfast'!GE15*0.9</f>
        <v>15210</v>
      </c>
      <c r="GF15" s="13">
        <f>'C завтраками| Bed and breakfast'!GF15*0.9</f>
        <v>15210</v>
      </c>
      <c r="GG15" s="13">
        <f>'C завтраками| Bed and breakfast'!GG15*0.9</f>
        <v>15210</v>
      </c>
      <c r="GH15" s="13">
        <f>'C завтраками| Bed and breakfast'!GH15*0.9</f>
        <v>15210</v>
      </c>
      <c r="GI15" s="13">
        <f>'C завтраками| Bed and breakfast'!GI15*0.9</f>
        <v>15210</v>
      </c>
      <c r="GJ15" s="13">
        <f>'C завтраками| Bed and breakfast'!GJ15*0.9</f>
        <v>15210</v>
      </c>
      <c r="GK15" s="13">
        <f>'C завтраками| Bed and breakfast'!GK15*0.9</f>
        <v>15210</v>
      </c>
      <c r="GL15" s="13">
        <f>'C завтраками| Bed and breakfast'!GL15*0.9</f>
        <v>15210</v>
      </c>
      <c r="GM15" s="13">
        <f>'C завтраками| Bed and breakfast'!GM15*0.9</f>
        <v>15210</v>
      </c>
      <c r="GN15" s="13">
        <f>'C завтраками| Bed and breakfast'!GN15*0.9</f>
        <v>15210</v>
      </c>
      <c r="GO15" s="13">
        <f>'C завтраками| Bed and breakfast'!GO15*0.9</f>
        <v>12420</v>
      </c>
      <c r="GP15" s="13">
        <f>'C завтраками| Bed and breakfast'!GP15*0.9</f>
        <v>12420</v>
      </c>
      <c r="GQ15" s="13">
        <f>'C завтраками| Bed and breakfast'!GQ15*0.9</f>
        <v>12420</v>
      </c>
      <c r="GR15" s="13">
        <f>'C завтраками| Bed and breakfast'!GR15*0.9</f>
        <v>12420</v>
      </c>
      <c r="GS15" s="13">
        <f>'C завтраками| Bed and breakfast'!GS15*0.9</f>
        <v>12870</v>
      </c>
      <c r="GT15" s="13">
        <f>'C завтраками| Bed and breakfast'!GT15*0.9</f>
        <v>12870</v>
      </c>
      <c r="GU15" s="13">
        <f>'C завтраками| Bed and breakfast'!GU15*0.9</f>
        <v>12420</v>
      </c>
      <c r="GV15" s="13">
        <f>'C завтраками| Bed and breakfast'!GV15*0.9</f>
        <v>12420</v>
      </c>
      <c r="GW15" s="13">
        <f>'C завтраками| Bed and breakfast'!GW15*0.9</f>
        <v>12420</v>
      </c>
      <c r="GX15" s="13">
        <f>'C завтраками| Bed and breakfast'!GX15*0.9</f>
        <v>12420</v>
      </c>
      <c r="GY15" s="13">
        <f>'C завтраками| Bed and breakfast'!GY15*0.9</f>
        <v>12420</v>
      </c>
      <c r="GZ15" s="13">
        <f>'C завтраками| Bed and breakfast'!GZ15*0.9</f>
        <v>12870</v>
      </c>
      <c r="HA15" s="13">
        <f>'C завтраками| Bed and breakfast'!HA15*0.9</f>
        <v>12870</v>
      </c>
      <c r="HB15" s="13">
        <f>'C завтраками| Bed and breakfast'!HB15*0.9</f>
        <v>12420</v>
      </c>
      <c r="HC15" s="13">
        <f>'C завтраками| Bed and breakfast'!HC15*0.9</f>
        <v>12420</v>
      </c>
      <c r="HD15" s="13">
        <f>'C завтраками| Bed and breakfast'!HD15*0.9</f>
        <v>12420</v>
      </c>
      <c r="HE15" s="13">
        <f>'C завтраками| Bed and breakfast'!HE15*0.9</f>
        <v>12420</v>
      </c>
      <c r="HF15" s="13">
        <f>'C завтраками| Bed and breakfast'!HF15*0.9</f>
        <v>12420</v>
      </c>
      <c r="HG15" s="13">
        <f>'C завтраками| Bed and breakfast'!HG15*0.9</f>
        <v>12870</v>
      </c>
      <c r="HH15" s="13">
        <f>'C завтраками| Bed and breakfast'!HH15*0.9</f>
        <v>12870</v>
      </c>
      <c r="HI15" s="13">
        <f>'C завтраками| Bed and breakfast'!HI15*0.9</f>
        <v>12420</v>
      </c>
      <c r="HJ15" s="13">
        <f>'C завтраками| Bed and breakfast'!HJ15*0.9</f>
        <v>12420</v>
      </c>
      <c r="HK15" s="13">
        <f>'C завтраками| Bed and breakfast'!HK15*0.9</f>
        <v>12420</v>
      </c>
      <c r="HL15" s="13">
        <f>'C завтраками| Bed and breakfast'!HL15*0.9</f>
        <v>12420</v>
      </c>
      <c r="HM15" s="13">
        <f>'C завтраками| Bed and breakfast'!HM15*0.9</f>
        <v>12420</v>
      </c>
      <c r="HN15" s="13">
        <f>'C завтраками| Bed and breakfast'!HN15*0.9</f>
        <v>12870</v>
      </c>
      <c r="HO15" s="13">
        <f>'C завтраками| Bed and breakfast'!HO15*0.9</f>
        <v>12870</v>
      </c>
      <c r="HP15" s="13">
        <f>'C завтраками| Bed and breakfast'!HP15*0.9</f>
        <v>12420</v>
      </c>
      <c r="HQ15" s="13">
        <f>'C завтраками| Bed and breakfast'!HQ15*0.9</f>
        <v>12420</v>
      </c>
      <c r="HR15" s="13">
        <f>'C завтраками| Bed and breakfast'!HR15*0.9</f>
        <v>12420</v>
      </c>
      <c r="HS15" s="13">
        <f>'C завтраками| Bed and breakfast'!HS15*0.9</f>
        <v>12420</v>
      </c>
      <c r="HT15" s="13">
        <f>'C завтраками| Bed and breakfast'!HT15*0.9</f>
        <v>12420</v>
      </c>
      <c r="HU15" s="13">
        <f>'C завтраками| Bed and breakfast'!HU15*0.9</f>
        <v>12870</v>
      </c>
      <c r="HV15" s="13">
        <f>'C завтраками| Bed and breakfast'!HV15*0.9</f>
        <v>12870</v>
      </c>
      <c r="HW15" s="13">
        <f>'C завтраками| Bed and breakfast'!HW15*0.9</f>
        <v>12420</v>
      </c>
      <c r="HX15" s="13">
        <f>'C завтраками| Bed and breakfast'!HX15*0.9</f>
        <v>12420</v>
      </c>
      <c r="HY15" s="13">
        <f>'C завтраками| Bed and breakfast'!HY15*0.9</f>
        <v>12420</v>
      </c>
      <c r="HZ15" s="13">
        <f>'C завтраками| Bed and breakfast'!HZ15*0.9</f>
        <v>12420</v>
      </c>
      <c r="IA15" s="13">
        <f>'C завтраками| Bed and breakfast'!IA15*0.9</f>
        <v>12420</v>
      </c>
      <c r="IB15" s="13">
        <f>'C завтраками| Bed and breakfast'!IB15*0.9</f>
        <v>12420</v>
      </c>
      <c r="IC15" s="13">
        <f>'C завтраками| Bed and breakfast'!IC15*0.9</f>
        <v>12420</v>
      </c>
      <c r="ID15" s="13">
        <f>'C завтраками| Bed and breakfast'!ID15*0.9</f>
        <v>11520</v>
      </c>
      <c r="IE15" s="13">
        <f>'C завтраками| Bed and breakfast'!IE15*0.9</f>
        <v>11520</v>
      </c>
      <c r="IF15" s="13">
        <f>'C завтраками| Bed and breakfast'!IF15*0.9</f>
        <v>11520</v>
      </c>
      <c r="IG15" s="13">
        <f>'C завтраками| Bed and breakfast'!IG15*0.9</f>
        <v>11520</v>
      </c>
      <c r="IH15" s="13">
        <f>'C завтраками| Bed and breakfast'!IH15*0.9</f>
        <v>11520</v>
      </c>
      <c r="II15" s="13">
        <f>'C завтраками| Bed and breakfast'!II15*0.9</f>
        <v>11520</v>
      </c>
      <c r="IJ15" s="13">
        <f>'C завтраками| Bed and breakfast'!IJ15*0.9</f>
        <v>11520</v>
      </c>
      <c r="IK15" s="13">
        <f>'C завтраками| Bed and breakfast'!IK15*0.9</f>
        <v>11070</v>
      </c>
      <c r="IL15" s="13">
        <f>'C завтраками| Bed and breakfast'!IL15*0.9</f>
        <v>11070</v>
      </c>
      <c r="IM15" s="13">
        <f>'C завтраками| Bed and breakfast'!IM15*0.9</f>
        <v>11070</v>
      </c>
      <c r="IN15" s="13">
        <f>'C завтраками| Bed and breakfast'!IN15*0.9</f>
        <v>11070</v>
      </c>
      <c r="IO15" s="13">
        <f>'C завтраками| Bed and breakfast'!IO15*0.9</f>
        <v>11070</v>
      </c>
      <c r="IP15" s="13">
        <f>'C завтраками| Bed and breakfast'!IP15*0.9</f>
        <v>11520</v>
      </c>
      <c r="IQ15" s="13">
        <f>'C завтраками| Bed and breakfast'!IQ15*0.9</f>
        <v>11520</v>
      </c>
      <c r="IR15" s="13">
        <f>'C завтраками| Bed and breakfast'!IR15*0.9</f>
        <v>11070</v>
      </c>
      <c r="IS15" s="13">
        <f>'C завтраками| Bed and breakfast'!IS15*0.9</f>
        <v>11070</v>
      </c>
      <c r="IT15" s="13">
        <f>'C завтраками| Bed and breakfast'!IT15*0.9</f>
        <v>11070</v>
      </c>
      <c r="IU15" s="13">
        <f>'C завтраками| Bed and breakfast'!IU15*0.9</f>
        <v>11070</v>
      </c>
      <c r="IV15" s="13">
        <f>'C завтраками| Bed and breakfast'!IV15*0.9</f>
        <v>11070</v>
      </c>
      <c r="IW15" s="13">
        <f>'C завтраками| Bed and breakfast'!IW15*0.9</f>
        <v>11520</v>
      </c>
      <c r="IX15" s="13">
        <f>'C завтраками| Bed and breakfast'!IX15*0.9</f>
        <v>11520</v>
      </c>
      <c r="IY15" s="13">
        <f>'C завтраками| Bed and breakfast'!IY15*0.9</f>
        <v>11070</v>
      </c>
      <c r="IZ15" s="13">
        <f>'C завтраками| Bed and breakfast'!IZ15*0.9</f>
        <v>11070</v>
      </c>
      <c r="JA15" s="13">
        <f>'C завтраками| Bed and breakfast'!JA15*0.9</f>
        <v>11070</v>
      </c>
      <c r="JB15" s="13">
        <f>'C завтраками| Bed and breakfast'!JB15*0.9</f>
        <v>11070</v>
      </c>
      <c r="JC15" s="13">
        <f>'C завтраками| Bed and breakfast'!JC15*0.9</f>
        <v>11070</v>
      </c>
      <c r="JD15" s="13">
        <f>'C завтраками| Bed and breakfast'!JD15*0.9</f>
        <v>11520</v>
      </c>
      <c r="JE15" s="13">
        <f>'C завтраками| Bed and breakfast'!JE15*0.9</f>
        <v>11520</v>
      </c>
      <c r="JF15" s="13">
        <f>'C завтраками| Bed and breakfast'!JF15*0.9</f>
        <v>12420</v>
      </c>
      <c r="JG15" s="13">
        <f>'C завтраками| Bed and breakfast'!JG15*0.9</f>
        <v>12420</v>
      </c>
      <c r="JH15" s="13">
        <f>'C завтраками| Bed and breakfast'!JH15*0.9</f>
        <v>12420</v>
      </c>
      <c r="JI15" s="13">
        <f>'C завтраками| Bed and breakfast'!JI15*0.9</f>
        <v>12420</v>
      </c>
      <c r="JJ15" s="13">
        <f>'C завтраками| Bed and breakfast'!JJ15*0.9</f>
        <v>12420</v>
      </c>
      <c r="JK15" s="13">
        <f>'C завтраками| Bed and breakfast'!JK15*0.9</f>
        <v>12420</v>
      </c>
      <c r="JL15" s="13">
        <f>'C завтраками| Bed and breakfast'!JL15*0.9</f>
        <v>12420</v>
      </c>
      <c r="JM15" s="13">
        <f>'C завтраками| Bed and breakfast'!JM15*0.9</f>
        <v>12420</v>
      </c>
      <c r="JN15" s="13">
        <f>'C завтраками| Bed and breakfast'!JN15*0.9</f>
        <v>12420</v>
      </c>
      <c r="JO15" s="13">
        <f>'C завтраками| Bed and breakfast'!JO15*0.9</f>
        <v>12420</v>
      </c>
      <c r="JP15" s="13">
        <f>'C завтраками| Bed and breakfast'!JP15*0.9</f>
        <v>12420</v>
      </c>
    </row>
    <row r="16" spans="1:276" ht="11.45" customHeight="1">
      <c r="A16" s="36" t="s">
        <v>7</v>
      </c>
      <c r="B16" s="35"/>
      <c r="C16" s="35"/>
      <c r="D16" s="35"/>
      <c r="E16" s="35"/>
      <c r="F16" s="35"/>
      <c r="G16" s="35"/>
      <c r="H16" s="35"/>
      <c r="I16" s="35"/>
      <c r="J16" s="35"/>
      <c r="K16" s="35"/>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35"/>
      <c r="FF16" s="35"/>
      <c r="FG16" s="35"/>
      <c r="FH16" s="35"/>
      <c r="FI16" s="35"/>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row>
    <row r="17" spans="1:276" ht="11.45" customHeight="1">
      <c r="A17" s="12">
        <v>1</v>
      </c>
      <c r="B17" s="35">
        <f>'C завтраками| Bed and breakfast'!B17*0.9</f>
        <v>27990</v>
      </c>
      <c r="C17" s="35">
        <f>'C завтраками| Bed and breakfast'!C17*0.9</f>
        <v>36180</v>
      </c>
      <c r="D17" s="35">
        <f>'C завтраками| Bed and breakfast'!D17*0.9</f>
        <v>36180</v>
      </c>
      <c r="E17" s="35">
        <f>'C завтраками| Bed and breakfast'!E17*0.9</f>
        <v>37530</v>
      </c>
      <c r="F17" s="35">
        <f>'C завтраками| Bed and breakfast'!F17*0.9</f>
        <v>37530</v>
      </c>
      <c r="G17" s="35">
        <f>'C завтраками| Bed and breakfast'!G17*0.9</f>
        <v>37530</v>
      </c>
      <c r="H17" s="35">
        <f>'C завтраками| Bed and breakfast'!H17*0.9</f>
        <v>37530</v>
      </c>
      <c r="I17" s="35">
        <f>'C завтраками| Bed and breakfast'!I17*0.9</f>
        <v>37530</v>
      </c>
      <c r="J17" s="35">
        <f>'C завтраками| Bed and breakfast'!J17*0.9</f>
        <v>34200</v>
      </c>
      <c r="K17" s="35">
        <f>'C завтраками| Bed and breakfast'!K17*0.9</f>
        <v>32580</v>
      </c>
      <c r="L17" s="13">
        <f>'C завтраками| Bed and breakfast'!L17*0.9</f>
        <v>25515</v>
      </c>
      <c r="M17" s="13">
        <f>'C завтраками| Bed and breakfast'!M17*0.9</f>
        <v>22275</v>
      </c>
      <c r="N17" s="13">
        <f>'C завтраками| Bed and breakfast'!N17*0.9</f>
        <v>18495</v>
      </c>
      <c r="O17" s="13">
        <f>'C завтраками| Bed and breakfast'!O17*0.9</f>
        <v>18495</v>
      </c>
      <c r="P17" s="13">
        <f>'C завтраками| Bed and breakfast'!P17*0.9</f>
        <v>18495</v>
      </c>
      <c r="Q17" s="13">
        <f>'C завтраками| Bed and breakfast'!Q17*0.9</f>
        <v>19305</v>
      </c>
      <c r="R17" s="13">
        <f>'C завтраками| Bed and breakfast'!R17*0.9</f>
        <v>19305</v>
      </c>
      <c r="S17" s="13">
        <f>'C завтраками| Bed and breakfast'!S17*0.9</f>
        <v>19305</v>
      </c>
      <c r="T17" s="13">
        <f>'C завтраками| Bed and breakfast'!T17*0.9</f>
        <v>19305</v>
      </c>
      <c r="U17" s="13">
        <f>'C завтраками| Bed and breakfast'!U17*0.9</f>
        <v>19305</v>
      </c>
      <c r="V17" s="13">
        <f>'C завтраками| Bed and breakfast'!V17*0.9</f>
        <v>19305</v>
      </c>
      <c r="W17" s="13">
        <f>'C завтраками| Bed and breakfast'!W17*0.9</f>
        <v>20115</v>
      </c>
      <c r="X17" s="13">
        <f>'C завтраками| Bed and breakfast'!X17*0.9</f>
        <v>20115</v>
      </c>
      <c r="Y17" s="13">
        <f>'C завтраками| Bed and breakfast'!Y17*0.9</f>
        <v>20115</v>
      </c>
      <c r="Z17" s="13">
        <f>'C завтраками| Bed and breakfast'!Z17*0.9</f>
        <v>20115</v>
      </c>
      <c r="AA17" s="13">
        <f>'C завтраками| Bed and breakfast'!AA17*0.9</f>
        <v>20115</v>
      </c>
      <c r="AB17" s="13">
        <f>'C завтраками| Bed and breakfast'!AB17*0.9</f>
        <v>21195</v>
      </c>
      <c r="AC17" s="13">
        <f>'C завтраками| Bed and breakfast'!AC17*0.9</f>
        <v>21195</v>
      </c>
      <c r="AD17" s="13">
        <f>'C завтраками| Bed and breakfast'!AD17*0.9</f>
        <v>21195</v>
      </c>
      <c r="AE17" s="13">
        <f>'C завтраками| Bed and breakfast'!AE17*0.9</f>
        <v>21195</v>
      </c>
      <c r="AF17" s="13">
        <f>'C завтраками| Bed and breakfast'!AF17*0.9</f>
        <v>24435</v>
      </c>
      <c r="AG17" s="13">
        <f>'C завтраками| Bed and breakfast'!AG17*0.9</f>
        <v>24435</v>
      </c>
      <c r="AH17" s="13">
        <f>'C завтраками| Bed and breakfast'!AH17*0.9</f>
        <v>24435</v>
      </c>
      <c r="AI17" s="13">
        <f>'C завтраками| Bed and breakfast'!AI17*0.9</f>
        <v>23355</v>
      </c>
      <c r="AJ17" s="13">
        <f>'C завтраками| Bed and breakfast'!AJ17*0.9</f>
        <v>23355</v>
      </c>
      <c r="AK17" s="13">
        <f>'C завтраками| Bed and breakfast'!AK17*0.9</f>
        <v>23355</v>
      </c>
      <c r="AL17" s="13">
        <f>'C завтраками| Bed and breakfast'!AL17*0.9</f>
        <v>23355</v>
      </c>
      <c r="AM17" s="13">
        <f>'C завтраками| Bed and breakfast'!AM17*0.9</f>
        <v>26595</v>
      </c>
      <c r="AN17" s="13">
        <f>'C завтраками| Bed and breakfast'!AN17*0.9</f>
        <v>26595</v>
      </c>
      <c r="AO17" s="13">
        <f>'C завтраками| Bed and breakfast'!AO17*0.9</f>
        <v>26595</v>
      </c>
      <c r="AP17" s="13">
        <f>'C завтраками| Bed and breakfast'!AP17*0.9</f>
        <v>23355</v>
      </c>
      <c r="AQ17" s="13">
        <f>'C завтраками| Bed and breakfast'!AQ17*0.9</f>
        <v>23355</v>
      </c>
      <c r="AR17" s="13">
        <f>'C завтраками| Bed and breakfast'!AR17*0.9</f>
        <v>23355</v>
      </c>
      <c r="AS17" s="13">
        <f>'C завтраками| Bed and breakfast'!AS17*0.9</f>
        <v>23355</v>
      </c>
      <c r="AT17" s="13">
        <f>'C завтраками| Bed and breakfast'!AT17*0.9</f>
        <v>23355</v>
      </c>
      <c r="AU17" s="13">
        <f>'C завтраками| Bed and breakfast'!AU17*0.9</f>
        <v>24435</v>
      </c>
      <c r="AV17" s="13">
        <f>'C завтраками| Bed and breakfast'!AV17*0.9</f>
        <v>24435</v>
      </c>
      <c r="AW17" s="13">
        <f>'C завтраками| Bed and breakfast'!AW17*0.9</f>
        <v>24435</v>
      </c>
      <c r="AX17" s="13">
        <f>'C завтраками| Bed and breakfast'!AX17*0.9</f>
        <v>26595</v>
      </c>
      <c r="AY17" s="13">
        <f>'C завтраками| Bed and breakfast'!AY17*0.9</f>
        <v>26595</v>
      </c>
      <c r="AZ17" s="13">
        <f>'C завтраками| Bed and breakfast'!AZ17*0.9</f>
        <v>26595</v>
      </c>
      <c r="BA17" s="13">
        <f>'C завтраками| Bed and breakfast'!BA17*0.9</f>
        <v>26595</v>
      </c>
      <c r="BB17" s="13">
        <f>'C завтраками| Bed and breakfast'!BB17*0.9</f>
        <v>28755</v>
      </c>
      <c r="BC17" s="13">
        <f>'C завтраками| Bed and breakfast'!BC17*0.9</f>
        <v>28755</v>
      </c>
      <c r="BD17" s="13">
        <f>'C завтраками| Bed and breakfast'!BD17*0.9</f>
        <v>28755</v>
      </c>
      <c r="BE17" s="13">
        <f>'C завтраками| Bed and breakfast'!BE17*0.9</f>
        <v>28755</v>
      </c>
      <c r="BF17" s="13">
        <f>'C завтраками| Bed and breakfast'!BF17*0.9</f>
        <v>28755</v>
      </c>
      <c r="BG17" s="13">
        <f>'C завтраками| Bed and breakfast'!BG17*0.9</f>
        <v>28755</v>
      </c>
      <c r="BH17" s="13">
        <f>'C завтраками| Bed and breakfast'!BH17*0.9</f>
        <v>28755</v>
      </c>
      <c r="BI17" s="13">
        <f>'C завтраками| Bed and breakfast'!BI17*0.9</f>
        <v>28755</v>
      </c>
      <c r="BJ17" s="13">
        <f>'C завтраками| Bed and breakfast'!BJ17*0.9</f>
        <v>26595</v>
      </c>
      <c r="BK17" s="13">
        <f>'C завтраками| Bed and breakfast'!BK17*0.9</f>
        <v>20115</v>
      </c>
      <c r="BL17" s="13">
        <f>'C завтраками| Bed and breakfast'!BL17*0.9</f>
        <v>20115</v>
      </c>
      <c r="BM17" s="13">
        <f>'C завтраками| Bed and breakfast'!BM17*0.9</f>
        <v>20115</v>
      </c>
      <c r="BN17" s="13">
        <f>'C завтраками| Bed and breakfast'!BN17*0.9</f>
        <v>20115</v>
      </c>
      <c r="BO17" s="13">
        <f>'C завтраками| Bed and breakfast'!BO17*0.9</f>
        <v>20115</v>
      </c>
      <c r="BP17" s="13">
        <f>'C завтраками| Bed and breakfast'!BP17*0.9</f>
        <v>20115</v>
      </c>
      <c r="BQ17" s="13">
        <f>'C завтраками| Bed and breakfast'!BQ17*0.9</f>
        <v>20115</v>
      </c>
      <c r="BR17" s="13">
        <f>'C завтраками| Bed and breakfast'!BR17*0.9</f>
        <v>20115</v>
      </c>
      <c r="BS17" s="13">
        <f>'C завтраками| Bed and breakfast'!BS17*0.9</f>
        <v>20115</v>
      </c>
      <c r="BT17" s="13">
        <f>'C завтраками| Bed and breakfast'!BT17*0.9</f>
        <v>15255</v>
      </c>
      <c r="BU17" s="13">
        <f>'C завтраками| Bed and breakfast'!BU17*0.9</f>
        <v>15255</v>
      </c>
      <c r="BV17" s="13">
        <f>'C завтраками| Bed and breakfast'!BV17*0.9</f>
        <v>15255</v>
      </c>
      <c r="BW17" s="13">
        <f>'C завтраками| Bed and breakfast'!BW17*0.9</f>
        <v>15255</v>
      </c>
      <c r="BX17" s="13">
        <f>'C завтраками| Bed and breakfast'!BX17*0.9</f>
        <v>15255</v>
      </c>
      <c r="BY17" s="13">
        <f>'C завтраками| Bed and breakfast'!BY17*0.9</f>
        <v>15255</v>
      </c>
      <c r="BZ17" s="13">
        <f>'C завтраками| Bed and breakfast'!BZ17*0.9</f>
        <v>15255</v>
      </c>
      <c r="CA17" s="13">
        <f>'C завтраками| Bed and breakfast'!CA17*0.9</f>
        <v>13995</v>
      </c>
      <c r="CB17" s="13">
        <f>'C завтраками| Bed and breakfast'!CB17*0.9</f>
        <v>13995</v>
      </c>
      <c r="CC17" s="13">
        <f>'C завтраками| Bed and breakfast'!CC17*0.9</f>
        <v>13995</v>
      </c>
      <c r="CD17" s="13">
        <f>'C завтраками| Bed and breakfast'!CD17*0.9</f>
        <v>13995</v>
      </c>
      <c r="CE17" s="13">
        <f>'C завтраками| Bed and breakfast'!CE17*0.9</f>
        <v>13995</v>
      </c>
      <c r="CF17" s="13">
        <f>'C завтраками| Bed and breakfast'!CF17*0.9</f>
        <v>12915</v>
      </c>
      <c r="CG17" s="13">
        <f>'C завтраками| Bed and breakfast'!CG17*0.9</f>
        <v>12915</v>
      </c>
      <c r="CH17" s="13">
        <f>'C завтраками| Bed and breakfast'!CH17*0.9</f>
        <v>12915</v>
      </c>
      <c r="CI17" s="13">
        <f>'C завтраками| Bed and breakfast'!CI17*0.9</f>
        <v>12915</v>
      </c>
      <c r="CJ17" s="13">
        <f>'C завтраками| Bed and breakfast'!CJ17*0.9</f>
        <v>12915</v>
      </c>
      <c r="CK17" s="13">
        <f>'C завтраками| Bed and breakfast'!CK17*0.9</f>
        <v>13995</v>
      </c>
      <c r="CL17" s="13">
        <f>'C завтраками| Bed and breakfast'!CL17*0.9</f>
        <v>13995</v>
      </c>
      <c r="CM17" s="13">
        <f>'C завтраками| Bed and breakfast'!CM17*0.9</f>
        <v>12915</v>
      </c>
      <c r="CN17" s="13">
        <f>'C завтраками| Bed and breakfast'!CN17*0.9</f>
        <v>12915</v>
      </c>
      <c r="CO17" s="13">
        <f>'C завтраками| Bed and breakfast'!CO17*0.9</f>
        <v>12915</v>
      </c>
      <c r="CP17" s="13">
        <f>'C завтраками| Bed and breakfast'!CP17*0.9</f>
        <v>12285</v>
      </c>
      <c r="CQ17" s="13">
        <f>'C завтраками| Bed and breakfast'!CQ17*0.9</f>
        <v>12285</v>
      </c>
      <c r="CR17" s="13">
        <f>'C завтраками| Bed and breakfast'!CR17*0.9</f>
        <v>12285</v>
      </c>
      <c r="CS17" s="13">
        <f>'C завтраками| Bed and breakfast'!CS17*0.9</f>
        <v>12285</v>
      </c>
      <c r="CT17" s="13">
        <f>'C завтраками| Bed and breakfast'!CT17*0.9</f>
        <v>11385</v>
      </c>
      <c r="CU17" s="13">
        <f>'C завтраками| Bed and breakfast'!CU17*0.9</f>
        <v>11385</v>
      </c>
      <c r="CV17" s="13">
        <f>'C завтраками| Bed and breakfast'!CV17*0.9</f>
        <v>11385</v>
      </c>
      <c r="CW17" s="13">
        <f>'C завтраками| Bed and breakfast'!CW17*0.9</f>
        <v>11385</v>
      </c>
      <c r="CX17" s="13">
        <f>'C завтраками| Bed and breakfast'!CX17*0.9</f>
        <v>11385</v>
      </c>
      <c r="CY17" s="13">
        <f>'C завтраками| Bed and breakfast'!CY17*0.9</f>
        <v>11385</v>
      </c>
      <c r="CZ17" s="13">
        <f>'C завтраками| Bed and breakfast'!CZ17*0.9</f>
        <v>11385</v>
      </c>
      <c r="DA17" s="13">
        <f>'C завтраками| Bed and breakfast'!DA17*0.9</f>
        <v>9675</v>
      </c>
      <c r="DB17" s="13">
        <f>'C завтраками| Bed and breakfast'!DB17*0.9</f>
        <v>9675</v>
      </c>
      <c r="DC17" s="13">
        <f>'C завтраками| Bed and breakfast'!DC17*0.9</f>
        <v>9675</v>
      </c>
      <c r="DD17" s="13">
        <f>'C завтраками| Bed and breakfast'!DD17*0.9</f>
        <v>9675</v>
      </c>
      <c r="DE17" s="13">
        <f>'C завтраками| Bed and breakfast'!DE17*0.9</f>
        <v>9675</v>
      </c>
      <c r="DF17" s="13">
        <f>'C завтраками| Bed and breakfast'!DF17*0.9</f>
        <v>10215</v>
      </c>
      <c r="DG17" s="13">
        <f>'C завтраками| Bed and breakfast'!DG17*0.9</f>
        <v>10215</v>
      </c>
      <c r="DH17" s="13">
        <f>'C завтраками| Bed and breakfast'!DH17*0.9</f>
        <v>9675</v>
      </c>
      <c r="DI17" s="13">
        <f>'C завтраками| Bed and breakfast'!DI17*0.9</f>
        <v>9675</v>
      </c>
      <c r="DJ17" s="13">
        <f>'C завтраками| Bed and breakfast'!DJ17*0.9</f>
        <v>9675</v>
      </c>
      <c r="DK17" s="13">
        <f>'C завтраками| Bed and breakfast'!DK17*0.9</f>
        <v>9675</v>
      </c>
      <c r="DL17" s="13">
        <f>'C завтраками| Bed and breakfast'!DL17*0.9</f>
        <v>9675</v>
      </c>
      <c r="DM17" s="13">
        <f>'C завтраками| Bed and breakfast'!DM17*0.9</f>
        <v>10215</v>
      </c>
      <c r="DN17" s="13">
        <f>'C завтраками| Bed and breakfast'!DN17*0.9</f>
        <v>10215</v>
      </c>
      <c r="DO17" s="13">
        <f>'C завтраками| Bed and breakfast'!DO17*0.9</f>
        <v>9675</v>
      </c>
      <c r="DP17" s="13">
        <f>'C завтраками| Bed and breakfast'!DP17*0.9</f>
        <v>9675</v>
      </c>
      <c r="DQ17" s="13">
        <f>'C завтраками| Bed and breakfast'!DQ17*0.9</f>
        <v>9675</v>
      </c>
      <c r="DR17" s="13">
        <f>'C завтраками| Bed and breakfast'!DR17*0.9</f>
        <v>9675</v>
      </c>
      <c r="DS17" s="13">
        <f>'C завтраками| Bed and breakfast'!DS17*0.9</f>
        <v>10935</v>
      </c>
      <c r="DT17" s="13">
        <f>'C завтраками| Bed and breakfast'!DT17*0.9</f>
        <v>10935</v>
      </c>
      <c r="DU17" s="13">
        <f>'C завтраками| Bed and breakfast'!DU17*0.9</f>
        <v>10935</v>
      </c>
      <c r="DV17" s="13">
        <f>'C завтраками| Bed and breakfast'!DV17*0.9</f>
        <v>9945</v>
      </c>
      <c r="DW17" s="13">
        <f>'C завтраками| Bed and breakfast'!DW17*0.9</f>
        <v>9945</v>
      </c>
      <c r="DX17" s="13">
        <f>'C завтраками| Bed and breakfast'!DX17*0.9</f>
        <v>9945</v>
      </c>
      <c r="DY17" s="13">
        <f>'C завтраками| Bed and breakfast'!DY17*0.9</f>
        <v>9945</v>
      </c>
      <c r="DZ17" s="13">
        <f>'C завтраками| Bed and breakfast'!DZ17*0.9</f>
        <v>9945</v>
      </c>
      <c r="EA17" s="13">
        <f>'C завтраками| Bed and breakfast'!EA17*0.9</f>
        <v>10935</v>
      </c>
      <c r="EB17" s="13">
        <f>'C завтраками| Bed and breakfast'!EB17*0.9</f>
        <v>10935</v>
      </c>
      <c r="EC17" s="13">
        <f>'C завтраками| Bed and breakfast'!EC17*0.9</f>
        <v>10935</v>
      </c>
      <c r="ED17" s="13">
        <f>'C завтраками| Bed and breakfast'!ED17*0.9</f>
        <v>9675</v>
      </c>
      <c r="EE17" s="13">
        <f>'C завтраками| Bed and breakfast'!EE17*0.9</f>
        <v>9675</v>
      </c>
      <c r="EF17" s="13">
        <f>'C завтраками| Bed and breakfast'!EF17*0.9</f>
        <v>9675</v>
      </c>
      <c r="EG17" s="13">
        <f>'C завтраками| Bed and breakfast'!EG17*0.9</f>
        <v>9675</v>
      </c>
      <c r="EH17" s="13">
        <f>'C завтраками| Bed and breakfast'!EH17*0.9</f>
        <v>9945</v>
      </c>
      <c r="EI17" s="13">
        <f>'C завтраками| Bed and breakfast'!EI17*0.9</f>
        <v>9945</v>
      </c>
      <c r="EJ17" s="13">
        <f>'C завтраками| Bed and breakfast'!EJ17*0.9</f>
        <v>9675</v>
      </c>
      <c r="EK17" s="13">
        <f>'C завтраками| Bed and breakfast'!EK17*0.9</f>
        <v>9675</v>
      </c>
      <c r="EL17" s="13">
        <f>'C завтраками| Bed and breakfast'!EL17*0.9</f>
        <v>9675</v>
      </c>
      <c r="EM17" s="13">
        <f>'C завтраками| Bed and breakfast'!EM17*0.9</f>
        <v>9675</v>
      </c>
      <c r="EN17" s="13">
        <f>'C завтраками| Bed and breakfast'!EN17*0.9</f>
        <v>9675</v>
      </c>
      <c r="EO17" s="13">
        <f>'C завтраками| Bed and breakfast'!EO17*0.9</f>
        <v>9945</v>
      </c>
      <c r="EP17" s="13">
        <f>'C завтраками| Bed and breakfast'!EP17*0.9</f>
        <v>9945</v>
      </c>
      <c r="EQ17" s="13">
        <f>'C завтраками| Bed and breakfast'!EQ17*0.9</f>
        <v>9675</v>
      </c>
      <c r="ER17" s="13">
        <f>'C завтраками| Bed and breakfast'!ER17*0.9</f>
        <v>9675</v>
      </c>
      <c r="ES17" s="13">
        <f>'C завтраками| Bed and breakfast'!ES17*0.9</f>
        <v>9675</v>
      </c>
      <c r="ET17" s="13">
        <f>'C завтраками| Bed and breakfast'!ET17*0.9</f>
        <v>9675</v>
      </c>
      <c r="EU17" s="13">
        <f>'C завтраками| Bed and breakfast'!EU17*0.9</f>
        <v>9675</v>
      </c>
      <c r="EV17" s="13">
        <f>'C завтраками| Bed and breakfast'!EV17*0.9</f>
        <v>9945</v>
      </c>
      <c r="EW17" s="13">
        <f>'C завтраками| Bed and breakfast'!EW17*0.9</f>
        <v>9945</v>
      </c>
      <c r="EX17" s="13">
        <f>'C завтраками| Bed and breakfast'!EX17*0.9</f>
        <v>9945</v>
      </c>
      <c r="EY17" s="13">
        <f>'C завтраками| Bed and breakfast'!EY17*0.9</f>
        <v>9945</v>
      </c>
      <c r="EZ17" s="13">
        <f>'C завтраками| Bed and breakfast'!EZ17*0.9</f>
        <v>9945</v>
      </c>
      <c r="FA17" s="13">
        <f>'C завтраками| Bed and breakfast'!FA17*0.9</f>
        <v>9945</v>
      </c>
      <c r="FB17" s="13">
        <f>'C завтраками| Bed and breakfast'!FB17*0.9</f>
        <v>9945</v>
      </c>
      <c r="FC17" s="13">
        <f>'C завтраками| Bed and breakfast'!FC17*0.9</f>
        <v>14625</v>
      </c>
      <c r="FD17" s="13">
        <f>'C завтраками| Bed and breakfast'!FD17*0.9</f>
        <v>14625</v>
      </c>
      <c r="FE17" s="35">
        <f>'C завтраками| Bed and breakfast'!FE17*0.9</f>
        <v>14625</v>
      </c>
      <c r="FF17" s="35">
        <f>'C завтраками| Bed and breakfast'!FF17*0.9</f>
        <v>14625</v>
      </c>
      <c r="FG17" s="35">
        <f>'C завтраками| Bed and breakfast'!FG17*0.9</f>
        <v>14625</v>
      </c>
      <c r="FH17" s="35">
        <f>'C завтраками| Bed and breakfast'!FH17*0.9</f>
        <v>14625</v>
      </c>
      <c r="FI17" s="35">
        <f>'C завтраками| Bed and breakfast'!FI17*0.9</f>
        <v>16605</v>
      </c>
      <c r="FJ17" s="13">
        <f>'C завтраками| Bed and breakfast'!FJ17*0.9</f>
        <v>16605</v>
      </c>
      <c r="FK17" s="13">
        <f>'C завтраками| Bed and breakfast'!FK17*0.9</f>
        <v>16605</v>
      </c>
      <c r="FL17" s="13">
        <f>'C завтраками| Bed and breakfast'!FL17*0.9</f>
        <v>16605</v>
      </c>
      <c r="FM17" s="13">
        <f>'C завтраками| Bed and breakfast'!FM17*0.9</f>
        <v>16605</v>
      </c>
      <c r="FN17" s="13">
        <f>'C завтраками| Bed and breakfast'!FN17*0.9</f>
        <v>16605</v>
      </c>
      <c r="FO17" s="13">
        <f>'C завтраками| Bed and breakfast'!FO17*0.9</f>
        <v>16605</v>
      </c>
      <c r="FP17" s="13">
        <f>'C завтраками| Bed and breakfast'!FP17*0.9</f>
        <v>16605</v>
      </c>
      <c r="FQ17" s="13">
        <f>'C завтраками| Bed and breakfast'!FQ17*0.9</f>
        <v>16605</v>
      </c>
      <c r="FR17" s="13">
        <f>'C завтраками| Bed and breakfast'!FR17*0.9</f>
        <v>16605</v>
      </c>
      <c r="FS17" s="13">
        <f>'C завтраками| Bed and breakfast'!FS17*0.9</f>
        <v>10935</v>
      </c>
      <c r="FT17" s="13">
        <f>'C завтраками| Bed and breakfast'!FT17*0.9</f>
        <v>10935</v>
      </c>
      <c r="FU17" s="13">
        <f>'C завтраками| Bed and breakfast'!FU17*0.9</f>
        <v>10935</v>
      </c>
      <c r="FV17" s="13">
        <f>'C завтраками| Bed and breakfast'!FV17*0.9</f>
        <v>10935</v>
      </c>
      <c r="FW17" s="13">
        <f>'C завтраками| Bed and breakfast'!FW17*0.9</f>
        <v>10935</v>
      </c>
      <c r="FX17" s="13">
        <f>'C завтраками| Bed and breakfast'!FX17*0.9</f>
        <v>10935</v>
      </c>
      <c r="FY17" s="13">
        <f>'C завтраками| Bed and breakfast'!FY17*0.9</f>
        <v>10935</v>
      </c>
      <c r="FZ17" s="13">
        <f>'C завтраками| Bed and breakfast'!FZ17*0.9</f>
        <v>10935</v>
      </c>
      <c r="GA17" s="13">
        <f>'C завтраками| Bed and breakfast'!GA17*0.9</f>
        <v>14625</v>
      </c>
      <c r="GB17" s="13">
        <f>'C завтраками| Bed and breakfast'!GB17*0.9</f>
        <v>14625</v>
      </c>
      <c r="GC17" s="13">
        <f>'C завтраками| Bed and breakfast'!GC17*0.9</f>
        <v>14625</v>
      </c>
      <c r="GD17" s="13">
        <f>'C завтраками| Bed and breakfast'!GD17*0.9</f>
        <v>14625</v>
      </c>
      <c r="GE17" s="13">
        <f>'C завтраками| Bed and breakfast'!GE17*0.9</f>
        <v>14625</v>
      </c>
      <c r="GF17" s="13">
        <f>'C завтраками| Bed and breakfast'!GF17*0.9</f>
        <v>14625</v>
      </c>
      <c r="GG17" s="13">
        <f>'C завтраками| Bed and breakfast'!GG17*0.9</f>
        <v>14625</v>
      </c>
      <c r="GH17" s="13">
        <f>'C завтраками| Bed and breakfast'!GH17*0.9</f>
        <v>14625</v>
      </c>
      <c r="GI17" s="13">
        <f>'C завтраками| Bed and breakfast'!GI17*0.9</f>
        <v>14625</v>
      </c>
      <c r="GJ17" s="13">
        <f>'C завтраками| Bed and breakfast'!GJ17*0.9</f>
        <v>14625</v>
      </c>
      <c r="GK17" s="13">
        <f>'C завтраками| Bed and breakfast'!GK17*0.9</f>
        <v>14625</v>
      </c>
      <c r="GL17" s="13">
        <f>'C завтраками| Bed and breakfast'!GL17*0.9</f>
        <v>14625</v>
      </c>
      <c r="GM17" s="13">
        <f>'C завтраками| Bed and breakfast'!GM17*0.9</f>
        <v>14625</v>
      </c>
      <c r="GN17" s="13">
        <f>'C завтраками| Bed and breakfast'!GN17*0.9</f>
        <v>14625</v>
      </c>
      <c r="GO17" s="13">
        <f>'C завтраками| Bed and breakfast'!GO17*0.9</f>
        <v>11835</v>
      </c>
      <c r="GP17" s="13">
        <f>'C завтраками| Bed and breakfast'!GP17*0.9</f>
        <v>11835</v>
      </c>
      <c r="GQ17" s="13">
        <f>'C завтраками| Bed and breakfast'!GQ17*0.9</f>
        <v>11835</v>
      </c>
      <c r="GR17" s="13">
        <f>'C завтраками| Bed and breakfast'!GR17*0.9</f>
        <v>11835</v>
      </c>
      <c r="GS17" s="13">
        <f>'C завтраками| Bed and breakfast'!GS17*0.9</f>
        <v>12285</v>
      </c>
      <c r="GT17" s="13">
        <f>'C завтраками| Bed and breakfast'!GT17*0.9</f>
        <v>12285</v>
      </c>
      <c r="GU17" s="13">
        <f>'C завтраками| Bed and breakfast'!GU17*0.9</f>
        <v>11835</v>
      </c>
      <c r="GV17" s="13">
        <f>'C завтраками| Bed and breakfast'!GV17*0.9</f>
        <v>11835</v>
      </c>
      <c r="GW17" s="13">
        <f>'C завтраками| Bed and breakfast'!GW17*0.9</f>
        <v>11835</v>
      </c>
      <c r="GX17" s="13">
        <f>'C завтраками| Bed and breakfast'!GX17*0.9</f>
        <v>11835</v>
      </c>
      <c r="GY17" s="13">
        <f>'C завтраками| Bed and breakfast'!GY17*0.9</f>
        <v>11835</v>
      </c>
      <c r="GZ17" s="13">
        <f>'C завтраками| Bed and breakfast'!GZ17*0.9</f>
        <v>12285</v>
      </c>
      <c r="HA17" s="13">
        <f>'C завтраками| Bed and breakfast'!HA17*0.9</f>
        <v>12285</v>
      </c>
      <c r="HB17" s="13">
        <f>'C завтраками| Bed and breakfast'!HB17*0.9</f>
        <v>11835</v>
      </c>
      <c r="HC17" s="13">
        <f>'C завтраками| Bed and breakfast'!HC17*0.9</f>
        <v>11835</v>
      </c>
      <c r="HD17" s="13">
        <f>'C завтраками| Bed and breakfast'!HD17*0.9</f>
        <v>11835</v>
      </c>
      <c r="HE17" s="13">
        <f>'C завтраками| Bed and breakfast'!HE17*0.9</f>
        <v>11835</v>
      </c>
      <c r="HF17" s="13">
        <f>'C завтраками| Bed and breakfast'!HF17*0.9</f>
        <v>11835</v>
      </c>
      <c r="HG17" s="13">
        <f>'C завтраками| Bed and breakfast'!HG17*0.9</f>
        <v>12285</v>
      </c>
      <c r="HH17" s="13">
        <f>'C завтраками| Bed and breakfast'!HH17*0.9</f>
        <v>12285</v>
      </c>
      <c r="HI17" s="13">
        <f>'C завтраками| Bed and breakfast'!HI17*0.9</f>
        <v>11835</v>
      </c>
      <c r="HJ17" s="13">
        <f>'C завтраками| Bed and breakfast'!HJ17*0.9</f>
        <v>11835</v>
      </c>
      <c r="HK17" s="13">
        <f>'C завтраками| Bed and breakfast'!HK17*0.9</f>
        <v>11835</v>
      </c>
      <c r="HL17" s="13">
        <f>'C завтраками| Bed and breakfast'!HL17*0.9</f>
        <v>11835</v>
      </c>
      <c r="HM17" s="13">
        <f>'C завтраками| Bed and breakfast'!HM17*0.9</f>
        <v>11835</v>
      </c>
      <c r="HN17" s="13">
        <f>'C завтраками| Bed and breakfast'!HN17*0.9</f>
        <v>12285</v>
      </c>
      <c r="HO17" s="13">
        <f>'C завтраками| Bed and breakfast'!HO17*0.9</f>
        <v>12285</v>
      </c>
      <c r="HP17" s="13">
        <f>'C завтраками| Bed and breakfast'!HP17*0.9</f>
        <v>11835</v>
      </c>
      <c r="HQ17" s="13">
        <f>'C завтраками| Bed and breakfast'!HQ17*0.9</f>
        <v>11835</v>
      </c>
      <c r="HR17" s="13">
        <f>'C завтраками| Bed and breakfast'!HR17*0.9</f>
        <v>11835</v>
      </c>
      <c r="HS17" s="13">
        <f>'C завтраками| Bed and breakfast'!HS17*0.9</f>
        <v>11835</v>
      </c>
      <c r="HT17" s="13">
        <f>'C завтраками| Bed and breakfast'!HT17*0.9</f>
        <v>11835</v>
      </c>
      <c r="HU17" s="13">
        <f>'C завтраками| Bed and breakfast'!HU17*0.9</f>
        <v>12285</v>
      </c>
      <c r="HV17" s="13">
        <f>'C завтраками| Bed and breakfast'!HV17*0.9</f>
        <v>12285</v>
      </c>
      <c r="HW17" s="13">
        <f>'C завтраками| Bed and breakfast'!HW17*0.9</f>
        <v>11835</v>
      </c>
      <c r="HX17" s="13">
        <f>'C завтраками| Bed and breakfast'!HX17*0.9</f>
        <v>11835</v>
      </c>
      <c r="HY17" s="13">
        <f>'C завтраками| Bed and breakfast'!HY17*0.9</f>
        <v>11835</v>
      </c>
      <c r="HZ17" s="13">
        <f>'C завтраками| Bed and breakfast'!HZ17*0.9</f>
        <v>11835</v>
      </c>
      <c r="IA17" s="13">
        <f>'C завтраками| Bed and breakfast'!IA17*0.9</f>
        <v>11835</v>
      </c>
      <c r="IB17" s="13">
        <f>'C завтраками| Bed and breakfast'!IB17*0.9</f>
        <v>11835</v>
      </c>
      <c r="IC17" s="13">
        <f>'C завтраками| Bed and breakfast'!IC17*0.9</f>
        <v>11835</v>
      </c>
      <c r="ID17" s="13">
        <f>'C завтраками| Bed and breakfast'!ID17*0.9</f>
        <v>10935</v>
      </c>
      <c r="IE17" s="13">
        <f>'C завтраками| Bed and breakfast'!IE17*0.9</f>
        <v>10935</v>
      </c>
      <c r="IF17" s="13">
        <f>'C завтраками| Bed and breakfast'!IF17*0.9</f>
        <v>10935</v>
      </c>
      <c r="IG17" s="13">
        <f>'C завтраками| Bed and breakfast'!IG17*0.9</f>
        <v>10935</v>
      </c>
      <c r="IH17" s="13">
        <f>'C завтраками| Bed and breakfast'!IH17*0.9</f>
        <v>10935</v>
      </c>
      <c r="II17" s="13">
        <f>'C завтраками| Bed and breakfast'!II17*0.9</f>
        <v>10935</v>
      </c>
      <c r="IJ17" s="13">
        <f>'C завтраками| Bed and breakfast'!IJ17*0.9</f>
        <v>10935</v>
      </c>
      <c r="IK17" s="13">
        <f>'C завтраками| Bed and breakfast'!IK17*0.9</f>
        <v>10485</v>
      </c>
      <c r="IL17" s="13">
        <f>'C завтраками| Bed and breakfast'!IL17*0.9</f>
        <v>10485</v>
      </c>
      <c r="IM17" s="13">
        <f>'C завтраками| Bed and breakfast'!IM17*0.9</f>
        <v>10485</v>
      </c>
      <c r="IN17" s="13">
        <f>'C завтраками| Bed and breakfast'!IN17*0.9</f>
        <v>10485</v>
      </c>
      <c r="IO17" s="13">
        <f>'C завтраками| Bed and breakfast'!IO17*0.9</f>
        <v>10485</v>
      </c>
      <c r="IP17" s="13">
        <f>'C завтраками| Bed and breakfast'!IP17*0.9</f>
        <v>10935</v>
      </c>
      <c r="IQ17" s="13">
        <f>'C завтраками| Bed and breakfast'!IQ17*0.9</f>
        <v>10935</v>
      </c>
      <c r="IR17" s="13">
        <f>'C завтраками| Bed and breakfast'!IR17*0.9</f>
        <v>10485</v>
      </c>
      <c r="IS17" s="13">
        <f>'C завтраками| Bed and breakfast'!IS17*0.9</f>
        <v>10485</v>
      </c>
      <c r="IT17" s="13">
        <f>'C завтраками| Bed and breakfast'!IT17*0.9</f>
        <v>10485</v>
      </c>
      <c r="IU17" s="13">
        <f>'C завтраками| Bed and breakfast'!IU17*0.9</f>
        <v>10485</v>
      </c>
      <c r="IV17" s="13">
        <f>'C завтраками| Bed and breakfast'!IV17*0.9</f>
        <v>10485</v>
      </c>
      <c r="IW17" s="13">
        <f>'C завтраками| Bed and breakfast'!IW17*0.9</f>
        <v>10935</v>
      </c>
      <c r="IX17" s="13">
        <f>'C завтраками| Bed and breakfast'!IX17*0.9</f>
        <v>10935</v>
      </c>
      <c r="IY17" s="13">
        <f>'C завтраками| Bed and breakfast'!IY17*0.9</f>
        <v>10485</v>
      </c>
      <c r="IZ17" s="13">
        <f>'C завтраками| Bed and breakfast'!IZ17*0.9</f>
        <v>10485</v>
      </c>
      <c r="JA17" s="13">
        <f>'C завтраками| Bed and breakfast'!JA17*0.9</f>
        <v>10485</v>
      </c>
      <c r="JB17" s="13">
        <f>'C завтраками| Bed and breakfast'!JB17*0.9</f>
        <v>10485</v>
      </c>
      <c r="JC17" s="13">
        <f>'C завтраками| Bed and breakfast'!JC17*0.9</f>
        <v>10485</v>
      </c>
      <c r="JD17" s="13">
        <f>'C завтраками| Bed and breakfast'!JD17*0.9</f>
        <v>10935</v>
      </c>
      <c r="JE17" s="13">
        <f>'C завтраками| Bed and breakfast'!JE17*0.9</f>
        <v>10935</v>
      </c>
      <c r="JF17" s="13">
        <f>'C завтраками| Bed and breakfast'!JF17*0.9</f>
        <v>11835</v>
      </c>
      <c r="JG17" s="13">
        <f>'C завтраками| Bed and breakfast'!JG17*0.9</f>
        <v>11835</v>
      </c>
      <c r="JH17" s="13">
        <f>'C завтраками| Bed and breakfast'!JH17*0.9</f>
        <v>11835</v>
      </c>
      <c r="JI17" s="13">
        <f>'C завтраками| Bed and breakfast'!JI17*0.9</f>
        <v>11835</v>
      </c>
      <c r="JJ17" s="13">
        <f>'C завтраками| Bed and breakfast'!JJ17*0.9</f>
        <v>11835</v>
      </c>
      <c r="JK17" s="13">
        <f>'C завтраками| Bed and breakfast'!JK17*0.9</f>
        <v>11835</v>
      </c>
      <c r="JL17" s="13">
        <f>'C завтраками| Bed and breakfast'!JL17*0.9</f>
        <v>11835</v>
      </c>
      <c r="JM17" s="13">
        <f>'C завтраками| Bed and breakfast'!JM17*0.9</f>
        <v>11835</v>
      </c>
      <c r="JN17" s="13">
        <f>'C завтраками| Bed and breakfast'!JN17*0.9</f>
        <v>11835</v>
      </c>
      <c r="JO17" s="13">
        <f>'C завтраками| Bed and breakfast'!JO17*0.9</f>
        <v>11835</v>
      </c>
      <c r="JP17" s="13">
        <f>'C завтраками| Bed and breakfast'!JP17*0.9</f>
        <v>11835</v>
      </c>
    </row>
    <row r="18" spans="1:276" ht="11.45" customHeight="1">
      <c r="A18" s="12">
        <v>2</v>
      </c>
      <c r="B18" s="35">
        <f>'C завтраками| Bed and breakfast'!B18*0.9</f>
        <v>29790</v>
      </c>
      <c r="C18" s="35">
        <f>'C завтраками| Bed and breakfast'!C18*0.9</f>
        <v>37980</v>
      </c>
      <c r="D18" s="35">
        <f>'C завтраками| Bed and breakfast'!D18*0.9</f>
        <v>37980</v>
      </c>
      <c r="E18" s="35">
        <f>'C завтраками| Bed and breakfast'!E18*0.9</f>
        <v>39330</v>
      </c>
      <c r="F18" s="35">
        <f>'C завтраками| Bed and breakfast'!F18*0.9</f>
        <v>39330</v>
      </c>
      <c r="G18" s="35">
        <f>'C завтраками| Bed and breakfast'!G18*0.9</f>
        <v>39330</v>
      </c>
      <c r="H18" s="35">
        <f>'C завтраками| Bed and breakfast'!H18*0.9</f>
        <v>39330</v>
      </c>
      <c r="I18" s="35">
        <f>'C завтраками| Bed and breakfast'!I18*0.9</f>
        <v>39330</v>
      </c>
      <c r="J18" s="35">
        <f>'C завтраками| Bed and breakfast'!J18*0.9</f>
        <v>36000</v>
      </c>
      <c r="K18" s="35">
        <f>'C завтраками| Bed and breakfast'!K18*0.9</f>
        <v>34380</v>
      </c>
      <c r="L18" s="13">
        <f>'C завтраками| Bed and breakfast'!L18*0.9</f>
        <v>27180</v>
      </c>
      <c r="M18" s="13">
        <f>'C завтраками| Bed and breakfast'!M18*0.9</f>
        <v>23940</v>
      </c>
      <c r="N18" s="13">
        <f>'C завтраками| Bed and breakfast'!N18*0.9</f>
        <v>20160</v>
      </c>
      <c r="O18" s="13">
        <f>'C завтраками| Bed and breakfast'!O18*0.9</f>
        <v>20160</v>
      </c>
      <c r="P18" s="13">
        <f>'C завтраками| Bed and breakfast'!P18*0.9</f>
        <v>20160</v>
      </c>
      <c r="Q18" s="13">
        <f>'C завтраками| Bed and breakfast'!Q18*0.9</f>
        <v>20970</v>
      </c>
      <c r="R18" s="13">
        <f>'C завтраками| Bed and breakfast'!R18*0.9</f>
        <v>20970</v>
      </c>
      <c r="S18" s="13">
        <f>'C завтраками| Bed and breakfast'!S18*0.9</f>
        <v>20970</v>
      </c>
      <c r="T18" s="13">
        <f>'C завтраками| Bed and breakfast'!T18*0.9</f>
        <v>20970</v>
      </c>
      <c r="U18" s="13">
        <f>'C завтраками| Bed and breakfast'!U18*0.9</f>
        <v>20970</v>
      </c>
      <c r="V18" s="13">
        <f>'C завтраками| Bed and breakfast'!V18*0.9</f>
        <v>20970</v>
      </c>
      <c r="W18" s="13">
        <f>'C завтраками| Bed and breakfast'!W18*0.9</f>
        <v>21780</v>
      </c>
      <c r="X18" s="13">
        <f>'C завтраками| Bed and breakfast'!X18*0.9</f>
        <v>21780</v>
      </c>
      <c r="Y18" s="13">
        <f>'C завтраками| Bed and breakfast'!Y18*0.9</f>
        <v>21780</v>
      </c>
      <c r="Z18" s="13">
        <f>'C завтраками| Bed and breakfast'!Z18*0.9</f>
        <v>21780</v>
      </c>
      <c r="AA18" s="13">
        <f>'C завтраками| Bed and breakfast'!AA18*0.9</f>
        <v>21780</v>
      </c>
      <c r="AB18" s="13">
        <f>'C завтраками| Bed and breakfast'!AB18*0.9</f>
        <v>22860</v>
      </c>
      <c r="AC18" s="13">
        <f>'C завтраками| Bed and breakfast'!AC18*0.9</f>
        <v>22860</v>
      </c>
      <c r="AD18" s="13">
        <f>'C завтраками| Bed and breakfast'!AD18*0.9</f>
        <v>22860</v>
      </c>
      <c r="AE18" s="13">
        <f>'C завтраками| Bed and breakfast'!AE18*0.9</f>
        <v>22860</v>
      </c>
      <c r="AF18" s="13">
        <f>'C завтраками| Bed and breakfast'!AF18*0.9</f>
        <v>26100</v>
      </c>
      <c r="AG18" s="13">
        <f>'C завтраками| Bed and breakfast'!AG18*0.9</f>
        <v>26100</v>
      </c>
      <c r="AH18" s="13">
        <f>'C завтраками| Bed and breakfast'!AH18*0.9</f>
        <v>26100</v>
      </c>
      <c r="AI18" s="13">
        <f>'C завтраками| Bed and breakfast'!AI18*0.9</f>
        <v>25020</v>
      </c>
      <c r="AJ18" s="13">
        <f>'C завтраками| Bed and breakfast'!AJ18*0.9</f>
        <v>25020</v>
      </c>
      <c r="AK18" s="13">
        <f>'C завтраками| Bed and breakfast'!AK18*0.9</f>
        <v>25020</v>
      </c>
      <c r="AL18" s="13">
        <f>'C завтраками| Bed and breakfast'!AL18*0.9</f>
        <v>25020</v>
      </c>
      <c r="AM18" s="13">
        <f>'C завтраками| Bed and breakfast'!AM18*0.9</f>
        <v>28260</v>
      </c>
      <c r="AN18" s="13">
        <f>'C завтраками| Bed and breakfast'!AN18*0.9</f>
        <v>28260</v>
      </c>
      <c r="AO18" s="13">
        <f>'C завтраками| Bed and breakfast'!AO18*0.9</f>
        <v>28260</v>
      </c>
      <c r="AP18" s="13">
        <f>'C завтраками| Bed and breakfast'!AP18*0.9</f>
        <v>25020</v>
      </c>
      <c r="AQ18" s="13">
        <f>'C завтраками| Bed and breakfast'!AQ18*0.9</f>
        <v>25020</v>
      </c>
      <c r="AR18" s="13">
        <f>'C завтраками| Bed and breakfast'!AR18*0.9</f>
        <v>25020</v>
      </c>
      <c r="AS18" s="13">
        <f>'C завтраками| Bed and breakfast'!AS18*0.9</f>
        <v>25020</v>
      </c>
      <c r="AT18" s="13">
        <f>'C завтраками| Bed and breakfast'!AT18*0.9</f>
        <v>25020</v>
      </c>
      <c r="AU18" s="13">
        <f>'C завтраками| Bed and breakfast'!AU18*0.9</f>
        <v>26100</v>
      </c>
      <c r="AV18" s="13">
        <f>'C завтраками| Bed and breakfast'!AV18*0.9</f>
        <v>26100</v>
      </c>
      <c r="AW18" s="13">
        <f>'C завтраками| Bed and breakfast'!AW18*0.9</f>
        <v>26100</v>
      </c>
      <c r="AX18" s="13">
        <f>'C завтраками| Bed and breakfast'!AX18*0.9</f>
        <v>28260</v>
      </c>
      <c r="AY18" s="13">
        <f>'C завтраками| Bed and breakfast'!AY18*0.9</f>
        <v>28260</v>
      </c>
      <c r="AZ18" s="13">
        <f>'C завтраками| Bed and breakfast'!AZ18*0.9</f>
        <v>28260</v>
      </c>
      <c r="BA18" s="13">
        <f>'C завтраками| Bed and breakfast'!BA18*0.9</f>
        <v>28260</v>
      </c>
      <c r="BB18" s="13">
        <f>'C завтраками| Bed and breakfast'!BB18*0.9</f>
        <v>30420</v>
      </c>
      <c r="BC18" s="13">
        <f>'C завтраками| Bed and breakfast'!BC18*0.9</f>
        <v>30420</v>
      </c>
      <c r="BD18" s="13">
        <f>'C завтраками| Bed and breakfast'!BD18*0.9</f>
        <v>30420</v>
      </c>
      <c r="BE18" s="13">
        <f>'C завтраками| Bed and breakfast'!BE18*0.9</f>
        <v>30420</v>
      </c>
      <c r="BF18" s="13">
        <f>'C завтраками| Bed and breakfast'!BF18*0.9</f>
        <v>30420</v>
      </c>
      <c r="BG18" s="13">
        <f>'C завтраками| Bed and breakfast'!BG18*0.9</f>
        <v>30420</v>
      </c>
      <c r="BH18" s="13">
        <f>'C завтраками| Bed and breakfast'!BH18*0.9</f>
        <v>30420</v>
      </c>
      <c r="BI18" s="13">
        <f>'C завтраками| Bed and breakfast'!BI18*0.9</f>
        <v>30420</v>
      </c>
      <c r="BJ18" s="13">
        <f>'C завтраками| Bed and breakfast'!BJ18*0.9</f>
        <v>28260</v>
      </c>
      <c r="BK18" s="13">
        <f>'C завтраками| Bed and breakfast'!BK18*0.9</f>
        <v>21780</v>
      </c>
      <c r="BL18" s="13">
        <f>'C завтраками| Bed and breakfast'!BL18*0.9</f>
        <v>21780</v>
      </c>
      <c r="BM18" s="13">
        <f>'C завтраками| Bed and breakfast'!BM18*0.9</f>
        <v>21780</v>
      </c>
      <c r="BN18" s="13">
        <f>'C завтраками| Bed and breakfast'!BN18*0.9</f>
        <v>21780</v>
      </c>
      <c r="BO18" s="13">
        <f>'C завтраками| Bed and breakfast'!BO18*0.9</f>
        <v>21780</v>
      </c>
      <c r="BP18" s="13">
        <f>'C завтраками| Bed and breakfast'!BP18*0.9</f>
        <v>21780</v>
      </c>
      <c r="BQ18" s="13">
        <f>'C завтраками| Bed and breakfast'!BQ18*0.9</f>
        <v>21780</v>
      </c>
      <c r="BR18" s="13">
        <f>'C завтраками| Bed and breakfast'!BR18*0.9</f>
        <v>21780</v>
      </c>
      <c r="BS18" s="13">
        <f>'C завтраками| Bed and breakfast'!BS18*0.9</f>
        <v>21780</v>
      </c>
      <c r="BT18" s="13">
        <f>'C завтраками| Bed and breakfast'!BT18*0.9</f>
        <v>16920</v>
      </c>
      <c r="BU18" s="13">
        <f>'C завтраками| Bed and breakfast'!BU18*0.9</f>
        <v>16920</v>
      </c>
      <c r="BV18" s="13">
        <f>'C завтраками| Bed and breakfast'!BV18*0.9</f>
        <v>16920</v>
      </c>
      <c r="BW18" s="13">
        <f>'C завтраками| Bed and breakfast'!BW18*0.9</f>
        <v>16920</v>
      </c>
      <c r="BX18" s="13">
        <f>'C завтраками| Bed and breakfast'!BX18*0.9</f>
        <v>16920</v>
      </c>
      <c r="BY18" s="13">
        <f>'C завтраками| Bed and breakfast'!BY18*0.9</f>
        <v>16920</v>
      </c>
      <c r="BZ18" s="13">
        <f>'C завтраками| Bed and breakfast'!BZ18*0.9</f>
        <v>16920</v>
      </c>
      <c r="CA18" s="13">
        <f>'C завтраками| Bed and breakfast'!CA18*0.9</f>
        <v>15660</v>
      </c>
      <c r="CB18" s="13">
        <f>'C завтраками| Bed and breakfast'!CB18*0.9</f>
        <v>15660</v>
      </c>
      <c r="CC18" s="13">
        <f>'C завтраками| Bed and breakfast'!CC18*0.9</f>
        <v>15660</v>
      </c>
      <c r="CD18" s="13">
        <f>'C завтраками| Bed and breakfast'!CD18*0.9</f>
        <v>15660</v>
      </c>
      <c r="CE18" s="13">
        <f>'C завтраками| Bed and breakfast'!CE18*0.9</f>
        <v>15660</v>
      </c>
      <c r="CF18" s="13">
        <f>'C завтраками| Bed and breakfast'!CF18*0.9</f>
        <v>14580</v>
      </c>
      <c r="CG18" s="13">
        <f>'C завтраками| Bed and breakfast'!CG18*0.9</f>
        <v>14580</v>
      </c>
      <c r="CH18" s="13">
        <f>'C завтраками| Bed and breakfast'!CH18*0.9</f>
        <v>14580</v>
      </c>
      <c r="CI18" s="13">
        <f>'C завтраками| Bed and breakfast'!CI18*0.9</f>
        <v>14580</v>
      </c>
      <c r="CJ18" s="13">
        <f>'C завтраками| Bed and breakfast'!CJ18*0.9</f>
        <v>14580</v>
      </c>
      <c r="CK18" s="13">
        <f>'C завтраками| Bed and breakfast'!CK18*0.9</f>
        <v>15660</v>
      </c>
      <c r="CL18" s="13">
        <f>'C завтраками| Bed and breakfast'!CL18*0.9</f>
        <v>15660</v>
      </c>
      <c r="CM18" s="13">
        <f>'C завтраками| Bed and breakfast'!CM18*0.9</f>
        <v>14580</v>
      </c>
      <c r="CN18" s="13">
        <f>'C завтраками| Bed and breakfast'!CN18*0.9</f>
        <v>14580</v>
      </c>
      <c r="CO18" s="13">
        <f>'C завтраками| Bed and breakfast'!CO18*0.9</f>
        <v>14580</v>
      </c>
      <c r="CP18" s="13">
        <f>'C завтраками| Bed and breakfast'!CP18*0.9</f>
        <v>13770</v>
      </c>
      <c r="CQ18" s="13">
        <f>'C завтраками| Bed and breakfast'!CQ18*0.9</f>
        <v>13770</v>
      </c>
      <c r="CR18" s="13">
        <f>'C завтраками| Bed and breakfast'!CR18*0.9</f>
        <v>13770</v>
      </c>
      <c r="CS18" s="13">
        <f>'C завтраками| Bed and breakfast'!CS18*0.9</f>
        <v>13770</v>
      </c>
      <c r="CT18" s="13">
        <f>'C завтраками| Bed and breakfast'!CT18*0.9</f>
        <v>12870</v>
      </c>
      <c r="CU18" s="13">
        <f>'C завтраками| Bed and breakfast'!CU18*0.9</f>
        <v>12870</v>
      </c>
      <c r="CV18" s="13">
        <f>'C завтраками| Bed and breakfast'!CV18*0.9</f>
        <v>12870</v>
      </c>
      <c r="CW18" s="13">
        <f>'C завтраками| Bed and breakfast'!CW18*0.9</f>
        <v>12870</v>
      </c>
      <c r="CX18" s="13">
        <f>'C завтраками| Bed and breakfast'!CX18*0.9</f>
        <v>12870</v>
      </c>
      <c r="CY18" s="13">
        <f>'C завтраками| Bed and breakfast'!CY18*0.9</f>
        <v>12870</v>
      </c>
      <c r="CZ18" s="13">
        <f>'C завтраками| Bed and breakfast'!CZ18*0.9</f>
        <v>12870</v>
      </c>
      <c r="DA18" s="13">
        <f>'C завтраками| Bed and breakfast'!DA18*0.9</f>
        <v>11160</v>
      </c>
      <c r="DB18" s="13">
        <f>'C завтраками| Bed and breakfast'!DB18*0.9</f>
        <v>11160</v>
      </c>
      <c r="DC18" s="13">
        <f>'C завтраками| Bed and breakfast'!DC18*0.9</f>
        <v>11160</v>
      </c>
      <c r="DD18" s="13">
        <f>'C завтраками| Bed and breakfast'!DD18*0.9</f>
        <v>11160</v>
      </c>
      <c r="DE18" s="13">
        <f>'C завтраками| Bed and breakfast'!DE18*0.9</f>
        <v>11160</v>
      </c>
      <c r="DF18" s="13">
        <f>'C завтраками| Bed and breakfast'!DF18*0.9</f>
        <v>11700</v>
      </c>
      <c r="DG18" s="13">
        <f>'C завтраками| Bed and breakfast'!DG18*0.9</f>
        <v>11700</v>
      </c>
      <c r="DH18" s="13">
        <f>'C завтраками| Bed and breakfast'!DH18*0.9</f>
        <v>11160</v>
      </c>
      <c r="DI18" s="13">
        <f>'C завтраками| Bed and breakfast'!DI18*0.9</f>
        <v>11160</v>
      </c>
      <c r="DJ18" s="13">
        <f>'C завтраками| Bed and breakfast'!DJ18*0.9</f>
        <v>11160</v>
      </c>
      <c r="DK18" s="13">
        <f>'C завтраками| Bed and breakfast'!DK18*0.9</f>
        <v>11160</v>
      </c>
      <c r="DL18" s="13">
        <f>'C завтраками| Bed and breakfast'!DL18*0.9</f>
        <v>11160</v>
      </c>
      <c r="DM18" s="13">
        <f>'C завтраками| Bed and breakfast'!DM18*0.9</f>
        <v>11700</v>
      </c>
      <c r="DN18" s="13">
        <f>'C завтраками| Bed and breakfast'!DN18*0.9</f>
        <v>11700</v>
      </c>
      <c r="DO18" s="13">
        <f>'C завтраками| Bed and breakfast'!DO18*0.9</f>
        <v>11160</v>
      </c>
      <c r="DP18" s="13">
        <f>'C завтраками| Bed and breakfast'!DP18*0.9</f>
        <v>11160</v>
      </c>
      <c r="DQ18" s="13">
        <f>'C завтраками| Bed and breakfast'!DQ18*0.9</f>
        <v>11160</v>
      </c>
      <c r="DR18" s="13">
        <f>'C завтраками| Bed and breakfast'!DR18*0.9</f>
        <v>11160</v>
      </c>
      <c r="DS18" s="13">
        <f>'C завтраками| Bed and breakfast'!DS18*0.9</f>
        <v>12420</v>
      </c>
      <c r="DT18" s="13">
        <f>'C завтраками| Bed and breakfast'!DT18*0.9</f>
        <v>12420</v>
      </c>
      <c r="DU18" s="13">
        <f>'C завтраками| Bed and breakfast'!DU18*0.9</f>
        <v>12420</v>
      </c>
      <c r="DV18" s="13">
        <f>'C завтраками| Bed and breakfast'!DV18*0.9</f>
        <v>11430</v>
      </c>
      <c r="DW18" s="13">
        <f>'C завтраками| Bed and breakfast'!DW18*0.9</f>
        <v>11430</v>
      </c>
      <c r="DX18" s="13">
        <f>'C завтраками| Bed and breakfast'!DX18*0.9</f>
        <v>11430</v>
      </c>
      <c r="DY18" s="13">
        <f>'C завтраками| Bed and breakfast'!DY18*0.9</f>
        <v>11430</v>
      </c>
      <c r="DZ18" s="13">
        <f>'C завтраками| Bed and breakfast'!DZ18*0.9</f>
        <v>11430</v>
      </c>
      <c r="EA18" s="13">
        <f>'C завтраками| Bed and breakfast'!EA18*0.9</f>
        <v>12420</v>
      </c>
      <c r="EB18" s="13">
        <f>'C завтраками| Bed and breakfast'!EB18*0.9</f>
        <v>12420</v>
      </c>
      <c r="EC18" s="13">
        <f>'C завтраками| Bed and breakfast'!EC18*0.9</f>
        <v>12420</v>
      </c>
      <c r="ED18" s="13">
        <f>'C завтраками| Bed and breakfast'!ED18*0.9</f>
        <v>11160</v>
      </c>
      <c r="EE18" s="13">
        <f>'C завтраками| Bed and breakfast'!EE18*0.9</f>
        <v>11160</v>
      </c>
      <c r="EF18" s="13">
        <f>'C завтраками| Bed and breakfast'!EF18*0.9</f>
        <v>11160</v>
      </c>
      <c r="EG18" s="13">
        <f>'C завтраками| Bed and breakfast'!EG18*0.9</f>
        <v>11160</v>
      </c>
      <c r="EH18" s="13">
        <f>'C завтраками| Bed and breakfast'!EH18*0.9</f>
        <v>11430</v>
      </c>
      <c r="EI18" s="13">
        <f>'C завтраками| Bed and breakfast'!EI18*0.9</f>
        <v>11430</v>
      </c>
      <c r="EJ18" s="13">
        <f>'C завтраками| Bed and breakfast'!EJ18*0.9</f>
        <v>11160</v>
      </c>
      <c r="EK18" s="13">
        <f>'C завтраками| Bed and breakfast'!EK18*0.9</f>
        <v>11160</v>
      </c>
      <c r="EL18" s="13">
        <f>'C завтраками| Bed and breakfast'!EL18*0.9</f>
        <v>11160</v>
      </c>
      <c r="EM18" s="13">
        <f>'C завтраками| Bed and breakfast'!EM18*0.9</f>
        <v>11160</v>
      </c>
      <c r="EN18" s="13">
        <f>'C завтраками| Bed and breakfast'!EN18*0.9</f>
        <v>11160</v>
      </c>
      <c r="EO18" s="13">
        <f>'C завтраками| Bed and breakfast'!EO18*0.9</f>
        <v>11430</v>
      </c>
      <c r="EP18" s="13">
        <f>'C завтраками| Bed and breakfast'!EP18*0.9</f>
        <v>11430</v>
      </c>
      <c r="EQ18" s="13">
        <f>'C завтраками| Bed and breakfast'!EQ18*0.9</f>
        <v>11160</v>
      </c>
      <c r="ER18" s="13">
        <f>'C завтраками| Bed and breakfast'!ER18*0.9</f>
        <v>11160</v>
      </c>
      <c r="ES18" s="13">
        <f>'C завтраками| Bed and breakfast'!ES18*0.9</f>
        <v>11160</v>
      </c>
      <c r="ET18" s="13">
        <f>'C завтраками| Bed and breakfast'!ET18*0.9</f>
        <v>11160</v>
      </c>
      <c r="EU18" s="13">
        <f>'C завтраками| Bed and breakfast'!EU18*0.9</f>
        <v>11160</v>
      </c>
      <c r="EV18" s="13">
        <f>'C завтраками| Bed and breakfast'!EV18*0.9</f>
        <v>11430</v>
      </c>
      <c r="EW18" s="13">
        <f>'C завтраками| Bed and breakfast'!EW18*0.9</f>
        <v>11430</v>
      </c>
      <c r="EX18" s="13">
        <f>'C завтраками| Bed and breakfast'!EX18*0.9</f>
        <v>11430</v>
      </c>
      <c r="EY18" s="13">
        <f>'C завтраками| Bed and breakfast'!EY18*0.9</f>
        <v>11430</v>
      </c>
      <c r="EZ18" s="13">
        <f>'C завтраками| Bed and breakfast'!EZ18*0.9</f>
        <v>11430</v>
      </c>
      <c r="FA18" s="13">
        <f>'C завтраками| Bed and breakfast'!FA18*0.9</f>
        <v>11430</v>
      </c>
      <c r="FB18" s="13">
        <f>'C завтраками| Bed and breakfast'!FB18*0.9</f>
        <v>11430</v>
      </c>
      <c r="FC18" s="13">
        <f>'C завтраками| Bed and breakfast'!FC18*0.9</f>
        <v>16110</v>
      </c>
      <c r="FD18" s="13">
        <f>'C завтраками| Bed and breakfast'!FD18*0.9</f>
        <v>16110</v>
      </c>
      <c r="FE18" s="35">
        <f>'C завтраками| Bed and breakfast'!FE18*0.9</f>
        <v>16110</v>
      </c>
      <c r="FF18" s="35">
        <f>'C завтраками| Bed and breakfast'!FF18*0.9</f>
        <v>16110</v>
      </c>
      <c r="FG18" s="35">
        <f>'C завтраками| Bed and breakfast'!FG18*0.9</f>
        <v>16110</v>
      </c>
      <c r="FH18" s="35">
        <f>'C завтраками| Bed and breakfast'!FH18*0.9</f>
        <v>16110</v>
      </c>
      <c r="FI18" s="35">
        <f>'C завтраками| Bed and breakfast'!FI18*0.9</f>
        <v>18090</v>
      </c>
      <c r="FJ18" s="13">
        <f>'C завтраками| Bed and breakfast'!FJ18*0.9</f>
        <v>18090</v>
      </c>
      <c r="FK18" s="13">
        <f>'C завтраками| Bed and breakfast'!FK18*0.9</f>
        <v>18090</v>
      </c>
      <c r="FL18" s="13">
        <f>'C завтраками| Bed and breakfast'!FL18*0.9</f>
        <v>18090</v>
      </c>
      <c r="FM18" s="13">
        <f>'C завтраками| Bed and breakfast'!FM18*0.9</f>
        <v>18090</v>
      </c>
      <c r="FN18" s="13">
        <f>'C завтраками| Bed and breakfast'!FN18*0.9</f>
        <v>18090</v>
      </c>
      <c r="FO18" s="13">
        <f>'C завтраками| Bed and breakfast'!FO18*0.9</f>
        <v>18090</v>
      </c>
      <c r="FP18" s="13">
        <f>'C завтраками| Bed and breakfast'!FP18*0.9</f>
        <v>18090</v>
      </c>
      <c r="FQ18" s="13">
        <f>'C завтраками| Bed and breakfast'!FQ18*0.9</f>
        <v>18090</v>
      </c>
      <c r="FR18" s="13">
        <f>'C завтраками| Bed and breakfast'!FR18*0.9</f>
        <v>18090</v>
      </c>
      <c r="FS18" s="13">
        <f>'C завтраками| Bed and breakfast'!FS18*0.9</f>
        <v>12420</v>
      </c>
      <c r="FT18" s="13">
        <f>'C завтраками| Bed and breakfast'!FT18*0.9</f>
        <v>12420</v>
      </c>
      <c r="FU18" s="13">
        <f>'C завтраками| Bed and breakfast'!FU18*0.9</f>
        <v>12420</v>
      </c>
      <c r="FV18" s="13">
        <f>'C завтраками| Bed and breakfast'!FV18*0.9</f>
        <v>12420</v>
      </c>
      <c r="FW18" s="13">
        <f>'C завтраками| Bed and breakfast'!FW18*0.9</f>
        <v>12420</v>
      </c>
      <c r="FX18" s="13">
        <f>'C завтраками| Bed and breakfast'!FX18*0.9</f>
        <v>12420</v>
      </c>
      <c r="FY18" s="13">
        <f>'C завтраками| Bed and breakfast'!FY18*0.9</f>
        <v>12420</v>
      </c>
      <c r="FZ18" s="13">
        <f>'C завтраками| Bed and breakfast'!FZ18*0.9</f>
        <v>12420</v>
      </c>
      <c r="GA18" s="13">
        <f>'C завтраками| Bed and breakfast'!GA18*0.9</f>
        <v>16110</v>
      </c>
      <c r="GB18" s="13">
        <f>'C завтраками| Bed and breakfast'!GB18*0.9</f>
        <v>16110</v>
      </c>
      <c r="GC18" s="13">
        <f>'C завтраками| Bed and breakfast'!GC18*0.9</f>
        <v>16110</v>
      </c>
      <c r="GD18" s="13">
        <f>'C завтраками| Bed and breakfast'!GD18*0.9</f>
        <v>16110</v>
      </c>
      <c r="GE18" s="13">
        <f>'C завтраками| Bed and breakfast'!GE18*0.9</f>
        <v>16110</v>
      </c>
      <c r="GF18" s="13">
        <f>'C завтраками| Bed and breakfast'!GF18*0.9</f>
        <v>16110</v>
      </c>
      <c r="GG18" s="13">
        <f>'C завтраками| Bed and breakfast'!GG18*0.9</f>
        <v>16110</v>
      </c>
      <c r="GH18" s="13">
        <f>'C завтраками| Bed and breakfast'!GH18*0.9</f>
        <v>16110</v>
      </c>
      <c r="GI18" s="13">
        <f>'C завтраками| Bed and breakfast'!GI18*0.9</f>
        <v>16110</v>
      </c>
      <c r="GJ18" s="13">
        <f>'C завтраками| Bed and breakfast'!GJ18*0.9</f>
        <v>16110</v>
      </c>
      <c r="GK18" s="13">
        <f>'C завтраками| Bed and breakfast'!GK18*0.9</f>
        <v>16110</v>
      </c>
      <c r="GL18" s="13">
        <f>'C завтраками| Bed and breakfast'!GL18*0.9</f>
        <v>16110</v>
      </c>
      <c r="GM18" s="13">
        <f>'C завтраками| Bed and breakfast'!GM18*0.9</f>
        <v>16110</v>
      </c>
      <c r="GN18" s="13">
        <f>'C завтраками| Bed and breakfast'!GN18*0.9</f>
        <v>16110</v>
      </c>
      <c r="GO18" s="13">
        <f>'C завтраками| Bed and breakfast'!GO18*0.9</f>
        <v>13320</v>
      </c>
      <c r="GP18" s="13">
        <f>'C завтраками| Bed and breakfast'!GP18*0.9</f>
        <v>13320</v>
      </c>
      <c r="GQ18" s="13">
        <f>'C завтраками| Bed and breakfast'!GQ18*0.9</f>
        <v>13320</v>
      </c>
      <c r="GR18" s="13">
        <f>'C завтраками| Bed and breakfast'!GR18*0.9</f>
        <v>13320</v>
      </c>
      <c r="GS18" s="13">
        <f>'C завтраками| Bed and breakfast'!GS18*0.9</f>
        <v>13770</v>
      </c>
      <c r="GT18" s="13">
        <f>'C завтраками| Bed and breakfast'!GT18*0.9</f>
        <v>13770</v>
      </c>
      <c r="GU18" s="13">
        <f>'C завтраками| Bed and breakfast'!GU18*0.9</f>
        <v>13320</v>
      </c>
      <c r="GV18" s="13">
        <f>'C завтраками| Bed and breakfast'!GV18*0.9</f>
        <v>13320</v>
      </c>
      <c r="GW18" s="13">
        <f>'C завтраками| Bed and breakfast'!GW18*0.9</f>
        <v>13320</v>
      </c>
      <c r="GX18" s="13">
        <f>'C завтраками| Bed and breakfast'!GX18*0.9</f>
        <v>13320</v>
      </c>
      <c r="GY18" s="13">
        <f>'C завтраками| Bed and breakfast'!GY18*0.9</f>
        <v>13320</v>
      </c>
      <c r="GZ18" s="13">
        <f>'C завтраками| Bed and breakfast'!GZ18*0.9</f>
        <v>13770</v>
      </c>
      <c r="HA18" s="13">
        <f>'C завтраками| Bed and breakfast'!HA18*0.9</f>
        <v>13770</v>
      </c>
      <c r="HB18" s="13">
        <f>'C завтраками| Bed and breakfast'!HB18*0.9</f>
        <v>13320</v>
      </c>
      <c r="HC18" s="13">
        <f>'C завтраками| Bed and breakfast'!HC18*0.9</f>
        <v>13320</v>
      </c>
      <c r="HD18" s="13">
        <f>'C завтраками| Bed and breakfast'!HD18*0.9</f>
        <v>13320</v>
      </c>
      <c r="HE18" s="13">
        <f>'C завтраками| Bed and breakfast'!HE18*0.9</f>
        <v>13320</v>
      </c>
      <c r="HF18" s="13">
        <f>'C завтраками| Bed and breakfast'!HF18*0.9</f>
        <v>13320</v>
      </c>
      <c r="HG18" s="13">
        <f>'C завтраками| Bed and breakfast'!HG18*0.9</f>
        <v>13770</v>
      </c>
      <c r="HH18" s="13">
        <f>'C завтраками| Bed and breakfast'!HH18*0.9</f>
        <v>13770</v>
      </c>
      <c r="HI18" s="13">
        <f>'C завтраками| Bed and breakfast'!HI18*0.9</f>
        <v>13320</v>
      </c>
      <c r="HJ18" s="13">
        <f>'C завтраками| Bed and breakfast'!HJ18*0.9</f>
        <v>13320</v>
      </c>
      <c r="HK18" s="13">
        <f>'C завтраками| Bed and breakfast'!HK18*0.9</f>
        <v>13320</v>
      </c>
      <c r="HL18" s="13">
        <f>'C завтраками| Bed and breakfast'!HL18*0.9</f>
        <v>13320</v>
      </c>
      <c r="HM18" s="13">
        <f>'C завтраками| Bed and breakfast'!HM18*0.9</f>
        <v>13320</v>
      </c>
      <c r="HN18" s="13">
        <f>'C завтраками| Bed and breakfast'!HN18*0.9</f>
        <v>13770</v>
      </c>
      <c r="HO18" s="13">
        <f>'C завтраками| Bed and breakfast'!HO18*0.9</f>
        <v>13770</v>
      </c>
      <c r="HP18" s="13">
        <f>'C завтраками| Bed and breakfast'!HP18*0.9</f>
        <v>13320</v>
      </c>
      <c r="HQ18" s="13">
        <f>'C завтраками| Bed and breakfast'!HQ18*0.9</f>
        <v>13320</v>
      </c>
      <c r="HR18" s="13">
        <f>'C завтраками| Bed and breakfast'!HR18*0.9</f>
        <v>13320</v>
      </c>
      <c r="HS18" s="13">
        <f>'C завтраками| Bed and breakfast'!HS18*0.9</f>
        <v>13320</v>
      </c>
      <c r="HT18" s="13">
        <f>'C завтраками| Bed and breakfast'!HT18*0.9</f>
        <v>13320</v>
      </c>
      <c r="HU18" s="13">
        <f>'C завтраками| Bed and breakfast'!HU18*0.9</f>
        <v>13770</v>
      </c>
      <c r="HV18" s="13">
        <f>'C завтраками| Bed and breakfast'!HV18*0.9</f>
        <v>13770</v>
      </c>
      <c r="HW18" s="13">
        <f>'C завтраками| Bed and breakfast'!HW18*0.9</f>
        <v>13320</v>
      </c>
      <c r="HX18" s="13">
        <f>'C завтраками| Bed and breakfast'!HX18*0.9</f>
        <v>13320</v>
      </c>
      <c r="HY18" s="13">
        <f>'C завтраками| Bed and breakfast'!HY18*0.9</f>
        <v>13320</v>
      </c>
      <c r="HZ18" s="13">
        <f>'C завтраками| Bed and breakfast'!HZ18*0.9</f>
        <v>13320</v>
      </c>
      <c r="IA18" s="13">
        <f>'C завтраками| Bed and breakfast'!IA18*0.9</f>
        <v>13320</v>
      </c>
      <c r="IB18" s="13">
        <f>'C завтраками| Bed and breakfast'!IB18*0.9</f>
        <v>13320</v>
      </c>
      <c r="IC18" s="13">
        <f>'C завтраками| Bed and breakfast'!IC18*0.9</f>
        <v>13320</v>
      </c>
      <c r="ID18" s="13">
        <f>'C завтраками| Bed and breakfast'!ID18*0.9</f>
        <v>12420</v>
      </c>
      <c r="IE18" s="13">
        <f>'C завтраками| Bed and breakfast'!IE18*0.9</f>
        <v>12420</v>
      </c>
      <c r="IF18" s="13">
        <f>'C завтраками| Bed and breakfast'!IF18*0.9</f>
        <v>12420</v>
      </c>
      <c r="IG18" s="13">
        <f>'C завтраками| Bed and breakfast'!IG18*0.9</f>
        <v>12420</v>
      </c>
      <c r="IH18" s="13">
        <f>'C завтраками| Bed and breakfast'!IH18*0.9</f>
        <v>12420</v>
      </c>
      <c r="II18" s="13">
        <f>'C завтраками| Bed and breakfast'!II18*0.9</f>
        <v>12420</v>
      </c>
      <c r="IJ18" s="13">
        <f>'C завтраками| Bed and breakfast'!IJ18*0.9</f>
        <v>12420</v>
      </c>
      <c r="IK18" s="13">
        <f>'C завтраками| Bed and breakfast'!IK18*0.9</f>
        <v>11970</v>
      </c>
      <c r="IL18" s="13">
        <f>'C завтраками| Bed and breakfast'!IL18*0.9</f>
        <v>11970</v>
      </c>
      <c r="IM18" s="13">
        <f>'C завтраками| Bed and breakfast'!IM18*0.9</f>
        <v>11970</v>
      </c>
      <c r="IN18" s="13">
        <f>'C завтраками| Bed and breakfast'!IN18*0.9</f>
        <v>11970</v>
      </c>
      <c r="IO18" s="13">
        <f>'C завтраками| Bed and breakfast'!IO18*0.9</f>
        <v>11970</v>
      </c>
      <c r="IP18" s="13">
        <f>'C завтраками| Bed and breakfast'!IP18*0.9</f>
        <v>12420</v>
      </c>
      <c r="IQ18" s="13">
        <f>'C завтраками| Bed and breakfast'!IQ18*0.9</f>
        <v>12420</v>
      </c>
      <c r="IR18" s="13">
        <f>'C завтраками| Bed and breakfast'!IR18*0.9</f>
        <v>11970</v>
      </c>
      <c r="IS18" s="13">
        <f>'C завтраками| Bed and breakfast'!IS18*0.9</f>
        <v>11970</v>
      </c>
      <c r="IT18" s="13">
        <f>'C завтраками| Bed and breakfast'!IT18*0.9</f>
        <v>11970</v>
      </c>
      <c r="IU18" s="13">
        <f>'C завтраками| Bed and breakfast'!IU18*0.9</f>
        <v>11970</v>
      </c>
      <c r="IV18" s="13">
        <f>'C завтраками| Bed and breakfast'!IV18*0.9</f>
        <v>11970</v>
      </c>
      <c r="IW18" s="13">
        <f>'C завтраками| Bed and breakfast'!IW18*0.9</f>
        <v>12420</v>
      </c>
      <c r="IX18" s="13">
        <f>'C завтраками| Bed and breakfast'!IX18*0.9</f>
        <v>12420</v>
      </c>
      <c r="IY18" s="13">
        <f>'C завтраками| Bed and breakfast'!IY18*0.9</f>
        <v>11970</v>
      </c>
      <c r="IZ18" s="13">
        <f>'C завтраками| Bed and breakfast'!IZ18*0.9</f>
        <v>11970</v>
      </c>
      <c r="JA18" s="13">
        <f>'C завтраками| Bed and breakfast'!JA18*0.9</f>
        <v>11970</v>
      </c>
      <c r="JB18" s="13">
        <f>'C завтраками| Bed and breakfast'!JB18*0.9</f>
        <v>11970</v>
      </c>
      <c r="JC18" s="13">
        <f>'C завтраками| Bed and breakfast'!JC18*0.9</f>
        <v>11970</v>
      </c>
      <c r="JD18" s="13">
        <f>'C завтраками| Bed and breakfast'!JD18*0.9</f>
        <v>12420</v>
      </c>
      <c r="JE18" s="13">
        <f>'C завтраками| Bed and breakfast'!JE18*0.9</f>
        <v>12420</v>
      </c>
      <c r="JF18" s="13">
        <f>'C завтраками| Bed and breakfast'!JF18*0.9</f>
        <v>13320</v>
      </c>
      <c r="JG18" s="13">
        <f>'C завтраками| Bed and breakfast'!JG18*0.9</f>
        <v>13320</v>
      </c>
      <c r="JH18" s="13">
        <f>'C завтраками| Bed and breakfast'!JH18*0.9</f>
        <v>13320</v>
      </c>
      <c r="JI18" s="13">
        <f>'C завтраками| Bed and breakfast'!JI18*0.9</f>
        <v>13320</v>
      </c>
      <c r="JJ18" s="13">
        <f>'C завтраками| Bed and breakfast'!JJ18*0.9</f>
        <v>13320</v>
      </c>
      <c r="JK18" s="13">
        <f>'C завтраками| Bed and breakfast'!JK18*0.9</f>
        <v>13320</v>
      </c>
      <c r="JL18" s="13">
        <f>'C завтраками| Bed and breakfast'!JL18*0.9</f>
        <v>13320</v>
      </c>
      <c r="JM18" s="13">
        <f>'C завтраками| Bed and breakfast'!JM18*0.9</f>
        <v>13320</v>
      </c>
      <c r="JN18" s="13">
        <f>'C завтраками| Bed and breakfast'!JN18*0.9</f>
        <v>13320</v>
      </c>
      <c r="JO18" s="13">
        <f>'C завтраками| Bed and breakfast'!JO18*0.9</f>
        <v>13320</v>
      </c>
      <c r="JP18" s="13">
        <f>'C завтраками| Bed and breakfast'!JP18*0.9</f>
        <v>13320</v>
      </c>
    </row>
    <row r="19" spans="1:276" ht="11.45" customHeight="1">
      <c r="A19" s="37" t="s">
        <v>8</v>
      </c>
      <c r="B19" s="35"/>
      <c r="C19" s="35"/>
      <c r="D19" s="35"/>
      <c r="E19" s="35"/>
      <c r="F19" s="35"/>
      <c r="G19" s="35"/>
      <c r="H19" s="35"/>
      <c r="I19" s="35"/>
      <c r="J19" s="35"/>
      <c r="K19" s="35"/>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35"/>
      <c r="FF19" s="35"/>
      <c r="FG19" s="35"/>
      <c r="FH19" s="35"/>
      <c r="FI19" s="35"/>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row>
    <row r="20" spans="1:276" ht="11.45" customHeight="1">
      <c r="A20" s="12">
        <v>1</v>
      </c>
      <c r="B20" s="35">
        <f>'C завтраками| Bed and breakfast'!B20*0.9</f>
        <v>29790</v>
      </c>
      <c r="C20" s="35">
        <f>'C завтраками| Bed and breakfast'!C20*0.9</f>
        <v>37980</v>
      </c>
      <c r="D20" s="35">
        <f>'C завтраками| Bed and breakfast'!D20*0.9</f>
        <v>37980</v>
      </c>
      <c r="E20" s="35">
        <f>'C завтраками| Bed and breakfast'!E20*0.9</f>
        <v>39330</v>
      </c>
      <c r="F20" s="35">
        <f>'C завтраками| Bed and breakfast'!F20*0.9</f>
        <v>39330</v>
      </c>
      <c r="G20" s="35">
        <f>'C завтраками| Bed and breakfast'!G20*0.9</f>
        <v>39330</v>
      </c>
      <c r="H20" s="35">
        <f>'C завтраками| Bed and breakfast'!H20*0.9</f>
        <v>39330</v>
      </c>
      <c r="I20" s="35">
        <f>'C завтраками| Bed and breakfast'!I20*0.9</f>
        <v>39330</v>
      </c>
      <c r="J20" s="35">
        <f>'C завтраками| Bed and breakfast'!J20*0.9</f>
        <v>36000</v>
      </c>
      <c r="K20" s="35">
        <f>'C завтраками| Bed and breakfast'!K20*0.9</f>
        <v>34380</v>
      </c>
      <c r="L20" s="13">
        <f>'C завтраками| Bed and breakfast'!L20*0.9</f>
        <v>27315</v>
      </c>
      <c r="M20" s="13">
        <f>'C завтраками| Bed and breakfast'!M20*0.9</f>
        <v>24075</v>
      </c>
      <c r="N20" s="13">
        <f>'C завтраками| Bed and breakfast'!N20*0.9</f>
        <v>20295</v>
      </c>
      <c r="O20" s="13">
        <f>'C завтраками| Bed and breakfast'!O20*0.9</f>
        <v>20295</v>
      </c>
      <c r="P20" s="13">
        <f>'C завтраками| Bed and breakfast'!P20*0.9</f>
        <v>20295</v>
      </c>
      <c r="Q20" s="13">
        <f>'C завтраками| Bed and breakfast'!Q20*0.9</f>
        <v>21105</v>
      </c>
      <c r="R20" s="13">
        <f>'C завтраками| Bed and breakfast'!R20*0.9</f>
        <v>21105</v>
      </c>
      <c r="S20" s="13">
        <f>'C завтраками| Bed and breakfast'!S20*0.9</f>
        <v>21105</v>
      </c>
      <c r="T20" s="13">
        <f>'C завтраками| Bed and breakfast'!T20*0.9</f>
        <v>21105</v>
      </c>
      <c r="U20" s="13">
        <f>'C завтраками| Bed and breakfast'!U20*0.9</f>
        <v>21105</v>
      </c>
      <c r="V20" s="13">
        <f>'C завтраками| Bed and breakfast'!V20*0.9</f>
        <v>21105</v>
      </c>
      <c r="W20" s="13">
        <f>'C завтраками| Bed and breakfast'!W20*0.9</f>
        <v>21915</v>
      </c>
      <c r="X20" s="13">
        <f>'C завтраками| Bed and breakfast'!X20*0.9</f>
        <v>21915</v>
      </c>
      <c r="Y20" s="13">
        <f>'C завтраками| Bed and breakfast'!Y20*0.9</f>
        <v>21915</v>
      </c>
      <c r="Z20" s="13">
        <f>'C завтраками| Bed and breakfast'!Z20*0.9</f>
        <v>21915</v>
      </c>
      <c r="AA20" s="13">
        <f>'C завтраками| Bed and breakfast'!AA20*0.9</f>
        <v>21915</v>
      </c>
      <c r="AB20" s="13">
        <f>'C завтраками| Bed and breakfast'!AB20*0.9</f>
        <v>22995</v>
      </c>
      <c r="AC20" s="13">
        <f>'C завтраками| Bed and breakfast'!AC20*0.9</f>
        <v>22995</v>
      </c>
      <c r="AD20" s="13">
        <f>'C завтраками| Bed and breakfast'!AD20*0.9</f>
        <v>22995</v>
      </c>
      <c r="AE20" s="13">
        <f>'C завтраками| Bed and breakfast'!AE20*0.9</f>
        <v>22995</v>
      </c>
      <c r="AF20" s="13">
        <f>'C завтраками| Bed and breakfast'!AF20*0.9</f>
        <v>26235</v>
      </c>
      <c r="AG20" s="13">
        <f>'C завтраками| Bed and breakfast'!AG20*0.9</f>
        <v>26235</v>
      </c>
      <c r="AH20" s="13">
        <f>'C завтраками| Bed and breakfast'!AH20*0.9</f>
        <v>26235</v>
      </c>
      <c r="AI20" s="13">
        <f>'C завтраками| Bed and breakfast'!AI20*0.9</f>
        <v>25155</v>
      </c>
      <c r="AJ20" s="13">
        <f>'C завтраками| Bed and breakfast'!AJ20*0.9</f>
        <v>25155</v>
      </c>
      <c r="AK20" s="13">
        <f>'C завтраками| Bed and breakfast'!AK20*0.9</f>
        <v>25155</v>
      </c>
      <c r="AL20" s="13">
        <f>'C завтраками| Bed and breakfast'!AL20*0.9</f>
        <v>25155</v>
      </c>
      <c r="AM20" s="13">
        <f>'C завтраками| Bed and breakfast'!AM20*0.9</f>
        <v>28395</v>
      </c>
      <c r="AN20" s="13">
        <f>'C завтраками| Bed and breakfast'!AN20*0.9</f>
        <v>28395</v>
      </c>
      <c r="AO20" s="13">
        <f>'C завтраками| Bed and breakfast'!AO20*0.9</f>
        <v>28395</v>
      </c>
      <c r="AP20" s="13">
        <f>'C завтраками| Bed and breakfast'!AP20*0.9</f>
        <v>25155</v>
      </c>
      <c r="AQ20" s="13">
        <f>'C завтраками| Bed and breakfast'!AQ20*0.9</f>
        <v>25155</v>
      </c>
      <c r="AR20" s="13">
        <f>'C завтраками| Bed and breakfast'!AR20*0.9</f>
        <v>25155</v>
      </c>
      <c r="AS20" s="13">
        <f>'C завтраками| Bed and breakfast'!AS20*0.9</f>
        <v>25155</v>
      </c>
      <c r="AT20" s="13">
        <f>'C завтраками| Bed and breakfast'!AT20*0.9</f>
        <v>25155</v>
      </c>
      <c r="AU20" s="13">
        <f>'C завтраками| Bed and breakfast'!AU20*0.9</f>
        <v>26235</v>
      </c>
      <c r="AV20" s="13">
        <f>'C завтраками| Bed and breakfast'!AV20*0.9</f>
        <v>26235</v>
      </c>
      <c r="AW20" s="13">
        <f>'C завтраками| Bed and breakfast'!AW20*0.9</f>
        <v>26235</v>
      </c>
      <c r="AX20" s="13">
        <f>'C завтраками| Bed and breakfast'!AX20*0.9</f>
        <v>28395</v>
      </c>
      <c r="AY20" s="13">
        <f>'C завтраками| Bed and breakfast'!AY20*0.9</f>
        <v>28395</v>
      </c>
      <c r="AZ20" s="13">
        <f>'C завтраками| Bed and breakfast'!AZ20*0.9</f>
        <v>28395</v>
      </c>
      <c r="BA20" s="13">
        <f>'C завтраками| Bed and breakfast'!BA20*0.9</f>
        <v>28395</v>
      </c>
      <c r="BB20" s="13">
        <f>'C завтраками| Bed and breakfast'!BB20*0.9</f>
        <v>30555</v>
      </c>
      <c r="BC20" s="13">
        <f>'C завтраками| Bed and breakfast'!BC20*0.9</f>
        <v>30555</v>
      </c>
      <c r="BD20" s="13">
        <f>'C завтраками| Bed and breakfast'!BD20*0.9</f>
        <v>30555</v>
      </c>
      <c r="BE20" s="13">
        <f>'C завтраками| Bed and breakfast'!BE20*0.9</f>
        <v>30555</v>
      </c>
      <c r="BF20" s="13">
        <f>'C завтраками| Bed and breakfast'!BF20*0.9</f>
        <v>30555</v>
      </c>
      <c r="BG20" s="13">
        <f>'C завтраками| Bed and breakfast'!BG20*0.9</f>
        <v>30555</v>
      </c>
      <c r="BH20" s="13">
        <f>'C завтраками| Bed and breakfast'!BH20*0.9</f>
        <v>30555</v>
      </c>
      <c r="BI20" s="13">
        <f>'C завтраками| Bed and breakfast'!BI20*0.9</f>
        <v>30555</v>
      </c>
      <c r="BJ20" s="13">
        <f>'C завтраками| Bed and breakfast'!BJ20*0.9</f>
        <v>28395</v>
      </c>
      <c r="BK20" s="13">
        <f>'C завтраками| Bed and breakfast'!BK20*0.9</f>
        <v>21915</v>
      </c>
      <c r="BL20" s="13">
        <f>'C завтраками| Bed and breakfast'!BL20*0.9</f>
        <v>21915</v>
      </c>
      <c r="BM20" s="13">
        <f>'C завтраками| Bed and breakfast'!BM20*0.9</f>
        <v>21915</v>
      </c>
      <c r="BN20" s="13">
        <f>'C завтраками| Bed and breakfast'!BN20*0.9</f>
        <v>21915</v>
      </c>
      <c r="BO20" s="13">
        <f>'C завтраками| Bed and breakfast'!BO20*0.9</f>
        <v>21915</v>
      </c>
      <c r="BP20" s="13">
        <f>'C завтраками| Bed and breakfast'!BP20*0.9</f>
        <v>21915</v>
      </c>
      <c r="BQ20" s="13">
        <f>'C завтраками| Bed and breakfast'!BQ20*0.9</f>
        <v>21915</v>
      </c>
      <c r="BR20" s="13">
        <f>'C завтраками| Bed and breakfast'!BR20*0.9</f>
        <v>21915</v>
      </c>
      <c r="BS20" s="13">
        <f>'C завтраками| Bed and breakfast'!BS20*0.9</f>
        <v>21915</v>
      </c>
      <c r="BT20" s="13">
        <f>'C завтраками| Bed and breakfast'!BT20*0.9</f>
        <v>16155</v>
      </c>
      <c r="BU20" s="13">
        <f>'C завтраками| Bed and breakfast'!BU20*0.9</f>
        <v>16155</v>
      </c>
      <c r="BV20" s="13">
        <f>'C завтраками| Bed and breakfast'!BV20*0.9</f>
        <v>16155</v>
      </c>
      <c r="BW20" s="13">
        <f>'C завтраками| Bed and breakfast'!BW20*0.9</f>
        <v>16155</v>
      </c>
      <c r="BX20" s="13">
        <f>'C завтраками| Bed and breakfast'!BX20*0.9</f>
        <v>16155</v>
      </c>
      <c r="BY20" s="13">
        <f>'C завтраками| Bed and breakfast'!BY20*0.9</f>
        <v>16155</v>
      </c>
      <c r="BZ20" s="13">
        <f>'C завтраками| Bed and breakfast'!BZ20*0.9</f>
        <v>16155</v>
      </c>
      <c r="CA20" s="13">
        <f>'C завтраками| Bed and breakfast'!CA20*0.9</f>
        <v>14895</v>
      </c>
      <c r="CB20" s="13">
        <f>'C завтраками| Bed and breakfast'!CB20*0.9</f>
        <v>14895</v>
      </c>
      <c r="CC20" s="13">
        <f>'C завтраками| Bed and breakfast'!CC20*0.9</f>
        <v>14895</v>
      </c>
      <c r="CD20" s="13">
        <f>'C завтраками| Bed and breakfast'!CD20*0.9</f>
        <v>14895</v>
      </c>
      <c r="CE20" s="13">
        <f>'C завтраками| Bed and breakfast'!CE20*0.9</f>
        <v>14895</v>
      </c>
      <c r="CF20" s="13">
        <f>'C завтраками| Bed and breakfast'!CF20*0.9</f>
        <v>13815</v>
      </c>
      <c r="CG20" s="13">
        <f>'C завтраками| Bed and breakfast'!CG20*0.9</f>
        <v>13815</v>
      </c>
      <c r="CH20" s="13">
        <f>'C завтраками| Bed and breakfast'!CH20*0.9</f>
        <v>13815</v>
      </c>
      <c r="CI20" s="13">
        <f>'C завтраками| Bed and breakfast'!CI20*0.9</f>
        <v>13815</v>
      </c>
      <c r="CJ20" s="13">
        <f>'C завтраками| Bed and breakfast'!CJ20*0.9</f>
        <v>13815</v>
      </c>
      <c r="CK20" s="13">
        <f>'C завтраками| Bed and breakfast'!CK20*0.9</f>
        <v>14895</v>
      </c>
      <c r="CL20" s="13">
        <f>'C завтраками| Bed and breakfast'!CL20*0.9</f>
        <v>14895</v>
      </c>
      <c r="CM20" s="13">
        <f>'C завтраками| Bed and breakfast'!CM20*0.9</f>
        <v>13815</v>
      </c>
      <c r="CN20" s="13">
        <f>'C завтраками| Bed and breakfast'!CN20*0.9</f>
        <v>13815</v>
      </c>
      <c r="CO20" s="13">
        <f>'C завтраками| Bed and breakfast'!CO20*0.9</f>
        <v>13815</v>
      </c>
      <c r="CP20" s="13">
        <f>'C завтраками| Bed and breakfast'!CP20*0.9</f>
        <v>13635</v>
      </c>
      <c r="CQ20" s="13">
        <f>'C завтраками| Bed and breakfast'!CQ20*0.9</f>
        <v>13635</v>
      </c>
      <c r="CR20" s="13">
        <f>'C завтраками| Bed and breakfast'!CR20*0.9</f>
        <v>13635</v>
      </c>
      <c r="CS20" s="13">
        <f>'C завтраками| Bed and breakfast'!CS20*0.9</f>
        <v>13635</v>
      </c>
      <c r="CT20" s="13">
        <f>'C завтраками| Bed and breakfast'!CT20*0.9</f>
        <v>12735</v>
      </c>
      <c r="CU20" s="13">
        <f>'C завтраками| Bed and breakfast'!CU20*0.9</f>
        <v>12735</v>
      </c>
      <c r="CV20" s="13">
        <f>'C завтраками| Bed and breakfast'!CV20*0.9</f>
        <v>12735</v>
      </c>
      <c r="CW20" s="13">
        <f>'C завтраками| Bed and breakfast'!CW20*0.9</f>
        <v>12735</v>
      </c>
      <c r="CX20" s="13">
        <f>'C завтраками| Bed and breakfast'!CX20*0.9</f>
        <v>12735</v>
      </c>
      <c r="CY20" s="13">
        <f>'C завтраками| Bed and breakfast'!CY20*0.9</f>
        <v>12735</v>
      </c>
      <c r="CZ20" s="13">
        <f>'C завтраками| Bed and breakfast'!CZ20*0.9</f>
        <v>12735</v>
      </c>
      <c r="DA20" s="13">
        <f>'C завтраками| Bed and breakfast'!DA20*0.9</f>
        <v>11025</v>
      </c>
      <c r="DB20" s="13">
        <f>'C завтраками| Bed and breakfast'!DB20*0.9</f>
        <v>11025</v>
      </c>
      <c r="DC20" s="13">
        <f>'C завтраками| Bed and breakfast'!DC20*0.9</f>
        <v>11025</v>
      </c>
      <c r="DD20" s="13">
        <f>'C завтраками| Bed and breakfast'!DD20*0.9</f>
        <v>11025</v>
      </c>
      <c r="DE20" s="13">
        <f>'C завтраками| Bed and breakfast'!DE20*0.9</f>
        <v>11025</v>
      </c>
      <c r="DF20" s="13">
        <f>'C завтраками| Bed and breakfast'!DF20*0.9</f>
        <v>11565</v>
      </c>
      <c r="DG20" s="13">
        <f>'C завтраками| Bed and breakfast'!DG20*0.9</f>
        <v>11565</v>
      </c>
      <c r="DH20" s="13">
        <f>'C завтраками| Bed and breakfast'!DH20*0.9</f>
        <v>11025</v>
      </c>
      <c r="DI20" s="13">
        <f>'C завтраками| Bed and breakfast'!DI20*0.9</f>
        <v>11025</v>
      </c>
      <c r="DJ20" s="13">
        <f>'C завтраками| Bed and breakfast'!DJ20*0.9</f>
        <v>11025</v>
      </c>
      <c r="DK20" s="13">
        <f>'C завтраками| Bed and breakfast'!DK20*0.9</f>
        <v>11025</v>
      </c>
      <c r="DL20" s="13">
        <f>'C завтраками| Bed and breakfast'!DL20*0.9</f>
        <v>11025</v>
      </c>
      <c r="DM20" s="13">
        <f>'C завтраками| Bed and breakfast'!DM20*0.9</f>
        <v>11565</v>
      </c>
      <c r="DN20" s="13">
        <f>'C завтраками| Bed and breakfast'!DN20*0.9</f>
        <v>11565</v>
      </c>
      <c r="DO20" s="13">
        <f>'C завтраками| Bed and breakfast'!DO20*0.9</f>
        <v>11025</v>
      </c>
      <c r="DP20" s="13">
        <f>'C завтраками| Bed and breakfast'!DP20*0.9</f>
        <v>11025</v>
      </c>
      <c r="DQ20" s="13">
        <f>'C завтраками| Bed and breakfast'!DQ20*0.9</f>
        <v>11025</v>
      </c>
      <c r="DR20" s="13">
        <f>'C завтраками| Bed and breakfast'!DR20*0.9</f>
        <v>11025</v>
      </c>
      <c r="DS20" s="13">
        <f>'C завтраками| Bed and breakfast'!DS20*0.9</f>
        <v>12285</v>
      </c>
      <c r="DT20" s="13">
        <f>'C завтраками| Bed and breakfast'!DT20*0.9</f>
        <v>12285</v>
      </c>
      <c r="DU20" s="13">
        <f>'C завтраками| Bed and breakfast'!DU20*0.9</f>
        <v>12285</v>
      </c>
      <c r="DV20" s="13">
        <f>'C завтраками| Bed and breakfast'!DV20*0.9</f>
        <v>11295</v>
      </c>
      <c r="DW20" s="13">
        <f>'C завтраками| Bed and breakfast'!DW20*0.9</f>
        <v>11295</v>
      </c>
      <c r="DX20" s="13">
        <f>'C завтраками| Bed and breakfast'!DX20*0.9</f>
        <v>11295</v>
      </c>
      <c r="DY20" s="13">
        <f>'C завтраками| Bed and breakfast'!DY20*0.9</f>
        <v>11295</v>
      </c>
      <c r="DZ20" s="13">
        <f>'C завтраками| Bed and breakfast'!DZ20*0.9</f>
        <v>11295</v>
      </c>
      <c r="EA20" s="13">
        <f>'C завтраками| Bed and breakfast'!EA20*0.9</f>
        <v>12285</v>
      </c>
      <c r="EB20" s="13">
        <f>'C завтраками| Bed and breakfast'!EB20*0.9</f>
        <v>12285</v>
      </c>
      <c r="EC20" s="13">
        <f>'C завтраками| Bed and breakfast'!EC20*0.9</f>
        <v>12285</v>
      </c>
      <c r="ED20" s="13">
        <f>'C завтраками| Bed and breakfast'!ED20*0.9</f>
        <v>11025</v>
      </c>
      <c r="EE20" s="13">
        <f>'C завтраками| Bed and breakfast'!EE20*0.9</f>
        <v>11025</v>
      </c>
      <c r="EF20" s="13">
        <f>'C завтраками| Bed and breakfast'!EF20*0.9</f>
        <v>11025</v>
      </c>
      <c r="EG20" s="13">
        <f>'C завтраками| Bed and breakfast'!EG20*0.9</f>
        <v>11025</v>
      </c>
      <c r="EH20" s="13">
        <f>'C завтраками| Bed and breakfast'!EH20*0.9</f>
        <v>11295</v>
      </c>
      <c r="EI20" s="13">
        <f>'C завтраками| Bed and breakfast'!EI20*0.9</f>
        <v>11295</v>
      </c>
      <c r="EJ20" s="13">
        <f>'C завтраками| Bed and breakfast'!EJ20*0.9</f>
        <v>11025</v>
      </c>
      <c r="EK20" s="13">
        <f>'C завтраками| Bed and breakfast'!EK20*0.9</f>
        <v>11025</v>
      </c>
      <c r="EL20" s="13">
        <f>'C завтраками| Bed and breakfast'!EL20*0.9</f>
        <v>11025</v>
      </c>
      <c r="EM20" s="13">
        <f>'C завтраками| Bed and breakfast'!EM20*0.9</f>
        <v>11025</v>
      </c>
      <c r="EN20" s="13">
        <f>'C завтраками| Bed and breakfast'!EN20*0.9</f>
        <v>11025</v>
      </c>
      <c r="EO20" s="13">
        <f>'C завтраками| Bed and breakfast'!EO20*0.9</f>
        <v>11295</v>
      </c>
      <c r="EP20" s="13">
        <f>'C завтраками| Bed and breakfast'!EP20*0.9</f>
        <v>11295</v>
      </c>
      <c r="EQ20" s="13">
        <f>'C завтраками| Bed and breakfast'!EQ20*0.9</f>
        <v>11025</v>
      </c>
      <c r="ER20" s="13">
        <f>'C завтраками| Bed and breakfast'!ER20*0.9</f>
        <v>11025</v>
      </c>
      <c r="ES20" s="13">
        <f>'C завтраками| Bed and breakfast'!ES20*0.9</f>
        <v>11025</v>
      </c>
      <c r="ET20" s="13">
        <f>'C завтраками| Bed and breakfast'!ET20*0.9</f>
        <v>11025</v>
      </c>
      <c r="EU20" s="13">
        <f>'C завтраками| Bed and breakfast'!EU20*0.9</f>
        <v>11025</v>
      </c>
      <c r="EV20" s="13">
        <f>'C завтраками| Bed and breakfast'!EV20*0.9</f>
        <v>11295</v>
      </c>
      <c r="EW20" s="13">
        <f>'C завтраками| Bed and breakfast'!EW20*0.9</f>
        <v>11295</v>
      </c>
      <c r="EX20" s="13">
        <f>'C завтраками| Bed and breakfast'!EX20*0.9</f>
        <v>11295</v>
      </c>
      <c r="EY20" s="13">
        <f>'C завтраками| Bed and breakfast'!EY20*0.9</f>
        <v>11295</v>
      </c>
      <c r="EZ20" s="13">
        <f>'C завтраками| Bed and breakfast'!EZ20*0.9</f>
        <v>11295</v>
      </c>
      <c r="FA20" s="13">
        <f>'C завтраками| Bed and breakfast'!FA20*0.9</f>
        <v>11295</v>
      </c>
      <c r="FB20" s="13">
        <f>'C завтраками| Bed and breakfast'!FB20*0.9</f>
        <v>11295</v>
      </c>
      <c r="FC20" s="13">
        <f>'C завтраками| Bed and breakfast'!FC20*0.9</f>
        <v>15975</v>
      </c>
      <c r="FD20" s="13">
        <f>'C завтраками| Bed and breakfast'!FD20*0.9</f>
        <v>15975</v>
      </c>
      <c r="FE20" s="35">
        <f>'C завтраками| Bed and breakfast'!FE20*0.9</f>
        <v>15975</v>
      </c>
      <c r="FF20" s="35">
        <f>'C завтраками| Bed and breakfast'!FF20*0.9</f>
        <v>15975</v>
      </c>
      <c r="FG20" s="35">
        <f>'C завтраками| Bed and breakfast'!FG20*0.9</f>
        <v>15975</v>
      </c>
      <c r="FH20" s="35">
        <f>'C завтраками| Bed and breakfast'!FH20*0.9</f>
        <v>15975</v>
      </c>
      <c r="FI20" s="35">
        <f>'C завтраками| Bed and breakfast'!FI20*0.9</f>
        <v>17955</v>
      </c>
      <c r="FJ20" s="13">
        <f>'C завтраками| Bed and breakfast'!FJ20*0.9</f>
        <v>17955</v>
      </c>
      <c r="FK20" s="13">
        <f>'C завтраками| Bed and breakfast'!FK20*0.9</f>
        <v>17955</v>
      </c>
      <c r="FL20" s="13">
        <f>'C завтраками| Bed and breakfast'!FL20*0.9</f>
        <v>17955</v>
      </c>
      <c r="FM20" s="13">
        <f>'C завтраками| Bed and breakfast'!FM20*0.9</f>
        <v>17955</v>
      </c>
      <c r="FN20" s="13">
        <f>'C завтраками| Bed and breakfast'!FN20*0.9</f>
        <v>17955</v>
      </c>
      <c r="FO20" s="13">
        <f>'C завтраками| Bed and breakfast'!FO20*0.9</f>
        <v>17955</v>
      </c>
      <c r="FP20" s="13">
        <f>'C завтраками| Bed and breakfast'!FP20*0.9</f>
        <v>17955</v>
      </c>
      <c r="FQ20" s="13">
        <f>'C завтраками| Bed and breakfast'!FQ20*0.9</f>
        <v>17955</v>
      </c>
      <c r="FR20" s="13">
        <f>'C завтраками| Bed and breakfast'!FR20*0.9</f>
        <v>17955</v>
      </c>
      <c r="FS20" s="13">
        <f>'C завтраками| Bed and breakfast'!FS20*0.9</f>
        <v>12285</v>
      </c>
      <c r="FT20" s="13">
        <f>'C завтраками| Bed and breakfast'!FT20*0.9</f>
        <v>12285</v>
      </c>
      <c r="FU20" s="13">
        <f>'C завтраками| Bed and breakfast'!FU20*0.9</f>
        <v>12285</v>
      </c>
      <c r="FV20" s="13">
        <f>'C завтраками| Bed and breakfast'!FV20*0.9</f>
        <v>12285</v>
      </c>
      <c r="FW20" s="13">
        <f>'C завтраками| Bed and breakfast'!FW20*0.9</f>
        <v>12285</v>
      </c>
      <c r="FX20" s="13">
        <f>'C завтраками| Bed and breakfast'!FX20*0.9</f>
        <v>12285</v>
      </c>
      <c r="FY20" s="13">
        <f>'C завтраками| Bed and breakfast'!FY20*0.9</f>
        <v>12285</v>
      </c>
      <c r="FZ20" s="13">
        <f>'C завтраками| Bed and breakfast'!FZ20*0.9</f>
        <v>12285</v>
      </c>
      <c r="GA20" s="13">
        <f>'C завтраками| Bed and breakfast'!GA20*0.9</f>
        <v>15975</v>
      </c>
      <c r="GB20" s="13">
        <f>'C завтраками| Bed and breakfast'!GB20*0.9</f>
        <v>15975</v>
      </c>
      <c r="GC20" s="13">
        <f>'C завтраками| Bed and breakfast'!GC20*0.9</f>
        <v>15975</v>
      </c>
      <c r="GD20" s="13">
        <f>'C завтраками| Bed and breakfast'!GD20*0.9</f>
        <v>15975</v>
      </c>
      <c r="GE20" s="13">
        <f>'C завтраками| Bed and breakfast'!GE20*0.9</f>
        <v>15975</v>
      </c>
      <c r="GF20" s="13">
        <f>'C завтраками| Bed and breakfast'!GF20*0.9</f>
        <v>15975</v>
      </c>
      <c r="GG20" s="13">
        <f>'C завтраками| Bed and breakfast'!GG20*0.9</f>
        <v>15975</v>
      </c>
      <c r="GH20" s="13">
        <f>'C завтраками| Bed and breakfast'!GH20*0.9</f>
        <v>15975</v>
      </c>
      <c r="GI20" s="13">
        <f>'C завтраками| Bed and breakfast'!GI20*0.9</f>
        <v>15975</v>
      </c>
      <c r="GJ20" s="13">
        <f>'C завтраками| Bed and breakfast'!GJ20*0.9</f>
        <v>15975</v>
      </c>
      <c r="GK20" s="13">
        <f>'C завтраками| Bed and breakfast'!GK20*0.9</f>
        <v>15975</v>
      </c>
      <c r="GL20" s="13">
        <f>'C завтраками| Bed and breakfast'!GL20*0.9</f>
        <v>15975</v>
      </c>
      <c r="GM20" s="13">
        <f>'C завтраками| Bed and breakfast'!GM20*0.9</f>
        <v>15975</v>
      </c>
      <c r="GN20" s="13">
        <f>'C завтраками| Bed and breakfast'!GN20*0.9</f>
        <v>15975</v>
      </c>
      <c r="GO20" s="13">
        <f>'C завтраками| Bed and breakfast'!GO20*0.9</f>
        <v>13185</v>
      </c>
      <c r="GP20" s="13">
        <f>'C завтраками| Bed and breakfast'!GP20*0.9</f>
        <v>13185</v>
      </c>
      <c r="GQ20" s="13">
        <f>'C завтраками| Bed and breakfast'!GQ20*0.9</f>
        <v>13185</v>
      </c>
      <c r="GR20" s="13">
        <f>'C завтраками| Bed and breakfast'!GR20*0.9</f>
        <v>13185</v>
      </c>
      <c r="GS20" s="13">
        <f>'C завтраками| Bed and breakfast'!GS20*0.9</f>
        <v>13635</v>
      </c>
      <c r="GT20" s="13">
        <f>'C завтраками| Bed and breakfast'!GT20*0.9</f>
        <v>13635</v>
      </c>
      <c r="GU20" s="13">
        <f>'C завтраками| Bed and breakfast'!GU20*0.9</f>
        <v>13185</v>
      </c>
      <c r="GV20" s="13">
        <f>'C завтраками| Bed and breakfast'!GV20*0.9</f>
        <v>13185</v>
      </c>
      <c r="GW20" s="13">
        <f>'C завтраками| Bed and breakfast'!GW20*0.9</f>
        <v>13185</v>
      </c>
      <c r="GX20" s="13">
        <f>'C завтраками| Bed and breakfast'!GX20*0.9</f>
        <v>13185</v>
      </c>
      <c r="GY20" s="13">
        <f>'C завтраками| Bed and breakfast'!GY20*0.9</f>
        <v>13185</v>
      </c>
      <c r="GZ20" s="13">
        <f>'C завтраками| Bed and breakfast'!GZ20*0.9</f>
        <v>13635</v>
      </c>
      <c r="HA20" s="13">
        <f>'C завтраками| Bed and breakfast'!HA20*0.9</f>
        <v>13635</v>
      </c>
      <c r="HB20" s="13">
        <f>'C завтраками| Bed and breakfast'!HB20*0.9</f>
        <v>13185</v>
      </c>
      <c r="HC20" s="13">
        <f>'C завтраками| Bed and breakfast'!HC20*0.9</f>
        <v>13185</v>
      </c>
      <c r="HD20" s="13">
        <f>'C завтраками| Bed and breakfast'!HD20*0.9</f>
        <v>13185</v>
      </c>
      <c r="HE20" s="13">
        <f>'C завтраками| Bed and breakfast'!HE20*0.9</f>
        <v>13185</v>
      </c>
      <c r="HF20" s="13">
        <f>'C завтраками| Bed and breakfast'!HF20*0.9</f>
        <v>13185</v>
      </c>
      <c r="HG20" s="13">
        <f>'C завтраками| Bed and breakfast'!HG20*0.9</f>
        <v>13635</v>
      </c>
      <c r="HH20" s="13">
        <f>'C завтраками| Bed and breakfast'!HH20*0.9</f>
        <v>13635</v>
      </c>
      <c r="HI20" s="13">
        <f>'C завтраками| Bed and breakfast'!HI20*0.9</f>
        <v>13185</v>
      </c>
      <c r="HJ20" s="13">
        <f>'C завтраками| Bed and breakfast'!HJ20*0.9</f>
        <v>13185</v>
      </c>
      <c r="HK20" s="13">
        <f>'C завтраками| Bed and breakfast'!HK20*0.9</f>
        <v>13185</v>
      </c>
      <c r="HL20" s="13">
        <f>'C завтраками| Bed and breakfast'!HL20*0.9</f>
        <v>13185</v>
      </c>
      <c r="HM20" s="13">
        <f>'C завтраками| Bed and breakfast'!HM20*0.9</f>
        <v>13185</v>
      </c>
      <c r="HN20" s="13">
        <f>'C завтраками| Bed and breakfast'!HN20*0.9</f>
        <v>13635</v>
      </c>
      <c r="HO20" s="13">
        <f>'C завтраками| Bed and breakfast'!HO20*0.9</f>
        <v>13635</v>
      </c>
      <c r="HP20" s="13">
        <f>'C завтраками| Bed and breakfast'!HP20*0.9</f>
        <v>13185</v>
      </c>
      <c r="HQ20" s="13">
        <f>'C завтраками| Bed and breakfast'!HQ20*0.9</f>
        <v>13185</v>
      </c>
      <c r="HR20" s="13">
        <f>'C завтраками| Bed and breakfast'!HR20*0.9</f>
        <v>13185</v>
      </c>
      <c r="HS20" s="13">
        <f>'C завтраками| Bed and breakfast'!HS20*0.9</f>
        <v>13185</v>
      </c>
      <c r="HT20" s="13">
        <f>'C завтраками| Bed and breakfast'!HT20*0.9</f>
        <v>13185</v>
      </c>
      <c r="HU20" s="13">
        <f>'C завтраками| Bed and breakfast'!HU20*0.9</f>
        <v>13635</v>
      </c>
      <c r="HV20" s="13">
        <f>'C завтраками| Bed and breakfast'!HV20*0.9</f>
        <v>13635</v>
      </c>
      <c r="HW20" s="13">
        <f>'C завтраками| Bed and breakfast'!HW20*0.9</f>
        <v>13185</v>
      </c>
      <c r="HX20" s="13">
        <f>'C завтраками| Bed and breakfast'!HX20*0.9</f>
        <v>13185</v>
      </c>
      <c r="HY20" s="13">
        <f>'C завтраками| Bed and breakfast'!HY20*0.9</f>
        <v>13185</v>
      </c>
      <c r="HZ20" s="13">
        <f>'C завтраками| Bed and breakfast'!HZ20*0.9</f>
        <v>13185</v>
      </c>
      <c r="IA20" s="13">
        <f>'C завтраками| Bed and breakfast'!IA20*0.9</f>
        <v>13185</v>
      </c>
      <c r="IB20" s="13">
        <f>'C завтраками| Bed and breakfast'!IB20*0.9</f>
        <v>13185</v>
      </c>
      <c r="IC20" s="13">
        <f>'C завтраками| Bed and breakfast'!IC20*0.9</f>
        <v>13185</v>
      </c>
      <c r="ID20" s="13">
        <f>'C завтраками| Bed and breakfast'!ID20*0.9</f>
        <v>12285</v>
      </c>
      <c r="IE20" s="13">
        <f>'C завтраками| Bed and breakfast'!IE20*0.9</f>
        <v>12285</v>
      </c>
      <c r="IF20" s="13">
        <f>'C завтраками| Bed and breakfast'!IF20*0.9</f>
        <v>12285</v>
      </c>
      <c r="IG20" s="13">
        <f>'C завтраками| Bed and breakfast'!IG20*0.9</f>
        <v>12285</v>
      </c>
      <c r="IH20" s="13">
        <f>'C завтраками| Bed and breakfast'!IH20*0.9</f>
        <v>12285</v>
      </c>
      <c r="II20" s="13">
        <f>'C завтраками| Bed and breakfast'!II20*0.9</f>
        <v>12285</v>
      </c>
      <c r="IJ20" s="13">
        <f>'C завтраками| Bed and breakfast'!IJ20*0.9</f>
        <v>12285</v>
      </c>
      <c r="IK20" s="13">
        <f>'C завтраками| Bed and breakfast'!IK20*0.9</f>
        <v>11835</v>
      </c>
      <c r="IL20" s="13">
        <f>'C завтраками| Bed and breakfast'!IL20*0.9</f>
        <v>11835</v>
      </c>
      <c r="IM20" s="13">
        <f>'C завтраками| Bed and breakfast'!IM20*0.9</f>
        <v>11835</v>
      </c>
      <c r="IN20" s="13">
        <f>'C завтраками| Bed and breakfast'!IN20*0.9</f>
        <v>11835</v>
      </c>
      <c r="IO20" s="13">
        <f>'C завтраками| Bed and breakfast'!IO20*0.9</f>
        <v>11835</v>
      </c>
      <c r="IP20" s="13">
        <f>'C завтраками| Bed and breakfast'!IP20*0.9</f>
        <v>12285</v>
      </c>
      <c r="IQ20" s="13">
        <f>'C завтраками| Bed and breakfast'!IQ20*0.9</f>
        <v>12285</v>
      </c>
      <c r="IR20" s="13">
        <f>'C завтраками| Bed and breakfast'!IR20*0.9</f>
        <v>11835</v>
      </c>
      <c r="IS20" s="13">
        <f>'C завтраками| Bed and breakfast'!IS20*0.9</f>
        <v>11835</v>
      </c>
      <c r="IT20" s="13">
        <f>'C завтраками| Bed and breakfast'!IT20*0.9</f>
        <v>11835</v>
      </c>
      <c r="IU20" s="13">
        <f>'C завтраками| Bed and breakfast'!IU20*0.9</f>
        <v>11835</v>
      </c>
      <c r="IV20" s="13">
        <f>'C завтраками| Bed and breakfast'!IV20*0.9</f>
        <v>11835</v>
      </c>
      <c r="IW20" s="13">
        <f>'C завтраками| Bed and breakfast'!IW20*0.9</f>
        <v>12285</v>
      </c>
      <c r="IX20" s="13">
        <f>'C завтраками| Bed and breakfast'!IX20*0.9</f>
        <v>12285</v>
      </c>
      <c r="IY20" s="13">
        <f>'C завтраками| Bed and breakfast'!IY20*0.9</f>
        <v>11835</v>
      </c>
      <c r="IZ20" s="13">
        <f>'C завтраками| Bed and breakfast'!IZ20*0.9</f>
        <v>11835</v>
      </c>
      <c r="JA20" s="13">
        <f>'C завтраками| Bed and breakfast'!JA20*0.9</f>
        <v>11835</v>
      </c>
      <c r="JB20" s="13">
        <f>'C завтраками| Bed and breakfast'!JB20*0.9</f>
        <v>11835</v>
      </c>
      <c r="JC20" s="13">
        <f>'C завтраками| Bed and breakfast'!JC20*0.9</f>
        <v>11835</v>
      </c>
      <c r="JD20" s="13">
        <f>'C завтраками| Bed and breakfast'!JD20*0.9</f>
        <v>12285</v>
      </c>
      <c r="JE20" s="13">
        <f>'C завтраками| Bed and breakfast'!JE20*0.9</f>
        <v>12285</v>
      </c>
      <c r="JF20" s="13">
        <f>'C завтраками| Bed and breakfast'!JF20*0.9</f>
        <v>13185</v>
      </c>
      <c r="JG20" s="13">
        <f>'C завтраками| Bed and breakfast'!JG20*0.9</f>
        <v>13185</v>
      </c>
      <c r="JH20" s="13">
        <f>'C завтраками| Bed and breakfast'!JH20*0.9</f>
        <v>13185</v>
      </c>
      <c r="JI20" s="13">
        <f>'C завтраками| Bed and breakfast'!JI20*0.9</f>
        <v>13185</v>
      </c>
      <c r="JJ20" s="13">
        <f>'C завтраками| Bed and breakfast'!JJ20*0.9</f>
        <v>13185</v>
      </c>
      <c r="JK20" s="13">
        <f>'C завтраками| Bed and breakfast'!JK20*0.9</f>
        <v>13185</v>
      </c>
      <c r="JL20" s="13">
        <f>'C завтраками| Bed and breakfast'!JL20*0.9</f>
        <v>13185</v>
      </c>
      <c r="JM20" s="13">
        <f>'C завтраками| Bed and breakfast'!JM20*0.9</f>
        <v>13185</v>
      </c>
      <c r="JN20" s="13">
        <f>'C завтраками| Bed and breakfast'!JN20*0.9</f>
        <v>13185</v>
      </c>
      <c r="JO20" s="13">
        <f>'C завтраками| Bed and breakfast'!JO20*0.9</f>
        <v>13185</v>
      </c>
      <c r="JP20" s="13">
        <f>'C завтраками| Bed and breakfast'!JP20*0.9</f>
        <v>13185</v>
      </c>
    </row>
    <row r="21" spans="1:276" ht="11.45" customHeight="1">
      <c r="A21" s="12">
        <v>2</v>
      </c>
      <c r="B21" s="35">
        <f>'C завтраками| Bed and breakfast'!B21*0.9</f>
        <v>31590</v>
      </c>
      <c r="C21" s="35">
        <f>'C завтраками| Bed and breakfast'!C21*0.9</f>
        <v>39780</v>
      </c>
      <c r="D21" s="35">
        <f>'C завтраками| Bed and breakfast'!D21*0.9</f>
        <v>39780</v>
      </c>
      <c r="E21" s="35">
        <f>'C завтраками| Bed and breakfast'!E21*0.9</f>
        <v>41130</v>
      </c>
      <c r="F21" s="35">
        <f>'C завтраками| Bed and breakfast'!F21*0.9</f>
        <v>41130</v>
      </c>
      <c r="G21" s="35">
        <f>'C завтраками| Bed and breakfast'!G21*0.9</f>
        <v>41130</v>
      </c>
      <c r="H21" s="35">
        <f>'C завтраками| Bed and breakfast'!H21*0.9</f>
        <v>41130</v>
      </c>
      <c r="I21" s="35">
        <f>'C завтраками| Bed and breakfast'!I21*0.9</f>
        <v>41130</v>
      </c>
      <c r="J21" s="35">
        <f>'C завтраками| Bed and breakfast'!J21*0.9</f>
        <v>37800</v>
      </c>
      <c r="K21" s="35">
        <f>'C завтраками| Bed and breakfast'!K21*0.9</f>
        <v>36180</v>
      </c>
      <c r="L21" s="13">
        <f>'C завтраками| Bed and breakfast'!L21*0.9</f>
        <v>28980</v>
      </c>
      <c r="M21" s="13">
        <f>'C завтраками| Bed and breakfast'!M21*0.9</f>
        <v>25740</v>
      </c>
      <c r="N21" s="13">
        <f>'C завтраками| Bed and breakfast'!N21*0.9</f>
        <v>21960</v>
      </c>
      <c r="O21" s="13">
        <f>'C завтраками| Bed and breakfast'!O21*0.9</f>
        <v>21960</v>
      </c>
      <c r="P21" s="13">
        <f>'C завтраками| Bed and breakfast'!P21*0.9</f>
        <v>21960</v>
      </c>
      <c r="Q21" s="13">
        <f>'C завтраками| Bed and breakfast'!Q21*0.9</f>
        <v>22770</v>
      </c>
      <c r="R21" s="13">
        <f>'C завтраками| Bed and breakfast'!R21*0.9</f>
        <v>22770</v>
      </c>
      <c r="S21" s="13">
        <f>'C завтраками| Bed and breakfast'!S21*0.9</f>
        <v>22770</v>
      </c>
      <c r="T21" s="13">
        <f>'C завтраками| Bed and breakfast'!T21*0.9</f>
        <v>22770</v>
      </c>
      <c r="U21" s="13">
        <f>'C завтраками| Bed and breakfast'!U21*0.9</f>
        <v>22770</v>
      </c>
      <c r="V21" s="13">
        <f>'C завтраками| Bed and breakfast'!V21*0.9</f>
        <v>22770</v>
      </c>
      <c r="W21" s="13">
        <f>'C завтраками| Bed and breakfast'!W21*0.9</f>
        <v>23580</v>
      </c>
      <c r="X21" s="13">
        <f>'C завтраками| Bed and breakfast'!X21*0.9</f>
        <v>23580</v>
      </c>
      <c r="Y21" s="13">
        <f>'C завтраками| Bed and breakfast'!Y21*0.9</f>
        <v>23580</v>
      </c>
      <c r="Z21" s="13">
        <f>'C завтраками| Bed and breakfast'!Z21*0.9</f>
        <v>23580</v>
      </c>
      <c r="AA21" s="13">
        <f>'C завтраками| Bed and breakfast'!AA21*0.9</f>
        <v>23580</v>
      </c>
      <c r="AB21" s="13">
        <f>'C завтраками| Bed and breakfast'!AB21*0.9</f>
        <v>24660</v>
      </c>
      <c r="AC21" s="13">
        <f>'C завтраками| Bed and breakfast'!AC21*0.9</f>
        <v>24660</v>
      </c>
      <c r="AD21" s="13">
        <f>'C завтраками| Bed and breakfast'!AD21*0.9</f>
        <v>24660</v>
      </c>
      <c r="AE21" s="13">
        <f>'C завтраками| Bed and breakfast'!AE21*0.9</f>
        <v>24660</v>
      </c>
      <c r="AF21" s="13">
        <f>'C завтраками| Bed and breakfast'!AF21*0.9</f>
        <v>27900</v>
      </c>
      <c r="AG21" s="13">
        <f>'C завтраками| Bed and breakfast'!AG21*0.9</f>
        <v>27900</v>
      </c>
      <c r="AH21" s="13">
        <f>'C завтраками| Bed and breakfast'!AH21*0.9</f>
        <v>27900</v>
      </c>
      <c r="AI21" s="13">
        <f>'C завтраками| Bed and breakfast'!AI21*0.9</f>
        <v>26820</v>
      </c>
      <c r="AJ21" s="13">
        <f>'C завтраками| Bed and breakfast'!AJ21*0.9</f>
        <v>26820</v>
      </c>
      <c r="AK21" s="13">
        <f>'C завтраками| Bed and breakfast'!AK21*0.9</f>
        <v>26820</v>
      </c>
      <c r="AL21" s="13">
        <f>'C завтраками| Bed and breakfast'!AL21*0.9</f>
        <v>26820</v>
      </c>
      <c r="AM21" s="13">
        <f>'C завтраками| Bed and breakfast'!AM21*0.9</f>
        <v>30060</v>
      </c>
      <c r="AN21" s="13">
        <f>'C завтраками| Bed and breakfast'!AN21*0.9</f>
        <v>30060</v>
      </c>
      <c r="AO21" s="13">
        <f>'C завтраками| Bed and breakfast'!AO21*0.9</f>
        <v>30060</v>
      </c>
      <c r="AP21" s="13">
        <f>'C завтраками| Bed and breakfast'!AP21*0.9</f>
        <v>26820</v>
      </c>
      <c r="AQ21" s="13">
        <f>'C завтраками| Bed and breakfast'!AQ21*0.9</f>
        <v>26820</v>
      </c>
      <c r="AR21" s="13">
        <f>'C завтраками| Bed and breakfast'!AR21*0.9</f>
        <v>26820</v>
      </c>
      <c r="AS21" s="13">
        <f>'C завтраками| Bed and breakfast'!AS21*0.9</f>
        <v>26820</v>
      </c>
      <c r="AT21" s="13">
        <f>'C завтраками| Bed and breakfast'!AT21*0.9</f>
        <v>26820</v>
      </c>
      <c r="AU21" s="13">
        <f>'C завтраками| Bed and breakfast'!AU21*0.9</f>
        <v>27900</v>
      </c>
      <c r="AV21" s="13">
        <f>'C завтраками| Bed and breakfast'!AV21*0.9</f>
        <v>27900</v>
      </c>
      <c r="AW21" s="13">
        <f>'C завтраками| Bed and breakfast'!AW21*0.9</f>
        <v>27900</v>
      </c>
      <c r="AX21" s="13">
        <f>'C завтраками| Bed and breakfast'!AX21*0.9</f>
        <v>30060</v>
      </c>
      <c r="AY21" s="13">
        <f>'C завтраками| Bed and breakfast'!AY21*0.9</f>
        <v>30060</v>
      </c>
      <c r="AZ21" s="13">
        <f>'C завтраками| Bed and breakfast'!AZ21*0.9</f>
        <v>30060</v>
      </c>
      <c r="BA21" s="13">
        <f>'C завтраками| Bed and breakfast'!BA21*0.9</f>
        <v>30060</v>
      </c>
      <c r="BB21" s="13">
        <f>'C завтраками| Bed and breakfast'!BB21*0.9</f>
        <v>32220</v>
      </c>
      <c r="BC21" s="13">
        <f>'C завтраками| Bed and breakfast'!BC21*0.9</f>
        <v>32220</v>
      </c>
      <c r="BD21" s="13">
        <f>'C завтраками| Bed and breakfast'!BD21*0.9</f>
        <v>32220</v>
      </c>
      <c r="BE21" s="13">
        <f>'C завтраками| Bed and breakfast'!BE21*0.9</f>
        <v>32220</v>
      </c>
      <c r="BF21" s="13">
        <f>'C завтраками| Bed and breakfast'!BF21*0.9</f>
        <v>32220</v>
      </c>
      <c r="BG21" s="13">
        <f>'C завтраками| Bed and breakfast'!BG21*0.9</f>
        <v>32220</v>
      </c>
      <c r="BH21" s="13">
        <f>'C завтраками| Bed and breakfast'!BH21*0.9</f>
        <v>32220</v>
      </c>
      <c r="BI21" s="13">
        <f>'C завтраками| Bed and breakfast'!BI21*0.9</f>
        <v>32220</v>
      </c>
      <c r="BJ21" s="13">
        <f>'C завтраками| Bed and breakfast'!BJ21*0.9</f>
        <v>30060</v>
      </c>
      <c r="BK21" s="13">
        <f>'C завтраками| Bed and breakfast'!BK21*0.9</f>
        <v>23580</v>
      </c>
      <c r="BL21" s="13">
        <f>'C завтраками| Bed and breakfast'!BL21*0.9</f>
        <v>23580</v>
      </c>
      <c r="BM21" s="13">
        <f>'C завтраками| Bed and breakfast'!BM21*0.9</f>
        <v>23580</v>
      </c>
      <c r="BN21" s="13">
        <f>'C завтраками| Bed and breakfast'!BN21*0.9</f>
        <v>23580</v>
      </c>
      <c r="BO21" s="13">
        <f>'C завтраками| Bed and breakfast'!BO21*0.9</f>
        <v>23580</v>
      </c>
      <c r="BP21" s="13">
        <f>'C завтраками| Bed and breakfast'!BP21*0.9</f>
        <v>23580</v>
      </c>
      <c r="BQ21" s="13">
        <f>'C завтраками| Bed and breakfast'!BQ21*0.9</f>
        <v>23580</v>
      </c>
      <c r="BR21" s="13">
        <f>'C завтраками| Bed and breakfast'!BR21*0.9</f>
        <v>23580</v>
      </c>
      <c r="BS21" s="13">
        <f>'C завтраками| Bed and breakfast'!BS21*0.9</f>
        <v>23580</v>
      </c>
      <c r="BT21" s="13">
        <f>'C завтраками| Bed and breakfast'!BT21*0.9</f>
        <v>17820</v>
      </c>
      <c r="BU21" s="13">
        <f>'C завтраками| Bed and breakfast'!BU21*0.9</f>
        <v>17820</v>
      </c>
      <c r="BV21" s="13">
        <f>'C завтраками| Bed and breakfast'!BV21*0.9</f>
        <v>17820</v>
      </c>
      <c r="BW21" s="13">
        <f>'C завтраками| Bed and breakfast'!BW21*0.9</f>
        <v>17820</v>
      </c>
      <c r="BX21" s="13">
        <f>'C завтраками| Bed and breakfast'!BX21*0.9</f>
        <v>17820</v>
      </c>
      <c r="BY21" s="13">
        <f>'C завтраками| Bed and breakfast'!BY21*0.9</f>
        <v>17820</v>
      </c>
      <c r="BZ21" s="13">
        <f>'C завтраками| Bed and breakfast'!BZ21*0.9</f>
        <v>17820</v>
      </c>
      <c r="CA21" s="13">
        <f>'C завтраками| Bed and breakfast'!CA21*0.9</f>
        <v>16560</v>
      </c>
      <c r="CB21" s="13">
        <f>'C завтраками| Bed and breakfast'!CB21*0.9</f>
        <v>16560</v>
      </c>
      <c r="CC21" s="13">
        <f>'C завтраками| Bed and breakfast'!CC21*0.9</f>
        <v>16560</v>
      </c>
      <c r="CD21" s="13">
        <f>'C завтраками| Bed and breakfast'!CD21*0.9</f>
        <v>16560</v>
      </c>
      <c r="CE21" s="13">
        <f>'C завтраками| Bed and breakfast'!CE21*0.9</f>
        <v>16560</v>
      </c>
      <c r="CF21" s="13">
        <f>'C завтраками| Bed and breakfast'!CF21*0.9</f>
        <v>15480</v>
      </c>
      <c r="CG21" s="13">
        <f>'C завтраками| Bed and breakfast'!CG21*0.9</f>
        <v>15480</v>
      </c>
      <c r="CH21" s="13">
        <f>'C завтраками| Bed and breakfast'!CH21*0.9</f>
        <v>15480</v>
      </c>
      <c r="CI21" s="13">
        <f>'C завтраками| Bed and breakfast'!CI21*0.9</f>
        <v>15480</v>
      </c>
      <c r="CJ21" s="13">
        <f>'C завтраками| Bed and breakfast'!CJ21*0.9</f>
        <v>15480</v>
      </c>
      <c r="CK21" s="13">
        <f>'C завтраками| Bed and breakfast'!CK21*0.9</f>
        <v>16560</v>
      </c>
      <c r="CL21" s="13">
        <f>'C завтраками| Bed and breakfast'!CL21*0.9</f>
        <v>16560</v>
      </c>
      <c r="CM21" s="13">
        <f>'C завтраками| Bed and breakfast'!CM21*0.9</f>
        <v>15480</v>
      </c>
      <c r="CN21" s="13">
        <f>'C завтраками| Bed and breakfast'!CN21*0.9</f>
        <v>15480</v>
      </c>
      <c r="CO21" s="13">
        <f>'C завтраками| Bed and breakfast'!CO21*0.9</f>
        <v>15480</v>
      </c>
      <c r="CP21" s="13">
        <f>'C завтраками| Bed and breakfast'!CP21*0.9</f>
        <v>15120</v>
      </c>
      <c r="CQ21" s="13">
        <f>'C завтраками| Bed and breakfast'!CQ21*0.9</f>
        <v>15120</v>
      </c>
      <c r="CR21" s="13">
        <f>'C завтраками| Bed and breakfast'!CR21*0.9</f>
        <v>15120</v>
      </c>
      <c r="CS21" s="13">
        <f>'C завтраками| Bed and breakfast'!CS21*0.9</f>
        <v>15120</v>
      </c>
      <c r="CT21" s="13">
        <f>'C завтраками| Bed and breakfast'!CT21*0.9</f>
        <v>14220</v>
      </c>
      <c r="CU21" s="13">
        <f>'C завтраками| Bed and breakfast'!CU21*0.9</f>
        <v>14220</v>
      </c>
      <c r="CV21" s="13">
        <f>'C завтраками| Bed and breakfast'!CV21*0.9</f>
        <v>14220</v>
      </c>
      <c r="CW21" s="13">
        <f>'C завтраками| Bed and breakfast'!CW21*0.9</f>
        <v>14220</v>
      </c>
      <c r="CX21" s="13">
        <f>'C завтраками| Bed and breakfast'!CX21*0.9</f>
        <v>14220</v>
      </c>
      <c r="CY21" s="13">
        <f>'C завтраками| Bed and breakfast'!CY21*0.9</f>
        <v>14220</v>
      </c>
      <c r="CZ21" s="13">
        <f>'C завтраками| Bed and breakfast'!CZ21*0.9</f>
        <v>14220</v>
      </c>
      <c r="DA21" s="13">
        <f>'C завтраками| Bed and breakfast'!DA21*0.9</f>
        <v>12510</v>
      </c>
      <c r="DB21" s="13">
        <f>'C завтраками| Bed and breakfast'!DB21*0.9</f>
        <v>12510</v>
      </c>
      <c r="DC21" s="13">
        <f>'C завтраками| Bed and breakfast'!DC21*0.9</f>
        <v>12510</v>
      </c>
      <c r="DD21" s="13">
        <f>'C завтраками| Bed and breakfast'!DD21*0.9</f>
        <v>12510</v>
      </c>
      <c r="DE21" s="13">
        <f>'C завтраками| Bed and breakfast'!DE21*0.9</f>
        <v>12510</v>
      </c>
      <c r="DF21" s="13">
        <f>'C завтраками| Bed and breakfast'!DF21*0.9</f>
        <v>13050</v>
      </c>
      <c r="DG21" s="13">
        <f>'C завтраками| Bed and breakfast'!DG21*0.9</f>
        <v>13050</v>
      </c>
      <c r="DH21" s="13">
        <f>'C завтраками| Bed and breakfast'!DH21*0.9</f>
        <v>12510</v>
      </c>
      <c r="DI21" s="13">
        <f>'C завтраками| Bed and breakfast'!DI21*0.9</f>
        <v>12510</v>
      </c>
      <c r="DJ21" s="13">
        <f>'C завтраками| Bed and breakfast'!DJ21*0.9</f>
        <v>12510</v>
      </c>
      <c r="DK21" s="13">
        <f>'C завтраками| Bed and breakfast'!DK21*0.9</f>
        <v>12510</v>
      </c>
      <c r="DL21" s="13">
        <f>'C завтраками| Bed and breakfast'!DL21*0.9</f>
        <v>12510</v>
      </c>
      <c r="DM21" s="13">
        <f>'C завтраками| Bed and breakfast'!DM21*0.9</f>
        <v>13050</v>
      </c>
      <c r="DN21" s="13">
        <f>'C завтраками| Bed and breakfast'!DN21*0.9</f>
        <v>13050</v>
      </c>
      <c r="DO21" s="13">
        <f>'C завтраками| Bed and breakfast'!DO21*0.9</f>
        <v>12510</v>
      </c>
      <c r="DP21" s="13">
        <f>'C завтраками| Bed and breakfast'!DP21*0.9</f>
        <v>12510</v>
      </c>
      <c r="DQ21" s="13">
        <f>'C завтраками| Bed and breakfast'!DQ21*0.9</f>
        <v>12510</v>
      </c>
      <c r="DR21" s="13">
        <f>'C завтраками| Bed and breakfast'!DR21*0.9</f>
        <v>12510</v>
      </c>
      <c r="DS21" s="13">
        <f>'C завтраками| Bed and breakfast'!DS21*0.9</f>
        <v>13770</v>
      </c>
      <c r="DT21" s="13">
        <f>'C завтраками| Bed and breakfast'!DT21*0.9</f>
        <v>13770</v>
      </c>
      <c r="DU21" s="13">
        <f>'C завтраками| Bed and breakfast'!DU21*0.9</f>
        <v>13770</v>
      </c>
      <c r="DV21" s="13">
        <f>'C завтраками| Bed and breakfast'!DV21*0.9</f>
        <v>12780</v>
      </c>
      <c r="DW21" s="13">
        <f>'C завтраками| Bed and breakfast'!DW21*0.9</f>
        <v>12780</v>
      </c>
      <c r="DX21" s="13">
        <f>'C завтраками| Bed and breakfast'!DX21*0.9</f>
        <v>12780</v>
      </c>
      <c r="DY21" s="13">
        <f>'C завтраками| Bed and breakfast'!DY21*0.9</f>
        <v>12780</v>
      </c>
      <c r="DZ21" s="13">
        <f>'C завтраками| Bed and breakfast'!DZ21*0.9</f>
        <v>12780</v>
      </c>
      <c r="EA21" s="13">
        <f>'C завтраками| Bed and breakfast'!EA21*0.9</f>
        <v>13770</v>
      </c>
      <c r="EB21" s="13">
        <f>'C завтраками| Bed and breakfast'!EB21*0.9</f>
        <v>13770</v>
      </c>
      <c r="EC21" s="13">
        <f>'C завтраками| Bed and breakfast'!EC21*0.9</f>
        <v>13770</v>
      </c>
      <c r="ED21" s="13">
        <f>'C завтраками| Bed and breakfast'!ED21*0.9</f>
        <v>12510</v>
      </c>
      <c r="EE21" s="13">
        <f>'C завтраками| Bed and breakfast'!EE21*0.9</f>
        <v>12510</v>
      </c>
      <c r="EF21" s="13">
        <f>'C завтраками| Bed and breakfast'!EF21*0.9</f>
        <v>12510</v>
      </c>
      <c r="EG21" s="13">
        <f>'C завтраками| Bed and breakfast'!EG21*0.9</f>
        <v>12510</v>
      </c>
      <c r="EH21" s="13">
        <f>'C завтраками| Bed and breakfast'!EH21*0.9</f>
        <v>12780</v>
      </c>
      <c r="EI21" s="13">
        <f>'C завтраками| Bed and breakfast'!EI21*0.9</f>
        <v>12780</v>
      </c>
      <c r="EJ21" s="13">
        <f>'C завтраками| Bed and breakfast'!EJ21*0.9</f>
        <v>12510</v>
      </c>
      <c r="EK21" s="13">
        <f>'C завтраками| Bed and breakfast'!EK21*0.9</f>
        <v>12510</v>
      </c>
      <c r="EL21" s="13">
        <f>'C завтраками| Bed and breakfast'!EL21*0.9</f>
        <v>12510</v>
      </c>
      <c r="EM21" s="13">
        <f>'C завтраками| Bed and breakfast'!EM21*0.9</f>
        <v>12510</v>
      </c>
      <c r="EN21" s="13">
        <f>'C завтраками| Bed and breakfast'!EN21*0.9</f>
        <v>12510</v>
      </c>
      <c r="EO21" s="13">
        <f>'C завтраками| Bed and breakfast'!EO21*0.9</f>
        <v>12780</v>
      </c>
      <c r="EP21" s="13">
        <f>'C завтраками| Bed and breakfast'!EP21*0.9</f>
        <v>12780</v>
      </c>
      <c r="EQ21" s="13">
        <f>'C завтраками| Bed and breakfast'!EQ21*0.9</f>
        <v>12510</v>
      </c>
      <c r="ER21" s="13">
        <f>'C завтраками| Bed and breakfast'!ER21*0.9</f>
        <v>12510</v>
      </c>
      <c r="ES21" s="13">
        <f>'C завтраками| Bed and breakfast'!ES21*0.9</f>
        <v>12510</v>
      </c>
      <c r="ET21" s="13">
        <f>'C завтраками| Bed and breakfast'!ET21*0.9</f>
        <v>12510</v>
      </c>
      <c r="EU21" s="13">
        <f>'C завтраками| Bed and breakfast'!EU21*0.9</f>
        <v>12510</v>
      </c>
      <c r="EV21" s="13">
        <f>'C завтраками| Bed and breakfast'!EV21*0.9</f>
        <v>12780</v>
      </c>
      <c r="EW21" s="13">
        <f>'C завтраками| Bed and breakfast'!EW21*0.9</f>
        <v>12780</v>
      </c>
      <c r="EX21" s="13">
        <f>'C завтраками| Bed and breakfast'!EX21*0.9</f>
        <v>12780</v>
      </c>
      <c r="EY21" s="13">
        <f>'C завтраками| Bed and breakfast'!EY21*0.9</f>
        <v>12780</v>
      </c>
      <c r="EZ21" s="13">
        <f>'C завтраками| Bed and breakfast'!EZ21*0.9</f>
        <v>12780</v>
      </c>
      <c r="FA21" s="13">
        <f>'C завтраками| Bed and breakfast'!FA21*0.9</f>
        <v>12780</v>
      </c>
      <c r="FB21" s="13">
        <f>'C завтраками| Bed and breakfast'!FB21*0.9</f>
        <v>12780</v>
      </c>
      <c r="FC21" s="13">
        <f>'C завтраками| Bed and breakfast'!FC21*0.9</f>
        <v>17460</v>
      </c>
      <c r="FD21" s="13">
        <f>'C завтраками| Bed and breakfast'!FD21*0.9</f>
        <v>17460</v>
      </c>
      <c r="FE21" s="35">
        <f>'C завтраками| Bed and breakfast'!FE21*0.9</f>
        <v>17460</v>
      </c>
      <c r="FF21" s="35">
        <f>'C завтраками| Bed and breakfast'!FF21*0.9</f>
        <v>17460</v>
      </c>
      <c r="FG21" s="35">
        <f>'C завтраками| Bed and breakfast'!FG21*0.9</f>
        <v>17460</v>
      </c>
      <c r="FH21" s="35">
        <f>'C завтраками| Bed and breakfast'!FH21*0.9</f>
        <v>17460</v>
      </c>
      <c r="FI21" s="35">
        <f>'C завтраками| Bed and breakfast'!FI21*0.9</f>
        <v>19440</v>
      </c>
      <c r="FJ21" s="13">
        <f>'C завтраками| Bed and breakfast'!FJ21*0.9</f>
        <v>19440</v>
      </c>
      <c r="FK21" s="13">
        <f>'C завтраками| Bed and breakfast'!FK21*0.9</f>
        <v>19440</v>
      </c>
      <c r="FL21" s="13">
        <f>'C завтраками| Bed and breakfast'!FL21*0.9</f>
        <v>19440</v>
      </c>
      <c r="FM21" s="13">
        <f>'C завтраками| Bed and breakfast'!FM21*0.9</f>
        <v>19440</v>
      </c>
      <c r="FN21" s="13">
        <f>'C завтраками| Bed and breakfast'!FN21*0.9</f>
        <v>19440</v>
      </c>
      <c r="FO21" s="13">
        <f>'C завтраками| Bed and breakfast'!FO21*0.9</f>
        <v>19440</v>
      </c>
      <c r="FP21" s="13">
        <f>'C завтраками| Bed and breakfast'!FP21*0.9</f>
        <v>19440</v>
      </c>
      <c r="FQ21" s="13">
        <f>'C завтраками| Bed and breakfast'!FQ21*0.9</f>
        <v>19440</v>
      </c>
      <c r="FR21" s="13">
        <f>'C завтраками| Bed and breakfast'!FR21*0.9</f>
        <v>19440</v>
      </c>
      <c r="FS21" s="13">
        <f>'C завтраками| Bed and breakfast'!FS21*0.9</f>
        <v>13770</v>
      </c>
      <c r="FT21" s="13">
        <f>'C завтраками| Bed and breakfast'!FT21*0.9</f>
        <v>13770</v>
      </c>
      <c r="FU21" s="13">
        <f>'C завтраками| Bed and breakfast'!FU21*0.9</f>
        <v>13770</v>
      </c>
      <c r="FV21" s="13">
        <f>'C завтраками| Bed and breakfast'!FV21*0.9</f>
        <v>13770</v>
      </c>
      <c r="FW21" s="13">
        <f>'C завтраками| Bed and breakfast'!FW21*0.9</f>
        <v>13770</v>
      </c>
      <c r="FX21" s="13">
        <f>'C завтраками| Bed and breakfast'!FX21*0.9</f>
        <v>13770</v>
      </c>
      <c r="FY21" s="13">
        <f>'C завтраками| Bed and breakfast'!FY21*0.9</f>
        <v>13770</v>
      </c>
      <c r="FZ21" s="13">
        <f>'C завтраками| Bed and breakfast'!FZ21*0.9</f>
        <v>13770</v>
      </c>
      <c r="GA21" s="13">
        <f>'C завтраками| Bed and breakfast'!GA21*0.9</f>
        <v>17460</v>
      </c>
      <c r="GB21" s="13">
        <f>'C завтраками| Bed and breakfast'!GB21*0.9</f>
        <v>17460</v>
      </c>
      <c r="GC21" s="13">
        <f>'C завтраками| Bed and breakfast'!GC21*0.9</f>
        <v>17460</v>
      </c>
      <c r="GD21" s="13">
        <f>'C завтраками| Bed and breakfast'!GD21*0.9</f>
        <v>17460</v>
      </c>
      <c r="GE21" s="13">
        <f>'C завтраками| Bed and breakfast'!GE21*0.9</f>
        <v>17460</v>
      </c>
      <c r="GF21" s="13">
        <f>'C завтраками| Bed and breakfast'!GF21*0.9</f>
        <v>17460</v>
      </c>
      <c r="GG21" s="13">
        <f>'C завтраками| Bed and breakfast'!GG21*0.9</f>
        <v>17460</v>
      </c>
      <c r="GH21" s="13">
        <f>'C завтраками| Bed and breakfast'!GH21*0.9</f>
        <v>17460</v>
      </c>
      <c r="GI21" s="13">
        <f>'C завтраками| Bed and breakfast'!GI21*0.9</f>
        <v>17460</v>
      </c>
      <c r="GJ21" s="13">
        <f>'C завтраками| Bed and breakfast'!GJ21*0.9</f>
        <v>17460</v>
      </c>
      <c r="GK21" s="13">
        <f>'C завтраками| Bed and breakfast'!GK21*0.9</f>
        <v>17460</v>
      </c>
      <c r="GL21" s="13">
        <f>'C завтраками| Bed and breakfast'!GL21*0.9</f>
        <v>17460</v>
      </c>
      <c r="GM21" s="13">
        <f>'C завтраками| Bed and breakfast'!GM21*0.9</f>
        <v>17460</v>
      </c>
      <c r="GN21" s="13">
        <f>'C завтраками| Bed and breakfast'!GN21*0.9</f>
        <v>17460</v>
      </c>
      <c r="GO21" s="13">
        <f>'C завтраками| Bed and breakfast'!GO21*0.9</f>
        <v>14670</v>
      </c>
      <c r="GP21" s="13">
        <f>'C завтраками| Bed and breakfast'!GP21*0.9</f>
        <v>14670</v>
      </c>
      <c r="GQ21" s="13">
        <f>'C завтраками| Bed and breakfast'!GQ21*0.9</f>
        <v>14670</v>
      </c>
      <c r="GR21" s="13">
        <f>'C завтраками| Bed and breakfast'!GR21*0.9</f>
        <v>14670</v>
      </c>
      <c r="GS21" s="13">
        <f>'C завтраками| Bed and breakfast'!GS21*0.9</f>
        <v>15120</v>
      </c>
      <c r="GT21" s="13">
        <f>'C завтраками| Bed and breakfast'!GT21*0.9</f>
        <v>15120</v>
      </c>
      <c r="GU21" s="13">
        <f>'C завтраками| Bed and breakfast'!GU21*0.9</f>
        <v>14670</v>
      </c>
      <c r="GV21" s="13">
        <f>'C завтраками| Bed and breakfast'!GV21*0.9</f>
        <v>14670</v>
      </c>
      <c r="GW21" s="13">
        <f>'C завтраками| Bed and breakfast'!GW21*0.9</f>
        <v>14670</v>
      </c>
      <c r="GX21" s="13">
        <f>'C завтраками| Bed and breakfast'!GX21*0.9</f>
        <v>14670</v>
      </c>
      <c r="GY21" s="13">
        <f>'C завтраками| Bed and breakfast'!GY21*0.9</f>
        <v>14670</v>
      </c>
      <c r="GZ21" s="13">
        <f>'C завтраками| Bed and breakfast'!GZ21*0.9</f>
        <v>15120</v>
      </c>
      <c r="HA21" s="13">
        <f>'C завтраками| Bed and breakfast'!HA21*0.9</f>
        <v>15120</v>
      </c>
      <c r="HB21" s="13">
        <f>'C завтраками| Bed and breakfast'!HB21*0.9</f>
        <v>14670</v>
      </c>
      <c r="HC21" s="13">
        <f>'C завтраками| Bed and breakfast'!HC21*0.9</f>
        <v>14670</v>
      </c>
      <c r="HD21" s="13">
        <f>'C завтраками| Bed and breakfast'!HD21*0.9</f>
        <v>14670</v>
      </c>
      <c r="HE21" s="13">
        <f>'C завтраками| Bed and breakfast'!HE21*0.9</f>
        <v>14670</v>
      </c>
      <c r="HF21" s="13">
        <f>'C завтраками| Bed and breakfast'!HF21*0.9</f>
        <v>14670</v>
      </c>
      <c r="HG21" s="13">
        <f>'C завтраками| Bed and breakfast'!HG21*0.9</f>
        <v>15120</v>
      </c>
      <c r="HH21" s="13">
        <f>'C завтраками| Bed and breakfast'!HH21*0.9</f>
        <v>15120</v>
      </c>
      <c r="HI21" s="13">
        <f>'C завтраками| Bed and breakfast'!HI21*0.9</f>
        <v>14670</v>
      </c>
      <c r="HJ21" s="13">
        <f>'C завтраками| Bed and breakfast'!HJ21*0.9</f>
        <v>14670</v>
      </c>
      <c r="HK21" s="13">
        <f>'C завтраками| Bed and breakfast'!HK21*0.9</f>
        <v>14670</v>
      </c>
      <c r="HL21" s="13">
        <f>'C завтраками| Bed and breakfast'!HL21*0.9</f>
        <v>14670</v>
      </c>
      <c r="HM21" s="13">
        <f>'C завтраками| Bed and breakfast'!HM21*0.9</f>
        <v>14670</v>
      </c>
      <c r="HN21" s="13">
        <f>'C завтраками| Bed and breakfast'!HN21*0.9</f>
        <v>15120</v>
      </c>
      <c r="HO21" s="13">
        <f>'C завтраками| Bed and breakfast'!HO21*0.9</f>
        <v>15120</v>
      </c>
      <c r="HP21" s="13">
        <f>'C завтраками| Bed and breakfast'!HP21*0.9</f>
        <v>14670</v>
      </c>
      <c r="HQ21" s="13">
        <f>'C завтраками| Bed and breakfast'!HQ21*0.9</f>
        <v>14670</v>
      </c>
      <c r="HR21" s="13">
        <f>'C завтраками| Bed and breakfast'!HR21*0.9</f>
        <v>14670</v>
      </c>
      <c r="HS21" s="13">
        <f>'C завтраками| Bed and breakfast'!HS21*0.9</f>
        <v>14670</v>
      </c>
      <c r="HT21" s="13">
        <f>'C завтраками| Bed and breakfast'!HT21*0.9</f>
        <v>14670</v>
      </c>
      <c r="HU21" s="13">
        <f>'C завтраками| Bed and breakfast'!HU21*0.9</f>
        <v>15120</v>
      </c>
      <c r="HV21" s="13">
        <f>'C завтраками| Bed and breakfast'!HV21*0.9</f>
        <v>15120</v>
      </c>
      <c r="HW21" s="13">
        <f>'C завтраками| Bed and breakfast'!HW21*0.9</f>
        <v>14670</v>
      </c>
      <c r="HX21" s="13">
        <f>'C завтраками| Bed and breakfast'!HX21*0.9</f>
        <v>14670</v>
      </c>
      <c r="HY21" s="13">
        <f>'C завтраками| Bed and breakfast'!HY21*0.9</f>
        <v>14670</v>
      </c>
      <c r="HZ21" s="13">
        <f>'C завтраками| Bed and breakfast'!HZ21*0.9</f>
        <v>14670</v>
      </c>
      <c r="IA21" s="13">
        <f>'C завтраками| Bed and breakfast'!IA21*0.9</f>
        <v>14670</v>
      </c>
      <c r="IB21" s="13">
        <f>'C завтраками| Bed and breakfast'!IB21*0.9</f>
        <v>14670</v>
      </c>
      <c r="IC21" s="13">
        <f>'C завтраками| Bed and breakfast'!IC21*0.9</f>
        <v>14670</v>
      </c>
      <c r="ID21" s="13">
        <f>'C завтраками| Bed and breakfast'!ID21*0.9</f>
        <v>13770</v>
      </c>
      <c r="IE21" s="13">
        <f>'C завтраками| Bed and breakfast'!IE21*0.9</f>
        <v>13770</v>
      </c>
      <c r="IF21" s="13">
        <f>'C завтраками| Bed and breakfast'!IF21*0.9</f>
        <v>13770</v>
      </c>
      <c r="IG21" s="13">
        <f>'C завтраками| Bed and breakfast'!IG21*0.9</f>
        <v>13770</v>
      </c>
      <c r="IH21" s="13">
        <f>'C завтраками| Bed and breakfast'!IH21*0.9</f>
        <v>13770</v>
      </c>
      <c r="II21" s="13">
        <f>'C завтраками| Bed and breakfast'!II21*0.9</f>
        <v>13770</v>
      </c>
      <c r="IJ21" s="13">
        <f>'C завтраками| Bed and breakfast'!IJ21*0.9</f>
        <v>13770</v>
      </c>
      <c r="IK21" s="13">
        <f>'C завтраками| Bed and breakfast'!IK21*0.9</f>
        <v>13320</v>
      </c>
      <c r="IL21" s="13">
        <f>'C завтраками| Bed and breakfast'!IL21*0.9</f>
        <v>13320</v>
      </c>
      <c r="IM21" s="13">
        <f>'C завтраками| Bed and breakfast'!IM21*0.9</f>
        <v>13320</v>
      </c>
      <c r="IN21" s="13">
        <f>'C завтраками| Bed and breakfast'!IN21*0.9</f>
        <v>13320</v>
      </c>
      <c r="IO21" s="13">
        <f>'C завтраками| Bed and breakfast'!IO21*0.9</f>
        <v>13320</v>
      </c>
      <c r="IP21" s="13">
        <f>'C завтраками| Bed and breakfast'!IP21*0.9</f>
        <v>13770</v>
      </c>
      <c r="IQ21" s="13">
        <f>'C завтраками| Bed and breakfast'!IQ21*0.9</f>
        <v>13770</v>
      </c>
      <c r="IR21" s="13">
        <f>'C завтраками| Bed and breakfast'!IR21*0.9</f>
        <v>13320</v>
      </c>
      <c r="IS21" s="13">
        <f>'C завтраками| Bed and breakfast'!IS21*0.9</f>
        <v>13320</v>
      </c>
      <c r="IT21" s="13">
        <f>'C завтраками| Bed and breakfast'!IT21*0.9</f>
        <v>13320</v>
      </c>
      <c r="IU21" s="13">
        <f>'C завтраками| Bed and breakfast'!IU21*0.9</f>
        <v>13320</v>
      </c>
      <c r="IV21" s="13">
        <f>'C завтраками| Bed and breakfast'!IV21*0.9</f>
        <v>13320</v>
      </c>
      <c r="IW21" s="13">
        <f>'C завтраками| Bed and breakfast'!IW21*0.9</f>
        <v>13770</v>
      </c>
      <c r="IX21" s="13">
        <f>'C завтраками| Bed and breakfast'!IX21*0.9</f>
        <v>13770</v>
      </c>
      <c r="IY21" s="13">
        <f>'C завтраками| Bed and breakfast'!IY21*0.9</f>
        <v>13320</v>
      </c>
      <c r="IZ21" s="13">
        <f>'C завтраками| Bed and breakfast'!IZ21*0.9</f>
        <v>13320</v>
      </c>
      <c r="JA21" s="13">
        <f>'C завтраками| Bed and breakfast'!JA21*0.9</f>
        <v>13320</v>
      </c>
      <c r="JB21" s="13">
        <f>'C завтраками| Bed and breakfast'!JB21*0.9</f>
        <v>13320</v>
      </c>
      <c r="JC21" s="13">
        <f>'C завтраками| Bed and breakfast'!JC21*0.9</f>
        <v>13320</v>
      </c>
      <c r="JD21" s="13">
        <f>'C завтраками| Bed and breakfast'!JD21*0.9</f>
        <v>13770</v>
      </c>
      <c r="JE21" s="13">
        <f>'C завтраками| Bed and breakfast'!JE21*0.9</f>
        <v>13770</v>
      </c>
      <c r="JF21" s="13">
        <f>'C завтраками| Bed and breakfast'!JF21*0.9</f>
        <v>14670</v>
      </c>
      <c r="JG21" s="13">
        <f>'C завтраками| Bed and breakfast'!JG21*0.9</f>
        <v>14670</v>
      </c>
      <c r="JH21" s="13">
        <f>'C завтраками| Bed and breakfast'!JH21*0.9</f>
        <v>14670</v>
      </c>
      <c r="JI21" s="13">
        <f>'C завтраками| Bed and breakfast'!JI21*0.9</f>
        <v>14670</v>
      </c>
      <c r="JJ21" s="13">
        <f>'C завтраками| Bed and breakfast'!JJ21*0.9</f>
        <v>14670</v>
      </c>
      <c r="JK21" s="13">
        <f>'C завтраками| Bed and breakfast'!JK21*0.9</f>
        <v>14670</v>
      </c>
      <c r="JL21" s="13">
        <f>'C завтраками| Bed and breakfast'!JL21*0.9</f>
        <v>14670</v>
      </c>
      <c r="JM21" s="13">
        <f>'C завтраками| Bed and breakfast'!JM21*0.9</f>
        <v>14670</v>
      </c>
      <c r="JN21" s="13">
        <f>'C завтраками| Bed and breakfast'!JN21*0.9</f>
        <v>14670</v>
      </c>
      <c r="JO21" s="13">
        <f>'C завтраками| Bed and breakfast'!JO21*0.9</f>
        <v>14670</v>
      </c>
      <c r="JP21" s="13">
        <f>'C завтраками| Bed and breakfast'!JP21*0.9</f>
        <v>14670</v>
      </c>
    </row>
    <row r="22" spans="1:276" ht="11.45" customHeight="1">
      <c r="A22" s="18"/>
      <c r="B22" s="38"/>
      <c r="C22" s="38"/>
      <c r="D22" s="38"/>
      <c r="E22" s="38"/>
      <c r="F22" s="38"/>
      <c r="G22" s="38"/>
      <c r="H22" s="38"/>
      <c r="I22" s="38"/>
      <c r="J22" s="38"/>
      <c r="K22" s="38"/>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38"/>
      <c r="FF22" s="38"/>
      <c r="FG22" s="38"/>
      <c r="FH22" s="38"/>
      <c r="FI22" s="38"/>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row>
    <row r="23" spans="1:276" ht="11.45" customHeight="1">
      <c r="A23" s="29" t="s">
        <v>27</v>
      </c>
      <c r="B23" s="38"/>
      <c r="C23" s="38"/>
      <c r="D23" s="38"/>
      <c r="E23" s="38"/>
      <c r="F23" s="38"/>
      <c r="G23" s="38"/>
      <c r="H23" s="38"/>
      <c r="I23" s="38"/>
      <c r="J23" s="38"/>
      <c r="K23" s="38"/>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38"/>
      <c r="FF23" s="38"/>
      <c r="FG23" s="38"/>
      <c r="FH23" s="38"/>
      <c r="FI23" s="38"/>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row>
    <row r="24" spans="1:276" ht="24.6" customHeight="1">
      <c r="A24" s="6" t="s">
        <v>3</v>
      </c>
      <c r="B24" s="33">
        <f t="shared" ref="B24:Q24" si="0">B5</f>
        <v>46021</v>
      </c>
      <c r="C24" s="33">
        <f t="shared" si="0"/>
        <v>46022</v>
      </c>
      <c r="D24" s="33">
        <f t="shared" si="0"/>
        <v>46023</v>
      </c>
      <c r="E24" s="33">
        <f t="shared" si="0"/>
        <v>46024</v>
      </c>
      <c r="F24" s="33">
        <f t="shared" si="0"/>
        <v>46025</v>
      </c>
      <c r="G24" s="33">
        <f t="shared" si="0"/>
        <v>46026</v>
      </c>
      <c r="H24" s="33">
        <f t="shared" si="0"/>
        <v>46027</v>
      </c>
      <c r="I24" s="33">
        <f t="shared" si="0"/>
        <v>46028</v>
      </c>
      <c r="J24" s="33">
        <f t="shared" si="0"/>
        <v>46029</v>
      </c>
      <c r="K24" s="33">
        <f t="shared" si="0"/>
        <v>46030</v>
      </c>
      <c r="L24" s="8">
        <f t="shared" si="0"/>
        <v>46031</v>
      </c>
      <c r="M24" s="8">
        <f t="shared" si="0"/>
        <v>46032</v>
      </c>
      <c r="N24" s="8">
        <f t="shared" si="0"/>
        <v>46033</v>
      </c>
      <c r="O24" s="8">
        <f t="shared" si="0"/>
        <v>46034</v>
      </c>
      <c r="P24" s="8">
        <f t="shared" si="0"/>
        <v>46035</v>
      </c>
      <c r="Q24" s="8">
        <f t="shared" si="0"/>
        <v>46036</v>
      </c>
      <c r="R24" s="8">
        <f t="shared" ref="R24:CC25" si="1">R5</f>
        <v>46037</v>
      </c>
      <c r="S24" s="8">
        <f t="shared" si="1"/>
        <v>46038</v>
      </c>
      <c r="T24" s="8">
        <f t="shared" si="1"/>
        <v>46039</v>
      </c>
      <c r="U24" s="8">
        <f t="shared" si="1"/>
        <v>46040</v>
      </c>
      <c r="V24" s="8">
        <f t="shared" si="1"/>
        <v>46041</v>
      </c>
      <c r="W24" s="8">
        <f t="shared" si="1"/>
        <v>46042</v>
      </c>
      <c r="X24" s="8">
        <f t="shared" si="1"/>
        <v>46043</v>
      </c>
      <c r="Y24" s="8">
        <f t="shared" si="1"/>
        <v>46044</v>
      </c>
      <c r="Z24" s="8">
        <f t="shared" si="1"/>
        <v>46045</v>
      </c>
      <c r="AA24" s="8">
        <f t="shared" si="1"/>
        <v>46046</v>
      </c>
      <c r="AB24" s="8">
        <f t="shared" si="1"/>
        <v>46047</v>
      </c>
      <c r="AC24" s="8">
        <f t="shared" si="1"/>
        <v>46048</v>
      </c>
      <c r="AD24" s="8">
        <f t="shared" si="1"/>
        <v>46049</v>
      </c>
      <c r="AE24" s="8">
        <f t="shared" si="1"/>
        <v>46050</v>
      </c>
      <c r="AF24" s="8">
        <f t="shared" si="1"/>
        <v>46051</v>
      </c>
      <c r="AG24" s="8">
        <f t="shared" si="1"/>
        <v>46052</v>
      </c>
      <c r="AH24" s="8">
        <f t="shared" si="1"/>
        <v>46053</v>
      </c>
      <c r="AI24" s="8">
        <f t="shared" si="1"/>
        <v>46054</v>
      </c>
      <c r="AJ24" s="8">
        <f t="shared" si="1"/>
        <v>46055</v>
      </c>
      <c r="AK24" s="8">
        <f t="shared" si="1"/>
        <v>46056</v>
      </c>
      <c r="AL24" s="8">
        <f t="shared" si="1"/>
        <v>46057</v>
      </c>
      <c r="AM24" s="8">
        <f t="shared" si="1"/>
        <v>46058</v>
      </c>
      <c r="AN24" s="8">
        <f t="shared" si="1"/>
        <v>46059</v>
      </c>
      <c r="AO24" s="8">
        <f t="shared" si="1"/>
        <v>46060</v>
      </c>
      <c r="AP24" s="8">
        <f t="shared" si="1"/>
        <v>46061</v>
      </c>
      <c r="AQ24" s="8">
        <f t="shared" si="1"/>
        <v>46062</v>
      </c>
      <c r="AR24" s="8">
        <f t="shared" si="1"/>
        <v>46063</v>
      </c>
      <c r="AS24" s="8">
        <f t="shared" si="1"/>
        <v>46064</v>
      </c>
      <c r="AT24" s="8">
        <f t="shared" si="1"/>
        <v>46065</v>
      </c>
      <c r="AU24" s="8">
        <f t="shared" si="1"/>
        <v>46066</v>
      </c>
      <c r="AV24" s="8">
        <f t="shared" si="1"/>
        <v>46067</v>
      </c>
      <c r="AW24" s="8">
        <f t="shared" si="1"/>
        <v>46068</v>
      </c>
      <c r="AX24" s="8">
        <f t="shared" si="1"/>
        <v>46069</v>
      </c>
      <c r="AY24" s="8">
        <f t="shared" si="1"/>
        <v>46070</v>
      </c>
      <c r="AZ24" s="8">
        <f t="shared" si="1"/>
        <v>46071</v>
      </c>
      <c r="BA24" s="8">
        <f t="shared" si="1"/>
        <v>46072</v>
      </c>
      <c r="BB24" s="8">
        <f t="shared" si="1"/>
        <v>46073</v>
      </c>
      <c r="BC24" s="8">
        <f t="shared" si="1"/>
        <v>46074</v>
      </c>
      <c r="BD24" s="8">
        <f t="shared" si="1"/>
        <v>46075</v>
      </c>
      <c r="BE24" s="8">
        <f t="shared" si="1"/>
        <v>46076</v>
      </c>
      <c r="BF24" s="8">
        <f t="shared" si="1"/>
        <v>46077</v>
      </c>
      <c r="BG24" s="8">
        <f t="shared" si="1"/>
        <v>46078</v>
      </c>
      <c r="BH24" s="8">
        <f t="shared" si="1"/>
        <v>46079</v>
      </c>
      <c r="BI24" s="8">
        <f t="shared" si="1"/>
        <v>46080</v>
      </c>
      <c r="BJ24" s="8">
        <f t="shared" si="1"/>
        <v>46081</v>
      </c>
      <c r="BK24" s="8">
        <f t="shared" si="1"/>
        <v>46082</v>
      </c>
      <c r="BL24" s="8">
        <f t="shared" si="1"/>
        <v>46083</v>
      </c>
      <c r="BM24" s="8">
        <f t="shared" si="1"/>
        <v>46084</v>
      </c>
      <c r="BN24" s="8">
        <f t="shared" si="1"/>
        <v>46085</v>
      </c>
      <c r="BO24" s="8">
        <f t="shared" si="1"/>
        <v>46086</v>
      </c>
      <c r="BP24" s="8">
        <f t="shared" si="1"/>
        <v>46087</v>
      </c>
      <c r="BQ24" s="8">
        <f t="shared" si="1"/>
        <v>46088</v>
      </c>
      <c r="BR24" s="8">
        <f t="shared" si="1"/>
        <v>46089</v>
      </c>
      <c r="BS24" s="8">
        <f t="shared" si="1"/>
        <v>46090</v>
      </c>
      <c r="BT24" s="8">
        <f t="shared" si="1"/>
        <v>46091</v>
      </c>
      <c r="BU24" s="8">
        <f t="shared" si="1"/>
        <v>46092</v>
      </c>
      <c r="BV24" s="8">
        <f t="shared" si="1"/>
        <v>46093</v>
      </c>
      <c r="BW24" s="8">
        <f t="shared" si="1"/>
        <v>46094</v>
      </c>
      <c r="BX24" s="8">
        <f t="shared" si="1"/>
        <v>46095</v>
      </c>
      <c r="BY24" s="8">
        <f t="shared" si="1"/>
        <v>46096</v>
      </c>
      <c r="BZ24" s="8">
        <f t="shared" si="1"/>
        <v>46097</v>
      </c>
      <c r="CA24" s="8">
        <f t="shared" si="1"/>
        <v>46098</v>
      </c>
      <c r="CB24" s="8">
        <f t="shared" si="1"/>
        <v>46099</v>
      </c>
      <c r="CC24" s="8">
        <f t="shared" si="1"/>
        <v>46100</v>
      </c>
      <c r="CD24" s="8">
        <f t="shared" ref="CD24:DS25" si="2">CD5</f>
        <v>46101</v>
      </c>
      <c r="CE24" s="8">
        <f t="shared" si="2"/>
        <v>46102</v>
      </c>
      <c r="CF24" s="8">
        <f t="shared" si="2"/>
        <v>46103</v>
      </c>
      <c r="CG24" s="8">
        <f t="shared" si="2"/>
        <v>46104</v>
      </c>
      <c r="CH24" s="8">
        <f t="shared" si="2"/>
        <v>46105</v>
      </c>
      <c r="CI24" s="8">
        <f t="shared" si="2"/>
        <v>46106</v>
      </c>
      <c r="CJ24" s="8">
        <f t="shared" si="2"/>
        <v>46107</v>
      </c>
      <c r="CK24" s="8">
        <f t="shared" si="2"/>
        <v>46108</v>
      </c>
      <c r="CL24" s="8">
        <f t="shared" si="2"/>
        <v>46109</v>
      </c>
      <c r="CM24" s="8">
        <f t="shared" si="2"/>
        <v>46110</v>
      </c>
      <c r="CN24" s="8">
        <f t="shared" si="2"/>
        <v>46111</v>
      </c>
      <c r="CO24" s="8">
        <f t="shared" si="2"/>
        <v>46112</v>
      </c>
      <c r="CP24" s="8">
        <f t="shared" si="2"/>
        <v>46113</v>
      </c>
      <c r="CQ24" s="8">
        <f t="shared" si="2"/>
        <v>46114</v>
      </c>
      <c r="CR24" s="8">
        <f t="shared" si="2"/>
        <v>46115</v>
      </c>
      <c r="CS24" s="8">
        <f t="shared" si="2"/>
        <v>46116</v>
      </c>
      <c r="CT24" s="8">
        <f t="shared" si="2"/>
        <v>46117</v>
      </c>
      <c r="CU24" s="8">
        <f t="shared" si="2"/>
        <v>46118</v>
      </c>
      <c r="CV24" s="8">
        <f t="shared" si="2"/>
        <v>46119</v>
      </c>
      <c r="CW24" s="8">
        <f t="shared" si="2"/>
        <v>46120</v>
      </c>
      <c r="CX24" s="8">
        <f t="shared" si="2"/>
        <v>46121</v>
      </c>
      <c r="CY24" s="8">
        <f t="shared" si="2"/>
        <v>46122</v>
      </c>
      <c r="CZ24" s="8">
        <f t="shared" si="2"/>
        <v>46123</v>
      </c>
      <c r="DA24" s="8">
        <f t="shared" si="2"/>
        <v>46124</v>
      </c>
      <c r="DB24" s="8">
        <f t="shared" si="2"/>
        <v>46125</v>
      </c>
      <c r="DC24" s="8">
        <f t="shared" si="2"/>
        <v>46126</v>
      </c>
      <c r="DD24" s="8">
        <f t="shared" si="2"/>
        <v>46127</v>
      </c>
      <c r="DE24" s="8">
        <f t="shared" si="2"/>
        <v>46128</v>
      </c>
      <c r="DF24" s="8">
        <f t="shared" si="2"/>
        <v>46129</v>
      </c>
      <c r="DG24" s="8">
        <f t="shared" si="2"/>
        <v>46130</v>
      </c>
      <c r="DH24" s="8">
        <f t="shared" si="2"/>
        <v>46131</v>
      </c>
      <c r="DI24" s="8">
        <f t="shared" si="2"/>
        <v>46132</v>
      </c>
      <c r="DJ24" s="8">
        <f t="shared" si="2"/>
        <v>46133</v>
      </c>
      <c r="DK24" s="8">
        <f t="shared" si="2"/>
        <v>46134</v>
      </c>
      <c r="DL24" s="8">
        <f t="shared" si="2"/>
        <v>46135</v>
      </c>
      <c r="DM24" s="8">
        <f t="shared" si="2"/>
        <v>46136</v>
      </c>
      <c r="DN24" s="8">
        <f t="shared" si="2"/>
        <v>46137</v>
      </c>
      <c r="DO24" s="8">
        <f t="shared" si="2"/>
        <v>46138</v>
      </c>
      <c r="DP24" s="8">
        <f t="shared" si="2"/>
        <v>46139</v>
      </c>
      <c r="DQ24" s="8">
        <f t="shared" si="2"/>
        <v>46140</v>
      </c>
      <c r="DR24" s="8">
        <f t="shared" si="2"/>
        <v>46141</v>
      </c>
      <c r="DS24" s="8">
        <f t="shared" si="2"/>
        <v>46142</v>
      </c>
      <c r="DT24" s="8">
        <f t="shared" ref="DT24:GE24" si="3">DT5</f>
        <v>46143</v>
      </c>
      <c r="DU24" s="8">
        <f t="shared" si="3"/>
        <v>46144</v>
      </c>
      <c r="DV24" s="8">
        <f t="shared" si="3"/>
        <v>46145</v>
      </c>
      <c r="DW24" s="8">
        <f t="shared" si="3"/>
        <v>46146</v>
      </c>
      <c r="DX24" s="8">
        <f t="shared" si="3"/>
        <v>46147</v>
      </c>
      <c r="DY24" s="8">
        <f t="shared" si="3"/>
        <v>46148</v>
      </c>
      <c r="DZ24" s="8">
        <f t="shared" si="3"/>
        <v>46149</v>
      </c>
      <c r="EA24" s="8">
        <f t="shared" si="3"/>
        <v>46150</v>
      </c>
      <c r="EB24" s="8">
        <f t="shared" si="3"/>
        <v>46151</v>
      </c>
      <c r="EC24" s="8">
        <f t="shared" si="3"/>
        <v>46152</v>
      </c>
      <c r="ED24" s="8">
        <f t="shared" si="3"/>
        <v>46153</v>
      </c>
      <c r="EE24" s="8">
        <f t="shared" si="3"/>
        <v>46154</v>
      </c>
      <c r="EF24" s="8">
        <f t="shared" si="3"/>
        <v>46155</v>
      </c>
      <c r="EG24" s="8">
        <f t="shared" si="3"/>
        <v>46156</v>
      </c>
      <c r="EH24" s="8">
        <f t="shared" si="3"/>
        <v>46157</v>
      </c>
      <c r="EI24" s="8">
        <f t="shared" si="3"/>
        <v>46158</v>
      </c>
      <c r="EJ24" s="8">
        <f t="shared" si="3"/>
        <v>46159</v>
      </c>
      <c r="EK24" s="8">
        <f t="shared" si="3"/>
        <v>46160</v>
      </c>
      <c r="EL24" s="8">
        <f t="shared" si="3"/>
        <v>46161</v>
      </c>
      <c r="EM24" s="8">
        <f t="shared" si="3"/>
        <v>46162</v>
      </c>
      <c r="EN24" s="8">
        <f t="shared" si="3"/>
        <v>46163</v>
      </c>
      <c r="EO24" s="8">
        <f t="shared" si="3"/>
        <v>46164</v>
      </c>
      <c r="EP24" s="8">
        <f t="shared" si="3"/>
        <v>46165</v>
      </c>
      <c r="EQ24" s="8">
        <f t="shared" si="3"/>
        <v>46166</v>
      </c>
      <c r="ER24" s="8">
        <f t="shared" si="3"/>
        <v>46167</v>
      </c>
      <c r="ES24" s="8">
        <f t="shared" si="3"/>
        <v>46168</v>
      </c>
      <c r="ET24" s="8">
        <f t="shared" si="3"/>
        <v>46169</v>
      </c>
      <c r="EU24" s="8">
        <f t="shared" si="3"/>
        <v>46170</v>
      </c>
      <c r="EV24" s="8">
        <f t="shared" si="3"/>
        <v>46171</v>
      </c>
      <c r="EW24" s="8">
        <f t="shared" si="3"/>
        <v>46172</v>
      </c>
      <c r="EX24" s="8">
        <f t="shared" si="3"/>
        <v>46173</v>
      </c>
      <c r="EY24" s="8">
        <f t="shared" si="3"/>
        <v>46174</v>
      </c>
      <c r="EZ24" s="8">
        <f t="shared" si="3"/>
        <v>46175</v>
      </c>
      <c r="FA24" s="8">
        <f t="shared" si="3"/>
        <v>46176</v>
      </c>
      <c r="FB24" s="8">
        <f t="shared" si="3"/>
        <v>46177</v>
      </c>
      <c r="FC24" s="8">
        <f t="shared" si="3"/>
        <v>46178</v>
      </c>
      <c r="FD24" s="8">
        <f t="shared" si="3"/>
        <v>46179</v>
      </c>
      <c r="FE24" s="33">
        <f t="shared" si="3"/>
        <v>46180</v>
      </c>
      <c r="FF24" s="33">
        <f t="shared" si="3"/>
        <v>46181</v>
      </c>
      <c r="FG24" s="33">
        <f t="shared" si="3"/>
        <v>46182</v>
      </c>
      <c r="FH24" s="33">
        <f t="shared" si="3"/>
        <v>46183</v>
      </c>
      <c r="FI24" s="33">
        <f t="shared" si="3"/>
        <v>46184</v>
      </c>
      <c r="FJ24" s="8">
        <f t="shared" si="3"/>
        <v>46185</v>
      </c>
      <c r="FK24" s="8">
        <f t="shared" si="3"/>
        <v>46186</v>
      </c>
      <c r="FL24" s="8">
        <f t="shared" si="3"/>
        <v>46187</v>
      </c>
      <c r="FM24" s="8">
        <f t="shared" si="3"/>
        <v>46188</v>
      </c>
      <c r="FN24" s="8">
        <f t="shared" si="3"/>
        <v>46189</v>
      </c>
      <c r="FO24" s="8">
        <f t="shared" si="3"/>
        <v>46190</v>
      </c>
      <c r="FP24" s="8">
        <f t="shared" si="3"/>
        <v>46191</v>
      </c>
      <c r="FQ24" s="8">
        <f t="shared" si="3"/>
        <v>46192</v>
      </c>
      <c r="FR24" s="8">
        <f t="shared" si="3"/>
        <v>46193</v>
      </c>
      <c r="FS24" s="8">
        <f t="shared" si="3"/>
        <v>46194</v>
      </c>
      <c r="FT24" s="8">
        <f t="shared" si="3"/>
        <v>46195</v>
      </c>
      <c r="FU24" s="8">
        <f t="shared" si="3"/>
        <v>46196</v>
      </c>
      <c r="FV24" s="8">
        <f t="shared" si="3"/>
        <v>46197</v>
      </c>
      <c r="FW24" s="8">
        <f t="shared" si="3"/>
        <v>46198</v>
      </c>
      <c r="FX24" s="8">
        <f t="shared" si="3"/>
        <v>46199</v>
      </c>
      <c r="FY24" s="8">
        <f t="shared" si="3"/>
        <v>46200</v>
      </c>
      <c r="FZ24" s="8">
        <f t="shared" si="3"/>
        <v>46201</v>
      </c>
      <c r="GA24" s="8">
        <f t="shared" si="3"/>
        <v>46202</v>
      </c>
      <c r="GB24" s="8">
        <f t="shared" si="3"/>
        <v>46203</v>
      </c>
      <c r="GC24" s="8">
        <f t="shared" si="3"/>
        <v>46204</v>
      </c>
      <c r="GD24" s="8">
        <f t="shared" si="3"/>
        <v>46205</v>
      </c>
      <c r="GE24" s="8">
        <f t="shared" si="3"/>
        <v>46206</v>
      </c>
      <c r="GF24" s="8">
        <f t="shared" ref="GF24:IQ24" si="4">GF5</f>
        <v>46207</v>
      </c>
      <c r="GG24" s="8">
        <f t="shared" si="4"/>
        <v>46208</v>
      </c>
      <c r="GH24" s="8">
        <f t="shared" si="4"/>
        <v>46209</v>
      </c>
      <c r="GI24" s="8">
        <f t="shared" si="4"/>
        <v>46210</v>
      </c>
      <c r="GJ24" s="8">
        <f t="shared" si="4"/>
        <v>46211</v>
      </c>
      <c r="GK24" s="8">
        <f t="shared" si="4"/>
        <v>46212</v>
      </c>
      <c r="GL24" s="8">
        <f t="shared" si="4"/>
        <v>46213</v>
      </c>
      <c r="GM24" s="8">
        <f t="shared" si="4"/>
        <v>46214</v>
      </c>
      <c r="GN24" s="8">
        <f t="shared" si="4"/>
        <v>46215</v>
      </c>
      <c r="GO24" s="8">
        <f t="shared" si="4"/>
        <v>46216</v>
      </c>
      <c r="GP24" s="8">
        <f t="shared" si="4"/>
        <v>46217</v>
      </c>
      <c r="GQ24" s="8">
        <f t="shared" si="4"/>
        <v>46218</v>
      </c>
      <c r="GR24" s="8">
        <f t="shared" si="4"/>
        <v>46219</v>
      </c>
      <c r="GS24" s="8">
        <f t="shared" si="4"/>
        <v>46220</v>
      </c>
      <c r="GT24" s="8">
        <f t="shared" si="4"/>
        <v>46221</v>
      </c>
      <c r="GU24" s="8">
        <f t="shared" si="4"/>
        <v>46222</v>
      </c>
      <c r="GV24" s="8">
        <f t="shared" si="4"/>
        <v>46223</v>
      </c>
      <c r="GW24" s="8">
        <f t="shared" si="4"/>
        <v>46224</v>
      </c>
      <c r="GX24" s="8">
        <f t="shared" si="4"/>
        <v>46225</v>
      </c>
      <c r="GY24" s="8">
        <f t="shared" si="4"/>
        <v>46226</v>
      </c>
      <c r="GZ24" s="8">
        <f t="shared" si="4"/>
        <v>46227</v>
      </c>
      <c r="HA24" s="8">
        <f t="shared" si="4"/>
        <v>46228</v>
      </c>
      <c r="HB24" s="8">
        <f t="shared" si="4"/>
        <v>46229</v>
      </c>
      <c r="HC24" s="8">
        <f t="shared" si="4"/>
        <v>46230</v>
      </c>
      <c r="HD24" s="8">
        <f t="shared" si="4"/>
        <v>46231</v>
      </c>
      <c r="HE24" s="8">
        <f t="shared" si="4"/>
        <v>46232</v>
      </c>
      <c r="HF24" s="8">
        <f t="shared" si="4"/>
        <v>46233</v>
      </c>
      <c r="HG24" s="8">
        <f t="shared" si="4"/>
        <v>46234</v>
      </c>
      <c r="HH24" s="8">
        <f t="shared" si="4"/>
        <v>46235</v>
      </c>
      <c r="HI24" s="8">
        <f t="shared" si="4"/>
        <v>46236</v>
      </c>
      <c r="HJ24" s="8">
        <f t="shared" si="4"/>
        <v>46237</v>
      </c>
      <c r="HK24" s="8">
        <f t="shared" si="4"/>
        <v>46238</v>
      </c>
      <c r="HL24" s="8">
        <f t="shared" si="4"/>
        <v>46239</v>
      </c>
      <c r="HM24" s="8">
        <f t="shared" si="4"/>
        <v>46240</v>
      </c>
      <c r="HN24" s="8">
        <f t="shared" si="4"/>
        <v>46241</v>
      </c>
      <c r="HO24" s="8">
        <f t="shared" si="4"/>
        <v>46242</v>
      </c>
      <c r="HP24" s="8">
        <f t="shared" si="4"/>
        <v>46243</v>
      </c>
      <c r="HQ24" s="8">
        <f t="shared" si="4"/>
        <v>46244</v>
      </c>
      <c r="HR24" s="8">
        <f t="shared" si="4"/>
        <v>46245</v>
      </c>
      <c r="HS24" s="8">
        <f t="shared" si="4"/>
        <v>46246</v>
      </c>
      <c r="HT24" s="8">
        <f t="shared" si="4"/>
        <v>46247</v>
      </c>
      <c r="HU24" s="8">
        <f t="shared" si="4"/>
        <v>46248</v>
      </c>
      <c r="HV24" s="8">
        <f t="shared" si="4"/>
        <v>46249</v>
      </c>
      <c r="HW24" s="8">
        <f t="shared" si="4"/>
        <v>46250</v>
      </c>
      <c r="HX24" s="8">
        <f t="shared" si="4"/>
        <v>46251</v>
      </c>
      <c r="HY24" s="8">
        <f t="shared" si="4"/>
        <v>46252</v>
      </c>
      <c r="HZ24" s="8">
        <f t="shared" si="4"/>
        <v>46253</v>
      </c>
      <c r="IA24" s="8">
        <f t="shared" si="4"/>
        <v>46254</v>
      </c>
      <c r="IB24" s="8">
        <f t="shared" si="4"/>
        <v>46255</v>
      </c>
      <c r="IC24" s="8">
        <f t="shared" si="4"/>
        <v>46256</v>
      </c>
      <c r="ID24" s="8">
        <f t="shared" si="4"/>
        <v>46257</v>
      </c>
      <c r="IE24" s="8">
        <f t="shared" si="4"/>
        <v>46258</v>
      </c>
      <c r="IF24" s="8">
        <f t="shared" si="4"/>
        <v>46259</v>
      </c>
      <c r="IG24" s="8">
        <f t="shared" si="4"/>
        <v>46260</v>
      </c>
      <c r="IH24" s="8">
        <f t="shared" si="4"/>
        <v>46261</v>
      </c>
      <c r="II24" s="8">
        <f t="shared" si="4"/>
        <v>46262</v>
      </c>
      <c r="IJ24" s="8">
        <f t="shared" si="4"/>
        <v>46263</v>
      </c>
      <c r="IK24" s="8">
        <f t="shared" si="4"/>
        <v>46264</v>
      </c>
      <c r="IL24" s="8">
        <f t="shared" si="4"/>
        <v>46265</v>
      </c>
      <c r="IM24" s="8">
        <f t="shared" si="4"/>
        <v>46266</v>
      </c>
      <c r="IN24" s="8">
        <f t="shared" si="4"/>
        <v>46267</v>
      </c>
      <c r="IO24" s="8">
        <f t="shared" si="4"/>
        <v>46268</v>
      </c>
      <c r="IP24" s="8">
        <f t="shared" si="4"/>
        <v>46269</v>
      </c>
      <c r="IQ24" s="8">
        <f t="shared" si="4"/>
        <v>46270</v>
      </c>
      <c r="IR24" s="8">
        <f t="shared" ref="IR24:JP24" si="5">IR5</f>
        <v>46271</v>
      </c>
      <c r="IS24" s="8">
        <f t="shared" si="5"/>
        <v>46272</v>
      </c>
      <c r="IT24" s="8">
        <f t="shared" si="5"/>
        <v>46273</v>
      </c>
      <c r="IU24" s="8">
        <f t="shared" si="5"/>
        <v>46274</v>
      </c>
      <c r="IV24" s="8">
        <f t="shared" si="5"/>
        <v>46275</v>
      </c>
      <c r="IW24" s="8">
        <f t="shared" si="5"/>
        <v>46276</v>
      </c>
      <c r="IX24" s="8">
        <f t="shared" si="5"/>
        <v>46277</v>
      </c>
      <c r="IY24" s="8">
        <f t="shared" si="5"/>
        <v>46278</v>
      </c>
      <c r="IZ24" s="8">
        <f t="shared" si="5"/>
        <v>46279</v>
      </c>
      <c r="JA24" s="8">
        <f t="shared" si="5"/>
        <v>46280</v>
      </c>
      <c r="JB24" s="8">
        <f t="shared" si="5"/>
        <v>46281</v>
      </c>
      <c r="JC24" s="8">
        <f t="shared" si="5"/>
        <v>46282</v>
      </c>
      <c r="JD24" s="8">
        <f t="shared" si="5"/>
        <v>46283</v>
      </c>
      <c r="JE24" s="8">
        <f t="shared" si="5"/>
        <v>46284</v>
      </c>
      <c r="JF24" s="8">
        <f t="shared" si="5"/>
        <v>46285</v>
      </c>
      <c r="JG24" s="8">
        <f t="shared" si="5"/>
        <v>46286</v>
      </c>
      <c r="JH24" s="8">
        <f t="shared" si="5"/>
        <v>46287</v>
      </c>
      <c r="JI24" s="8">
        <f t="shared" si="5"/>
        <v>46288</v>
      </c>
      <c r="JJ24" s="8">
        <f t="shared" si="5"/>
        <v>46289</v>
      </c>
      <c r="JK24" s="8">
        <f t="shared" si="5"/>
        <v>46290</v>
      </c>
      <c r="JL24" s="8">
        <f t="shared" si="5"/>
        <v>46291</v>
      </c>
      <c r="JM24" s="8">
        <f t="shared" si="5"/>
        <v>46292</v>
      </c>
      <c r="JN24" s="8">
        <f t="shared" si="5"/>
        <v>46293</v>
      </c>
      <c r="JO24" s="8">
        <f t="shared" si="5"/>
        <v>46294</v>
      </c>
      <c r="JP24" s="8">
        <f t="shared" si="5"/>
        <v>46295</v>
      </c>
    </row>
    <row r="25" spans="1:276" ht="24.6" customHeight="1">
      <c r="A25" s="9"/>
      <c r="B25" s="33">
        <f t="shared" ref="B25:Q25" si="6">B6</f>
        <v>46021</v>
      </c>
      <c r="C25" s="33">
        <f t="shared" si="6"/>
        <v>46022</v>
      </c>
      <c r="D25" s="33">
        <f t="shared" si="6"/>
        <v>46023</v>
      </c>
      <c r="E25" s="33">
        <f t="shared" si="6"/>
        <v>46024</v>
      </c>
      <c r="F25" s="33">
        <f t="shared" si="6"/>
        <v>46025</v>
      </c>
      <c r="G25" s="33">
        <f t="shared" si="6"/>
        <v>46026</v>
      </c>
      <c r="H25" s="33">
        <f t="shared" si="6"/>
        <v>46027</v>
      </c>
      <c r="I25" s="33">
        <f t="shared" si="6"/>
        <v>46028</v>
      </c>
      <c r="J25" s="33">
        <f t="shared" si="6"/>
        <v>46029</v>
      </c>
      <c r="K25" s="33">
        <f t="shared" si="6"/>
        <v>46030</v>
      </c>
      <c r="L25" s="8">
        <f t="shared" si="6"/>
        <v>46031</v>
      </c>
      <c r="M25" s="8">
        <f t="shared" si="6"/>
        <v>46032</v>
      </c>
      <c r="N25" s="8">
        <f t="shared" si="6"/>
        <v>46033</v>
      </c>
      <c r="O25" s="8">
        <f t="shared" si="6"/>
        <v>46034</v>
      </c>
      <c r="P25" s="8">
        <f t="shared" si="6"/>
        <v>46035</v>
      </c>
      <c r="Q25" s="8">
        <f t="shared" si="6"/>
        <v>46036</v>
      </c>
      <c r="R25" s="8">
        <f t="shared" si="1"/>
        <v>46037</v>
      </c>
      <c r="S25" s="8">
        <f t="shared" si="1"/>
        <v>46038</v>
      </c>
      <c r="T25" s="8">
        <f t="shared" si="1"/>
        <v>46039</v>
      </c>
      <c r="U25" s="8">
        <f t="shared" si="1"/>
        <v>46040</v>
      </c>
      <c r="V25" s="8">
        <f t="shared" si="1"/>
        <v>46041</v>
      </c>
      <c r="W25" s="8">
        <f t="shared" si="1"/>
        <v>46042</v>
      </c>
      <c r="X25" s="8">
        <f t="shared" si="1"/>
        <v>46043</v>
      </c>
      <c r="Y25" s="8">
        <f t="shared" si="1"/>
        <v>46044</v>
      </c>
      <c r="Z25" s="8">
        <f t="shared" si="1"/>
        <v>46045</v>
      </c>
      <c r="AA25" s="8">
        <f t="shared" si="1"/>
        <v>46046</v>
      </c>
      <c r="AB25" s="8">
        <f t="shared" si="1"/>
        <v>46047</v>
      </c>
      <c r="AC25" s="8">
        <f t="shared" si="1"/>
        <v>46048</v>
      </c>
      <c r="AD25" s="8">
        <f t="shared" si="1"/>
        <v>46049</v>
      </c>
      <c r="AE25" s="8">
        <f t="shared" si="1"/>
        <v>46050</v>
      </c>
      <c r="AF25" s="8">
        <f t="shared" si="1"/>
        <v>46051</v>
      </c>
      <c r="AG25" s="8">
        <f t="shared" si="1"/>
        <v>46052</v>
      </c>
      <c r="AH25" s="8">
        <f t="shared" si="1"/>
        <v>46053</v>
      </c>
      <c r="AI25" s="8">
        <f t="shared" si="1"/>
        <v>46054</v>
      </c>
      <c r="AJ25" s="8">
        <f t="shared" si="1"/>
        <v>46055</v>
      </c>
      <c r="AK25" s="8">
        <f t="shared" si="1"/>
        <v>46056</v>
      </c>
      <c r="AL25" s="8">
        <f t="shared" si="1"/>
        <v>46057</v>
      </c>
      <c r="AM25" s="8">
        <f t="shared" si="1"/>
        <v>46058</v>
      </c>
      <c r="AN25" s="8">
        <f t="shared" si="1"/>
        <v>46059</v>
      </c>
      <c r="AO25" s="8">
        <f t="shared" si="1"/>
        <v>46060</v>
      </c>
      <c r="AP25" s="8">
        <f t="shared" si="1"/>
        <v>46061</v>
      </c>
      <c r="AQ25" s="8">
        <f t="shared" si="1"/>
        <v>46062</v>
      </c>
      <c r="AR25" s="8">
        <f t="shared" si="1"/>
        <v>46063</v>
      </c>
      <c r="AS25" s="8">
        <f t="shared" si="1"/>
        <v>46064</v>
      </c>
      <c r="AT25" s="8">
        <f t="shared" si="1"/>
        <v>46065</v>
      </c>
      <c r="AU25" s="8">
        <f t="shared" si="1"/>
        <v>46066</v>
      </c>
      <c r="AV25" s="8">
        <f t="shared" si="1"/>
        <v>46067</v>
      </c>
      <c r="AW25" s="8">
        <f t="shared" si="1"/>
        <v>46068</v>
      </c>
      <c r="AX25" s="8">
        <f t="shared" si="1"/>
        <v>46069</v>
      </c>
      <c r="AY25" s="8">
        <f t="shared" si="1"/>
        <v>46070</v>
      </c>
      <c r="AZ25" s="8">
        <f t="shared" si="1"/>
        <v>46071</v>
      </c>
      <c r="BA25" s="8">
        <f t="shared" si="1"/>
        <v>46072</v>
      </c>
      <c r="BB25" s="8">
        <f t="shared" si="1"/>
        <v>46073</v>
      </c>
      <c r="BC25" s="8">
        <f t="shared" si="1"/>
        <v>46074</v>
      </c>
      <c r="BD25" s="8">
        <f t="shared" si="1"/>
        <v>46075</v>
      </c>
      <c r="BE25" s="8">
        <f t="shared" si="1"/>
        <v>46076</v>
      </c>
      <c r="BF25" s="8">
        <f t="shared" si="1"/>
        <v>46077</v>
      </c>
      <c r="BG25" s="8">
        <f t="shared" si="1"/>
        <v>46078</v>
      </c>
      <c r="BH25" s="8">
        <f t="shared" si="1"/>
        <v>46079</v>
      </c>
      <c r="BI25" s="8">
        <f t="shared" si="1"/>
        <v>46080</v>
      </c>
      <c r="BJ25" s="8">
        <f t="shared" si="1"/>
        <v>46081</v>
      </c>
      <c r="BK25" s="8">
        <f t="shared" si="1"/>
        <v>46082</v>
      </c>
      <c r="BL25" s="8">
        <f t="shared" si="1"/>
        <v>46083</v>
      </c>
      <c r="BM25" s="8">
        <f t="shared" si="1"/>
        <v>46084</v>
      </c>
      <c r="BN25" s="8">
        <f t="shared" si="1"/>
        <v>46085</v>
      </c>
      <c r="BO25" s="8">
        <f t="shared" si="1"/>
        <v>46086</v>
      </c>
      <c r="BP25" s="8">
        <f t="shared" si="1"/>
        <v>46087</v>
      </c>
      <c r="BQ25" s="8">
        <f t="shared" si="1"/>
        <v>46088</v>
      </c>
      <c r="BR25" s="8">
        <f t="shared" si="1"/>
        <v>46089</v>
      </c>
      <c r="BS25" s="8">
        <f t="shared" si="1"/>
        <v>46090</v>
      </c>
      <c r="BT25" s="8">
        <f t="shared" si="1"/>
        <v>46091</v>
      </c>
      <c r="BU25" s="8">
        <f t="shared" si="1"/>
        <v>46092</v>
      </c>
      <c r="BV25" s="8">
        <f t="shared" si="1"/>
        <v>46093</v>
      </c>
      <c r="BW25" s="8">
        <f t="shared" si="1"/>
        <v>46094</v>
      </c>
      <c r="BX25" s="8">
        <f t="shared" si="1"/>
        <v>46095</v>
      </c>
      <c r="BY25" s="8">
        <f t="shared" si="1"/>
        <v>46096</v>
      </c>
      <c r="BZ25" s="8">
        <f t="shared" si="1"/>
        <v>46097</v>
      </c>
      <c r="CA25" s="8">
        <f t="shared" si="1"/>
        <v>46098</v>
      </c>
      <c r="CB25" s="8">
        <f t="shared" si="1"/>
        <v>46099</v>
      </c>
      <c r="CC25" s="8">
        <f t="shared" si="1"/>
        <v>46100</v>
      </c>
      <c r="CD25" s="8">
        <f t="shared" si="2"/>
        <v>46101</v>
      </c>
      <c r="CE25" s="8">
        <f t="shared" si="2"/>
        <v>46102</v>
      </c>
      <c r="CF25" s="8">
        <f t="shared" si="2"/>
        <v>46103</v>
      </c>
      <c r="CG25" s="8">
        <f t="shared" si="2"/>
        <v>46104</v>
      </c>
      <c r="CH25" s="8">
        <f t="shared" si="2"/>
        <v>46105</v>
      </c>
      <c r="CI25" s="8">
        <f t="shared" si="2"/>
        <v>46106</v>
      </c>
      <c r="CJ25" s="8">
        <f t="shared" si="2"/>
        <v>46107</v>
      </c>
      <c r="CK25" s="8">
        <f t="shared" si="2"/>
        <v>46108</v>
      </c>
      <c r="CL25" s="8">
        <f t="shared" si="2"/>
        <v>46109</v>
      </c>
      <c r="CM25" s="8">
        <f t="shared" si="2"/>
        <v>46110</v>
      </c>
      <c r="CN25" s="8">
        <f t="shared" si="2"/>
        <v>46111</v>
      </c>
      <c r="CO25" s="8">
        <f t="shared" si="2"/>
        <v>46112</v>
      </c>
      <c r="CP25" s="8">
        <f t="shared" si="2"/>
        <v>46113</v>
      </c>
      <c r="CQ25" s="8">
        <f t="shared" si="2"/>
        <v>46114</v>
      </c>
      <c r="CR25" s="8">
        <f t="shared" si="2"/>
        <v>46115</v>
      </c>
      <c r="CS25" s="8">
        <f t="shared" si="2"/>
        <v>46116</v>
      </c>
      <c r="CT25" s="8">
        <f t="shared" si="2"/>
        <v>46117</v>
      </c>
      <c r="CU25" s="8">
        <f t="shared" si="2"/>
        <v>46118</v>
      </c>
      <c r="CV25" s="8">
        <f t="shared" si="2"/>
        <v>46119</v>
      </c>
      <c r="CW25" s="8">
        <f t="shared" si="2"/>
        <v>46120</v>
      </c>
      <c r="CX25" s="8">
        <f t="shared" si="2"/>
        <v>46121</v>
      </c>
      <c r="CY25" s="8">
        <f t="shared" si="2"/>
        <v>46122</v>
      </c>
      <c r="CZ25" s="8">
        <f t="shared" si="2"/>
        <v>46123</v>
      </c>
      <c r="DA25" s="8">
        <f t="shared" si="2"/>
        <v>46124</v>
      </c>
      <c r="DB25" s="8">
        <f t="shared" si="2"/>
        <v>46125</v>
      </c>
      <c r="DC25" s="8">
        <f t="shared" si="2"/>
        <v>46126</v>
      </c>
      <c r="DD25" s="8">
        <f t="shared" si="2"/>
        <v>46127</v>
      </c>
      <c r="DE25" s="8">
        <f t="shared" si="2"/>
        <v>46128</v>
      </c>
      <c r="DF25" s="8">
        <f t="shared" si="2"/>
        <v>46129</v>
      </c>
      <c r="DG25" s="8">
        <f t="shared" si="2"/>
        <v>46130</v>
      </c>
      <c r="DH25" s="8">
        <f t="shared" si="2"/>
        <v>46131</v>
      </c>
      <c r="DI25" s="8">
        <f t="shared" si="2"/>
        <v>46132</v>
      </c>
      <c r="DJ25" s="8">
        <f t="shared" si="2"/>
        <v>46133</v>
      </c>
      <c r="DK25" s="8">
        <f t="shared" si="2"/>
        <v>46134</v>
      </c>
      <c r="DL25" s="8">
        <f t="shared" si="2"/>
        <v>46135</v>
      </c>
      <c r="DM25" s="8">
        <f t="shared" si="2"/>
        <v>46136</v>
      </c>
      <c r="DN25" s="8">
        <f t="shared" si="2"/>
        <v>46137</v>
      </c>
      <c r="DO25" s="8">
        <f t="shared" si="2"/>
        <v>46138</v>
      </c>
      <c r="DP25" s="8">
        <f t="shared" si="2"/>
        <v>46139</v>
      </c>
      <c r="DQ25" s="8">
        <f t="shared" si="2"/>
        <v>46140</v>
      </c>
      <c r="DR25" s="8">
        <f t="shared" si="2"/>
        <v>46141</v>
      </c>
      <c r="DS25" s="8">
        <f t="shared" si="2"/>
        <v>46142</v>
      </c>
      <c r="DT25" s="8">
        <f t="shared" ref="DT25:GE25" si="7">DT6</f>
        <v>46143</v>
      </c>
      <c r="DU25" s="8">
        <f t="shared" si="7"/>
        <v>46144</v>
      </c>
      <c r="DV25" s="8">
        <f t="shared" si="7"/>
        <v>46145</v>
      </c>
      <c r="DW25" s="8">
        <f t="shared" si="7"/>
        <v>46146</v>
      </c>
      <c r="DX25" s="8">
        <f t="shared" si="7"/>
        <v>46147</v>
      </c>
      <c r="DY25" s="8">
        <f t="shared" si="7"/>
        <v>46148</v>
      </c>
      <c r="DZ25" s="8">
        <f t="shared" si="7"/>
        <v>46149</v>
      </c>
      <c r="EA25" s="8">
        <f t="shared" si="7"/>
        <v>46150</v>
      </c>
      <c r="EB25" s="8">
        <f t="shared" si="7"/>
        <v>46151</v>
      </c>
      <c r="EC25" s="8">
        <f t="shared" si="7"/>
        <v>46152</v>
      </c>
      <c r="ED25" s="8">
        <f t="shared" si="7"/>
        <v>46153</v>
      </c>
      <c r="EE25" s="8">
        <f t="shared" si="7"/>
        <v>46154</v>
      </c>
      <c r="EF25" s="8">
        <f t="shared" si="7"/>
        <v>46155</v>
      </c>
      <c r="EG25" s="8">
        <f t="shared" si="7"/>
        <v>46156</v>
      </c>
      <c r="EH25" s="8">
        <f t="shared" si="7"/>
        <v>46157</v>
      </c>
      <c r="EI25" s="8">
        <f t="shared" si="7"/>
        <v>46158</v>
      </c>
      <c r="EJ25" s="8">
        <f t="shared" si="7"/>
        <v>46159</v>
      </c>
      <c r="EK25" s="8">
        <f t="shared" si="7"/>
        <v>46160</v>
      </c>
      <c r="EL25" s="8">
        <f t="shared" si="7"/>
        <v>46161</v>
      </c>
      <c r="EM25" s="8">
        <f t="shared" si="7"/>
        <v>46162</v>
      </c>
      <c r="EN25" s="8">
        <f t="shared" si="7"/>
        <v>46163</v>
      </c>
      <c r="EO25" s="8">
        <f t="shared" si="7"/>
        <v>46164</v>
      </c>
      <c r="EP25" s="8">
        <f t="shared" si="7"/>
        <v>46165</v>
      </c>
      <c r="EQ25" s="8">
        <f t="shared" si="7"/>
        <v>46166</v>
      </c>
      <c r="ER25" s="8">
        <f t="shared" si="7"/>
        <v>46167</v>
      </c>
      <c r="ES25" s="8">
        <f t="shared" si="7"/>
        <v>46168</v>
      </c>
      <c r="ET25" s="8">
        <f t="shared" si="7"/>
        <v>46169</v>
      </c>
      <c r="EU25" s="8">
        <f t="shared" si="7"/>
        <v>46170</v>
      </c>
      <c r="EV25" s="8">
        <f t="shared" si="7"/>
        <v>46171</v>
      </c>
      <c r="EW25" s="8">
        <f t="shared" si="7"/>
        <v>46172</v>
      </c>
      <c r="EX25" s="8">
        <f t="shared" si="7"/>
        <v>46173</v>
      </c>
      <c r="EY25" s="8">
        <f t="shared" si="7"/>
        <v>46174</v>
      </c>
      <c r="EZ25" s="8">
        <f t="shared" si="7"/>
        <v>46175</v>
      </c>
      <c r="FA25" s="8">
        <f t="shared" si="7"/>
        <v>46176</v>
      </c>
      <c r="FB25" s="8">
        <f t="shared" si="7"/>
        <v>46177</v>
      </c>
      <c r="FC25" s="8">
        <f t="shared" si="7"/>
        <v>46178</v>
      </c>
      <c r="FD25" s="8">
        <f t="shared" si="7"/>
        <v>46179</v>
      </c>
      <c r="FE25" s="33">
        <f t="shared" si="7"/>
        <v>46180</v>
      </c>
      <c r="FF25" s="33">
        <f t="shared" si="7"/>
        <v>46181</v>
      </c>
      <c r="FG25" s="33">
        <f t="shared" si="7"/>
        <v>46182</v>
      </c>
      <c r="FH25" s="33">
        <f t="shared" si="7"/>
        <v>46183</v>
      </c>
      <c r="FI25" s="33">
        <f t="shared" si="7"/>
        <v>46184</v>
      </c>
      <c r="FJ25" s="8">
        <f t="shared" si="7"/>
        <v>46185</v>
      </c>
      <c r="FK25" s="8">
        <f t="shared" si="7"/>
        <v>46186</v>
      </c>
      <c r="FL25" s="8">
        <f t="shared" si="7"/>
        <v>46187</v>
      </c>
      <c r="FM25" s="8">
        <f t="shared" si="7"/>
        <v>46188</v>
      </c>
      <c r="FN25" s="8">
        <f t="shared" si="7"/>
        <v>46189</v>
      </c>
      <c r="FO25" s="8">
        <f t="shared" si="7"/>
        <v>46190</v>
      </c>
      <c r="FP25" s="8">
        <f t="shared" si="7"/>
        <v>46191</v>
      </c>
      <c r="FQ25" s="8">
        <f t="shared" si="7"/>
        <v>46192</v>
      </c>
      <c r="FR25" s="8">
        <f t="shared" si="7"/>
        <v>46193</v>
      </c>
      <c r="FS25" s="8">
        <f t="shared" si="7"/>
        <v>46194</v>
      </c>
      <c r="FT25" s="8">
        <f t="shared" si="7"/>
        <v>46195</v>
      </c>
      <c r="FU25" s="8">
        <f t="shared" si="7"/>
        <v>46196</v>
      </c>
      <c r="FV25" s="8">
        <f t="shared" si="7"/>
        <v>46197</v>
      </c>
      <c r="FW25" s="8">
        <f t="shared" si="7"/>
        <v>46198</v>
      </c>
      <c r="FX25" s="8">
        <f t="shared" si="7"/>
        <v>46199</v>
      </c>
      <c r="FY25" s="8">
        <f t="shared" si="7"/>
        <v>46200</v>
      </c>
      <c r="FZ25" s="8">
        <f t="shared" si="7"/>
        <v>46201</v>
      </c>
      <c r="GA25" s="8">
        <f t="shared" si="7"/>
        <v>46202</v>
      </c>
      <c r="GB25" s="8">
        <f t="shared" si="7"/>
        <v>46203</v>
      </c>
      <c r="GC25" s="8">
        <f t="shared" si="7"/>
        <v>46204</v>
      </c>
      <c r="GD25" s="8">
        <f t="shared" si="7"/>
        <v>46205</v>
      </c>
      <c r="GE25" s="8">
        <f t="shared" si="7"/>
        <v>46206</v>
      </c>
      <c r="GF25" s="8">
        <f t="shared" ref="GF25:IQ25" si="8">GF6</f>
        <v>46207</v>
      </c>
      <c r="GG25" s="8">
        <f t="shared" si="8"/>
        <v>46208</v>
      </c>
      <c r="GH25" s="8">
        <f t="shared" si="8"/>
        <v>46209</v>
      </c>
      <c r="GI25" s="8">
        <f t="shared" si="8"/>
        <v>46210</v>
      </c>
      <c r="GJ25" s="8">
        <f t="shared" si="8"/>
        <v>46211</v>
      </c>
      <c r="GK25" s="8">
        <f t="shared" si="8"/>
        <v>46212</v>
      </c>
      <c r="GL25" s="8">
        <f t="shared" si="8"/>
        <v>46213</v>
      </c>
      <c r="GM25" s="8">
        <f t="shared" si="8"/>
        <v>46214</v>
      </c>
      <c r="GN25" s="8">
        <f t="shared" si="8"/>
        <v>46215</v>
      </c>
      <c r="GO25" s="8">
        <f t="shared" si="8"/>
        <v>46216</v>
      </c>
      <c r="GP25" s="8">
        <f t="shared" si="8"/>
        <v>46217</v>
      </c>
      <c r="GQ25" s="8">
        <f t="shared" si="8"/>
        <v>46218</v>
      </c>
      <c r="GR25" s="8">
        <f t="shared" si="8"/>
        <v>46219</v>
      </c>
      <c r="GS25" s="8">
        <f t="shared" si="8"/>
        <v>46220</v>
      </c>
      <c r="GT25" s="8">
        <f t="shared" si="8"/>
        <v>46221</v>
      </c>
      <c r="GU25" s="8">
        <f t="shared" si="8"/>
        <v>46222</v>
      </c>
      <c r="GV25" s="8">
        <f t="shared" si="8"/>
        <v>46223</v>
      </c>
      <c r="GW25" s="8">
        <f t="shared" si="8"/>
        <v>46224</v>
      </c>
      <c r="GX25" s="8">
        <f t="shared" si="8"/>
        <v>46225</v>
      </c>
      <c r="GY25" s="8">
        <f t="shared" si="8"/>
        <v>46226</v>
      </c>
      <c r="GZ25" s="8">
        <f t="shared" si="8"/>
        <v>46227</v>
      </c>
      <c r="HA25" s="8">
        <f t="shared" si="8"/>
        <v>46228</v>
      </c>
      <c r="HB25" s="8">
        <f t="shared" si="8"/>
        <v>46229</v>
      </c>
      <c r="HC25" s="8">
        <f t="shared" si="8"/>
        <v>46230</v>
      </c>
      <c r="HD25" s="8">
        <f t="shared" si="8"/>
        <v>46231</v>
      </c>
      <c r="HE25" s="8">
        <f t="shared" si="8"/>
        <v>46232</v>
      </c>
      <c r="HF25" s="8">
        <f t="shared" si="8"/>
        <v>46233</v>
      </c>
      <c r="HG25" s="8">
        <f t="shared" si="8"/>
        <v>46234</v>
      </c>
      <c r="HH25" s="8">
        <f t="shared" si="8"/>
        <v>46235</v>
      </c>
      <c r="HI25" s="8">
        <f t="shared" si="8"/>
        <v>46236</v>
      </c>
      <c r="HJ25" s="8">
        <f t="shared" si="8"/>
        <v>46237</v>
      </c>
      <c r="HK25" s="8">
        <f t="shared" si="8"/>
        <v>46238</v>
      </c>
      <c r="HL25" s="8">
        <f t="shared" si="8"/>
        <v>46239</v>
      </c>
      <c r="HM25" s="8">
        <f t="shared" si="8"/>
        <v>46240</v>
      </c>
      <c r="HN25" s="8">
        <f t="shared" si="8"/>
        <v>46241</v>
      </c>
      <c r="HO25" s="8">
        <f t="shared" si="8"/>
        <v>46242</v>
      </c>
      <c r="HP25" s="8">
        <f t="shared" si="8"/>
        <v>46243</v>
      </c>
      <c r="HQ25" s="8">
        <f t="shared" si="8"/>
        <v>46244</v>
      </c>
      <c r="HR25" s="8">
        <f t="shared" si="8"/>
        <v>46245</v>
      </c>
      <c r="HS25" s="8">
        <f t="shared" si="8"/>
        <v>46246</v>
      </c>
      <c r="HT25" s="8">
        <f t="shared" si="8"/>
        <v>46247</v>
      </c>
      <c r="HU25" s="8">
        <f t="shared" si="8"/>
        <v>46248</v>
      </c>
      <c r="HV25" s="8">
        <f t="shared" si="8"/>
        <v>46249</v>
      </c>
      <c r="HW25" s="8">
        <f t="shared" si="8"/>
        <v>46250</v>
      </c>
      <c r="HX25" s="8">
        <f t="shared" si="8"/>
        <v>46251</v>
      </c>
      <c r="HY25" s="8">
        <f t="shared" si="8"/>
        <v>46252</v>
      </c>
      <c r="HZ25" s="8">
        <f t="shared" si="8"/>
        <v>46253</v>
      </c>
      <c r="IA25" s="8">
        <f t="shared" si="8"/>
        <v>46254</v>
      </c>
      <c r="IB25" s="8">
        <f t="shared" si="8"/>
        <v>46255</v>
      </c>
      <c r="IC25" s="8">
        <f t="shared" si="8"/>
        <v>46256</v>
      </c>
      <c r="ID25" s="8">
        <f t="shared" si="8"/>
        <v>46257</v>
      </c>
      <c r="IE25" s="8">
        <f t="shared" si="8"/>
        <v>46258</v>
      </c>
      <c r="IF25" s="8">
        <f t="shared" si="8"/>
        <v>46259</v>
      </c>
      <c r="IG25" s="8">
        <f t="shared" si="8"/>
        <v>46260</v>
      </c>
      <c r="IH25" s="8">
        <f t="shared" si="8"/>
        <v>46261</v>
      </c>
      <c r="II25" s="8">
        <f t="shared" si="8"/>
        <v>46262</v>
      </c>
      <c r="IJ25" s="8">
        <f t="shared" si="8"/>
        <v>46263</v>
      </c>
      <c r="IK25" s="8">
        <f t="shared" si="8"/>
        <v>46264</v>
      </c>
      <c r="IL25" s="8">
        <f t="shared" si="8"/>
        <v>46265</v>
      </c>
      <c r="IM25" s="8">
        <f t="shared" si="8"/>
        <v>46266</v>
      </c>
      <c r="IN25" s="8">
        <f t="shared" si="8"/>
        <v>46267</v>
      </c>
      <c r="IO25" s="8">
        <f t="shared" si="8"/>
        <v>46268</v>
      </c>
      <c r="IP25" s="8">
        <f t="shared" si="8"/>
        <v>46269</v>
      </c>
      <c r="IQ25" s="8">
        <f t="shared" si="8"/>
        <v>46270</v>
      </c>
      <c r="IR25" s="8">
        <f t="shared" ref="IR25:JP25" si="9">IR6</f>
        <v>46271</v>
      </c>
      <c r="IS25" s="8">
        <f t="shared" si="9"/>
        <v>46272</v>
      </c>
      <c r="IT25" s="8">
        <f t="shared" si="9"/>
        <v>46273</v>
      </c>
      <c r="IU25" s="8">
        <f t="shared" si="9"/>
        <v>46274</v>
      </c>
      <c r="IV25" s="8">
        <f t="shared" si="9"/>
        <v>46275</v>
      </c>
      <c r="IW25" s="8">
        <f t="shared" si="9"/>
        <v>46276</v>
      </c>
      <c r="IX25" s="8">
        <f t="shared" si="9"/>
        <v>46277</v>
      </c>
      <c r="IY25" s="8">
        <f t="shared" si="9"/>
        <v>46278</v>
      </c>
      <c r="IZ25" s="8">
        <f t="shared" si="9"/>
        <v>46279</v>
      </c>
      <c r="JA25" s="8">
        <f t="shared" si="9"/>
        <v>46280</v>
      </c>
      <c r="JB25" s="8">
        <f t="shared" si="9"/>
        <v>46281</v>
      </c>
      <c r="JC25" s="8">
        <f t="shared" si="9"/>
        <v>46282</v>
      </c>
      <c r="JD25" s="8">
        <f t="shared" si="9"/>
        <v>46283</v>
      </c>
      <c r="JE25" s="8">
        <f t="shared" si="9"/>
        <v>46284</v>
      </c>
      <c r="JF25" s="8">
        <f t="shared" si="9"/>
        <v>46285</v>
      </c>
      <c r="JG25" s="8">
        <f t="shared" si="9"/>
        <v>46286</v>
      </c>
      <c r="JH25" s="8">
        <f t="shared" si="9"/>
        <v>46287</v>
      </c>
      <c r="JI25" s="8">
        <f t="shared" si="9"/>
        <v>46288</v>
      </c>
      <c r="JJ25" s="8">
        <f t="shared" si="9"/>
        <v>46289</v>
      </c>
      <c r="JK25" s="8">
        <f t="shared" si="9"/>
        <v>46290</v>
      </c>
      <c r="JL25" s="8">
        <f t="shared" si="9"/>
        <v>46291</v>
      </c>
      <c r="JM25" s="8">
        <f t="shared" si="9"/>
        <v>46292</v>
      </c>
      <c r="JN25" s="8">
        <f t="shared" si="9"/>
        <v>46293</v>
      </c>
      <c r="JO25" s="8">
        <f t="shared" si="9"/>
        <v>46294</v>
      </c>
      <c r="JP25" s="8">
        <f t="shared" si="9"/>
        <v>46295</v>
      </c>
    </row>
    <row r="26" spans="1:276" ht="11.45" customHeight="1">
      <c r="A26" s="34" t="s">
        <v>4</v>
      </c>
    </row>
    <row r="27" spans="1:276" ht="11.45" customHeight="1">
      <c r="A27" s="12">
        <v>1</v>
      </c>
      <c r="B27" s="35">
        <f t="shared" ref="B27:Q27" si="10">ROUND(B8*0.87,)</f>
        <v>19653</v>
      </c>
      <c r="C27" s="35">
        <f t="shared" si="10"/>
        <v>26779</v>
      </c>
      <c r="D27" s="35">
        <f t="shared" si="10"/>
        <v>26779</v>
      </c>
      <c r="E27" s="35">
        <f t="shared" si="10"/>
        <v>27953</v>
      </c>
      <c r="F27" s="35">
        <f t="shared" si="10"/>
        <v>27953</v>
      </c>
      <c r="G27" s="35">
        <f t="shared" si="10"/>
        <v>27953</v>
      </c>
      <c r="H27" s="35">
        <f t="shared" si="10"/>
        <v>27953</v>
      </c>
      <c r="I27" s="35">
        <f t="shared" si="10"/>
        <v>27953</v>
      </c>
      <c r="J27" s="35">
        <f t="shared" si="10"/>
        <v>25056</v>
      </c>
      <c r="K27" s="35">
        <f t="shared" si="10"/>
        <v>23647</v>
      </c>
      <c r="L27" s="13">
        <f t="shared" si="10"/>
        <v>17500</v>
      </c>
      <c r="M27" s="13">
        <f t="shared" si="10"/>
        <v>14681</v>
      </c>
      <c r="N27" s="13">
        <f t="shared" si="10"/>
        <v>11393</v>
      </c>
      <c r="O27" s="13">
        <f t="shared" si="10"/>
        <v>11393</v>
      </c>
      <c r="P27" s="13">
        <f t="shared" si="10"/>
        <v>11393</v>
      </c>
      <c r="Q27" s="13">
        <f t="shared" si="10"/>
        <v>12097</v>
      </c>
      <c r="R27" s="13">
        <f t="shared" ref="R27:CC28" si="11">ROUND(R8*0.87,)</f>
        <v>12097</v>
      </c>
      <c r="S27" s="13">
        <f t="shared" si="11"/>
        <v>12097</v>
      </c>
      <c r="T27" s="13">
        <f t="shared" si="11"/>
        <v>12097</v>
      </c>
      <c r="U27" s="13">
        <f t="shared" si="11"/>
        <v>12097</v>
      </c>
      <c r="V27" s="13">
        <f t="shared" si="11"/>
        <v>12097</v>
      </c>
      <c r="W27" s="13">
        <f t="shared" si="11"/>
        <v>12802</v>
      </c>
      <c r="X27" s="13">
        <f t="shared" si="11"/>
        <v>12802</v>
      </c>
      <c r="Y27" s="13">
        <f t="shared" si="11"/>
        <v>12802</v>
      </c>
      <c r="Z27" s="13">
        <f t="shared" si="11"/>
        <v>12802</v>
      </c>
      <c r="AA27" s="13">
        <f t="shared" si="11"/>
        <v>12802</v>
      </c>
      <c r="AB27" s="13">
        <f t="shared" si="11"/>
        <v>13742</v>
      </c>
      <c r="AC27" s="13">
        <f t="shared" si="11"/>
        <v>13742</v>
      </c>
      <c r="AD27" s="13">
        <f t="shared" si="11"/>
        <v>13742</v>
      </c>
      <c r="AE27" s="13">
        <f t="shared" si="11"/>
        <v>13742</v>
      </c>
      <c r="AF27" s="13">
        <f t="shared" si="11"/>
        <v>16560</v>
      </c>
      <c r="AG27" s="13">
        <f t="shared" si="11"/>
        <v>16560</v>
      </c>
      <c r="AH27" s="13">
        <f t="shared" si="11"/>
        <v>16560</v>
      </c>
      <c r="AI27" s="13">
        <f t="shared" si="11"/>
        <v>15621</v>
      </c>
      <c r="AJ27" s="13">
        <f t="shared" si="11"/>
        <v>15621</v>
      </c>
      <c r="AK27" s="13">
        <f t="shared" si="11"/>
        <v>15621</v>
      </c>
      <c r="AL27" s="13">
        <f t="shared" si="11"/>
        <v>15621</v>
      </c>
      <c r="AM27" s="13">
        <f t="shared" si="11"/>
        <v>18440</v>
      </c>
      <c r="AN27" s="13">
        <f t="shared" si="11"/>
        <v>18440</v>
      </c>
      <c r="AO27" s="13">
        <f t="shared" si="11"/>
        <v>18440</v>
      </c>
      <c r="AP27" s="13">
        <f t="shared" si="11"/>
        <v>15621</v>
      </c>
      <c r="AQ27" s="13">
        <f t="shared" si="11"/>
        <v>15621</v>
      </c>
      <c r="AR27" s="13">
        <f t="shared" si="11"/>
        <v>15621</v>
      </c>
      <c r="AS27" s="13">
        <f t="shared" si="11"/>
        <v>15621</v>
      </c>
      <c r="AT27" s="13">
        <f t="shared" si="11"/>
        <v>15621</v>
      </c>
      <c r="AU27" s="13">
        <f t="shared" si="11"/>
        <v>16560</v>
      </c>
      <c r="AV27" s="13">
        <f t="shared" si="11"/>
        <v>16560</v>
      </c>
      <c r="AW27" s="13">
        <f t="shared" si="11"/>
        <v>16560</v>
      </c>
      <c r="AX27" s="13">
        <f t="shared" si="11"/>
        <v>18440</v>
      </c>
      <c r="AY27" s="13">
        <f t="shared" si="11"/>
        <v>18440</v>
      </c>
      <c r="AZ27" s="13">
        <f t="shared" si="11"/>
        <v>18440</v>
      </c>
      <c r="BA27" s="13">
        <f t="shared" si="11"/>
        <v>18440</v>
      </c>
      <c r="BB27" s="13">
        <f t="shared" si="11"/>
        <v>20319</v>
      </c>
      <c r="BC27" s="13">
        <f t="shared" si="11"/>
        <v>20319</v>
      </c>
      <c r="BD27" s="13">
        <f t="shared" si="11"/>
        <v>20319</v>
      </c>
      <c r="BE27" s="13">
        <f t="shared" si="11"/>
        <v>20319</v>
      </c>
      <c r="BF27" s="13">
        <f t="shared" si="11"/>
        <v>20319</v>
      </c>
      <c r="BG27" s="13">
        <f t="shared" si="11"/>
        <v>20319</v>
      </c>
      <c r="BH27" s="13">
        <f t="shared" si="11"/>
        <v>20319</v>
      </c>
      <c r="BI27" s="13">
        <f t="shared" si="11"/>
        <v>20319</v>
      </c>
      <c r="BJ27" s="13">
        <f t="shared" si="11"/>
        <v>18440</v>
      </c>
      <c r="BK27" s="13">
        <f t="shared" si="11"/>
        <v>12802</v>
      </c>
      <c r="BL27" s="13">
        <f t="shared" si="11"/>
        <v>12802</v>
      </c>
      <c r="BM27" s="13">
        <f t="shared" si="11"/>
        <v>12802</v>
      </c>
      <c r="BN27" s="13">
        <f t="shared" si="11"/>
        <v>12802</v>
      </c>
      <c r="BO27" s="13">
        <f t="shared" si="11"/>
        <v>12802</v>
      </c>
      <c r="BP27" s="13">
        <f t="shared" si="11"/>
        <v>12802</v>
      </c>
      <c r="BQ27" s="13">
        <f t="shared" si="11"/>
        <v>12802</v>
      </c>
      <c r="BR27" s="13">
        <f t="shared" si="11"/>
        <v>12802</v>
      </c>
      <c r="BS27" s="13">
        <f t="shared" si="11"/>
        <v>12802</v>
      </c>
      <c r="BT27" s="13">
        <f t="shared" si="11"/>
        <v>9357</v>
      </c>
      <c r="BU27" s="13">
        <f t="shared" si="11"/>
        <v>9357</v>
      </c>
      <c r="BV27" s="13">
        <f t="shared" si="11"/>
        <v>9357</v>
      </c>
      <c r="BW27" s="13">
        <f t="shared" si="11"/>
        <v>9357</v>
      </c>
      <c r="BX27" s="13">
        <f t="shared" si="11"/>
        <v>9357</v>
      </c>
      <c r="BY27" s="13">
        <f t="shared" si="11"/>
        <v>9357</v>
      </c>
      <c r="BZ27" s="13">
        <f t="shared" si="11"/>
        <v>9357</v>
      </c>
      <c r="CA27" s="13">
        <f t="shared" si="11"/>
        <v>8261</v>
      </c>
      <c r="CB27" s="13">
        <f t="shared" si="11"/>
        <v>8261</v>
      </c>
      <c r="CC27" s="13">
        <f t="shared" si="11"/>
        <v>8261</v>
      </c>
      <c r="CD27" s="13">
        <f t="shared" ref="CD27:DS28" si="12">ROUND(CD8*0.87,)</f>
        <v>8261</v>
      </c>
      <c r="CE27" s="13">
        <f t="shared" si="12"/>
        <v>8261</v>
      </c>
      <c r="CF27" s="13">
        <f t="shared" si="12"/>
        <v>7321</v>
      </c>
      <c r="CG27" s="13">
        <f t="shared" si="12"/>
        <v>7321</v>
      </c>
      <c r="CH27" s="13">
        <f t="shared" si="12"/>
        <v>7321</v>
      </c>
      <c r="CI27" s="13">
        <f t="shared" si="12"/>
        <v>7321</v>
      </c>
      <c r="CJ27" s="13">
        <f t="shared" si="12"/>
        <v>7321</v>
      </c>
      <c r="CK27" s="13">
        <f t="shared" si="12"/>
        <v>8261</v>
      </c>
      <c r="CL27" s="13">
        <f t="shared" si="12"/>
        <v>8261</v>
      </c>
      <c r="CM27" s="13">
        <f t="shared" si="12"/>
        <v>7321</v>
      </c>
      <c r="CN27" s="13">
        <f t="shared" si="12"/>
        <v>7321</v>
      </c>
      <c r="CO27" s="13">
        <f t="shared" si="12"/>
        <v>7321</v>
      </c>
      <c r="CP27" s="13">
        <f t="shared" si="12"/>
        <v>7164</v>
      </c>
      <c r="CQ27" s="13">
        <f t="shared" si="12"/>
        <v>7164</v>
      </c>
      <c r="CR27" s="13">
        <f t="shared" si="12"/>
        <v>7164</v>
      </c>
      <c r="CS27" s="13">
        <f t="shared" si="12"/>
        <v>7164</v>
      </c>
      <c r="CT27" s="13">
        <f t="shared" si="12"/>
        <v>6381</v>
      </c>
      <c r="CU27" s="13">
        <f t="shared" si="12"/>
        <v>6381</v>
      </c>
      <c r="CV27" s="13">
        <f t="shared" si="12"/>
        <v>6381</v>
      </c>
      <c r="CW27" s="13">
        <f t="shared" si="12"/>
        <v>6381</v>
      </c>
      <c r="CX27" s="13">
        <f t="shared" si="12"/>
        <v>6381</v>
      </c>
      <c r="CY27" s="13">
        <f t="shared" si="12"/>
        <v>6381</v>
      </c>
      <c r="CZ27" s="13">
        <f t="shared" si="12"/>
        <v>6381</v>
      </c>
      <c r="DA27" s="13">
        <f t="shared" si="12"/>
        <v>4894</v>
      </c>
      <c r="DB27" s="13">
        <f t="shared" si="12"/>
        <v>4894</v>
      </c>
      <c r="DC27" s="13">
        <f t="shared" si="12"/>
        <v>4894</v>
      </c>
      <c r="DD27" s="13">
        <f t="shared" si="12"/>
        <v>4894</v>
      </c>
      <c r="DE27" s="13">
        <f t="shared" si="12"/>
        <v>4894</v>
      </c>
      <c r="DF27" s="13">
        <f t="shared" si="12"/>
        <v>5364</v>
      </c>
      <c r="DG27" s="13">
        <f t="shared" si="12"/>
        <v>5364</v>
      </c>
      <c r="DH27" s="13">
        <f t="shared" si="12"/>
        <v>4894</v>
      </c>
      <c r="DI27" s="13">
        <f t="shared" si="12"/>
        <v>4894</v>
      </c>
      <c r="DJ27" s="13">
        <f t="shared" si="12"/>
        <v>4894</v>
      </c>
      <c r="DK27" s="13">
        <f t="shared" si="12"/>
        <v>4894</v>
      </c>
      <c r="DL27" s="13">
        <f t="shared" si="12"/>
        <v>4894</v>
      </c>
      <c r="DM27" s="13">
        <f t="shared" si="12"/>
        <v>5364</v>
      </c>
      <c r="DN27" s="13">
        <f t="shared" si="12"/>
        <v>5364</v>
      </c>
      <c r="DO27" s="13">
        <f t="shared" si="12"/>
        <v>4894</v>
      </c>
      <c r="DP27" s="13">
        <f t="shared" si="12"/>
        <v>4894</v>
      </c>
      <c r="DQ27" s="13">
        <f t="shared" si="12"/>
        <v>4894</v>
      </c>
      <c r="DR27" s="13">
        <f t="shared" si="12"/>
        <v>4894</v>
      </c>
      <c r="DS27" s="13">
        <f t="shared" si="12"/>
        <v>5990</v>
      </c>
      <c r="DT27" s="13">
        <f t="shared" ref="DT27:GE27" si="13">ROUND(DT8*0.87,)</f>
        <v>5990</v>
      </c>
      <c r="DU27" s="13">
        <f t="shared" si="13"/>
        <v>5990</v>
      </c>
      <c r="DV27" s="13">
        <f t="shared" si="13"/>
        <v>5129</v>
      </c>
      <c r="DW27" s="13">
        <f t="shared" si="13"/>
        <v>5129</v>
      </c>
      <c r="DX27" s="13">
        <f t="shared" si="13"/>
        <v>5129</v>
      </c>
      <c r="DY27" s="13">
        <f t="shared" si="13"/>
        <v>5129</v>
      </c>
      <c r="DZ27" s="13">
        <f t="shared" si="13"/>
        <v>5129</v>
      </c>
      <c r="EA27" s="13">
        <f t="shared" si="13"/>
        <v>5990</v>
      </c>
      <c r="EB27" s="13">
        <f t="shared" si="13"/>
        <v>5990</v>
      </c>
      <c r="EC27" s="13">
        <f t="shared" si="13"/>
        <v>5990</v>
      </c>
      <c r="ED27" s="13">
        <f t="shared" si="13"/>
        <v>4894</v>
      </c>
      <c r="EE27" s="13">
        <f t="shared" si="13"/>
        <v>4894</v>
      </c>
      <c r="EF27" s="13">
        <f t="shared" si="13"/>
        <v>4894</v>
      </c>
      <c r="EG27" s="13">
        <f t="shared" si="13"/>
        <v>4894</v>
      </c>
      <c r="EH27" s="13">
        <f t="shared" si="13"/>
        <v>5129</v>
      </c>
      <c r="EI27" s="13">
        <f t="shared" si="13"/>
        <v>5129</v>
      </c>
      <c r="EJ27" s="13">
        <f t="shared" si="13"/>
        <v>4894</v>
      </c>
      <c r="EK27" s="13">
        <f t="shared" si="13"/>
        <v>4894</v>
      </c>
      <c r="EL27" s="13">
        <f t="shared" si="13"/>
        <v>4894</v>
      </c>
      <c r="EM27" s="13">
        <f t="shared" si="13"/>
        <v>4894</v>
      </c>
      <c r="EN27" s="13">
        <f t="shared" si="13"/>
        <v>4894</v>
      </c>
      <c r="EO27" s="13">
        <f t="shared" si="13"/>
        <v>5129</v>
      </c>
      <c r="EP27" s="13">
        <f t="shared" si="13"/>
        <v>5129</v>
      </c>
      <c r="EQ27" s="13">
        <f t="shared" si="13"/>
        <v>4894</v>
      </c>
      <c r="ER27" s="13">
        <f t="shared" si="13"/>
        <v>4894</v>
      </c>
      <c r="ES27" s="13">
        <f t="shared" si="13"/>
        <v>4894</v>
      </c>
      <c r="ET27" s="13">
        <f t="shared" si="13"/>
        <v>4894</v>
      </c>
      <c r="EU27" s="13">
        <f t="shared" si="13"/>
        <v>4894</v>
      </c>
      <c r="EV27" s="13">
        <f t="shared" si="13"/>
        <v>5129</v>
      </c>
      <c r="EW27" s="13">
        <f t="shared" si="13"/>
        <v>5129</v>
      </c>
      <c r="EX27" s="13">
        <f t="shared" si="13"/>
        <v>5129</v>
      </c>
      <c r="EY27" s="13">
        <f t="shared" si="13"/>
        <v>5129</v>
      </c>
      <c r="EZ27" s="13">
        <f t="shared" si="13"/>
        <v>5129</v>
      </c>
      <c r="FA27" s="13">
        <f t="shared" si="13"/>
        <v>5129</v>
      </c>
      <c r="FB27" s="13">
        <f t="shared" si="13"/>
        <v>5129</v>
      </c>
      <c r="FC27" s="13">
        <f t="shared" si="13"/>
        <v>9200</v>
      </c>
      <c r="FD27" s="13">
        <f t="shared" si="13"/>
        <v>9200</v>
      </c>
      <c r="FE27" s="35">
        <f t="shared" si="13"/>
        <v>9200</v>
      </c>
      <c r="FF27" s="35">
        <f t="shared" si="13"/>
        <v>9200</v>
      </c>
      <c r="FG27" s="35">
        <f t="shared" si="13"/>
        <v>9200</v>
      </c>
      <c r="FH27" s="35">
        <f t="shared" si="13"/>
        <v>9200</v>
      </c>
      <c r="FI27" s="35">
        <f t="shared" si="13"/>
        <v>10923</v>
      </c>
      <c r="FJ27" s="13">
        <f t="shared" si="13"/>
        <v>10923</v>
      </c>
      <c r="FK27" s="13">
        <f t="shared" si="13"/>
        <v>10923</v>
      </c>
      <c r="FL27" s="13">
        <f t="shared" si="13"/>
        <v>10923</v>
      </c>
      <c r="FM27" s="13">
        <f t="shared" si="13"/>
        <v>10923</v>
      </c>
      <c r="FN27" s="13">
        <f t="shared" si="13"/>
        <v>10923</v>
      </c>
      <c r="FO27" s="13">
        <f t="shared" si="13"/>
        <v>10923</v>
      </c>
      <c r="FP27" s="13">
        <f t="shared" si="13"/>
        <v>10923</v>
      </c>
      <c r="FQ27" s="13">
        <f t="shared" si="13"/>
        <v>10923</v>
      </c>
      <c r="FR27" s="13">
        <f t="shared" si="13"/>
        <v>10923</v>
      </c>
      <c r="FS27" s="13">
        <f t="shared" si="13"/>
        <v>5990</v>
      </c>
      <c r="FT27" s="13">
        <f t="shared" si="13"/>
        <v>5990</v>
      </c>
      <c r="FU27" s="13">
        <f t="shared" si="13"/>
        <v>5990</v>
      </c>
      <c r="FV27" s="13">
        <f t="shared" si="13"/>
        <v>5990</v>
      </c>
      <c r="FW27" s="13">
        <f t="shared" si="13"/>
        <v>5990</v>
      </c>
      <c r="FX27" s="13">
        <f t="shared" si="13"/>
        <v>5990</v>
      </c>
      <c r="FY27" s="13">
        <f t="shared" si="13"/>
        <v>5990</v>
      </c>
      <c r="FZ27" s="13">
        <f t="shared" si="13"/>
        <v>5990</v>
      </c>
      <c r="GA27" s="13">
        <f t="shared" si="13"/>
        <v>9200</v>
      </c>
      <c r="GB27" s="13">
        <f t="shared" si="13"/>
        <v>9200</v>
      </c>
      <c r="GC27" s="13">
        <f t="shared" si="13"/>
        <v>9200</v>
      </c>
      <c r="GD27" s="13">
        <f t="shared" si="13"/>
        <v>9200</v>
      </c>
      <c r="GE27" s="13">
        <f t="shared" si="13"/>
        <v>9200</v>
      </c>
      <c r="GF27" s="13">
        <f t="shared" ref="GF27:IQ27" si="14">ROUND(GF8*0.87,)</f>
        <v>9200</v>
      </c>
      <c r="GG27" s="13">
        <f t="shared" si="14"/>
        <v>9200</v>
      </c>
      <c r="GH27" s="13">
        <f t="shared" si="14"/>
        <v>9200</v>
      </c>
      <c r="GI27" s="13">
        <f t="shared" si="14"/>
        <v>9200</v>
      </c>
      <c r="GJ27" s="13">
        <f t="shared" si="14"/>
        <v>9200</v>
      </c>
      <c r="GK27" s="13">
        <f t="shared" si="14"/>
        <v>9200</v>
      </c>
      <c r="GL27" s="13">
        <f t="shared" si="14"/>
        <v>9200</v>
      </c>
      <c r="GM27" s="13">
        <f t="shared" si="14"/>
        <v>9200</v>
      </c>
      <c r="GN27" s="13">
        <f t="shared" si="14"/>
        <v>9200</v>
      </c>
      <c r="GO27" s="13">
        <f t="shared" si="14"/>
        <v>6773</v>
      </c>
      <c r="GP27" s="13">
        <f t="shared" si="14"/>
        <v>6773</v>
      </c>
      <c r="GQ27" s="13">
        <f t="shared" si="14"/>
        <v>6773</v>
      </c>
      <c r="GR27" s="13">
        <f t="shared" si="14"/>
        <v>6773</v>
      </c>
      <c r="GS27" s="13">
        <f t="shared" si="14"/>
        <v>7164</v>
      </c>
      <c r="GT27" s="13">
        <f t="shared" si="14"/>
        <v>7164</v>
      </c>
      <c r="GU27" s="13">
        <f t="shared" si="14"/>
        <v>6773</v>
      </c>
      <c r="GV27" s="13">
        <f t="shared" si="14"/>
        <v>6773</v>
      </c>
      <c r="GW27" s="13">
        <f t="shared" si="14"/>
        <v>6773</v>
      </c>
      <c r="GX27" s="13">
        <f t="shared" si="14"/>
        <v>6773</v>
      </c>
      <c r="GY27" s="13">
        <f t="shared" si="14"/>
        <v>6773</v>
      </c>
      <c r="GZ27" s="13">
        <f t="shared" si="14"/>
        <v>7164</v>
      </c>
      <c r="HA27" s="13">
        <f t="shared" si="14"/>
        <v>7164</v>
      </c>
      <c r="HB27" s="13">
        <f t="shared" si="14"/>
        <v>6773</v>
      </c>
      <c r="HC27" s="13">
        <f t="shared" si="14"/>
        <v>6773</v>
      </c>
      <c r="HD27" s="13">
        <f t="shared" si="14"/>
        <v>6773</v>
      </c>
      <c r="HE27" s="13">
        <f t="shared" si="14"/>
        <v>6773</v>
      </c>
      <c r="HF27" s="13">
        <f t="shared" si="14"/>
        <v>6773</v>
      </c>
      <c r="HG27" s="13">
        <f t="shared" si="14"/>
        <v>7164</v>
      </c>
      <c r="HH27" s="13">
        <f t="shared" si="14"/>
        <v>7164</v>
      </c>
      <c r="HI27" s="13">
        <f t="shared" si="14"/>
        <v>6773</v>
      </c>
      <c r="HJ27" s="13">
        <f t="shared" si="14"/>
        <v>6773</v>
      </c>
      <c r="HK27" s="13">
        <f t="shared" si="14"/>
        <v>6773</v>
      </c>
      <c r="HL27" s="13">
        <f t="shared" si="14"/>
        <v>6773</v>
      </c>
      <c r="HM27" s="13">
        <f t="shared" si="14"/>
        <v>6773</v>
      </c>
      <c r="HN27" s="13">
        <f t="shared" si="14"/>
        <v>7164</v>
      </c>
      <c r="HO27" s="13">
        <f t="shared" si="14"/>
        <v>7164</v>
      </c>
      <c r="HP27" s="13">
        <f t="shared" si="14"/>
        <v>6773</v>
      </c>
      <c r="HQ27" s="13">
        <f t="shared" si="14"/>
        <v>6773</v>
      </c>
      <c r="HR27" s="13">
        <f t="shared" si="14"/>
        <v>6773</v>
      </c>
      <c r="HS27" s="13">
        <f t="shared" si="14"/>
        <v>6773</v>
      </c>
      <c r="HT27" s="13">
        <f t="shared" si="14"/>
        <v>6773</v>
      </c>
      <c r="HU27" s="13">
        <f t="shared" si="14"/>
        <v>7164</v>
      </c>
      <c r="HV27" s="13">
        <f t="shared" si="14"/>
        <v>7164</v>
      </c>
      <c r="HW27" s="13">
        <f t="shared" si="14"/>
        <v>6773</v>
      </c>
      <c r="HX27" s="13">
        <f t="shared" si="14"/>
        <v>6773</v>
      </c>
      <c r="HY27" s="13">
        <f t="shared" si="14"/>
        <v>6773</v>
      </c>
      <c r="HZ27" s="13">
        <f t="shared" si="14"/>
        <v>6773</v>
      </c>
      <c r="IA27" s="13">
        <f t="shared" si="14"/>
        <v>6773</v>
      </c>
      <c r="IB27" s="13">
        <f t="shared" si="14"/>
        <v>6773</v>
      </c>
      <c r="IC27" s="13">
        <f t="shared" si="14"/>
        <v>6773</v>
      </c>
      <c r="ID27" s="13">
        <f t="shared" si="14"/>
        <v>5990</v>
      </c>
      <c r="IE27" s="13">
        <f t="shared" si="14"/>
        <v>5990</v>
      </c>
      <c r="IF27" s="13">
        <f t="shared" si="14"/>
        <v>5990</v>
      </c>
      <c r="IG27" s="13">
        <f t="shared" si="14"/>
        <v>5990</v>
      </c>
      <c r="IH27" s="13">
        <f t="shared" si="14"/>
        <v>5990</v>
      </c>
      <c r="II27" s="13">
        <f t="shared" si="14"/>
        <v>5990</v>
      </c>
      <c r="IJ27" s="13">
        <f t="shared" si="14"/>
        <v>5990</v>
      </c>
      <c r="IK27" s="13">
        <f t="shared" si="14"/>
        <v>5598</v>
      </c>
      <c r="IL27" s="13">
        <f t="shared" si="14"/>
        <v>5598</v>
      </c>
      <c r="IM27" s="13">
        <f t="shared" si="14"/>
        <v>5598</v>
      </c>
      <c r="IN27" s="13">
        <f t="shared" si="14"/>
        <v>5598</v>
      </c>
      <c r="IO27" s="13">
        <f t="shared" si="14"/>
        <v>5598</v>
      </c>
      <c r="IP27" s="13">
        <f t="shared" si="14"/>
        <v>5990</v>
      </c>
      <c r="IQ27" s="13">
        <f t="shared" si="14"/>
        <v>5990</v>
      </c>
      <c r="IR27" s="13">
        <f t="shared" ref="IR27:JP27" si="15">ROUND(IR8*0.87,)</f>
        <v>5598</v>
      </c>
      <c r="IS27" s="13">
        <f t="shared" si="15"/>
        <v>5598</v>
      </c>
      <c r="IT27" s="13">
        <f t="shared" si="15"/>
        <v>5598</v>
      </c>
      <c r="IU27" s="13">
        <f t="shared" si="15"/>
        <v>5598</v>
      </c>
      <c r="IV27" s="13">
        <f t="shared" si="15"/>
        <v>5598</v>
      </c>
      <c r="IW27" s="13">
        <f t="shared" si="15"/>
        <v>5990</v>
      </c>
      <c r="IX27" s="13">
        <f t="shared" si="15"/>
        <v>5990</v>
      </c>
      <c r="IY27" s="13">
        <f t="shared" si="15"/>
        <v>5598</v>
      </c>
      <c r="IZ27" s="13">
        <f t="shared" si="15"/>
        <v>5598</v>
      </c>
      <c r="JA27" s="13">
        <f t="shared" si="15"/>
        <v>5598</v>
      </c>
      <c r="JB27" s="13">
        <f t="shared" si="15"/>
        <v>5598</v>
      </c>
      <c r="JC27" s="13">
        <f t="shared" si="15"/>
        <v>5598</v>
      </c>
      <c r="JD27" s="13">
        <f t="shared" si="15"/>
        <v>5990</v>
      </c>
      <c r="JE27" s="13">
        <f t="shared" si="15"/>
        <v>5990</v>
      </c>
      <c r="JF27" s="13">
        <f t="shared" si="15"/>
        <v>6773</v>
      </c>
      <c r="JG27" s="13">
        <f t="shared" si="15"/>
        <v>6773</v>
      </c>
      <c r="JH27" s="13">
        <f t="shared" si="15"/>
        <v>6773</v>
      </c>
      <c r="JI27" s="13">
        <f t="shared" si="15"/>
        <v>6773</v>
      </c>
      <c r="JJ27" s="13">
        <f t="shared" si="15"/>
        <v>6773</v>
      </c>
      <c r="JK27" s="13">
        <f t="shared" si="15"/>
        <v>6773</v>
      </c>
      <c r="JL27" s="13">
        <f t="shared" si="15"/>
        <v>6773</v>
      </c>
      <c r="JM27" s="13">
        <f t="shared" si="15"/>
        <v>6773</v>
      </c>
      <c r="JN27" s="13">
        <f t="shared" si="15"/>
        <v>6773</v>
      </c>
      <c r="JO27" s="13">
        <f t="shared" si="15"/>
        <v>6773</v>
      </c>
      <c r="JP27" s="13">
        <f t="shared" si="15"/>
        <v>6773</v>
      </c>
    </row>
    <row r="28" spans="1:276" ht="11.45" customHeight="1">
      <c r="A28" s="12">
        <v>2</v>
      </c>
      <c r="B28" s="35">
        <f t="shared" ref="B28:Q28" si="16">ROUND(B9*0.87,)</f>
        <v>21219</v>
      </c>
      <c r="C28" s="35">
        <f t="shared" si="16"/>
        <v>28345</v>
      </c>
      <c r="D28" s="35">
        <f t="shared" si="16"/>
        <v>28345</v>
      </c>
      <c r="E28" s="35">
        <f t="shared" si="16"/>
        <v>29519</v>
      </c>
      <c r="F28" s="35">
        <f t="shared" si="16"/>
        <v>29519</v>
      </c>
      <c r="G28" s="35">
        <f t="shared" si="16"/>
        <v>29519</v>
      </c>
      <c r="H28" s="35">
        <f t="shared" si="16"/>
        <v>29519</v>
      </c>
      <c r="I28" s="35">
        <f t="shared" si="16"/>
        <v>29519</v>
      </c>
      <c r="J28" s="35">
        <f t="shared" si="16"/>
        <v>26622</v>
      </c>
      <c r="K28" s="35">
        <f t="shared" si="16"/>
        <v>25213</v>
      </c>
      <c r="L28" s="13">
        <f t="shared" si="16"/>
        <v>18949</v>
      </c>
      <c r="M28" s="13">
        <f t="shared" si="16"/>
        <v>16130</v>
      </c>
      <c r="N28" s="13">
        <f t="shared" si="16"/>
        <v>12841</v>
      </c>
      <c r="O28" s="13">
        <f t="shared" si="16"/>
        <v>12841</v>
      </c>
      <c r="P28" s="13">
        <f t="shared" si="16"/>
        <v>12841</v>
      </c>
      <c r="Q28" s="13">
        <f t="shared" si="16"/>
        <v>13546</v>
      </c>
      <c r="R28" s="13">
        <f t="shared" si="11"/>
        <v>13546</v>
      </c>
      <c r="S28" s="13">
        <f t="shared" si="11"/>
        <v>13546</v>
      </c>
      <c r="T28" s="13">
        <f t="shared" si="11"/>
        <v>13546</v>
      </c>
      <c r="U28" s="13">
        <f t="shared" si="11"/>
        <v>13546</v>
      </c>
      <c r="V28" s="13">
        <f t="shared" si="11"/>
        <v>13546</v>
      </c>
      <c r="W28" s="13">
        <f t="shared" si="11"/>
        <v>14251</v>
      </c>
      <c r="X28" s="13">
        <f t="shared" si="11"/>
        <v>14251</v>
      </c>
      <c r="Y28" s="13">
        <f t="shared" si="11"/>
        <v>14251</v>
      </c>
      <c r="Z28" s="13">
        <f t="shared" si="11"/>
        <v>14251</v>
      </c>
      <c r="AA28" s="13">
        <f t="shared" si="11"/>
        <v>14251</v>
      </c>
      <c r="AB28" s="13">
        <f t="shared" si="11"/>
        <v>15190</v>
      </c>
      <c r="AC28" s="13">
        <f t="shared" si="11"/>
        <v>15190</v>
      </c>
      <c r="AD28" s="13">
        <f t="shared" si="11"/>
        <v>15190</v>
      </c>
      <c r="AE28" s="13">
        <f t="shared" si="11"/>
        <v>15190</v>
      </c>
      <c r="AF28" s="13">
        <f t="shared" si="11"/>
        <v>18009</v>
      </c>
      <c r="AG28" s="13">
        <f t="shared" si="11"/>
        <v>18009</v>
      </c>
      <c r="AH28" s="13">
        <f t="shared" si="11"/>
        <v>18009</v>
      </c>
      <c r="AI28" s="13">
        <f t="shared" si="11"/>
        <v>17069</v>
      </c>
      <c r="AJ28" s="13">
        <f t="shared" si="11"/>
        <v>17069</v>
      </c>
      <c r="AK28" s="13">
        <f t="shared" si="11"/>
        <v>17069</v>
      </c>
      <c r="AL28" s="13">
        <f t="shared" si="11"/>
        <v>17069</v>
      </c>
      <c r="AM28" s="13">
        <f t="shared" si="11"/>
        <v>19888</v>
      </c>
      <c r="AN28" s="13">
        <f t="shared" si="11"/>
        <v>19888</v>
      </c>
      <c r="AO28" s="13">
        <f t="shared" si="11"/>
        <v>19888</v>
      </c>
      <c r="AP28" s="13">
        <f t="shared" si="11"/>
        <v>17069</v>
      </c>
      <c r="AQ28" s="13">
        <f t="shared" si="11"/>
        <v>17069</v>
      </c>
      <c r="AR28" s="13">
        <f t="shared" si="11"/>
        <v>17069</v>
      </c>
      <c r="AS28" s="13">
        <f t="shared" si="11"/>
        <v>17069</v>
      </c>
      <c r="AT28" s="13">
        <f t="shared" si="11"/>
        <v>17069</v>
      </c>
      <c r="AU28" s="13">
        <f t="shared" si="11"/>
        <v>18009</v>
      </c>
      <c r="AV28" s="13">
        <f t="shared" si="11"/>
        <v>18009</v>
      </c>
      <c r="AW28" s="13">
        <f t="shared" si="11"/>
        <v>18009</v>
      </c>
      <c r="AX28" s="13">
        <f t="shared" si="11"/>
        <v>19888</v>
      </c>
      <c r="AY28" s="13">
        <f t="shared" si="11"/>
        <v>19888</v>
      </c>
      <c r="AZ28" s="13">
        <f t="shared" si="11"/>
        <v>19888</v>
      </c>
      <c r="BA28" s="13">
        <f t="shared" si="11"/>
        <v>19888</v>
      </c>
      <c r="BB28" s="13">
        <f t="shared" si="11"/>
        <v>21767</v>
      </c>
      <c r="BC28" s="13">
        <f t="shared" si="11"/>
        <v>21767</v>
      </c>
      <c r="BD28" s="13">
        <f t="shared" si="11"/>
        <v>21767</v>
      </c>
      <c r="BE28" s="13">
        <f t="shared" si="11"/>
        <v>21767</v>
      </c>
      <c r="BF28" s="13">
        <f t="shared" si="11"/>
        <v>21767</v>
      </c>
      <c r="BG28" s="13">
        <f t="shared" si="11"/>
        <v>21767</v>
      </c>
      <c r="BH28" s="13">
        <f t="shared" si="11"/>
        <v>21767</v>
      </c>
      <c r="BI28" s="13">
        <f t="shared" si="11"/>
        <v>21767</v>
      </c>
      <c r="BJ28" s="13">
        <f t="shared" si="11"/>
        <v>19888</v>
      </c>
      <c r="BK28" s="13">
        <f t="shared" si="11"/>
        <v>14251</v>
      </c>
      <c r="BL28" s="13">
        <f t="shared" si="11"/>
        <v>14251</v>
      </c>
      <c r="BM28" s="13">
        <f t="shared" si="11"/>
        <v>14251</v>
      </c>
      <c r="BN28" s="13">
        <f t="shared" si="11"/>
        <v>14251</v>
      </c>
      <c r="BO28" s="13">
        <f t="shared" si="11"/>
        <v>14251</v>
      </c>
      <c r="BP28" s="13">
        <f t="shared" si="11"/>
        <v>14251</v>
      </c>
      <c r="BQ28" s="13">
        <f t="shared" si="11"/>
        <v>14251</v>
      </c>
      <c r="BR28" s="13">
        <f t="shared" si="11"/>
        <v>14251</v>
      </c>
      <c r="BS28" s="13">
        <f t="shared" si="11"/>
        <v>14251</v>
      </c>
      <c r="BT28" s="13">
        <f t="shared" si="11"/>
        <v>10805</v>
      </c>
      <c r="BU28" s="13">
        <f t="shared" si="11"/>
        <v>10805</v>
      </c>
      <c r="BV28" s="13">
        <f t="shared" si="11"/>
        <v>10805</v>
      </c>
      <c r="BW28" s="13">
        <f t="shared" si="11"/>
        <v>10805</v>
      </c>
      <c r="BX28" s="13">
        <f t="shared" si="11"/>
        <v>10805</v>
      </c>
      <c r="BY28" s="13">
        <f t="shared" si="11"/>
        <v>10805</v>
      </c>
      <c r="BZ28" s="13">
        <f t="shared" si="11"/>
        <v>10805</v>
      </c>
      <c r="CA28" s="13">
        <f t="shared" si="11"/>
        <v>9709</v>
      </c>
      <c r="CB28" s="13">
        <f t="shared" si="11"/>
        <v>9709</v>
      </c>
      <c r="CC28" s="13">
        <f t="shared" si="11"/>
        <v>9709</v>
      </c>
      <c r="CD28" s="13">
        <f t="shared" si="12"/>
        <v>9709</v>
      </c>
      <c r="CE28" s="13">
        <f t="shared" si="12"/>
        <v>9709</v>
      </c>
      <c r="CF28" s="13">
        <f t="shared" si="12"/>
        <v>8770</v>
      </c>
      <c r="CG28" s="13">
        <f t="shared" si="12"/>
        <v>8770</v>
      </c>
      <c r="CH28" s="13">
        <f t="shared" si="12"/>
        <v>8770</v>
      </c>
      <c r="CI28" s="13">
        <f t="shared" si="12"/>
        <v>8770</v>
      </c>
      <c r="CJ28" s="13">
        <f t="shared" si="12"/>
        <v>8770</v>
      </c>
      <c r="CK28" s="13">
        <f t="shared" si="12"/>
        <v>9709</v>
      </c>
      <c r="CL28" s="13">
        <f t="shared" si="12"/>
        <v>9709</v>
      </c>
      <c r="CM28" s="13">
        <f t="shared" si="12"/>
        <v>8770</v>
      </c>
      <c r="CN28" s="13">
        <f t="shared" si="12"/>
        <v>8770</v>
      </c>
      <c r="CO28" s="13">
        <f t="shared" si="12"/>
        <v>8770</v>
      </c>
      <c r="CP28" s="13">
        <f t="shared" si="12"/>
        <v>8456</v>
      </c>
      <c r="CQ28" s="13">
        <f t="shared" si="12"/>
        <v>8456</v>
      </c>
      <c r="CR28" s="13">
        <f t="shared" si="12"/>
        <v>8456</v>
      </c>
      <c r="CS28" s="13">
        <f t="shared" si="12"/>
        <v>8456</v>
      </c>
      <c r="CT28" s="13">
        <f t="shared" si="12"/>
        <v>7673</v>
      </c>
      <c r="CU28" s="13">
        <f t="shared" si="12"/>
        <v>7673</v>
      </c>
      <c r="CV28" s="13">
        <f t="shared" si="12"/>
        <v>7673</v>
      </c>
      <c r="CW28" s="13">
        <f t="shared" si="12"/>
        <v>7673</v>
      </c>
      <c r="CX28" s="13">
        <f t="shared" si="12"/>
        <v>7673</v>
      </c>
      <c r="CY28" s="13">
        <f t="shared" si="12"/>
        <v>7673</v>
      </c>
      <c r="CZ28" s="13">
        <f t="shared" si="12"/>
        <v>7673</v>
      </c>
      <c r="DA28" s="13">
        <f t="shared" si="12"/>
        <v>6186</v>
      </c>
      <c r="DB28" s="13">
        <f t="shared" si="12"/>
        <v>6186</v>
      </c>
      <c r="DC28" s="13">
        <f t="shared" si="12"/>
        <v>6186</v>
      </c>
      <c r="DD28" s="13">
        <f t="shared" si="12"/>
        <v>6186</v>
      </c>
      <c r="DE28" s="13">
        <f t="shared" si="12"/>
        <v>6186</v>
      </c>
      <c r="DF28" s="13">
        <f t="shared" si="12"/>
        <v>6656</v>
      </c>
      <c r="DG28" s="13">
        <f t="shared" si="12"/>
        <v>6656</v>
      </c>
      <c r="DH28" s="13">
        <f t="shared" si="12"/>
        <v>6186</v>
      </c>
      <c r="DI28" s="13">
        <f t="shared" si="12"/>
        <v>6186</v>
      </c>
      <c r="DJ28" s="13">
        <f t="shared" si="12"/>
        <v>6186</v>
      </c>
      <c r="DK28" s="13">
        <f t="shared" si="12"/>
        <v>6186</v>
      </c>
      <c r="DL28" s="13">
        <f t="shared" si="12"/>
        <v>6186</v>
      </c>
      <c r="DM28" s="13">
        <f t="shared" si="12"/>
        <v>6656</v>
      </c>
      <c r="DN28" s="13">
        <f t="shared" si="12"/>
        <v>6656</v>
      </c>
      <c r="DO28" s="13">
        <f t="shared" si="12"/>
        <v>6186</v>
      </c>
      <c r="DP28" s="13">
        <f t="shared" si="12"/>
        <v>6186</v>
      </c>
      <c r="DQ28" s="13">
        <f t="shared" si="12"/>
        <v>6186</v>
      </c>
      <c r="DR28" s="13">
        <f t="shared" si="12"/>
        <v>6186</v>
      </c>
      <c r="DS28" s="13">
        <f t="shared" si="12"/>
        <v>7282</v>
      </c>
      <c r="DT28" s="13">
        <f t="shared" ref="DT28:GE28" si="17">ROUND(DT9*0.87,)</f>
        <v>7282</v>
      </c>
      <c r="DU28" s="13">
        <f t="shared" si="17"/>
        <v>7282</v>
      </c>
      <c r="DV28" s="13">
        <f t="shared" si="17"/>
        <v>6421</v>
      </c>
      <c r="DW28" s="13">
        <f t="shared" si="17"/>
        <v>6421</v>
      </c>
      <c r="DX28" s="13">
        <f t="shared" si="17"/>
        <v>6421</v>
      </c>
      <c r="DY28" s="13">
        <f t="shared" si="17"/>
        <v>6421</v>
      </c>
      <c r="DZ28" s="13">
        <f t="shared" si="17"/>
        <v>6421</v>
      </c>
      <c r="EA28" s="13">
        <f t="shared" si="17"/>
        <v>7282</v>
      </c>
      <c r="EB28" s="13">
        <f t="shared" si="17"/>
        <v>7282</v>
      </c>
      <c r="EC28" s="13">
        <f t="shared" si="17"/>
        <v>7282</v>
      </c>
      <c r="ED28" s="13">
        <f t="shared" si="17"/>
        <v>6186</v>
      </c>
      <c r="EE28" s="13">
        <f t="shared" si="17"/>
        <v>6186</v>
      </c>
      <c r="EF28" s="13">
        <f t="shared" si="17"/>
        <v>6186</v>
      </c>
      <c r="EG28" s="13">
        <f t="shared" si="17"/>
        <v>6186</v>
      </c>
      <c r="EH28" s="13">
        <f t="shared" si="17"/>
        <v>6421</v>
      </c>
      <c r="EI28" s="13">
        <f t="shared" si="17"/>
        <v>6421</v>
      </c>
      <c r="EJ28" s="13">
        <f t="shared" si="17"/>
        <v>6186</v>
      </c>
      <c r="EK28" s="13">
        <f t="shared" si="17"/>
        <v>6186</v>
      </c>
      <c r="EL28" s="13">
        <f t="shared" si="17"/>
        <v>6186</v>
      </c>
      <c r="EM28" s="13">
        <f t="shared" si="17"/>
        <v>6186</v>
      </c>
      <c r="EN28" s="13">
        <f t="shared" si="17"/>
        <v>6186</v>
      </c>
      <c r="EO28" s="13">
        <f t="shared" si="17"/>
        <v>6421</v>
      </c>
      <c r="EP28" s="13">
        <f t="shared" si="17"/>
        <v>6421</v>
      </c>
      <c r="EQ28" s="13">
        <f t="shared" si="17"/>
        <v>6186</v>
      </c>
      <c r="ER28" s="13">
        <f t="shared" si="17"/>
        <v>6186</v>
      </c>
      <c r="ES28" s="13">
        <f t="shared" si="17"/>
        <v>6186</v>
      </c>
      <c r="ET28" s="13">
        <f t="shared" si="17"/>
        <v>6186</v>
      </c>
      <c r="EU28" s="13">
        <f t="shared" si="17"/>
        <v>6186</v>
      </c>
      <c r="EV28" s="13">
        <f t="shared" si="17"/>
        <v>6421</v>
      </c>
      <c r="EW28" s="13">
        <f t="shared" si="17"/>
        <v>6421</v>
      </c>
      <c r="EX28" s="13">
        <f t="shared" si="17"/>
        <v>6421</v>
      </c>
      <c r="EY28" s="13">
        <f t="shared" si="17"/>
        <v>6421</v>
      </c>
      <c r="EZ28" s="13">
        <f t="shared" si="17"/>
        <v>6421</v>
      </c>
      <c r="FA28" s="13">
        <f t="shared" si="17"/>
        <v>6421</v>
      </c>
      <c r="FB28" s="13">
        <f t="shared" si="17"/>
        <v>6421</v>
      </c>
      <c r="FC28" s="13">
        <f t="shared" si="17"/>
        <v>10492</v>
      </c>
      <c r="FD28" s="13">
        <f t="shared" si="17"/>
        <v>10492</v>
      </c>
      <c r="FE28" s="35">
        <f t="shared" si="17"/>
        <v>10492</v>
      </c>
      <c r="FF28" s="35">
        <f t="shared" si="17"/>
        <v>10492</v>
      </c>
      <c r="FG28" s="35">
        <f t="shared" si="17"/>
        <v>10492</v>
      </c>
      <c r="FH28" s="35">
        <f t="shared" si="17"/>
        <v>10492</v>
      </c>
      <c r="FI28" s="35">
        <f t="shared" si="17"/>
        <v>12215</v>
      </c>
      <c r="FJ28" s="13">
        <f t="shared" si="17"/>
        <v>12215</v>
      </c>
      <c r="FK28" s="13">
        <f t="shared" si="17"/>
        <v>12215</v>
      </c>
      <c r="FL28" s="13">
        <f t="shared" si="17"/>
        <v>12215</v>
      </c>
      <c r="FM28" s="13">
        <f t="shared" si="17"/>
        <v>12215</v>
      </c>
      <c r="FN28" s="13">
        <f t="shared" si="17"/>
        <v>12215</v>
      </c>
      <c r="FO28" s="13">
        <f t="shared" si="17"/>
        <v>12215</v>
      </c>
      <c r="FP28" s="13">
        <f t="shared" si="17"/>
        <v>12215</v>
      </c>
      <c r="FQ28" s="13">
        <f t="shared" si="17"/>
        <v>12215</v>
      </c>
      <c r="FR28" s="13">
        <f t="shared" si="17"/>
        <v>12215</v>
      </c>
      <c r="FS28" s="13">
        <f t="shared" si="17"/>
        <v>7282</v>
      </c>
      <c r="FT28" s="13">
        <f t="shared" si="17"/>
        <v>7282</v>
      </c>
      <c r="FU28" s="13">
        <f t="shared" si="17"/>
        <v>7282</v>
      </c>
      <c r="FV28" s="13">
        <f t="shared" si="17"/>
        <v>7282</v>
      </c>
      <c r="FW28" s="13">
        <f t="shared" si="17"/>
        <v>7282</v>
      </c>
      <c r="FX28" s="13">
        <f t="shared" si="17"/>
        <v>7282</v>
      </c>
      <c r="FY28" s="13">
        <f t="shared" si="17"/>
        <v>7282</v>
      </c>
      <c r="FZ28" s="13">
        <f t="shared" si="17"/>
        <v>7282</v>
      </c>
      <c r="GA28" s="13">
        <f t="shared" si="17"/>
        <v>10492</v>
      </c>
      <c r="GB28" s="13">
        <f t="shared" si="17"/>
        <v>10492</v>
      </c>
      <c r="GC28" s="13">
        <f t="shared" si="17"/>
        <v>10492</v>
      </c>
      <c r="GD28" s="13">
        <f t="shared" si="17"/>
        <v>10492</v>
      </c>
      <c r="GE28" s="13">
        <f t="shared" si="17"/>
        <v>10492</v>
      </c>
      <c r="GF28" s="13">
        <f t="shared" ref="GF28:IQ28" si="18">ROUND(GF9*0.87,)</f>
        <v>10492</v>
      </c>
      <c r="GG28" s="13">
        <f t="shared" si="18"/>
        <v>10492</v>
      </c>
      <c r="GH28" s="13">
        <f t="shared" si="18"/>
        <v>10492</v>
      </c>
      <c r="GI28" s="13">
        <f t="shared" si="18"/>
        <v>10492</v>
      </c>
      <c r="GJ28" s="13">
        <f t="shared" si="18"/>
        <v>10492</v>
      </c>
      <c r="GK28" s="13">
        <f t="shared" si="18"/>
        <v>10492</v>
      </c>
      <c r="GL28" s="13">
        <f t="shared" si="18"/>
        <v>10492</v>
      </c>
      <c r="GM28" s="13">
        <f t="shared" si="18"/>
        <v>10492</v>
      </c>
      <c r="GN28" s="13">
        <f t="shared" si="18"/>
        <v>10492</v>
      </c>
      <c r="GO28" s="13">
        <f t="shared" si="18"/>
        <v>8065</v>
      </c>
      <c r="GP28" s="13">
        <f t="shared" si="18"/>
        <v>8065</v>
      </c>
      <c r="GQ28" s="13">
        <f t="shared" si="18"/>
        <v>8065</v>
      </c>
      <c r="GR28" s="13">
        <f t="shared" si="18"/>
        <v>8065</v>
      </c>
      <c r="GS28" s="13">
        <f t="shared" si="18"/>
        <v>8456</v>
      </c>
      <c r="GT28" s="13">
        <f t="shared" si="18"/>
        <v>8456</v>
      </c>
      <c r="GU28" s="13">
        <f t="shared" si="18"/>
        <v>8065</v>
      </c>
      <c r="GV28" s="13">
        <f t="shared" si="18"/>
        <v>8065</v>
      </c>
      <c r="GW28" s="13">
        <f t="shared" si="18"/>
        <v>8065</v>
      </c>
      <c r="GX28" s="13">
        <f t="shared" si="18"/>
        <v>8065</v>
      </c>
      <c r="GY28" s="13">
        <f t="shared" si="18"/>
        <v>8065</v>
      </c>
      <c r="GZ28" s="13">
        <f t="shared" si="18"/>
        <v>8456</v>
      </c>
      <c r="HA28" s="13">
        <f t="shared" si="18"/>
        <v>8456</v>
      </c>
      <c r="HB28" s="13">
        <f t="shared" si="18"/>
        <v>8065</v>
      </c>
      <c r="HC28" s="13">
        <f t="shared" si="18"/>
        <v>8065</v>
      </c>
      <c r="HD28" s="13">
        <f t="shared" si="18"/>
        <v>8065</v>
      </c>
      <c r="HE28" s="13">
        <f t="shared" si="18"/>
        <v>8065</v>
      </c>
      <c r="HF28" s="13">
        <f t="shared" si="18"/>
        <v>8065</v>
      </c>
      <c r="HG28" s="13">
        <f t="shared" si="18"/>
        <v>8456</v>
      </c>
      <c r="HH28" s="13">
        <f t="shared" si="18"/>
        <v>8456</v>
      </c>
      <c r="HI28" s="13">
        <f t="shared" si="18"/>
        <v>8065</v>
      </c>
      <c r="HJ28" s="13">
        <f t="shared" si="18"/>
        <v>8065</v>
      </c>
      <c r="HK28" s="13">
        <f t="shared" si="18"/>
        <v>8065</v>
      </c>
      <c r="HL28" s="13">
        <f t="shared" si="18"/>
        <v>8065</v>
      </c>
      <c r="HM28" s="13">
        <f t="shared" si="18"/>
        <v>8065</v>
      </c>
      <c r="HN28" s="13">
        <f t="shared" si="18"/>
        <v>8456</v>
      </c>
      <c r="HO28" s="13">
        <f t="shared" si="18"/>
        <v>8456</v>
      </c>
      <c r="HP28" s="13">
        <f t="shared" si="18"/>
        <v>8065</v>
      </c>
      <c r="HQ28" s="13">
        <f t="shared" si="18"/>
        <v>8065</v>
      </c>
      <c r="HR28" s="13">
        <f t="shared" si="18"/>
        <v>8065</v>
      </c>
      <c r="HS28" s="13">
        <f t="shared" si="18"/>
        <v>8065</v>
      </c>
      <c r="HT28" s="13">
        <f t="shared" si="18"/>
        <v>8065</v>
      </c>
      <c r="HU28" s="13">
        <f t="shared" si="18"/>
        <v>8456</v>
      </c>
      <c r="HV28" s="13">
        <f t="shared" si="18"/>
        <v>8456</v>
      </c>
      <c r="HW28" s="13">
        <f t="shared" si="18"/>
        <v>8065</v>
      </c>
      <c r="HX28" s="13">
        <f t="shared" si="18"/>
        <v>8065</v>
      </c>
      <c r="HY28" s="13">
        <f t="shared" si="18"/>
        <v>8065</v>
      </c>
      <c r="HZ28" s="13">
        <f t="shared" si="18"/>
        <v>8065</v>
      </c>
      <c r="IA28" s="13">
        <f t="shared" si="18"/>
        <v>8065</v>
      </c>
      <c r="IB28" s="13">
        <f t="shared" si="18"/>
        <v>8065</v>
      </c>
      <c r="IC28" s="13">
        <f t="shared" si="18"/>
        <v>8065</v>
      </c>
      <c r="ID28" s="13">
        <f t="shared" si="18"/>
        <v>7282</v>
      </c>
      <c r="IE28" s="13">
        <f t="shared" si="18"/>
        <v>7282</v>
      </c>
      <c r="IF28" s="13">
        <f t="shared" si="18"/>
        <v>7282</v>
      </c>
      <c r="IG28" s="13">
        <f t="shared" si="18"/>
        <v>7282</v>
      </c>
      <c r="IH28" s="13">
        <f t="shared" si="18"/>
        <v>7282</v>
      </c>
      <c r="II28" s="13">
        <f t="shared" si="18"/>
        <v>7282</v>
      </c>
      <c r="IJ28" s="13">
        <f t="shared" si="18"/>
        <v>7282</v>
      </c>
      <c r="IK28" s="13">
        <f t="shared" si="18"/>
        <v>6890</v>
      </c>
      <c r="IL28" s="13">
        <f t="shared" si="18"/>
        <v>6890</v>
      </c>
      <c r="IM28" s="13">
        <f t="shared" si="18"/>
        <v>6890</v>
      </c>
      <c r="IN28" s="13">
        <f t="shared" si="18"/>
        <v>6890</v>
      </c>
      <c r="IO28" s="13">
        <f t="shared" si="18"/>
        <v>6890</v>
      </c>
      <c r="IP28" s="13">
        <f t="shared" si="18"/>
        <v>7282</v>
      </c>
      <c r="IQ28" s="13">
        <f t="shared" si="18"/>
        <v>7282</v>
      </c>
      <c r="IR28" s="13">
        <f t="shared" ref="IR28:JP28" si="19">ROUND(IR9*0.87,)</f>
        <v>6890</v>
      </c>
      <c r="IS28" s="13">
        <f t="shared" si="19"/>
        <v>6890</v>
      </c>
      <c r="IT28" s="13">
        <f t="shared" si="19"/>
        <v>6890</v>
      </c>
      <c r="IU28" s="13">
        <f t="shared" si="19"/>
        <v>6890</v>
      </c>
      <c r="IV28" s="13">
        <f t="shared" si="19"/>
        <v>6890</v>
      </c>
      <c r="IW28" s="13">
        <f t="shared" si="19"/>
        <v>7282</v>
      </c>
      <c r="IX28" s="13">
        <f t="shared" si="19"/>
        <v>7282</v>
      </c>
      <c r="IY28" s="13">
        <f t="shared" si="19"/>
        <v>6890</v>
      </c>
      <c r="IZ28" s="13">
        <f t="shared" si="19"/>
        <v>6890</v>
      </c>
      <c r="JA28" s="13">
        <f t="shared" si="19"/>
        <v>6890</v>
      </c>
      <c r="JB28" s="13">
        <f t="shared" si="19"/>
        <v>6890</v>
      </c>
      <c r="JC28" s="13">
        <f t="shared" si="19"/>
        <v>6890</v>
      </c>
      <c r="JD28" s="13">
        <f t="shared" si="19"/>
        <v>7282</v>
      </c>
      <c r="JE28" s="13">
        <f t="shared" si="19"/>
        <v>7282</v>
      </c>
      <c r="JF28" s="13">
        <f t="shared" si="19"/>
        <v>8065</v>
      </c>
      <c r="JG28" s="13">
        <f t="shared" si="19"/>
        <v>8065</v>
      </c>
      <c r="JH28" s="13">
        <f t="shared" si="19"/>
        <v>8065</v>
      </c>
      <c r="JI28" s="13">
        <f t="shared" si="19"/>
        <v>8065</v>
      </c>
      <c r="JJ28" s="13">
        <f t="shared" si="19"/>
        <v>8065</v>
      </c>
      <c r="JK28" s="13">
        <f t="shared" si="19"/>
        <v>8065</v>
      </c>
      <c r="JL28" s="13">
        <f t="shared" si="19"/>
        <v>8065</v>
      </c>
      <c r="JM28" s="13">
        <f t="shared" si="19"/>
        <v>8065</v>
      </c>
      <c r="JN28" s="13">
        <f t="shared" si="19"/>
        <v>8065</v>
      </c>
      <c r="JO28" s="13">
        <f t="shared" si="19"/>
        <v>8065</v>
      </c>
      <c r="JP28" s="13">
        <f t="shared" si="19"/>
        <v>8065</v>
      </c>
    </row>
    <row r="29" spans="1:276" ht="11.45" customHeight="1">
      <c r="A29" s="14" t="s">
        <v>5</v>
      </c>
      <c r="B29" s="35"/>
      <c r="C29" s="35"/>
      <c r="D29" s="35"/>
      <c r="E29" s="35"/>
      <c r="F29" s="35"/>
      <c r="G29" s="35"/>
      <c r="H29" s="35"/>
      <c r="I29" s="35"/>
      <c r="J29" s="35"/>
      <c r="K29" s="35"/>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35"/>
      <c r="FF29" s="35"/>
      <c r="FG29" s="35"/>
      <c r="FH29" s="35"/>
      <c r="FI29" s="35"/>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row>
    <row r="30" spans="1:276" ht="11.45" customHeight="1">
      <c r="A30" s="12">
        <v>1</v>
      </c>
      <c r="B30" s="35">
        <f t="shared" ref="B30:Q30" si="20">ROUND(B11*0.87,)</f>
        <v>21219</v>
      </c>
      <c r="C30" s="35">
        <f t="shared" si="20"/>
        <v>28345</v>
      </c>
      <c r="D30" s="35">
        <f t="shared" si="20"/>
        <v>28345</v>
      </c>
      <c r="E30" s="35">
        <f t="shared" si="20"/>
        <v>29519</v>
      </c>
      <c r="F30" s="35">
        <f t="shared" si="20"/>
        <v>29519</v>
      </c>
      <c r="G30" s="35">
        <f t="shared" si="20"/>
        <v>29519</v>
      </c>
      <c r="H30" s="35">
        <f t="shared" si="20"/>
        <v>29519</v>
      </c>
      <c r="I30" s="35">
        <f t="shared" si="20"/>
        <v>29519</v>
      </c>
      <c r="J30" s="35">
        <f t="shared" si="20"/>
        <v>26622</v>
      </c>
      <c r="K30" s="35">
        <f t="shared" si="20"/>
        <v>25213</v>
      </c>
      <c r="L30" s="13">
        <f t="shared" si="20"/>
        <v>18909</v>
      </c>
      <c r="M30" s="13">
        <f t="shared" si="20"/>
        <v>16091</v>
      </c>
      <c r="N30" s="13">
        <f t="shared" si="20"/>
        <v>12802</v>
      </c>
      <c r="O30" s="13">
        <f t="shared" si="20"/>
        <v>12802</v>
      </c>
      <c r="P30" s="13">
        <f t="shared" si="20"/>
        <v>12802</v>
      </c>
      <c r="Q30" s="13">
        <f t="shared" si="20"/>
        <v>13507</v>
      </c>
      <c r="R30" s="13">
        <f t="shared" ref="R30:CC31" si="21">ROUND(R11*0.87,)</f>
        <v>13507</v>
      </c>
      <c r="S30" s="13">
        <f t="shared" si="21"/>
        <v>13507</v>
      </c>
      <c r="T30" s="13">
        <f t="shared" si="21"/>
        <v>13507</v>
      </c>
      <c r="U30" s="13">
        <f t="shared" si="21"/>
        <v>13507</v>
      </c>
      <c r="V30" s="13">
        <f t="shared" si="21"/>
        <v>13507</v>
      </c>
      <c r="W30" s="13">
        <f t="shared" si="21"/>
        <v>14211</v>
      </c>
      <c r="X30" s="13">
        <f t="shared" si="21"/>
        <v>14211</v>
      </c>
      <c r="Y30" s="13">
        <f t="shared" si="21"/>
        <v>14211</v>
      </c>
      <c r="Z30" s="13">
        <f t="shared" si="21"/>
        <v>14211</v>
      </c>
      <c r="AA30" s="13">
        <f t="shared" si="21"/>
        <v>14211</v>
      </c>
      <c r="AB30" s="13">
        <f t="shared" si="21"/>
        <v>15151</v>
      </c>
      <c r="AC30" s="13">
        <f t="shared" si="21"/>
        <v>15151</v>
      </c>
      <c r="AD30" s="13">
        <f t="shared" si="21"/>
        <v>15151</v>
      </c>
      <c r="AE30" s="13">
        <f t="shared" si="21"/>
        <v>15151</v>
      </c>
      <c r="AF30" s="13">
        <f t="shared" si="21"/>
        <v>17970</v>
      </c>
      <c r="AG30" s="13">
        <f t="shared" si="21"/>
        <v>17970</v>
      </c>
      <c r="AH30" s="13">
        <f t="shared" si="21"/>
        <v>17970</v>
      </c>
      <c r="AI30" s="13">
        <f t="shared" si="21"/>
        <v>17030</v>
      </c>
      <c r="AJ30" s="13">
        <f t="shared" si="21"/>
        <v>17030</v>
      </c>
      <c r="AK30" s="13">
        <f t="shared" si="21"/>
        <v>17030</v>
      </c>
      <c r="AL30" s="13">
        <f t="shared" si="21"/>
        <v>17030</v>
      </c>
      <c r="AM30" s="13">
        <f t="shared" si="21"/>
        <v>19849</v>
      </c>
      <c r="AN30" s="13">
        <f t="shared" si="21"/>
        <v>19849</v>
      </c>
      <c r="AO30" s="13">
        <f t="shared" si="21"/>
        <v>19849</v>
      </c>
      <c r="AP30" s="13">
        <f t="shared" si="21"/>
        <v>17030</v>
      </c>
      <c r="AQ30" s="13">
        <f t="shared" si="21"/>
        <v>17030</v>
      </c>
      <c r="AR30" s="13">
        <f t="shared" si="21"/>
        <v>17030</v>
      </c>
      <c r="AS30" s="13">
        <f t="shared" si="21"/>
        <v>17030</v>
      </c>
      <c r="AT30" s="13">
        <f t="shared" si="21"/>
        <v>17030</v>
      </c>
      <c r="AU30" s="13">
        <f t="shared" si="21"/>
        <v>17970</v>
      </c>
      <c r="AV30" s="13">
        <f t="shared" si="21"/>
        <v>17970</v>
      </c>
      <c r="AW30" s="13">
        <f t="shared" si="21"/>
        <v>17970</v>
      </c>
      <c r="AX30" s="13">
        <f t="shared" si="21"/>
        <v>19849</v>
      </c>
      <c r="AY30" s="13">
        <f t="shared" si="21"/>
        <v>19849</v>
      </c>
      <c r="AZ30" s="13">
        <f t="shared" si="21"/>
        <v>19849</v>
      </c>
      <c r="BA30" s="13">
        <f t="shared" si="21"/>
        <v>19849</v>
      </c>
      <c r="BB30" s="13">
        <f t="shared" si="21"/>
        <v>21728</v>
      </c>
      <c r="BC30" s="13">
        <f t="shared" si="21"/>
        <v>21728</v>
      </c>
      <c r="BD30" s="13">
        <f t="shared" si="21"/>
        <v>21728</v>
      </c>
      <c r="BE30" s="13">
        <f t="shared" si="21"/>
        <v>21728</v>
      </c>
      <c r="BF30" s="13">
        <f t="shared" si="21"/>
        <v>21728</v>
      </c>
      <c r="BG30" s="13">
        <f t="shared" si="21"/>
        <v>21728</v>
      </c>
      <c r="BH30" s="13">
        <f t="shared" si="21"/>
        <v>21728</v>
      </c>
      <c r="BI30" s="13">
        <f t="shared" si="21"/>
        <v>21728</v>
      </c>
      <c r="BJ30" s="13">
        <f t="shared" si="21"/>
        <v>19849</v>
      </c>
      <c r="BK30" s="13">
        <f t="shared" si="21"/>
        <v>14211</v>
      </c>
      <c r="BL30" s="13">
        <f t="shared" si="21"/>
        <v>14211</v>
      </c>
      <c r="BM30" s="13">
        <f t="shared" si="21"/>
        <v>14211</v>
      </c>
      <c r="BN30" s="13">
        <f t="shared" si="21"/>
        <v>14211</v>
      </c>
      <c r="BO30" s="13">
        <f t="shared" si="21"/>
        <v>14211</v>
      </c>
      <c r="BP30" s="13">
        <f t="shared" si="21"/>
        <v>14211</v>
      </c>
      <c r="BQ30" s="13">
        <f t="shared" si="21"/>
        <v>14211</v>
      </c>
      <c r="BR30" s="13">
        <f t="shared" si="21"/>
        <v>14211</v>
      </c>
      <c r="BS30" s="13">
        <f t="shared" si="21"/>
        <v>14211</v>
      </c>
      <c r="BT30" s="13">
        <f t="shared" si="21"/>
        <v>10531</v>
      </c>
      <c r="BU30" s="13">
        <f t="shared" si="21"/>
        <v>10531</v>
      </c>
      <c r="BV30" s="13">
        <f t="shared" si="21"/>
        <v>10531</v>
      </c>
      <c r="BW30" s="13">
        <f t="shared" si="21"/>
        <v>10531</v>
      </c>
      <c r="BX30" s="13">
        <f t="shared" si="21"/>
        <v>10531</v>
      </c>
      <c r="BY30" s="13">
        <f t="shared" si="21"/>
        <v>10531</v>
      </c>
      <c r="BZ30" s="13">
        <f t="shared" si="21"/>
        <v>10531</v>
      </c>
      <c r="CA30" s="13">
        <f t="shared" si="21"/>
        <v>9435</v>
      </c>
      <c r="CB30" s="13">
        <f t="shared" si="21"/>
        <v>9435</v>
      </c>
      <c r="CC30" s="13">
        <f t="shared" si="21"/>
        <v>9435</v>
      </c>
      <c r="CD30" s="13">
        <f t="shared" ref="CD30:DS31" si="22">ROUND(CD11*0.87,)</f>
        <v>9435</v>
      </c>
      <c r="CE30" s="13">
        <f t="shared" si="22"/>
        <v>9435</v>
      </c>
      <c r="CF30" s="13">
        <f t="shared" si="22"/>
        <v>8496</v>
      </c>
      <c r="CG30" s="13">
        <f t="shared" si="22"/>
        <v>8496</v>
      </c>
      <c r="CH30" s="13">
        <f t="shared" si="22"/>
        <v>8496</v>
      </c>
      <c r="CI30" s="13">
        <f t="shared" si="22"/>
        <v>8496</v>
      </c>
      <c r="CJ30" s="13">
        <f t="shared" si="22"/>
        <v>8496</v>
      </c>
      <c r="CK30" s="13">
        <f t="shared" si="22"/>
        <v>9435</v>
      </c>
      <c r="CL30" s="13">
        <f t="shared" si="22"/>
        <v>9435</v>
      </c>
      <c r="CM30" s="13">
        <f t="shared" si="22"/>
        <v>8496</v>
      </c>
      <c r="CN30" s="13">
        <f t="shared" si="22"/>
        <v>8496</v>
      </c>
      <c r="CO30" s="13">
        <f t="shared" si="22"/>
        <v>8496</v>
      </c>
      <c r="CP30" s="13">
        <f t="shared" si="22"/>
        <v>7947</v>
      </c>
      <c r="CQ30" s="13">
        <f t="shared" si="22"/>
        <v>7947</v>
      </c>
      <c r="CR30" s="13">
        <f t="shared" si="22"/>
        <v>7947</v>
      </c>
      <c r="CS30" s="13">
        <f t="shared" si="22"/>
        <v>7947</v>
      </c>
      <c r="CT30" s="13">
        <f t="shared" si="22"/>
        <v>7164</v>
      </c>
      <c r="CU30" s="13">
        <f t="shared" si="22"/>
        <v>7164</v>
      </c>
      <c r="CV30" s="13">
        <f t="shared" si="22"/>
        <v>7164</v>
      </c>
      <c r="CW30" s="13">
        <f t="shared" si="22"/>
        <v>7164</v>
      </c>
      <c r="CX30" s="13">
        <f t="shared" si="22"/>
        <v>7164</v>
      </c>
      <c r="CY30" s="13">
        <f t="shared" si="22"/>
        <v>7164</v>
      </c>
      <c r="CZ30" s="13">
        <f t="shared" si="22"/>
        <v>7164</v>
      </c>
      <c r="DA30" s="13">
        <f t="shared" si="22"/>
        <v>5677</v>
      </c>
      <c r="DB30" s="13">
        <f t="shared" si="22"/>
        <v>5677</v>
      </c>
      <c r="DC30" s="13">
        <f t="shared" si="22"/>
        <v>5677</v>
      </c>
      <c r="DD30" s="13">
        <f t="shared" si="22"/>
        <v>5677</v>
      </c>
      <c r="DE30" s="13">
        <f t="shared" si="22"/>
        <v>5677</v>
      </c>
      <c r="DF30" s="13">
        <f t="shared" si="22"/>
        <v>6147</v>
      </c>
      <c r="DG30" s="13">
        <f t="shared" si="22"/>
        <v>6147</v>
      </c>
      <c r="DH30" s="13">
        <f t="shared" si="22"/>
        <v>5677</v>
      </c>
      <c r="DI30" s="13">
        <f t="shared" si="22"/>
        <v>5677</v>
      </c>
      <c r="DJ30" s="13">
        <f t="shared" si="22"/>
        <v>5677</v>
      </c>
      <c r="DK30" s="13">
        <f t="shared" si="22"/>
        <v>5677</v>
      </c>
      <c r="DL30" s="13">
        <f t="shared" si="22"/>
        <v>5677</v>
      </c>
      <c r="DM30" s="13">
        <f t="shared" si="22"/>
        <v>6147</v>
      </c>
      <c r="DN30" s="13">
        <f t="shared" si="22"/>
        <v>6147</v>
      </c>
      <c r="DO30" s="13">
        <f t="shared" si="22"/>
        <v>5677</v>
      </c>
      <c r="DP30" s="13">
        <f t="shared" si="22"/>
        <v>5677</v>
      </c>
      <c r="DQ30" s="13">
        <f t="shared" si="22"/>
        <v>5677</v>
      </c>
      <c r="DR30" s="13">
        <f t="shared" si="22"/>
        <v>5677</v>
      </c>
      <c r="DS30" s="13">
        <f t="shared" si="22"/>
        <v>6773</v>
      </c>
      <c r="DT30" s="13">
        <f t="shared" ref="DT30:GE30" si="23">ROUND(DT11*0.87,)</f>
        <v>6773</v>
      </c>
      <c r="DU30" s="13">
        <f t="shared" si="23"/>
        <v>6773</v>
      </c>
      <c r="DV30" s="13">
        <f t="shared" si="23"/>
        <v>5912</v>
      </c>
      <c r="DW30" s="13">
        <f t="shared" si="23"/>
        <v>5912</v>
      </c>
      <c r="DX30" s="13">
        <f t="shared" si="23"/>
        <v>5912</v>
      </c>
      <c r="DY30" s="13">
        <f t="shared" si="23"/>
        <v>5912</v>
      </c>
      <c r="DZ30" s="13">
        <f t="shared" si="23"/>
        <v>5912</v>
      </c>
      <c r="EA30" s="13">
        <f t="shared" si="23"/>
        <v>6773</v>
      </c>
      <c r="EB30" s="13">
        <f t="shared" si="23"/>
        <v>6773</v>
      </c>
      <c r="EC30" s="13">
        <f t="shared" si="23"/>
        <v>6773</v>
      </c>
      <c r="ED30" s="13">
        <f t="shared" si="23"/>
        <v>5677</v>
      </c>
      <c r="EE30" s="13">
        <f t="shared" si="23"/>
        <v>5677</v>
      </c>
      <c r="EF30" s="13">
        <f t="shared" si="23"/>
        <v>5677</v>
      </c>
      <c r="EG30" s="13">
        <f t="shared" si="23"/>
        <v>5677</v>
      </c>
      <c r="EH30" s="13">
        <f t="shared" si="23"/>
        <v>5912</v>
      </c>
      <c r="EI30" s="13">
        <f t="shared" si="23"/>
        <v>5912</v>
      </c>
      <c r="EJ30" s="13">
        <f t="shared" si="23"/>
        <v>5677</v>
      </c>
      <c r="EK30" s="13">
        <f t="shared" si="23"/>
        <v>5677</v>
      </c>
      <c r="EL30" s="13">
        <f t="shared" si="23"/>
        <v>5677</v>
      </c>
      <c r="EM30" s="13">
        <f t="shared" si="23"/>
        <v>5677</v>
      </c>
      <c r="EN30" s="13">
        <f t="shared" si="23"/>
        <v>5677</v>
      </c>
      <c r="EO30" s="13">
        <f t="shared" si="23"/>
        <v>5912</v>
      </c>
      <c r="EP30" s="13">
        <f t="shared" si="23"/>
        <v>5912</v>
      </c>
      <c r="EQ30" s="13">
        <f t="shared" si="23"/>
        <v>5677</v>
      </c>
      <c r="ER30" s="13">
        <f t="shared" si="23"/>
        <v>5677</v>
      </c>
      <c r="ES30" s="13">
        <f t="shared" si="23"/>
        <v>5677</v>
      </c>
      <c r="ET30" s="13">
        <f t="shared" si="23"/>
        <v>5677</v>
      </c>
      <c r="EU30" s="13">
        <f t="shared" si="23"/>
        <v>5677</v>
      </c>
      <c r="EV30" s="13">
        <f t="shared" si="23"/>
        <v>5912</v>
      </c>
      <c r="EW30" s="13">
        <f t="shared" si="23"/>
        <v>5912</v>
      </c>
      <c r="EX30" s="13">
        <f t="shared" si="23"/>
        <v>5912</v>
      </c>
      <c r="EY30" s="13">
        <f t="shared" si="23"/>
        <v>5912</v>
      </c>
      <c r="EZ30" s="13">
        <f t="shared" si="23"/>
        <v>5912</v>
      </c>
      <c r="FA30" s="13">
        <f t="shared" si="23"/>
        <v>5912</v>
      </c>
      <c r="FB30" s="13">
        <f t="shared" si="23"/>
        <v>5912</v>
      </c>
      <c r="FC30" s="13">
        <f t="shared" si="23"/>
        <v>9983</v>
      </c>
      <c r="FD30" s="13">
        <f t="shared" si="23"/>
        <v>9983</v>
      </c>
      <c r="FE30" s="35">
        <f t="shared" si="23"/>
        <v>9983</v>
      </c>
      <c r="FF30" s="35">
        <f t="shared" si="23"/>
        <v>9983</v>
      </c>
      <c r="FG30" s="35">
        <f t="shared" si="23"/>
        <v>9983</v>
      </c>
      <c r="FH30" s="35">
        <f t="shared" si="23"/>
        <v>9983</v>
      </c>
      <c r="FI30" s="35">
        <f t="shared" si="23"/>
        <v>11706</v>
      </c>
      <c r="FJ30" s="13">
        <f t="shared" si="23"/>
        <v>11706</v>
      </c>
      <c r="FK30" s="13">
        <f t="shared" si="23"/>
        <v>11706</v>
      </c>
      <c r="FL30" s="13">
        <f t="shared" si="23"/>
        <v>11706</v>
      </c>
      <c r="FM30" s="13">
        <f t="shared" si="23"/>
        <v>11706</v>
      </c>
      <c r="FN30" s="13">
        <f t="shared" si="23"/>
        <v>11706</v>
      </c>
      <c r="FO30" s="13">
        <f t="shared" si="23"/>
        <v>11706</v>
      </c>
      <c r="FP30" s="13">
        <f t="shared" si="23"/>
        <v>11706</v>
      </c>
      <c r="FQ30" s="13">
        <f t="shared" si="23"/>
        <v>11706</v>
      </c>
      <c r="FR30" s="13">
        <f t="shared" si="23"/>
        <v>11706</v>
      </c>
      <c r="FS30" s="13">
        <f t="shared" si="23"/>
        <v>6773</v>
      </c>
      <c r="FT30" s="13">
        <f t="shared" si="23"/>
        <v>6773</v>
      </c>
      <c r="FU30" s="13">
        <f t="shared" si="23"/>
        <v>6773</v>
      </c>
      <c r="FV30" s="13">
        <f t="shared" si="23"/>
        <v>6773</v>
      </c>
      <c r="FW30" s="13">
        <f t="shared" si="23"/>
        <v>6773</v>
      </c>
      <c r="FX30" s="13">
        <f t="shared" si="23"/>
        <v>6773</v>
      </c>
      <c r="FY30" s="13">
        <f t="shared" si="23"/>
        <v>6773</v>
      </c>
      <c r="FZ30" s="13">
        <f t="shared" si="23"/>
        <v>6773</v>
      </c>
      <c r="GA30" s="13">
        <f t="shared" si="23"/>
        <v>9983</v>
      </c>
      <c r="GB30" s="13">
        <f t="shared" si="23"/>
        <v>9983</v>
      </c>
      <c r="GC30" s="13">
        <f t="shared" si="23"/>
        <v>9983</v>
      </c>
      <c r="GD30" s="13">
        <f t="shared" si="23"/>
        <v>9983</v>
      </c>
      <c r="GE30" s="13">
        <f t="shared" si="23"/>
        <v>9983</v>
      </c>
      <c r="GF30" s="13">
        <f t="shared" ref="GF30:IQ30" si="24">ROUND(GF11*0.87,)</f>
        <v>9983</v>
      </c>
      <c r="GG30" s="13">
        <f t="shared" si="24"/>
        <v>9983</v>
      </c>
      <c r="GH30" s="13">
        <f t="shared" si="24"/>
        <v>9983</v>
      </c>
      <c r="GI30" s="13">
        <f t="shared" si="24"/>
        <v>9983</v>
      </c>
      <c r="GJ30" s="13">
        <f t="shared" si="24"/>
        <v>9983</v>
      </c>
      <c r="GK30" s="13">
        <f t="shared" si="24"/>
        <v>9983</v>
      </c>
      <c r="GL30" s="13">
        <f t="shared" si="24"/>
        <v>9983</v>
      </c>
      <c r="GM30" s="13">
        <f t="shared" si="24"/>
        <v>9983</v>
      </c>
      <c r="GN30" s="13">
        <f t="shared" si="24"/>
        <v>9983</v>
      </c>
      <c r="GO30" s="13">
        <f t="shared" si="24"/>
        <v>7556</v>
      </c>
      <c r="GP30" s="13">
        <f t="shared" si="24"/>
        <v>7556</v>
      </c>
      <c r="GQ30" s="13">
        <f t="shared" si="24"/>
        <v>7556</v>
      </c>
      <c r="GR30" s="13">
        <f t="shared" si="24"/>
        <v>7556</v>
      </c>
      <c r="GS30" s="13">
        <f t="shared" si="24"/>
        <v>7947</v>
      </c>
      <c r="GT30" s="13">
        <f t="shared" si="24"/>
        <v>7947</v>
      </c>
      <c r="GU30" s="13">
        <f t="shared" si="24"/>
        <v>7556</v>
      </c>
      <c r="GV30" s="13">
        <f t="shared" si="24"/>
        <v>7556</v>
      </c>
      <c r="GW30" s="13">
        <f t="shared" si="24"/>
        <v>7556</v>
      </c>
      <c r="GX30" s="13">
        <f t="shared" si="24"/>
        <v>7556</v>
      </c>
      <c r="GY30" s="13">
        <f t="shared" si="24"/>
        <v>7556</v>
      </c>
      <c r="GZ30" s="13">
        <f t="shared" si="24"/>
        <v>7947</v>
      </c>
      <c r="HA30" s="13">
        <f t="shared" si="24"/>
        <v>7947</v>
      </c>
      <c r="HB30" s="13">
        <f t="shared" si="24"/>
        <v>7556</v>
      </c>
      <c r="HC30" s="13">
        <f t="shared" si="24"/>
        <v>7556</v>
      </c>
      <c r="HD30" s="13">
        <f t="shared" si="24"/>
        <v>7556</v>
      </c>
      <c r="HE30" s="13">
        <f t="shared" si="24"/>
        <v>7556</v>
      </c>
      <c r="HF30" s="13">
        <f t="shared" si="24"/>
        <v>7556</v>
      </c>
      <c r="HG30" s="13">
        <f t="shared" si="24"/>
        <v>7947</v>
      </c>
      <c r="HH30" s="13">
        <f t="shared" si="24"/>
        <v>7947</v>
      </c>
      <c r="HI30" s="13">
        <f t="shared" si="24"/>
        <v>7556</v>
      </c>
      <c r="HJ30" s="13">
        <f t="shared" si="24"/>
        <v>7556</v>
      </c>
      <c r="HK30" s="13">
        <f t="shared" si="24"/>
        <v>7556</v>
      </c>
      <c r="HL30" s="13">
        <f t="shared" si="24"/>
        <v>7556</v>
      </c>
      <c r="HM30" s="13">
        <f t="shared" si="24"/>
        <v>7556</v>
      </c>
      <c r="HN30" s="13">
        <f t="shared" si="24"/>
        <v>7947</v>
      </c>
      <c r="HO30" s="13">
        <f t="shared" si="24"/>
        <v>7947</v>
      </c>
      <c r="HP30" s="13">
        <f t="shared" si="24"/>
        <v>7556</v>
      </c>
      <c r="HQ30" s="13">
        <f t="shared" si="24"/>
        <v>7556</v>
      </c>
      <c r="HR30" s="13">
        <f t="shared" si="24"/>
        <v>7556</v>
      </c>
      <c r="HS30" s="13">
        <f t="shared" si="24"/>
        <v>7556</v>
      </c>
      <c r="HT30" s="13">
        <f t="shared" si="24"/>
        <v>7556</v>
      </c>
      <c r="HU30" s="13">
        <f t="shared" si="24"/>
        <v>7947</v>
      </c>
      <c r="HV30" s="13">
        <f t="shared" si="24"/>
        <v>7947</v>
      </c>
      <c r="HW30" s="13">
        <f t="shared" si="24"/>
        <v>7556</v>
      </c>
      <c r="HX30" s="13">
        <f t="shared" si="24"/>
        <v>7556</v>
      </c>
      <c r="HY30" s="13">
        <f t="shared" si="24"/>
        <v>7556</v>
      </c>
      <c r="HZ30" s="13">
        <f t="shared" si="24"/>
        <v>7556</v>
      </c>
      <c r="IA30" s="13">
        <f t="shared" si="24"/>
        <v>7556</v>
      </c>
      <c r="IB30" s="13">
        <f t="shared" si="24"/>
        <v>7556</v>
      </c>
      <c r="IC30" s="13">
        <f t="shared" si="24"/>
        <v>7556</v>
      </c>
      <c r="ID30" s="13">
        <f t="shared" si="24"/>
        <v>6773</v>
      </c>
      <c r="IE30" s="13">
        <f t="shared" si="24"/>
        <v>6773</v>
      </c>
      <c r="IF30" s="13">
        <f t="shared" si="24"/>
        <v>6773</v>
      </c>
      <c r="IG30" s="13">
        <f t="shared" si="24"/>
        <v>6773</v>
      </c>
      <c r="IH30" s="13">
        <f t="shared" si="24"/>
        <v>6773</v>
      </c>
      <c r="II30" s="13">
        <f t="shared" si="24"/>
        <v>6773</v>
      </c>
      <c r="IJ30" s="13">
        <f t="shared" si="24"/>
        <v>6773</v>
      </c>
      <c r="IK30" s="13">
        <f t="shared" si="24"/>
        <v>6381</v>
      </c>
      <c r="IL30" s="13">
        <f t="shared" si="24"/>
        <v>6381</v>
      </c>
      <c r="IM30" s="13">
        <f t="shared" si="24"/>
        <v>6381</v>
      </c>
      <c r="IN30" s="13">
        <f t="shared" si="24"/>
        <v>6381</v>
      </c>
      <c r="IO30" s="13">
        <f t="shared" si="24"/>
        <v>6381</v>
      </c>
      <c r="IP30" s="13">
        <f t="shared" si="24"/>
        <v>6773</v>
      </c>
      <c r="IQ30" s="13">
        <f t="shared" si="24"/>
        <v>6773</v>
      </c>
      <c r="IR30" s="13">
        <f t="shared" ref="IR30:JP30" si="25">ROUND(IR11*0.87,)</f>
        <v>6381</v>
      </c>
      <c r="IS30" s="13">
        <f t="shared" si="25"/>
        <v>6381</v>
      </c>
      <c r="IT30" s="13">
        <f t="shared" si="25"/>
        <v>6381</v>
      </c>
      <c r="IU30" s="13">
        <f t="shared" si="25"/>
        <v>6381</v>
      </c>
      <c r="IV30" s="13">
        <f t="shared" si="25"/>
        <v>6381</v>
      </c>
      <c r="IW30" s="13">
        <f t="shared" si="25"/>
        <v>6773</v>
      </c>
      <c r="IX30" s="13">
        <f t="shared" si="25"/>
        <v>6773</v>
      </c>
      <c r="IY30" s="13">
        <f t="shared" si="25"/>
        <v>6381</v>
      </c>
      <c r="IZ30" s="13">
        <f t="shared" si="25"/>
        <v>6381</v>
      </c>
      <c r="JA30" s="13">
        <f t="shared" si="25"/>
        <v>6381</v>
      </c>
      <c r="JB30" s="13">
        <f t="shared" si="25"/>
        <v>6381</v>
      </c>
      <c r="JC30" s="13">
        <f t="shared" si="25"/>
        <v>6381</v>
      </c>
      <c r="JD30" s="13">
        <f t="shared" si="25"/>
        <v>6773</v>
      </c>
      <c r="JE30" s="13">
        <f t="shared" si="25"/>
        <v>6773</v>
      </c>
      <c r="JF30" s="13">
        <f t="shared" si="25"/>
        <v>7556</v>
      </c>
      <c r="JG30" s="13">
        <f t="shared" si="25"/>
        <v>7556</v>
      </c>
      <c r="JH30" s="13">
        <f t="shared" si="25"/>
        <v>7556</v>
      </c>
      <c r="JI30" s="13">
        <f t="shared" si="25"/>
        <v>7556</v>
      </c>
      <c r="JJ30" s="13">
        <f t="shared" si="25"/>
        <v>7556</v>
      </c>
      <c r="JK30" s="13">
        <f t="shared" si="25"/>
        <v>7556</v>
      </c>
      <c r="JL30" s="13">
        <f t="shared" si="25"/>
        <v>7556</v>
      </c>
      <c r="JM30" s="13">
        <f t="shared" si="25"/>
        <v>7556</v>
      </c>
      <c r="JN30" s="13">
        <f t="shared" si="25"/>
        <v>7556</v>
      </c>
      <c r="JO30" s="13">
        <f t="shared" si="25"/>
        <v>7556</v>
      </c>
      <c r="JP30" s="13">
        <f t="shared" si="25"/>
        <v>7556</v>
      </c>
    </row>
    <row r="31" spans="1:276" ht="11.45" customHeight="1">
      <c r="A31" s="12">
        <v>2</v>
      </c>
      <c r="B31" s="35">
        <f t="shared" ref="B31:Q31" si="26">ROUND(B12*0.87,)</f>
        <v>22785</v>
      </c>
      <c r="C31" s="35">
        <f t="shared" si="26"/>
        <v>29911</v>
      </c>
      <c r="D31" s="35">
        <f t="shared" si="26"/>
        <v>29911</v>
      </c>
      <c r="E31" s="35">
        <f t="shared" si="26"/>
        <v>31085</v>
      </c>
      <c r="F31" s="35">
        <f t="shared" si="26"/>
        <v>31085</v>
      </c>
      <c r="G31" s="35">
        <f t="shared" si="26"/>
        <v>31085</v>
      </c>
      <c r="H31" s="35">
        <f t="shared" si="26"/>
        <v>31085</v>
      </c>
      <c r="I31" s="35">
        <f t="shared" si="26"/>
        <v>31085</v>
      </c>
      <c r="J31" s="35">
        <f t="shared" si="26"/>
        <v>28188</v>
      </c>
      <c r="K31" s="35">
        <f t="shared" si="26"/>
        <v>26779</v>
      </c>
      <c r="L31" s="13">
        <f t="shared" si="26"/>
        <v>20358</v>
      </c>
      <c r="M31" s="13">
        <f t="shared" si="26"/>
        <v>17539</v>
      </c>
      <c r="N31" s="13">
        <f t="shared" si="26"/>
        <v>14251</v>
      </c>
      <c r="O31" s="13">
        <f t="shared" si="26"/>
        <v>14251</v>
      </c>
      <c r="P31" s="13">
        <f t="shared" si="26"/>
        <v>14251</v>
      </c>
      <c r="Q31" s="13">
        <f t="shared" si="26"/>
        <v>14955</v>
      </c>
      <c r="R31" s="13">
        <f t="shared" si="21"/>
        <v>14955</v>
      </c>
      <c r="S31" s="13">
        <f t="shared" si="21"/>
        <v>14955</v>
      </c>
      <c r="T31" s="13">
        <f t="shared" si="21"/>
        <v>14955</v>
      </c>
      <c r="U31" s="13">
        <f t="shared" si="21"/>
        <v>14955</v>
      </c>
      <c r="V31" s="13">
        <f t="shared" si="21"/>
        <v>14955</v>
      </c>
      <c r="W31" s="13">
        <f t="shared" si="21"/>
        <v>15660</v>
      </c>
      <c r="X31" s="13">
        <f t="shared" si="21"/>
        <v>15660</v>
      </c>
      <c r="Y31" s="13">
        <f t="shared" si="21"/>
        <v>15660</v>
      </c>
      <c r="Z31" s="13">
        <f t="shared" si="21"/>
        <v>15660</v>
      </c>
      <c r="AA31" s="13">
        <f t="shared" si="21"/>
        <v>15660</v>
      </c>
      <c r="AB31" s="13">
        <f t="shared" si="21"/>
        <v>16600</v>
      </c>
      <c r="AC31" s="13">
        <f t="shared" si="21"/>
        <v>16600</v>
      </c>
      <c r="AD31" s="13">
        <f t="shared" si="21"/>
        <v>16600</v>
      </c>
      <c r="AE31" s="13">
        <f t="shared" si="21"/>
        <v>16600</v>
      </c>
      <c r="AF31" s="13">
        <f t="shared" si="21"/>
        <v>19418</v>
      </c>
      <c r="AG31" s="13">
        <f t="shared" si="21"/>
        <v>19418</v>
      </c>
      <c r="AH31" s="13">
        <f t="shared" si="21"/>
        <v>19418</v>
      </c>
      <c r="AI31" s="13">
        <f t="shared" si="21"/>
        <v>18479</v>
      </c>
      <c r="AJ31" s="13">
        <f t="shared" si="21"/>
        <v>18479</v>
      </c>
      <c r="AK31" s="13">
        <f t="shared" si="21"/>
        <v>18479</v>
      </c>
      <c r="AL31" s="13">
        <f t="shared" si="21"/>
        <v>18479</v>
      </c>
      <c r="AM31" s="13">
        <f t="shared" si="21"/>
        <v>21298</v>
      </c>
      <c r="AN31" s="13">
        <f t="shared" si="21"/>
        <v>21298</v>
      </c>
      <c r="AO31" s="13">
        <f t="shared" si="21"/>
        <v>21298</v>
      </c>
      <c r="AP31" s="13">
        <f t="shared" si="21"/>
        <v>18479</v>
      </c>
      <c r="AQ31" s="13">
        <f t="shared" si="21"/>
        <v>18479</v>
      </c>
      <c r="AR31" s="13">
        <f t="shared" si="21"/>
        <v>18479</v>
      </c>
      <c r="AS31" s="13">
        <f t="shared" si="21"/>
        <v>18479</v>
      </c>
      <c r="AT31" s="13">
        <f t="shared" si="21"/>
        <v>18479</v>
      </c>
      <c r="AU31" s="13">
        <f t="shared" si="21"/>
        <v>19418</v>
      </c>
      <c r="AV31" s="13">
        <f t="shared" si="21"/>
        <v>19418</v>
      </c>
      <c r="AW31" s="13">
        <f t="shared" si="21"/>
        <v>19418</v>
      </c>
      <c r="AX31" s="13">
        <f t="shared" si="21"/>
        <v>21298</v>
      </c>
      <c r="AY31" s="13">
        <f t="shared" si="21"/>
        <v>21298</v>
      </c>
      <c r="AZ31" s="13">
        <f t="shared" si="21"/>
        <v>21298</v>
      </c>
      <c r="BA31" s="13">
        <f t="shared" si="21"/>
        <v>21298</v>
      </c>
      <c r="BB31" s="13">
        <f t="shared" si="21"/>
        <v>23177</v>
      </c>
      <c r="BC31" s="13">
        <f t="shared" si="21"/>
        <v>23177</v>
      </c>
      <c r="BD31" s="13">
        <f t="shared" si="21"/>
        <v>23177</v>
      </c>
      <c r="BE31" s="13">
        <f t="shared" si="21"/>
        <v>23177</v>
      </c>
      <c r="BF31" s="13">
        <f t="shared" si="21"/>
        <v>23177</v>
      </c>
      <c r="BG31" s="13">
        <f t="shared" si="21"/>
        <v>23177</v>
      </c>
      <c r="BH31" s="13">
        <f t="shared" si="21"/>
        <v>23177</v>
      </c>
      <c r="BI31" s="13">
        <f t="shared" si="21"/>
        <v>23177</v>
      </c>
      <c r="BJ31" s="13">
        <f t="shared" si="21"/>
        <v>21298</v>
      </c>
      <c r="BK31" s="13">
        <f t="shared" si="21"/>
        <v>15660</v>
      </c>
      <c r="BL31" s="13">
        <f t="shared" si="21"/>
        <v>15660</v>
      </c>
      <c r="BM31" s="13">
        <f t="shared" si="21"/>
        <v>15660</v>
      </c>
      <c r="BN31" s="13">
        <f t="shared" si="21"/>
        <v>15660</v>
      </c>
      <c r="BO31" s="13">
        <f t="shared" si="21"/>
        <v>15660</v>
      </c>
      <c r="BP31" s="13">
        <f t="shared" si="21"/>
        <v>15660</v>
      </c>
      <c r="BQ31" s="13">
        <f t="shared" si="21"/>
        <v>15660</v>
      </c>
      <c r="BR31" s="13">
        <f t="shared" si="21"/>
        <v>15660</v>
      </c>
      <c r="BS31" s="13">
        <f t="shared" si="21"/>
        <v>15660</v>
      </c>
      <c r="BT31" s="13">
        <f t="shared" si="21"/>
        <v>11980</v>
      </c>
      <c r="BU31" s="13">
        <f t="shared" si="21"/>
        <v>11980</v>
      </c>
      <c r="BV31" s="13">
        <f t="shared" si="21"/>
        <v>11980</v>
      </c>
      <c r="BW31" s="13">
        <f t="shared" si="21"/>
        <v>11980</v>
      </c>
      <c r="BX31" s="13">
        <f t="shared" si="21"/>
        <v>11980</v>
      </c>
      <c r="BY31" s="13">
        <f t="shared" si="21"/>
        <v>11980</v>
      </c>
      <c r="BZ31" s="13">
        <f t="shared" si="21"/>
        <v>11980</v>
      </c>
      <c r="CA31" s="13">
        <f t="shared" si="21"/>
        <v>10884</v>
      </c>
      <c r="CB31" s="13">
        <f t="shared" si="21"/>
        <v>10884</v>
      </c>
      <c r="CC31" s="13">
        <f t="shared" si="21"/>
        <v>10884</v>
      </c>
      <c r="CD31" s="13">
        <f t="shared" si="22"/>
        <v>10884</v>
      </c>
      <c r="CE31" s="13">
        <f t="shared" si="22"/>
        <v>10884</v>
      </c>
      <c r="CF31" s="13">
        <f t="shared" si="22"/>
        <v>9944</v>
      </c>
      <c r="CG31" s="13">
        <f t="shared" si="22"/>
        <v>9944</v>
      </c>
      <c r="CH31" s="13">
        <f t="shared" si="22"/>
        <v>9944</v>
      </c>
      <c r="CI31" s="13">
        <f t="shared" si="22"/>
        <v>9944</v>
      </c>
      <c r="CJ31" s="13">
        <f t="shared" si="22"/>
        <v>9944</v>
      </c>
      <c r="CK31" s="13">
        <f t="shared" si="22"/>
        <v>10884</v>
      </c>
      <c r="CL31" s="13">
        <f t="shared" si="22"/>
        <v>10884</v>
      </c>
      <c r="CM31" s="13">
        <f t="shared" si="22"/>
        <v>9944</v>
      </c>
      <c r="CN31" s="13">
        <f t="shared" si="22"/>
        <v>9944</v>
      </c>
      <c r="CO31" s="13">
        <f t="shared" si="22"/>
        <v>9944</v>
      </c>
      <c r="CP31" s="13">
        <f t="shared" si="22"/>
        <v>9239</v>
      </c>
      <c r="CQ31" s="13">
        <f t="shared" si="22"/>
        <v>9239</v>
      </c>
      <c r="CR31" s="13">
        <f t="shared" si="22"/>
        <v>9239</v>
      </c>
      <c r="CS31" s="13">
        <f t="shared" si="22"/>
        <v>9239</v>
      </c>
      <c r="CT31" s="13">
        <f t="shared" si="22"/>
        <v>8456</v>
      </c>
      <c r="CU31" s="13">
        <f t="shared" si="22"/>
        <v>8456</v>
      </c>
      <c r="CV31" s="13">
        <f t="shared" si="22"/>
        <v>8456</v>
      </c>
      <c r="CW31" s="13">
        <f t="shared" si="22"/>
        <v>8456</v>
      </c>
      <c r="CX31" s="13">
        <f t="shared" si="22"/>
        <v>8456</v>
      </c>
      <c r="CY31" s="13">
        <f t="shared" si="22"/>
        <v>8456</v>
      </c>
      <c r="CZ31" s="13">
        <f t="shared" si="22"/>
        <v>8456</v>
      </c>
      <c r="DA31" s="13">
        <f t="shared" si="22"/>
        <v>6969</v>
      </c>
      <c r="DB31" s="13">
        <f t="shared" si="22"/>
        <v>6969</v>
      </c>
      <c r="DC31" s="13">
        <f t="shared" si="22"/>
        <v>6969</v>
      </c>
      <c r="DD31" s="13">
        <f t="shared" si="22"/>
        <v>6969</v>
      </c>
      <c r="DE31" s="13">
        <f t="shared" si="22"/>
        <v>6969</v>
      </c>
      <c r="DF31" s="13">
        <f t="shared" si="22"/>
        <v>7439</v>
      </c>
      <c r="DG31" s="13">
        <f t="shared" si="22"/>
        <v>7439</v>
      </c>
      <c r="DH31" s="13">
        <f t="shared" si="22"/>
        <v>6969</v>
      </c>
      <c r="DI31" s="13">
        <f t="shared" si="22"/>
        <v>6969</v>
      </c>
      <c r="DJ31" s="13">
        <f t="shared" si="22"/>
        <v>6969</v>
      </c>
      <c r="DK31" s="13">
        <f t="shared" si="22"/>
        <v>6969</v>
      </c>
      <c r="DL31" s="13">
        <f t="shared" si="22"/>
        <v>6969</v>
      </c>
      <c r="DM31" s="13">
        <f t="shared" si="22"/>
        <v>7439</v>
      </c>
      <c r="DN31" s="13">
        <f t="shared" si="22"/>
        <v>7439</v>
      </c>
      <c r="DO31" s="13">
        <f t="shared" si="22"/>
        <v>6969</v>
      </c>
      <c r="DP31" s="13">
        <f t="shared" si="22"/>
        <v>6969</v>
      </c>
      <c r="DQ31" s="13">
        <f t="shared" si="22"/>
        <v>6969</v>
      </c>
      <c r="DR31" s="13">
        <f t="shared" si="22"/>
        <v>6969</v>
      </c>
      <c r="DS31" s="13">
        <f t="shared" si="22"/>
        <v>8065</v>
      </c>
      <c r="DT31" s="13">
        <f t="shared" ref="DT31:GE31" si="27">ROUND(DT12*0.87,)</f>
        <v>8065</v>
      </c>
      <c r="DU31" s="13">
        <f t="shared" si="27"/>
        <v>8065</v>
      </c>
      <c r="DV31" s="13">
        <f t="shared" si="27"/>
        <v>7204</v>
      </c>
      <c r="DW31" s="13">
        <f t="shared" si="27"/>
        <v>7204</v>
      </c>
      <c r="DX31" s="13">
        <f t="shared" si="27"/>
        <v>7204</v>
      </c>
      <c r="DY31" s="13">
        <f t="shared" si="27"/>
        <v>7204</v>
      </c>
      <c r="DZ31" s="13">
        <f t="shared" si="27"/>
        <v>7204</v>
      </c>
      <c r="EA31" s="13">
        <f t="shared" si="27"/>
        <v>8065</v>
      </c>
      <c r="EB31" s="13">
        <f t="shared" si="27"/>
        <v>8065</v>
      </c>
      <c r="EC31" s="13">
        <f t="shared" si="27"/>
        <v>8065</v>
      </c>
      <c r="ED31" s="13">
        <f t="shared" si="27"/>
        <v>6969</v>
      </c>
      <c r="EE31" s="13">
        <f t="shared" si="27"/>
        <v>6969</v>
      </c>
      <c r="EF31" s="13">
        <f t="shared" si="27"/>
        <v>6969</v>
      </c>
      <c r="EG31" s="13">
        <f t="shared" si="27"/>
        <v>6969</v>
      </c>
      <c r="EH31" s="13">
        <f t="shared" si="27"/>
        <v>7204</v>
      </c>
      <c r="EI31" s="13">
        <f t="shared" si="27"/>
        <v>7204</v>
      </c>
      <c r="EJ31" s="13">
        <f t="shared" si="27"/>
        <v>6969</v>
      </c>
      <c r="EK31" s="13">
        <f t="shared" si="27"/>
        <v>6969</v>
      </c>
      <c r="EL31" s="13">
        <f t="shared" si="27"/>
        <v>6969</v>
      </c>
      <c r="EM31" s="13">
        <f t="shared" si="27"/>
        <v>6969</v>
      </c>
      <c r="EN31" s="13">
        <f t="shared" si="27"/>
        <v>6969</v>
      </c>
      <c r="EO31" s="13">
        <f t="shared" si="27"/>
        <v>7204</v>
      </c>
      <c r="EP31" s="13">
        <f t="shared" si="27"/>
        <v>7204</v>
      </c>
      <c r="EQ31" s="13">
        <f t="shared" si="27"/>
        <v>6969</v>
      </c>
      <c r="ER31" s="13">
        <f t="shared" si="27"/>
        <v>6969</v>
      </c>
      <c r="ES31" s="13">
        <f t="shared" si="27"/>
        <v>6969</v>
      </c>
      <c r="ET31" s="13">
        <f t="shared" si="27"/>
        <v>6969</v>
      </c>
      <c r="EU31" s="13">
        <f t="shared" si="27"/>
        <v>6969</v>
      </c>
      <c r="EV31" s="13">
        <f t="shared" si="27"/>
        <v>7204</v>
      </c>
      <c r="EW31" s="13">
        <f t="shared" si="27"/>
        <v>7204</v>
      </c>
      <c r="EX31" s="13">
        <f t="shared" si="27"/>
        <v>7204</v>
      </c>
      <c r="EY31" s="13">
        <f t="shared" si="27"/>
        <v>7204</v>
      </c>
      <c r="EZ31" s="13">
        <f t="shared" si="27"/>
        <v>7204</v>
      </c>
      <c r="FA31" s="13">
        <f t="shared" si="27"/>
        <v>7204</v>
      </c>
      <c r="FB31" s="13">
        <f t="shared" si="27"/>
        <v>7204</v>
      </c>
      <c r="FC31" s="13">
        <f t="shared" si="27"/>
        <v>11275</v>
      </c>
      <c r="FD31" s="13">
        <f t="shared" si="27"/>
        <v>11275</v>
      </c>
      <c r="FE31" s="35">
        <f t="shared" si="27"/>
        <v>11275</v>
      </c>
      <c r="FF31" s="35">
        <f t="shared" si="27"/>
        <v>11275</v>
      </c>
      <c r="FG31" s="35">
        <f t="shared" si="27"/>
        <v>11275</v>
      </c>
      <c r="FH31" s="35">
        <f t="shared" si="27"/>
        <v>11275</v>
      </c>
      <c r="FI31" s="35">
        <f t="shared" si="27"/>
        <v>12998</v>
      </c>
      <c r="FJ31" s="13">
        <f t="shared" si="27"/>
        <v>12998</v>
      </c>
      <c r="FK31" s="13">
        <f t="shared" si="27"/>
        <v>12998</v>
      </c>
      <c r="FL31" s="13">
        <f t="shared" si="27"/>
        <v>12998</v>
      </c>
      <c r="FM31" s="13">
        <f t="shared" si="27"/>
        <v>12998</v>
      </c>
      <c r="FN31" s="13">
        <f t="shared" si="27"/>
        <v>12998</v>
      </c>
      <c r="FO31" s="13">
        <f t="shared" si="27"/>
        <v>12998</v>
      </c>
      <c r="FP31" s="13">
        <f t="shared" si="27"/>
        <v>12998</v>
      </c>
      <c r="FQ31" s="13">
        <f t="shared" si="27"/>
        <v>12998</v>
      </c>
      <c r="FR31" s="13">
        <f t="shared" si="27"/>
        <v>12998</v>
      </c>
      <c r="FS31" s="13">
        <f t="shared" si="27"/>
        <v>8065</v>
      </c>
      <c r="FT31" s="13">
        <f t="shared" si="27"/>
        <v>8065</v>
      </c>
      <c r="FU31" s="13">
        <f t="shared" si="27"/>
        <v>8065</v>
      </c>
      <c r="FV31" s="13">
        <f t="shared" si="27"/>
        <v>8065</v>
      </c>
      <c r="FW31" s="13">
        <f t="shared" si="27"/>
        <v>8065</v>
      </c>
      <c r="FX31" s="13">
        <f t="shared" si="27"/>
        <v>8065</v>
      </c>
      <c r="FY31" s="13">
        <f t="shared" si="27"/>
        <v>8065</v>
      </c>
      <c r="FZ31" s="13">
        <f t="shared" si="27"/>
        <v>8065</v>
      </c>
      <c r="GA31" s="13">
        <f t="shared" si="27"/>
        <v>11275</v>
      </c>
      <c r="GB31" s="13">
        <f t="shared" si="27"/>
        <v>11275</v>
      </c>
      <c r="GC31" s="13">
        <f t="shared" si="27"/>
        <v>11275</v>
      </c>
      <c r="GD31" s="13">
        <f t="shared" si="27"/>
        <v>11275</v>
      </c>
      <c r="GE31" s="13">
        <f t="shared" si="27"/>
        <v>11275</v>
      </c>
      <c r="GF31" s="13">
        <f t="shared" ref="GF31:IQ31" si="28">ROUND(GF12*0.87,)</f>
        <v>11275</v>
      </c>
      <c r="GG31" s="13">
        <f t="shared" si="28"/>
        <v>11275</v>
      </c>
      <c r="GH31" s="13">
        <f t="shared" si="28"/>
        <v>11275</v>
      </c>
      <c r="GI31" s="13">
        <f t="shared" si="28"/>
        <v>11275</v>
      </c>
      <c r="GJ31" s="13">
        <f t="shared" si="28"/>
        <v>11275</v>
      </c>
      <c r="GK31" s="13">
        <f t="shared" si="28"/>
        <v>11275</v>
      </c>
      <c r="GL31" s="13">
        <f t="shared" si="28"/>
        <v>11275</v>
      </c>
      <c r="GM31" s="13">
        <f t="shared" si="28"/>
        <v>11275</v>
      </c>
      <c r="GN31" s="13">
        <f t="shared" si="28"/>
        <v>11275</v>
      </c>
      <c r="GO31" s="13">
        <f t="shared" si="28"/>
        <v>8848</v>
      </c>
      <c r="GP31" s="13">
        <f t="shared" si="28"/>
        <v>8848</v>
      </c>
      <c r="GQ31" s="13">
        <f t="shared" si="28"/>
        <v>8848</v>
      </c>
      <c r="GR31" s="13">
        <f t="shared" si="28"/>
        <v>8848</v>
      </c>
      <c r="GS31" s="13">
        <f t="shared" si="28"/>
        <v>9239</v>
      </c>
      <c r="GT31" s="13">
        <f t="shared" si="28"/>
        <v>9239</v>
      </c>
      <c r="GU31" s="13">
        <f t="shared" si="28"/>
        <v>8848</v>
      </c>
      <c r="GV31" s="13">
        <f t="shared" si="28"/>
        <v>8848</v>
      </c>
      <c r="GW31" s="13">
        <f t="shared" si="28"/>
        <v>8848</v>
      </c>
      <c r="GX31" s="13">
        <f t="shared" si="28"/>
        <v>8848</v>
      </c>
      <c r="GY31" s="13">
        <f t="shared" si="28"/>
        <v>8848</v>
      </c>
      <c r="GZ31" s="13">
        <f t="shared" si="28"/>
        <v>9239</v>
      </c>
      <c r="HA31" s="13">
        <f t="shared" si="28"/>
        <v>9239</v>
      </c>
      <c r="HB31" s="13">
        <f t="shared" si="28"/>
        <v>8848</v>
      </c>
      <c r="HC31" s="13">
        <f t="shared" si="28"/>
        <v>8848</v>
      </c>
      <c r="HD31" s="13">
        <f t="shared" si="28"/>
        <v>8848</v>
      </c>
      <c r="HE31" s="13">
        <f t="shared" si="28"/>
        <v>8848</v>
      </c>
      <c r="HF31" s="13">
        <f t="shared" si="28"/>
        <v>8848</v>
      </c>
      <c r="HG31" s="13">
        <f t="shared" si="28"/>
        <v>9239</v>
      </c>
      <c r="HH31" s="13">
        <f t="shared" si="28"/>
        <v>9239</v>
      </c>
      <c r="HI31" s="13">
        <f t="shared" si="28"/>
        <v>8848</v>
      </c>
      <c r="HJ31" s="13">
        <f t="shared" si="28"/>
        <v>8848</v>
      </c>
      <c r="HK31" s="13">
        <f t="shared" si="28"/>
        <v>8848</v>
      </c>
      <c r="HL31" s="13">
        <f t="shared" si="28"/>
        <v>8848</v>
      </c>
      <c r="HM31" s="13">
        <f t="shared" si="28"/>
        <v>8848</v>
      </c>
      <c r="HN31" s="13">
        <f t="shared" si="28"/>
        <v>9239</v>
      </c>
      <c r="HO31" s="13">
        <f t="shared" si="28"/>
        <v>9239</v>
      </c>
      <c r="HP31" s="13">
        <f t="shared" si="28"/>
        <v>8848</v>
      </c>
      <c r="HQ31" s="13">
        <f t="shared" si="28"/>
        <v>8848</v>
      </c>
      <c r="HR31" s="13">
        <f t="shared" si="28"/>
        <v>8848</v>
      </c>
      <c r="HS31" s="13">
        <f t="shared" si="28"/>
        <v>8848</v>
      </c>
      <c r="HT31" s="13">
        <f t="shared" si="28"/>
        <v>8848</v>
      </c>
      <c r="HU31" s="13">
        <f t="shared" si="28"/>
        <v>9239</v>
      </c>
      <c r="HV31" s="13">
        <f t="shared" si="28"/>
        <v>9239</v>
      </c>
      <c r="HW31" s="13">
        <f t="shared" si="28"/>
        <v>8848</v>
      </c>
      <c r="HX31" s="13">
        <f t="shared" si="28"/>
        <v>8848</v>
      </c>
      <c r="HY31" s="13">
        <f t="shared" si="28"/>
        <v>8848</v>
      </c>
      <c r="HZ31" s="13">
        <f t="shared" si="28"/>
        <v>8848</v>
      </c>
      <c r="IA31" s="13">
        <f t="shared" si="28"/>
        <v>8848</v>
      </c>
      <c r="IB31" s="13">
        <f t="shared" si="28"/>
        <v>8848</v>
      </c>
      <c r="IC31" s="13">
        <f t="shared" si="28"/>
        <v>8848</v>
      </c>
      <c r="ID31" s="13">
        <f t="shared" si="28"/>
        <v>8065</v>
      </c>
      <c r="IE31" s="13">
        <f t="shared" si="28"/>
        <v>8065</v>
      </c>
      <c r="IF31" s="13">
        <f t="shared" si="28"/>
        <v>8065</v>
      </c>
      <c r="IG31" s="13">
        <f t="shared" si="28"/>
        <v>8065</v>
      </c>
      <c r="IH31" s="13">
        <f t="shared" si="28"/>
        <v>8065</v>
      </c>
      <c r="II31" s="13">
        <f t="shared" si="28"/>
        <v>8065</v>
      </c>
      <c r="IJ31" s="13">
        <f t="shared" si="28"/>
        <v>8065</v>
      </c>
      <c r="IK31" s="13">
        <f t="shared" si="28"/>
        <v>7673</v>
      </c>
      <c r="IL31" s="13">
        <f t="shared" si="28"/>
        <v>7673</v>
      </c>
      <c r="IM31" s="13">
        <f t="shared" si="28"/>
        <v>7673</v>
      </c>
      <c r="IN31" s="13">
        <f t="shared" si="28"/>
        <v>7673</v>
      </c>
      <c r="IO31" s="13">
        <f t="shared" si="28"/>
        <v>7673</v>
      </c>
      <c r="IP31" s="13">
        <f t="shared" si="28"/>
        <v>8065</v>
      </c>
      <c r="IQ31" s="13">
        <f t="shared" si="28"/>
        <v>8065</v>
      </c>
      <c r="IR31" s="13">
        <f t="shared" ref="IR31:JP31" si="29">ROUND(IR12*0.87,)</f>
        <v>7673</v>
      </c>
      <c r="IS31" s="13">
        <f t="shared" si="29"/>
        <v>7673</v>
      </c>
      <c r="IT31" s="13">
        <f t="shared" si="29"/>
        <v>7673</v>
      </c>
      <c r="IU31" s="13">
        <f t="shared" si="29"/>
        <v>7673</v>
      </c>
      <c r="IV31" s="13">
        <f t="shared" si="29"/>
        <v>7673</v>
      </c>
      <c r="IW31" s="13">
        <f t="shared" si="29"/>
        <v>8065</v>
      </c>
      <c r="IX31" s="13">
        <f t="shared" si="29"/>
        <v>8065</v>
      </c>
      <c r="IY31" s="13">
        <f t="shared" si="29"/>
        <v>7673</v>
      </c>
      <c r="IZ31" s="13">
        <f t="shared" si="29"/>
        <v>7673</v>
      </c>
      <c r="JA31" s="13">
        <f t="shared" si="29"/>
        <v>7673</v>
      </c>
      <c r="JB31" s="13">
        <f t="shared" si="29"/>
        <v>7673</v>
      </c>
      <c r="JC31" s="13">
        <f t="shared" si="29"/>
        <v>7673</v>
      </c>
      <c r="JD31" s="13">
        <f t="shared" si="29"/>
        <v>8065</v>
      </c>
      <c r="JE31" s="13">
        <f t="shared" si="29"/>
        <v>8065</v>
      </c>
      <c r="JF31" s="13">
        <f t="shared" si="29"/>
        <v>8848</v>
      </c>
      <c r="JG31" s="13">
        <f t="shared" si="29"/>
        <v>8848</v>
      </c>
      <c r="JH31" s="13">
        <f t="shared" si="29"/>
        <v>8848</v>
      </c>
      <c r="JI31" s="13">
        <f t="shared" si="29"/>
        <v>8848</v>
      </c>
      <c r="JJ31" s="13">
        <f t="shared" si="29"/>
        <v>8848</v>
      </c>
      <c r="JK31" s="13">
        <f t="shared" si="29"/>
        <v>8848</v>
      </c>
      <c r="JL31" s="13">
        <f t="shared" si="29"/>
        <v>8848</v>
      </c>
      <c r="JM31" s="13">
        <f t="shared" si="29"/>
        <v>8848</v>
      </c>
      <c r="JN31" s="13">
        <f t="shared" si="29"/>
        <v>8848</v>
      </c>
      <c r="JO31" s="13">
        <f t="shared" si="29"/>
        <v>8848</v>
      </c>
      <c r="JP31" s="13">
        <f t="shared" si="29"/>
        <v>8848</v>
      </c>
    </row>
    <row r="32" spans="1:276" ht="11.45" customHeight="1">
      <c r="A32" s="14" t="s">
        <v>6</v>
      </c>
      <c r="B32" s="35"/>
      <c r="C32" s="35"/>
      <c r="D32" s="35"/>
      <c r="E32" s="35"/>
      <c r="F32" s="35"/>
      <c r="G32" s="35"/>
      <c r="H32" s="35"/>
      <c r="I32" s="35"/>
      <c r="J32" s="35"/>
      <c r="K32" s="35"/>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35"/>
      <c r="FF32" s="35"/>
      <c r="FG32" s="35"/>
      <c r="FH32" s="35"/>
      <c r="FI32" s="35"/>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row>
    <row r="33" spans="1:276" ht="11.45" customHeight="1">
      <c r="A33" s="12">
        <v>1</v>
      </c>
      <c r="B33" s="35">
        <f t="shared" ref="B33:Q33" si="30">ROUND(B14*0.87,)</f>
        <v>22785</v>
      </c>
      <c r="C33" s="35">
        <f t="shared" si="30"/>
        <v>29911</v>
      </c>
      <c r="D33" s="35">
        <f t="shared" si="30"/>
        <v>29911</v>
      </c>
      <c r="E33" s="35">
        <f t="shared" si="30"/>
        <v>31085</v>
      </c>
      <c r="F33" s="35">
        <f t="shared" si="30"/>
        <v>31085</v>
      </c>
      <c r="G33" s="35">
        <f t="shared" si="30"/>
        <v>31085</v>
      </c>
      <c r="H33" s="35">
        <f t="shared" si="30"/>
        <v>31085</v>
      </c>
      <c r="I33" s="35">
        <f t="shared" si="30"/>
        <v>31085</v>
      </c>
      <c r="J33" s="35">
        <f t="shared" si="30"/>
        <v>28188</v>
      </c>
      <c r="K33" s="35">
        <f t="shared" si="30"/>
        <v>26779</v>
      </c>
      <c r="L33" s="13">
        <f t="shared" si="30"/>
        <v>20632</v>
      </c>
      <c r="M33" s="13">
        <f t="shared" si="30"/>
        <v>17813</v>
      </c>
      <c r="N33" s="13">
        <f t="shared" si="30"/>
        <v>14525</v>
      </c>
      <c r="O33" s="13">
        <f t="shared" si="30"/>
        <v>14525</v>
      </c>
      <c r="P33" s="13">
        <f t="shared" si="30"/>
        <v>14525</v>
      </c>
      <c r="Q33" s="13">
        <f t="shared" si="30"/>
        <v>15229</v>
      </c>
      <c r="R33" s="13">
        <f t="shared" ref="R33:CC34" si="31">ROUND(R14*0.87,)</f>
        <v>15229</v>
      </c>
      <c r="S33" s="13">
        <f t="shared" si="31"/>
        <v>15229</v>
      </c>
      <c r="T33" s="13">
        <f t="shared" si="31"/>
        <v>15229</v>
      </c>
      <c r="U33" s="13">
        <f t="shared" si="31"/>
        <v>15229</v>
      </c>
      <c r="V33" s="13">
        <f t="shared" si="31"/>
        <v>15229</v>
      </c>
      <c r="W33" s="13">
        <f t="shared" si="31"/>
        <v>15934</v>
      </c>
      <c r="X33" s="13">
        <f t="shared" si="31"/>
        <v>15934</v>
      </c>
      <c r="Y33" s="13">
        <f t="shared" si="31"/>
        <v>15934</v>
      </c>
      <c r="Z33" s="13">
        <f t="shared" si="31"/>
        <v>15934</v>
      </c>
      <c r="AA33" s="13">
        <f t="shared" si="31"/>
        <v>15934</v>
      </c>
      <c r="AB33" s="13">
        <f t="shared" si="31"/>
        <v>16874</v>
      </c>
      <c r="AC33" s="13">
        <f t="shared" si="31"/>
        <v>16874</v>
      </c>
      <c r="AD33" s="13">
        <f t="shared" si="31"/>
        <v>16874</v>
      </c>
      <c r="AE33" s="13">
        <f t="shared" si="31"/>
        <v>16874</v>
      </c>
      <c r="AF33" s="13">
        <f t="shared" si="31"/>
        <v>19692</v>
      </c>
      <c r="AG33" s="13">
        <f t="shared" si="31"/>
        <v>19692</v>
      </c>
      <c r="AH33" s="13">
        <f t="shared" si="31"/>
        <v>19692</v>
      </c>
      <c r="AI33" s="13">
        <f t="shared" si="31"/>
        <v>18753</v>
      </c>
      <c r="AJ33" s="13">
        <f t="shared" si="31"/>
        <v>18753</v>
      </c>
      <c r="AK33" s="13">
        <f t="shared" si="31"/>
        <v>18753</v>
      </c>
      <c r="AL33" s="13">
        <f t="shared" si="31"/>
        <v>18753</v>
      </c>
      <c r="AM33" s="13">
        <f t="shared" si="31"/>
        <v>21572</v>
      </c>
      <c r="AN33" s="13">
        <f t="shared" si="31"/>
        <v>21572</v>
      </c>
      <c r="AO33" s="13">
        <f t="shared" si="31"/>
        <v>21572</v>
      </c>
      <c r="AP33" s="13">
        <f t="shared" si="31"/>
        <v>18753</v>
      </c>
      <c r="AQ33" s="13">
        <f t="shared" si="31"/>
        <v>18753</v>
      </c>
      <c r="AR33" s="13">
        <f t="shared" si="31"/>
        <v>18753</v>
      </c>
      <c r="AS33" s="13">
        <f t="shared" si="31"/>
        <v>18753</v>
      </c>
      <c r="AT33" s="13">
        <f t="shared" si="31"/>
        <v>18753</v>
      </c>
      <c r="AU33" s="13">
        <f t="shared" si="31"/>
        <v>19692</v>
      </c>
      <c r="AV33" s="13">
        <f t="shared" si="31"/>
        <v>19692</v>
      </c>
      <c r="AW33" s="13">
        <f t="shared" si="31"/>
        <v>19692</v>
      </c>
      <c r="AX33" s="13">
        <f t="shared" si="31"/>
        <v>21572</v>
      </c>
      <c r="AY33" s="13">
        <f t="shared" si="31"/>
        <v>21572</v>
      </c>
      <c r="AZ33" s="13">
        <f t="shared" si="31"/>
        <v>21572</v>
      </c>
      <c r="BA33" s="13">
        <f t="shared" si="31"/>
        <v>21572</v>
      </c>
      <c r="BB33" s="13">
        <f t="shared" si="31"/>
        <v>23451</v>
      </c>
      <c r="BC33" s="13">
        <f t="shared" si="31"/>
        <v>23451</v>
      </c>
      <c r="BD33" s="13">
        <f t="shared" si="31"/>
        <v>23451</v>
      </c>
      <c r="BE33" s="13">
        <f t="shared" si="31"/>
        <v>23451</v>
      </c>
      <c r="BF33" s="13">
        <f t="shared" si="31"/>
        <v>23451</v>
      </c>
      <c r="BG33" s="13">
        <f t="shared" si="31"/>
        <v>23451</v>
      </c>
      <c r="BH33" s="13">
        <f t="shared" si="31"/>
        <v>23451</v>
      </c>
      <c r="BI33" s="13">
        <f t="shared" si="31"/>
        <v>23451</v>
      </c>
      <c r="BJ33" s="13">
        <f t="shared" si="31"/>
        <v>21572</v>
      </c>
      <c r="BK33" s="13">
        <f t="shared" si="31"/>
        <v>15934</v>
      </c>
      <c r="BL33" s="13">
        <f t="shared" si="31"/>
        <v>15934</v>
      </c>
      <c r="BM33" s="13">
        <f t="shared" si="31"/>
        <v>15934</v>
      </c>
      <c r="BN33" s="13">
        <f t="shared" si="31"/>
        <v>15934</v>
      </c>
      <c r="BO33" s="13">
        <f t="shared" si="31"/>
        <v>15934</v>
      </c>
      <c r="BP33" s="13">
        <f t="shared" si="31"/>
        <v>15934</v>
      </c>
      <c r="BQ33" s="13">
        <f t="shared" si="31"/>
        <v>15934</v>
      </c>
      <c r="BR33" s="13">
        <f t="shared" si="31"/>
        <v>15934</v>
      </c>
      <c r="BS33" s="13">
        <f t="shared" si="31"/>
        <v>15934</v>
      </c>
      <c r="BT33" s="13">
        <f t="shared" si="31"/>
        <v>12097</v>
      </c>
      <c r="BU33" s="13">
        <f t="shared" si="31"/>
        <v>12097</v>
      </c>
      <c r="BV33" s="13">
        <f t="shared" si="31"/>
        <v>12097</v>
      </c>
      <c r="BW33" s="13">
        <f t="shared" si="31"/>
        <v>12097</v>
      </c>
      <c r="BX33" s="13">
        <f t="shared" si="31"/>
        <v>12097</v>
      </c>
      <c r="BY33" s="13">
        <f t="shared" si="31"/>
        <v>12097</v>
      </c>
      <c r="BZ33" s="13">
        <f t="shared" si="31"/>
        <v>12097</v>
      </c>
      <c r="CA33" s="13">
        <f t="shared" si="31"/>
        <v>11001</v>
      </c>
      <c r="CB33" s="13">
        <f t="shared" si="31"/>
        <v>11001</v>
      </c>
      <c r="CC33" s="13">
        <f t="shared" si="31"/>
        <v>11001</v>
      </c>
      <c r="CD33" s="13">
        <f t="shared" ref="CD33:DS34" si="32">ROUND(CD14*0.87,)</f>
        <v>11001</v>
      </c>
      <c r="CE33" s="13">
        <f t="shared" si="32"/>
        <v>11001</v>
      </c>
      <c r="CF33" s="13">
        <f t="shared" si="32"/>
        <v>10062</v>
      </c>
      <c r="CG33" s="13">
        <f t="shared" si="32"/>
        <v>10062</v>
      </c>
      <c r="CH33" s="13">
        <f t="shared" si="32"/>
        <v>10062</v>
      </c>
      <c r="CI33" s="13">
        <f t="shared" si="32"/>
        <v>10062</v>
      </c>
      <c r="CJ33" s="13">
        <f t="shared" si="32"/>
        <v>10062</v>
      </c>
      <c r="CK33" s="13">
        <f t="shared" si="32"/>
        <v>11001</v>
      </c>
      <c r="CL33" s="13">
        <f t="shared" si="32"/>
        <v>11001</v>
      </c>
      <c r="CM33" s="13">
        <f t="shared" si="32"/>
        <v>10062</v>
      </c>
      <c r="CN33" s="13">
        <f t="shared" si="32"/>
        <v>10062</v>
      </c>
      <c r="CO33" s="13">
        <f t="shared" si="32"/>
        <v>10062</v>
      </c>
      <c r="CP33" s="13">
        <f t="shared" si="32"/>
        <v>9905</v>
      </c>
      <c r="CQ33" s="13">
        <f t="shared" si="32"/>
        <v>9905</v>
      </c>
      <c r="CR33" s="13">
        <f t="shared" si="32"/>
        <v>9905</v>
      </c>
      <c r="CS33" s="13">
        <f t="shared" si="32"/>
        <v>9905</v>
      </c>
      <c r="CT33" s="13">
        <f t="shared" si="32"/>
        <v>9122</v>
      </c>
      <c r="CU33" s="13">
        <f t="shared" si="32"/>
        <v>9122</v>
      </c>
      <c r="CV33" s="13">
        <f t="shared" si="32"/>
        <v>9122</v>
      </c>
      <c r="CW33" s="13">
        <f t="shared" si="32"/>
        <v>9122</v>
      </c>
      <c r="CX33" s="13">
        <f t="shared" si="32"/>
        <v>9122</v>
      </c>
      <c r="CY33" s="13">
        <f t="shared" si="32"/>
        <v>9122</v>
      </c>
      <c r="CZ33" s="13">
        <f t="shared" si="32"/>
        <v>9122</v>
      </c>
      <c r="DA33" s="13">
        <f t="shared" si="32"/>
        <v>7634</v>
      </c>
      <c r="DB33" s="13">
        <f t="shared" si="32"/>
        <v>7634</v>
      </c>
      <c r="DC33" s="13">
        <f t="shared" si="32"/>
        <v>7634</v>
      </c>
      <c r="DD33" s="13">
        <f t="shared" si="32"/>
        <v>7634</v>
      </c>
      <c r="DE33" s="13">
        <f t="shared" si="32"/>
        <v>7634</v>
      </c>
      <c r="DF33" s="13">
        <f t="shared" si="32"/>
        <v>8104</v>
      </c>
      <c r="DG33" s="13">
        <f t="shared" si="32"/>
        <v>8104</v>
      </c>
      <c r="DH33" s="13">
        <f t="shared" si="32"/>
        <v>7634</v>
      </c>
      <c r="DI33" s="13">
        <f t="shared" si="32"/>
        <v>7634</v>
      </c>
      <c r="DJ33" s="13">
        <f t="shared" si="32"/>
        <v>7634</v>
      </c>
      <c r="DK33" s="13">
        <f t="shared" si="32"/>
        <v>7634</v>
      </c>
      <c r="DL33" s="13">
        <f t="shared" si="32"/>
        <v>7634</v>
      </c>
      <c r="DM33" s="13">
        <f t="shared" si="32"/>
        <v>8104</v>
      </c>
      <c r="DN33" s="13">
        <f t="shared" si="32"/>
        <v>8104</v>
      </c>
      <c r="DO33" s="13">
        <f t="shared" si="32"/>
        <v>7634</v>
      </c>
      <c r="DP33" s="13">
        <f t="shared" si="32"/>
        <v>7634</v>
      </c>
      <c r="DQ33" s="13">
        <f t="shared" si="32"/>
        <v>7634</v>
      </c>
      <c r="DR33" s="13">
        <f t="shared" si="32"/>
        <v>7634</v>
      </c>
      <c r="DS33" s="13">
        <f t="shared" si="32"/>
        <v>8730</v>
      </c>
      <c r="DT33" s="13">
        <f t="shared" ref="DT33:GE33" si="33">ROUND(DT14*0.87,)</f>
        <v>8730</v>
      </c>
      <c r="DU33" s="13">
        <f t="shared" si="33"/>
        <v>8730</v>
      </c>
      <c r="DV33" s="13">
        <f t="shared" si="33"/>
        <v>7869</v>
      </c>
      <c r="DW33" s="13">
        <f t="shared" si="33"/>
        <v>7869</v>
      </c>
      <c r="DX33" s="13">
        <f t="shared" si="33"/>
        <v>7869</v>
      </c>
      <c r="DY33" s="13">
        <f t="shared" si="33"/>
        <v>7869</v>
      </c>
      <c r="DZ33" s="13">
        <f t="shared" si="33"/>
        <v>7869</v>
      </c>
      <c r="EA33" s="13">
        <f t="shared" si="33"/>
        <v>8730</v>
      </c>
      <c r="EB33" s="13">
        <f t="shared" si="33"/>
        <v>8730</v>
      </c>
      <c r="EC33" s="13">
        <f t="shared" si="33"/>
        <v>8730</v>
      </c>
      <c r="ED33" s="13">
        <f t="shared" si="33"/>
        <v>7634</v>
      </c>
      <c r="EE33" s="13">
        <f t="shared" si="33"/>
        <v>7634</v>
      </c>
      <c r="EF33" s="13">
        <f t="shared" si="33"/>
        <v>7634</v>
      </c>
      <c r="EG33" s="13">
        <f t="shared" si="33"/>
        <v>7634</v>
      </c>
      <c r="EH33" s="13">
        <f t="shared" si="33"/>
        <v>7869</v>
      </c>
      <c r="EI33" s="13">
        <f t="shared" si="33"/>
        <v>7869</v>
      </c>
      <c r="EJ33" s="13">
        <f t="shared" si="33"/>
        <v>7634</v>
      </c>
      <c r="EK33" s="13">
        <f t="shared" si="33"/>
        <v>7634</v>
      </c>
      <c r="EL33" s="13">
        <f t="shared" si="33"/>
        <v>7634</v>
      </c>
      <c r="EM33" s="13">
        <f t="shared" si="33"/>
        <v>7634</v>
      </c>
      <c r="EN33" s="13">
        <f t="shared" si="33"/>
        <v>7634</v>
      </c>
      <c r="EO33" s="13">
        <f t="shared" si="33"/>
        <v>7869</v>
      </c>
      <c r="EP33" s="13">
        <f t="shared" si="33"/>
        <v>7869</v>
      </c>
      <c r="EQ33" s="13">
        <f t="shared" si="33"/>
        <v>7634</v>
      </c>
      <c r="ER33" s="13">
        <f t="shared" si="33"/>
        <v>7634</v>
      </c>
      <c r="ES33" s="13">
        <f t="shared" si="33"/>
        <v>7634</v>
      </c>
      <c r="ET33" s="13">
        <f t="shared" si="33"/>
        <v>7634</v>
      </c>
      <c r="EU33" s="13">
        <f t="shared" si="33"/>
        <v>7634</v>
      </c>
      <c r="EV33" s="13">
        <f t="shared" si="33"/>
        <v>7869</v>
      </c>
      <c r="EW33" s="13">
        <f t="shared" si="33"/>
        <v>7869</v>
      </c>
      <c r="EX33" s="13">
        <f t="shared" si="33"/>
        <v>7869</v>
      </c>
      <c r="EY33" s="13">
        <f t="shared" si="33"/>
        <v>7869</v>
      </c>
      <c r="EZ33" s="13">
        <f t="shared" si="33"/>
        <v>7869</v>
      </c>
      <c r="FA33" s="13">
        <f t="shared" si="33"/>
        <v>7869</v>
      </c>
      <c r="FB33" s="13">
        <f t="shared" si="33"/>
        <v>7869</v>
      </c>
      <c r="FC33" s="13">
        <f t="shared" si="33"/>
        <v>11941</v>
      </c>
      <c r="FD33" s="13">
        <f t="shared" si="33"/>
        <v>11941</v>
      </c>
      <c r="FE33" s="35">
        <f t="shared" si="33"/>
        <v>11941</v>
      </c>
      <c r="FF33" s="35">
        <f t="shared" si="33"/>
        <v>11941</v>
      </c>
      <c r="FG33" s="35">
        <f t="shared" si="33"/>
        <v>11941</v>
      </c>
      <c r="FH33" s="35">
        <f t="shared" si="33"/>
        <v>11941</v>
      </c>
      <c r="FI33" s="35">
        <f t="shared" si="33"/>
        <v>13663</v>
      </c>
      <c r="FJ33" s="13">
        <f t="shared" si="33"/>
        <v>13663</v>
      </c>
      <c r="FK33" s="13">
        <f t="shared" si="33"/>
        <v>13663</v>
      </c>
      <c r="FL33" s="13">
        <f t="shared" si="33"/>
        <v>13663</v>
      </c>
      <c r="FM33" s="13">
        <f t="shared" si="33"/>
        <v>13663</v>
      </c>
      <c r="FN33" s="13">
        <f t="shared" si="33"/>
        <v>13663</v>
      </c>
      <c r="FO33" s="13">
        <f t="shared" si="33"/>
        <v>13663</v>
      </c>
      <c r="FP33" s="13">
        <f t="shared" si="33"/>
        <v>13663</v>
      </c>
      <c r="FQ33" s="13">
        <f t="shared" si="33"/>
        <v>13663</v>
      </c>
      <c r="FR33" s="13">
        <f t="shared" si="33"/>
        <v>13663</v>
      </c>
      <c r="FS33" s="13">
        <f t="shared" si="33"/>
        <v>8730</v>
      </c>
      <c r="FT33" s="13">
        <f t="shared" si="33"/>
        <v>8730</v>
      </c>
      <c r="FU33" s="13">
        <f t="shared" si="33"/>
        <v>8730</v>
      </c>
      <c r="FV33" s="13">
        <f t="shared" si="33"/>
        <v>8730</v>
      </c>
      <c r="FW33" s="13">
        <f t="shared" si="33"/>
        <v>8730</v>
      </c>
      <c r="FX33" s="13">
        <f t="shared" si="33"/>
        <v>8730</v>
      </c>
      <c r="FY33" s="13">
        <f t="shared" si="33"/>
        <v>8730</v>
      </c>
      <c r="FZ33" s="13">
        <f t="shared" si="33"/>
        <v>8730</v>
      </c>
      <c r="GA33" s="13">
        <f t="shared" si="33"/>
        <v>11941</v>
      </c>
      <c r="GB33" s="13">
        <f t="shared" si="33"/>
        <v>11941</v>
      </c>
      <c r="GC33" s="13">
        <f t="shared" si="33"/>
        <v>11941</v>
      </c>
      <c r="GD33" s="13">
        <f t="shared" si="33"/>
        <v>11941</v>
      </c>
      <c r="GE33" s="13">
        <f t="shared" si="33"/>
        <v>11941</v>
      </c>
      <c r="GF33" s="13">
        <f t="shared" ref="GF33:IQ33" si="34">ROUND(GF14*0.87,)</f>
        <v>11941</v>
      </c>
      <c r="GG33" s="13">
        <f t="shared" si="34"/>
        <v>11941</v>
      </c>
      <c r="GH33" s="13">
        <f t="shared" si="34"/>
        <v>11941</v>
      </c>
      <c r="GI33" s="13">
        <f t="shared" si="34"/>
        <v>11941</v>
      </c>
      <c r="GJ33" s="13">
        <f t="shared" si="34"/>
        <v>11941</v>
      </c>
      <c r="GK33" s="13">
        <f t="shared" si="34"/>
        <v>11941</v>
      </c>
      <c r="GL33" s="13">
        <f t="shared" si="34"/>
        <v>11941</v>
      </c>
      <c r="GM33" s="13">
        <f t="shared" si="34"/>
        <v>11941</v>
      </c>
      <c r="GN33" s="13">
        <f t="shared" si="34"/>
        <v>11941</v>
      </c>
      <c r="GO33" s="13">
        <f t="shared" si="34"/>
        <v>9513</v>
      </c>
      <c r="GP33" s="13">
        <f t="shared" si="34"/>
        <v>9513</v>
      </c>
      <c r="GQ33" s="13">
        <f t="shared" si="34"/>
        <v>9513</v>
      </c>
      <c r="GR33" s="13">
        <f t="shared" si="34"/>
        <v>9513</v>
      </c>
      <c r="GS33" s="13">
        <f t="shared" si="34"/>
        <v>9905</v>
      </c>
      <c r="GT33" s="13">
        <f t="shared" si="34"/>
        <v>9905</v>
      </c>
      <c r="GU33" s="13">
        <f t="shared" si="34"/>
        <v>9513</v>
      </c>
      <c r="GV33" s="13">
        <f t="shared" si="34"/>
        <v>9513</v>
      </c>
      <c r="GW33" s="13">
        <f t="shared" si="34"/>
        <v>9513</v>
      </c>
      <c r="GX33" s="13">
        <f t="shared" si="34"/>
        <v>9513</v>
      </c>
      <c r="GY33" s="13">
        <f t="shared" si="34"/>
        <v>9513</v>
      </c>
      <c r="GZ33" s="13">
        <f t="shared" si="34"/>
        <v>9905</v>
      </c>
      <c r="HA33" s="13">
        <f t="shared" si="34"/>
        <v>9905</v>
      </c>
      <c r="HB33" s="13">
        <f t="shared" si="34"/>
        <v>9513</v>
      </c>
      <c r="HC33" s="13">
        <f t="shared" si="34"/>
        <v>9513</v>
      </c>
      <c r="HD33" s="13">
        <f t="shared" si="34"/>
        <v>9513</v>
      </c>
      <c r="HE33" s="13">
        <f t="shared" si="34"/>
        <v>9513</v>
      </c>
      <c r="HF33" s="13">
        <f t="shared" si="34"/>
        <v>9513</v>
      </c>
      <c r="HG33" s="13">
        <f t="shared" si="34"/>
        <v>9905</v>
      </c>
      <c r="HH33" s="13">
        <f t="shared" si="34"/>
        <v>9905</v>
      </c>
      <c r="HI33" s="13">
        <f t="shared" si="34"/>
        <v>9513</v>
      </c>
      <c r="HJ33" s="13">
        <f t="shared" si="34"/>
        <v>9513</v>
      </c>
      <c r="HK33" s="13">
        <f t="shared" si="34"/>
        <v>9513</v>
      </c>
      <c r="HL33" s="13">
        <f t="shared" si="34"/>
        <v>9513</v>
      </c>
      <c r="HM33" s="13">
        <f t="shared" si="34"/>
        <v>9513</v>
      </c>
      <c r="HN33" s="13">
        <f t="shared" si="34"/>
        <v>9905</v>
      </c>
      <c r="HO33" s="13">
        <f t="shared" si="34"/>
        <v>9905</v>
      </c>
      <c r="HP33" s="13">
        <f t="shared" si="34"/>
        <v>9513</v>
      </c>
      <c r="HQ33" s="13">
        <f t="shared" si="34"/>
        <v>9513</v>
      </c>
      <c r="HR33" s="13">
        <f t="shared" si="34"/>
        <v>9513</v>
      </c>
      <c r="HS33" s="13">
        <f t="shared" si="34"/>
        <v>9513</v>
      </c>
      <c r="HT33" s="13">
        <f t="shared" si="34"/>
        <v>9513</v>
      </c>
      <c r="HU33" s="13">
        <f t="shared" si="34"/>
        <v>9905</v>
      </c>
      <c r="HV33" s="13">
        <f t="shared" si="34"/>
        <v>9905</v>
      </c>
      <c r="HW33" s="13">
        <f t="shared" si="34"/>
        <v>9513</v>
      </c>
      <c r="HX33" s="13">
        <f t="shared" si="34"/>
        <v>9513</v>
      </c>
      <c r="HY33" s="13">
        <f t="shared" si="34"/>
        <v>9513</v>
      </c>
      <c r="HZ33" s="13">
        <f t="shared" si="34"/>
        <v>9513</v>
      </c>
      <c r="IA33" s="13">
        <f t="shared" si="34"/>
        <v>9513</v>
      </c>
      <c r="IB33" s="13">
        <f t="shared" si="34"/>
        <v>9513</v>
      </c>
      <c r="IC33" s="13">
        <f t="shared" si="34"/>
        <v>9513</v>
      </c>
      <c r="ID33" s="13">
        <f t="shared" si="34"/>
        <v>8730</v>
      </c>
      <c r="IE33" s="13">
        <f t="shared" si="34"/>
        <v>8730</v>
      </c>
      <c r="IF33" s="13">
        <f t="shared" si="34"/>
        <v>8730</v>
      </c>
      <c r="IG33" s="13">
        <f t="shared" si="34"/>
        <v>8730</v>
      </c>
      <c r="IH33" s="13">
        <f t="shared" si="34"/>
        <v>8730</v>
      </c>
      <c r="II33" s="13">
        <f t="shared" si="34"/>
        <v>8730</v>
      </c>
      <c r="IJ33" s="13">
        <f t="shared" si="34"/>
        <v>8730</v>
      </c>
      <c r="IK33" s="13">
        <f t="shared" si="34"/>
        <v>8339</v>
      </c>
      <c r="IL33" s="13">
        <f t="shared" si="34"/>
        <v>8339</v>
      </c>
      <c r="IM33" s="13">
        <f t="shared" si="34"/>
        <v>8339</v>
      </c>
      <c r="IN33" s="13">
        <f t="shared" si="34"/>
        <v>8339</v>
      </c>
      <c r="IO33" s="13">
        <f t="shared" si="34"/>
        <v>8339</v>
      </c>
      <c r="IP33" s="13">
        <f t="shared" si="34"/>
        <v>8730</v>
      </c>
      <c r="IQ33" s="13">
        <f t="shared" si="34"/>
        <v>8730</v>
      </c>
      <c r="IR33" s="13">
        <f t="shared" ref="IR33:JP33" si="35">ROUND(IR14*0.87,)</f>
        <v>8339</v>
      </c>
      <c r="IS33" s="13">
        <f t="shared" si="35"/>
        <v>8339</v>
      </c>
      <c r="IT33" s="13">
        <f t="shared" si="35"/>
        <v>8339</v>
      </c>
      <c r="IU33" s="13">
        <f t="shared" si="35"/>
        <v>8339</v>
      </c>
      <c r="IV33" s="13">
        <f t="shared" si="35"/>
        <v>8339</v>
      </c>
      <c r="IW33" s="13">
        <f t="shared" si="35"/>
        <v>8730</v>
      </c>
      <c r="IX33" s="13">
        <f t="shared" si="35"/>
        <v>8730</v>
      </c>
      <c r="IY33" s="13">
        <f t="shared" si="35"/>
        <v>8339</v>
      </c>
      <c r="IZ33" s="13">
        <f t="shared" si="35"/>
        <v>8339</v>
      </c>
      <c r="JA33" s="13">
        <f t="shared" si="35"/>
        <v>8339</v>
      </c>
      <c r="JB33" s="13">
        <f t="shared" si="35"/>
        <v>8339</v>
      </c>
      <c r="JC33" s="13">
        <f t="shared" si="35"/>
        <v>8339</v>
      </c>
      <c r="JD33" s="13">
        <f t="shared" si="35"/>
        <v>8730</v>
      </c>
      <c r="JE33" s="13">
        <f t="shared" si="35"/>
        <v>8730</v>
      </c>
      <c r="JF33" s="13">
        <f t="shared" si="35"/>
        <v>9513</v>
      </c>
      <c r="JG33" s="13">
        <f t="shared" si="35"/>
        <v>9513</v>
      </c>
      <c r="JH33" s="13">
        <f t="shared" si="35"/>
        <v>9513</v>
      </c>
      <c r="JI33" s="13">
        <f t="shared" si="35"/>
        <v>9513</v>
      </c>
      <c r="JJ33" s="13">
        <f t="shared" si="35"/>
        <v>9513</v>
      </c>
      <c r="JK33" s="13">
        <f t="shared" si="35"/>
        <v>9513</v>
      </c>
      <c r="JL33" s="13">
        <f t="shared" si="35"/>
        <v>9513</v>
      </c>
      <c r="JM33" s="13">
        <f t="shared" si="35"/>
        <v>9513</v>
      </c>
      <c r="JN33" s="13">
        <f t="shared" si="35"/>
        <v>9513</v>
      </c>
      <c r="JO33" s="13">
        <f t="shared" si="35"/>
        <v>9513</v>
      </c>
      <c r="JP33" s="13">
        <f t="shared" si="35"/>
        <v>9513</v>
      </c>
    </row>
    <row r="34" spans="1:276" ht="11.45" customHeight="1">
      <c r="A34" s="12">
        <v>2</v>
      </c>
      <c r="B34" s="35">
        <f t="shared" ref="B34:Q34" si="36">ROUND(B15*0.87,)</f>
        <v>24351</v>
      </c>
      <c r="C34" s="35">
        <f t="shared" si="36"/>
        <v>31477</v>
      </c>
      <c r="D34" s="35">
        <f t="shared" si="36"/>
        <v>31477</v>
      </c>
      <c r="E34" s="35">
        <f t="shared" si="36"/>
        <v>32651</v>
      </c>
      <c r="F34" s="35">
        <f t="shared" si="36"/>
        <v>32651</v>
      </c>
      <c r="G34" s="35">
        <f t="shared" si="36"/>
        <v>32651</v>
      </c>
      <c r="H34" s="35">
        <f t="shared" si="36"/>
        <v>32651</v>
      </c>
      <c r="I34" s="35">
        <f t="shared" si="36"/>
        <v>32651</v>
      </c>
      <c r="J34" s="35">
        <f t="shared" si="36"/>
        <v>29754</v>
      </c>
      <c r="K34" s="35">
        <f t="shared" si="36"/>
        <v>28345</v>
      </c>
      <c r="L34" s="13">
        <f t="shared" si="36"/>
        <v>22081</v>
      </c>
      <c r="M34" s="13">
        <f t="shared" si="36"/>
        <v>19262</v>
      </c>
      <c r="N34" s="13">
        <f t="shared" si="36"/>
        <v>15973</v>
      </c>
      <c r="O34" s="13">
        <f t="shared" si="36"/>
        <v>15973</v>
      </c>
      <c r="P34" s="13">
        <f t="shared" si="36"/>
        <v>15973</v>
      </c>
      <c r="Q34" s="13">
        <f t="shared" si="36"/>
        <v>16678</v>
      </c>
      <c r="R34" s="13">
        <f t="shared" si="31"/>
        <v>16678</v>
      </c>
      <c r="S34" s="13">
        <f t="shared" si="31"/>
        <v>16678</v>
      </c>
      <c r="T34" s="13">
        <f t="shared" si="31"/>
        <v>16678</v>
      </c>
      <c r="U34" s="13">
        <f t="shared" si="31"/>
        <v>16678</v>
      </c>
      <c r="V34" s="13">
        <f t="shared" si="31"/>
        <v>16678</v>
      </c>
      <c r="W34" s="13">
        <f t="shared" si="31"/>
        <v>17383</v>
      </c>
      <c r="X34" s="13">
        <f t="shared" si="31"/>
        <v>17383</v>
      </c>
      <c r="Y34" s="13">
        <f t="shared" si="31"/>
        <v>17383</v>
      </c>
      <c r="Z34" s="13">
        <f t="shared" si="31"/>
        <v>17383</v>
      </c>
      <c r="AA34" s="13">
        <f t="shared" si="31"/>
        <v>17383</v>
      </c>
      <c r="AB34" s="13">
        <f t="shared" si="31"/>
        <v>18322</v>
      </c>
      <c r="AC34" s="13">
        <f t="shared" si="31"/>
        <v>18322</v>
      </c>
      <c r="AD34" s="13">
        <f t="shared" si="31"/>
        <v>18322</v>
      </c>
      <c r="AE34" s="13">
        <f t="shared" si="31"/>
        <v>18322</v>
      </c>
      <c r="AF34" s="13">
        <f t="shared" si="31"/>
        <v>21141</v>
      </c>
      <c r="AG34" s="13">
        <f t="shared" si="31"/>
        <v>21141</v>
      </c>
      <c r="AH34" s="13">
        <f t="shared" si="31"/>
        <v>21141</v>
      </c>
      <c r="AI34" s="13">
        <f t="shared" si="31"/>
        <v>20201</v>
      </c>
      <c r="AJ34" s="13">
        <f t="shared" si="31"/>
        <v>20201</v>
      </c>
      <c r="AK34" s="13">
        <f t="shared" si="31"/>
        <v>20201</v>
      </c>
      <c r="AL34" s="13">
        <f t="shared" si="31"/>
        <v>20201</v>
      </c>
      <c r="AM34" s="13">
        <f t="shared" si="31"/>
        <v>23020</v>
      </c>
      <c r="AN34" s="13">
        <f t="shared" si="31"/>
        <v>23020</v>
      </c>
      <c r="AO34" s="13">
        <f t="shared" si="31"/>
        <v>23020</v>
      </c>
      <c r="AP34" s="13">
        <f t="shared" si="31"/>
        <v>20201</v>
      </c>
      <c r="AQ34" s="13">
        <f t="shared" si="31"/>
        <v>20201</v>
      </c>
      <c r="AR34" s="13">
        <f t="shared" si="31"/>
        <v>20201</v>
      </c>
      <c r="AS34" s="13">
        <f t="shared" si="31"/>
        <v>20201</v>
      </c>
      <c r="AT34" s="13">
        <f t="shared" si="31"/>
        <v>20201</v>
      </c>
      <c r="AU34" s="13">
        <f t="shared" si="31"/>
        <v>21141</v>
      </c>
      <c r="AV34" s="13">
        <f t="shared" si="31"/>
        <v>21141</v>
      </c>
      <c r="AW34" s="13">
        <f t="shared" si="31"/>
        <v>21141</v>
      </c>
      <c r="AX34" s="13">
        <f t="shared" si="31"/>
        <v>23020</v>
      </c>
      <c r="AY34" s="13">
        <f t="shared" si="31"/>
        <v>23020</v>
      </c>
      <c r="AZ34" s="13">
        <f t="shared" si="31"/>
        <v>23020</v>
      </c>
      <c r="BA34" s="13">
        <f t="shared" si="31"/>
        <v>23020</v>
      </c>
      <c r="BB34" s="13">
        <f t="shared" si="31"/>
        <v>24899</v>
      </c>
      <c r="BC34" s="13">
        <f t="shared" si="31"/>
        <v>24899</v>
      </c>
      <c r="BD34" s="13">
        <f t="shared" si="31"/>
        <v>24899</v>
      </c>
      <c r="BE34" s="13">
        <f t="shared" si="31"/>
        <v>24899</v>
      </c>
      <c r="BF34" s="13">
        <f t="shared" si="31"/>
        <v>24899</v>
      </c>
      <c r="BG34" s="13">
        <f t="shared" si="31"/>
        <v>24899</v>
      </c>
      <c r="BH34" s="13">
        <f t="shared" si="31"/>
        <v>24899</v>
      </c>
      <c r="BI34" s="13">
        <f t="shared" si="31"/>
        <v>24899</v>
      </c>
      <c r="BJ34" s="13">
        <f t="shared" si="31"/>
        <v>23020</v>
      </c>
      <c r="BK34" s="13">
        <f t="shared" si="31"/>
        <v>17383</v>
      </c>
      <c r="BL34" s="13">
        <f t="shared" si="31"/>
        <v>17383</v>
      </c>
      <c r="BM34" s="13">
        <f t="shared" si="31"/>
        <v>17383</v>
      </c>
      <c r="BN34" s="13">
        <f t="shared" si="31"/>
        <v>17383</v>
      </c>
      <c r="BO34" s="13">
        <f t="shared" si="31"/>
        <v>17383</v>
      </c>
      <c r="BP34" s="13">
        <f t="shared" si="31"/>
        <v>17383</v>
      </c>
      <c r="BQ34" s="13">
        <f t="shared" si="31"/>
        <v>17383</v>
      </c>
      <c r="BR34" s="13">
        <f t="shared" si="31"/>
        <v>17383</v>
      </c>
      <c r="BS34" s="13">
        <f t="shared" si="31"/>
        <v>17383</v>
      </c>
      <c r="BT34" s="13">
        <f t="shared" si="31"/>
        <v>13546</v>
      </c>
      <c r="BU34" s="13">
        <f t="shared" si="31"/>
        <v>13546</v>
      </c>
      <c r="BV34" s="13">
        <f t="shared" si="31"/>
        <v>13546</v>
      </c>
      <c r="BW34" s="13">
        <f t="shared" si="31"/>
        <v>13546</v>
      </c>
      <c r="BX34" s="13">
        <f t="shared" si="31"/>
        <v>13546</v>
      </c>
      <c r="BY34" s="13">
        <f t="shared" si="31"/>
        <v>13546</v>
      </c>
      <c r="BZ34" s="13">
        <f t="shared" si="31"/>
        <v>13546</v>
      </c>
      <c r="CA34" s="13">
        <f t="shared" si="31"/>
        <v>12450</v>
      </c>
      <c r="CB34" s="13">
        <f t="shared" si="31"/>
        <v>12450</v>
      </c>
      <c r="CC34" s="13">
        <f t="shared" si="31"/>
        <v>12450</v>
      </c>
      <c r="CD34" s="13">
        <f t="shared" si="32"/>
        <v>12450</v>
      </c>
      <c r="CE34" s="13">
        <f t="shared" si="32"/>
        <v>12450</v>
      </c>
      <c r="CF34" s="13">
        <f t="shared" si="32"/>
        <v>11510</v>
      </c>
      <c r="CG34" s="13">
        <f t="shared" si="32"/>
        <v>11510</v>
      </c>
      <c r="CH34" s="13">
        <f t="shared" si="32"/>
        <v>11510</v>
      </c>
      <c r="CI34" s="13">
        <f t="shared" si="32"/>
        <v>11510</v>
      </c>
      <c r="CJ34" s="13">
        <f t="shared" si="32"/>
        <v>11510</v>
      </c>
      <c r="CK34" s="13">
        <f t="shared" si="32"/>
        <v>12450</v>
      </c>
      <c r="CL34" s="13">
        <f t="shared" si="32"/>
        <v>12450</v>
      </c>
      <c r="CM34" s="13">
        <f t="shared" si="32"/>
        <v>11510</v>
      </c>
      <c r="CN34" s="13">
        <f t="shared" si="32"/>
        <v>11510</v>
      </c>
      <c r="CO34" s="13">
        <f t="shared" si="32"/>
        <v>11510</v>
      </c>
      <c r="CP34" s="13">
        <f t="shared" si="32"/>
        <v>11197</v>
      </c>
      <c r="CQ34" s="13">
        <f t="shared" si="32"/>
        <v>11197</v>
      </c>
      <c r="CR34" s="13">
        <f t="shared" si="32"/>
        <v>11197</v>
      </c>
      <c r="CS34" s="13">
        <f t="shared" si="32"/>
        <v>11197</v>
      </c>
      <c r="CT34" s="13">
        <f t="shared" si="32"/>
        <v>10414</v>
      </c>
      <c r="CU34" s="13">
        <f t="shared" si="32"/>
        <v>10414</v>
      </c>
      <c r="CV34" s="13">
        <f t="shared" si="32"/>
        <v>10414</v>
      </c>
      <c r="CW34" s="13">
        <f t="shared" si="32"/>
        <v>10414</v>
      </c>
      <c r="CX34" s="13">
        <f t="shared" si="32"/>
        <v>10414</v>
      </c>
      <c r="CY34" s="13">
        <f t="shared" si="32"/>
        <v>10414</v>
      </c>
      <c r="CZ34" s="13">
        <f t="shared" si="32"/>
        <v>10414</v>
      </c>
      <c r="DA34" s="13">
        <f t="shared" si="32"/>
        <v>8926</v>
      </c>
      <c r="DB34" s="13">
        <f t="shared" si="32"/>
        <v>8926</v>
      </c>
      <c r="DC34" s="13">
        <f t="shared" si="32"/>
        <v>8926</v>
      </c>
      <c r="DD34" s="13">
        <f t="shared" si="32"/>
        <v>8926</v>
      </c>
      <c r="DE34" s="13">
        <f t="shared" si="32"/>
        <v>8926</v>
      </c>
      <c r="DF34" s="13">
        <f t="shared" si="32"/>
        <v>9396</v>
      </c>
      <c r="DG34" s="13">
        <f t="shared" si="32"/>
        <v>9396</v>
      </c>
      <c r="DH34" s="13">
        <f t="shared" si="32"/>
        <v>8926</v>
      </c>
      <c r="DI34" s="13">
        <f t="shared" si="32"/>
        <v>8926</v>
      </c>
      <c r="DJ34" s="13">
        <f t="shared" si="32"/>
        <v>8926</v>
      </c>
      <c r="DK34" s="13">
        <f t="shared" si="32"/>
        <v>8926</v>
      </c>
      <c r="DL34" s="13">
        <f t="shared" si="32"/>
        <v>8926</v>
      </c>
      <c r="DM34" s="13">
        <f t="shared" si="32"/>
        <v>9396</v>
      </c>
      <c r="DN34" s="13">
        <f t="shared" si="32"/>
        <v>9396</v>
      </c>
      <c r="DO34" s="13">
        <f t="shared" si="32"/>
        <v>8926</v>
      </c>
      <c r="DP34" s="13">
        <f t="shared" si="32"/>
        <v>8926</v>
      </c>
      <c r="DQ34" s="13">
        <f t="shared" si="32"/>
        <v>8926</v>
      </c>
      <c r="DR34" s="13">
        <f t="shared" si="32"/>
        <v>8926</v>
      </c>
      <c r="DS34" s="13">
        <f t="shared" si="32"/>
        <v>10022</v>
      </c>
      <c r="DT34" s="13">
        <f t="shared" ref="DT34:GE34" si="37">ROUND(DT15*0.87,)</f>
        <v>10022</v>
      </c>
      <c r="DU34" s="13">
        <f t="shared" si="37"/>
        <v>10022</v>
      </c>
      <c r="DV34" s="13">
        <f t="shared" si="37"/>
        <v>9161</v>
      </c>
      <c r="DW34" s="13">
        <f t="shared" si="37"/>
        <v>9161</v>
      </c>
      <c r="DX34" s="13">
        <f t="shared" si="37"/>
        <v>9161</v>
      </c>
      <c r="DY34" s="13">
        <f t="shared" si="37"/>
        <v>9161</v>
      </c>
      <c r="DZ34" s="13">
        <f t="shared" si="37"/>
        <v>9161</v>
      </c>
      <c r="EA34" s="13">
        <f t="shared" si="37"/>
        <v>10022</v>
      </c>
      <c r="EB34" s="13">
        <f t="shared" si="37"/>
        <v>10022</v>
      </c>
      <c r="EC34" s="13">
        <f t="shared" si="37"/>
        <v>10022</v>
      </c>
      <c r="ED34" s="13">
        <f t="shared" si="37"/>
        <v>8926</v>
      </c>
      <c r="EE34" s="13">
        <f t="shared" si="37"/>
        <v>8926</v>
      </c>
      <c r="EF34" s="13">
        <f t="shared" si="37"/>
        <v>8926</v>
      </c>
      <c r="EG34" s="13">
        <f t="shared" si="37"/>
        <v>8926</v>
      </c>
      <c r="EH34" s="13">
        <f t="shared" si="37"/>
        <v>9161</v>
      </c>
      <c r="EI34" s="13">
        <f t="shared" si="37"/>
        <v>9161</v>
      </c>
      <c r="EJ34" s="13">
        <f t="shared" si="37"/>
        <v>8926</v>
      </c>
      <c r="EK34" s="13">
        <f t="shared" si="37"/>
        <v>8926</v>
      </c>
      <c r="EL34" s="13">
        <f t="shared" si="37"/>
        <v>8926</v>
      </c>
      <c r="EM34" s="13">
        <f t="shared" si="37"/>
        <v>8926</v>
      </c>
      <c r="EN34" s="13">
        <f t="shared" si="37"/>
        <v>8926</v>
      </c>
      <c r="EO34" s="13">
        <f t="shared" si="37"/>
        <v>9161</v>
      </c>
      <c r="EP34" s="13">
        <f t="shared" si="37"/>
        <v>9161</v>
      </c>
      <c r="EQ34" s="13">
        <f t="shared" si="37"/>
        <v>8926</v>
      </c>
      <c r="ER34" s="13">
        <f t="shared" si="37"/>
        <v>8926</v>
      </c>
      <c r="ES34" s="13">
        <f t="shared" si="37"/>
        <v>8926</v>
      </c>
      <c r="ET34" s="13">
        <f t="shared" si="37"/>
        <v>8926</v>
      </c>
      <c r="EU34" s="13">
        <f t="shared" si="37"/>
        <v>8926</v>
      </c>
      <c r="EV34" s="13">
        <f t="shared" si="37"/>
        <v>9161</v>
      </c>
      <c r="EW34" s="13">
        <f t="shared" si="37"/>
        <v>9161</v>
      </c>
      <c r="EX34" s="13">
        <f t="shared" si="37"/>
        <v>9161</v>
      </c>
      <c r="EY34" s="13">
        <f t="shared" si="37"/>
        <v>9161</v>
      </c>
      <c r="EZ34" s="13">
        <f t="shared" si="37"/>
        <v>9161</v>
      </c>
      <c r="FA34" s="13">
        <f t="shared" si="37"/>
        <v>9161</v>
      </c>
      <c r="FB34" s="13">
        <f t="shared" si="37"/>
        <v>9161</v>
      </c>
      <c r="FC34" s="13">
        <f t="shared" si="37"/>
        <v>13233</v>
      </c>
      <c r="FD34" s="13">
        <f t="shared" si="37"/>
        <v>13233</v>
      </c>
      <c r="FE34" s="35">
        <f t="shared" si="37"/>
        <v>13233</v>
      </c>
      <c r="FF34" s="35">
        <f t="shared" si="37"/>
        <v>13233</v>
      </c>
      <c r="FG34" s="35">
        <f t="shared" si="37"/>
        <v>13233</v>
      </c>
      <c r="FH34" s="35">
        <f t="shared" si="37"/>
        <v>13233</v>
      </c>
      <c r="FI34" s="35">
        <f t="shared" si="37"/>
        <v>14955</v>
      </c>
      <c r="FJ34" s="13">
        <f t="shared" si="37"/>
        <v>14955</v>
      </c>
      <c r="FK34" s="13">
        <f t="shared" si="37"/>
        <v>14955</v>
      </c>
      <c r="FL34" s="13">
        <f t="shared" si="37"/>
        <v>14955</v>
      </c>
      <c r="FM34" s="13">
        <f t="shared" si="37"/>
        <v>14955</v>
      </c>
      <c r="FN34" s="13">
        <f t="shared" si="37"/>
        <v>14955</v>
      </c>
      <c r="FO34" s="13">
        <f t="shared" si="37"/>
        <v>14955</v>
      </c>
      <c r="FP34" s="13">
        <f t="shared" si="37"/>
        <v>14955</v>
      </c>
      <c r="FQ34" s="13">
        <f t="shared" si="37"/>
        <v>14955</v>
      </c>
      <c r="FR34" s="13">
        <f t="shared" si="37"/>
        <v>14955</v>
      </c>
      <c r="FS34" s="13">
        <f t="shared" si="37"/>
        <v>10022</v>
      </c>
      <c r="FT34" s="13">
        <f t="shared" si="37"/>
        <v>10022</v>
      </c>
      <c r="FU34" s="13">
        <f t="shared" si="37"/>
        <v>10022</v>
      </c>
      <c r="FV34" s="13">
        <f t="shared" si="37"/>
        <v>10022</v>
      </c>
      <c r="FW34" s="13">
        <f t="shared" si="37"/>
        <v>10022</v>
      </c>
      <c r="FX34" s="13">
        <f t="shared" si="37"/>
        <v>10022</v>
      </c>
      <c r="FY34" s="13">
        <f t="shared" si="37"/>
        <v>10022</v>
      </c>
      <c r="FZ34" s="13">
        <f t="shared" si="37"/>
        <v>10022</v>
      </c>
      <c r="GA34" s="13">
        <f t="shared" si="37"/>
        <v>13233</v>
      </c>
      <c r="GB34" s="13">
        <f t="shared" si="37"/>
        <v>13233</v>
      </c>
      <c r="GC34" s="13">
        <f t="shared" si="37"/>
        <v>13233</v>
      </c>
      <c r="GD34" s="13">
        <f t="shared" si="37"/>
        <v>13233</v>
      </c>
      <c r="GE34" s="13">
        <f t="shared" si="37"/>
        <v>13233</v>
      </c>
      <c r="GF34" s="13">
        <f t="shared" ref="GF34:IQ34" si="38">ROUND(GF15*0.87,)</f>
        <v>13233</v>
      </c>
      <c r="GG34" s="13">
        <f t="shared" si="38"/>
        <v>13233</v>
      </c>
      <c r="GH34" s="13">
        <f t="shared" si="38"/>
        <v>13233</v>
      </c>
      <c r="GI34" s="13">
        <f t="shared" si="38"/>
        <v>13233</v>
      </c>
      <c r="GJ34" s="13">
        <f t="shared" si="38"/>
        <v>13233</v>
      </c>
      <c r="GK34" s="13">
        <f t="shared" si="38"/>
        <v>13233</v>
      </c>
      <c r="GL34" s="13">
        <f t="shared" si="38"/>
        <v>13233</v>
      </c>
      <c r="GM34" s="13">
        <f t="shared" si="38"/>
        <v>13233</v>
      </c>
      <c r="GN34" s="13">
        <f t="shared" si="38"/>
        <v>13233</v>
      </c>
      <c r="GO34" s="13">
        <f t="shared" si="38"/>
        <v>10805</v>
      </c>
      <c r="GP34" s="13">
        <f t="shared" si="38"/>
        <v>10805</v>
      </c>
      <c r="GQ34" s="13">
        <f t="shared" si="38"/>
        <v>10805</v>
      </c>
      <c r="GR34" s="13">
        <f t="shared" si="38"/>
        <v>10805</v>
      </c>
      <c r="GS34" s="13">
        <f t="shared" si="38"/>
        <v>11197</v>
      </c>
      <c r="GT34" s="13">
        <f t="shared" si="38"/>
        <v>11197</v>
      </c>
      <c r="GU34" s="13">
        <f t="shared" si="38"/>
        <v>10805</v>
      </c>
      <c r="GV34" s="13">
        <f t="shared" si="38"/>
        <v>10805</v>
      </c>
      <c r="GW34" s="13">
        <f t="shared" si="38"/>
        <v>10805</v>
      </c>
      <c r="GX34" s="13">
        <f t="shared" si="38"/>
        <v>10805</v>
      </c>
      <c r="GY34" s="13">
        <f t="shared" si="38"/>
        <v>10805</v>
      </c>
      <c r="GZ34" s="13">
        <f t="shared" si="38"/>
        <v>11197</v>
      </c>
      <c r="HA34" s="13">
        <f t="shared" si="38"/>
        <v>11197</v>
      </c>
      <c r="HB34" s="13">
        <f t="shared" si="38"/>
        <v>10805</v>
      </c>
      <c r="HC34" s="13">
        <f t="shared" si="38"/>
        <v>10805</v>
      </c>
      <c r="HD34" s="13">
        <f t="shared" si="38"/>
        <v>10805</v>
      </c>
      <c r="HE34" s="13">
        <f t="shared" si="38"/>
        <v>10805</v>
      </c>
      <c r="HF34" s="13">
        <f t="shared" si="38"/>
        <v>10805</v>
      </c>
      <c r="HG34" s="13">
        <f t="shared" si="38"/>
        <v>11197</v>
      </c>
      <c r="HH34" s="13">
        <f t="shared" si="38"/>
        <v>11197</v>
      </c>
      <c r="HI34" s="13">
        <f t="shared" si="38"/>
        <v>10805</v>
      </c>
      <c r="HJ34" s="13">
        <f t="shared" si="38"/>
        <v>10805</v>
      </c>
      <c r="HK34" s="13">
        <f t="shared" si="38"/>
        <v>10805</v>
      </c>
      <c r="HL34" s="13">
        <f t="shared" si="38"/>
        <v>10805</v>
      </c>
      <c r="HM34" s="13">
        <f t="shared" si="38"/>
        <v>10805</v>
      </c>
      <c r="HN34" s="13">
        <f t="shared" si="38"/>
        <v>11197</v>
      </c>
      <c r="HO34" s="13">
        <f t="shared" si="38"/>
        <v>11197</v>
      </c>
      <c r="HP34" s="13">
        <f t="shared" si="38"/>
        <v>10805</v>
      </c>
      <c r="HQ34" s="13">
        <f t="shared" si="38"/>
        <v>10805</v>
      </c>
      <c r="HR34" s="13">
        <f t="shared" si="38"/>
        <v>10805</v>
      </c>
      <c r="HS34" s="13">
        <f t="shared" si="38"/>
        <v>10805</v>
      </c>
      <c r="HT34" s="13">
        <f t="shared" si="38"/>
        <v>10805</v>
      </c>
      <c r="HU34" s="13">
        <f t="shared" si="38"/>
        <v>11197</v>
      </c>
      <c r="HV34" s="13">
        <f t="shared" si="38"/>
        <v>11197</v>
      </c>
      <c r="HW34" s="13">
        <f t="shared" si="38"/>
        <v>10805</v>
      </c>
      <c r="HX34" s="13">
        <f t="shared" si="38"/>
        <v>10805</v>
      </c>
      <c r="HY34" s="13">
        <f t="shared" si="38"/>
        <v>10805</v>
      </c>
      <c r="HZ34" s="13">
        <f t="shared" si="38"/>
        <v>10805</v>
      </c>
      <c r="IA34" s="13">
        <f t="shared" si="38"/>
        <v>10805</v>
      </c>
      <c r="IB34" s="13">
        <f t="shared" si="38"/>
        <v>10805</v>
      </c>
      <c r="IC34" s="13">
        <f t="shared" si="38"/>
        <v>10805</v>
      </c>
      <c r="ID34" s="13">
        <f t="shared" si="38"/>
        <v>10022</v>
      </c>
      <c r="IE34" s="13">
        <f t="shared" si="38"/>
        <v>10022</v>
      </c>
      <c r="IF34" s="13">
        <f t="shared" si="38"/>
        <v>10022</v>
      </c>
      <c r="IG34" s="13">
        <f t="shared" si="38"/>
        <v>10022</v>
      </c>
      <c r="IH34" s="13">
        <f t="shared" si="38"/>
        <v>10022</v>
      </c>
      <c r="II34" s="13">
        <f t="shared" si="38"/>
        <v>10022</v>
      </c>
      <c r="IJ34" s="13">
        <f t="shared" si="38"/>
        <v>10022</v>
      </c>
      <c r="IK34" s="13">
        <f t="shared" si="38"/>
        <v>9631</v>
      </c>
      <c r="IL34" s="13">
        <f t="shared" si="38"/>
        <v>9631</v>
      </c>
      <c r="IM34" s="13">
        <f t="shared" si="38"/>
        <v>9631</v>
      </c>
      <c r="IN34" s="13">
        <f t="shared" si="38"/>
        <v>9631</v>
      </c>
      <c r="IO34" s="13">
        <f t="shared" si="38"/>
        <v>9631</v>
      </c>
      <c r="IP34" s="13">
        <f t="shared" si="38"/>
        <v>10022</v>
      </c>
      <c r="IQ34" s="13">
        <f t="shared" si="38"/>
        <v>10022</v>
      </c>
      <c r="IR34" s="13">
        <f t="shared" ref="IR34:JP34" si="39">ROUND(IR15*0.87,)</f>
        <v>9631</v>
      </c>
      <c r="IS34" s="13">
        <f t="shared" si="39"/>
        <v>9631</v>
      </c>
      <c r="IT34" s="13">
        <f t="shared" si="39"/>
        <v>9631</v>
      </c>
      <c r="IU34" s="13">
        <f t="shared" si="39"/>
        <v>9631</v>
      </c>
      <c r="IV34" s="13">
        <f t="shared" si="39"/>
        <v>9631</v>
      </c>
      <c r="IW34" s="13">
        <f t="shared" si="39"/>
        <v>10022</v>
      </c>
      <c r="IX34" s="13">
        <f t="shared" si="39"/>
        <v>10022</v>
      </c>
      <c r="IY34" s="13">
        <f t="shared" si="39"/>
        <v>9631</v>
      </c>
      <c r="IZ34" s="13">
        <f t="shared" si="39"/>
        <v>9631</v>
      </c>
      <c r="JA34" s="13">
        <f t="shared" si="39"/>
        <v>9631</v>
      </c>
      <c r="JB34" s="13">
        <f t="shared" si="39"/>
        <v>9631</v>
      </c>
      <c r="JC34" s="13">
        <f t="shared" si="39"/>
        <v>9631</v>
      </c>
      <c r="JD34" s="13">
        <f t="shared" si="39"/>
        <v>10022</v>
      </c>
      <c r="JE34" s="13">
        <f t="shared" si="39"/>
        <v>10022</v>
      </c>
      <c r="JF34" s="13">
        <f t="shared" si="39"/>
        <v>10805</v>
      </c>
      <c r="JG34" s="13">
        <f t="shared" si="39"/>
        <v>10805</v>
      </c>
      <c r="JH34" s="13">
        <f t="shared" si="39"/>
        <v>10805</v>
      </c>
      <c r="JI34" s="13">
        <f t="shared" si="39"/>
        <v>10805</v>
      </c>
      <c r="JJ34" s="13">
        <f t="shared" si="39"/>
        <v>10805</v>
      </c>
      <c r="JK34" s="13">
        <f t="shared" si="39"/>
        <v>10805</v>
      </c>
      <c r="JL34" s="13">
        <f t="shared" si="39"/>
        <v>10805</v>
      </c>
      <c r="JM34" s="13">
        <f t="shared" si="39"/>
        <v>10805</v>
      </c>
      <c r="JN34" s="13">
        <f t="shared" si="39"/>
        <v>10805</v>
      </c>
      <c r="JO34" s="13">
        <f t="shared" si="39"/>
        <v>10805</v>
      </c>
      <c r="JP34" s="13">
        <f t="shared" si="39"/>
        <v>10805</v>
      </c>
    </row>
    <row r="35" spans="1:276" ht="11.45" customHeight="1">
      <c r="A35" s="36" t="s">
        <v>7</v>
      </c>
      <c r="B35" s="35"/>
      <c r="C35" s="35"/>
      <c r="D35" s="35"/>
      <c r="E35" s="35"/>
      <c r="F35" s="35"/>
      <c r="G35" s="35"/>
      <c r="H35" s="35"/>
      <c r="I35" s="35"/>
      <c r="J35" s="35"/>
      <c r="K35" s="35"/>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35"/>
      <c r="FF35" s="35"/>
      <c r="FG35" s="35"/>
      <c r="FH35" s="35"/>
      <c r="FI35" s="35"/>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row>
    <row r="36" spans="1:276" ht="11.45" customHeight="1">
      <c r="A36" s="12">
        <v>1</v>
      </c>
      <c r="B36" s="35">
        <f t="shared" ref="B36:Q36" si="40">ROUND(B17*0.87,)</f>
        <v>24351</v>
      </c>
      <c r="C36" s="35">
        <f t="shared" si="40"/>
        <v>31477</v>
      </c>
      <c r="D36" s="35">
        <f t="shared" si="40"/>
        <v>31477</v>
      </c>
      <c r="E36" s="35">
        <f t="shared" si="40"/>
        <v>32651</v>
      </c>
      <c r="F36" s="35">
        <f t="shared" si="40"/>
        <v>32651</v>
      </c>
      <c r="G36" s="35">
        <f t="shared" si="40"/>
        <v>32651</v>
      </c>
      <c r="H36" s="35">
        <f t="shared" si="40"/>
        <v>32651</v>
      </c>
      <c r="I36" s="35">
        <f t="shared" si="40"/>
        <v>32651</v>
      </c>
      <c r="J36" s="35">
        <f t="shared" si="40"/>
        <v>29754</v>
      </c>
      <c r="K36" s="35">
        <f t="shared" si="40"/>
        <v>28345</v>
      </c>
      <c r="L36" s="13">
        <f t="shared" si="40"/>
        <v>22198</v>
      </c>
      <c r="M36" s="13">
        <f t="shared" si="40"/>
        <v>19379</v>
      </c>
      <c r="N36" s="13">
        <f t="shared" si="40"/>
        <v>16091</v>
      </c>
      <c r="O36" s="13">
        <f t="shared" si="40"/>
        <v>16091</v>
      </c>
      <c r="P36" s="13">
        <f t="shared" si="40"/>
        <v>16091</v>
      </c>
      <c r="Q36" s="13">
        <f t="shared" si="40"/>
        <v>16795</v>
      </c>
      <c r="R36" s="13">
        <f t="shared" ref="R36:CC37" si="41">ROUND(R17*0.87,)</f>
        <v>16795</v>
      </c>
      <c r="S36" s="13">
        <f t="shared" si="41"/>
        <v>16795</v>
      </c>
      <c r="T36" s="13">
        <f t="shared" si="41"/>
        <v>16795</v>
      </c>
      <c r="U36" s="13">
        <f t="shared" si="41"/>
        <v>16795</v>
      </c>
      <c r="V36" s="13">
        <f t="shared" si="41"/>
        <v>16795</v>
      </c>
      <c r="W36" s="13">
        <f t="shared" si="41"/>
        <v>17500</v>
      </c>
      <c r="X36" s="13">
        <f t="shared" si="41"/>
        <v>17500</v>
      </c>
      <c r="Y36" s="13">
        <f t="shared" si="41"/>
        <v>17500</v>
      </c>
      <c r="Z36" s="13">
        <f t="shared" si="41"/>
        <v>17500</v>
      </c>
      <c r="AA36" s="13">
        <f t="shared" si="41"/>
        <v>17500</v>
      </c>
      <c r="AB36" s="13">
        <f t="shared" si="41"/>
        <v>18440</v>
      </c>
      <c r="AC36" s="13">
        <f t="shared" si="41"/>
        <v>18440</v>
      </c>
      <c r="AD36" s="13">
        <f t="shared" si="41"/>
        <v>18440</v>
      </c>
      <c r="AE36" s="13">
        <f t="shared" si="41"/>
        <v>18440</v>
      </c>
      <c r="AF36" s="13">
        <f t="shared" si="41"/>
        <v>21258</v>
      </c>
      <c r="AG36" s="13">
        <f t="shared" si="41"/>
        <v>21258</v>
      </c>
      <c r="AH36" s="13">
        <f t="shared" si="41"/>
        <v>21258</v>
      </c>
      <c r="AI36" s="13">
        <f t="shared" si="41"/>
        <v>20319</v>
      </c>
      <c r="AJ36" s="13">
        <f t="shared" si="41"/>
        <v>20319</v>
      </c>
      <c r="AK36" s="13">
        <f t="shared" si="41"/>
        <v>20319</v>
      </c>
      <c r="AL36" s="13">
        <f t="shared" si="41"/>
        <v>20319</v>
      </c>
      <c r="AM36" s="13">
        <f t="shared" si="41"/>
        <v>23138</v>
      </c>
      <c r="AN36" s="13">
        <f t="shared" si="41"/>
        <v>23138</v>
      </c>
      <c r="AO36" s="13">
        <f t="shared" si="41"/>
        <v>23138</v>
      </c>
      <c r="AP36" s="13">
        <f t="shared" si="41"/>
        <v>20319</v>
      </c>
      <c r="AQ36" s="13">
        <f t="shared" si="41"/>
        <v>20319</v>
      </c>
      <c r="AR36" s="13">
        <f t="shared" si="41"/>
        <v>20319</v>
      </c>
      <c r="AS36" s="13">
        <f t="shared" si="41"/>
        <v>20319</v>
      </c>
      <c r="AT36" s="13">
        <f t="shared" si="41"/>
        <v>20319</v>
      </c>
      <c r="AU36" s="13">
        <f t="shared" si="41"/>
        <v>21258</v>
      </c>
      <c r="AV36" s="13">
        <f t="shared" si="41"/>
        <v>21258</v>
      </c>
      <c r="AW36" s="13">
        <f t="shared" si="41"/>
        <v>21258</v>
      </c>
      <c r="AX36" s="13">
        <f t="shared" si="41"/>
        <v>23138</v>
      </c>
      <c r="AY36" s="13">
        <f t="shared" si="41"/>
        <v>23138</v>
      </c>
      <c r="AZ36" s="13">
        <f t="shared" si="41"/>
        <v>23138</v>
      </c>
      <c r="BA36" s="13">
        <f t="shared" si="41"/>
        <v>23138</v>
      </c>
      <c r="BB36" s="13">
        <f t="shared" si="41"/>
        <v>25017</v>
      </c>
      <c r="BC36" s="13">
        <f t="shared" si="41"/>
        <v>25017</v>
      </c>
      <c r="BD36" s="13">
        <f t="shared" si="41"/>
        <v>25017</v>
      </c>
      <c r="BE36" s="13">
        <f t="shared" si="41"/>
        <v>25017</v>
      </c>
      <c r="BF36" s="13">
        <f t="shared" si="41"/>
        <v>25017</v>
      </c>
      <c r="BG36" s="13">
        <f t="shared" si="41"/>
        <v>25017</v>
      </c>
      <c r="BH36" s="13">
        <f t="shared" si="41"/>
        <v>25017</v>
      </c>
      <c r="BI36" s="13">
        <f t="shared" si="41"/>
        <v>25017</v>
      </c>
      <c r="BJ36" s="13">
        <f t="shared" si="41"/>
        <v>23138</v>
      </c>
      <c r="BK36" s="13">
        <f t="shared" si="41"/>
        <v>17500</v>
      </c>
      <c r="BL36" s="13">
        <f t="shared" si="41"/>
        <v>17500</v>
      </c>
      <c r="BM36" s="13">
        <f t="shared" si="41"/>
        <v>17500</v>
      </c>
      <c r="BN36" s="13">
        <f t="shared" si="41"/>
        <v>17500</v>
      </c>
      <c r="BO36" s="13">
        <f t="shared" si="41"/>
        <v>17500</v>
      </c>
      <c r="BP36" s="13">
        <f t="shared" si="41"/>
        <v>17500</v>
      </c>
      <c r="BQ36" s="13">
        <f t="shared" si="41"/>
        <v>17500</v>
      </c>
      <c r="BR36" s="13">
        <f t="shared" si="41"/>
        <v>17500</v>
      </c>
      <c r="BS36" s="13">
        <f t="shared" si="41"/>
        <v>17500</v>
      </c>
      <c r="BT36" s="13">
        <f t="shared" si="41"/>
        <v>13272</v>
      </c>
      <c r="BU36" s="13">
        <f t="shared" si="41"/>
        <v>13272</v>
      </c>
      <c r="BV36" s="13">
        <f t="shared" si="41"/>
        <v>13272</v>
      </c>
      <c r="BW36" s="13">
        <f t="shared" si="41"/>
        <v>13272</v>
      </c>
      <c r="BX36" s="13">
        <f t="shared" si="41"/>
        <v>13272</v>
      </c>
      <c r="BY36" s="13">
        <f t="shared" si="41"/>
        <v>13272</v>
      </c>
      <c r="BZ36" s="13">
        <f t="shared" si="41"/>
        <v>13272</v>
      </c>
      <c r="CA36" s="13">
        <f t="shared" si="41"/>
        <v>12176</v>
      </c>
      <c r="CB36" s="13">
        <f t="shared" si="41"/>
        <v>12176</v>
      </c>
      <c r="CC36" s="13">
        <f t="shared" si="41"/>
        <v>12176</v>
      </c>
      <c r="CD36" s="13">
        <f t="shared" ref="CD36:DS37" si="42">ROUND(CD17*0.87,)</f>
        <v>12176</v>
      </c>
      <c r="CE36" s="13">
        <f t="shared" si="42"/>
        <v>12176</v>
      </c>
      <c r="CF36" s="13">
        <f t="shared" si="42"/>
        <v>11236</v>
      </c>
      <c r="CG36" s="13">
        <f t="shared" si="42"/>
        <v>11236</v>
      </c>
      <c r="CH36" s="13">
        <f t="shared" si="42"/>
        <v>11236</v>
      </c>
      <c r="CI36" s="13">
        <f t="shared" si="42"/>
        <v>11236</v>
      </c>
      <c r="CJ36" s="13">
        <f t="shared" si="42"/>
        <v>11236</v>
      </c>
      <c r="CK36" s="13">
        <f t="shared" si="42"/>
        <v>12176</v>
      </c>
      <c r="CL36" s="13">
        <f t="shared" si="42"/>
        <v>12176</v>
      </c>
      <c r="CM36" s="13">
        <f t="shared" si="42"/>
        <v>11236</v>
      </c>
      <c r="CN36" s="13">
        <f t="shared" si="42"/>
        <v>11236</v>
      </c>
      <c r="CO36" s="13">
        <f t="shared" si="42"/>
        <v>11236</v>
      </c>
      <c r="CP36" s="13">
        <f t="shared" si="42"/>
        <v>10688</v>
      </c>
      <c r="CQ36" s="13">
        <f t="shared" si="42"/>
        <v>10688</v>
      </c>
      <c r="CR36" s="13">
        <f t="shared" si="42"/>
        <v>10688</v>
      </c>
      <c r="CS36" s="13">
        <f t="shared" si="42"/>
        <v>10688</v>
      </c>
      <c r="CT36" s="13">
        <f t="shared" si="42"/>
        <v>9905</v>
      </c>
      <c r="CU36" s="13">
        <f t="shared" si="42"/>
        <v>9905</v>
      </c>
      <c r="CV36" s="13">
        <f t="shared" si="42"/>
        <v>9905</v>
      </c>
      <c r="CW36" s="13">
        <f t="shared" si="42"/>
        <v>9905</v>
      </c>
      <c r="CX36" s="13">
        <f t="shared" si="42"/>
        <v>9905</v>
      </c>
      <c r="CY36" s="13">
        <f t="shared" si="42"/>
        <v>9905</v>
      </c>
      <c r="CZ36" s="13">
        <f t="shared" si="42"/>
        <v>9905</v>
      </c>
      <c r="DA36" s="13">
        <f t="shared" si="42"/>
        <v>8417</v>
      </c>
      <c r="DB36" s="13">
        <f t="shared" si="42"/>
        <v>8417</v>
      </c>
      <c r="DC36" s="13">
        <f t="shared" si="42"/>
        <v>8417</v>
      </c>
      <c r="DD36" s="13">
        <f t="shared" si="42"/>
        <v>8417</v>
      </c>
      <c r="DE36" s="13">
        <f t="shared" si="42"/>
        <v>8417</v>
      </c>
      <c r="DF36" s="13">
        <f t="shared" si="42"/>
        <v>8887</v>
      </c>
      <c r="DG36" s="13">
        <f t="shared" si="42"/>
        <v>8887</v>
      </c>
      <c r="DH36" s="13">
        <f t="shared" si="42"/>
        <v>8417</v>
      </c>
      <c r="DI36" s="13">
        <f t="shared" si="42"/>
        <v>8417</v>
      </c>
      <c r="DJ36" s="13">
        <f t="shared" si="42"/>
        <v>8417</v>
      </c>
      <c r="DK36" s="13">
        <f t="shared" si="42"/>
        <v>8417</v>
      </c>
      <c r="DL36" s="13">
        <f t="shared" si="42"/>
        <v>8417</v>
      </c>
      <c r="DM36" s="13">
        <f t="shared" si="42"/>
        <v>8887</v>
      </c>
      <c r="DN36" s="13">
        <f t="shared" si="42"/>
        <v>8887</v>
      </c>
      <c r="DO36" s="13">
        <f t="shared" si="42"/>
        <v>8417</v>
      </c>
      <c r="DP36" s="13">
        <f t="shared" si="42"/>
        <v>8417</v>
      </c>
      <c r="DQ36" s="13">
        <f t="shared" si="42"/>
        <v>8417</v>
      </c>
      <c r="DR36" s="13">
        <f t="shared" si="42"/>
        <v>8417</v>
      </c>
      <c r="DS36" s="13">
        <f t="shared" si="42"/>
        <v>9513</v>
      </c>
      <c r="DT36" s="13">
        <f t="shared" ref="DT36:GE36" si="43">ROUND(DT17*0.87,)</f>
        <v>9513</v>
      </c>
      <c r="DU36" s="13">
        <f t="shared" si="43"/>
        <v>9513</v>
      </c>
      <c r="DV36" s="13">
        <f t="shared" si="43"/>
        <v>8652</v>
      </c>
      <c r="DW36" s="13">
        <f t="shared" si="43"/>
        <v>8652</v>
      </c>
      <c r="DX36" s="13">
        <f t="shared" si="43"/>
        <v>8652</v>
      </c>
      <c r="DY36" s="13">
        <f t="shared" si="43"/>
        <v>8652</v>
      </c>
      <c r="DZ36" s="13">
        <f t="shared" si="43"/>
        <v>8652</v>
      </c>
      <c r="EA36" s="13">
        <f t="shared" si="43"/>
        <v>9513</v>
      </c>
      <c r="EB36" s="13">
        <f t="shared" si="43"/>
        <v>9513</v>
      </c>
      <c r="EC36" s="13">
        <f t="shared" si="43"/>
        <v>9513</v>
      </c>
      <c r="ED36" s="13">
        <f t="shared" si="43"/>
        <v>8417</v>
      </c>
      <c r="EE36" s="13">
        <f t="shared" si="43"/>
        <v>8417</v>
      </c>
      <c r="EF36" s="13">
        <f t="shared" si="43"/>
        <v>8417</v>
      </c>
      <c r="EG36" s="13">
        <f t="shared" si="43"/>
        <v>8417</v>
      </c>
      <c r="EH36" s="13">
        <f t="shared" si="43"/>
        <v>8652</v>
      </c>
      <c r="EI36" s="13">
        <f t="shared" si="43"/>
        <v>8652</v>
      </c>
      <c r="EJ36" s="13">
        <f t="shared" si="43"/>
        <v>8417</v>
      </c>
      <c r="EK36" s="13">
        <f t="shared" si="43"/>
        <v>8417</v>
      </c>
      <c r="EL36" s="13">
        <f t="shared" si="43"/>
        <v>8417</v>
      </c>
      <c r="EM36" s="13">
        <f t="shared" si="43"/>
        <v>8417</v>
      </c>
      <c r="EN36" s="13">
        <f t="shared" si="43"/>
        <v>8417</v>
      </c>
      <c r="EO36" s="13">
        <f t="shared" si="43"/>
        <v>8652</v>
      </c>
      <c r="EP36" s="13">
        <f t="shared" si="43"/>
        <v>8652</v>
      </c>
      <c r="EQ36" s="13">
        <f t="shared" si="43"/>
        <v>8417</v>
      </c>
      <c r="ER36" s="13">
        <f t="shared" si="43"/>
        <v>8417</v>
      </c>
      <c r="ES36" s="13">
        <f t="shared" si="43"/>
        <v>8417</v>
      </c>
      <c r="ET36" s="13">
        <f t="shared" si="43"/>
        <v>8417</v>
      </c>
      <c r="EU36" s="13">
        <f t="shared" si="43"/>
        <v>8417</v>
      </c>
      <c r="EV36" s="13">
        <f t="shared" si="43"/>
        <v>8652</v>
      </c>
      <c r="EW36" s="13">
        <f t="shared" si="43"/>
        <v>8652</v>
      </c>
      <c r="EX36" s="13">
        <f t="shared" si="43"/>
        <v>8652</v>
      </c>
      <c r="EY36" s="13">
        <f t="shared" si="43"/>
        <v>8652</v>
      </c>
      <c r="EZ36" s="13">
        <f t="shared" si="43"/>
        <v>8652</v>
      </c>
      <c r="FA36" s="13">
        <f t="shared" si="43"/>
        <v>8652</v>
      </c>
      <c r="FB36" s="13">
        <f t="shared" si="43"/>
        <v>8652</v>
      </c>
      <c r="FC36" s="13">
        <f t="shared" si="43"/>
        <v>12724</v>
      </c>
      <c r="FD36" s="13">
        <f t="shared" si="43"/>
        <v>12724</v>
      </c>
      <c r="FE36" s="35">
        <f t="shared" si="43"/>
        <v>12724</v>
      </c>
      <c r="FF36" s="35">
        <f t="shared" si="43"/>
        <v>12724</v>
      </c>
      <c r="FG36" s="35">
        <f t="shared" si="43"/>
        <v>12724</v>
      </c>
      <c r="FH36" s="35">
        <f t="shared" si="43"/>
        <v>12724</v>
      </c>
      <c r="FI36" s="35">
        <f t="shared" si="43"/>
        <v>14446</v>
      </c>
      <c r="FJ36" s="13">
        <f t="shared" si="43"/>
        <v>14446</v>
      </c>
      <c r="FK36" s="13">
        <f t="shared" si="43"/>
        <v>14446</v>
      </c>
      <c r="FL36" s="13">
        <f t="shared" si="43"/>
        <v>14446</v>
      </c>
      <c r="FM36" s="13">
        <f t="shared" si="43"/>
        <v>14446</v>
      </c>
      <c r="FN36" s="13">
        <f t="shared" si="43"/>
        <v>14446</v>
      </c>
      <c r="FO36" s="13">
        <f t="shared" si="43"/>
        <v>14446</v>
      </c>
      <c r="FP36" s="13">
        <f t="shared" si="43"/>
        <v>14446</v>
      </c>
      <c r="FQ36" s="13">
        <f t="shared" si="43"/>
        <v>14446</v>
      </c>
      <c r="FR36" s="13">
        <f t="shared" si="43"/>
        <v>14446</v>
      </c>
      <c r="FS36" s="13">
        <f t="shared" si="43"/>
        <v>9513</v>
      </c>
      <c r="FT36" s="13">
        <f t="shared" si="43"/>
        <v>9513</v>
      </c>
      <c r="FU36" s="13">
        <f t="shared" si="43"/>
        <v>9513</v>
      </c>
      <c r="FV36" s="13">
        <f t="shared" si="43"/>
        <v>9513</v>
      </c>
      <c r="FW36" s="13">
        <f t="shared" si="43"/>
        <v>9513</v>
      </c>
      <c r="FX36" s="13">
        <f t="shared" si="43"/>
        <v>9513</v>
      </c>
      <c r="FY36" s="13">
        <f t="shared" si="43"/>
        <v>9513</v>
      </c>
      <c r="FZ36" s="13">
        <f t="shared" si="43"/>
        <v>9513</v>
      </c>
      <c r="GA36" s="13">
        <f t="shared" si="43"/>
        <v>12724</v>
      </c>
      <c r="GB36" s="13">
        <f t="shared" si="43"/>
        <v>12724</v>
      </c>
      <c r="GC36" s="13">
        <f t="shared" si="43"/>
        <v>12724</v>
      </c>
      <c r="GD36" s="13">
        <f t="shared" si="43"/>
        <v>12724</v>
      </c>
      <c r="GE36" s="13">
        <f t="shared" si="43"/>
        <v>12724</v>
      </c>
      <c r="GF36" s="13">
        <f t="shared" ref="GF36:IQ36" si="44">ROUND(GF17*0.87,)</f>
        <v>12724</v>
      </c>
      <c r="GG36" s="13">
        <f t="shared" si="44"/>
        <v>12724</v>
      </c>
      <c r="GH36" s="13">
        <f t="shared" si="44"/>
        <v>12724</v>
      </c>
      <c r="GI36" s="13">
        <f t="shared" si="44"/>
        <v>12724</v>
      </c>
      <c r="GJ36" s="13">
        <f t="shared" si="44"/>
        <v>12724</v>
      </c>
      <c r="GK36" s="13">
        <f t="shared" si="44"/>
        <v>12724</v>
      </c>
      <c r="GL36" s="13">
        <f t="shared" si="44"/>
        <v>12724</v>
      </c>
      <c r="GM36" s="13">
        <f t="shared" si="44"/>
        <v>12724</v>
      </c>
      <c r="GN36" s="13">
        <f t="shared" si="44"/>
        <v>12724</v>
      </c>
      <c r="GO36" s="13">
        <f t="shared" si="44"/>
        <v>10296</v>
      </c>
      <c r="GP36" s="13">
        <f t="shared" si="44"/>
        <v>10296</v>
      </c>
      <c r="GQ36" s="13">
        <f t="shared" si="44"/>
        <v>10296</v>
      </c>
      <c r="GR36" s="13">
        <f t="shared" si="44"/>
        <v>10296</v>
      </c>
      <c r="GS36" s="13">
        <f t="shared" si="44"/>
        <v>10688</v>
      </c>
      <c r="GT36" s="13">
        <f t="shared" si="44"/>
        <v>10688</v>
      </c>
      <c r="GU36" s="13">
        <f t="shared" si="44"/>
        <v>10296</v>
      </c>
      <c r="GV36" s="13">
        <f t="shared" si="44"/>
        <v>10296</v>
      </c>
      <c r="GW36" s="13">
        <f t="shared" si="44"/>
        <v>10296</v>
      </c>
      <c r="GX36" s="13">
        <f t="shared" si="44"/>
        <v>10296</v>
      </c>
      <c r="GY36" s="13">
        <f t="shared" si="44"/>
        <v>10296</v>
      </c>
      <c r="GZ36" s="13">
        <f t="shared" si="44"/>
        <v>10688</v>
      </c>
      <c r="HA36" s="13">
        <f t="shared" si="44"/>
        <v>10688</v>
      </c>
      <c r="HB36" s="13">
        <f t="shared" si="44"/>
        <v>10296</v>
      </c>
      <c r="HC36" s="13">
        <f t="shared" si="44"/>
        <v>10296</v>
      </c>
      <c r="HD36" s="13">
        <f t="shared" si="44"/>
        <v>10296</v>
      </c>
      <c r="HE36" s="13">
        <f t="shared" si="44"/>
        <v>10296</v>
      </c>
      <c r="HF36" s="13">
        <f t="shared" si="44"/>
        <v>10296</v>
      </c>
      <c r="HG36" s="13">
        <f t="shared" si="44"/>
        <v>10688</v>
      </c>
      <c r="HH36" s="13">
        <f t="shared" si="44"/>
        <v>10688</v>
      </c>
      <c r="HI36" s="13">
        <f t="shared" si="44"/>
        <v>10296</v>
      </c>
      <c r="HJ36" s="13">
        <f t="shared" si="44"/>
        <v>10296</v>
      </c>
      <c r="HK36" s="13">
        <f t="shared" si="44"/>
        <v>10296</v>
      </c>
      <c r="HL36" s="13">
        <f t="shared" si="44"/>
        <v>10296</v>
      </c>
      <c r="HM36" s="13">
        <f t="shared" si="44"/>
        <v>10296</v>
      </c>
      <c r="HN36" s="13">
        <f t="shared" si="44"/>
        <v>10688</v>
      </c>
      <c r="HO36" s="13">
        <f t="shared" si="44"/>
        <v>10688</v>
      </c>
      <c r="HP36" s="13">
        <f t="shared" si="44"/>
        <v>10296</v>
      </c>
      <c r="HQ36" s="13">
        <f t="shared" si="44"/>
        <v>10296</v>
      </c>
      <c r="HR36" s="13">
        <f t="shared" si="44"/>
        <v>10296</v>
      </c>
      <c r="HS36" s="13">
        <f t="shared" si="44"/>
        <v>10296</v>
      </c>
      <c r="HT36" s="13">
        <f t="shared" si="44"/>
        <v>10296</v>
      </c>
      <c r="HU36" s="13">
        <f t="shared" si="44"/>
        <v>10688</v>
      </c>
      <c r="HV36" s="13">
        <f t="shared" si="44"/>
        <v>10688</v>
      </c>
      <c r="HW36" s="13">
        <f t="shared" si="44"/>
        <v>10296</v>
      </c>
      <c r="HX36" s="13">
        <f t="shared" si="44"/>
        <v>10296</v>
      </c>
      <c r="HY36" s="13">
        <f t="shared" si="44"/>
        <v>10296</v>
      </c>
      <c r="HZ36" s="13">
        <f t="shared" si="44"/>
        <v>10296</v>
      </c>
      <c r="IA36" s="13">
        <f t="shared" si="44"/>
        <v>10296</v>
      </c>
      <c r="IB36" s="13">
        <f t="shared" si="44"/>
        <v>10296</v>
      </c>
      <c r="IC36" s="13">
        <f t="shared" si="44"/>
        <v>10296</v>
      </c>
      <c r="ID36" s="13">
        <f t="shared" si="44"/>
        <v>9513</v>
      </c>
      <c r="IE36" s="13">
        <f t="shared" si="44"/>
        <v>9513</v>
      </c>
      <c r="IF36" s="13">
        <f t="shared" si="44"/>
        <v>9513</v>
      </c>
      <c r="IG36" s="13">
        <f t="shared" si="44"/>
        <v>9513</v>
      </c>
      <c r="IH36" s="13">
        <f t="shared" si="44"/>
        <v>9513</v>
      </c>
      <c r="II36" s="13">
        <f t="shared" si="44"/>
        <v>9513</v>
      </c>
      <c r="IJ36" s="13">
        <f t="shared" si="44"/>
        <v>9513</v>
      </c>
      <c r="IK36" s="13">
        <f t="shared" si="44"/>
        <v>9122</v>
      </c>
      <c r="IL36" s="13">
        <f t="shared" si="44"/>
        <v>9122</v>
      </c>
      <c r="IM36" s="13">
        <f t="shared" si="44"/>
        <v>9122</v>
      </c>
      <c r="IN36" s="13">
        <f t="shared" si="44"/>
        <v>9122</v>
      </c>
      <c r="IO36" s="13">
        <f t="shared" si="44"/>
        <v>9122</v>
      </c>
      <c r="IP36" s="13">
        <f t="shared" si="44"/>
        <v>9513</v>
      </c>
      <c r="IQ36" s="13">
        <f t="shared" si="44"/>
        <v>9513</v>
      </c>
      <c r="IR36" s="13">
        <f t="shared" ref="IR36:JP36" si="45">ROUND(IR17*0.87,)</f>
        <v>9122</v>
      </c>
      <c r="IS36" s="13">
        <f t="shared" si="45"/>
        <v>9122</v>
      </c>
      <c r="IT36" s="13">
        <f t="shared" si="45"/>
        <v>9122</v>
      </c>
      <c r="IU36" s="13">
        <f t="shared" si="45"/>
        <v>9122</v>
      </c>
      <c r="IV36" s="13">
        <f t="shared" si="45"/>
        <v>9122</v>
      </c>
      <c r="IW36" s="13">
        <f t="shared" si="45"/>
        <v>9513</v>
      </c>
      <c r="IX36" s="13">
        <f t="shared" si="45"/>
        <v>9513</v>
      </c>
      <c r="IY36" s="13">
        <f t="shared" si="45"/>
        <v>9122</v>
      </c>
      <c r="IZ36" s="13">
        <f t="shared" si="45"/>
        <v>9122</v>
      </c>
      <c r="JA36" s="13">
        <f t="shared" si="45"/>
        <v>9122</v>
      </c>
      <c r="JB36" s="13">
        <f t="shared" si="45"/>
        <v>9122</v>
      </c>
      <c r="JC36" s="13">
        <f t="shared" si="45"/>
        <v>9122</v>
      </c>
      <c r="JD36" s="13">
        <f t="shared" si="45"/>
        <v>9513</v>
      </c>
      <c r="JE36" s="13">
        <f t="shared" si="45"/>
        <v>9513</v>
      </c>
      <c r="JF36" s="13">
        <f t="shared" si="45"/>
        <v>10296</v>
      </c>
      <c r="JG36" s="13">
        <f t="shared" si="45"/>
        <v>10296</v>
      </c>
      <c r="JH36" s="13">
        <f t="shared" si="45"/>
        <v>10296</v>
      </c>
      <c r="JI36" s="13">
        <f t="shared" si="45"/>
        <v>10296</v>
      </c>
      <c r="JJ36" s="13">
        <f t="shared" si="45"/>
        <v>10296</v>
      </c>
      <c r="JK36" s="13">
        <f t="shared" si="45"/>
        <v>10296</v>
      </c>
      <c r="JL36" s="13">
        <f t="shared" si="45"/>
        <v>10296</v>
      </c>
      <c r="JM36" s="13">
        <f t="shared" si="45"/>
        <v>10296</v>
      </c>
      <c r="JN36" s="13">
        <f t="shared" si="45"/>
        <v>10296</v>
      </c>
      <c r="JO36" s="13">
        <f t="shared" si="45"/>
        <v>10296</v>
      </c>
      <c r="JP36" s="13">
        <f t="shared" si="45"/>
        <v>10296</v>
      </c>
    </row>
    <row r="37" spans="1:276" ht="11.45" customHeight="1">
      <c r="A37" s="12">
        <v>2</v>
      </c>
      <c r="B37" s="35">
        <f t="shared" ref="B37:Q37" si="46">ROUND(B18*0.87,)</f>
        <v>25917</v>
      </c>
      <c r="C37" s="35">
        <f t="shared" si="46"/>
        <v>33043</v>
      </c>
      <c r="D37" s="35">
        <f t="shared" si="46"/>
        <v>33043</v>
      </c>
      <c r="E37" s="35">
        <f t="shared" si="46"/>
        <v>34217</v>
      </c>
      <c r="F37" s="35">
        <f t="shared" si="46"/>
        <v>34217</v>
      </c>
      <c r="G37" s="35">
        <f t="shared" si="46"/>
        <v>34217</v>
      </c>
      <c r="H37" s="35">
        <f t="shared" si="46"/>
        <v>34217</v>
      </c>
      <c r="I37" s="35">
        <f t="shared" si="46"/>
        <v>34217</v>
      </c>
      <c r="J37" s="35">
        <f t="shared" si="46"/>
        <v>31320</v>
      </c>
      <c r="K37" s="35">
        <f t="shared" si="46"/>
        <v>29911</v>
      </c>
      <c r="L37" s="13">
        <f t="shared" si="46"/>
        <v>23647</v>
      </c>
      <c r="M37" s="13">
        <f t="shared" si="46"/>
        <v>20828</v>
      </c>
      <c r="N37" s="13">
        <f t="shared" si="46"/>
        <v>17539</v>
      </c>
      <c r="O37" s="13">
        <f t="shared" si="46"/>
        <v>17539</v>
      </c>
      <c r="P37" s="13">
        <f t="shared" si="46"/>
        <v>17539</v>
      </c>
      <c r="Q37" s="13">
        <f t="shared" si="46"/>
        <v>18244</v>
      </c>
      <c r="R37" s="13">
        <f t="shared" si="41"/>
        <v>18244</v>
      </c>
      <c r="S37" s="13">
        <f t="shared" si="41"/>
        <v>18244</v>
      </c>
      <c r="T37" s="13">
        <f t="shared" si="41"/>
        <v>18244</v>
      </c>
      <c r="U37" s="13">
        <f t="shared" si="41"/>
        <v>18244</v>
      </c>
      <c r="V37" s="13">
        <f t="shared" si="41"/>
        <v>18244</v>
      </c>
      <c r="W37" s="13">
        <f t="shared" si="41"/>
        <v>18949</v>
      </c>
      <c r="X37" s="13">
        <f t="shared" si="41"/>
        <v>18949</v>
      </c>
      <c r="Y37" s="13">
        <f t="shared" si="41"/>
        <v>18949</v>
      </c>
      <c r="Z37" s="13">
        <f t="shared" si="41"/>
        <v>18949</v>
      </c>
      <c r="AA37" s="13">
        <f t="shared" si="41"/>
        <v>18949</v>
      </c>
      <c r="AB37" s="13">
        <f t="shared" si="41"/>
        <v>19888</v>
      </c>
      <c r="AC37" s="13">
        <f t="shared" si="41"/>
        <v>19888</v>
      </c>
      <c r="AD37" s="13">
        <f t="shared" si="41"/>
        <v>19888</v>
      </c>
      <c r="AE37" s="13">
        <f t="shared" si="41"/>
        <v>19888</v>
      </c>
      <c r="AF37" s="13">
        <f t="shared" si="41"/>
        <v>22707</v>
      </c>
      <c r="AG37" s="13">
        <f t="shared" si="41"/>
        <v>22707</v>
      </c>
      <c r="AH37" s="13">
        <f t="shared" si="41"/>
        <v>22707</v>
      </c>
      <c r="AI37" s="13">
        <f t="shared" si="41"/>
        <v>21767</v>
      </c>
      <c r="AJ37" s="13">
        <f t="shared" si="41"/>
        <v>21767</v>
      </c>
      <c r="AK37" s="13">
        <f t="shared" si="41"/>
        <v>21767</v>
      </c>
      <c r="AL37" s="13">
        <f t="shared" si="41"/>
        <v>21767</v>
      </c>
      <c r="AM37" s="13">
        <f t="shared" si="41"/>
        <v>24586</v>
      </c>
      <c r="AN37" s="13">
        <f t="shared" si="41"/>
        <v>24586</v>
      </c>
      <c r="AO37" s="13">
        <f t="shared" si="41"/>
        <v>24586</v>
      </c>
      <c r="AP37" s="13">
        <f t="shared" si="41"/>
        <v>21767</v>
      </c>
      <c r="AQ37" s="13">
        <f t="shared" si="41"/>
        <v>21767</v>
      </c>
      <c r="AR37" s="13">
        <f t="shared" si="41"/>
        <v>21767</v>
      </c>
      <c r="AS37" s="13">
        <f t="shared" si="41"/>
        <v>21767</v>
      </c>
      <c r="AT37" s="13">
        <f t="shared" si="41"/>
        <v>21767</v>
      </c>
      <c r="AU37" s="13">
        <f t="shared" si="41"/>
        <v>22707</v>
      </c>
      <c r="AV37" s="13">
        <f t="shared" si="41"/>
        <v>22707</v>
      </c>
      <c r="AW37" s="13">
        <f t="shared" si="41"/>
        <v>22707</v>
      </c>
      <c r="AX37" s="13">
        <f t="shared" si="41"/>
        <v>24586</v>
      </c>
      <c r="AY37" s="13">
        <f t="shared" si="41"/>
        <v>24586</v>
      </c>
      <c r="AZ37" s="13">
        <f t="shared" si="41"/>
        <v>24586</v>
      </c>
      <c r="BA37" s="13">
        <f t="shared" si="41"/>
        <v>24586</v>
      </c>
      <c r="BB37" s="13">
        <f t="shared" si="41"/>
        <v>26465</v>
      </c>
      <c r="BC37" s="13">
        <f t="shared" si="41"/>
        <v>26465</v>
      </c>
      <c r="BD37" s="13">
        <f t="shared" si="41"/>
        <v>26465</v>
      </c>
      <c r="BE37" s="13">
        <f t="shared" si="41"/>
        <v>26465</v>
      </c>
      <c r="BF37" s="13">
        <f t="shared" si="41"/>
        <v>26465</v>
      </c>
      <c r="BG37" s="13">
        <f t="shared" si="41"/>
        <v>26465</v>
      </c>
      <c r="BH37" s="13">
        <f t="shared" si="41"/>
        <v>26465</v>
      </c>
      <c r="BI37" s="13">
        <f t="shared" si="41"/>
        <v>26465</v>
      </c>
      <c r="BJ37" s="13">
        <f t="shared" si="41"/>
        <v>24586</v>
      </c>
      <c r="BK37" s="13">
        <f t="shared" si="41"/>
        <v>18949</v>
      </c>
      <c r="BL37" s="13">
        <f t="shared" si="41"/>
        <v>18949</v>
      </c>
      <c r="BM37" s="13">
        <f t="shared" si="41"/>
        <v>18949</v>
      </c>
      <c r="BN37" s="13">
        <f t="shared" si="41"/>
        <v>18949</v>
      </c>
      <c r="BO37" s="13">
        <f t="shared" si="41"/>
        <v>18949</v>
      </c>
      <c r="BP37" s="13">
        <f t="shared" si="41"/>
        <v>18949</v>
      </c>
      <c r="BQ37" s="13">
        <f t="shared" si="41"/>
        <v>18949</v>
      </c>
      <c r="BR37" s="13">
        <f t="shared" si="41"/>
        <v>18949</v>
      </c>
      <c r="BS37" s="13">
        <f t="shared" si="41"/>
        <v>18949</v>
      </c>
      <c r="BT37" s="13">
        <f t="shared" si="41"/>
        <v>14720</v>
      </c>
      <c r="BU37" s="13">
        <f t="shared" si="41"/>
        <v>14720</v>
      </c>
      <c r="BV37" s="13">
        <f t="shared" si="41"/>
        <v>14720</v>
      </c>
      <c r="BW37" s="13">
        <f t="shared" si="41"/>
        <v>14720</v>
      </c>
      <c r="BX37" s="13">
        <f t="shared" si="41"/>
        <v>14720</v>
      </c>
      <c r="BY37" s="13">
        <f t="shared" si="41"/>
        <v>14720</v>
      </c>
      <c r="BZ37" s="13">
        <f t="shared" si="41"/>
        <v>14720</v>
      </c>
      <c r="CA37" s="13">
        <f t="shared" si="41"/>
        <v>13624</v>
      </c>
      <c r="CB37" s="13">
        <f t="shared" si="41"/>
        <v>13624</v>
      </c>
      <c r="CC37" s="13">
        <f t="shared" si="41"/>
        <v>13624</v>
      </c>
      <c r="CD37" s="13">
        <f t="shared" si="42"/>
        <v>13624</v>
      </c>
      <c r="CE37" s="13">
        <f t="shared" si="42"/>
        <v>13624</v>
      </c>
      <c r="CF37" s="13">
        <f t="shared" si="42"/>
        <v>12685</v>
      </c>
      <c r="CG37" s="13">
        <f t="shared" si="42"/>
        <v>12685</v>
      </c>
      <c r="CH37" s="13">
        <f t="shared" si="42"/>
        <v>12685</v>
      </c>
      <c r="CI37" s="13">
        <f t="shared" si="42"/>
        <v>12685</v>
      </c>
      <c r="CJ37" s="13">
        <f t="shared" si="42"/>
        <v>12685</v>
      </c>
      <c r="CK37" s="13">
        <f t="shared" si="42"/>
        <v>13624</v>
      </c>
      <c r="CL37" s="13">
        <f t="shared" si="42"/>
        <v>13624</v>
      </c>
      <c r="CM37" s="13">
        <f t="shared" si="42"/>
        <v>12685</v>
      </c>
      <c r="CN37" s="13">
        <f t="shared" si="42"/>
        <v>12685</v>
      </c>
      <c r="CO37" s="13">
        <f t="shared" si="42"/>
        <v>12685</v>
      </c>
      <c r="CP37" s="13">
        <f t="shared" si="42"/>
        <v>11980</v>
      </c>
      <c r="CQ37" s="13">
        <f t="shared" si="42"/>
        <v>11980</v>
      </c>
      <c r="CR37" s="13">
        <f t="shared" si="42"/>
        <v>11980</v>
      </c>
      <c r="CS37" s="13">
        <f t="shared" si="42"/>
        <v>11980</v>
      </c>
      <c r="CT37" s="13">
        <f t="shared" si="42"/>
        <v>11197</v>
      </c>
      <c r="CU37" s="13">
        <f t="shared" si="42"/>
        <v>11197</v>
      </c>
      <c r="CV37" s="13">
        <f t="shared" si="42"/>
        <v>11197</v>
      </c>
      <c r="CW37" s="13">
        <f t="shared" si="42"/>
        <v>11197</v>
      </c>
      <c r="CX37" s="13">
        <f t="shared" si="42"/>
        <v>11197</v>
      </c>
      <c r="CY37" s="13">
        <f t="shared" si="42"/>
        <v>11197</v>
      </c>
      <c r="CZ37" s="13">
        <f t="shared" si="42"/>
        <v>11197</v>
      </c>
      <c r="DA37" s="13">
        <f t="shared" si="42"/>
        <v>9709</v>
      </c>
      <c r="DB37" s="13">
        <f t="shared" si="42"/>
        <v>9709</v>
      </c>
      <c r="DC37" s="13">
        <f t="shared" si="42"/>
        <v>9709</v>
      </c>
      <c r="DD37" s="13">
        <f t="shared" si="42"/>
        <v>9709</v>
      </c>
      <c r="DE37" s="13">
        <f t="shared" si="42"/>
        <v>9709</v>
      </c>
      <c r="DF37" s="13">
        <f t="shared" si="42"/>
        <v>10179</v>
      </c>
      <c r="DG37" s="13">
        <f t="shared" si="42"/>
        <v>10179</v>
      </c>
      <c r="DH37" s="13">
        <f t="shared" si="42"/>
        <v>9709</v>
      </c>
      <c r="DI37" s="13">
        <f t="shared" si="42"/>
        <v>9709</v>
      </c>
      <c r="DJ37" s="13">
        <f t="shared" si="42"/>
        <v>9709</v>
      </c>
      <c r="DK37" s="13">
        <f t="shared" si="42"/>
        <v>9709</v>
      </c>
      <c r="DL37" s="13">
        <f t="shared" si="42"/>
        <v>9709</v>
      </c>
      <c r="DM37" s="13">
        <f t="shared" si="42"/>
        <v>10179</v>
      </c>
      <c r="DN37" s="13">
        <f t="shared" si="42"/>
        <v>10179</v>
      </c>
      <c r="DO37" s="13">
        <f t="shared" si="42"/>
        <v>9709</v>
      </c>
      <c r="DP37" s="13">
        <f t="shared" si="42"/>
        <v>9709</v>
      </c>
      <c r="DQ37" s="13">
        <f t="shared" si="42"/>
        <v>9709</v>
      </c>
      <c r="DR37" s="13">
        <f t="shared" si="42"/>
        <v>9709</v>
      </c>
      <c r="DS37" s="13">
        <f t="shared" si="42"/>
        <v>10805</v>
      </c>
      <c r="DT37" s="13">
        <f t="shared" ref="DT37:GE37" si="47">ROUND(DT18*0.87,)</f>
        <v>10805</v>
      </c>
      <c r="DU37" s="13">
        <f t="shared" si="47"/>
        <v>10805</v>
      </c>
      <c r="DV37" s="13">
        <f t="shared" si="47"/>
        <v>9944</v>
      </c>
      <c r="DW37" s="13">
        <f t="shared" si="47"/>
        <v>9944</v>
      </c>
      <c r="DX37" s="13">
        <f t="shared" si="47"/>
        <v>9944</v>
      </c>
      <c r="DY37" s="13">
        <f t="shared" si="47"/>
        <v>9944</v>
      </c>
      <c r="DZ37" s="13">
        <f t="shared" si="47"/>
        <v>9944</v>
      </c>
      <c r="EA37" s="13">
        <f t="shared" si="47"/>
        <v>10805</v>
      </c>
      <c r="EB37" s="13">
        <f t="shared" si="47"/>
        <v>10805</v>
      </c>
      <c r="EC37" s="13">
        <f t="shared" si="47"/>
        <v>10805</v>
      </c>
      <c r="ED37" s="13">
        <f t="shared" si="47"/>
        <v>9709</v>
      </c>
      <c r="EE37" s="13">
        <f t="shared" si="47"/>
        <v>9709</v>
      </c>
      <c r="EF37" s="13">
        <f t="shared" si="47"/>
        <v>9709</v>
      </c>
      <c r="EG37" s="13">
        <f t="shared" si="47"/>
        <v>9709</v>
      </c>
      <c r="EH37" s="13">
        <f t="shared" si="47"/>
        <v>9944</v>
      </c>
      <c r="EI37" s="13">
        <f t="shared" si="47"/>
        <v>9944</v>
      </c>
      <c r="EJ37" s="13">
        <f t="shared" si="47"/>
        <v>9709</v>
      </c>
      <c r="EK37" s="13">
        <f t="shared" si="47"/>
        <v>9709</v>
      </c>
      <c r="EL37" s="13">
        <f t="shared" si="47"/>
        <v>9709</v>
      </c>
      <c r="EM37" s="13">
        <f t="shared" si="47"/>
        <v>9709</v>
      </c>
      <c r="EN37" s="13">
        <f t="shared" si="47"/>
        <v>9709</v>
      </c>
      <c r="EO37" s="13">
        <f t="shared" si="47"/>
        <v>9944</v>
      </c>
      <c r="EP37" s="13">
        <f t="shared" si="47"/>
        <v>9944</v>
      </c>
      <c r="EQ37" s="13">
        <f t="shared" si="47"/>
        <v>9709</v>
      </c>
      <c r="ER37" s="13">
        <f t="shared" si="47"/>
        <v>9709</v>
      </c>
      <c r="ES37" s="13">
        <f t="shared" si="47"/>
        <v>9709</v>
      </c>
      <c r="ET37" s="13">
        <f t="shared" si="47"/>
        <v>9709</v>
      </c>
      <c r="EU37" s="13">
        <f t="shared" si="47"/>
        <v>9709</v>
      </c>
      <c r="EV37" s="13">
        <f t="shared" si="47"/>
        <v>9944</v>
      </c>
      <c r="EW37" s="13">
        <f t="shared" si="47"/>
        <v>9944</v>
      </c>
      <c r="EX37" s="13">
        <f t="shared" si="47"/>
        <v>9944</v>
      </c>
      <c r="EY37" s="13">
        <f t="shared" si="47"/>
        <v>9944</v>
      </c>
      <c r="EZ37" s="13">
        <f t="shared" si="47"/>
        <v>9944</v>
      </c>
      <c r="FA37" s="13">
        <f t="shared" si="47"/>
        <v>9944</v>
      </c>
      <c r="FB37" s="13">
        <f t="shared" si="47"/>
        <v>9944</v>
      </c>
      <c r="FC37" s="13">
        <f t="shared" si="47"/>
        <v>14016</v>
      </c>
      <c r="FD37" s="13">
        <f t="shared" si="47"/>
        <v>14016</v>
      </c>
      <c r="FE37" s="35">
        <f t="shared" si="47"/>
        <v>14016</v>
      </c>
      <c r="FF37" s="35">
        <f t="shared" si="47"/>
        <v>14016</v>
      </c>
      <c r="FG37" s="35">
        <f t="shared" si="47"/>
        <v>14016</v>
      </c>
      <c r="FH37" s="35">
        <f t="shared" si="47"/>
        <v>14016</v>
      </c>
      <c r="FI37" s="35">
        <f t="shared" si="47"/>
        <v>15738</v>
      </c>
      <c r="FJ37" s="13">
        <f t="shared" si="47"/>
        <v>15738</v>
      </c>
      <c r="FK37" s="13">
        <f t="shared" si="47"/>
        <v>15738</v>
      </c>
      <c r="FL37" s="13">
        <f t="shared" si="47"/>
        <v>15738</v>
      </c>
      <c r="FM37" s="13">
        <f t="shared" si="47"/>
        <v>15738</v>
      </c>
      <c r="FN37" s="13">
        <f t="shared" si="47"/>
        <v>15738</v>
      </c>
      <c r="FO37" s="13">
        <f t="shared" si="47"/>
        <v>15738</v>
      </c>
      <c r="FP37" s="13">
        <f t="shared" si="47"/>
        <v>15738</v>
      </c>
      <c r="FQ37" s="13">
        <f t="shared" si="47"/>
        <v>15738</v>
      </c>
      <c r="FR37" s="13">
        <f t="shared" si="47"/>
        <v>15738</v>
      </c>
      <c r="FS37" s="13">
        <f t="shared" si="47"/>
        <v>10805</v>
      </c>
      <c r="FT37" s="13">
        <f t="shared" si="47"/>
        <v>10805</v>
      </c>
      <c r="FU37" s="13">
        <f t="shared" si="47"/>
        <v>10805</v>
      </c>
      <c r="FV37" s="13">
        <f t="shared" si="47"/>
        <v>10805</v>
      </c>
      <c r="FW37" s="13">
        <f t="shared" si="47"/>
        <v>10805</v>
      </c>
      <c r="FX37" s="13">
        <f t="shared" si="47"/>
        <v>10805</v>
      </c>
      <c r="FY37" s="13">
        <f t="shared" si="47"/>
        <v>10805</v>
      </c>
      <c r="FZ37" s="13">
        <f t="shared" si="47"/>
        <v>10805</v>
      </c>
      <c r="GA37" s="13">
        <f t="shared" si="47"/>
        <v>14016</v>
      </c>
      <c r="GB37" s="13">
        <f t="shared" si="47"/>
        <v>14016</v>
      </c>
      <c r="GC37" s="13">
        <f t="shared" si="47"/>
        <v>14016</v>
      </c>
      <c r="GD37" s="13">
        <f t="shared" si="47"/>
        <v>14016</v>
      </c>
      <c r="GE37" s="13">
        <f t="shared" si="47"/>
        <v>14016</v>
      </c>
      <c r="GF37" s="13">
        <f t="shared" ref="GF37:IQ37" si="48">ROUND(GF18*0.87,)</f>
        <v>14016</v>
      </c>
      <c r="GG37" s="13">
        <f t="shared" si="48"/>
        <v>14016</v>
      </c>
      <c r="GH37" s="13">
        <f t="shared" si="48"/>
        <v>14016</v>
      </c>
      <c r="GI37" s="13">
        <f t="shared" si="48"/>
        <v>14016</v>
      </c>
      <c r="GJ37" s="13">
        <f t="shared" si="48"/>
        <v>14016</v>
      </c>
      <c r="GK37" s="13">
        <f t="shared" si="48"/>
        <v>14016</v>
      </c>
      <c r="GL37" s="13">
        <f t="shared" si="48"/>
        <v>14016</v>
      </c>
      <c r="GM37" s="13">
        <f t="shared" si="48"/>
        <v>14016</v>
      </c>
      <c r="GN37" s="13">
        <f t="shared" si="48"/>
        <v>14016</v>
      </c>
      <c r="GO37" s="13">
        <f t="shared" si="48"/>
        <v>11588</v>
      </c>
      <c r="GP37" s="13">
        <f t="shared" si="48"/>
        <v>11588</v>
      </c>
      <c r="GQ37" s="13">
        <f t="shared" si="48"/>
        <v>11588</v>
      </c>
      <c r="GR37" s="13">
        <f t="shared" si="48"/>
        <v>11588</v>
      </c>
      <c r="GS37" s="13">
        <f t="shared" si="48"/>
        <v>11980</v>
      </c>
      <c r="GT37" s="13">
        <f t="shared" si="48"/>
        <v>11980</v>
      </c>
      <c r="GU37" s="13">
        <f t="shared" si="48"/>
        <v>11588</v>
      </c>
      <c r="GV37" s="13">
        <f t="shared" si="48"/>
        <v>11588</v>
      </c>
      <c r="GW37" s="13">
        <f t="shared" si="48"/>
        <v>11588</v>
      </c>
      <c r="GX37" s="13">
        <f t="shared" si="48"/>
        <v>11588</v>
      </c>
      <c r="GY37" s="13">
        <f t="shared" si="48"/>
        <v>11588</v>
      </c>
      <c r="GZ37" s="13">
        <f t="shared" si="48"/>
        <v>11980</v>
      </c>
      <c r="HA37" s="13">
        <f t="shared" si="48"/>
        <v>11980</v>
      </c>
      <c r="HB37" s="13">
        <f t="shared" si="48"/>
        <v>11588</v>
      </c>
      <c r="HC37" s="13">
        <f t="shared" si="48"/>
        <v>11588</v>
      </c>
      <c r="HD37" s="13">
        <f t="shared" si="48"/>
        <v>11588</v>
      </c>
      <c r="HE37" s="13">
        <f t="shared" si="48"/>
        <v>11588</v>
      </c>
      <c r="HF37" s="13">
        <f t="shared" si="48"/>
        <v>11588</v>
      </c>
      <c r="HG37" s="13">
        <f t="shared" si="48"/>
        <v>11980</v>
      </c>
      <c r="HH37" s="13">
        <f t="shared" si="48"/>
        <v>11980</v>
      </c>
      <c r="HI37" s="13">
        <f t="shared" si="48"/>
        <v>11588</v>
      </c>
      <c r="HJ37" s="13">
        <f t="shared" si="48"/>
        <v>11588</v>
      </c>
      <c r="HK37" s="13">
        <f t="shared" si="48"/>
        <v>11588</v>
      </c>
      <c r="HL37" s="13">
        <f t="shared" si="48"/>
        <v>11588</v>
      </c>
      <c r="HM37" s="13">
        <f t="shared" si="48"/>
        <v>11588</v>
      </c>
      <c r="HN37" s="13">
        <f t="shared" si="48"/>
        <v>11980</v>
      </c>
      <c r="HO37" s="13">
        <f t="shared" si="48"/>
        <v>11980</v>
      </c>
      <c r="HP37" s="13">
        <f t="shared" si="48"/>
        <v>11588</v>
      </c>
      <c r="HQ37" s="13">
        <f t="shared" si="48"/>
        <v>11588</v>
      </c>
      <c r="HR37" s="13">
        <f t="shared" si="48"/>
        <v>11588</v>
      </c>
      <c r="HS37" s="13">
        <f t="shared" si="48"/>
        <v>11588</v>
      </c>
      <c r="HT37" s="13">
        <f t="shared" si="48"/>
        <v>11588</v>
      </c>
      <c r="HU37" s="13">
        <f t="shared" si="48"/>
        <v>11980</v>
      </c>
      <c r="HV37" s="13">
        <f t="shared" si="48"/>
        <v>11980</v>
      </c>
      <c r="HW37" s="13">
        <f t="shared" si="48"/>
        <v>11588</v>
      </c>
      <c r="HX37" s="13">
        <f t="shared" si="48"/>
        <v>11588</v>
      </c>
      <c r="HY37" s="13">
        <f t="shared" si="48"/>
        <v>11588</v>
      </c>
      <c r="HZ37" s="13">
        <f t="shared" si="48"/>
        <v>11588</v>
      </c>
      <c r="IA37" s="13">
        <f t="shared" si="48"/>
        <v>11588</v>
      </c>
      <c r="IB37" s="13">
        <f t="shared" si="48"/>
        <v>11588</v>
      </c>
      <c r="IC37" s="13">
        <f t="shared" si="48"/>
        <v>11588</v>
      </c>
      <c r="ID37" s="13">
        <f t="shared" si="48"/>
        <v>10805</v>
      </c>
      <c r="IE37" s="13">
        <f t="shared" si="48"/>
        <v>10805</v>
      </c>
      <c r="IF37" s="13">
        <f t="shared" si="48"/>
        <v>10805</v>
      </c>
      <c r="IG37" s="13">
        <f t="shared" si="48"/>
        <v>10805</v>
      </c>
      <c r="IH37" s="13">
        <f t="shared" si="48"/>
        <v>10805</v>
      </c>
      <c r="II37" s="13">
        <f t="shared" si="48"/>
        <v>10805</v>
      </c>
      <c r="IJ37" s="13">
        <f t="shared" si="48"/>
        <v>10805</v>
      </c>
      <c r="IK37" s="13">
        <f t="shared" si="48"/>
        <v>10414</v>
      </c>
      <c r="IL37" s="13">
        <f t="shared" si="48"/>
        <v>10414</v>
      </c>
      <c r="IM37" s="13">
        <f t="shared" si="48"/>
        <v>10414</v>
      </c>
      <c r="IN37" s="13">
        <f t="shared" si="48"/>
        <v>10414</v>
      </c>
      <c r="IO37" s="13">
        <f t="shared" si="48"/>
        <v>10414</v>
      </c>
      <c r="IP37" s="13">
        <f t="shared" si="48"/>
        <v>10805</v>
      </c>
      <c r="IQ37" s="13">
        <f t="shared" si="48"/>
        <v>10805</v>
      </c>
      <c r="IR37" s="13">
        <f t="shared" ref="IR37:JP37" si="49">ROUND(IR18*0.87,)</f>
        <v>10414</v>
      </c>
      <c r="IS37" s="13">
        <f t="shared" si="49"/>
        <v>10414</v>
      </c>
      <c r="IT37" s="13">
        <f t="shared" si="49"/>
        <v>10414</v>
      </c>
      <c r="IU37" s="13">
        <f t="shared" si="49"/>
        <v>10414</v>
      </c>
      <c r="IV37" s="13">
        <f t="shared" si="49"/>
        <v>10414</v>
      </c>
      <c r="IW37" s="13">
        <f t="shared" si="49"/>
        <v>10805</v>
      </c>
      <c r="IX37" s="13">
        <f t="shared" si="49"/>
        <v>10805</v>
      </c>
      <c r="IY37" s="13">
        <f t="shared" si="49"/>
        <v>10414</v>
      </c>
      <c r="IZ37" s="13">
        <f t="shared" si="49"/>
        <v>10414</v>
      </c>
      <c r="JA37" s="13">
        <f t="shared" si="49"/>
        <v>10414</v>
      </c>
      <c r="JB37" s="13">
        <f t="shared" si="49"/>
        <v>10414</v>
      </c>
      <c r="JC37" s="13">
        <f t="shared" si="49"/>
        <v>10414</v>
      </c>
      <c r="JD37" s="13">
        <f t="shared" si="49"/>
        <v>10805</v>
      </c>
      <c r="JE37" s="13">
        <f t="shared" si="49"/>
        <v>10805</v>
      </c>
      <c r="JF37" s="13">
        <f t="shared" si="49"/>
        <v>11588</v>
      </c>
      <c r="JG37" s="13">
        <f t="shared" si="49"/>
        <v>11588</v>
      </c>
      <c r="JH37" s="13">
        <f t="shared" si="49"/>
        <v>11588</v>
      </c>
      <c r="JI37" s="13">
        <f t="shared" si="49"/>
        <v>11588</v>
      </c>
      <c r="JJ37" s="13">
        <f t="shared" si="49"/>
        <v>11588</v>
      </c>
      <c r="JK37" s="13">
        <f t="shared" si="49"/>
        <v>11588</v>
      </c>
      <c r="JL37" s="13">
        <f t="shared" si="49"/>
        <v>11588</v>
      </c>
      <c r="JM37" s="13">
        <f t="shared" si="49"/>
        <v>11588</v>
      </c>
      <c r="JN37" s="13">
        <f t="shared" si="49"/>
        <v>11588</v>
      </c>
      <c r="JO37" s="13">
        <f t="shared" si="49"/>
        <v>11588</v>
      </c>
      <c r="JP37" s="13">
        <f t="shared" si="49"/>
        <v>11588</v>
      </c>
    </row>
    <row r="38" spans="1:276" ht="11.45" customHeight="1">
      <c r="A38" s="37" t="s">
        <v>8</v>
      </c>
      <c r="B38" s="35"/>
      <c r="C38" s="35"/>
      <c r="D38" s="35"/>
      <c r="E38" s="35"/>
      <c r="F38" s="35"/>
      <c r="G38" s="35"/>
      <c r="H38" s="35"/>
      <c r="I38" s="35"/>
      <c r="J38" s="35"/>
      <c r="K38" s="35"/>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35"/>
      <c r="FF38" s="35"/>
      <c r="FG38" s="35"/>
      <c r="FH38" s="35"/>
      <c r="FI38" s="35"/>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row>
    <row r="39" spans="1:276" ht="11.45" customHeight="1">
      <c r="A39" s="12">
        <v>1</v>
      </c>
      <c r="B39" s="35">
        <f t="shared" ref="B39:Q39" si="50">ROUND(B20*0.87,)</f>
        <v>25917</v>
      </c>
      <c r="C39" s="35">
        <f t="shared" si="50"/>
        <v>33043</v>
      </c>
      <c r="D39" s="35">
        <f t="shared" si="50"/>
        <v>33043</v>
      </c>
      <c r="E39" s="35">
        <f t="shared" si="50"/>
        <v>34217</v>
      </c>
      <c r="F39" s="35">
        <f t="shared" si="50"/>
        <v>34217</v>
      </c>
      <c r="G39" s="35">
        <f t="shared" si="50"/>
        <v>34217</v>
      </c>
      <c r="H39" s="35">
        <f t="shared" si="50"/>
        <v>34217</v>
      </c>
      <c r="I39" s="35">
        <f t="shared" si="50"/>
        <v>34217</v>
      </c>
      <c r="J39" s="35">
        <f t="shared" si="50"/>
        <v>31320</v>
      </c>
      <c r="K39" s="35">
        <f t="shared" si="50"/>
        <v>29911</v>
      </c>
      <c r="L39" s="13">
        <f t="shared" si="50"/>
        <v>23764</v>
      </c>
      <c r="M39" s="13">
        <f t="shared" si="50"/>
        <v>20945</v>
      </c>
      <c r="N39" s="13">
        <f t="shared" si="50"/>
        <v>17657</v>
      </c>
      <c r="O39" s="13">
        <f t="shared" si="50"/>
        <v>17657</v>
      </c>
      <c r="P39" s="13">
        <f t="shared" si="50"/>
        <v>17657</v>
      </c>
      <c r="Q39" s="13">
        <f t="shared" si="50"/>
        <v>18361</v>
      </c>
      <c r="R39" s="13">
        <f t="shared" ref="R39:CC40" si="51">ROUND(R20*0.87,)</f>
        <v>18361</v>
      </c>
      <c r="S39" s="13">
        <f t="shared" si="51"/>
        <v>18361</v>
      </c>
      <c r="T39" s="13">
        <f t="shared" si="51"/>
        <v>18361</v>
      </c>
      <c r="U39" s="13">
        <f t="shared" si="51"/>
        <v>18361</v>
      </c>
      <c r="V39" s="13">
        <f t="shared" si="51"/>
        <v>18361</v>
      </c>
      <c r="W39" s="13">
        <f t="shared" si="51"/>
        <v>19066</v>
      </c>
      <c r="X39" s="13">
        <f t="shared" si="51"/>
        <v>19066</v>
      </c>
      <c r="Y39" s="13">
        <f t="shared" si="51"/>
        <v>19066</v>
      </c>
      <c r="Z39" s="13">
        <f t="shared" si="51"/>
        <v>19066</v>
      </c>
      <c r="AA39" s="13">
        <f t="shared" si="51"/>
        <v>19066</v>
      </c>
      <c r="AB39" s="13">
        <f t="shared" si="51"/>
        <v>20006</v>
      </c>
      <c r="AC39" s="13">
        <f t="shared" si="51"/>
        <v>20006</v>
      </c>
      <c r="AD39" s="13">
        <f t="shared" si="51"/>
        <v>20006</v>
      </c>
      <c r="AE39" s="13">
        <f t="shared" si="51"/>
        <v>20006</v>
      </c>
      <c r="AF39" s="13">
        <f t="shared" si="51"/>
        <v>22824</v>
      </c>
      <c r="AG39" s="13">
        <f t="shared" si="51"/>
        <v>22824</v>
      </c>
      <c r="AH39" s="13">
        <f t="shared" si="51"/>
        <v>22824</v>
      </c>
      <c r="AI39" s="13">
        <f t="shared" si="51"/>
        <v>21885</v>
      </c>
      <c r="AJ39" s="13">
        <f t="shared" si="51"/>
        <v>21885</v>
      </c>
      <c r="AK39" s="13">
        <f t="shared" si="51"/>
        <v>21885</v>
      </c>
      <c r="AL39" s="13">
        <f t="shared" si="51"/>
        <v>21885</v>
      </c>
      <c r="AM39" s="13">
        <f t="shared" si="51"/>
        <v>24704</v>
      </c>
      <c r="AN39" s="13">
        <f t="shared" si="51"/>
        <v>24704</v>
      </c>
      <c r="AO39" s="13">
        <f t="shared" si="51"/>
        <v>24704</v>
      </c>
      <c r="AP39" s="13">
        <f t="shared" si="51"/>
        <v>21885</v>
      </c>
      <c r="AQ39" s="13">
        <f t="shared" si="51"/>
        <v>21885</v>
      </c>
      <c r="AR39" s="13">
        <f t="shared" si="51"/>
        <v>21885</v>
      </c>
      <c r="AS39" s="13">
        <f t="shared" si="51"/>
        <v>21885</v>
      </c>
      <c r="AT39" s="13">
        <f t="shared" si="51"/>
        <v>21885</v>
      </c>
      <c r="AU39" s="13">
        <f t="shared" si="51"/>
        <v>22824</v>
      </c>
      <c r="AV39" s="13">
        <f t="shared" si="51"/>
        <v>22824</v>
      </c>
      <c r="AW39" s="13">
        <f t="shared" si="51"/>
        <v>22824</v>
      </c>
      <c r="AX39" s="13">
        <f t="shared" si="51"/>
        <v>24704</v>
      </c>
      <c r="AY39" s="13">
        <f t="shared" si="51"/>
        <v>24704</v>
      </c>
      <c r="AZ39" s="13">
        <f t="shared" si="51"/>
        <v>24704</v>
      </c>
      <c r="BA39" s="13">
        <f t="shared" si="51"/>
        <v>24704</v>
      </c>
      <c r="BB39" s="13">
        <f t="shared" si="51"/>
        <v>26583</v>
      </c>
      <c r="BC39" s="13">
        <f t="shared" si="51"/>
        <v>26583</v>
      </c>
      <c r="BD39" s="13">
        <f t="shared" si="51"/>
        <v>26583</v>
      </c>
      <c r="BE39" s="13">
        <f t="shared" si="51"/>
        <v>26583</v>
      </c>
      <c r="BF39" s="13">
        <f t="shared" si="51"/>
        <v>26583</v>
      </c>
      <c r="BG39" s="13">
        <f t="shared" si="51"/>
        <v>26583</v>
      </c>
      <c r="BH39" s="13">
        <f t="shared" si="51"/>
        <v>26583</v>
      </c>
      <c r="BI39" s="13">
        <f t="shared" si="51"/>
        <v>26583</v>
      </c>
      <c r="BJ39" s="13">
        <f t="shared" si="51"/>
        <v>24704</v>
      </c>
      <c r="BK39" s="13">
        <f t="shared" si="51"/>
        <v>19066</v>
      </c>
      <c r="BL39" s="13">
        <f t="shared" si="51"/>
        <v>19066</v>
      </c>
      <c r="BM39" s="13">
        <f t="shared" si="51"/>
        <v>19066</v>
      </c>
      <c r="BN39" s="13">
        <f t="shared" si="51"/>
        <v>19066</v>
      </c>
      <c r="BO39" s="13">
        <f t="shared" si="51"/>
        <v>19066</v>
      </c>
      <c r="BP39" s="13">
        <f t="shared" si="51"/>
        <v>19066</v>
      </c>
      <c r="BQ39" s="13">
        <f t="shared" si="51"/>
        <v>19066</v>
      </c>
      <c r="BR39" s="13">
        <f t="shared" si="51"/>
        <v>19066</v>
      </c>
      <c r="BS39" s="13">
        <f t="shared" si="51"/>
        <v>19066</v>
      </c>
      <c r="BT39" s="13">
        <f t="shared" si="51"/>
        <v>14055</v>
      </c>
      <c r="BU39" s="13">
        <f t="shared" si="51"/>
        <v>14055</v>
      </c>
      <c r="BV39" s="13">
        <f t="shared" si="51"/>
        <v>14055</v>
      </c>
      <c r="BW39" s="13">
        <f t="shared" si="51"/>
        <v>14055</v>
      </c>
      <c r="BX39" s="13">
        <f t="shared" si="51"/>
        <v>14055</v>
      </c>
      <c r="BY39" s="13">
        <f t="shared" si="51"/>
        <v>14055</v>
      </c>
      <c r="BZ39" s="13">
        <f t="shared" si="51"/>
        <v>14055</v>
      </c>
      <c r="CA39" s="13">
        <f t="shared" si="51"/>
        <v>12959</v>
      </c>
      <c r="CB39" s="13">
        <f t="shared" si="51"/>
        <v>12959</v>
      </c>
      <c r="CC39" s="13">
        <f t="shared" si="51"/>
        <v>12959</v>
      </c>
      <c r="CD39" s="13">
        <f t="shared" ref="CD39:DS40" si="52">ROUND(CD20*0.87,)</f>
        <v>12959</v>
      </c>
      <c r="CE39" s="13">
        <f t="shared" si="52"/>
        <v>12959</v>
      </c>
      <c r="CF39" s="13">
        <f t="shared" si="52"/>
        <v>12019</v>
      </c>
      <c r="CG39" s="13">
        <f t="shared" si="52"/>
        <v>12019</v>
      </c>
      <c r="CH39" s="13">
        <f t="shared" si="52"/>
        <v>12019</v>
      </c>
      <c r="CI39" s="13">
        <f t="shared" si="52"/>
        <v>12019</v>
      </c>
      <c r="CJ39" s="13">
        <f t="shared" si="52"/>
        <v>12019</v>
      </c>
      <c r="CK39" s="13">
        <f t="shared" si="52"/>
        <v>12959</v>
      </c>
      <c r="CL39" s="13">
        <f t="shared" si="52"/>
        <v>12959</v>
      </c>
      <c r="CM39" s="13">
        <f t="shared" si="52"/>
        <v>12019</v>
      </c>
      <c r="CN39" s="13">
        <f t="shared" si="52"/>
        <v>12019</v>
      </c>
      <c r="CO39" s="13">
        <f t="shared" si="52"/>
        <v>12019</v>
      </c>
      <c r="CP39" s="13">
        <f t="shared" si="52"/>
        <v>11862</v>
      </c>
      <c r="CQ39" s="13">
        <f t="shared" si="52"/>
        <v>11862</v>
      </c>
      <c r="CR39" s="13">
        <f t="shared" si="52"/>
        <v>11862</v>
      </c>
      <c r="CS39" s="13">
        <f t="shared" si="52"/>
        <v>11862</v>
      </c>
      <c r="CT39" s="13">
        <f t="shared" si="52"/>
        <v>11079</v>
      </c>
      <c r="CU39" s="13">
        <f t="shared" si="52"/>
        <v>11079</v>
      </c>
      <c r="CV39" s="13">
        <f t="shared" si="52"/>
        <v>11079</v>
      </c>
      <c r="CW39" s="13">
        <f t="shared" si="52"/>
        <v>11079</v>
      </c>
      <c r="CX39" s="13">
        <f t="shared" si="52"/>
        <v>11079</v>
      </c>
      <c r="CY39" s="13">
        <f t="shared" si="52"/>
        <v>11079</v>
      </c>
      <c r="CZ39" s="13">
        <f t="shared" si="52"/>
        <v>11079</v>
      </c>
      <c r="DA39" s="13">
        <f t="shared" si="52"/>
        <v>9592</v>
      </c>
      <c r="DB39" s="13">
        <f t="shared" si="52"/>
        <v>9592</v>
      </c>
      <c r="DC39" s="13">
        <f t="shared" si="52"/>
        <v>9592</v>
      </c>
      <c r="DD39" s="13">
        <f t="shared" si="52"/>
        <v>9592</v>
      </c>
      <c r="DE39" s="13">
        <f t="shared" si="52"/>
        <v>9592</v>
      </c>
      <c r="DF39" s="13">
        <f t="shared" si="52"/>
        <v>10062</v>
      </c>
      <c r="DG39" s="13">
        <f t="shared" si="52"/>
        <v>10062</v>
      </c>
      <c r="DH39" s="13">
        <f t="shared" si="52"/>
        <v>9592</v>
      </c>
      <c r="DI39" s="13">
        <f t="shared" si="52"/>
        <v>9592</v>
      </c>
      <c r="DJ39" s="13">
        <f t="shared" si="52"/>
        <v>9592</v>
      </c>
      <c r="DK39" s="13">
        <f t="shared" si="52"/>
        <v>9592</v>
      </c>
      <c r="DL39" s="13">
        <f t="shared" si="52"/>
        <v>9592</v>
      </c>
      <c r="DM39" s="13">
        <f t="shared" si="52"/>
        <v>10062</v>
      </c>
      <c r="DN39" s="13">
        <f t="shared" si="52"/>
        <v>10062</v>
      </c>
      <c r="DO39" s="13">
        <f t="shared" si="52"/>
        <v>9592</v>
      </c>
      <c r="DP39" s="13">
        <f t="shared" si="52"/>
        <v>9592</v>
      </c>
      <c r="DQ39" s="13">
        <f t="shared" si="52"/>
        <v>9592</v>
      </c>
      <c r="DR39" s="13">
        <f t="shared" si="52"/>
        <v>9592</v>
      </c>
      <c r="DS39" s="13">
        <f t="shared" si="52"/>
        <v>10688</v>
      </c>
      <c r="DT39" s="13">
        <f t="shared" ref="DT39:GE39" si="53">ROUND(DT20*0.87,)</f>
        <v>10688</v>
      </c>
      <c r="DU39" s="13">
        <f t="shared" si="53"/>
        <v>10688</v>
      </c>
      <c r="DV39" s="13">
        <f t="shared" si="53"/>
        <v>9827</v>
      </c>
      <c r="DW39" s="13">
        <f t="shared" si="53"/>
        <v>9827</v>
      </c>
      <c r="DX39" s="13">
        <f t="shared" si="53"/>
        <v>9827</v>
      </c>
      <c r="DY39" s="13">
        <f t="shared" si="53"/>
        <v>9827</v>
      </c>
      <c r="DZ39" s="13">
        <f t="shared" si="53"/>
        <v>9827</v>
      </c>
      <c r="EA39" s="13">
        <f t="shared" si="53"/>
        <v>10688</v>
      </c>
      <c r="EB39" s="13">
        <f t="shared" si="53"/>
        <v>10688</v>
      </c>
      <c r="EC39" s="13">
        <f t="shared" si="53"/>
        <v>10688</v>
      </c>
      <c r="ED39" s="13">
        <f t="shared" si="53"/>
        <v>9592</v>
      </c>
      <c r="EE39" s="13">
        <f t="shared" si="53"/>
        <v>9592</v>
      </c>
      <c r="EF39" s="13">
        <f t="shared" si="53"/>
        <v>9592</v>
      </c>
      <c r="EG39" s="13">
        <f t="shared" si="53"/>
        <v>9592</v>
      </c>
      <c r="EH39" s="13">
        <f t="shared" si="53"/>
        <v>9827</v>
      </c>
      <c r="EI39" s="13">
        <f t="shared" si="53"/>
        <v>9827</v>
      </c>
      <c r="EJ39" s="13">
        <f t="shared" si="53"/>
        <v>9592</v>
      </c>
      <c r="EK39" s="13">
        <f t="shared" si="53"/>
        <v>9592</v>
      </c>
      <c r="EL39" s="13">
        <f t="shared" si="53"/>
        <v>9592</v>
      </c>
      <c r="EM39" s="13">
        <f t="shared" si="53"/>
        <v>9592</v>
      </c>
      <c r="EN39" s="13">
        <f t="shared" si="53"/>
        <v>9592</v>
      </c>
      <c r="EO39" s="13">
        <f t="shared" si="53"/>
        <v>9827</v>
      </c>
      <c r="EP39" s="13">
        <f t="shared" si="53"/>
        <v>9827</v>
      </c>
      <c r="EQ39" s="13">
        <f t="shared" si="53"/>
        <v>9592</v>
      </c>
      <c r="ER39" s="13">
        <f t="shared" si="53"/>
        <v>9592</v>
      </c>
      <c r="ES39" s="13">
        <f t="shared" si="53"/>
        <v>9592</v>
      </c>
      <c r="ET39" s="13">
        <f t="shared" si="53"/>
        <v>9592</v>
      </c>
      <c r="EU39" s="13">
        <f t="shared" si="53"/>
        <v>9592</v>
      </c>
      <c r="EV39" s="13">
        <f t="shared" si="53"/>
        <v>9827</v>
      </c>
      <c r="EW39" s="13">
        <f t="shared" si="53"/>
        <v>9827</v>
      </c>
      <c r="EX39" s="13">
        <f t="shared" si="53"/>
        <v>9827</v>
      </c>
      <c r="EY39" s="13">
        <f t="shared" si="53"/>
        <v>9827</v>
      </c>
      <c r="EZ39" s="13">
        <f t="shared" si="53"/>
        <v>9827</v>
      </c>
      <c r="FA39" s="13">
        <f t="shared" si="53"/>
        <v>9827</v>
      </c>
      <c r="FB39" s="13">
        <f t="shared" si="53"/>
        <v>9827</v>
      </c>
      <c r="FC39" s="13">
        <f t="shared" si="53"/>
        <v>13898</v>
      </c>
      <c r="FD39" s="13">
        <f t="shared" si="53"/>
        <v>13898</v>
      </c>
      <c r="FE39" s="35">
        <f t="shared" si="53"/>
        <v>13898</v>
      </c>
      <c r="FF39" s="35">
        <f t="shared" si="53"/>
        <v>13898</v>
      </c>
      <c r="FG39" s="35">
        <f t="shared" si="53"/>
        <v>13898</v>
      </c>
      <c r="FH39" s="35">
        <f t="shared" si="53"/>
        <v>13898</v>
      </c>
      <c r="FI39" s="35">
        <f t="shared" si="53"/>
        <v>15621</v>
      </c>
      <c r="FJ39" s="13">
        <f t="shared" si="53"/>
        <v>15621</v>
      </c>
      <c r="FK39" s="13">
        <f t="shared" si="53"/>
        <v>15621</v>
      </c>
      <c r="FL39" s="13">
        <f t="shared" si="53"/>
        <v>15621</v>
      </c>
      <c r="FM39" s="13">
        <f t="shared" si="53"/>
        <v>15621</v>
      </c>
      <c r="FN39" s="13">
        <f t="shared" si="53"/>
        <v>15621</v>
      </c>
      <c r="FO39" s="13">
        <f t="shared" si="53"/>
        <v>15621</v>
      </c>
      <c r="FP39" s="13">
        <f t="shared" si="53"/>
        <v>15621</v>
      </c>
      <c r="FQ39" s="13">
        <f t="shared" si="53"/>
        <v>15621</v>
      </c>
      <c r="FR39" s="13">
        <f t="shared" si="53"/>
        <v>15621</v>
      </c>
      <c r="FS39" s="13">
        <f t="shared" si="53"/>
        <v>10688</v>
      </c>
      <c r="FT39" s="13">
        <f t="shared" si="53"/>
        <v>10688</v>
      </c>
      <c r="FU39" s="13">
        <f t="shared" si="53"/>
        <v>10688</v>
      </c>
      <c r="FV39" s="13">
        <f t="shared" si="53"/>
        <v>10688</v>
      </c>
      <c r="FW39" s="13">
        <f t="shared" si="53"/>
        <v>10688</v>
      </c>
      <c r="FX39" s="13">
        <f t="shared" si="53"/>
        <v>10688</v>
      </c>
      <c r="FY39" s="13">
        <f t="shared" si="53"/>
        <v>10688</v>
      </c>
      <c r="FZ39" s="13">
        <f t="shared" si="53"/>
        <v>10688</v>
      </c>
      <c r="GA39" s="13">
        <f t="shared" si="53"/>
        <v>13898</v>
      </c>
      <c r="GB39" s="13">
        <f t="shared" si="53"/>
        <v>13898</v>
      </c>
      <c r="GC39" s="13">
        <f t="shared" si="53"/>
        <v>13898</v>
      </c>
      <c r="GD39" s="13">
        <f t="shared" si="53"/>
        <v>13898</v>
      </c>
      <c r="GE39" s="13">
        <f t="shared" si="53"/>
        <v>13898</v>
      </c>
      <c r="GF39" s="13">
        <f t="shared" ref="GF39:IQ39" si="54">ROUND(GF20*0.87,)</f>
        <v>13898</v>
      </c>
      <c r="GG39" s="13">
        <f t="shared" si="54"/>
        <v>13898</v>
      </c>
      <c r="GH39" s="13">
        <f t="shared" si="54"/>
        <v>13898</v>
      </c>
      <c r="GI39" s="13">
        <f t="shared" si="54"/>
        <v>13898</v>
      </c>
      <c r="GJ39" s="13">
        <f t="shared" si="54"/>
        <v>13898</v>
      </c>
      <c r="GK39" s="13">
        <f t="shared" si="54"/>
        <v>13898</v>
      </c>
      <c r="GL39" s="13">
        <f t="shared" si="54"/>
        <v>13898</v>
      </c>
      <c r="GM39" s="13">
        <f t="shared" si="54"/>
        <v>13898</v>
      </c>
      <c r="GN39" s="13">
        <f t="shared" si="54"/>
        <v>13898</v>
      </c>
      <c r="GO39" s="13">
        <f t="shared" si="54"/>
        <v>11471</v>
      </c>
      <c r="GP39" s="13">
        <f t="shared" si="54"/>
        <v>11471</v>
      </c>
      <c r="GQ39" s="13">
        <f t="shared" si="54"/>
        <v>11471</v>
      </c>
      <c r="GR39" s="13">
        <f t="shared" si="54"/>
        <v>11471</v>
      </c>
      <c r="GS39" s="13">
        <f t="shared" si="54"/>
        <v>11862</v>
      </c>
      <c r="GT39" s="13">
        <f t="shared" si="54"/>
        <v>11862</v>
      </c>
      <c r="GU39" s="13">
        <f t="shared" si="54"/>
        <v>11471</v>
      </c>
      <c r="GV39" s="13">
        <f t="shared" si="54"/>
        <v>11471</v>
      </c>
      <c r="GW39" s="13">
        <f t="shared" si="54"/>
        <v>11471</v>
      </c>
      <c r="GX39" s="13">
        <f t="shared" si="54"/>
        <v>11471</v>
      </c>
      <c r="GY39" s="13">
        <f t="shared" si="54"/>
        <v>11471</v>
      </c>
      <c r="GZ39" s="13">
        <f t="shared" si="54"/>
        <v>11862</v>
      </c>
      <c r="HA39" s="13">
        <f t="shared" si="54"/>
        <v>11862</v>
      </c>
      <c r="HB39" s="13">
        <f t="shared" si="54"/>
        <v>11471</v>
      </c>
      <c r="HC39" s="13">
        <f t="shared" si="54"/>
        <v>11471</v>
      </c>
      <c r="HD39" s="13">
        <f t="shared" si="54"/>
        <v>11471</v>
      </c>
      <c r="HE39" s="13">
        <f t="shared" si="54"/>
        <v>11471</v>
      </c>
      <c r="HF39" s="13">
        <f t="shared" si="54"/>
        <v>11471</v>
      </c>
      <c r="HG39" s="13">
        <f t="shared" si="54"/>
        <v>11862</v>
      </c>
      <c r="HH39" s="13">
        <f t="shared" si="54"/>
        <v>11862</v>
      </c>
      <c r="HI39" s="13">
        <f t="shared" si="54"/>
        <v>11471</v>
      </c>
      <c r="HJ39" s="13">
        <f t="shared" si="54"/>
        <v>11471</v>
      </c>
      <c r="HK39" s="13">
        <f t="shared" si="54"/>
        <v>11471</v>
      </c>
      <c r="HL39" s="13">
        <f t="shared" si="54"/>
        <v>11471</v>
      </c>
      <c r="HM39" s="13">
        <f t="shared" si="54"/>
        <v>11471</v>
      </c>
      <c r="HN39" s="13">
        <f t="shared" si="54"/>
        <v>11862</v>
      </c>
      <c r="HO39" s="13">
        <f t="shared" si="54"/>
        <v>11862</v>
      </c>
      <c r="HP39" s="13">
        <f t="shared" si="54"/>
        <v>11471</v>
      </c>
      <c r="HQ39" s="13">
        <f t="shared" si="54"/>
        <v>11471</v>
      </c>
      <c r="HR39" s="13">
        <f t="shared" si="54"/>
        <v>11471</v>
      </c>
      <c r="HS39" s="13">
        <f t="shared" si="54"/>
        <v>11471</v>
      </c>
      <c r="HT39" s="13">
        <f t="shared" si="54"/>
        <v>11471</v>
      </c>
      <c r="HU39" s="13">
        <f t="shared" si="54"/>
        <v>11862</v>
      </c>
      <c r="HV39" s="13">
        <f t="shared" si="54"/>
        <v>11862</v>
      </c>
      <c r="HW39" s="13">
        <f t="shared" si="54"/>
        <v>11471</v>
      </c>
      <c r="HX39" s="13">
        <f t="shared" si="54"/>
        <v>11471</v>
      </c>
      <c r="HY39" s="13">
        <f t="shared" si="54"/>
        <v>11471</v>
      </c>
      <c r="HZ39" s="13">
        <f t="shared" si="54"/>
        <v>11471</v>
      </c>
      <c r="IA39" s="13">
        <f t="shared" si="54"/>
        <v>11471</v>
      </c>
      <c r="IB39" s="13">
        <f t="shared" si="54"/>
        <v>11471</v>
      </c>
      <c r="IC39" s="13">
        <f t="shared" si="54"/>
        <v>11471</v>
      </c>
      <c r="ID39" s="13">
        <f t="shared" si="54"/>
        <v>10688</v>
      </c>
      <c r="IE39" s="13">
        <f t="shared" si="54"/>
        <v>10688</v>
      </c>
      <c r="IF39" s="13">
        <f t="shared" si="54"/>
        <v>10688</v>
      </c>
      <c r="IG39" s="13">
        <f t="shared" si="54"/>
        <v>10688</v>
      </c>
      <c r="IH39" s="13">
        <f t="shared" si="54"/>
        <v>10688</v>
      </c>
      <c r="II39" s="13">
        <f t="shared" si="54"/>
        <v>10688</v>
      </c>
      <c r="IJ39" s="13">
        <f t="shared" si="54"/>
        <v>10688</v>
      </c>
      <c r="IK39" s="13">
        <f t="shared" si="54"/>
        <v>10296</v>
      </c>
      <c r="IL39" s="13">
        <f t="shared" si="54"/>
        <v>10296</v>
      </c>
      <c r="IM39" s="13">
        <f t="shared" si="54"/>
        <v>10296</v>
      </c>
      <c r="IN39" s="13">
        <f t="shared" si="54"/>
        <v>10296</v>
      </c>
      <c r="IO39" s="13">
        <f t="shared" si="54"/>
        <v>10296</v>
      </c>
      <c r="IP39" s="13">
        <f t="shared" si="54"/>
        <v>10688</v>
      </c>
      <c r="IQ39" s="13">
        <f t="shared" si="54"/>
        <v>10688</v>
      </c>
      <c r="IR39" s="13">
        <f t="shared" ref="IR39:JP39" si="55">ROUND(IR20*0.87,)</f>
        <v>10296</v>
      </c>
      <c r="IS39" s="13">
        <f t="shared" si="55"/>
        <v>10296</v>
      </c>
      <c r="IT39" s="13">
        <f t="shared" si="55"/>
        <v>10296</v>
      </c>
      <c r="IU39" s="13">
        <f t="shared" si="55"/>
        <v>10296</v>
      </c>
      <c r="IV39" s="13">
        <f t="shared" si="55"/>
        <v>10296</v>
      </c>
      <c r="IW39" s="13">
        <f t="shared" si="55"/>
        <v>10688</v>
      </c>
      <c r="IX39" s="13">
        <f t="shared" si="55"/>
        <v>10688</v>
      </c>
      <c r="IY39" s="13">
        <f t="shared" si="55"/>
        <v>10296</v>
      </c>
      <c r="IZ39" s="13">
        <f t="shared" si="55"/>
        <v>10296</v>
      </c>
      <c r="JA39" s="13">
        <f t="shared" si="55"/>
        <v>10296</v>
      </c>
      <c r="JB39" s="13">
        <f t="shared" si="55"/>
        <v>10296</v>
      </c>
      <c r="JC39" s="13">
        <f t="shared" si="55"/>
        <v>10296</v>
      </c>
      <c r="JD39" s="13">
        <f t="shared" si="55"/>
        <v>10688</v>
      </c>
      <c r="JE39" s="13">
        <f t="shared" si="55"/>
        <v>10688</v>
      </c>
      <c r="JF39" s="13">
        <f t="shared" si="55"/>
        <v>11471</v>
      </c>
      <c r="JG39" s="13">
        <f t="shared" si="55"/>
        <v>11471</v>
      </c>
      <c r="JH39" s="13">
        <f t="shared" si="55"/>
        <v>11471</v>
      </c>
      <c r="JI39" s="13">
        <f t="shared" si="55"/>
        <v>11471</v>
      </c>
      <c r="JJ39" s="13">
        <f t="shared" si="55"/>
        <v>11471</v>
      </c>
      <c r="JK39" s="13">
        <f t="shared" si="55"/>
        <v>11471</v>
      </c>
      <c r="JL39" s="13">
        <f t="shared" si="55"/>
        <v>11471</v>
      </c>
      <c r="JM39" s="13">
        <f t="shared" si="55"/>
        <v>11471</v>
      </c>
      <c r="JN39" s="13">
        <f t="shared" si="55"/>
        <v>11471</v>
      </c>
      <c r="JO39" s="13">
        <f t="shared" si="55"/>
        <v>11471</v>
      </c>
      <c r="JP39" s="13">
        <f t="shared" si="55"/>
        <v>11471</v>
      </c>
    </row>
    <row r="40" spans="1:276" ht="11.45" customHeight="1">
      <c r="A40" s="12">
        <v>2</v>
      </c>
      <c r="B40" s="35">
        <f t="shared" ref="B40:Q40" si="56">ROUND(B21*0.87,)</f>
        <v>27483</v>
      </c>
      <c r="C40" s="35">
        <f t="shared" si="56"/>
        <v>34609</v>
      </c>
      <c r="D40" s="35">
        <f t="shared" si="56"/>
        <v>34609</v>
      </c>
      <c r="E40" s="35">
        <f t="shared" si="56"/>
        <v>35783</v>
      </c>
      <c r="F40" s="35">
        <f t="shared" si="56"/>
        <v>35783</v>
      </c>
      <c r="G40" s="35">
        <f t="shared" si="56"/>
        <v>35783</v>
      </c>
      <c r="H40" s="35">
        <f t="shared" si="56"/>
        <v>35783</v>
      </c>
      <c r="I40" s="35">
        <f t="shared" si="56"/>
        <v>35783</v>
      </c>
      <c r="J40" s="35">
        <f t="shared" si="56"/>
        <v>32886</v>
      </c>
      <c r="K40" s="35">
        <f t="shared" si="56"/>
        <v>31477</v>
      </c>
      <c r="L40" s="13">
        <f t="shared" si="56"/>
        <v>25213</v>
      </c>
      <c r="M40" s="13">
        <f t="shared" si="56"/>
        <v>22394</v>
      </c>
      <c r="N40" s="13">
        <f t="shared" si="56"/>
        <v>19105</v>
      </c>
      <c r="O40" s="13">
        <f t="shared" si="56"/>
        <v>19105</v>
      </c>
      <c r="P40" s="13">
        <f t="shared" si="56"/>
        <v>19105</v>
      </c>
      <c r="Q40" s="13">
        <f t="shared" si="56"/>
        <v>19810</v>
      </c>
      <c r="R40" s="13">
        <f t="shared" si="51"/>
        <v>19810</v>
      </c>
      <c r="S40" s="13">
        <f t="shared" si="51"/>
        <v>19810</v>
      </c>
      <c r="T40" s="13">
        <f t="shared" si="51"/>
        <v>19810</v>
      </c>
      <c r="U40" s="13">
        <f t="shared" si="51"/>
        <v>19810</v>
      </c>
      <c r="V40" s="13">
        <f t="shared" si="51"/>
        <v>19810</v>
      </c>
      <c r="W40" s="13">
        <f t="shared" si="51"/>
        <v>20515</v>
      </c>
      <c r="X40" s="13">
        <f t="shared" si="51"/>
        <v>20515</v>
      </c>
      <c r="Y40" s="13">
        <f t="shared" si="51"/>
        <v>20515</v>
      </c>
      <c r="Z40" s="13">
        <f t="shared" si="51"/>
        <v>20515</v>
      </c>
      <c r="AA40" s="13">
        <f t="shared" si="51"/>
        <v>20515</v>
      </c>
      <c r="AB40" s="13">
        <f t="shared" si="51"/>
        <v>21454</v>
      </c>
      <c r="AC40" s="13">
        <f t="shared" si="51"/>
        <v>21454</v>
      </c>
      <c r="AD40" s="13">
        <f t="shared" si="51"/>
        <v>21454</v>
      </c>
      <c r="AE40" s="13">
        <f t="shared" si="51"/>
        <v>21454</v>
      </c>
      <c r="AF40" s="13">
        <f t="shared" si="51"/>
        <v>24273</v>
      </c>
      <c r="AG40" s="13">
        <f t="shared" si="51"/>
        <v>24273</v>
      </c>
      <c r="AH40" s="13">
        <f t="shared" si="51"/>
        <v>24273</v>
      </c>
      <c r="AI40" s="13">
        <f t="shared" si="51"/>
        <v>23333</v>
      </c>
      <c r="AJ40" s="13">
        <f t="shared" si="51"/>
        <v>23333</v>
      </c>
      <c r="AK40" s="13">
        <f t="shared" si="51"/>
        <v>23333</v>
      </c>
      <c r="AL40" s="13">
        <f t="shared" si="51"/>
        <v>23333</v>
      </c>
      <c r="AM40" s="13">
        <f t="shared" si="51"/>
        <v>26152</v>
      </c>
      <c r="AN40" s="13">
        <f t="shared" si="51"/>
        <v>26152</v>
      </c>
      <c r="AO40" s="13">
        <f t="shared" si="51"/>
        <v>26152</v>
      </c>
      <c r="AP40" s="13">
        <f t="shared" si="51"/>
        <v>23333</v>
      </c>
      <c r="AQ40" s="13">
        <f t="shared" si="51"/>
        <v>23333</v>
      </c>
      <c r="AR40" s="13">
        <f t="shared" si="51"/>
        <v>23333</v>
      </c>
      <c r="AS40" s="13">
        <f t="shared" si="51"/>
        <v>23333</v>
      </c>
      <c r="AT40" s="13">
        <f t="shared" si="51"/>
        <v>23333</v>
      </c>
      <c r="AU40" s="13">
        <f t="shared" si="51"/>
        <v>24273</v>
      </c>
      <c r="AV40" s="13">
        <f t="shared" si="51"/>
        <v>24273</v>
      </c>
      <c r="AW40" s="13">
        <f t="shared" si="51"/>
        <v>24273</v>
      </c>
      <c r="AX40" s="13">
        <f t="shared" si="51"/>
        <v>26152</v>
      </c>
      <c r="AY40" s="13">
        <f t="shared" si="51"/>
        <v>26152</v>
      </c>
      <c r="AZ40" s="13">
        <f t="shared" si="51"/>
        <v>26152</v>
      </c>
      <c r="BA40" s="13">
        <f t="shared" si="51"/>
        <v>26152</v>
      </c>
      <c r="BB40" s="13">
        <f t="shared" si="51"/>
        <v>28031</v>
      </c>
      <c r="BC40" s="13">
        <f t="shared" si="51"/>
        <v>28031</v>
      </c>
      <c r="BD40" s="13">
        <f t="shared" si="51"/>
        <v>28031</v>
      </c>
      <c r="BE40" s="13">
        <f t="shared" si="51"/>
        <v>28031</v>
      </c>
      <c r="BF40" s="13">
        <f t="shared" si="51"/>
        <v>28031</v>
      </c>
      <c r="BG40" s="13">
        <f t="shared" si="51"/>
        <v>28031</v>
      </c>
      <c r="BH40" s="13">
        <f t="shared" si="51"/>
        <v>28031</v>
      </c>
      <c r="BI40" s="13">
        <f t="shared" si="51"/>
        <v>28031</v>
      </c>
      <c r="BJ40" s="13">
        <f t="shared" si="51"/>
        <v>26152</v>
      </c>
      <c r="BK40" s="13">
        <f t="shared" si="51"/>
        <v>20515</v>
      </c>
      <c r="BL40" s="13">
        <f t="shared" si="51"/>
        <v>20515</v>
      </c>
      <c r="BM40" s="13">
        <f t="shared" si="51"/>
        <v>20515</v>
      </c>
      <c r="BN40" s="13">
        <f t="shared" si="51"/>
        <v>20515</v>
      </c>
      <c r="BO40" s="13">
        <f t="shared" si="51"/>
        <v>20515</v>
      </c>
      <c r="BP40" s="13">
        <f t="shared" si="51"/>
        <v>20515</v>
      </c>
      <c r="BQ40" s="13">
        <f t="shared" si="51"/>
        <v>20515</v>
      </c>
      <c r="BR40" s="13">
        <f t="shared" si="51"/>
        <v>20515</v>
      </c>
      <c r="BS40" s="13">
        <f t="shared" si="51"/>
        <v>20515</v>
      </c>
      <c r="BT40" s="13">
        <f t="shared" si="51"/>
        <v>15503</v>
      </c>
      <c r="BU40" s="13">
        <f t="shared" si="51"/>
        <v>15503</v>
      </c>
      <c r="BV40" s="13">
        <f t="shared" si="51"/>
        <v>15503</v>
      </c>
      <c r="BW40" s="13">
        <f t="shared" si="51"/>
        <v>15503</v>
      </c>
      <c r="BX40" s="13">
        <f t="shared" si="51"/>
        <v>15503</v>
      </c>
      <c r="BY40" s="13">
        <f t="shared" si="51"/>
        <v>15503</v>
      </c>
      <c r="BZ40" s="13">
        <f t="shared" si="51"/>
        <v>15503</v>
      </c>
      <c r="CA40" s="13">
        <f t="shared" si="51"/>
        <v>14407</v>
      </c>
      <c r="CB40" s="13">
        <f t="shared" si="51"/>
        <v>14407</v>
      </c>
      <c r="CC40" s="13">
        <f t="shared" si="51"/>
        <v>14407</v>
      </c>
      <c r="CD40" s="13">
        <f t="shared" si="52"/>
        <v>14407</v>
      </c>
      <c r="CE40" s="13">
        <f t="shared" si="52"/>
        <v>14407</v>
      </c>
      <c r="CF40" s="13">
        <f t="shared" si="52"/>
        <v>13468</v>
      </c>
      <c r="CG40" s="13">
        <f t="shared" si="52"/>
        <v>13468</v>
      </c>
      <c r="CH40" s="13">
        <f t="shared" si="52"/>
        <v>13468</v>
      </c>
      <c r="CI40" s="13">
        <f t="shared" si="52"/>
        <v>13468</v>
      </c>
      <c r="CJ40" s="13">
        <f t="shared" si="52"/>
        <v>13468</v>
      </c>
      <c r="CK40" s="13">
        <f t="shared" si="52"/>
        <v>14407</v>
      </c>
      <c r="CL40" s="13">
        <f t="shared" si="52"/>
        <v>14407</v>
      </c>
      <c r="CM40" s="13">
        <f t="shared" si="52"/>
        <v>13468</v>
      </c>
      <c r="CN40" s="13">
        <f t="shared" si="52"/>
        <v>13468</v>
      </c>
      <c r="CO40" s="13">
        <f t="shared" si="52"/>
        <v>13468</v>
      </c>
      <c r="CP40" s="13">
        <f t="shared" si="52"/>
        <v>13154</v>
      </c>
      <c r="CQ40" s="13">
        <f t="shared" si="52"/>
        <v>13154</v>
      </c>
      <c r="CR40" s="13">
        <f t="shared" si="52"/>
        <v>13154</v>
      </c>
      <c r="CS40" s="13">
        <f t="shared" si="52"/>
        <v>13154</v>
      </c>
      <c r="CT40" s="13">
        <f t="shared" si="52"/>
        <v>12371</v>
      </c>
      <c r="CU40" s="13">
        <f t="shared" si="52"/>
        <v>12371</v>
      </c>
      <c r="CV40" s="13">
        <f t="shared" si="52"/>
        <v>12371</v>
      </c>
      <c r="CW40" s="13">
        <f t="shared" si="52"/>
        <v>12371</v>
      </c>
      <c r="CX40" s="13">
        <f t="shared" si="52"/>
        <v>12371</v>
      </c>
      <c r="CY40" s="13">
        <f t="shared" si="52"/>
        <v>12371</v>
      </c>
      <c r="CZ40" s="13">
        <f t="shared" si="52"/>
        <v>12371</v>
      </c>
      <c r="DA40" s="13">
        <f t="shared" si="52"/>
        <v>10884</v>
      </c>
      <c r="DB40" s="13">
        <f t="shared" si="52"/>
        <v>10884</v>
      </c>
      <c r="DC40" s="13">
        <f t="shared" si="52"/>
        <v>10884</v>
      </c>
      <c r="DD40" s="13">
        <f t="shared" si="52"/>
        <v>10884</v>
      </c>
      <c r="DE40" s="13">
        <f t="shared" si="52"/>
        <v>10884</v>
      </c>
      <c r="DF40" s="13">
        <f t="shared" si="52"/>
        <v>11354</v>
      </c>
      <c r="DG40" s="13">
        <f t="shared" si="52"/>
        <v>11354</v>
      </c>
      <c r="DH40" s="13">
        <f t="shared" si="52"/>
        <v>10884</v>
      </c>
      <c r="DI40" s="13">
        <f t="shared" si="52"/>
        <v>10884</v>
      </c>
      <c r="DJ40" s="13">
        <f t="shared" si="52"/>
        <v>10884</v>
      </c>
      <c r="DK40" s="13">
        <f t="shared" si="52"/>
        <v>10884</v>
      </c>
      <c r="DL40" s="13">
        <f t="shared" si="52"/>
        <v>10884</v>
      </c>
      <c r="DM40" s="13">
        <f t="shared" si="52"/>
        <v>11354</v>
      </c>
      <c r="DN40" s="13">
        <f t="shared" si="52"/>
        <v>11354</v>
      </c>
      <c r="DO40" s="13">
        <f t="shared" si="52"/>
        <v>10884</v>
      </c>
      <c r="DP40" s="13">
        <f t="shared" si="52"/>
        <v>10884</v>
      </c>
      <c r="DQ40" s="13">
        <f t="shared" si="52"/>
        <v>10884</v>
      </c>
      <c r="DR40" s="13">
        <f t="shared" si="52"/>
        <v>10884</v>
      </c>
      <c r="DS40" s="13">
        <f t="shared" si="52"/>
        <v>11980</v>
      </c>
      <c r="DT40" s="13">
        <f t="shared" ref="DT40:GE40" si="57">ROUND(DT21*0.87,)</f>
        <v>11980</v>
      </c>
      <c r="DU40" s="13">
        <f t="shared" si="57"/>
        <v>11980</v>
      </c>
      <c r="DV40" s="13">
        <f t="shared" si="57"/>
        <v>11119</v>
      </c>
      <c r="DW40" s="13">
        <f t="shared" si="57"/>
        <v>11119</v>
      </c>
      <c r="DX40" s="13">
        <f t="shared" si="57"/>
        <v>11119</v>
      </c>
      <c r="DY40" s="13">
        <f t="shared" si="57"/>
        <v>11119</v>
      </c>
      <c r="DZ40" s="13">
        <f t="shared" si="57"/>
        <v>11119</v>
      </c>
      <c r="EA40" s="13">
        <f t="shared" si="57"/>
        <v>11980</v>
      </c>
      <c r="EB40" s="13">
        <f t="shared" si="57"/>
        <v>11980</v>
      </c>
      <c r="EC40" s="13">
        <f t="shared" si="57"/>
        <v>11980</v>
      </c>
      <c r="ED40" s="13">
        <f t="shared" si="57"/>
        <v>10884</v>
      </c>
      <c r="EE40" s="13">
        <f t="shared" si="57"/>
        <v>10884</v>
      </c>
      <c r="EF40" s="13">
        <f t="shared" si="57"/>
        <v>10884</v>
      </c>
      <c r="EG40" s="13">
        <f t="shared" si="57"/>
        <v>10884</v>
      </c>
      <c r="EH40" s="13">
        <f t="shared" si="57"/>
        <v>11119</v>
      </c>
      <c r="EI40" s="13">
        <f t="shared" si="57"/>
        <v>11119</v>
      </c>
      <c r="EJ40" s="13">
        <f t="shared" si="57"/>
        <v>10884</v>
      </c>
      <c r="EK40" s="13">
        <f t="shared" si="57"/>
        <v>10884</v>
      </c>
      <c r="EL40" s="13">
        <f t="shared" si="57"/>
        <v>10884</v>
      </c>
      <c r="EM40" s="13">
        <f t="shared" si="57"/>
        <v>10884</v>
      </c>
      <c r="EN40" s="13">
        <f t="shared" si="57"/>
        <v>10884</v>
      </c>
      <c r="EO40" s="13">
        <f t="shared" si="57"/>
        <v>11119</v>
      </c>
      <c r="EP40" s="13">
        <f t="shared" si="57"/>
        <v>11119</v>
      </c>
      <c r="EQ40" s="13">
        <f t="shared" si="57"/>
        <v>10884</v>
      </c>
      <c r="ER40" s="13">
        <f t="shared" si="57"/>
        <v>10884</v>
      </c>
      <c r="ES40" s="13">
        <f t="shared" si="57"/>
        <v>10884</v>
      </c>
      <c r="ET40" s="13">
        <f t="shared" si="57"/>
        <v>10884</v>
      </c>
      <c r="EU40" s="13">
        <f t="shared" si="57"/>
        <v>10884</v>
      </c>
      <c r="EV40" s="13">
        <f t="shared" si="57"/>
        <v>11119</v>
      </c>
      <c r="EW40" s="13">
        <f t="shared" si="57"/>
        <v>11119</v>
      </c>
      <c r="EX40" s="13">
        <f t="shared" si="57"/>
        <v>11119</v>
      </c>
      <c r="EY40" s="13">
        <f t="shared" si="57"/>
        <v>11119</v>
      </c>
      <c r="EZ40" s="13">
        <f t="shared" si="57"/>
        <v>11119</v>
      </c>
      <c r="FA40" s="13">
        <f t="shared" si="57"/>
        <v>11119</v>
      </c>
      <c r="FB40" s="13">
        <f t="shared" si="57"/>
        <v>11119</v>
      </c>
      <c r="FC40" s="13">
        <f t="shared" si="57"/>
        <v>15190</v>
      </c>
      <c r="FD40" s="13">
        <f t="shared" si="57"/>
        <v>15190</v>
      </c>
      <c r="FE40" s="35">
        <f t="shared" si="57"/>
        <v>15190</v>
      </c>
      <c r="FF40" s="35">
        <f t="shared" si="57"/>
        <v>15190</v>
      </c>
      <c r="FG40" s="35">
        <f t="shared" si="57"/>
        <v>15190</v>
      </c>
      <c r="FH40" s="35">
        <f t="shared" si="57"/>
        <v>15190</v>
      </c>
      <c r="FI40" s="35">
        <f t="shared" si="57"/>
        <v>16913</v>
      </c>
      <c r="FJ40" s="13">
        <f t="shared" si="57"/>
        <v>16913</v>
      </c>
      <c r="FK40" s="13">
        <f t="shared" si="57"/>
        <v>16913</v>
      </c>
      <c r="FL40" s="13">
        <f t="shared" si="57"/>
        <v>16913</v>
      </c>
      <c r="FM40" s="13">
        <f t="shared" si="57"/>
        <v>16913</v>
      </c>
      <c r="FN40" s="13">
        <f t="shared" si="57"/>
        <v>16913</v>
      </c>
      <c r="FO40" s="13">
        <f t="shared" si="57"/>
        <v>16913</v>
      </c>
      <c r="FP40" s="13">
        <f t="shared" si="57"/>
        <v>16913</v>
      </c>
      <c r="FQ40" s="13">
        <f t="shared" si="57"/>
        <v>16913</v>
      </c>
      <c r="FR40" s="13">
        <f t="shared" si="57"/>
        <v>16913</v>
      </c>
      <c r="FS40" s="13">
        <f t="shared" si="57"/>
        <v>11980</v>
      </c>
      <c r="FT40" s="13">
        <f t="shared" si="57"/>
        <v>11980</v>
      </c>
      <c r="FU40" s="13">
        <f t="shared" si="57"/>
        <v>11980</v>
      </c>
      <c r="FV40" s="13">
        <f t="shared" si="57"/>
        <v>11980</v>
      </c>
      <c r="FW40" s="13">
        <f t="shared" si="57"/>
        <v>11980</v>
      </c>
      <c r="FX40" s="13">
        <f t="shared" si="57"/>
        <v>11980</v>
      </c>
      <c r="FY40" s="13">
        <f t="shared" si="57"/>
        <v>11980</v>
      </c>
      <c r="FZ40" s="13">
        <f t="shared" si="57"/>
        <v>11980</v>
      </c>
      <c r="GA40" s="13">
        <f t="shared" si="57"/>
        <v>15190</v>
      </c>
      <c r="GB40" s="13">
        <f t="shared" si="57"/>
        <v>15190</v>
      </c>
      <c r="GC40" s="13">
        <f t="shared" si="57"/>
        <v>15190</v>
      </c>
      <c r="GD40" s="13">
        <f t="shared" si="57"/>
        <v>15190</v>
      </c>
      <c r="GE40" s="13">
        <f t="shared" si="57"/>
        <v>15190</v>
      </c>
      <c r="GF40" s="13">
        <f t="shared" ref="GF40:IQ40" si="58">ROUND(GF21*0.87,)</f>
        <v>15190</v>
      </c>
      <c r="GG40" s="13">
        <f t="shared" si="58"/>
        <v>15190</v>
      </c>
      <c r="GH40" s="13">
        <f t="shared" si="58"/>
        <v>15190</v>
      </c>
      <c r="GI40" s="13">
        <f t="shared" si="58"/>
        <v>15190</v>
      </c>
      <c r="GJ40" s="13">
        <f t="shared" si="58"/>
        <v>15190</v>
      </c>
      <c r="GK40" s="13">
        <f t="shared" si="58"/>
        <v>15190</v>
      </c>
      <c r="GL40" s="13">
        <f t="shared" si="58"/>
        <v>15190</v>
      </c>
      <c r="GM40" s="13">
        <f t="shared" si="58"/>
        <v>15190</v>
      </c>
      <c r="GN40" s="13">
        <f t="shared" si="58"/>
        <v>15190</v>
      </c>
      <c r="GO40" s="13">
        <f t="shared" si="58"/>
        <v>12763</v>
      </c>
      <c r="GP40" s="13">
        <f t="shared" si="58"/>
        <v>12763</v>
      </c>
      <c r="GQ40" s="13">
        <f t="shared" si="58"/>
        <v>12763</v>
      </c>
      <c r="GR40" s="13">
        <f t="shared" si="58"/>
        <v>12763</v>
      </c>
      <c r="GS40" s="13">
        <f t="shared" si="58"/>
        <v>13154</v>
      </c>
      <c r="GT40" s="13">
        <f t="shared" si="58"/>
        <v>13154</v>
      </c>
      <c r="GU40" s="13">
        <f t="shared" si="58"/>
        <v>12763</v>
      </c>
      <c r="GV40" s="13">
        <f t="shared" si="58"/>
        <v>12763</v>
      </c>
      <c r="GW40" s="13">
        <f t="shared" si="58"/>
        <v>12763</v>
      </c>
      <c r="GX40" s="13">
        <f t="shared" si="58"/>
        <v>12763</v>
      </c>
      <c r="GY40" s="13">
        <f t="shared" si="58"/>
        <v>12763</v>
      </c>
      <c r="GZ40" s="13">
        <f t="shared" si="58"/>
        <v>13154</v>
      </c>
      <c r="HA40" s="13">
        <f t="shared" si="58"/>
        <v>13154</v>
      </c>
      <c r="HB40" s="13">
        <f t="shared" si="58"/>
        <v>12763</v>
      </c>
      <c r="HC40" s="13">
        <f t="shared" si="58"/>
        <v>12763</v>
      </c>
      <c r="HD40" s="13">
        <f t="shared" si="58"/>
        <v>12763</v>
      </c>
      <c r="HE40" s="13">
        <f t="shared" si="58"/>
        <v>12763</v>
      </c>
      <c r="HF40" s="13">
        <f t="shared" si="58"/>
        <v>12763</v>
      </c>
      <c r="HG40" s="13">
        <f t="shared" si="58"/>
        <v>13154</v>
      </c>
      <c r="HH40" s="13">
        <f t="shared" si="58"/>
        <v>13154</v>
      </c>
      <c r="HI40" s="13">
        <f t="shared" si="58"/>
        <v>12763</v>
      </c>
      <c r="HJ40" s="13">
        <f t="shared" si="58"/>
        <v>12763</v>
      </c>
      <c r="HK40" s="13">
        <f t="shared" si="58"/>
        <v>12763</v>
      </c>
      <c r="HL40" s="13">
        <f t="shared" si="58"/>
        <v>12763</v>
      </c>
      <c r="HM40" s="13">
        <f t="shared" si="58"/>
        <v>12763</v>
      </c>
      <c r="HN40" s="13">
        <f t="shared" si="58"/>
        <v>13154</v>
      </c>
      <c r="HO40" s="13">
        <f t="shared" si="58"/>
        <v>13154</v>
      </c>
      <c r="HP40" s="13">
        <f t="shared" si="58"/>
        <v>12763</v>
      </c>
      <c r="HQ40" s="13">
        <f t="shared" si="58"/>
        <v>12763</v>
      </c>
      <c r="HR40" s="13">
        <f t="shared" si="58"/>
        <v>12763</v>
      </c>
      <c r="HS40" s="13">
        <f t="shared" si="58"/>
        <v>12763</v>
      </c>
      <c r="HT40" s="13">
        <f t="shared" si="58"/>
        <v>12763</v>
      </c>
      <c r="HU40" s="13">
        <f t="shared" si="58"/>
        <v>13154</v>
      </c>
      <c r="HV40" s="13">
        <f t="shared" si="58"/>
        <v>13154</v>
      </c>
      <c r="HW40" s="13">
        <f t="shared" si="58"/>
        <v>12763</v>
      </c>
      <c r="HX40" s="13">
        <f t="shared" si="58"/>
        <v>12763</v>
      </c>
      <c r="HY40" s="13">
        <f t="shared" si="58"/>
        <v>12763</v>
      </c>
      <c r="HZ40" s="13">
        <f t="shared" si="58"/>
        <v>12763</v>
      </c>
      <c r="IA40" s="13">
        <f t="shared" si="58"/>
        <v>12763</v>
      </c>
      <c r="IB40" s="13">
        <f t="shared" si="58"/>
        <v>12763</v>
      </c>
      <c r="IC40" s="13">
        <f t="shared" si="58"/>
        <v>12763</v>
      </c>
      <c r="ID40" s="13">
        <f t="shared" si="58"/>
        <v>11980</v>
      </c>
      <c r="IE40" s="13">
        <f t="shared" si="58"/>
        <v>11980</v>
      </c>
      <c r="IF40" s="13">
        <f t="shared" si="58"/>
        <v>11980</v>
      </c>
      <c r="IG40" s="13">
        <f t="shared" si="58"/>
        <v>11980</v>
      </c>
      <c r="IH40" s="13">
        <f t="shared" si="58"/>
        <v>11980</v>
      </c>
      <c r="II40" s="13">
        <f t="shared" si="58"/>
        <v>11980</v>
      </c>
      <c r="IJ40" s="13">
        <f t="shared" si="58"/>
        <v>11980</v>
      </c>
      <c r="IK40" s="13">
        <f t="shared" si="58"/>
        <v>11588</v>
      </c>
      <c r="IL40" s="13">
        <f t="shared" si="58"/>
        <v>11588</v>
      </c>
      <c r="IM40" s="13">
        <f t="shared" si="58"/>
        <v>11588</v>
      </c>
      <c r="IN40" s="13">
        <f t="shared" si="58"/>
        <v>11588</v>
      </c>
      <c r="IO40" s="13">
        <f t="shared" si="58"/>
        <v>11588</v>
      </c>
      <c r="IP40" s="13">
        <f t="shared" si="58"/>
        <v>11980</v>
      </c>
      <c r="IQ40" s="13">
        <f t="shared" si="58"/>
        <v>11980</v>
      </c>
      <c r="IR40" s="13">
        <f t="shared" ref="IR40:JP40" si="59">ROUND(IR21*0.87,)</f>
        <v>11588</v>
      </c>
      <c r="IS40" s="13">
        <f t="shared" si="59"/>
        <v>11588</v>
      </c>
      <c r="IT40" s="13">
        <f t="shared" si="59"/>
        <v>11588</v>
      </c>
      <c r="IU40" s="13">
        <f t="shared" si="59"/>
        <v>11588</v>
      </c>
      <c r="IV40" s="13">
        <f t="shared" si="59"/>
        <v>11588</v>
      </c>
      <c r="IW40" s="13">
        <f t="shared" si="59"/>
        <v>11980</v>
      </c>
      <c r="IX40" s="13">
        <f t="shared" si="59"/>
        <v>11980</v>
      </c>
      <c r="IY40" s="13">
        <f t="shared" si="59"/>
        <v>11588</v>
      </c>
      <c r="IZ40" s="13">
        <f t="shared" si="59"/>
        <v>11588</v>
      </c>
      <c r="JA40" s="13">
        <f t="shared" si="59"/>
        <v>11588</v>
      </c>
      <c r="JB40" s="13">
        <f t="shared" si="59"/>
        <v>11588</v>
      </c>
      <c r="JC40" s="13">
        <f t="shared" si="59"/>
        <v>11588</v>
      </c>
      <c r="JD40" s="13">
        <f t="shared" si="59"/>
        <v>11980</v>
      </c>
      <c r="JE40" s="13">
        <f t="shared" si="59"/>
        <v>11980</v>
      </c>
      <c r="JF40" s="13">
        <f t="shared" si="59"/>
        <v>12763</v>
      </c>
      <c r="JG40" s="13">
        <f t="shared" si="59"/>
        <v>12763</v>
      </c>
      <c r="JH40" s="13">
        <f t="shared" si="59"/>
        <v>12763</v>
      </c>
      <c r="JI40" s="13">
        <f t="shared" si="59"/>
        <v>12763</v>
      </c>
      <c r="JJ40" s="13">
        <f t="shared" si="59"/>
        <v>12763</v>
      </c>
      <c r="JK40" s="13">
        <f t="shared" si="59"/>
        <v>12763</v>
      </c>
      <c r="JL40" s="13">
        <f t="shared" si="59"/>
        <v>12763</v>
      </c>
      <c r="JM40" s="13">
        <f t="shared" si="59"/>
        <v>12763</v>
      </c>
      <c r="JN40" s="13">
        <f t="shared" si="59"/>
        <v>12763</v>
      </c>
      <c r="JO40" s="13">
        <f t="shared" si="59"/>
        <v>12763</v>
      </c>
      <c r="JP40" s="13">
        <f t="shared" si="59"/>
        <v>12763</v>
      </c>
    </row>
    <row r="41" spans="1:276" ht="11.45" customHeight="1">
      <c r="A41" s="18"/>
    </row>
    <row r="42" spans="1:276">
      <c r="A42" s="20" t="s">
        <v>23</v>
      </c>
    </row>
    <row r="43" spans="1:276">
      <c r="A43" s="21" t="s">
        <v>142</v>
      </c>
    </row>
    <row r="44" spans="1:276">
      <c r="A44" s="22"/>
    </row>
    <row r="45" spans="1:276">
      <c r="A45" s="20" t="s">
        <v>9</v>
      </c>
    </row>
    <row r="46" spans="1:276">
      <c r="A46" s="23" t="s">
        <v>10</v>
      </c>
    </row>
    <row r="47" spans="1:276">
      <c r="A47" s="23" t="s">
        <v>11</v>
      </c>
    </row>
    <row r="48" spans="1:276" ht="12.6" customHeight="1">
      <c r="A48" s="24" t="s">
        <v>12</v>
      </c>
    </row>
    <row r="49" spans="1:1">
      <c r="A49" s="23" t="s">
        <v>13</v>
      </c>
    </row>
    <row r="50" spans="1:1">
      <c r="A50" s="22"/>
    </row>
    <row r="51" spans="1:1">
      <c r="A51" s="25" t="s">
        <v>14</v>
      </c>
    </row>
    <row r="52" spans="1:1" ht="48">
      <c r="A52" s="26" t="s">
        <v>143</v>
      </c>
    </row>
    <row r="54" spans="1:1">
      <c r="A54" s="27" t="s">
        <v>16</v>
      </c>
    </row>
    <row r="55" spans="1:1">
      <c r="A55" s="39" t="s">
        <v>238</v>
      </c>
    </row>
    <row r="56" spans="1:1">
      <c r="A56" s="40" t="s">
        <v>17</v>
      </c>
    </row>
  </sheetData>
  <pageMargins left="0.7" right="0.7" top="0.75" bottom="0.75" header="0.3" footer="0.3"/>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sheetPr>
  <dimension ref="A1:JP56"/>
  <sheetViews>
    <sheetView workbookViewId="0">
      <pane xSplit="1" topLeftCell="B1" activePane="topRight" state="frozen"/>
      <selection pane="topRight" activeCell="O60" sqref="O60"/>
    </sheetView>
  </sheetViews>
  <sheetFormatPr defaultColWidth="8.5703125" defaultRowHeight="12"/>
  <cols>
    <col min="1" max="1" width="84.85546875" style="2" customWidth="1"/>
    <col min="2" max="11" width="9.85546875" style="32" customWidth="1"/>
    <col min="12" max="160" width="9.85546875" style="11" customWidth="1"/>
    <col min="161" max="165" width="9.85546875" style="32" customWidth="1"/>
    <col min="166" max="276" width="9.85546875" style="11" customWidth="1"/>
    <col min="277" max="16384" width="8.5703125" style="11"/>
  </cols>
  <sheetData>
    <row r="1" spans="1:276" ht="11.45" customHeight="1">
      <c r="A1" s="3" t="s">
        <v>0</v>
      </c>
    </row>
    <row r="2" spans="1:276" ht="11.45" customHeight="1">
      <c r="A2" s="4" t="s">
        <v>141</v>
      </c>
    </row>
    <row r="3" spans="1:276" ht="11.45" customHeight="1">
      <c r="A3" s="3"/>
    </row>
    <row r="4" spans="1:276" ht="11.25" customHeight="1">
      <c r="A4" s="5" t="s">
        <v>2</v>
      </c>
    </row>
    <row r="5" spans="1:276" s="31" customFormat="1" ht="25.5" customHeight="1">
      <c r="A5" s="6" t="s">
        <v>3</v>
      </c>
      <c r="B5" s="33">
        <f>'C завтраками| Bed and breakfast'!B5</f>
        <v>46021</v>
      </c>
      <c r="C5" s="33">
        <f>'C завтраками| Bed and breakfast'!C5</f>
        <v>46022</v>
      </c>
      <c r="D5" s="33">
        <f>'C завтраками| Bed and breakfast'!D5</f>
        <v>46023</v>
      </c>
      <c r="E5" s="33">
        <f>'C завтраками| Bed and breakfast'!E5</f>
        <v>46024</v>
      </c>
      <c r="F5" s="33">
        <f>'C завтраками| Bed and breakfast'!F5</f>
        <v>46025</v>
      </c>
      <c r="G5" s="33">
        <f>'C завтраками| Bed and breakfast'!G5</f>
        <v>46026</v>
      </c>
      <c r="H5" s="33">
        <f>'C завтраками| Bed and breakfast'!H5</f>
        <v>46027</v>
      </c>
      <c r="I5" s="33">
        <f>'C завтраками| Bed and breakfast'!I5</f>
        <v>46028</v>
      </c>
      <c r="J5" s="33">
        <f>'C завтраками| Bed and breakfast'!J5</f>
        <v>46029</v>
      </c>
      <c r="K5" s="33">
        <f>'C завтраками| Bed and breakfast'!K5</f>
        <v>46030</v>
      </c>
      <c r="L5" s="8">
        <f>'C завтраками| Bed and breakfast'!L5</f>
        <v>46031</v>
      </c>
      <c r="M5" s="8">
        <f>'C завтраками| Bed and breakfast'!M5</f>
        <v>46032</v>
      </c>
      <c r="N5" s="8">
        <f>'C завтраками| Bed and breakfast'!N5</f>
        <v>46033</v>
      </c>
      <c r="O5" s="8">
        <f>'C завтраками| Bed and breakfast'!O5</f>
        <v>46034</v>
      </c>
      <c r="P5" s="8">
        <f>'C завтраками| Bed and breakfast'!P5</f>
        <v>46035</v>
      </c>
      <c r="Q5" s="8">
        <f>'C завтраками| Bed and breakfast'!Q5</f>
        <v>46036</v>
      </c>
      <c r="R5" s="8">
        <f>'C завтраками| Bed and breakfast'!R5</f>
        <v>46037</v>
      </c>
      <c r="S5" s="8">
        <f>'C завтраками| Bed and breakfast'!S5</f>
        <v>46038</v>
      </c>
      <c r="T5" s="8">
        <f>'C завтраками| Bed and breakfast'!T5</f>
        <v>46039</v>
      </c>
      <c r="U5" s="8">
        <f>'C завтраками| Bed and breakfast'!U5</f>
        <v>46040</v>
      </c>
      <c r="V5" s="8">
        <f>'C завтраками| Bed and breakfast'!V5</f>
        <v>46041</v>
      </c>
      <c r="W5" s="8">
        <f>'C завтраками| Bed and breakfast'!W5</f>
        <v>46042</v>
      </c>
      <c r="X5" s="8">
        <f>'C завтраками| Bed and breakfast'!X5</f>
        <v>46043</v>
      </c>
      <c r="Y5" s="8">
        <f>'C завтраками| Bed and breakfast'!Y5</f>
        <v>46044</v>
      </c>
      <c r="Z5" s="8">
        <f>'C завтраками| Bed and breakfast'!Z5</f>
        <v>46045</v>
      </c>
      <c r="AA5" s="8">
        <f>'C завтраками| Bed and breakfast'!AA5</f>
        <v>46046</v>
      </c>
      <c r="AB5" s="8">
        <f>'C завтраками| Bed and breakfast'!AB5</f>
        <v>46047</v>
      </c>
      <c r="AC5" s="8">
        <f>'C завтраками| Bed and breakfast'!AC5</f>
        <v>46048</v>
      </c>
      <c r="AD5" s="8">
        <f>'C завтраками| Bed and breakfast'!AD5</f>
        <v>46049</v>
      </c>
      <c r="AE5" s="8">
        <f>'C завтраками| Bed and breakfast'!AE5</f>
        <v>46050</v>
      </c>
      <c r="AF5" s="8">
        <f>'C завтраками| Bed and breakfast'!AF5</f>
        <v>46051</v>
      </c>
      <c r="AG5" s="8">
        <f>'C завтраками| Bed and breakfast'!AG5</f>
        <v>46052</v>
      </c>
      <c r="AH5" s="8">
        <f>'C завтраками| Bed and breakfast'!AH5</f>
        <v>46053</v>
      </c>
      <c r="AI5" s="8">
        <f>'C завтраками| Bed and breakfast'!AI5</f>
        <v>46054</v>
      </c>
      <c r="AJ5" s="8">
        <f>'C завтраками| Bed and breakfast'!AJ5</f>
        <v>46055</v>
      </c>
      <c r="AK5" s="8">
        <f>'C завтраками| Bed and breakfast'!AK5</f>
        <v>46056</v>
      </c>
      <c r="AL5" s="8">
        <f>'C завтраками| Bed and breakfast'!AL5</f>
        <v>46057</v>
      </c>
      <c r="AM5" s="8">
        <f>'C завтраками| Bed and breakfast'!AM5</f>
        <v>46058</v>
      </c>
      <c r="AN5" s="8">
        <f>'C завтраками| Bed and breakfast'!AN5</f>
        <v>46059</v>
      </c>
      <c r="AO5" s="8">
        <f>'C завтраками| Bed and breakfast'!AO5</f>
        <v>46060</v>
      </c>
      <c r="AP5" s="8">
        <f>'C завтраками| Bed and breakfast'!AP5</f>
        <v>46061</v>
      </c>
      <c r="AQ5" s="8">
        <f>'C завтраками| Bed and breakfast'!AQ5</f>
        <v>46062</v>
      </c>
      <c r="AR5" s="8">
        <f>'C завтраками| Bed and breakfast'!AR5</f>
        <v>46063</v>
      </c>
      <c r="AS5" s="8">
        <f>'C завтраками| Bed and breakfast'!AS5</f>
        <v>46064</v>
      </c>
      <c r="AT5" s="8">
        <f>'C завтраками| Bed and breakfast'!AT5</f>
        <v>46065</v>
      </c>
      <c r="AU5" s="8">
        <f>'C завтраками| Bed and breakfast'!AU5</f>
        <v>46066</v>
      </c>
      <c r="AV5" s="8">
        <f>'C завтраками| Bed and breakfast'!AV5</f>
        <v>46067</v>
      </c>
      <c r="AW5" s="8">
        <f>'C завтраками| Bed and breakfast'!AW5</f>
        <v>46068</v>
      </c>
      <c r="AX5" s="8">
        <f>'C завтраками| Bed and breakfast'!AX5</f>
        <v>46069</v>
      </c>
      <c r="AY5" s="8">
        <f>'C завтраками| Bed and breakfast'!AY5</f>
        <v>46070</v>
      </c>
      <c r="AZ5" s="8">
        <f>'C завтраками| Bed and breakfast'!AZ5</f>
        <v>46071</v>
      </c>
      <c r="BA5" s="8">
        <f>'C завтраками| Bed and breakfast'!BA5</f>
        <v>46072</v>
      </c>
      <c r="BB5" s="8">
        <f>'C завтраками| Bed and breakfast'!BB5</f>
        <v>46073</v>
      </c>
      <c r="BC5" s="8">
        <f>'C завтраками| Bed and breakfast'!BC5</f>
        <v>46074</v>
      </c>
      <c r="BD5" s="8">
        <f>'C завтраками| Bed and breakfast'!BD5</f>
        <v>46075</v>
      </c>
      <c r="BE5" s="8">
        <f>'C завтраками| Bed and breakfast'!BE5</f>
        <v>46076</v>
      </c>
      <c r="BF5" s="8">
        <f>'C завтраками| Bed and breakfast'!BF5</f>
        <v>46077</v>
      </c>
      <c r="BG5" s="8">
        <f>'C завтраками| Bed and breakfast'!BG5</f>
        <v>46078</v>
      </c>
      <c r="BH5" s="8">
        <f>'C завтраками| Bed and breakfast'!BH5</f>
        <v>46079</v>
      </c>
      <c r="BI5" s="8">
        <f>'C завтраками| Bed and breakfast'!BI5</f>
        <v>46080</v>
      </c>
      <c r="BJ5" s="8">
        <f>'C завтраками| Bed and breakfast'!BJ5</f>
        <v>46081</v>
      </c>
      <c r="BK5" s="8">
        <f>'C завтраками| Bed and breakfast'!BK5</f>
        <v>46082</v>
      </c>
      <c r="BL5" s="8">
        <f>'C завтраками| Bed and breakfast'!BL5</f>
        <v>46083</v>
      </c>
      <c r="BM5" s="8">
        <f>'C завтраками| Bed and breakfast'!BM5</f>
        <v>46084</v>
      </c>
      <c r="BN5" s="8">
        <f>'C завтраками| Bed and breakfast'!BN5</f>
        <v>46085</v>
      </c>
      <c r="BO5" s="8">
        <f>'C завтраками| Bed and breakfast'!BO5</f>
        <v>46086</v>
      </c>
      <c r="BP5" s="8">
        <f>'C завтраками| Bed and breakfast'!BP5</f>
        <v>46087</v>
      </c>
      <c r="BQ5" s="8">
        <f>'C завтраками| Bed and breakfast'!BQ5</f>
        <v>46088</v>
      </c>
      <c r="BR5" s="8">
        <f>'C завтраками| Bed and breakfast'!BR5</f>
        <v>46089</v>
      </c>
      <c r="BS5" s="8">
        <f>'C завтраками| Bed and breakfast'!BS5</f>
        <v>46090</v>
      </c>
      <c r="BT5" s="8">
        <f>'C завтраками| Bed and breakfast'!BT5</f>
        <v>46091</v>
      </c>
      <c r="BU5" s="8">
        <f>'C завтраками| Bed and breakfast'!BU5</f>
        <v>46092</v>
      </c>
      <c r="BV5" s="8">
        <f>'C завтраками| Bed and breakfast'!BV5</f>
        <v>46093</v>
      </c>
      <c r="BW5" s="8">
        <f>'C завтраками| Bed and breakfast'!BW5</f>
        <v>46094</v>
      </c>
      <c r="BX5" s="8">
        <f>'C завтраками| Bed and breakfast'!BX5</f>
        <v>46095</v>
      </c>
      <c r="BY5" s="8">
        <f>'C завтраками| Bed and breakfast'!BY5</f>
        <v>46096</v>
      </c>
      <c r="BZ5" s="8">
        <f>'C завтраками| Bed and breakfast'!BZ5</f>
        <v>46097</v>
      </c>
      <c r="CA5" s="8">
        <f>'C завтраками| Bed and breakfast'!CA5</f>
        <v>46098</v>
      </c>
      <c r="CB5" s="8">
        <f>'C завтраками| Bed and breakfast'!CB5</f>
        <v>46099</v>
      </c>
      <c r="CC5" s="8">
        <f>'C завтраками| Bed and breakfast'!CC5</f>
        <v>46100</v>
      </c>
      <c r="CD5" s="8">
        <f>'C завтраками| Bed and breakfast'!CD5</f>
        <v>46101</v>
      </c>
      <c r="CE5" s="8">
        <f>'C завтраками| Bed and breakfast'!CE5</f>
        <v>46102</v>
      </c>
      <c r="CF5" s="8">
        <f>'C завтраками| Bed and breakfast'!CF5</f>
        <v>46103</v>
      </c>
      <c r="CG5" s="8">
        <f>'C завтраками| Bed and breakfast'!CG5</f>
        <v>46104</v>
      </c>
      <c r="CH5" s="8">
        <f>'C завтраками| Bed and breakfast'!CH5</f>
        <v>46105</v>
      </c>
      <c r="CI5" s="8">
        <f>'C завтраками| Bed and breakfast'!CI5</f>
        <v>46106</v>
      </c>
      <c r="CJ5" s="8">
        <f>'C завтраками| Bed and breakfast'!CJ5</f>
        <v>46107</v>
      </c>
      <c r="CK5" s="8">
        <f>'C завтраками| Bed and breakfast'!CK5</f>
        <v>46108</v>
      </c>
      <c r="CL5" s="8">
        <f>'C завтраками| Bed and breakfast'!CL5</f>
        <v>46109</v>
      </c>
      <c r="CM5" s="8">
        <f>'C завтраками| Bed and breakfast'!CM5</f>
        <v>46110</v>
      </c>
      <c r="CN5" s="8">
        <f>'C завтраками| Bed and breakfast'!CN5</f>
        <v>46111</v>
      </c>
      <c r="CO5" s="8">
        <f>'C завтраками| Bed and breakfast'!CO5</f>
        <v>46112</v>
      </c>
      <c r="CP5" s="8">
        <f>'C завтраками| Bed and breakfast'!CP5</f>
        <v>46113</v>
      </c>
      <c r="CQ5" s="8">
        <f>'C завтраками| Bed and breakfast'!CQ5</f>
        <v>46114</v>
      </c>
      <c r="CR5" s="8">
        <f>'C завтраками| Bed and breakfast'!CR5</f>
        <v>46115</v>
      </c>
      <c r="CS5" s="8">
        <f>'C завтраками| Bed and breakfast'!CS5</f>
        <v>46116</v>
      </c>
      <c r="CT5" s="8">
        <f>'C завтраками| Bed and breakfast'!CT5</f>
        <v>46117</v>
      </c>
      <c r="CU5" s="8">
        <f>'C завтраками| Bed and breakfast'!CU5</f>
        <v>46118</v>
      </c>
      <c r="CV5" s="8">
        <f>'C завтраками| Bed and breakfast'!CV5</f>
        <v>46119</v>
      </c>
      <c r="CW5" s="8">
        <f>'C завтраками| Bed and breakfast'!CW5</f>
        <v>46120</v>
      </c>
      <c r="CX5" s="8">
        <f>'C завтраками| Bed and breakfast'!CX5</f>
        <v>46121</v>
      </c>
      <c r="CY5" s="8">
        <f>'C завтраками| Bed and breakfast'!CY5</f>
        <v>46122</v>
      </c>
      <c r="CZ5" s="8">
        <f>'C завтраками| Bed and breakfast'!CZ5</f>
        <v>46123</v>
      </c>
      <c r="DA5" s="8">
        <f>'C завтраками| Bed and breakfast'!DA5</f>
        <v>46124</v>
      </c>
      <c r="DB5" s="8">
        <f>'C завтраками| Bed and breakfast'!DB5</f>
        <v>46125</v>
      </c>
      <c r="DC5" s="8">
        <f>'C завтраками| Bed and breakfast'!DC5</f>
        <v>46126</v>
      </c>
      <c r="DD5" s="8">
        <f>'C завтраками| Bed and breakfast'!DD5</f>
        <v>46127</v>
      </c>
      <c r="DE5" s="8">
        <f>'C завтраками| Bed and breakfast'!DE5</f>
        <v>46128</v>
      </c>
      <c r="DF5" s="8">
        <f>'C завтраками| Bed and breakfast'!DF5</f>
        <v>46129</v>
      </c>
      <c r="DG5" s="8">
        <f>'C завтраками| Bed and breakfast'!DG5</f>
        <v>46130</v>
      </c>
      <c r="DH5" s="8">
        <f>'C завтраками| Bed and breakfast'!DH5</f>
        <v>46131</v>
      </c>
      <c r="DI5" s="8">
        <f>'C завтраками| Bed and breakfast'!DI5</f>
        <v>46132</v>
      </c>
      <c r="DJ5" s="8">
        <f>'C завтраками| Bed and breakfast'!DJ5</f>
        <v>46133</v>
      </c>
      <c r="DK5" s="8">
        <f>'C завтраками| Bed and breakfast'!DK5</f>
        <v>46134</v>
      </c>
      <c r="DL5" s="8">
        <f>'C завтраками| Bed and breakfast'!DL5</f>
        <v>46135</v>
      </c>
      <c r="DM5" s="8">
        <f>'C завтраками| Bed and breakfast'!DM5</f>
        <v>46136</v>
      </c>
      <c r="DN5" s="8">
        <f>'C завтраками| Bed and breakfast'!DN5</f>
        <v>46137</v>
      </c>
      <c r="DO5" s="8">
        <f>'C завтраками| Bed and breakfast'!DO5</f>
        <v>46138</v>
      </c>
      <c r="DP5" s="8">
        <f>'C завтраками| Bed and breakfast'!DP5</f>
        <v>46139</v>
      </c>
      <c r="DQ5" s="8">
        <f>'C завтраками| Bed and breakfast'!DQ5</f>
        <v>46140</v>
      </c>
      <c r="DR5" s="8">
        <f>'C завтраками| Bed and breakfast'!DR5</f>
        <v>46141</v>
      </c>
      <c r="DS5" s="8">
        <f>'C завтраками| Bed and breakfast'!DS5</f>
        <v>46142</v>
      </c>
      <c r="DT5" s="8">
        <f>'C завтраками| Bed and breakfast'!DT5</f>
        <v>46143</v>
      </c>
      <c r="DU5" s="8">
        <f>'C завтраками| Bed and breakfast'!DU5</f>
        <v>46144</v>
      </c>
      <c r="DV5" s="8">
        <f>'C завтраками| Bed and breakfast'!DV5</f>
        <v>46145</v>
      </c>
      <c r="DW5" s="8">
        <f>'C завтраками| Bed and breakfast'!DW5</f>
        <v>46146</v>
      </c>
      <c r="DX5" s="8">
        <f>'C завтраками| Bed and breakfast'!DX5</f>
        <v>46147</v>
      </c>
      <c r="DY5" s="8">
        <f>'C завтраками| Bed and breakfast'!DY5</f>
        <v>46148</v>
      </c>
      <c r="DZ5" s="8">
        <f>'C завтраками| Bed and breakfast'!DZ5</f>
        <v>46149</v>
      </c>
      <c r="EA5" s="8">
        <f>'C завтраками| Bed and breakfast'!EA5</f>
        <v>46150</v>
      </c>
      <c r="EB5" s="8">
        <f>'C завтраками| Bed and breakfast'!EB5</f>
        <v>46151</v>
      </c>
      <c r="EC5" s="8">
        <f>'C завтраками| Bed and breakfast'!EC5</f>
        <v>46152</v>
      </c>
      <c r="ED5" s="8">
        <f>'C завтраками| Bed and breakfast'!ED5</f>
        <v>46153</v>
      </c>
      <c r="EE5" s="8">
        <f>'C завтраками| Bed and breakfast'!EE5</f>
        <v>46154</v>
      </c>
      <c r="EF5" s="8">
        <f>'C завтраками| Bed and breakfast'!EF5</f>
        <v>46155</v>
      </c>
      <c r="EG5" s="8">
        <f>'C завтраками| Bed and breakfast'!EG5</f>
        <v>46156</v>
      </c>
      <c r="EH5" s="8">
        <f>'C завтраками| Bed and breakfast'!EH5</f>
        <v>46157</v>
      </c>
      <c r="EI5" s="8">
        <f>'C завтраками| Bed and breakfast'!EI5</f>
        <v>46158</v>
      </c>
      <c r="EJ5" s="8">
        <f>'C завтраками| Bed and breakfast'!EJ5</f>
        <v>46159</v>
      </c>
      <c r="EK5" s="8">
        <f>'C завтраками| Bed and breakfast'!EK5</f>
        <v>46160</v>
      </c>
      <c r="EL5" s="8">
        <f>'C завтраками| Bed and breakfast'!EL5</f>
        <v>46161</v>
      </c>
      <c r="EM5" s="8">
        <f>'C завтраками| Bed and breakfast'!EM5</f>
        <v>46162</v>
      </c>
      <c r="EN5" s="8">
        <f>'C завтраками| Bed and breakfast'!EN5</f>
        <v>46163</v>
      </c>
      <c r="EO5" s="8">
        <f>'C завтраками| Bed and breakfast'!EO5</f>
        <v>46164</v>
      </c>
      <c r="EP5" s="8">
        <f>'C завтраками| Bed and breakfast'!EP5</f>
        <v>46165</v>
      </c>
      <c r="EQ5" s="8">
        <f>'C завтраками| Bed and breakfast'!EQ5</f>
        <v>46166</v>
      </c>
      <c r="ER5" s="8">
        <f>'C завтраками| Bed and breakfast'!ER5</f>
        <v>46167</v>
      </c>
      <c r="ES5" s="8">
        <f>'C завтраками| Bed and breakfast'!ES5</f>
        <v>46168</v>
      </c>
      <c r="ET5" s="8">
        <f>'C завтраками| Bed and breakfast'!ET5</f>
        <v>46169</v>
      </c>
      <c r="EU5" s="8">
        <f>'C завтраками| Bed and breakfast'!EU5</f>
        <v>46170</v>
      </c>
      <c r="EV5" s="8">
        <f>'C завтраками| Bed and breakfast'!EV5</f>
        <v>46171</v>
      </c>
      <c r="EW5" s="8">
        <f>'C завтраками| Bed and breakfast'!EW5</f>
        <v>46172</v>
      </c>
      <c r="EX5" s="8">
        <f>'C завтраками| Bed and breakfast'!EX5</f>
        <v>46173</v>
      </c>
      <c r="EY5" s="8">
        <f>'C завтраками| Bed and breakfast'!EY5</f>
        <v>46174</v>
      </c>
      <c r="EZ5" s="8">
        <f>'C завтраками| Bed and breakfast'!EZ5</f>
        <v>46175</v>
      </c>
      <c r="FA5" s="8">
        <f>'C завтраками| Bed and breakfast'!FA5</f>
        <v>46176</v>
      </c>
      <c r="FB5" s="8">
        <f>'C завтраками| Bed and breakfast'!FB5</f>
        <v>46177</v>
      </c>
      <c r="FC5" s="8">
        <f>'C завтраками| Bed and breakfast'!FC5</f>
        <v>46178</v>
      </c>
      <c r="FD5" s="8">
        <f>'C завтраками| Bed and breakfast'!FD5</f>
        <v>46179</v>
      </c>
      <c r="FE5" s="33">
        <f>'C завтраками| Bed and breakfast'!FE5</f>
        <v>46180</v>
      </c>
      <c r="FF5" s="33">
        <f>'C завтраками| Bed and breakfast'!FF5</f>
        <v>46181</v>
      </c>
      <c r="FG5" s="33">
        <f>'C завтраками| Bed and breakfast'!FG5</f>
        <v>46182</v>
      </c>
      <c r="FH5" s="33">
        <f>'C завтраками| Bed and breakfast'!FH5</f>
        <v>46183</v>
      </c>
      <c r="FI5" s="33">
        <f>'C завтраками| Bed and breakfast'!FI5</f>
        <v>46184</v>
      </c>
      <c r="FJ5" s="8">
        <f>'C завтраками| Bed and breakfast'!FJ5</f>
        <v>46185</v>
      </c>
      <c r="FK5" s="8">
        <f>'C завтраками| Bed and breakfast'!FK5</f>
        <v>46186</v>
      </c>
      <c r="FL5" s="8">
        <f>'C завтраками| Bed and breakfast'!FL5</f>
        <v>46187</v>
      </c>
      <c r="FM5" s="8">
        <f>'C завтраками| Bed and breakfast'!FM5</f>
        <v>46188</v>
      </c>
      <c r="FN5" s="8">
        <f>'C завтраками| Bed and breakfast'!FN5</f>
        <v>46189</v>
      </c>
      <c r="FO5" s="8">
        <f>'C завтраками| Bed and breakfast'!FO5</f>
        <v>46190</v>
      </c>
      <c r="FP5" s="8">
        <f>'C завтраками| Bed and breakfast'!FP5</f>
        <v>46191</v>
      </c>
      <c r="FQ5" s="8">
        <f>'C завтраками| Bed and breakfast'!FQ5</f>
        <v>46192</v>
      </c>
      <c r="FR5" s="8">
        <f>'C завтраками| Bed and breakfast'!FR5</f>
        <v>46193</v>
      </c>
      <c r="FS5" s="8">
        <f>'C завтраками| Bed and breakfast'!FS5</f>
        <v>46194</v>
      </c>
      <c r="FT5" s="8">
        <f>'C завтраками| Bed and breakfast'!FT5</f>
        <v>46195</v>
      </c>
      <c r="FU5" s="8">
        <f>'C завтраками| Bed and breakfast'!FU5</f>
        <v>46196</v>
      </c>
      <c r="FV5" s="8">
        <f>'C завтраками| Bed and breakfast'!FV5</f>
        <v>46197</v>
      </c>
      <c r="FW5" s="8">
        <f>'C завтраками| Bed and breakfast'!FW5</f>
        <v>46198</v>
      </c>
      <c r="FX5" s="8">
        <f>'C завтраками| Bed and breakfast'!FX5</f>
        <v>46199</v>
      </c>
      <c r="FY5" s="8">
        <f>'C завтраками| Bed and breakfast'!FY5</f>
        <v>46200</v>
      </c>
      <c r="FZ5" s="8">
        <f>'C завтраками| Bed and breakfast'!FZ5</f>
        <v>46201</v>
      </c>
      <c r="GA5" s="8">
        <f>'C завтраками| Bed and breakfast'!GA5</f>
        <v>46202</v>
      </c>
      <c r="GB5" s="8">
        <f>'C завтраками| Bed and breakfast'!GB5</f>
        <v>46203</v>
      </c>
      <c r="GC5" s="8">
        <f>'C завтраками| Bed and breakfast'!GC5</f>
        <v>46204</v>
      </c>
      <c r="GD5" s="8">
        <f>'C завтраками| Bed and breakfast'!GD5</f>
        <v>46205</v>
      </c>
      <c r="GE5" s="8">
        <f>'C завтраками| Bed and breakfast'!GE5</f>
        <v>46206</v>
      </c>
      <c r="GF5" s="8">
        <f>'C завтраками| Bed and breakfast'!GF5</f>
        <v>46207</v>
      </c>
      <c r="GG5" s="8">
        <f>'C завтраками| Bed and breakfast'!GG5</f>
        <v>46208</v>
      </c>
      <c r="GH5" s="8">
        <f>'C завтраками| Bed and breakfast'!GH5</f>
        <v>46209</v>
      </c>
      <c r="GI5" s="8">
        <f>'C завтраками| Bed and breakfast'!GI5</f>
        <v>46210</v>
      </c>
      <c r="GJ5" s="8">
        <f>'C завтраками| Bed and breakfast'!GJ5</f>
        <v>46211</v>
      </c>
      <c r="GK5" s="8">
        <f>'C завтраками| Bed and breakfast'!GK5</f>
        <v>46212</v>
      </c>
      <c r="GL5" s="8">
        <f>'C завтраками| Bed and breakfast'!GL5</f>
        <v>46213</v>
      </c>
      <c r="GM5" s="8">
        <f>'C завтраками| Bed and breakfast'!GM5</f>
        <v>46214</v>
      </c>
      <c r="GN5" s="8">
        <f>'C завтраками| Bed and breakfast'!GN5</f>
        <v>46215</v>
      </c>
      <c r="GO5" s="8">
        <f>'C завтраками| Bed and breakfast'!GO5</f>
        <v>46216</v>
      </c>
      <c r="GP5" s="8">
        <f>'C завтраками| Bed and breakfast'!GP5</f>
        <v>46217</v>
      </c>
      <c r="GQ5" s="8">
        <f>'C завтраками| Bed and breakfast'!GQ5</f>
        <v>46218</v>
      </c>
      <c r="GR5" s="8">
        <f>'C завтраками| Bed and breakfast'!GR5</f>
        <v>46219</v>
      </c>
      <c r="GS5" s="8">
        <f>'C завтраками| Bed and breakfast'!GS5</f>
        <v>46220</v>
      </c>
      <c r="GT5" s="8">
        <f>'C завтраками| Bed and breakfast'!GT5</f>
        <v>46221</v>
      </c>
      <c r="GU5" s="8">
        <f>'C завтраками| Bed and breakfast'!GU5</f>
        <v>46222</v>
      </c>
      <c r="GV5" s="8">
        <f>'C завтраками| Bed and breakfast'!GV5</f>
        <v>46223</v>
      </c>
      <c r="GW5" s="8">
        <f>'C завтраками| Bed and breakfast'!GW5</f>
        <v>46224</v>
      </c>
      <c r="GX5" s="8">
        <f>'C завтраками| Bed and breakfast'!GX5</f>
        <v>46225</v>
      </c>
      <c r="GY5" s="8">
        <f>'C завтраками| Bed and breakfast'!GY5</f>
        <v>46226</v>
      </c>
      <c r="GZ5" s="8">
        <f>'C завтраками| Bed and breakfast'!GZ5</f>
        <v>46227</v>
      </c>
      <c r="HA5" s="8">
        <f>'C завтраками| Bed and breakfast'!HA5</f>
        <v>46228</v>
      </c>
      <c r="HB5" s="8">
        <f>'C завтраками| Bed and breakfast'!HB5</f>
        <v>46229</v>
      </c>
      <c r="HC5" s="8">
        <f>'C завтраками| Bed and breakfast'!HC5</f>
        <v>46230</v>
      </c>
      <c r="HD5" s="8">
        <f>'C завтраками| Bed and breakfast'!HD5</f>
        <v>46231</v>
      </c>
      <c r="HE5" s="8">
        <f>'C завтраками| Bed and breakfast'!HE5</f>
        <v>46232</v>
      </c>
      <c r="HF5" s="8">
        <f>'C завтраками| Bed and breakfast'!HF5</f>
        <v>46233</v>
      </c>
      <c r="HG5" s="8">
        <f>'C завтраками| Bed and breakfast'!HG5</f>
        <v>46234</v>
      </c>
      <c r="HH5" s="8">
        <f>'C завтраками| Bed and breakfast'!HH5</f>
        <v>46235</v>
      </c>
      <c r="HI5" s="8">
        <f>'C завтраками| Bed and breakfast'!HI5</f>
        <v>46236</v>
      </c>
      <c r="HJ5" s="8">
        <f>'C завтраками| Bed and breakfast'!HJ5</f>
        <v>46237</v>
      </c>
      <c r="HK5" s="8">
        <f>'C завтраками| Bed and breakfast'!HK5</f>
        <v>46238</v>
      </c>
      <c r="HL5" s="8">
        <f>'C завтраками| Bed and breakfast'!HL5</f>
        <v>46239</v>
      </c>
      <c r="HM5" s="8">
        <f>'C завтраками| Bed and breakfast'!HM5</f>
        <v>46240</v>
      </c>
      <c r="HN5" s="8">
        <f>'C завтраками| Bed and breakfast'!HN5</f>
        <v>46241</v>
      </c>
      <c r="HO5" s="8">
        <f>'C завтраками| Bed and breakfast'!HO5</f>
        <v>46242</v>
      </c>
      <c r="HP5" s="8">
        <f>'C завтраками| Bed and breakfast'!HP5</f>
        <v>46243</v>
      </c>
      <c r="HQ5" s="8">
        <f>'C завтраками| Bed and breakfast'!HQ5</f>
        <v>46244</v>
      </c>
      <c r="HR5" s="8">
        <f>'C завтраками| Bed and breakfast'!HR5</f>
        <v>46245</v>
      </c>
      <c r="HS5" s="8">
        <f>'C завтраками| Bed and breakfast'!HS5</f>
        <v>46246</v>
      </c>
      <c r="HT5" s="8">
        <f>'C завтраками| Bed and breakfast'!HT5</f>
        <v>46247</v>
      </c>
      <c r="HU5" s="8">
        <f>'C завтраками| Bed and breakfast'!HU5</f>
        <v>46248</v>
      </c>
      <c r="HV5" s="8">
        <f>'C завтраками| Bed and breakfast'!HV5</f>
        <v>46249</v>
      </c>
      <c r="HW5" s="8">
        <f>'C завтраками| Bed and breakfast'!HW5</f>
        <v>46250</v>
      </c>
      <c r="HX5" s="8">
        <f>'C завтраками| Bed and breakfast'!HX5</f>
        <v>46251</v>
      </c>
      <c r="HY5" s="8">
        <f>'C завтраками| Bed and breakfast'!HY5</f>
        <v>46252</v>
      </c>
      <c r="HZ5" s="8">
        <f>'C завтраками| Bed and breakfast'!HZ5</f>
        <v>46253</v>
      </c>
      <c r="IA5" s="8">
        <f>'C завтраками| Bed and breakfast'!IA5</f>
        <v>46254</v>
      </c>
      <c r="IB5" s="8">
        <f>'C завтраками| Bed and breakfast'!IB5</f>
        <v>46255</v>
      </c>
      <c r="IC5" s="8">
        <f>'C завтраками| Bed and breakfast'!IC5</f>
        <v>46256</v>
      </c>
      <c r="ID5" s="8">
        <f>'C завтраками| Bed and breakfast'!ID5</f>
        <v>46257</v>
      </c>
      <c r="IE5" s="8">
        <f>'C завтраками| Bed and breakfast'!IE5</f>
        <v>46258</v>
      </c>
      <c r="IF5" s="8">
        <f>'C завтраками| Bed and breakfast'!IF5</f>
        <v>46259</v>
      </c>
      <c r="IG5" s="8">
        <f>'C завтраками| Bed and breakfast'!IG5</f>
        <v>46260</v>
      </c>
      <c r="IH5" s="8">
        <f>'C завтраками| Bed and breakfast'!IH5</f>
        <v>46261</v>
      </c>
      <c r="II5" s="8">
        <f>'C завтраками| Bed and breakfast'!II5</f>
        <v>46262</v>
      </c>
      <c r="IJ5" s="8">
        <f>'C завтраками| Bed and breakfast'!IJ5</f>
        <v>46263</v>
      </c>
      <c r="IK5" s="8">
        <f>'C завтраками| Bed and breakfast'!IK5</f>
        <v>46264</v>
      </c>
      <c r="IL5" s="8">
        <f>'C завтраками| Bed and breakfast'!IL5</f>
        <v>46265</v>
      </c>
      <c r="IM5" s="8">
        <f>'C завтраками| Bed and breakfast'!IM5</f>
        <v>46266</v>
      </c>
      <c r="IN5" s="8">
        <f>'C завтраками| Bed and breakfast'!IN5</f>
        <v>46267</v>
      </c>
      <c r="IO5" s="8">
        <f>'C завтраками| Bed and breakfast'!IO5</f>
        <v>46268</v>
      </c>
      <c r="IP5" s="8">
        <f>'C завтраками| Bed and breakfast'!IP5</f>
        <v>46269</v>
      </c>
      <c r="IQ5" s="8">
        <f>'C завтраками| Bed and breakfast'!IQ5</f>
        <v>46270</v>
      </c>
      <c r="IR5" s="8">
        <f>'C завтраками| Bed and breakfast'!IR5</f>
        <v>46271</v>
      </c>
      <c r="IS5" s="8">
        <f>'C завтраками| Bed and breakfast'!IS5</f>
        <v>46272</v>
      </c>
      <c r="IT5" s="8">
        <f>'C завтраками| Bed and breakfast'!IT5</f>
        <v>46273</v>
      </c>
      <c r="IU5" s="8">
        <f>'C завтраками| Bed and breakfast'!IU5</f>
        <v>46274</v>
      </c>
      <c r="IV5" s="8">
        <f>'C завтраками| Bed and breakfast'!IV5</f>
        <v>46275</v>
      </c>
      <c r="IW5" s="8">
        <f>'C завтраками| Bed and breakfast'!IW5</f>
        <v>46276</v>
      </c>
      <c r="IX5" s="8">
        <f>'C завтраками| Bed and breakfast'!IX5</f>
        <v>46277</v>
      </c>
      <c r="IY5" s="8">
        <f>'C завтраками| Bed and breakfast'!IY5</f>
        <v>46278</v>
      </c>
      <c r="IZ5" s="8">
        <f>'C завтраками| Bed and breakfast'!IZ5</f>
        <v>46279</v>
      </c>
      <c r="JA5" s="8">
        <f>'C завтраками| Bed and breakfast'!JA5</f>
        <v>46280</v>
      </c>
      <c r="JB5" s="8">
        <f>'C завтраками| Bed and breakfast'!JB5</f>
        <v>46281</v>
      </c>
      <c r="JC5" s="8">
        <f>'C завтраками| Bed and breakfast'!JC5</f>
        <v>46282</v>
      </c>
      <c r="JD5" s="8">
        <f>'C завтраками| Bed and breakfast'!JD5</f>
        <v>46283</v>
      </c>
      <c r="JE5" s="8">
        <f>'C завтраками| Bed and breakfast'!JE5</f>
        <v>46284</v>
      </c>
      <c r="JF5" s="8">
        <f>'C завтраками| Bed and breakfast'!JF5</f>
        <v>46285</v>
      </c>
      <c r="JG5" s="8">
        <f>'C завтраками| Bed and breakfast'!JG5</f>
        <v>46286</v>
      </c>
      <c r="JH5" s="8">
        <f>'C завтраками| Bed and breakfast'!JH5</f>
        <v>46287</v>
      </c>
      <c r="JI5" s="8">
        <f>'C завтраками| Bed and breakfast'!JI5</f>
        <v>46288</v>
      </c>
      <c r="JJ5" s="8">
        <f>'C завтраками| Bed and breakfast'!JJ5</f>
        <v>46289</v>
      </c>
      <c r="JK5" s="8">
        <f>'C завтраками| Bed and breakfast'!JK5</f>
        <v>46290</v>
      </c>
      <c r="JL5" s="8">
        <f>'C завтраками| Bed and breakfast'!JL5</f>
        <v>46291</v>
      </c>
      <c r="JM5" s="8">
        <f>'C завтраками| Bed and breakfast'!JM5</f>
        <v>46292</v>
      </c>
      <c r="JN5" s="8">
        <f>'C завтраками| Bed and breakfast'!JN5</f>
        <v>46293</v>
      </c>
      <c r="JO5" s="8">
        <f>'C завтраками| Bed and breakfast'!JO5</f>
        <v>46294</v>
      </c>
      <c r="JP5" s="8">
        <f>'C завтраками| Bed and breakfast'!JP5</f>
        <v>46295</v>
      </c>
    </row>
    <row r="6" spans="1:276" s="31" customFormat="1" ht="25.5" customHeight="1">
      <c r="A6" s="9"/>
      <c r="B6" s="33">
        <f>'C завтраками| Bed and breakfast'!B6</f>
        <v>46021</v>
      </c>
      <c r="C6" s="33">
        <f>'C завтраками| Bed and breakfast'!C6</f>
        <v>46022</v>
      </c>
      <c r="D6" s="33">
        <f>'C завтраками| Bed and breakfast'!D6</f>
        <v>46023</v>
      </c>
      <c r="E6" s="33">
        <f>'C завтраками| Bed and breakfast'!E6</f>
        <v>46024</v>
      </c>
      <c r="F6" s="33">
        <f>'C завтраками| Bed and breakfast'!F6</f>
        <v>46025</v>
      </c>
      <c r="G6" s="33">
        <f>'C завтраками| Bed and breakfast'!G6</f>
        <v>46026</v>
      </c>
      <c r="H6" s="33">
        <f>'C завтраками| Bed and breakfast'!H6</f>
        <v>46027</v>
      </c>
      <c r="I6" s="33">
        <f>'C завтраками| Bed and breakfast'!I6</f>
        <v>46028</v>
      </c>
      <c r="J6" s="33">
        <f>'C завтраками| Bed and breakfast'!J6</f>
        <v>46029</v>
      </c>
      <c r="K6" s="33">
        <f>'C завтраками| Bed and breakfast'!K6</f>
        <v>46030</v>
      </c>
      <c r="L6" s="8">
        <f>'C завтраками| Bed and breakfast'!L6</f>
        <v>46031</v>
      </c>
      <c r="M6" s="8">
        <f>'C завтраками| Bed and breakfast'!M6</f>
        <v>46032</v>
      </c>
      <c r="N6" s="8">
        <f>'C завтраками| Bed and breakfast'!N6</f>
        <v>46033</v>
      </c>
      <c r="O6" s="8">
        <f>'C завтраками| Bed and breakfast'!O6</f>
        <v>46034</v>
      </c>
      <c r="P6" s="8">
        <f>'C завтраками| Bed and breakfast'!P6</f>
        <v>46035</v>
      </c>
      <c r="Q6" s="8">
        <f>'C завтраками| Bed and breakfast'!Q6</f>
        <v>46036</v>
      </c>
      <c r="R6" s="8">
        <f>'C завтраками| Bed and breakfast'!R6</f>
        <v>46037</v>
      </c>
      <c r="S6" s="8">
        <f>'C завтраками| Bed and breakfast'!S6</f>
        <v>46038</v>
      </c>
      <c r="T6" s="8">
        <f>'C завтраками| Bed and breakfast'!T6</f>
        <v>46039</v>
      </c>
      <c r="U6" s="8">
        <f>'C завтраками| Bed and breakfast'!U6</f>
        <v>46040</v>
      </c>
      <c r="V6" s="8">
        <f>'C завтраками| Bed and breakfast'!V6</f>
        <v>46041</v>
      </c>
      <c r="W6" s="8">
        <f>'C завтраками| Bed and breakfast'!W6</f>
        <v>46042</v>
      </c>
      <c r="X6" s="8">
        <f>'C завтраками| Bed and breakfast'!X6</f>
        <v>46043</v>
      </c>
      <c r="Y6" s="8">
        <f>'C завтраками| Bed and breakfast'!Y6</f>
        <v>46044</v>
      </c>
      <c r="Z6" s="8">
        <f>'C завтраками| Bed and breakfast'!Z6</f>
        <v>46045</v>
      </c>
      <c r="AA6" s="8">
        <f>'C завтраками| Bed and breakfast'!AA6</f>
        <v>46046</v>
      </c>
      <c r="AB6" s="8">
        <f>'C завтраками| Bed and breakfast'!AB6</f>
        <v>46047</v>
      </c>
      <c r="AC6" s="8">
        <f>'C завтраками| Bed and breakfast'!AC6</f>
        <v>46048</v>
      </c>
      <c r="AD6" s="8">
        <f>'C завтраками| Bed and breakfast'!AD6</f>
        <v>46049</v>
      </c>
      <c r="AE6" s="8">
        <f>'C завтраками| Bed and breakfast'!AE6</f>
        <v>46050</v>
      </c>
      <c r="AF6" s="8">
        <f>'C завтраками| Bed and breakfast'!AF6</f>
        <v>46051</v>
      </c>
      <c r="AG6" s="8">
        <f>'C завтраками| Bed and breakfast'!AG6</f>
        <v>46052</v>
      </c>
      <c r="AH6" s="8">
        <f>'C завтраками| Bed and breakfast'!AH6</f>
        <v>46053</v>
      </c>
      <c r="AI6" s="8">
        <f>'C завтраками| Bed and breakfast'!AI6</f>
        <v>46054</v>
      </c>
      <c r="AJ6" s="8">
        <f>'C завтраками| Bed and breakfast'!AJ6</f>
        <v>46055</v>
      </c>
      <c r="AK6" s="8">
        <f>'C завтраками| Bed and breakfast'!AK6</f>
        <v>46056</v>
      </c>
      <c r="AL6" s="8">
        <f>'C завтраками| Bed and breakfast'!AL6</f>
        <v>46057</v>
      </c>
      <c r="AM6" s="8">
        <f>'C завтраками| Bed and breakfast'!AM6</f>
        <v>46058</v>
      </c>
      <c r="AN6" s="8">
        <f>'C завтраками| Bed and breakfast'!AN6</f>
        <v>46059</v>
      </c>
      <c r="AO6" s="8">
        <f>'C завтраками| Bed and breakfast'!AO6</f>
        <v>46060</v>
      </c>
      <c r="AP6" s="8">
        <f>'C завтраками| Bed and breakfast'!AP6</f>
        <v>46061</v>
      </c>
      <c r="AQ6" s="8">
        <f>'C завтраками| Bed and breakfast'!AQ6</f>
        <v>46062</v>
      </c>
      <c r="AR6" s="8">
        <f>'C завтраками| Bed and breakfast'!AR6</f>
        <v>46063</v>
      </c>
      <c r="AS6" s="8">
        <f>'C завтраками| Bed and breakfast'!AS6</f>
        <v>46064</v>
      </c>
      <c r="AT6" s="8">
        <f>'C завтраками| Bed and breakfast'!AT6</f>
        <v>46065</v>
      </c>
      <c r="AU6" s="8">
        <f>'C завтраками| Bed and breakfast'!AU6</f>
        <v>46066</v>
      </c>
      <c r="AV6" s="8">
        <f>'C завтраками| Bed and breakfast'!AV6</f>
        <v>46067</v>
      </c>
      <c r="AW6" s="8">
        <f>'C завтраками| Bed and breakfast'!AW6</f>
        <v>46068</v>
      </c>
      <c r="AX6" s="8">
        <f>'C завтраками| Bed and breakfast'!AX6</f>
        <v>46069</v>
      </c>
      <c r="AY6" s="8">
        <f>'C завтраками| Bed and breakfast'!AY6</f>
        <v>46070</v>
      </c>
      <c r="AZ6" s="8">
        <f>'C завтраками| Bed and breakfast'!AZ6</f>
        <v>46071</v>
      </c>
      <c r="BA6" s="8">
        <f>'C завтраками| Bed and breakfast'!BA6</f>
        <v>46072</v>
      </c>
      <c r="BB6" s="8">
        <f>'C завтраками| Bed and breakfast'!BB6</f>
        <v>46073</v>
      </c>
      <c r="BC6" s="8">
        <f>'C завтраками| Bed and breakfast'!BC6</f>
        <v>46074</v>
      </c>
      <c r="BD6" s="8">
        <f>'C завтраками| Bed and breakfast'!BD6</f>
        <v>46075</v>
      </c>
      <c r="BE6" s="8">
        <f>'C завтраками| Bed and breakfast'!BE6</f>
        <v>46076</v>
      </c>
      <c r="BF6" s="8">
        <f>'C завтраками| Bed and breakfast'!BF6</f>
        <v>46077</v>
      </c>
      <c r="BG6" s="8">
        <f>'C завтраками| Bed and breakfast'!BG6</f>
        <v>46078</v>
      </c>
      <c r="BH6" s="8">
        <f>'C завтраками| Bed and breakfast'!BH6</f>
        <v>46079</v>
      </c>
      <c r="BI6" s="8">
        <f>'C завтраками| Bed and breakfast'!BI6</f>
        <v>46080</v>
      </c>
      <c r="BJ6" s="8">
        <f>'C завтраками| Bed and breakfast'!BJ6</f>
        <v>46081</v>
      </c>
      <c r="BK6" s="8">
        <f>'C завтраками| Bed and breakfast'!BK6</f>
        <v>46082</v>
      </c>
      <c r="BL6" s="8">
        <f>'C завтраками| Bed and breakfast'!BL6</f>
        <v>46083</v>
      </c>
      <c r="BM6" s="8">
        <f>'C завтраками| Bed and breakfast'!BM6</f>
        <v>46084</v>
      </c>
      <c r="BN6" s="8">
        <f>'C завтраками| Bed and breakfast'!BN6</f>
        <v>46085</v>
      </c>
      <c r="BO6" s="8">
        <f>'C завтраками| Bed and breakfast'!BO6</f>
        <v>46086</v>
      </c>
      <c r="BP6" s="8">
        <f>'C завтраками| Bed and breakfast'!BP6</f>
        <v>46087</v>
      </c>
      <c r="BQ6" s="8">
        <f>'C завтраками| Bed and breakfast'!BQ6</f>
        <v>46088</v>
      </c>
      <c r="BR6" s="8">
        <f>'C завтраками| Bed and breakfast'!BR6</f>
        <v>46089</v>
      </c>
      <c r="BS6" s="8">
        <f>'C завтраками| Bed and breakfast'!BS6</f>
        <v>46090</v>
      </c>
      <c r="BT6" s="8">
        <f>'C завтраками| Bed and breakfast'!BT6</f>
        <v>46091</v>
      </c>
      <c r="BU6" s="8">
        <f>'C завтраками| Bed and breakfast'!BU6</f>
        <v>46092</v>
      </c>
      <c r="BV6" s="8">
        <f>'C завтраками| Bed and breakfast'!BV6</f>
        <v>46093</v>
      </c>
      <c r="BW6" s="8">
        <f>'C завтраками| Bed and breakfast'!BW6</f>
        <v>46094</v>
      </c>
      <c r="BX6" s="8">
        <f>'C завтраками| Bed and breakfast'!BX6</f>
        <v>46095</v>
      </c>
      <c r="BY6" s="8">
        <f>'C завтраками| Bed and breakfast'!BY6</f>
        <v>46096</v>
      </c>
      <c r="BZ6" s="8">
        <f>'C завтраками| Bed and breakfast'!BZ6</f>
        <v>46097</v>
      </c>
      <c r="CA6" s="8">
        <f>'C завтраками| Bed and breakfast'!CA6</f>
        <v>46098</v>
      </c>
      <c r="CB6" s="8">
        <f>'C завтраками| Bed and breakfast'!CB6</f>
        <v>46099</v>
      </c>
      <c r="CC6" s="8">
        <f>'C завтраками| Bed and breakfast'!CC6</f>
        <v>46100</v>
      </c>
      <c r="CD6" s="8">
        <f>'C завтраками| Bed and breakfast'!CD6</f>
        <v>46101</v>
      </c>
      <c r="CE6" s="8">
        <f>'C завтраками| Bed and breakfast'!CE6</f>
        <v>46102</v>
      </c>
      <c r="CF6" s="8">
        <f>'C завтраками| Bed and breakfast'!CF6</f>
        <v>46103</v>
      </c>
      <c r="CG6" s="8">
        <f>'C завтраками| Bed and breakfast'!CG6</f>
        <v>46104</v>
      </c>
      <c r="CH6" s="8">
        <f>'C завтраками| Bed and breakfast'!CH6</f>
        <v>46105</v>
      </c>
      <c r="CI6" s="8">
        <f>'C завтраками| Bed and breakfast'!CI6</f>
        <v>46106</v>
      </c>
      <c r="CJ6" s="8">
        <f>'C завтраками| Bed and breakfast'!CJ6</f>
        <v>46107</v>
      </c>
      <c r="CK6" s="8">
        <f>'C завтраками| Bed and breakfast'!CK6</f>
        <v>46108</v>
      </c>
      <c r="CL6" s="8">
        <f>'C завтраками| Bed and breakfast'!CL6</f>
        <v>46109</v>
      </c>
      <c r="CM6" s="8">
        <f>'C завтраками| Bed and breakfast'!CM6</f>
        <v>46110</v>
      </c>
      <c r="CN6" s="8">
        <f>'C завтраками| Bed and breakfast'!CN6</f>
        <v>46111</v>
      </c>
      <c r="CO6" s="8">
        <f>'C завтраками| Bed and breakfast'!CO6</f>
        <v>46112</v>
      </c>
      <c r="CP6" s="8">
        <f>'C завтраками| Bed and breakfast'!CP6</f>
        <v>46113</v>
      </c>
      <c r="CQ6" s="8">
        <f>'C завтраками| Bed and breakfast'!CQ6</f>
        <v>46114</v>
      </c>
      <c r="CR6" s="8">
        <f>'C завтраками| Bed and breakfast'!CR6</f>
        <v>46115</v>
      </c>
      <c r="CS6" s="8">
        <f>'C завтраками| Bed and breakfast'!CS6</f>
        <v>46116</v>
      </c>
      <c r="CT6" s="8">
        <f>'C завтраками| Bed and breakfast'!CT6</f>
        <v>46117</v>
      </c>
      <c r="CU6" s="8">
        <f>'C завтраками| Bed and breakfast'!CU6</f>
        <v>46118</v>
      </c>
      <c r="CV6" s="8">
        <f>'C завтраками| Bed and breakfast'!CV6</f>
        <v>46119</v>
      </c>
      <c r="CW6" s="8">
        <f>'C завтраками| Bed and breakfast'!CW6</f>
        <v>46120</v>
      </c>
      <c r="CX6" s="8">
        <f>'C завтраками| Bed and breakfast'!CX6</f>
        <v>46121</v>
      </c>
      <c r="CY6" s="8">
        <f>'C завтраками| Bed and breakfast'!CY6</f>
        <v>46122</v>
      </c>
      <c r="CZ6" s="8">
        <f>'C завтраками| Bed and breakfast'!CZ6</f>
        <v>46123</v>
      </c>
      <c r="DA6" s="8">
        <f>'C завтраками| Bed and breakfast'!DA6</f>
        <v>46124</v>
      </c>
      <c r="DB6" s="8">
        <f>'C завтраками| Bed and breakfast'!DB6</f>
        <v>46125</v>
      </c>
      <c r="DC6" s="8">
        <f>'C завтраками| Bed and breakfast'!DC6</f>
        <v>46126</v>
      </c>
      <c r="DD6" s="8">
        <f>'C завтраками| Bed and breakfast'!DD6</f>
        <v>46127</v>
      </c>
      <c r="DE6" s="8">
        <f>'C завтраками| Bed and breakfast'!DE6</f>
        <v>46128</v>
      </c>
      <c r="DF6" s="8">
        <f>'C завтраками| Bed and breakfast'!DF6</f>
        <v>46129</v>
      </c>
      <c r="DG6" s="8">
        <f>'C завтраками| Bed and breakfast'!DG6</f>
        <v>46130</v>
      </c>
      <c r="DH6" s="8">
        <f>'C завтраками| Bed and breakfast'!DH6</f>
        <v>46131</v>
      </c>
      <c r="DI6" s="8">
        <f>'C завтраками| Bed and breakfast'!DI6</f>
        <v>46132</v>
      </c>
      <c r="DJ6" s="8">
        <f>'C завтраками| Bed and breakfast'!DJ6</f>
        <v>46133</v>
      </c>
      <c r="DK6" s="8">
        <f>'C завтраками| Bed and breakfast'!DK6</f>
        <v>46134</v>
      </c>
      <c r="DL6" s="8">
        <f>'C завтраками| Bed and breakfast'!DL6</f>
        <v>46135</v>
      </c>
      <c r="DM6" s="8">
        <f>'C завтраками| Bed and breakfast'!DM6</f>
        <v>46136</v>
      </c>
      <c r="DN6" s="8">
        <f>'C завтраками| Bed and breakfast'!DN6</f>
        <v>46137</v>
      </c>
      <c r="DO6" s="8">
        <f>'C завтраками| Bed and breakfast'!DO6</f>
        <v>46138</v>
      </c>
      <c r="DP6" s="8">
        <f>'C завтраками| Bed and breakfast'!DP6</f>
        <v>46139</v>
      </c>
      <c r="DQ6" s="8">
        <f>'C завтраками| Bed and breakfast'!DQ6</f>
        <v>46140</v>
      </c>
      <c r="DR6" s="8">
        <f>'C завтраками| Bed and breakfast'!DR6</f>
        <v>46141</v>
      </c>
      <c r="DS6" s="8">
        <f>'C завтраками| Bed and breakfast'!DS6</f>
        <v>46142</v>
      </c>
      <c r="DT6" s="8">
        <f>'C завтраками| Bed and breakfast'!DT6</f>
        <v>46143</v>
      </c>
      <c r="DU6" s="8">
        <f>'C завтраками| Bed and breakfast'!DU6</f>
        <v>46144</v>
      </c>
      <c r="DV6" s="8">
        <f>'C завтраками| Bed and breakfast'!DV6</f>
        <v>46145</v>
      </c>
      <c r="DW6" s="8">
        <f>'C завтраками| Bed and breakfast'!DW6</f>
        <v>46146</v>
      </c>
      <c r="DX6" s="8">
        <f>'C завтраками| Bed and breakfast'!DX6</f>
        <v>46147</v>
      </c>
      <c r="DY6" s="8">
        <f>'C завтраками| Bed and breakfast'!DY6</f>
        <v>46148</v>
      </c>
      <c r="DZ6" s="8">
        <f>'C завтраками| Bed and breakfast'!DZ6</f>
        <v>46149</v>
      </c>
      <c r="EA6" s="8">
        <f>'C завтраками| Bed and breakfast'!EA6</f>
        <v>46150</v>
      </c>
      <c r="EB6" s="8">
        <f>'C завтраками| Bed and breakfast'!EB6</f>
        <v>46151</v>
      </c>
      <c r="EC6" s="8">
        <f>'C завтраками| Bed and breakfast'!EC6</f>
        <v>46152</v>
      </c>
      <c r="ED6" s="8">
        <f>'C завтраками| Bed and breakfast'!ED6</f>
        <v>46153</v>
      </c>
      <c r="EE6" s="8">
        <f>'C завтраками| Bed and breakfast'!EE6</f>
        <v>46154</v>
      </c>
      <c r="EF6" s="8">
        <f>'C завтраками| Bed and breakfast'!EF6</f>
        <v>46155</v>
      </c>
      <c r="EG6" s="8">
        <f>'C завтраками| Bed and breakfast'!EG6</f>
        <v>46156</v>
      </c>
      <c r="EH6" s="8">
        <f>'C завтраками| Bed and breakfast'!EH6</f>
        <v>46157</v>
      </c>
      <c r="EI6" s="8">
        <f>'C завтраками| Bed and breakfast'!EI6</f>
        <v>46158</v>
      </c>
      <c r="EJ6" s="8">
        <f>'C завтраками| Bed and breakfast'!EJ6</f>
        <v>46159</v>
      </c>
      <c r="EK6" s="8">
        <f>'C завтраками| Bed and breakfast'!EK6</f>
        <v>46160</v>
      </c>
      <c r="EL6" s="8">
        <f>'C завтраками| Bed and breakfast'!EL6</f>
        <v>46161</v>
      </c>
      <c r="EM6" s="8">
        <f>'C завтраками| Bed and breakfast'!EM6</f>
        <v>46162</v>
      </c>
      <c r="EN6" s="8">
        <f>'C завтраками| Bed and breakfast'!EN6</f>
        <v>46163</v>
      </c>
      <c r="EO6" s="8">
        <f>'C завтраками| Bed and breakfast'!EO6</f>
        <v>46164</v>
      </c>
      <c r="EP6" s="8">
        <f>'C завтраками| Bed and breakfast'!EP6</f>
        <v>46165</v>
      </c>
      <c r="EQ6" s="8">
        <f>'C завтраками| Bed and breakfast'!EQ6</f>
        <v>46166</v>
      </c>
      <c r="ER6" s="8">
        <f>'C завтраками| Bed and breakfast'!ER6</f>
        <v>46167</v>
      </c>
      <c r="ES6" s="8">
        <f>'C завтраками| Bed and breakfast'!ES6</f>
        <v>46168</v>
      </c>
      <c r="ET6" s="8">
        <f>'C завтраками| Bed and breakfast'!ET6</f>
        <v>46169</v>
      </c>
      <c r="EU6" s="8">
        <f>'C завтраками| Bed and breakfast'!EU6</f>
        <v>46170</v>
      </c>
      <c r="EV6" s="8">
        <f>'C завтраками| Bed and breakfast'!EV6</f>
        <v>46171</v>
      </c>
      <c r="EW6" s="8">
        <f>'C завтраками| Bed and breakfast'!EW6</f>
        <v>46172</v>
      </c>
      <c r="EX6" s="8">
        <f>'C завтраками| Bed and breakfast'!EX6</f>
        <v>46173</v>
      </c>
      <c r="EY6" s="8">
        <f>'C завтраками| Bed and breakfast'!EY6</f>
        <v>46174</v>
      </c>
      <c r="EZ6" s="8">
        <f>'C завтраками| Bed and breakfast'!EZ6</f>
        <v>46175</v>
      </c>
      <c r="FA6" s="8">
        <f>'C завтраками| Bed and breakfast'!FA6</f>
        <v>46176</v>
      </c>
      <c r="FB6" s="8">
        <f>'C завтраками| Bed and breakfast'!FB6</f>
        <v>46177</v>
      </c>
      <c r="FC6" s="8">
        <f>'C завтраками| Bed and breakfast'!FC6</f>
        <v>46178</v>
      </c>
      <c r="FD6" s="8">
        <f>'C завтраками| Bed and breakfast'!FD6</f>
        <v>46179</v>
      </c>
      <c r="FE6" s="33">
        <f>'C завтраками| Bed and breakfast'!FE6</f>
        <v>46180</v>
      </c>
      <c r="FF6" s="33">
        <f>'C завтраками| Bed and breakfast'!FF6</f>
        <v>46181</v>
      </c>
      <c r="FG6" s="33">
        <f>'C завтраками| Bed and breakfast'!FG6</f>
        <v>46182</v>
      </c>
      <c r="FH6" s="33">
        <f>'C завтраками| Bed and breakfast'!FH6</f>
        <v>46183</v>
      </c>
      <c r="FI6" s="33">
        <f>'C завтраками| Bed and breakfast'!FI6</f>
        <v>46184</v>
      </c>
      <c r="FJ6" s="8">
        <f>'C завтраками| Bed and breakfast'!FJ6</f>
        <v>46185</v>
      </c>
      <c r="FK6" s="8">
        <f>'C завтраками| Bed and breakfast'!FK6</f>
        <v>46186</v>
      </c>
      <c r="FL6" s="8">
        <f>'C завтраками| Bed and breakfast'!FL6</f>
        <v>46187</v>
      </c>
      <c r="FM6" s="8">
        <f>'C завтраками| Bed and breakfast'!FM6</f>
        <v>46188</v>
      </c>
      <c r="FN6" s="8">
        <f>'C завтраками| Bed and breakfast'!FN6</f>
        <v>46189</v>
      </c>
      <c r="FO6" s="8">
        <f>'C завтраками| Bed and breakfast'!FO6</f>
        <v>46190</v>
      </c>
      <c r="FP6" s="8">
        <f>'C завтраками| Bed and breakfast'!FP6</f>
        <v>46191</v>
      </c>
      <c r="FQ6" s="8">
        <f>'C завтраками| Bed and breakfast'!FQ6</f>
        <v>46192</v>
      </c>
      <c r="FR6" s="8">
        <f>'C завтраками| Bed and breakfast'!FR6</f>
        <v>46193</v>
      </c>
      <c r="FS6" s="8">
        <f>'C завтраками| Bed and breakfast'!FS6</f>
        <v>46194</v>
      </c>
      <c r="FT6" s="8">
        <f>'C завтраками| Bed and breakfast'!FT6</f>
        <v>46195</v>
      </c>
      <c r="FU6" s="8">
        <f>'C завтраками| Bed and breakfast'!FU6</f>
        <v>46196</v>
      </c>
      <c r="FV6" s="8">
        <f>'C завтраками| Bed and breakfast'!FV6</f>
        <v>46197</v>
      </c>
      <c r="FW6" s="8">
        <f>'C завтраками| Bed and breakfast'!FW6</f>
        <v>46198</v>
      </c>
      <c r="FX6" s="8">
        <f>'C завтраками| Bed and breakfast'!FX6</f>
        <v>46199</v>
      </c>
      <c r="FY6" s="8">
        <f>'C завтраками| Bed and breakfast'!FY6</f>
        <v>46200</v>
      </c>
      <c r="FZ6" s="8">
        <f>'C завтраками| Bed and breakfast'!FZ6</f>
        <v>46201</v>
      </c>
      <c r="GA6" s="8">
        <f>'C завтраками| Bed and breakfast'!GA6</f>
        <v>46202</v>
      </c>
      <c r="GB6" s="8">
        <f>'C завтраками| Bed and breakfast'!GB6</f>
        <v>46203</v>
      </c>
      <c r="GC6" s="8">
        <f>'C завтраками| Bed and breakfast'!GC6</f>
        <v>46204</v>
      </c>
      <c r="GD6" s="8">
        <f>'C завтраками| Bed and breakfast'!GD6</f>
        <v>46205</v>
      </c>
      <c r="GE6" s="8">
        <f>'C завтраками| Bed and breakfast'!GE6</f>
        <v>46206</v>
      </c>
      <c r="GF6" s="8">
        <f>'C завтраками| Bed and breakfast'!GF6</f>
        <v>46207</v>
      </c>
      <c r="GG6" s="8">
        <f>'C завтраками| Bed and breakfast'!GG6</f>
        <v>46208</v>
      </c>
      <c r="GH6" s="8">
        <f>'C завтраками| Bed and breakfast'!GH6</f>
        <v>46209</v>
      </c>
      <c r="GI6" s="8">
        <f>'C завтраками| Bed and breakfast'!GI6</f>
        <v>46210</v>
      </c>
      <c r="GJ6" s="8">
        <f>'C завтраками| Bed and breakfast'!GJ6</f>
        <v>46211</v>
      </c>
      <c r="GK6" s="8">
        <f>'C завтраками| Bed and breakfast'!GK6</f>
        <v>46212</v>
      </c>
      <c r="GL6" s="8">
        <f>'C завтраками| Bed and breakfast'!GL6</f>
        <v>46213</v>
      </c>
      <c r="GM6" s="8">
        <f>'C завтраками| Bed and breakfast'!GM6</f>
        <v>46214</v>
      </c>
      <c r="GN6" s="8">
        <f>'C завтраками| Bed and breakfast'!GN6</f>
        <v>46215</v>
      </c>
      <c r="GO6" s="8">
        <f>'C завтраками| Bed and breakfast'!GO6</f>
        <v>46216</v>
      </c>
      <c r="GP6" s="8">
        <f>'C завтраками| Bed and breakfast'!GP6</f>
        <v>46217</v>
      </c>
      <c r="GQ6" s="8">
        <f>'C завтраками| Bed and breakfast'!GQ6</f>
        <v>46218</v>
      </c>
      <c r="GR6" s="8">
        <f>'C завтраками| Bed and breakfast'!GR6</f>
        <v>46219</v>
      </c>
      <c r="GS6" s="8">
        <f>'C завтраками| Bed and breakfast'!GS6</f>
        <v>46220</v>
      </c>
      <c r="GT6" s="8">
        <f>'C завтраками| Bed and breakfast'!GT6</f>
        <v>46221</v>
      </c>
      <c r="GU6" s="8">
        <f>'C завтраками| Bed and breakfast'!GU6</f>
        <v>46222</v>
      </c>
      <c r="GV6" s="8">
        <f>'C завтраками| Bed and breakfast'!GV6</f>
        <v>46223</v>
      </c>
      <c r="GW6" s="8">
        <f>'C завтраками| Bed and breakfast'!GW6</f>
        <v>46224</v>
      </c>
      <c r="GX6" s="8">
        <f>'C завтраками| Bed and breakfast'!GX6</f>
        <v>46225</v>
      </c>
      <c r="GY6" s="8">
        <f>'C завтраками| Bed and breakfast'!GY6</f>
        <v>46226</v>
      </c>
      <c r="GZ6" s="8">
        <f>'C завтраками| Bed and breakfast'!GZ6</f>
        <v>46227</v>
      </c>
      <c r="HA6" s="8">
        <f>'C завтраками| Bed and breakfast'!HA6</f>
        <v>46228</v>
      </c>
      <c r="HB6" s="8">
        <f>'C завтраками| Bed and breakfast'!HB6</f>
        <v>46229</v>
      </c>
      <c r="HC6" s="8">
        <f>'C завтраками| Bed and breakfast'!HC6</f>
        <v>46230</v>
      </c>
      <c r="HD6" s="8">
        <f>'C завтраками| Bed and breakfast'!HD6</f>
        <v>46231</v>
      </c>
      <c r="HE6" s="8">
        <f>'C завтраками| Bed and breakfast'!HE6</f>
        <v>46232</v>
      </c>
      <c r="HF6" s="8">
        <f>'C завтраками| Bed and breakfast'!HF6</f>
        <v>46233</v>
      </c>
      <c r="HG6" s="8">
        <f>'C завтраками| Bed and breakfast'!HG6</f>
        <v>46234</v>
      </c>
      <c r="HH6" s="8">
        <f>'C завтраками| Bed and breakfast'!HH6</f>
        <v>46235</v>
      </c>
      <c r="HI6" s="8">
        <f>'C завтраками| Bed and breakfast'!HI6</f>
        <v>46236</v>
      </c>
      <c r="HJ6" s="8">
        <f>'C завтраками| Bed and breakfast'!HJ6</f>
        <v>46237</v>
      </c>
      <c r="HK6" s="8">
        <f>'C завтраками| Bed and breakfast'!HK6</f>
        <v>46238</v>
      </c>
      <c r="HL6" s="8">
        <f>'C завтраками| Bed and breakfast'!HL6</f>
        <v>46239</v>
      </c>
      <c r="HM6" s="8">
        <f>'C завтраками| Bed and breakfast'!HM6</f>
        <v>46240</v>
      </c>
      <c r="HN6" s="8">
        <f>'C завтраками| Bed and breakfast'!HN6</f>
        <v>46241</v>
      </c>
      <c r="HO6" s="8">
        <f>'C завтраками| Bed and breakfast'!HO6</f>
        <v>46242</v>
      </c>
      <c r="HP6" s="8">
        <f>'C завтраками| Bed and breakfast'!HP6</f>
        <v>46243</v>
      </c>
      <c r="HQ6" s="8">
        <f>'C завтраками| Bed and breakfast'!HQ6</f>
        <v>46244</v>
      </c>
      <c r="HR6" s="8">
        <f>'C завтраками| Bed and breakfast'!HR6</f>
        <v>46245</v>
      </c>
      <c r="HS6" s="8">
        <f>'C завтраками| Bed and breakfast'!HS6</f>
        <v>46246</v>
      </c>
      <c r="HT6" s="8">
        <f>'C завтраками| Bed and breakfast'!HT6</f>
        <v>46247</v>
      </c>
      <c r="HU6" s="8">
        <f>'C завтраками| Bed and breakfast'!HU6</f>
        <v>46248</v>
      </c>
      <c r="HV6" s="8">
        <f>'C завтраками| Bed and breakfast'!HV6</f>
        <v>46249</v>
      </c>
      <c r="HW6" s="8">
        <f>'C завтраками| Bed and breakfast'!HW6</f>
        <v>46250</v>
      </c>
      <c r="HX6" s="8">
        <f>'C завтраками| Bed and breakfast'!HX6</f>
        <v>46251</v>
      </c>
      <c r="HY6" s="8">
        <f>'C завтраками| Bed and breakfast'!HY6</f>
        <v>46252</v>
      </c>
      <c r="HZ6" s="8">
        <f>'C завтраками| Bed and breakfast'!HZ6</f>
        <v>46253</v>
      </c>
      <c r="IA6" s="8">
        <f>'C завтраками| Bed and breakfast'!IA6</f>
        <v>46254</v>
      </c>
      <c r="IB6" s="8">
        <f>'C завтраками| Bed and breakfast'!IB6</f>
        <v>46255</v>
      </c>
      <c r="IC6" s="8">
        <f>'C завтраками| Bed and breakfast'!IC6</f>
        <v>46256</v>
      </c>
      <c r="ID6" s="8">
        <f>'C завтраками| Bed and breakfast'!ID6</f>
        <v>46257</v>
      </c>
      <c r="IE6" s="8">
        <f>'C завтраками| Bed and breakfast'!IE6</f>
        <v>46258</v>
      </c>
      <c r="IF6" s="8">
        <f>'C завтраками| Bed and breakfast'!IF6</f>
        <v>46259</v>
      </c>
      <c r="IG6" s="8">
        <f>'C завтраками| Bed and breakfast'!IG6</f>
        <v>46260</v>
      </c>
      <c r="IH6" s="8">
        <f>'C завтраками| Bed and breakfast'!IH6</f>
        <v>46261</v>
      </c>
      <c r="II6" s="8">
        <f>'C завтраками| Bed and breakfast'!II6</f>
        <v>46262</v>
      </c>
      <c r="IJ6" s="8">
        <f>'C завтраками| Bed and breakfast'!IJ6</f>
        <v>46263</v>
      </c>
      <c r="IK6" s="8">
        <f>'C завтраками| Bed and breakfast'!IK6</f>
        <v>46264</v>
      </c>
      <c r="IL6" s="8">
        <f>'C завтраками| Bed and breakfast'!IL6</f>
        <v>46265</v>
      </c>
      <c r="IM6" s="8">
        <f>'C завтраками| Bed and breakfast'!IM6</f>
        <v>46266</v>
      </c>
      <c r="IN6" s="8">
        <f>'C завтраками| Bed and breakfast'!IN6</f>
        <v>46267</v>
      </c>
      <c r="IO6" s="8">
        <f>'C завтраками| Bed and breakfast'!IO6</f>
        <v>46268</v>
      </c>
      <c r="IP6" s="8">
        <f>'C завтраками| Bed and breakfast'!IP6</f>
        <v>46269</v>
      </c>
      <c r="IQ6" s="8">
        <f>'C завтраками| Bed and breakfast'!IQ6</f>
        <v>46270</v>
      </c>
      <c r="IR6" s="8">
        <f>'C завтраками| Bed and breakfast'!IR6</f>
        <v>46271</v>
      </c>
      <c r="IS6" s="8">
        <f>'C завтраками| Bed and breakfast'!IS6</f>
        <v>46272</v>
      </c>
      <c r="IT6" s="8">
        <f>'C завтраками| Bed and breakfast'!IT6</f>
        <v>46273</v>
      </c>
      <c r="IU6" s="8">
        <f>'C завтраками| Bed and breakfast'!IU6</f>
        <v>46274</v>
      </c>
      <c r="IV6" s="8">
        <f>'C завтраками| Bed and breakfast'!IV6</f>
        <v>46275</v>
      </c>
      <c r="IW6" s="8">
        <f>'C завтраками| Bed and breakfast'!IW6</f>
        <v>46276</v>
      </c>
      <c r="IX6" s="8">
        <f>'C завтраками| Bed and breakfast'!IX6</f>
        <v>46277</v>
      </c>
      <c r="IY6" s="8">
        <f>'C завтраками| Bed and breakfast'!IY6</f>
        <v>46278</v>
      </c>
      <c r="IZ6" s="8">
        <f>'C завтраками| Bed and breakfast'!IZ6</f>
        <v>46279</v>
      </c>
      <c r="JA6" s="8">
        <f>'C завтраками| Bed and breakfast'!JA6</f>
        <v>46280</v>
      </c>
      <c r="JB6" s="8">
        <f>'C завтраками| Bed and breakfast'!JB6</f>
        <v>46281</v>
      </c>
      <c r="JC6" s="8">
        <f>'C завтраками| Bed and breakfast'!JC6</f>
        <v>46282</v>
      </c>
      <c r="JD6" s="8">
        <f>'C завтраками| Bed and breakfast'!JD6</f>
        <v>46283</v>
      </c>
      <c r="JE6" s="8">
        <f>'C завтраками| Bed and breakfast'!JE6</f>
        <v>46284</v>
      </c>
      <c r="JF6" s="8">
        <f>'C завтраками| Bed and breakfast'!JF6</f>
        <v>46285</v>
      </c>
      <c r="JG6" s="8">
        <f>'C завтраками| Bed and breakfast'!JG6</f>
        <v>46286</v>
      </c>
      <c r="JH6" s="8">
        <f>'C завтраками| Bed and breakfast'!JH6</f>
        <v>46287</v>
      </c>
      <c r="JI6" s="8">
        <f>'C завтраками| Bed and breakfast'!JI6</f>
        <v>46288</v>
      </c>
      <c r="JJ6" s="8">
        <f>'C завтраками| Bed and breakfast'!JJ6</f>
        <v>46289</v>
      </c>
      <c r="JK6" s="8">
        <f>'C завтраками| Bed and breakfast'!JK6</f>
        <v>46290</v>
      </c>
      <c r="JL6" s="8">
        <f>'C завтраками| Bed and breakfast'!JL6</f>
        <v>46291</v>
      </c>
      <c r="JM6" s="8">
        <f>'C завтраками| Bed and breakfast'!JM6</f>
        <v>46292</v>
      </c>
      <c r="JN6" s="8">
        <f>'C завтраками| Bed and breakfast'!JN6</f>
        <v>46293</v>
      </c>
      <c r="JO6" s="8">
        <f>'C завтраками| Bed and breakfast'!JO6</f>
        <v>46294</v>
      </c>
      <c r="JP6" s="8">
        <f>'C завтраками| Bed and breakfast'!JP6</f>
        <v>46295</v>
      </c>
    </row>
    <row r="7" spans="1:276" ht="11.45" customHeight="1">
      <c r="A7" s="34" t="s">
        <v>4</v>
      </c>
    </row>
    <row r="8" spans="1:276" ht="11.45" customHeight="1">
      <c r="A8" s="12">
        <v>1</v>
      </c>
      <c r="B8" s="35">
        <f>'C завтраками| Bed and breakfast'!B8*0.9</f>
        <v>22590</v>
      </c>
      <c r="C8" s="35">
        <f>'C завтраками| Bed and breakfast'!C8*0.9</f>
        <v>30780</v>
      </c>
      <c r="D8" s="35">
        <f>'C завтраками| Bed and breakfast'!D8*0.9</f>
        <v>30780</v>
      </c>
      <c r="E8" s="35">
        <f>'C завтраками| Bed and breakfast'!E8*0.9</f>
        <v>32130</v>
      </c>
      <c r="F8" s="35">
        <f>'C завтраками| Bed and breakfast'!F8*0.9</f>
        <v>32130</v>
      </c>
      <c r="G8" s="35">
        <f>'C завтраками| Bed and breakfast'!G8*0.9</f>
        <v>32130</v>
      </c>
      <c r="H8" s="35">
        <f>'C завтраками| Bed and breakfast'!H8*0.9</f>
        <v>32130</v>
      </c>
      <c r="I8" s="35">
        <f>'C завтраками| Bed and breakfast'!I8*0.9</f>
        <v>32130</v>
      </c>
      <c r="J8" s="35">
        <f>'C завтраками| Bed and breakfast'!J8*0.9</f>
        <v>28800</v>
      </c>
      <c r="K8" s="35">
        <f>'C завтраками| Bed and breakfast'!K8*0.9</f>
        <v>27180</v>
      </c>
      <c r="L8" s="13">
        <f>'C завтраками| Bed and breakfast'!L8*0.9</f>
        <v>20115</v>
      </c>
      <c r="M8" s="13">
        <f>'C завтраками| Bed and breakfast'!M8*0.9</f>
        <v>16875</v>
      </c>
      <c r="N8" s="13">
        <f>'C завтраками| Bed and breakfast'!N8*0.9</f>
        <v>13095</v>
      </c>
      <c r="O8" s="13">
        <f>'C завтраками| Bed and breakfast'!O8*0.9</f>
        <v>13095</v>
      </c>
      <c r="P8" s="13">
        <f>'C завтраками| Bed and breakfast'!P8*0.9</f>
        <v>13095</v>
      </c>
      <c r="Q8" s="13">
        <f>'C завтраками| Bed and breakfast'!Q8*0.9</f>
        <v>13905</v>
      </c>
      <c r="R8" s="13">
        <f>'C завтраками| Bed and breakfast'!R8*0.9</f>
        <v>13905</v>
      </c>
      <c r="S8" s="13">
        <f>'C завтраками| Bed and breakfast'!S8*0.9</f>
        <v>13905</v>
      </c>
      <c r="T8" s="13">
        <f>'C завтраками| Bed and breakfast'!T8*0.9</f>
        <v>13905</v>
      </c>
      <c r="U8" s="13">
        <f>'C завтраками| Bed and breakfast'!U8*0.9</f>
        <v>13905</v>
      </c>
      <c r="V8" s="13">
        <f>'C завтраками| Bed and breakfast'!V8*0.9</f>
        <v>13905</v>
      </c>
      <c r="W8" s="13">
        <f>'C завтраками| Bed and breakfast'!W8*0.9</f>
        <v>14715</v>
      </c>
      <c r="X8" s="13">
        <f>'C завтраками| Bed and breakfast'!X8*0.9</f>
        <v>14715</v>
      </c>
      <c r="Y8" s="13">
        <f>'C завтраками| Bed and breakfast'!Y8*0.9</f>
        <v>14715</v>
      </c>
      <c r="Z8" s="13">
        <f>'C завтраками| Bed and breakfast'!Z8*0.9</f>
        <v>14715</v>
      </c>
      <c r="AA8" s="13">
        <f>'C завтраками| Bed and breakfast'!AA8*0.9</f>
        <v>14715</v>
      </c>
      <c r="AB8" s="13">
        <f>'C завтраками| Bed and breakfast'!AB8*0.9</f>
        <v>15795</v>
      </c>
      <c r="AC8" s="13">
        <f>'C завтраками| Bed and breakfast'!AC8*0.9</f>
        <v>15795</v>
      </c>
      <c r="AD8" s="13">
        <f>'C завтраками| Bed and breakfast'!AD8*0.9</f>
        <v>15795</v>
      </c>
      <c r="AE8" s="13">
        <f>'C завтраками| Bed and breakfast'!AE8*0.9</f>
        <v>15795</v>
      </c>
      <c r="AF8" s="13">
        <f>'C завтраками| Bed and breakfast'!AF8*0.9</f>
        <v>19035</v>
      </c>
      <c r="AG8" s="13">
        <f>'C завтраками| Bed and breakfast'!AG8*0.9</f>
        <v>19035</v>
      </c>
      <c r="AH8" s="13">
        <f>'C завтраками| Bed and breakfast'!AH8*0.9</f>
        <v>19035</v>
      </c>
      <c r="AI8" s="13">
        <f>'C завтраками| Bed and breakfast'!AI8*0.9</f>
        <v>17955</v>
      </c>
      <c r="AJ8" s="13">
        <f>'C завтраками| Bed and breakfast'!AJ8*0.9</f>
        <v>17955</v>
      </c>
      <c r="AK8" s="13">
        <f>'C завтраками| Bed and breakfast'!AK8*0.9</f>
        <v>17955</v>
      </c>
      <c r="AL8" s="13">
        <f>'C завтраками| Bed and breakfast'!AL8*0.9</f>
        <v>17955</v>
      </c>
      <c r="AM8" s="13">
        <f>'C завтраками| Bed and breakfast'!AM8*0.9</f>
        <v>21195</v>
      </c>
      <c r="AN8" s="13">
        <f>'C завтраками| Bed and breakfast'!AN8*0.9</f>
        <v>21195</v>
      </c>
      <c r="AO8" s="13">
        <f>'C завтраками| Bed and breakfast'!AO8*0.9</f>
        <v>21195</v>
      </c>
      <c r="AP8" s="13">
        <f>'C завтраками| Bed and breakfast'!AP8*0.9</f>
        <v>17955</v>
      </c>
      <c r="AQ8" s="13">
        <f>'C завтраками| Bed and breakfast'!AQ8*0.9</f>
        <v>17955</v>
      </c>
      <c r="AR8" s="13">
        <f>'C завтраками| Bed and breakfast'!AR8*0.9</f>
        <v>17955</v>
      </c>
      <c r="AS8" s="13">
        <f>'C завтраками| Bed and breakfast'!AS8*0.9</f>
        <v>17955</v>
      </c>
      <c r="AT8" s="13">
        <f>'C завтраками| Bed and breakfast'!AT8*0.9</f>
        <v>17955</v>
      </c>
      <c r="AU8" s="13">
        <f>'C завтраками| Bed and breakfast'!AU8*0.9</f>
        <v>19035</v>
      </c>
      <c r="AV8" s="13">
        <f>'C завтраками| Bed and breakfast'!AV8*0.9</f>
        <v>19035</v>
      </c>
      <c r="AW8" s="13">
        <f>'C завтраками| Bed and breakfast'!AW8*0.9</f>
        <v>19035</v>
      </c>
      <c r="AX8" s="13">
        <f>'C завтраками| Bed and breakfast'!AX8*0.9</f>
        <v>21195</v>
      </c>
      <c r="AY8" s="13">
        <f>'C завтраками| Bed and breakfast'!AY8*0.9</f>
        <v>21195</v>
      </c>
      <c r="AZ8" s="13">
        <f>'C завтраками| Bed and breakfast'!AZ8*0.9</f>
        <v>21195</v>
      </c>
      <c r="BA8" s="13">
        <f>'C завтраками| Bed and breakfast'!BA8*0.9</f>
        <v>21195</v>
      </c>
      <c r="BB8" s="13">
        <f>'C завтраками| Bed and breakfast'!BB8*0.9</f>
        <v>23355</v>
      </c>
      <c r="BC8" s="13">
        <f>'C завтраками| Bed and breakfast'!BC8*0.9</f>
        <v>23355</v>
      </c>
      <c r="BD8" s="13">
        <f>'C завтраками| Bed and breakfast'!BD8*0.9</f>
        <v>23355</v>
      </c>
      <c r="BE8" s="13">
        <f>'C завтраками| Bed and breakfast'!BE8*0.9</f>
        <v>23355</v>
      </c>
      <c r="BF8" s="13">
        <f>'C завтраками| Bed and breakfast'!BF8*0.9</f>
        <v>23355</v>
      </c>
      <c r="BG8" s="13">
        <f>'C завтраками| Bed and breakfast'!BG8*0.9</f>
        <v>23355</v>
      </c>
      <c r="BH8" s="13">
        <f>'C завтраками| Bed and breakfast'!BH8*0.9</f>
        <v>23355</v>
      </c>
      <c r="BI8" s="13">
        <f>'C завтраками| Bed and breakfast'!BI8*0.9</f>
        <v>23355</v>
      </c>
      <c r="BJ8" s="13">
        <f>'C завтраками| Bed and breakfast'!BJ8*0.9</f>
        <v>21195</v>
      </c>
      <c r="BK8" s="13">
        <f>'C завтраками| Bed and breakfast'!BK8*0.9</f>
        <v>14715</v>
      </c>
      <c r="BL8" s="13">
        <f>'C завтраками| Bed and breakfast'!BL8*0.9</f>
        <v>14715</v>
      </c>
      <c r="BM8" s="13">
        <f>'C завтраками| Bed and breakfast'!BM8*0.9</f>
        <v>14715</v>
      </c>
      <c r="BN8" s="13">
        <f>'C завтраками| Bed and breakfast'!BN8*0.9</f>
        <v>14715</v>
      </c>
      <c r="BO8" s="13">
        <f>'C завтраками| Bed and breakfast'!BO8*0.9</f>
        <v>14715</v>
      </c>
      <c r="BP8" s="13">
        <f>'C завтраками| Bed and breakfast'!BP8*0.9</f>
        <v>14715</v>
      </c>
      <c r="BQ8" s="13">
        <f>'C завтраками| Bed and breakfast'!BQ8*0.9</f>
        <v>14715</v>
      </c>
      <c r="BR8" s="13">
        <f>'C завтраками| Bed and breakfast'!BR8*0.9</f>
        <v>14715</v>
      </c>
      <c r="BS8" s="13">
        <f>'C завтраками| Bed and breakfast'!BS8*0.9</f>
        <v>14715</v>
      </c>
      <c r="BT8" s="13">
        <f>'C завтраками| Bed and breakfast'!BT8*0.9</f>
        <v>10755</v>
      </c>
      <c r="BU8" s="13">
        <f>'C завтраками| Bed and breakfast'!BU8*0.9</f>
        <v>10755</v>
      </c>
      <c r="BV8" s="13">
        <f>'C завтраками| Bed and breakfast'!BV8*0.9</f>
        <v>10755</v>
      </c>
      <c r="BW8" s="13">
        <f>'C завтраками| Bed and breakfast'!BW8*0.9</f>
        <v>10755</v>
      </c>
      <c r="BX8" s="13">
        <f>'C завтраками| Bed and breakfast'!BX8*0.9</f>
        <v>10755</v>
      </c>
      <c r="BY8" s="13">
        <f>'C завтраками| Bed and breakfast'!BY8*0.9</f>
        <v>10755</v>
      </c>
      <c r="BZ8" s="13">
        <f>'C завтраками| Bed and breakfast'!BZ8*0.9</f>
        <v>10755</v>
      </c>
      <c r="CA8" s="13">
        <f>'C завтраками| Bed and breakfast'!CA8*0.9</f>
        <v>9495</v>
      </c>
      <c r="CB8" s="13">
        <f>'C завтраками| Bed and breakfast'!CB8*0.9</f>
        <v>9495</v>
      </c>
      <c r="CC8" s="13">
        <f>'C завтраками| Bed and breakfast'!CC8*0.9</f>
        <v>9495</v>
      </c>
      <c r="CD8" s="13">
        <f>'C завтраками| Bed and breakfast'!CD8*0.9</f>
        <v>9495</v>
      </c>
      <c r="CE8" s="13">
        <f>'C завтраками| Bed and breakfast'!CE8*0.9</f>
        <v>9495</v>
      </c>
      <c r="CF8" s="13">
        <f>'C завтраками| Bed and breakfast'!CF8*0.9</f>
        <v>8415</v>
      </c>
      <c r="CG8" s="13">
        <f>'C завтраками| Bed and breakfast'!CG8*0.9</f>
        <v>8415</v>
      </c>
      <c r="CH8" s="13">
        <f>'C завтраками| Bed and breakfast'!CH8*0.9</f>
        <v>8415</v>
      </c>
      <c r="CI8" s="13">
        <f>'C завтраками| Bed and breakfast'!CI8*0.9</f>
        <v>8415</v>
      </c>
      <c r="CJ8" s="13">
        <f>'C завтраками| Bed and breakfast'!CJ8*0.9</f>
        <v>8415</v>
      </c>
      <c r="CK8" s="13">
        <f>'C завтраками| Bed and breakfast'!CK8*0.9</f>
        <v>9495</v>
      </c>
      <c r="CL8" s="13">
        <f>'C завтраками| Bed and breakfast'!CL8*0.9</f>
        <v>9495</v>
      </c>
      <c r="CM8" s="13">
        <f>'C завтраками| Bed and breakfast'!CM8*0.9</f>
        <v>8415</v>
      </c>
      <c r="CN8" s="13">
        <f>'C завтраками| Bed and breakfast'!CN8*0.9</f>
        <v>8415</v>
      </c>
      <c r="CO8" s="13">
        <f>'C завтраками| Bed and breakfast'!CO8*0.9</f>
        <v>8415</v>
      </c>
      <c r="CP8" s="13">
        <f>'C завтраками| Bed and breakfast'!CP8*0.9</f>
        <v>8235</v>
      </c>
      <c r="CQ8" s="13">
        <f>'C завтраками| Bed and breakfast'!CQ8*0.9</f>
        <v>8235</v>
      </c>
      <c r="CR8" s="13">
        <f>'C завтраками| Bed and breakfast'!CR8*0.9</f>
        <v>8235</v>
      </c>
      <c r="CS8" s="13">
        <f>'C завтраками| Bed and breakfast'!CS8*0.9</f>
        <v>8235</v>
      </c>
      <c r="CT8" s="13">
        <f>'C завтраками| Bed and breakfast'!CT8*0.9</f>
        <v>7335</v>
      </c>
      <c r="CU8" s="13">
        <f>'C завтраками| Bed and breakfast'!CU8*0.9</f>
        <v>7335</v>
      </c>
      <c r="CV8" s="13">
        <f>'C завтраками| Bed and breakfast'!CV8*0.9</f>
        <v>7335</v>
      </c>
      <c r="CW8" s="13">
        <f>'C завтраками| Bed and breakfast'!CW8*0.9</f>
        <v>7335</v>
      </c>
      <c r="CX8" s="13">
        <f>'C завтраками| Bed and breakfast'!CX8*0.9</f>
        <v>7335</v>
      </c>
      <c r="CY8" s="13">
        <f>'C завтраками| Bed and breakfast'!CY8*0.9</f>
        <v>7335</v>
      </c>
      <c r="CZ8" s="13">
        <f>'C завтраками| Bed and breakfast'!CZ8*0.9</f>
        <v>7335</v>
      </c>
      <c r="DA8" s="13">
        <f>'C завтраками| Bed and breakfast'!DA8*0.9</f>
        <v>5625</v>
      </c>
      <c r="DB8" s="13">
        <f>'C завтраками| Bed and breakfast'!DB8*0.9</f>
        <v>5625</v>
      </c>
      <c r="DC8" s="13">
        <f>'C завтраками| Bed and breakfast'!DC8*0.9</f>
        <v>5625</v>
      </c>
      <c r="DD8" s="13">
        <f>'C завтраками| Bed and breakfast'!DD8*0.9</f>
        <v>5625</v>
      </c>
      <c r="DE8" s="13">
        <f>'C завтраками| Bed and breakfast'!DE8*0.9</f>
        <v>5625</v>
      </c>
      <c r="DF8" s="13">
        <f>'C завтраками| Bed and breakfast'!DF8*0.9</f>
        <v>6165</v>
      </c>
      <c r="DG8" s="13">
        <f>'C завтраками| Bed and breakfast'!DG8*0.9</f>
        <v>6165</v>
      </c>
      <c r="DH8" s="13">
        <f>'C завтраками| Bed and breakfast'!DH8*0.9</f>
        <v>5625</v>
      </c>
      <c r="DI8" s="13">
        <f>'C завтраками| Bed and breakfast'!DI8*0.9</f>
        <v>5625</v>
      </c>
      <c r="DJ8" s="13">
        <f>'C завтраками| Bed and breakfast'!DJ8*0.9</f>
        <v>5625</v>
      </c>
      <c r="DK8" s="13">
        <f>'C завтраками| Bed and breakfast'!DK8*0.9</f>
        <v>5625</v>
      </c>
      <c r="DL8" s="13">
        <f>'C завтраками| Bed and breakfast'!DL8*0.9</f>
        <v>5625</v>
      </c>
      <c r="DM8" s="13">
        <f>'C завтраками| Bed and breakfast'!DM8*0.9</f>
        <v>6165</v>
      </c>
      <c r="DN8" s="13">
        <f>'C завтраками| Bed and breakfast'!DN8*0.9</f>
        <v>6165</v>
      </c>
      <c r="DO8" s="13">
        <f>'C завтраками| Bed and breakfast'!DO8*0.9</f>
        <v>5625</v>
      </c>
      <c r="DP8" s="13">
        <f>'C завтраками| Bed and breakfast'!DP8*0.9</f>
        <v>5625</v>
      </c>
      <c r="DQ8" s="13">
        <f>'C завтраками| Bed and breakfast'!DQ8*0.9</f>
        <v>5625</v>
      </c>
      <c r="DR8" s="13">
        <f>'C завтраками| Bed and breakfast'!DR8*0.9</f>
        <v>5625</v>
      </c>
      <c r="DS8" s="13">
        <f>'C завтраками| Bed and breakfast'!DS8*0.9</f>
        <v>6885</v>
      </c>
      <c r="DT8" s="13">
        <f>'C завтраками| Bed and breakfast'!DT8*0.9</f>
        <v>6885</v>
      </c>
      <c r="DU8" s="13">
        <f>'C завтраками| Bed and breakfast'!DU8*0.9</f>
        <v>6885</v>
      </c>
      <c r="DV8" s="13">
        <f>'C завтраками| Bed and breakfast'!DV8*0.9</f>
        <v>5895</v>
      </c>
      <c r="DW8" s="13">
        <f>'C завтраками| Bed and breakfast'!DW8*0.9</f>
        <v>5895</v>
      </c>
      <c r="DX8" s="13">
        <f>'C завтраками| Bed and breakfast'!DX8*0.9</f>
        <v>5895</v>
      </c>
      <c r="DY8" s="13">
        <f>'C завтраками| Bed and breakfast'!DY8*0.9</f>
        <v>5895</v>
      </c>
      <c r="DZ8" s="13">
        <f>'C завтраками| Bed and breakfast'!DZ8*0.9</f>
        <v>5895</v>
      </c>
      <c r="EA8" s="13">
        <f>'C завтраками| Bed and breakfast'!EA8*0.9</f>
        <v>6885</v>
      </c>
      <c r="EB8" s="13">
        <f>'C завтраками| Bed and breakfast'!EB8*0.9</f>
        <v>6885</v>
      </c>
      <c r="EC8" s="13">
        <f>'C завтраками| Bed and breakfast'!EC8*0.9</f>
        <v>6885</v>
      </c>
      <c r="ED8" s="13">
        <f>'C завтраками| Bed and breakfast'!ED8*0.9</f>
        <v>5625</v>
      </c>
      <c r="EE8" s="13">
        <f>'C завтраками| Bed and breakfast'!EE8*0.9</f>
        <v>5625</v>
      </c>
      <c r="EF8" s="13">
        <f>'C завтраками| Bed and breakfast'!EF8*0.9</f>
        <v>5625</v>
      </c>
      <c r="EG8" s="13">
        <f>'C завтраками| Bed and breakfast'!EG8*0.9</f>
        <v>5625</v>
      </c>
      <c r="EH8" s="13">
        <f>'C завтраками| Bed and breakfast'!EH8*0.9</f>
        <v>5895</v>
      </c>
      <c r="EI8" s="13">
        <f>'C завтраками| Bed and breakfast'!EI8*0.9</f>
        <v>5895</v>
      </c>
      <c r="EJ8" s="13">
        <f>'C завтраками| Bed and breakfast'!EJ8*0.9</f>
        <v>5625</v>
      </c>
      <c r="EK8" s="13">
        <f>'C завтраками| Bed and breakfast'!EK8*0.9</f>
        <v>5625</v>
      </c>
      <c r="EL8" s="13">
        <f>'C завтраками| Bed and breakfast'!EL8*0.9</f>
        <v>5625</v>
      </c>
      <c r="EM8" s="13">
        <f>'C завтраками| Bed and breakfast'!EM8*0.9</f>
        <v>5625</v>
      </c>
      <c r="EN8" s="13">
        <f>'C завтраками| Bed and breakfast'!EN8*0.9</f>
        <v>5625</v>
      </c>
      <c r="EO8" s="13">
        <f>'C завтраками| Bed and breakfast'!EO8*0.9</f>
        <v>5895</v>
      </c>
      <c r="EP8" s="13">
        <f>'C завтраками| Bed and breakfast'!EP8*0.9</f>
        <v>5895</v>
      </c>
      <c r="EQ8" s="13">
        <f>'C завтраками| Bed and breakfast'!EQ8*0.9</f>
        <v>5625</v>
      </c>
      <c r="ER8" s="13">
        <f>'C завтраками| Bed and breakfast'!ER8*0.9</f>
        <v>5625</v>
      </c>
      <c r="ES8" s="13">
        <f>'C завтраками| Bed and breakfast'!ES8*0.9</f>
        <v>5625</v>
      </c>
      <c r="ET8" s="13">
        <f>'C завтраками| Bed and breakfast'!ET8*0.9</f>
        <v>5625</v>
      </c>
      <c r="EU8" s="13">
        <f>'C завтраками| Bed and breakfast'!EU8*0.9</f>
        <v>5625</v>
      </c>
      <c r="EV8" s="13">
        <f>'C завтраками| Bed and breakfast'!EV8*0.9</f>
        <v>5895</v>
      </c>
      <c r="EW8" s="13">
        <f>'C завтраками| Bed and breakfast'!EW8*0.9</f>
        <v>5895</v>
      </c>
      <c r="EX8" s="13">
        <f>'C завтраками| Bed and breakfast'!EX8*0.9</f>
        <v>5895</v>
      </c>
      <c r="EY8" s="13">
        <f>'C завтраками| Bed and breakfast'!EY8*0.9</f>
        <v>5895</v>
      </c>
      <c r="EZ8" s="13">
        <f>'C завтраками| Bed and breakfast'!EZ8*0.9</f>
        <v>5895</v>
      </c>
      <c r="FA8" s="13">
        <f>'C завтраками| Bed and breakfast'!FA8*0.9</f>
        <v>5895</v>
      </c>
      <c r="FB8" s="13">
        <f>'C завтраками| Bed and breakfast'!FB8*0.9</f>
        <v>5895</v>
      </c>
      <c r="FC8" s="13">
        <f>'C завтраками| Bed and breakfast'!FC8*0.9</f>
        <v>10575</v>
      </c>
      <c r="FD8" s="13">
        <f>'C завтраками| Bed and breakfast'!FD8*0.9</f>
        <v>10575</v>
      </c>
      <c r="FE8" s="35">
        <f>'C завтраками| Bed and breakfast'!FE8*0.9</f>
        <v>10575</v>
      </c>
      <c r="FF8" s="35">
        <f>'C завтраками| Bed and breakfast'!FF8*0.9</f>
        <v>10575</v>
      </c>
      <c r="FG8" s="35">
        <f>'C завтраками| Bed and breakfast'!FG8*0.9</f>
        <v>10575</v>
      </c>
      <c r="FH8" s="35">
        <f>'C завтраками| Bed and breakfast'!FH8*0.9</f>
        <v>10575</v>
      </c>
      <c r="FI8" s="35">
        <f>'C завтраками| Bed and breakfast'!FI8*0.9</f>
        <v>12555</v>
      </c>
      <c r="FJ8" s="13">
        <f>'C завтраками| Bed and breakfast'!FJ8*0.9</f>
        <v>12555</v>
      </c>
      <c r="FK8" s="13">
        <f>'C завтраками| Bed and breakfast'!FK8*0.9</f>
        <v>12555</v>
      </c>
      <c r="FL8" s="13">
        <f>'C завтраками| Bed and breakfast'!FL8*0.9</f>
        <v>12555</v>
      </c>
      <c r="FM8" s="13">
        <f>'C завтраками| Bed and breakfast'!FM8*0.9</f>
        <v>12555</v>
      </c>
      <c r="FN8" s="13">
        <f>'C завтраками| Bed and breakfast'!FN8*0.9</f>
        <v>12555</v>
      </c>
      <c r="FO8" s="13">
        <f>'C завтраками| Bed and breakfast'!FO8*0.9</f>
        <v>12555</v>
      </c>
      <c r="FP8" s="13">
        <f>'C завтраками| Bed and breakfast'!FP8*0.9</f>
        <v>12555</v>
      </c>
      <c r="FQ8" s="13">
        <f>'C завтраками| Bed and breakfast'!FQ8*0.9</f>
        <v>12555</v>
      </c>
      <c r="FR8" s="13">
        <f>'C завтраками| Bed and breakfast'!FR8*0.9</f>
        <v>12555</v>
      </c>
      <c r="FS8" s="13">
        <f>'C завтраками| Bed and breakfast'!FS8*0.9</f>
        <v>6885</v>
      </c>
      <c r="FT8" s="13">
        <f>'C завтраками| Bed and breakfast'!FT8*0.9</f>
        <v>6885</v>
      </c>
      <c r="FU8" s="13">
        <f>'C завтраками| Bed and breakfast'!FU8*0.9</f>
        <v>6885</v>
      </c>
      <c r="FV8" s="13">
        <f>'C завтраками| Bed and breakfast'!FV8*0.9</f>
        <v>6885</v>
      </c>
      <c r="FW8" s="13">
        <f>'C завтраками| Bed and breakfast'!FW8*0.9</f>
        <v>6885</v>
      </c>
      <c r="FX8" s="13">
        <f>'C завтраками| Bed and breakfast'!FX8*0.9</f>
        <v>6885</v>
      </c>
      <c r="FY8" s="13">
        <f>'C завтраками| Bed and breakfast'!FY8*0.9</f>
        <v>6885</v>
      </c>
      <c r="FZ8" s="13">
        <f>'C завтраками| Bed and breakfast'!FZ8*0.9</f>
        <v>6885</v>
      </c>
      <c r="GA8" s="13">
        <f>'C завтраками| Bed and breakfast'!GA8*0.9</f>
        <v>10575</v>
      </c>
      <c r="GB8" s="13">
        <f>'C завтраками| Bed and breakfast'!GB8*0.9</f>
        <v>10575</v>
      </c>
      <c r="GC8" s="13">
        <f>'C завтраками| Bed and breakfast'!GC8*0.9</f>
        <v>10575</v>
      </c>
      <c r="GD8" s="13">
        <f>'C завтраками| Bed and breakfast'!GD8*0.9</f>
        <v>10575</v>
      </c>
      <c r="GE8" s="13">
        <f>'C завтраками| Bed and breakfast'!GE8*0.9</f>
        <v>10575</v>
      </c>
      <c r="GF8" s="13">
        <f>'C завтраками| Bed and breakfast'!GF8*0.9</f>
        <v>10575</v>
      </c>
      <c r="GG8" s="13">
        <f>'C завтраками| Bed and breakfast'!GG8*0.9</f>
        <v>10575</v>
      </c>
      <c r="GH8" s="13">
        <f>'C завтраками| Bed and breakfast'!GH8*0.9</f>
        <v>10575</v>
      </c>
      <c r="GI8" s="13">
        <f>'C завтраками| Bed and breakfast'!GI8*0.9</f>
        <v>10575</v>
      </c>
      <c r="GJ8" s="13">
        <f>'C завтраками| Bed and breakfast'!GJ8*0.9</f>
        <v>10575</v>
      </c>
      <c r="GK8" s="13">
        <f>'C завтраками| Bed and breakfast'!GK8*0.9</f>
        <v>10575</v>
      </c>
      <c r="GL8" s="13">
        <f>'C завтраками| Bed and breakfast'!GL8*0.9</f>
        <v>10575</v>
      </c>
      <c r="GM8" s="13">
        <f>'C завтраками| Bed and breakfast'!GM8*0.9</f>
        <v>10575</v>
      </c>
      <c r="GN8" s="13">
        <f>'C завтраками| Bed and breakfast'!GN8*0.9</f>
        <v>10575</v>
      </c>
      <c r="GO8" s="13">
        <f>'C завтраками| Bed and breakfast'!GO8*0.9</f>
        <v>7785</v>
      </c>
      <c r="GP8" s="13">
        <f>'C завтраками| Bed and breakfast'!GP8*0.9</f>
        <v>7785</v>
      </c>
      <c r="GQ8" s="13">
        <f>'C завтраками| Bed and breakfast'!GQ8*0.9</f>
        <v>7785</v>
      </c>
      <c r="GR8" s="13">
        <f>'C завтраками| Bed and breakfast'!GR8*0.9</f>
        <v>7785</v>
      </c>
      <c r="GS8" s="13">
        <f>'C завтраками| Bed and breakfast'!GS8*0.9</f>
        <v>8235</v>
      </c>
      <c r="GT8" s="13">
        <f>'C завтраками| Bed and breakfast'!GT8*0.9</f>
        <v>8235</v>
      </c>
      <c r="GU8" s="13">
        <f>'C завтраками| Bed and breakfast'!GU8*0.9</f>
        <v>7785</v>
      </c>
      <c r="GV8" s="13">
        <f>'C завтраками| Bed and breakfast'!GV8*0.9</f>
        <v>7785</v>
      </c>
      <c r="GW8" s="13">
        <f>'C завтраками| Bed and breakfast'!GW8*0.9</f>
        <v>7785</v>
      </c>
      <c r="GX8" s="13">
        <f>'C завтраками| Bed and breakfast'!GX8*0.9</f>
        <v>7785</v>
      </c>
      <c r="GY8" s="13">
        <f>'C завтраками| Bed and breakfast'!GY8*0.9</f>
        <v>7785</v>
      </c>
      <c r="GZ8" s="13">
        <f>'C завтраками| Bed and breakfast'!GZ8*0.9</f>
        <v>8235</v>
      </c>
      <c r="HA8" s="13">
        <f>'C завтраками| Bed and breakfast'!HA8*0.9</f>
        <v>8235</v>
      </c>
      <c r="HB8" s="13">
        <f>'C завтраками| Bed and breakfast'!HB8*0.9</f>
        <v>7785</v>
      </c>
      <c r="HC8" s="13">
        <f>'C завтраками| Bed and breakfast'!HC8*0.9</f>
        <v>7785</v>
      </c>
      <c r="HD8" s="13">
        <f>'C завтраками| Bed and breakfast'!HD8*0.9</f>
        <v>7785</v>
      </c>
      <c r="HE8" s="13">
        <f>'C завтраками| Bed and breakfast'!HE8*0.9</f>
        <v>7785</v>
      </c>
      <c r="HF8" s="13">
        <f>'C завтраками| Bed and breakfast'!HF8*0.9</f>
        <v>7785</v>
      </c>
      <c r="HG8" s="13">
        <f>'C завтраками| Bed and breakfast'!HG8*0.9</f>
        <v>8235</v>
      </c>
      <c r="HH8" s="13">
        <f>'C завтраками| Bed and breakfast'!HH8*0.9</f>
        <v>8235</v>
      </c>
      <c r="HI8" s="13">
        <f>'C завтраками| Bed and breakfast'!HI8*0.9</f>
        <v>7785</v>
      </c>
      <c r="HJ8" s="13">
        <f>'C завтраками| Bed and breakfast'!HJ8*0.9</f>
        <v>7785</v>
      </c>
      <c r="HK8" s="13">
        <f>'C завтраками| Bed and breakfast'!HK8*0.9</f>
        <v>7785</v>
      </c>
      <c r="HL8" s="13">
        <f>'C завтраками| Bed and breakfast'!HL8*0.9</f>
        <v>7785</v>
      </c>
      <c r="HM8" s="13">
        <f>'C завтраками| Bed and breakfast'!HM8*0.9</f>
        <v>7785</v>
      </c>
      <c r="HN8" s="13">
        <f>'C завтраками| Bed and breakfast'!HN8*0.9</f>
        <v>8235</v>
      </c>
      <c r="HO8" s="13">
        <f>'C завтраками| Bed and breakfast'!HO8*0.9</f>
        <v>8235</v>
      </c>
      <c r="HP8" s="13">
        <f>'C завтраками| Bed and breakfast'!HP8*0.9</f>
        <v>7785</v>
      </c>
      <c r="HQ8" s="13">
        <f>'C завтраками| Bed and breakfast'!HQ8*0.9</f>
        <v>7785</v>
      </c>
      <c r="HR8" s="13">
        <f>'C завтраками| Bed and breakfast'!HR8*0.9</f>
        <v>7785</v>
      </c>
      <c r="HS8" s="13">
        <f>'C завтраками| Bed and breakfast'!HS8*0.9</f>
        <v>7785</v>
      </c>
      <c r="HT8" s="13">
        <f>'C завтраками| Bed and breakfast'!HT8*0.9</f>
        <v>7785</v>
      </c>
      <c r="HU8" s="13">
        <f>'C завтраками| Bed and breakfast'!HU8*0.9</f>
        <v>8235</v>
      </c>
      <c r="HV8" s="13">
        <f>'C завтраками| Bed and breakfast'!HV8*0.9</f>
        <v>8235</v>
      </c>
      <c r="HW8" s="13">
        <f>'C завтраками| Bed and breakfast'!HW8*0.9</f>
        <v>7785</v>
      </c>
      <c r="HX8" s="13">
        <f>'C завтраками| Bed and breakfast'!HX8*0.9</f>
        <v>7785</v>
      </c>
      <c r="HY8" s="13">
        <f>'C завтраками| Bed and breakfast'!HY8*0.9</f>
        <v>7785</v>
      </c>
      <c r="HZ8" s="13">
        <f>'C завтраками| Bed and breakfast'!HZ8*0.9</f>
        <v>7785</v>
      </c>
      <c r="IA8" s="13">
        <f>'C завтраками| Bed and breakfast'!IA8*0.9</f>
        <v>7785</v>
      </c>
      <c r="IB8" s="13">
        <f>'C завтраками| Bed and breakfast'!IB8*0.9</f>
        <v>7785</v>
      </c>
      <c r="IC8" s="13">
        <f>'C завтраками| Bed and breakfast'!IC8*0.9</f>
        <v>7785</v>
      </c>
      <c r="ID8" s="13">
        <f>'C завтраками| Bed and breakfast'!ID8*0.9</f>
        <v>6885</v>
      </c>
      <c r="IE8" s="13">
        <f>'C завтраками| Bed and breakfast'!IE8*0.9</f>
        <v>6885</v>
      </c>
      <c r="IF8" s="13">
        <f>'C завтраками| Bed and breakfast'!IF8*0.9</f>
        <v>6885</v>
      </c>
      <c r="IG8" s="13">
        <f>'C завтраками| Bed and breakfast'!IG8*0.9</f>
        <v>6885</v>
      </c>
      <c r="IH8" s="13">
        <f>'C завтраками| Bed and breakfast'!IH8*0.9</f>
        <v>6885</v>
      </c>
      <c r="II8" s="13">
        <f>'C завтраками| Bed and breakfast'!II8*0.9</f>
        <v>6885</v>
      </c>
      <c r="IJ8" s="13">
        <f>'C завтраками| Bed and breakfast'!IJ8*0.9</f>
        <v>6885</v>
      </c>
      <c r="IK8" s="13">
        <f>'C завтраками| Bed and breakfast'!IK8*0.9</f>
        <v>6435</v>
      </c>
      <c r="IL8" s="13">
        <f>'C завтраками| Bed and breakfast'!IL8*0.9</f>
        <v>6435</v>
      </c>
      <c r="IM8" s="13">
        <f>'C завтраками| Bed and breakfast'!IM8*0.9</f>
        <v>6435</v>
      </c>
      <c r="IN8" s="13">
        <f>'C завтраками| Bed and breakfast'!IN8*0.9</f>
        <v>6435</v>
      </c>
      <c r="IO8" s="13">
        <f>'C завтраками| Bed and breakfast'!IO8*0.9</f>
        <v>6435</v>
      </c>
      <c r="IP8" s="13">
        <f>'C завтраками| Bed and breakfast'!IP8*0.9</f>
        <v>6885</v>
      </c>
      <c r="IQ8" s="13">
        <f>'C завтраками| Bed and breakfast'!IQ8*0.9</f>
        <v>6885</v>
      </c>
      <c r="IR8" s="13">
        <f>'C завтраками| Bed and breakfast'!IR8*0.9</f>
        <v>6435</v>
      </c>
      <c r="IS8" s="13">
        <f>'C завтраками| Bed and breakfast'!IS8*0.9</f>
        <v>6435</v>
      </c>
      <c r="IT8" s="13">
        <f>'C завтраками| Bed and breakfast'!IT8*0.9</f>
        <v>6435</v>
      </c>
      <c r="IU8" s="13">
        <f>'C завтраками| Bed and breakfast'!IU8*0.9</f>
        <v>6435</v>
      </c>
      <c r="IV8" s="13">
        <f>'C завтраками| Bed and breakfast'!IV8*0.9</f>
        <v>6435</v>
      </c>
      <c r="IW8" s="13">
        <f>'C завтраками| Bed and breakfast'!IW8*0.9</f>
        <v>6885</v>
      </c>
      <c r="IX8" s="13">
        <f>'C завтраками| Bed and breakfast'!IX8*0.9</f>
        <v>6885</v>
      </c>
      <c r="IY8" s="13">
        <f>'C завтраками| Bed and breakfast'!IY8*0.9</f>
        <v>6435</v>
      </c>
      <c r="IZ8" s="13">
        <f>'C завтраками| Bed and breakfast'!IZ8*0.9</f>
        <v>6435</v>
      </c>
      <c r="JA8" s="13">
        <f>'C завтраками| Bed and breakfast'!JA8*0.9</f>
        <v>6435</v>
      </c>
      <c r="JB8" s="13">
        <f>'C завтраками| Bed and breakfast'!JB8*0.9</f>
        <v>6435</v>
      </c>
      <c r="JC8" s="13">
        <f>'C завтраками| Bed and breakfast'!JC8*0.9</f>
        <v>6435</v>
      </c>
      <c r="JD8" s="13">
        <f>'C завтраками| Bed and breakfast'!JD8*0.9</f>
        <v>6885</v>
      </c>
      <c r="JE8" s="13">
        <f>'C завтраками| Bed and breakfast'!JE8*0.9</f>
        <v>6885</v>
      </c>
      <c r="JF8" s="13">
        <f>'C завтраками| Bed and breakfast'!JF8*0.9</f>
        <v>7785</v>
      </c>
      <c r="JG8" s="13">
        <f>'C завтраками| Bed and breakfast'!JG8*0.9</f>
        <v>7785</v>
      </c>
      <c r="JH8" s="13">
        <f>'C завтраками| Bed and breakfast'!JH8*0.9</f>
        <v>7785</v>
      </c>
      <c r="JI8" s="13">
        <f>'C завтраками| Bed and breakfast'!JI8*0.9</f>
        <v>7785</v>
      </c>
      <c r="JJ8" s="13">
        <f>'C завтраками| Bed and breakfast'!JJ8*0.9</f>
        <v>7785</v>
      </c>
      <c r="JK8" s="13">
        <f>'C завтраками| Bed and breakfast'!JK8*0.9</f>
        <v>7785</v>
      </c>
      <c r="JL8" s="13">
        <f>'C завтраками| Bed and breakfast'!JL8*0.9</f>
        <v>7785</v>
      </c>
      <c r="JM8" s="13">
        <f>'C завтраками| Bed and breakfast'!JM8*0.9</f>
        <v>7785</v>
      </c>
      <c r="JN8" s="13">
        <f>'C завтраками| Bed and breakfast'!JN8*0.9</f>
        <v>7785</v>
      </c>
      <c r="JO8" s="13">
        <f>'C завтраками| Bed and breakfast'!JO8*0.9</f>
        <v>7785</v>
      </c>
      <c r="JP8" s="13">
        <f>'C завтраками| Bed and breakfast'!JP8*0.9</f>
        <v>7785</v>
      </c>
    </row>
    <row r="9" spans="1:276" ht="11.45" customHeight="1">
      <c r="A9" s="12">
        <v>2</v>
      </c>
      <c r="B9" s="35">
        <f>'C завтраками| Bed and breakfast'!B9*0.9</f>
        <v>24390</v>
      </c>
      <c r="C9" s="35">
        <f>'C завтраками| Bed and breakfast'!C9*0.9</f>
        <v>32580</v>
      </c>
      <c r="D9" s="35">
        <f>'C завтраками| Bed and breakfast'!D9*0.9</f>
        <v>32580</v>
      </c>
      <c r="E9" s="35">
        <f>'C завтраками| Bed and breakfast'!E9*0.9</f>
        <v>33930</v>
      </c>
      <c r="F9" s="35">
        <f>'C завтраками| Bed and breakfast'!F9*0.9</f>
        <v>33930</v>
      </c>
      <c r="G9" s="35">
        <f>'C завтраками| Bed and breakfast'!G9*0.9</f>
        <v>33930</v>
      </c>
      <c r="H9" s="35">
        <f>'C завтраками| Bed and breakfast'!H9*0.9</f>
        <v>33930</v>
      </c>
      <c r="I9" s="35">
        <f>'C завтраками| Bed and breakfast'!I9*0.9</f>
        <v>33930</v>
      </c>
      <c r="J9" s="35">
        <f>'C завтраками| Bed and breakfast'!J9*0.9</f>
        <v>30600</v>
      </c>
      <c r="K9" s="35">
        <f>'C завтраками| Bed and breakfast'!K9*0.9</f>
        <v>28980</v>
      </c>
      <c r="L9" s="13">
        <f>'C завтраками| Bed and breakfast'!L9*0.9</f>
        <v>21780</v>
      </c>
      <c r="M9" s="13">
        <f>'C завтраками| Bed and breakfast'!M9*0.9</f>
        <v>18540</v>
      </c>
      <c r="N9" s="13">
        <f>'C завтраками| Bed and breakfast'!N9*0.9</f>
        <v>14760</v>
      </c>
      <c r="O9" s="13">
        <f>'C завтраками| Bed and breakfast'!O9*0.9</f>
        <v>14760</v>
      </c>
      <c r="P9" s="13">
        <f>'C завтраками| Bed and breakfast'!P9*0.9</f>
        <v>14760</v>
      </c>
      <c r="Q9" s="13">
        <f>'C завтраками| Bed and breakfast'!Q9*0.9</f>
        <v>15570</v>
      </c>
      <c r="R9" s="13">
        <f>'C завтраками| Bed and breakfast'!R9*0.9</f>
        <v>15570</v>
      </c>
      <c r="S9" s="13">
        <f>'C завтраками| Bed and breakfast'!S9*0.9</f>
        <v>15570</v>
      </c>
      <c r="T9" s="13">
        <f>'C завтраками| Bed and breakfast'!T9*0.9</f>
        <v>15570</v>
      </c>
      <c r="U9" s="13">
        <f>'C завтраками| Bed and breakfast'!U9*0.9</f>
        <v>15570</v>
      </c>
      <c r="V9" s="13">
        <f>'C завтраками| Bed and breakfast'!V9*0.9</f>
        <v>15570</v>
      </c>
      <c r="W9" s="13">
        <f>'C завтраками| Bed and breakfast'!W9*0.9</f>
        <v>16380</v>
      </c>
      <c r="X9" s="13">
        <f>'C завтраками| Bed and breakfast'!X9*0.9</f>
        <v>16380</v>
      </c>
      <c r="Y9" s="13">
        <f>'C завтраками| Bed and breakfast'!Y9*0.9</f>
        <v>16380</v>
      </c>
      <c r="Z9" s="13">
        <f>'C завтраками| Bed and breakfast'!Z9*0.9</f>
        <v>16380</v>
      </c>
      <c r="AA9" s="13">
        <f>'C завтраками| Bed and breakfast'!AA9*0.9</f>
        <v>16380</v>
      </c>
      <c r="AB9" s="13">
        <f>'C завтраками| Bed and breakfast'!AB9*0.9</f>
        <v>17460</v>
      </c>
      <c r="AC9" s="13">
        <f>'C завтраками| Bed and breakfast'!AC9*0.9</f>
        <v>17460</v>
      </c>
      <c r="AD9" s="13">
        <f>'C завтраками| Bed and breakfast'!AD9*0.9</f>
        <v>17460</v>
      </c>
      <c r="AE9" s="13">
        <f>'C завтраками| Bed and breakfast'!AE9*0.9</f>
        <v>17460</v>
      </c>
      <c r="AF9" s="13">
        <f>'C завтраками| Bed and breakfast'!AF9*0.9</f>
        <v>20700</v>
      </c>
      <c r="AG9" s="13">
        <f>'C завтраками| Bed and breakfast'!AG9*0.9</f>
        <v>20700</v>
      </c>
      <c r="AH9" s="13">
        <f>'C завтраками| Bed and breakfast'!AH9*0.9</f>
        <v>20700</v>
      </c>
      <c r="AI9" s="13">
        <f>'C завтраками| Bed and breakfast'!AI9*0.9</f>
        <v>19620</v>
      </c>
      <c r="AJ9" s="13">
        <f>'C завтраками| Bed and breakfast'!AJ9*0.9</f>
        <v>19620</v>
      </c>
      <c r="AK9" s="13">
        <f>'C завтраками| Bed and breakfast'!AK9*0.9</f>
        <v>19620</v>
      </c>
      <c r="AL9" s="13">
        <f>'C завтраками| Bed and breakfast'!AL9*0.9</f>
        <v>19620</v>
      </c>
      <c r="AM9" s="13">
        <f>'C завтраками| Bed and breakfast'!AM9*0.9</f>
        <v>22860</v>
      </c>
      <c r="AN9" s="13">
        <f>'C завтраками| Bed and breakfast'!AN9*0.9</f>
        <v>22860</v>
      </c>
      <c r="AO9" s="13">
        <f>'C завтраками| Bed and breakfast'!AO9*0.9</f>
        <v>22860</v>
      </c>
      <c r="AP9" s="13">
        <f>'C завтраками| Bed and breakfast'!AP9*0.9</f>
        <v>19620</v>
      </c>
      <c r="AQ9" s="13">
        <f>'C завтраками| Bed and breakfast'!AQ9*0.9</f>
        <v>19620</v>
      </c>
      <c r="AR9" s="13">
        <f>'C завтраками| Bed and breakfast'!AR9*0.9</f>
        <v>19620</v>
      </c>
      <c r="AS9" s="13">
        <f>'C завтраками| Bed and breakfast'!AS9*0.9</f>
        <v>19620</v>
      </c>
      <c r="AT9" s="13">
        <f>'C завтраками| Bed and breakfast'!AT9*0.9</f>
        <v>19620</v>
      </c>
      <c r="AU9" s="13">
        <f>'C завтраками| Bed and breakfast'!AU9*0.9</f>
        <v>20700</v>
      </c>
      <c r="AV9" s="13">
        <f>'C завтраками| Bed and breakfast'!AV9*0.9</f>
        <v>20700</v>
      </c>
      <c r="AW9" s="13">
        <f>'C завтраками| Bed and breakfast'!AW9*0.9</f>
        <v>20700</v>
      </c>
      <c r="AX9" s="13">
        <f>'C завтраками| Bed and breakfast'!AX9*0.9</f>
        <v>22860</v>
      </c>
      <c r="AY9" s="13">
        <f>'C завтраками| Bed and breakfast'!AY9*0.9</f>
        <v>22860</v>
      </c>
      <c r="AZ9" s="13">
        <f>'C завтраками| Bed and breakfast'!AZ9*0.9</f>
        <v>22860</v>
      </c>
      <c r="BA9" s="13">
        <f>'C завтраками| Bed and breakfast'!BA9*0.9</f>
        <v>22860</v>
      </c>
      <c r="BB9" s="13">
        <f>'C завтраками| Bed and breakfast'!BB9*0.9</f>
        <v>25020</v>
      </c>
      <c r="BC9" s="13">
        <f>'C завтраками| Bed and breakfast'!BC9*0.9</f>
        <v>25020</v>
      </c>
      <c r="BD9" s="13">
        <f>'C завтраками| Bed and breakfast'!BD9*0.9</f>
        <v>25020</v>
      </c>
      <c r="BE9" s="13">
        <f>'C завтраками| Bed and breakfast'!BE9*0.9</f>
        <v>25020</v>
      </c>
      <c r="BF9" s="13">
        <f>'C завтраками| Bed and breakfast'!BF9*0.9</f>
        <v>25020</v>
      </c>
      <c r="BG9" s="13">
        <f>'C завтраками| Bed and breakfast'!BG9*0.9</f>
        <v>25020</v>
      </c>
      <c r="BH9" s="13">
        <f>'C завтраками| Bed and breakfast'!BH9*0.9</f>
        <v>25020</v>
      </c>
      <c r="BI9" s="13">
        <f>'C завтраками| Bed and breakfast'!BI9*0.9</f>
        <v>25020</v>
      </c>
      <c r="BJ9" s="13">
        <f>'C завтраками| Bed and breakfast'!BJ9*0.9</f>
        <v>22860</v>
      </c>
      <c r="BK9" s="13">
        <f>'C завтраками| Bed and breakfast'!BK9*0.9</f>
        <v>16380</v>
      </c>
      <c r="BL9" s="13">
        <f>'C завтраками| Bed and breakfast'!BL9*0.9</f>
        <v>16380</v>
      </c>
      <c r="BM9" s="13">
        <f>'C завтраками| Bed and breakfast'!BM9*0.9</f>
        <v>16380</v>
      </c>
      <c r="BN9" s="13">
        <f>'C завтраками| Bed and breakfast'!BN9*0.9</f>
        <v>16380</v>
      </c>
      <c r="BO9" s="13">
        <f>'C завтраками| Bed and breakfast'!BO9*0.9</f>
        <v>16380</v>
      </c>
      <c r="BP9" s="13">
        <f>'C завтраками| Bed and breakfast'!BP9*0.9</f>
        <v>16380</v>
      </c>
      <c r="BQ9" s="13">
        <f>'C завтраками| Bed and breakfast'!BQ9*0.9</f>
        <v>16380</v>
      </c>
      <c r="BR9" s="13">
        <f>'C завтраками| Bed and breakfast'!BR9*0.9</f>
        <v>16380</v>
      </c>
      <c r="BS9" s="13">
        <f>'C завтраками| Bed and breakfast'!BS9*0.9</f>
        <v>16380</v>
      </c>
      <c r="BT9" s="13">
        <f>'C завтраками| Bed and breakfast'!BT9*0.9</f>
        <v>12420</v>
      </c>
      <c r="BU9" s="13">
        <f>'C завтраками| Bed and breakfast'!BU9*0.9</f>
        <v>12420</v>
      </c>
      <c r="BV9" s="13">
        <f>'C завтраками| Bed and breakfast'!BV9*0.9</f>
        <v>12420</v>
      </c>
      <c r="BW9" s="13">
        <f>'C завтраками| Bed and breakfast'!BW9*0.9</f>
        <v>12420</v>
      </c>
      <c r="BX9" s="13">
        <f>'C завтраками| Bed and breakfast'!BX9*0.9</f>
        <v>12420</v>
      </c>
      <c r="BY9" s="13">
        <f>'C завтраками| Bed and breakfast'!BY9*0.9</f>
        <v>12420</v>
      </c>
      <c r="BZ9" s="13">
        <f>'C завтраками| Bed and breakfast'!BZ9*0.9</f>
        <v>12420</v>
      </c>
      <c r="CA9" s="13">
        <f>'C завтраками| Bed and breakfast'!CA9*0.9</f>
        <v>11160</v>
      </c>
      <c r="CB9" s="13">
        <f>'C завтраками| Bed and breakfast'!CB9*0.9</f>
        <v>11160</v>
      </c>
      <c r="CC9" s="13">
        <f>'C завтраками| Bed and breakfast'!CC9*0.9</f>
        <v>11160</v>
      </c>
      <c r="CD9" s="13">
        <f>'C завтраками| Bed and breakfast'!CD9*0.9</f>
        <v>11160</v>
      </c>
      <c r="CE9" s="13">
        <f>'C завтраками| Bed and breakfast'!CE9*0.9</f>
        <v>11160</v>
      </c>
      <c r="CF9" s="13">
        <f>'C завтраками| Bed and breakfast'!CF9*0.9</f>
        <v>10080</v>
      </c>
      <c r="CG9" s="13">
        <f>'C завтраками| Bed and breakfast'!CG9*0.9</f>
        <v>10080</v>
      </c>
      <c r="CH9" s="13">
        <f>'C завтраками| Bed and breakfast'!CH9*0.9</f>
        <v>10080</v>
      </c>
      <c r="CI9" s="13">
        <f>'C завтраками| Bed and breakfast'!CI9*0.9</f>
        <v>10080</v>
      </c>
      <c r="CJ9" s="13">
        <f>'C завтраками| Bed and breakfast'!CJ9*0.9</f>
        <v>10080</v>
      </c>
      <c r="CK9" s="13">
        <f>'C завтраками| Bed and breakfast'!CK9*0.9</f>
        <v>11160</v>
      </c>
      <c r="CL9" s="13">
        <f>'C завтраками| Bed and breakfast'!CL9*0.9</f>
        <v>11160</v>
      </c>
      <c r="CM9" s="13">
        <f>'C завтраками| Bed and breakfast'!CM9*0.9</f>
        <v>10080</v>
      </c>
      <c r="CN9" s="13">
        <f>'C завтраками| Bed and breakfast'!CN9*0.9</f>
        <v>10080</v>
      </c>
      <c r="CO9" s="13">
        <f>'C завтраками| Bed and breakfast'!CO9*0.9</f>
        <v>10080</v>
      </c>
      <c r="CP9" s="13">
        <f>'C завтраками| Bed and breakfast'!CP9*0.9</f>
        <v>9720</v>
      </c>
      <c r="CQ9" s="13">
        <f>'C завтраками| Bed and breakfast'!CQ9*0.9</f>
        <v>9720</v>
      </c>
      <c r="CR9" s="13">
        <f>'C завтраками| Bed and breakfast'!CR9*0.9</f>
        <v>9720</v>
      </c>
      <c r="CS9" s="13">
        <f>'C завтраками| Bed and breakfast'!CS9*0.9</f>
        <v>9720</v>
      </c>
      <c r="CT9" s="13">
        <f>'C завтраками| Bed and breakfast'!CT9*0.9</f>
        <v>8820</v>
      </c>
      <c r="CU9" s="13">
        <f>'C завтраками| Bed and breakfast'!CU9*0.9</f>
        <v>8820</v>
      </c>
      <c r="CV9" s="13">
        <f>'C завтраками| Bed and breakfast'!CV9*0.9</f>
        <v>8820</v>
      </c>
      <c r="CW9" s="13">
        <f>'C завтраками| Bed and breakfast'!CW9*0.9</f>
        <v>8820</v>
      </c>
      <c r="CX9" s="13">
        <f>'C завтраками| Bed and breakfast'!CX9*0.9</f>
        <v>8820</v>
      </c>
      <c r="CY9" s="13">
        <f>'C завтраками| Bed and breakfast'!CY9*0.9</f>
        <v>8820</v>
      </c>
      <c r="CZ9" s="13">
        <f>'C завтраками| Bed and breakfast'!CZ9*0.9</f>
        <v>8820</v>
      </c>
      <c r="DA9" s="13">
        <f>'C завтраками| Bed and breakfast'!DA9*0.9</f>
        <v>7110</v>
      </c>
      <c r="DB9" s="13">
        <f>'C завтраками| Bed and breakfast'!DB9*0.9</f>
        <v>7110</v>
      </c>
      <c r="DC9" s="13">
        <f>'C завтраками| Bed and breakfast'!DC9*0.9</f>
        <v>7110</v>
      </c>
      <c r="DD9" s="13">
        <f>'C завтраками| Bed and breakfast'!DD9*0.9</f>
        <v>7110</v>
      </c>
      <c r="DE9" s="13">
        <f>'C завтраками| Bed and breakfast'!DE9*0.9</f>
        <v>7110</v>
      </c>
      <c r="DF9" s="13">
        <f>'C завтраками| Bed and breakfast'!DF9*0.9</f>
        <v>7650</v>
      </c>
      <c r="DG9" s="13">
        <f>'C завтраками| Bed and breakfast'!DG9*0.9</f>
        <v>7650</v>
      </c>
      <c r="DH9" s="13">
        <f>'C завтраками| Bed and breakfast'!DH9*0.9</f>
        <v>7110</v>
      </c>
      <c r="DI9" s="13">
        <f>'C завтраками| Bed and breakfast'!DI9*0.9</f>
        <v>7110</v>
      </c>
      <c r="DJ9" s="13">
        <f>'C завтраками| Bed and breakfast'!DJ9*0.9</f>
        <v>7110</v>
      </c>
      <c r="DK9" s="13">
        <f>'C завтраками| Bed and breakfast'!DK9*0.9</f>
        <v>7110</v>
      </c>
      <c r="DL9" s="13">
        <f>'C завтраками| Bed and breakfast'!DL9*0.9</f>
        <v>7110</v>
      </c>
      <c r="DM9" s="13">
        <f>'C завтраками| Bed and breakfast'!DM9*0.9</f>
        <v>7650</v>
      </c>
      <c r="DN9" s="13">
        <f>'C завтраками| Bed and breakfast'!DN9*0.9</f>
        <v>7650</v>
      </c>
      <c r="DO9" s="13">
        <f>'C завтраками| Bed and breakfast'!DO9*0.9</f>
        <v>7110</v>
      </c>
      <c r="DP9" s="13">
        <f>'C завтраками| Bed and breakfast'!DP9*0.9</f>
        <v>7110</v>
      </c>
      <c r="DQ9" s="13">
        <f>'C завтраками| Bed and breakfast'!DQ9*0.9</f>
        <v>7110</v>
      </c>
      <c r="DR9" s="13">
        <f>'C завтраками| Bed and breakfast'!DR9*0.9</f>
        <v>7110</v>
      </c>
      <c r="DS9" s="13">
        <f>'C завтраками| Bed and breakfast'!DS9*0.9</f>
        <v>8370</v>
      </c>
      <c r="DT9" s="13">
        <f>'C завтраками| Bed and breakfast'!DT9*0.9</f>
        <v>8370</v>
      </c>
      <c r="DU9" s="13">
        <f>'C завтраками| Bed and breakfast'!DU9*0.9</f>
        <v>8370</v>
      </c>
      <c r="DV9" s="13">
        <f>'C завтраками| Bed and breakfast'!DV9*0.9</f>
        <v>7380</v>
      </c>
      <c r="DW9" s="13">
        <f>'C завтраками| Bed and breakfast'!DW9*0.9</f>
        <v>7380</v>
      </c>
      <c r="DX9" s="13">
        <f>'C завтраками| Bed and breakfast'!DX9*0.9</f>
        <v>7380</v>
      </c>
      <c r="DY9" s="13">
        <f>'C завтраками| Bed and breakfast'!DY9*0.9</f>
        <v>7380</v>
      </c>
      <c r="DZ9" s="13">
        <f>'C завтраками| Bed and breakfast'!DZ9*0.9</f>
        <v>7380</v>
      </c>
      <c r="EA9" s="13">
        <f>'C завтраками| Bed and breakfast'!EA9*0.9</f>
        <v>8370</v>
      </c>
      <c r="EB9" s="13">
        <f>'C завтраками| Bed and breakfast'!EB9*0.9</f>
        <v>8370</v>
      </c>
      <c r="EC9" s="13">
        <f>'C завтраками| Bed and breakfast'!EC9*0.9</f>
        <v>8370</v>
      </c>
      <c r="ED9" s="13">
        <f>'C завтраками| Bed and breakfast'!ED9*0.9</f>
        <v>7110</v>
      </c>
      <c r="EE9" s="13">
        <f>'C завтраками| Bed and breakfast'!EE9*0.9</f>
        <v>7110</v>
      </c>
      <c r="EF9" s="13">
        <f>'C завтраками| Bed and breakfast'!EF9*0.9</f>
        <v>7110</v>
      </c>
      <c r="EG9" s="13">
        <f>'C завтраками| Bed and breakfast'!EG9*0.9</f>
        <v>7110</v>
      </c>
      <c r="EH9" s="13">
        <f>'C завтраками| Bed and breakfast'!EH9*0.9</f>
        <v>7380</v>
      </c>
      <c r="EI9" s="13">
        <f>'C завтраками| Bed and breakfast'!EI9*0.9</f>
        <v>7380</v>
      </c>
      <c r="EJ9" s="13">
        <f>'C завтраками| Bed and breakfast'!EJ9*0.9</f>
        <v>7110</v>
      </c>
      <c r="EK9" s="13">
        <f>'C завтраками| Bed and breakfast'!EK9*0.9</f>
        <v>7110</v>
      </c>
      <c r="EL9" s="13">
        <f>'C завтраками| Bed and breakfast'!EL9*0.9</f>
        <v>7110</v>
      </c>
      <c r="EM9" s="13">
        <f>'C завтраками| Bed and breakfast'!EM9*0.9</f>
        <v>7110</v>
      </c>
      <c r="EN9" s="13">
        <f>'C завтраками| Bed and breakfast'!EN9*0.9</f>
        <v>7110</v>
      </c>
      <c r="EO9" s="13">
        <f>'C завтраками| Bed and breakfast'!EO9*0.9</f>
        <v>7380</v>
      </c>
      <c r="EP9" s="13">
        <f>'C завтраками| Bed and breakfast'!EP9*0.9</f>
        <v>7380</v>
      </c>
      <c r="EQ9" s="13">
        <f>'C завтраками| Bed and breakfast'!EQ9*0.9</f>
        <v>7110</v>
      </c>
      <c r="ER9" s="13">
        <f>'C завтраками| Bed and breakfast'!ER9*0.9</f>
        <v>7110</v>
      </c>
      <c r="ES9" s="13">
        <f>'C завтраками| Bed and breakfast'!ES9*0.9</f>
        <v>7110</v>
      </c>
      <c r="ET9" s="13">
        <f>'C завтраками| Bed and breakfast'!ET9*0.9</f>
        <v>7110</v>
      </c>
      <c r="EU9" s="13">
        <f>'C завтраками| Bed and breakfast'!EU9*0.9</f>
        <v>7110</v>
      </c>
      <c r="EV9" s="13">
        <f>'C завтраками| Bed and breakfast'!EV9*0.9</f>
        <v>7380</v>
      </c>
      <c r="EW9" s="13">
        <f>'C завтраками| Bed and breakfast'!EW9*0.9</f>
        <v>7380</v>
      </c>
      <c r="EX9" s="13">
        <f>'C завтраками| Bed and breakfast'!EX9*0.9</f>
        <v>7380</v>
      </c>
      <c r="EY9" s="13">
        <f>'C завтраками| Bed and breakfast'!EY9*0.9</f>
        <v>7380</v>
      </c>
      <c r="EZ9" s="13">
        <f>'C завтраками| Bed and breakfast'!EZ9*0.9</f>
        <v>7380</v>
      </c>
      <c r="FA9" s="13">
        <f>'C завтраками| Bed and breakfast'!FA9*0.9</f>
        <v>7380</v>
      </c>
      <c r="FB9" s="13">
        <f>'C завтраками| Bed and breakfast'!FB9*0.9</f>
        <v>7380</v>
      </c>
      <c r="FC9" s="13">
        <f>'C завтраками| Bed and breakfast'!FC9*0.9</f>
        <v>12060</v>
      </c>
      <c r="FD9" s="13">
        <f>'C завтраками| Bed and breakfast'!FD9*0.9</f>
        <v>12060</v>
      </c>
      <c r="FE9" s="35">
        <f>'C завтраками| Bed and breakfast'!FE9*0.9</f>
        <v>12060</v>
      </c>
      <c r="FF9" s="35">
        <f>'C завтраками| Bed and breakfast'!FF9*0.9</f>
        <v>12060</v>
      </c>
      <c r="FG9" s="35">
        <f>'C завтраками| Bed and breakfast'!FG9*0.9</f>
        <v>12060</v>
      </c>
      <c r="FH9" s="35">
        <f>'C завтраками| Bed and breakfast'!FH9*0.9</f>
        <v>12060</v>
      </c>
      <c r="FI9" s="35">
        <f>'C завтраками| Bed and breakfast'!FI9*0.9</f>
        <v>14040</v>
      </c>
      <c r="FJ9" s="13">
        <f>'C завтраками| Bed and breakfast'!FJ9*0.9</f>
        <v>14040</v>
      </c>
      <c r="FK9" s="13">
        <f>'C завтраками| Bed and breakfast'!FK9*0.9</f>
        <v>14040</v>
      </c>
      <c r="FL9" s="13">
        <f>'C завтраками| Bed and breakfast'!FL9*0.9</f>
        <v>14040</v>
      </c>
      <c r="FM9" s="13">
        <f>'C завтраками| Bed and breakfast'!FM9*0.9</f>
        <v>14040</v>
      </c>
      <c r="FN9" s="13">
        <f>'C завтраками| Bed and breakfast'!FN9*0.9</f>
        <v>14040</v>
      </c>
      <c r="FO9" s="13">
        <f>'C завтраками| Bed and breakfast'!FO9*0.9</f>
        <v>14040</v>
      </c>
      <c r="FP9" s="13">
        <f>'C завтраками| Bed and breakfast'!FP9*0.9</f>
        <v>14040</v>
      </c>
      <c r="FQ9" s="13">
        <f>'C завтраками| Bed and breakfast'!FQ9*0.9</f>
        <v>14040</v>
      </c>
      <c r="FR9" s="13">
        <f>'C завтраками| Bed and breakfast'!FR9*0.9</f>
        <v>14040</v>
      </c>
      <c r="FS9" s="13">
        <f>'C завтраками| Bed and breakfast'!FS9*0.9</f>
        <v>8370</v>
      </c>
      <c r="FT9" s="13">
        <f>'C завтраками| Bed and breakfast'!FT9*0.9</f>
        <v>8370</v>
      </c>
      <c r="FU9" s="13">
        <f>'C завтраками| Bed and breakfast'!FU9*0.9</f>
        <v>8370</v>
      </c>
      <c r="FV9" s="13">
        <f>'C завтраками| Bed and breakfast'!FV9*0.9</f>
        <v>8370</v>
      </c>
      <c r="FW9" s="13">
        <f>'C завтраками| Bed and breakfast'!FW9*0.9</f>
        <v>8370</v>
      </c>
      <c r="FX9" s="13">
        <f>'C завтраками| Bed and breakfast'!FX9*0.9</f>
        <v>8370</v>
      </c>
      <c r="FY9" s="13">
        <f>'C завтраками| Bed and breakfast'!FY9*0.9</f>
        <v>8370</v>
      </c>
      <c r="FZ9" s="13">
        <f>'C завтраками| Bed and breakfast'!FZ9*0.9</f>
        <v>8370</v>
      </c>
      <c r="GA9" s="13">
        <f>'C завтраками| Bed and breakfast'!GA9*0.9</f>
        <v>12060</v>
      </c>
      <c r="GB9" s="13">
        <f>'C завтраками| Bed and breakfast'!GB9*0.9</f>
        <v>12060</v>
      </c>
      <c r="GC9" s="13">
        <f>'C завтраками| Bed and breakfast'!GC9*0.9</f>
        <v>12060</v>
      </c>
      <c r="GD9" s="13">
        <f>'C завтраками| Bed and breakfast'!GD9*0.9</f>
        <v>12060</v>
      </c>
      <c r="GE9" s="13">
        <f>'C завтраками| Bed and breakfast'!GE9*0.9</f>
        <v>12060</v>
      </c>
      <c r="GF9" s="13">
        <f>'C завтраками| Bed and breakfast'!GF9*0.9</f>
        <v>12060</v>
      </c>
      <c r="GG9" s="13">
        <f>'C завтраками| Bed and breakfast'!GG9*0.9</f>
        <v>12060</v>
      </c>
      <c r="GH9" s="13">
        <f>'C завтраками| Bed and breakfast'!GH9*0.9</f>
        <v>12060</v>
      </c>
      <c r="GI9" s="13">
        <f>'C завтраками| Bed and breakfast'!GI9*0.9</f>
        <v>12060</v>
      </c>
      <c r="GJ9" s="13">
        <f>'C завтраками| Bed and breakfast'!GJ9*0.9</f>
        <v>12060</v>
      </c>
      <c r="GK9" s="13">
        <f>'C завтраками| Bed and breakfast'!GK9*0.9</f>
        <v>12060</v>
      </c>
      <c r="GL9" s="13">
        <f>'C завтраками| Bed and breakfast'!GL9*0.9</f>
        <v>12060</v>
      </c>
      <c r="GM9" s="13">
        <f>'C завтраками| Bed and breakfast'!GM9*0.9</f>
        <v>12060</v>
      </c>
      <c r="GN9" s="13">
        <f>'C завтраками| Bed and breakfast'!GN9*0.9</f>
        <v>12060</v>
      </c>
      <c r="GO9" s="13">
        <f>'C завтраками| Bed and breakfast'!GO9*0.9</f>
        <v>9270</v>
      </c>
      <c r="GP9" s="13">
        <f>'C завтраками| Bed and breakfast'!GP9*0.9</f>
        <v>9270</v>
      </c>
      <c r="GQ9" s="13">
        <f>'C завтраками| Bed and breakfast'!GQ9*0.9</f>
        <v>9270</v>
      </c>
      <c r="GR9" s="13">
        <f>'C завтраками| Bed and breakfast'!GR9*0.9</f>
        <v>9270</v>
      </c>
      <c r="GS9" s="13">
        <f>'C завтраками| Bed and breakfast'!GS9*0.9</f>
        <v>9720</v>
      </c>
      <c r="GT9" s="13">
        <f>'C завтраками| Bed and breakfast'!GT9*0.9</f>
        <v>9720</v>
      </c>
      <c r="GU9" s="13">
        <f>'C завтраками| Bed and breakfast'!GU9*0.9</f>
        <v>9270</v>
      </c>
      <c r="GV9" s="13">
        <f>'C завтраками| Bed and breakfast'!GV9*0.9</f>
        <v>9270</v>
      </c>
      <c r="GW9" s="13">
        <f>'C завтраками| Bed and breakfast'!GW9*0.9</f>
        <v>9270</v>
      </c>
      <c r="GX9" s="13">
        <f>'C завтраками| Bed and breakfast'!GX9*0.9</f>
        <v>9270</v>
      </c>
      <c r="GY9" s="13">
        <f>'C завтраками| Bed and breakfast'!GY9*0.9</f>
        <v>9270</v>
      </c>
      <c r="GZ9" s="13">
        <f>'C завтраками| Bed and breakfast'!GZ9*0.9</f>
        <v>9720</v>
      </c>
      <c r="HA9" s="13">
        <f>'C завтраками| Bed and breakfast'!HA9*0.9</f>
        <v>9720</v>
      </c>
      <c r="HB9" s="13">
        <f>'C завтраками| Bed and breakfast'!HB9*0.9</f>
        <v>9270</v>
      </c>
      <c r="HC9" s="13">
        <f>'C завтраками| Bed and breakfast'!HC9*0.9</f>
        <v>9270</v>
      </c>
      <c r="HD9" s="13">
        <f>'C завтраками| Bed and breakfast'!HD9*0.9</f>
        <v>9270</v>
      </c>
      <c r="HE9" s="13">
        <f>'C завтраками| Bed and breakfast'!HE9*0.9</f>
        <v>9270</v>
      </c>
      <c r="HF9" s="13">
        <f>'C завтраками| Bed and breakfast'!HF9*0.9</f>
        <v>9270</v>
      </c>
      <c r="HG9" s="13">
        <f>'C завтраками| Bed and breakfast'!HG9*0.9</f>
        <v>9720</v>
      </c>
      <c r="HH9" s="13">
        <f>'C завтраками| Bed and breakfast'!HH9*0.9</f>
        <v>9720</v>
      </c>
      <c r="HI9" s="13">
        <f>'C завтраками| Bed and breakfast'!HI9*0.9</f>
        <v>9270</v>
      </c>
      <c r="HJ9" s="13">
        <f>'C завтраками| Bed and breakfast'!HJ9*0.9</f>
        <v>9270</v>
      </c>
      <c r="HK9" s="13">
        <f>'C завтраками| Bed and breakfast'!HK9*0.9</f>
        <v>9270</v>
      </c>
      <c r="HL9" s="13">
        <f>'C завтраками| Bed and breakfast'!HL9*0.9</f>
        <v>9270</v>
      </c>
      <c r="HM9" s="13">
        <f>'C завтраками| Bed and breakfast'!HM9*0.9</f>
        <v>9270</v>
      </c>
      <c r="HN9" s="13">
        <f>'C завтраками| Bed and breakfast'!HN9*0.9</f>
        <v>9720</v>
      </c>
      <c r="HO9" s="13">
        <f>'C завтраками| Bed and breakfast'!HO9*0.9</f>
        <v>9720</v>
      </c>
      <c r="HP9" s="13">
        <f>'C завтраками| Bed and breakfast'!HP9*0.9</f>
        <v>9270</v>
      </c>
      <c r="HQ9" s="13">
        <f>'C завтраками| Bed and breakfast'!HQ9*0.9</f>
        <v>9270</v>
      </c>
      <c r="HR9" s="13">
        <f>'C завтраками| Bed and breakfast'!HR9*0.9</f>
        <v>9270</v>
      </c>
      <c r="HS9" s="13">
        <f>'C завтраками| Bed and breakfast'!HS9*0.9</f>
        <v>9270</v>
      </c>
      <c r="HT9" s="13">
        <f>'C завтраками| Bed and breakfast'!HT9*0.9</f>
        <v>9270</v>
      </c>
      <c r="HU9" s="13">
        <f>'C завтраками| Bed and breakfast'!HU9*0.9</f>
        <v>9720</v>
      </c>
      <c r="HV9" s="13">
        <f>'C завтраками| Bed and breakfast'!HV9*0.9</f>
        <v>9720</v>
      </c>
      <c r="HW9" s="13">
        <f>'C завтраками| Bed and breakfast'!HW9*0.9</f>
        <v>9270</v>
      </c>
      <c r="HX9" s="13">
        <f>'C завтраками| Bed and breakfast'!HX9*0.9</f>
        <v>9270</v>
      </c>
      <c r="HY9" s="13">
        <f>'C завтраками| Bed and breakfast'!HY9*0.9</f>
        <v>9270</v>
      </c>
      <c r="HZ9" s="13">
        <f>'C завтраками| Bed and breakfast'!HZ9*0.9</f>
        <v>9270</v>
      </c>
      <c r="IA9" s="13">
        <f>'C завтраками| Bed and breakfast'!IA9*0.9</f>
        <v>9270</v>
      </c>
      <c r="IB9" s="13">
        <f>'C завтраками| Bed and breakfast'!IB9*0.9</f>
        <v>9270</v>
      </c>
      <c r="IC9" s="13">
        <f>'C завтраками| Bed and breakfast'!IC9*0.9</f>
        <v>9270</v>
      </c>
      <c r="ID9" s="13">
        <f>'C завтраками| Bed and breakfast'!ID9*0.9</f>
        <v>8370</v>
      </c>
      <c r="IE9" s="13">
        <f>'C завтраками| Bed and breakfast'!IE9*0.9</f>
        <v>8370</v>
      </c>
      <c r="IF9" s="13">
        <f>'C завтраками| Bed and breakfast'!IF9*0.9</f>
        <v>8370</v>
      </c>
      <c r="IG9" s="13">
        <f>'C завтраками| Bed and breakfast'!IG9*0.9</f>
        <v>8370</v>
      </c>
      <c r="IH9" s="13">
        <f>'C завтраками| Bed and breakfast'!IH9*0.9</f>
        <v>8370</v>
      </c>
      <c r="II9" s="13">
        <f>'C завтраками| Bed and breakfast'!II9*0.9</f>
        <v>8370</v>
      </c>
      <c r="IJ9" s="13">
        <f>'C завтраками| Bed and breakfast'!IJ9*0.9</f>
        <v>8370</v>
      </c>
      <c r="IK9" s="13">
        <f>'C завтраками| Bed and breakfast'!IK9*0.9</f>
        <v>7920</v>
      </c>
      <c r="IL9" s="13">
        <f>'C завтраками| Bed and breakfast'!IL9*0.9</f>
        <v>7920</v>
      </c>
      <c r="IM9" s="13">
        <f>'C завтраками| Bed and breakfast'!IM9*0.9</f>
        <v>7920</v>
      </c>
      <c r="IN9" s="13">
        <f>'C завтраками| Bed and breakfast'!IN9*0.9</f>
        <v>7920</v>
      </c>
      <c r="IO9" s="13">
        <f>'C завтраками| Bed and breakfast'!IO9*0.9</f>
        <v>7920</v>
      </c>
      <c r="IP9" s="13">
        <f>'C завтраками| Bed and breakfast'!IP9*0.9</f>
        <v>8370</v>
      </c>
      <c r="IQ9" s="13">
        <f>'C завтраками| Bed and breakfast'!IQ9*0.9</f>
        <v>8370</v>
      </c>
      <c r="IR9" s="13">
        <f>'C завтраками| Bed and breakfast'!IR9*0.9</f>
        <v>7920</v>
      </c>
      <c r="IS9" s="13">
        <f>'C завтраками| Bed and breakfast'!IS9*0.9</f>
        <v>7920</v>
      </c>
      <c r="IT9" s="13">
        <f>'C завтраками| Bed and breakfast'!IT9*0.9</f>
        <v>7920</v>
      </c>
      <c r="IU9" s="13">
        <f>'C завтраками| Bed and breakfast'!IU9*0.9</f>
        <v>7920</v>
      </c>
      <c r="IV9" s="13">
        <f>'C завтраками| Bed and breakfast'!IV9*0.9</f>
        <v>7920</v>
      </c>
      <c r="IW9" s="13">
        <f>'C завтраками| Bed and breakfast'!IW9*0.9</f>
        <v>8370</v>
      </c>
      <c r="IX9" s="13">
        <f>'C завтраками| Bed and breakfast'!IX9*0.9</f>
        <v>8370</v>
      </c>
      <c r="IY9" s="13">
        <f>'C завтраками| Bed and breakfast'!IY9*0.9</f>
        <v>7920</v>
      </c>
      <c r="IZ9" s="13">
        <f>'C завтраками| Bed and breakfast'!IZ9*0.9</f>
        <v>7920</v>
      </c>
      <c r="JA9" s="13">
        <f>'C завтраками| Bed and breakfast'!JA9*0.9</f>
        <v>7920</v>
      </c>
      <c r="JB9" s="13">
        <f>'C завтраками| Bed and breakfast'!JB9*0.9</f>
        <v>7920</v>
      </c>
      <c r="JC9" s="13">
        <f>'C завтраками| Bed and breakfast'!JC9*0.9</f>
        <v>7920</v>
      </c>
      <c r="JD9" s="13">
        <f>'C завтраками| Bed and breakfast'!JD9*0.9</f>
        <v>8370</v>
      </c>
      <c r="JE9" s="13">
        <f>'C завтраками| Bed and breakfast'!JE9*0.9</f>
        <v>8370</v>
      </c>
      <c r="JF9" s="13">
        <f>'C завтраками| Bed and breakfast'!JF9*0.9</f>
        <v>9270</v>
      </c>
      <c r="JG9" s="13">
        <f>'C завтраками| Bed and breakfast'!JG9*0.9</f>
        <v>9270</v>
      </c>
      <c r="JH9" s="13">
        <f>'C завтраками| Bed and breakfast'!JH9*0.9</f>
        <v>9270</v>
      </c>
      <c r="JI9" s="13">
        <f>'C завтраками| Bed and breakfast'!JI9*0.9</f>
        <v>9270</v>
      </c>
      <c r="JJ9" s="13">
        <f>'C завтраками| Bed and breakfast'!JJ9*0.9</f>
        <v>9270</v>
      </c>
      <c r="JK9" s="13">
        <f>'C завтраками| Bed and breakfast'!JK9*0.9</f>
        <v>9270</v>
      </c>
      <c r="JL9" s="13">
        <f>'C завтраками| Bed and breakfast'!JL9*0.9</f>
        <v>9270</v>
      </c>
      <c r="JM9" s="13">
        <f>'C завтраками| Bed and breakfast'!JM9*0.9</f>
        <v>9270</v>
      </c>
      <c r="JN9" s="13">
        <f>'C завтраками| Bed and breakfast'!JN9*0.9</f>
        <v>9270</v>
      </c>
      <c r="JO9" s="13">
        <f>'C завтраками| Bed and breakfast'!JO9*0.9</f>
        <v>9270</v>
      </c>
      <c r="JP9" s="13">
        <f>'C завтраками| Bed and breakfast'!JP9*0.9</f>
        <v>9270</v>
      </c>
    </row>
    <row r="10" spans="1:276" ht="11.45" customHeight="1">
      <c r="A10" s="14" t="s">
        <v>5</v>
      </c>
      <c r="B10" s="35"/>
      <c r="C10" s="35"/>
      <c r="D10" s="35"/>
      <c r="E10" s="35"/>
      <c r="F10" s="35"/>
      <c r="G10" s="35"/>
      <c r="H10" s="35"/>
      <c r="I10" s="35"/>
      <c r="J10" s="35"/>
      <c r="K10" s="35"/>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35"/>
      <c r="FF10" s="35"/>
      <c r="FG10" s="35"/>
      <c r="FH10" s="35"/>
      <c r="FI10" s="35"/>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row>
    <row r="11" spans="1:276" ht="11.45" customHeight="1">
      <c r="A11" s="12">
        <v>1</v>
      </c>
      <c r="B11" s="35">
        <f>'C завтраками| Bed and breakfast'!B11*0.9</f>
        <v>24390</v>
      </c>
      <c r="C11" s="35">
        <f>'C завтраками| Bed and breakfast'!C11*0.9</f>
        <v>32580</v>
      </c>
      <c r="D11" s="35">
        <f>'C завтраками| Bed and breakfast'!D11*0.9</f>
        <v>32580</v>
      </c>
      <c r="E11" s="35">
        <f>'C завтраками| Bed and breakfast'!E11*0.9</f>
        <v>33930</v>
      </c>
      <c r="F11" s="35">
        <f>'C завтраками| Bed and breakfast'!F11*0.9</f>
        <v>33930</v>
      </c>
      <c r="G11" s="35">
        <f>'C завтраками| Bed and breakfast'!G11*0.9</f>
        <v>33930</v>
      </c>
      <c r="H11" s="35">
        <f>'C завтраками| Bed and breakfast'!H11*0.9</f>
        <v>33930</v>
      </c>
      <c r="I11" s="35">
        <f>'C завтраками| Bed and breakfast'!I11*0.9</f>
        <v>33930</v>
      </c>
      <c r="J11" s="35">
        <f>'C завтраками| Bed and breakfast'!J11*0.9</f>
        <v>30600</v>
      </c>
      <c r="K11" s="35">
        <f>'C завтраками| Bed and breakfast'!K11*0.9</f>
        <v>28980</v>
      </c>
      <c r="L11" s="13">
        <f>'C завтраками| Bed and breakfast'!L11*0.9</f>
        <v>21735</v>
      </c>
      <c r="M11" s="13">
        <f>'C завтраками| Bed and breakfast'!M11*0.9</f>
        <v>18495</v>
      </c>
      <c r="N11" s="13">
        <f>'C завтраками| Bed and breakfast'!N11*0.9</f>
        <v>14715</v>
      </c>
      <c r="O11" s="13">
        <f>'C завтраками| Bed and breakfast'!O11*0.9</f>
        <v>14715</v>
      </c>
      <c r="P11" s="13">
        <f>'C завтраками| Bed and breakfast'!P11*0.9</f>
        <v>14715</v>
      </c>
      <c r="Q11" s="13">
        <f>'C завтраками| Bed and breakfast'!Q11*0.9</f>
        <v>15525</v>
      </c>
      <c r="R11" s="13">
        <f>'C завтраками| Bed and breakfast'!R11*0.9</f>
        <v>15525</v>
      </c>
      <c r="S11" s="13">
        <f>'C завтраками| Bed and breakfast'!S11*0.9</f>
        <v>15525</v>
      </c>
      <c r="T11" s="13">
        <f>'C завтраками| Bed and breakfast'!T11*0.9</f>
        <v>15525</v>
      </c>
      <c r="U11" s="13">
        <f>'C завтраками| Bed and breakfast'!U11*0.9</f>
        <v>15525</v>
      </c>
      <c r="V11" s="13">
        <f>'C завтраками| Bed and breakfast'!V11*0.9</f>
        <v>15525</v>
      </c>
      <c r="W11" s="13">
        <f>'C завтраками| Bed and breakfast'!W11*0.9</f>
        <v>16335</v>
      </c>
      <c r="X11" s="13">
        <f>'C завтраками| Bed and breakfast'!X11*0.9</f>
        <v>16335</v>
      </c>
      <c r="Y11" s="13">
        <f>'C завтраками| Bed and breakfast'!Y11*0.9</f>
        <v>16335</v>
      </c>
      <c r="Z11" s="13">
        <f>'C завтраками| Bed and breakfast'!Z11*0.9</f>
        <v>16335</v>
      </c>
      <c r="AA11" s="13">
        <f>'C завтраками| Bed and breakfast'!AA11*0.9</f>
        <v>16335</v>
      </c>
      <c r="AB11" s="13">
        <f>'C завтраками| Bed and breakfast'!AB11*0.9</f>
        <v>17415</v>
      </c>
      <c r="AC11" s="13">
        <f>'C завтраками| Bed and breakfast'!AC11*0.9</f>
        <v>17415</v>
      </c>
      <c r="AD11" s="13">
        <f>'C завтраками| Bed and breakfast'!AD11*0.9</f>
        <v>17415</v>
      </c>
      <c r="AE11" s="13">
        <f>'C завтраками| Bed and breakfast'!AE11*0.9</f>
        <v>17415</v>
      </c>
      <c r="AF11" s="13">
        <f>'C завтраками| Bed and breakfast'!AF11*0.9</f>
        <v>20655</v>
      </c>
      <c r="AG11" s="13">
        <f>'C завтраками| Bed and breakfast'!AG11*0.9</f>
        <v>20655</v>
      </c>
      <c r="AH11" s="13">
        <f>'C завтраками| Bed and breakfast'!AH11*0.9</f>
        <v>20655</v>
      </c>
      <c r="AI11" s="13">
        <f>'C завтраками| Bed and breakfast'!AI11*0.9</f>
        <v>19575</v>
      </c>
      <c r="AJ11" s="13">
        <f>'C завтраками| Bed and breakfast'!AJ11*0.9</f>
        <v>19575</v>
      </c>
      <c r="AK11" s="13">
        <f>'C завтраками| Bed and breakfast'!AK11*0.9</f>
        <v>19575</v>
      </c>
      <c r="AL11" s="13">
        <f>'C завтраками| Bed and breakfast'!AL11*0.9</f>
        <v>19575</v>
      </c>
      <c r="AM11" s="13">
        <f>'C завтраками| Bed and breakfast'!AM11*0.9</f>
        <v>22815</v>
      </c>
      <c r="AN11" s="13">
        <f>'C завтраками| Bed and breakfast'!AN11*0.9</f>
        <v>22815</v>
      </c>
      <c r="AO11" s="13">
        <f>'C завтраками| Bed and breakfast'!AO11*0.9</f>
        <v>22815</v>
      </c>
      <c r="AP11" s="13">
        <f>'C завтраками| Bed and breakfast'!AP11*0.9</f>
        <v>19575</v>
      </c>
      <c r="AQ11" s="13">
        <f>'C завтраками| Bed and breakfast'!AQ11*0.9</f>
        <v>19575</v>
      </c>
      <c r="AR11" s="13">
        <f>'C завтраками| Bed and breakfast'!AR11*0.9</f>
        <v>19575</v>
      </c>
      <c r="AS11" s="13">
        <f>'C завтраками| Bed and breakfast'!AS11*0.9</f>
        <v>19575</v>
      </c>
      <c r="AT11" s="13">
        <f>'C завтраками| Bed and breakfast'!AT11*0.9</f>
        <v>19575</v>
      </c>
      <c r="AU11" s="13">
        <f>'C завтраками| Bed and breakfast'!AU11*0.9</f>
        <v>20655</v>
      </c>
      <c r="AV11" s="13">
        <f>'C завтраками| Bed and breakfast'!AV11*0.9</f>
        <v>20655</v>
      </c>
      <c r="AW11" s="13">
        <f>'C завтраками| Bed and breakfast'!AW11*0.9</f>
        <v>20655</v>
      </c>
      <c r="AX11" s="13">
        <f>'C завтраками| Bed and breakfast'!AX11*0.9</f>
        <v>22815</v>
      </c>
      <c r="AY11" s="13">
        <f>'C завтраками| Bed and breakfast'!AY11*0.9</f>
        <v>22815</v>
      </c>
      <c r="AZ11" s="13">
        <f>'C завтраками| Bed and breakfast'!AZ11*0.9</f>
        <v>22815</v>
      </c>
      <c r="BA11" s="13">
        <f>'C завтраками| Bed and breakfast'!BA11*0.9</f>
        <v>22815</v>
      </c>
      <c r="BB11" s="13">
        <f>'C завтраками| Bed and breakfast'!BB11*0.9</f>
        <v>24975</v>
      </c>
      <c r="BC11" s="13">
        <f>'C завтраками| Bed and breakfast'!BC11*0.9</f>
        <v>24975</v>
      </c>
      <c r="BD11" s="13">
        <f>'C завтраками| Bed and breakfast'!BD11*0.9</f>
        <v>24975</v>
      </c>
      <c r="BE11" s="13">
        <f>'C завтраками| Bed and breakfast'!BE11*0.9</f>
        <v>24975</v>
      </c>
      <c r="BF11" s="13">
        <f>'C завтраками| Bed and breakfast'!BF11*0.9</f>
        <v>24975</v>
      </c>
      <c r="BG11" s="13">
        <f>'C завтраками| Bed and breakfast'!BG11*0.9</f>
        <v>24975</v>
      </c>
      <c r="BH11" s="13">
        <f>'C завтраками| Bed and breakfast'!BH11*0.9</f>
        <v>24975</v>
      </c>
      <c r="BI11" s="13">
        <f>'C завтраками| Bed and breakfast'!BI11*0.9</f>
        <v>24975</v>
      </c>
      <c r="BJ11" s="13">
        <f>'C завтраками| Bed and breakfast'!BJ11*0.9</f>
        <v>22815</v>
      </c>
      <c r="BK11" s="13">
        <f>'C завтраками| Bed and breakfast'!BK11*0.9</f>
        <v>16335</v>
      </c>
      <c r="BL11" s="13">
        <f>'C завтраками| Bed and breakfast'!BL11*0.9</f>
        <v>16335</v>
      </c>
      <c r="BM11" s="13">
        <f>'C завтраками| Bed and breakfast'!BM11*0.9</f>
        <v>16335</v>
      </c>
      <c r="BN11" s="13">
        <f>'C завтраками| Bed and breakfast'!BN11*0.9</f>
        <v>16335</v>
      </c>
      <c r="BO11" s="13">
        <f>'C завтраками| Bed and breakfast'!BO11*0.9</f>
        <v>16335</v>
      </c>
      <c r="BP11" s="13">
        <f>'C завтраками| Bed and breakfast'!BP11*0.9</f>
        <v>16335</v>
      </c>
      <c r="BQ11" s="13">
        <f>'C завтраками| Bed and breakfast'!BQ11*0.9</f>
        <v>16335</v>
      </c>
      <c r="BR11" s="13">
        <f>'C завтраками| Bed and breakfast'!BR11*0.9</f>
        <v>16335</v>
      </c>
      <c r="BS11" s="13">
        <f>'C завтраками| Bed and breakfast'!BS11*0.9</f>
        <v>16335</v>
      </c>
      <c r="BT11" s="13">
        <f>'C завтраками| Bed and breakfast'!BT11*0.9</f>
        <v>12105</v>
      </c>
      <c r="BU11" s="13">
        <f>'C завтраками| Bed and breakfast'!BU11*0.9</f>
        <v>12105</v>
      </c>
      <c r="BV11" s="13">
        <f>'C завтраками| Bed and breakfast'!BV11*0.9</f>
        <v>12105</v>
      </c>
      <c r="BW11" s="13">
        <f>'C завтраками| Bed and breakfast'!BW11*0.9</f>
        <v>12105</v>
      </c>
      <c r="BX11" s="13">
        <f>'C завтраками| Bed and breakfast'!BX11*0.9</f>
        <v>12105</v>
      </c>
      <c r="BY11" s="13">
        <f>'C завтраками| Bed and breakfast'!BY11*0.9</f>
        <v>12105</v>
      </c>
      <c r="BZ11" s="13">
        <f>'C завтраками| Bed and breakfast'!BZ11*0.9</f>
        <v>12105</v>
      </c>
      <c r="CA11" s="13">
        <f>'C завтраками| Bed and breakfast'!CA11*0.9</f>
        <v>10845</v>
      </c>
      <c r="CB11" s="13">
        <f>'C завтраками| Bed and breakfast'!CB11*0.9</f>
        <v>10845</v>
      </c>
      <c r="CC11" s="13">
        <f>'C завтраками| Bed and breakfast'!CC11*0.9</f>
        <v>10845</v>
      </c>
      <c r="CD11" s="13">
        <f>'C завтраками| Bed and breakfast'!CD11*0.9</f>
        <v>10845</v>
      </c>
      <c r="CE11" s="13">
        <f>'C завтраками| Bed and breakfast'!CE11*0.9</f>
        <v>10845</v>
      </c>
      <c r="CF11" s="13">
        <f>'C завтраками| Bed and breakfast'!CF11*0.9</f>
        <v>9765</v>
      </c>
      <c r="CG11" s="13">
        <f>'C завтраками| Bed and breakfast'!CG11*0.9</f>
        <v>9765</v>
      </c>
      <c r="CH11" s="13">
        <f>'C завтраками| Bed and breakfast'!CH11*0.9</f>
        <v>9765</v>
      </c>
      <c r="CI11" s="13">
        <f>'C завтраками| Bed and breakfast'!CI11*0.9</f>
        <v>9765</v>
      </c>
      <c r="CJ11" s="13">
        <f>'C завтраками| Bed and breakfast'!CJ11*0.9</f>
        <v>9765</v>
      </c>
      <c r="CK11" s="13">
        <f>'C завтраками| Bed and breakfast'!CK11*0.9</f>
        <v>10845</v>
      </c>
      <c r="CL11" s="13">
        <f>'C завтраками| Bed and breakfast'!CL11*0.9</f>
        <v>10845</v>
      </c>
      <c r="CM11" s="13">
        <f>'C завтраками| Bed and breakfast'!CM11*0.9</f>
        <v>9765</v>
      </c>
      <c r="CN11" s="13">
        <f>'C завтраками| Bed and breakfast'!CN11*0.9</f>
        <v>9765</v>
      </c>
      <c r="CO11" s="13">
        <f>'C завтраками| Bed and breakfast'!CO11*0.9</f>
        <v>9765</v>
      </c>
      <c r="CP11" s="13">
        <f>'C завтраками| Bed and breakfast'!CP11*0.9</f>
        <v>9135</v>
      </c>
      <c r="CQ11" s="13">
        <f>'C завтраками| Bed and breakfast'!CQ11*0.9</f>
        <v>9135</v>
      </c>
      <c r="CR11" s="13">
        <f>'C завтраками| Bed and breakfast'!CR11*0.9</f>
        <v>9135</v>
      </c>
      <c r="CS11" s="13">
        <f>'C завтраками| Bed and breakfast'!CS11*0.9</f>
        <v>9135</v>
      </c>
      <c r="CT11" s="13">
        <f>'C завтраками| Bed and breakfast'!CT11*0.9</f>
        <v>8235</v>
      </c>
      <c r="CU11" s="13">
        <f>'C завтраками| Bed and breakfast'!CU11*0.9</f>
        <v>8235</v>
      </c>
      <c r="CV11" s="13">
        <f>'C завтраками| Bed and breakfast'!CV11*0.9</f>
        <v>8235</v>
      </c>
      <c r="CW11" s="13">
        <f>'C завтраками| Bed and breakfast'!CW11*0.9</f>
        <v>8235</v>
      </c>
      <c r="CX11" s="13">
        <f>'C завтраками| Bed and breakfast'!CX11*0.9</f>
        <v>8235</v>
      </c>
      <c r="CY11" s="13">
        <f>'C завтраками| Bed and breakfast'!CY11*0.9</f>
        <v>8235</v>
      </c>
      <c r="CZ11" s="13">
        <f>'C завтраками| Bed and breakfast'!CZ11*0.9</f>
        <v>8235</v>
      </c>
      <c r="DA11" s="13">
        <f>'C завтраками| Bed and breakfast'!DA11*0.9</f>
        <v>6525</v>
      </c>
      <c r="DB11" s="13">
        <f>'C завтраками| Bed and breakfast'!DB11*0.9</f>
        <v>6525</v>
      </c>
      <c r="DC11" s="13">
        <f>'C завтраками| Bed and breakfast'!DC11*0.9</f>
        <v>6525</v>
      </c>
      <c r="DD11" s="13">
        <f>'C завтраками| Bed and breakfast'!DD11*0.9</f>
        <v>6525</v>
      </c>
      <c r="DE11" s="13">
        <f>'C завтраками| Bed and breakfast'!DE11*0.9</f>
        <v>6525</v>
      </c>
      <c r="DF11" s="13">
        <f>'C завтраками| Bed and breakfast'!DF11*0.9</f>
        <v>7065</v>
      </c>
      <c r="DG11" s="13">
        <f>'C завтраками| Bed and breakfast'!DG11*0.9</f>
        <v>7065</v>
      </c>
      <c r="DH11" s="13">
        <f>'C завтраками| Bed and breakfast'!DH11*0.9</f>
        <v>6525</v>
      </c>
      <c r="DI11" s="13">
        <f>'C завтраками| Bed and breakfast'!DI11*0.9</f>
        <v>6525</v>
      </c>
      <c r="DJ11" s="13">
        <f>'C завтраками| Bed and breakfast'!DJ11*0.9</f>
        <v>6525</v>
      </c>
      <c r="DK11" s="13">
        <f>'C завтраками| Bed and breakfast'!DK11*0.9</f>
        <v>6525</v>
      </c>
      <c r="DL11" s="13">
        <f>'C завтраками| Bed and breakfast'!DL11*0.9</f>
        <v>6525</v>
      </c>
      <c r="DM11" s="13">
        <f>'C завтраками| Bed and breakfast'!DM11*0.9</f>
        <v>7065</v>
      </c>
      <c r="DN11" s="13">
        <f>'C завтраками| Bed and breakfast'!DN11*0.9</f>
        <v>7065</v>
      </c>
      <c r="DO11" s="13">
        <f>'C завтраками| Bed and breakfast'!DO11*0.9</f>
        <v>6525</v>
      </c>
      <c r="DP11" s="13">
        <f>'C завтраками| Bed and breakfast'!DP11*0.9</f>
        <v>6525</v>
      </c>
      <c r="DQ11" s="13">
        <f>'C завтраками| Bed and breakfast'!DQ11*0.9</f>
        <v>6525</v>
      </c>
      <c r="DR11" s="13">
        <f>'C завтраками| Bed and breakfast'!DR11*0.9</f>
        <v>6525</v>
      </c>
      <c r="DS11" s="13">
        <f>'C завтраками| Bed and breakfast'!DS11*0.9</f>
        <v>7785</v>
      </c>
      <c r="DT11" s="13">
        <f>'C завтраками| Bed and breakfast'!DT11*0.9</f>
        <v>7785</v>
      </c>
      <c r="DU11" s="13">
        <f>'C завтраками| Bed and breakfast'!DU11*0.9</f>
        <v>7785</v>
      </c>
      <c r="DV11" s="13">
        <f>'C завтраками| Bed and breakfast'!DV11*0.9</f>
        <v>6795</v>
      </c>
      <c r="DW11" s="13">
        <f>'C завтраками| Bed and breakfast'!DW11*0.9</f>
        <v>6795</v>
      </c>
      <c r="DX11" s="13">
        <f>'C завтраками| Bed and breakfast'!DX11*0.9</f>
        <v>6795</v>
      </c>
      <c r="DY11" s="13">
        <f>'C завтраками| Bed and breakfast'!DY11*0.9</f>
        <v>6795</v>
      </c>
      <c r="DZ11" s="13">
        <f>'C завтраками| Bed and breakfast'!DZ11*0.9</f>
        <v>6795</v>
      </c>
      <c r="EA11" s="13">
        <f>'C завтраками| Bed and breakfast'!EA11*0.9</f>
        <v>7785</v>
      </c>
      <c r="EB11" s="13">
        <f>'C завтраками| Bed and breakfast'!EB11*0.9</f>
        <v>7785</v>
      </c>
      <c r="EC11" s="13">
        <f>'C завтраками| Bed and breakfast'!EC11*0.9</f>
        <v>7785</v>
      </c>
      <c r="ED11" s="13">
        <f>'C завтраками| Bed and breakfast'!ED11*0.9</f>
        <v>6525</v>
      </c>
      <c r="EE11" s="13">
        <f>'C завтраками| Bed and breakfast'!EE11*0.9</f>
        <v>6525</v>
      </c>
      <c r="EF11" s="13">
        <f>'C завтраками| Bed and breakfast'!EF11*0.9</f>
        <v>6525</v>
      </c>
      <c r="EG11" s="13">
        <f>'C завтраками| Bed and breakfast'!EG11*0.9</f>
        <v>6525</v>
      </c>
      <c r="EH11" s="13">
        <f>'C завтраками| Bed and breakfast'!EH11*0.9</f>
        <v>6795</v>
      </c>
      <c r="EI11" s="13">
        <f>'C завтраками| Bed and breakfast'!EI11*0.9</f>
        <v>6795</v>
      </c>
      <c r="EJ11" s="13">
        <f>'C завтраками| Bed and breakfast'!EJ11*0.9</f>
        <v>6525</v>
      </c>
      <c r="EK11" s="13">
        <f>'C завтраками| Bed and breakfast'!EK11*0.9</f>
        <v>6525</v>
      </c>
      <c r="EL11" s="13">
        <f>'C завтраками| Bed and breakfast'!EL11*0.9</f>
        <v>6525</v>
      </c>
      <c r="EM11" s="13">
        <f>'C завтраками| Bed and breakfast'!EM11*0.9</f>
        <v>6525</v>
      </c>
      <c r="EN11" s="13">
        <f>'C завтраками| Bed and breakfast'!EN11*0.9</f>
        <v>6525</v>
      </c>
      <c r="EO11" s="13">
        <f>'C завтраками| Bed and breakfast'!EO11*0.9</f>
        <v>6795</v>
      </c>
      <c r="EP11" s="13">
        <f>'C завтраками| Bed and breakfast'!EP11*0.9</f>
        <v>6795</v>
      </c>
      <c r="EQ11" s="13">
        <f>'C завтраками| Bed and breakfast'!EQ11*0.9</f>
        <v>6525</v>
      </c>
      <c r="ER11" s="13">
        <f>'C завтраками| Bed and breakfast'!ER11*0.9</f>
        <v>6525</v>
      </c>
      <c r="ES11" s="13">
        <f>'C завтраками| Bed and breakfast'!ES11*0.9</f>
        <v>6525</v>
      </c>
      <c r="ET11" s="13">
        <f>'C завтраками| Bed and breakfast'!ET11*0.9</f>
        <v>6525</v>
      </c>
      <c r="EU11" s="13">
        <f>'C завтраками| Bed and breakfast'!EU11*0.9</f>
        <v>6525</v>
      </c>
      <c r="EV11" s="13">
        <f>'C завтраками| Bed and breakfast'!EV11*0.9</f>
        <v>6795</v>
      </c>
      <c r="EW11" s="13">
        <f>'C завтраками| Bed and breakfast'!EW11*0.9</f>
        <v>6795</v>
      </c>
      <c r="EX11" s="13">
        <f>'C завтраками| Bed and breakfast'!EX11*0.9</f>
        <v>6795</v>
      </c>
      <c r="EY11" s="13">
        <f>'C завтраками| Bed and breakfast'!EY11*0.9</f>
        <v>6795</v>
      </c>
      <c r="EZ11" s="13">
        <f>'C завтраками| Bed and breakfast'!EZ11*0.9</f>
        <v>6795</v>
      </c>
      <c r="FA11" s="13">
        <f>'C завтраками| Bed and breakfast'!FA11*0.9</f>
        <v>6795</v>
      </c>
      <c r="FB11" s="13">
        <f>'C завтраками| Bed and breakfast'!FB11*0.9</f>
        <v>6795</v>
      </c>
      <c r="FC11" s="13">
        <f>'C завтраками| Bed and breakfast'!FC11*0.9</f>
        <v>11475</v>
      </c>
      <c r="FD11" s="13">
        <f>'C завтраками| Bed and breakfast'!FD11*0.9</f>
        <v>11475</v>
      </c>
      <c r="FE11" s="35">
        <f>'C завтраками| Bed and breakfast'!FE11*0.9</f>
        <v>11475</v>
      </c>
      <c r="FF11" s="35">
        <f>'C завтраками| Bed and breakfast'!FF11*0.9</f>
        <v>11475</v>
      </c>
      <c r="FG11" s="35">
        <f>'C завтраками| Bed and breakfast'!FG11*0.9</f>
        <v>11475</v>
      </c>
      <c r="FH11" s="35">
        <f>'C завтраками| Bed and breakfast'!FH11*0.9</f>
        <v>11475</v>
      </c>
      <c r="FI11" s="35">
        <f>'C завтраками| Bed and breakfast'!FI11*0.9</f>
        <v>13455</v>
      </c>
      <c r="FJ11" s="13">
        <f>'C завтраками| Bed and breakfast'!FJ11*0.9</f>
        <v>13455</v>
      </c>
      <c r="FK11" s="13">
        <f>'C завтраками| Bed and breakfast'!FK11*0.9</f>
        <v>13455</v>
      </c>
      <c r="FL11" s="13">
        <f>'C завтраками| Bed and breakfast'!FL11*0.9</f>
        <v>13455</v>
      </c>
      <c r="FM11" s="13">
        <f>'C завтраками| Bed and breakfast'!FM11*0.9</f>
        <v>13455</v>
      </c>
      <c r="FN11" s="13">
        <f>'C завтраками| Bed and breakfast'!FN11*0.9</f>
        <v>13455</v>
      </c>
      <c r="FO11" s="13">
        <f>'C завтраками| Bed and breakfast'!FO11*0.9</f>
        <v>13455</v>
      </c>
      <c r="FP11" s="13">
        <f>'C завтраками| Bed and breakfast'!FP11*0.9</f>
        <v>13455</v>
      </c>
      <c r="FQ11" s="13">
        <f>'C завтраками| Bed and breakfast'!FQ11*0.9</f>
        <v>13455</v>
      </c>
      <c r="FR11" s="13">
        <f>'C завтраками| Bed and breakfast'!FR11*0.9</f>
        <v>13455</v>
      </c>
      <c r="FS11" s="13">
        <f>'C завтраками| Bed and breakfast'!FS11*0.9</f>
        <v>7785</v>
      </c>
      <c r="FT11" s="13">
        <f>'C завтраками| Bed and breakfast'!FT11*0.9</f>
        <v>7785</v>
      </c>
      <c r="FU11" s="13">
        <f>'C завтраками| Bed and breakfast'!FU11*0.9</f>
        <v>7785</v>
      </c>
      <c r="FV11" s="13">
        <f>'C завтраками| Bed and breakfast'!FV11*0.9</f>
        <v>7785</v>
      </c>
      <c r="FW11" s="13">
        <f>'C завтраками| Bed and breakfast'!FW11*0.9</f>
        <v>7785</v>
      </c>
      <c r="FX11" s="13">
        <f>'C завтраками| Bed and breakfast'!FX11*0.9</f>
        <v>7785</v>
      </c>
      <c r="FY11" s="13">
        <f>'C завтраками| Bed and breakfast'!FY11*0.9</f>
        <v>7785</v>
      </c>
      <c r="FZ11" s="13">
        <f>'C завтраками| Bed and breakfast'!FZ11*0.9</f>
        <v>7785</v>
      </c>
      <c r="GA11" s="13">
        <f>'C завтраками| Bed and breakfast'!GA11*0.9</f>
        <v>11475</v>
      </c>
      <c r="GB11" s="13">
        <f>'C завтраками| Bed and breakfast'!GB11*0.9</f>
        <v>11475</v>
      </c>
      <c r="GC11" s="13">
        <f>'C завтраками| Bed and breakfast'!GC11*0.9</f>
        <v>11475</v>
      </c>
      <c r="GD11" s="13">
        <f>'C завтраками| Bed and breakfast'!GD11*0.9</f>
        <v>11475</v>
      </c>
      <c r="GE11" s="13">
        <f>'C завтраками| Bed and breakfast'!GE11*0.9</f>
        <v>11475</v>
      </c>
      <c r="GF11" s="13">
        <f>'C завтраками| Bed and breakfast'!GF11*0.9</f>
        <v>11475</v>
      </c>
      <c r="GG11" s="13">
        <f>'C завтраками| Bed and breakfast'!GG11*0.9</f>
        <v>11475</v>
      </c>
      <c r="GH11" s="13">
        <f>'C завтраками| Bed and breakfast'!GH11*0.9</f>
        <v>11475</v>
      </c>
      <c r="GI11" s="13">
        <f>'C завтраками| Bed and breakfast'!GI11*0.9</f>
        <v>11475</v>
      </c>
      <c r="GJ11" s="13">
        <f>'C завтраками| Bed and breakfast'!GJ11*0.9</f>
        <v>11475</v>
      </c>
      <c r="GK11" s="13">
        <f>'C завтраками| Bed and breakfast'!GK11*0.9</f>
        <v>11475</v>
      </c>
      <c r="GL11" s="13">
        <f>'C завтраками| Bed and breakfast'!GL11*0.9</f>
        <v>11475</v>
      </c>
      <c r="GM11" s="13">
        <f>'C завтраками| Bed and breakfast'!GM11*0.9</f>
        <v>11475</v>
      </c>
      <c r="GN11" s="13">
        <f>'C завтраками| Bed and breakfast'!GN11*0.9</f>
        <v>11475</v>
      </c>
      <c r="GO11" s="13">
        <f>'C завтраками| Bed and breakfast'!GO11*0.9</f>
        <v>8685</v>
      </c>
      <c r="GP11" s="13">
        <f>'C завтраками| Bed and breakfast'!GP11*0.9</f>
        <v>8685</v>
      </c>
      <c r="GQ11" s="13">
        <f>'C завтраками| Bed and breakfast'!GQ11*0.9</f>
        <v>8685</v>
      </c>
      <c r="GR11" s="13">
        <f>'C завтраками| Bed and breakfast'!GR11*0.9</f>
        <v>8685</v>
      </c>
      <c r="GS11" s="13">
        <f>'C завтраками| Bed and breakfast'!GS11*0.9</f>
        <v>9135</v>
      </c>
      <c r="GT11" s="13">
        <f>'C завтраками| Bed and breakfast'!GT11*0.9</f>
        <v>9135</v>
      </c>
      <c r="GU11" s="13">
        <f>'C завтраками| Bed and breakfast'!GU11*0.9</f>
        <v>8685</v>
      </c>
      <c r="GV11" s="13">
        <f>'C завтраками| Bed and breakfast'!GV11*0.9</f>
        <v>8685</v>
      </c>
      <c r="GW11" s="13">
        <f>'C завтраками| Bed and breakfast'!GW11*0.9</f>
        <v>8685</v>
      </c>
      <c r="GX11" s="13">
        <f>'C завтраками| Bed and breakfast'!GX11*0.9</f>
        <v>8685</v>
      </c>
      <c r="GY11" s="13">
        <f>'C завтраками| Bed and breakfast'!GY11*0.9</f>
        <v>8685</v>
      </c>
      <c r="GZ11" s="13">
        <f>'C завтраками| Bed and breakfast'!GZ11*0.9</f>
        <v>9135</v>
      </c>
      <c r="HA11" s="13">
        <f>'C завтраками| Bed and breakfast'!HA11*0.9</f>
        <v>9135</v>
      </c>
      <c r="HB11" s="13">
        <f>'C завтраками| Bed and breakfast'!HB11*0.9</f>
        <v>8685</v>
      </c>
      <c r="HC11" s="13">
        <f>'C завтраками| Bed and breakfast'!HC11*0.9</f>
        <v>8685</v>
      </c>
      <c r="HD11" s="13">
        <f>'C завтраками| Bed and breakfast'!HD11*0.9</f>
        <v>8685</v>
      </c>
      <c r="HE11" s="13">
        <f>'C завтраками| Bed and breakfast'!HE11*0.9</f>
        <v>8685</v>
      </c>
      <c r="HF11" s="13">
        <f>'C завтраками| Bed and breakfast'!HF11*0.9</f>
        <v>8685</v>
      </c>
      <c r="HG11" s="13">
        <f>'C завтраками| Bed and breakfast'!HG11*0.9</f>
        <v>9135</v>
      </c>
      <c r="HH11" s="13">
        <f>'C завтраками| Bed and breakfast'!HH11*0.9</f>
        <v>9135</v>
      </c>
      <c r="HI11" s="13">
        <f>'C завтраками| Bed and breakfast'!HI11*0.9</f>
        <v>8685</v>
      </c>
      <c r="HJ11" s="13">
        <f>'C завтраками| Bed and breakfast'!HJ11*0.9</f>
        <v>8685</v>
      </c>
      <c r="HK11" s="13">
        <f>'C завтраками| Bed and breakfast'!HK11*0.9</f>
        <v>8685</v>
      </c>
      <c r="HL11" s="13">
        <f>'C завтраками| Bed and breakfast'!HL11*0.9</f>
        <v>8685</v>
      </c>
      <c r="HM11" s="13">
        <f>'C завтраками| Bed and breakfast'!HM11*0.9</f>
        <v>8685</v>
      </c>
      <c r="HN11" s="13">
        <f>'C завтраками| Bed and breakfast'!HN11*0.9</f>
        <v>9135</v>
      </c>
      <c r="HO11" s="13">
        <f>'C завтраками| Bed and breakfast'!HO11*0.9</f>
        <v>9135</v>
      </c>
      <c r="HP11" s="13">
        <f>'C завтраками| Bed and breakfast'!HP11*0.9</f>
        <v>8685</v>
      </c>
      <c r="HQ11" s="13">
        <f>'C завтраками| Bed and breakfast'!HQ11*0.9</f>
        <v>8685</v>
      </c>
      <c r="HR11" s="13">
        <f>'C завтраками| Bed and breakfast'!HR11*0.9</f>
        <v>8685</v>
      </c>
      <c r="HS11" s="13">
        <f>'C завтраками| Bed and breakfast'!HS11*0.9</f>
        <v>8685</v>
      </c>
      <c r="HT11" s="13">
        <f>'C завтраками| Bed and breakfast'!HT11*0.9</f>
        <v>8685</v>
      </c>
      <c r="HU11" s="13">
        <f>'C завтраками| Bed and breakfast'!HU11*0.9</f>
        <v>9135</v>
      </c>
      <c r="HV11" s="13">
        <f>'C завтраками| Bed and breakfast'!HV11*0.9</f>
        <v>9135</v>
      </c>
      <c r="HW11" s="13">
        <f>'C завтраками| Bed and breakfast'!HW11*0.9</f>
        <v>8685</v>
      </c>
      <c r="HX11" s="13">
        <f>'C завтраками| Bed and breakfast'!HX11*0.9</f>
        <v>8685</v>
      </c>
      <c r="HY11" s="13">
        <f>'C завтраками| Bed and breakfast'!HY11*0.9</f>
        <v>8685</v>
      </c>
      <c r="HZ11" s="13">
        <f>'C завтраками| Bed and breakfast'!HZ11*0.9</f>
        <v>8685</v>
      </c>
      <c r="IA11" s="13">
        <f>'C завтраками| Bed and breakfast'!IA11*0.9</f>
        <v>8685</v>
      </c>
      <c r="IB11" s="13">
        <f>'C завтраками| Bed and breakfast'!IB11*0.9</f>
        <v>8685</v>
      </c>
      <c r="IC11" s="13">
        <f>'C завтраками| Bed and breakfast'!IC11*0.9</f>
        <v>8685</v>
      </c>
      <c r="ID11" s="13">
        <f>'C завтраками| Bed and breakfast'!ID11*0.9</f>
        <v>7785</v>
      </c>
      <c r="IE11" s="13">
        <f>'C завтраками| Bed and breakfast'!IE11*0.9</f>
        <v>7785</v>
      </c>
      <c r="IF11" s="13">
        <f>'C завтраками| Bed and breakfast'!IF11*0.9</f>
        <v>7785</v>
      </c>
      <c r="IG11" s="13">
        <f>'C завтраками| Bed and breakfast'!IG11*0.9</f>
        <v>7785</v>
      </c>
      <c r="IH11" s="13">
        <f>'C завтраками| Bed and breakfast'!IH11*0.9</f>
        <v>7785</v>
      </c>
      <c r="II11" s="13">
        <f>'C завтраками| Bed and breakfast'!II11*0.9</f>
        <v>7785</v>
      </c>
      <c r="IJ11" s="13">
        <f>'C завтраками| Bed and breakfast'!IJ11*0.9</f>
        <v>7785</v>
      </c>
      <c r="IK11" s="13">
        <f>'C завтраками| Bed and breakfast'!IK11*0.9</f>
        <v>7335</v>
      </c>
      <c r="IL11" s="13">
        <f>'C завтраками| Bed and breakfast'!IL11*0.9</f>
        <v>7335</v>
      </c>
      <c r="IM11" s="13">
        <f>'C завтраками| Bed and breakfast'!IM11*0.9</f>
        <v>7335</v>
      </c>
      <c r="IN11" s="13">
        <f>'C завтраками| Bed and breakfast'!IN11*0.9</f>
        <v>7335</v>
      </c>
      <c r="IO11" s="13">
        <f>'C завтраками| Bed and breakfast'!IO11*0.9</f>
        <v>7335</v>
      </c>
      <c r="IP11" s="13">
        <f>'C завтраками| Bed and breakfast'!IP11*0.9</f>
        <v>7785</v>
      </c>
      <c r="IQ11" s="13">
        <f>'C завтраками| Bed and breakfast'!IQ11*0.9</f>
        <v>7785</v>
      </c>
      <c r="IR11" s="13">
        <f>'C завтраками| Bed and breakfast'!IR11*0.9</f>
        <v>7335</v>
      </c>
      <c r="IS11" s="13">
        <f>'C завтраками| Bed and breakfast'!IS11*0.9</f>
        <v>7335</v>
      </c>
      <c r="IT11" s="13">
        <f>'C завтраками| Bed and breakfast'!IT11*0.9</f>
        <v>7335</v>
      </c>
      <c r="IU11" s="13">
        <f>'C завтраками| Bed and breakfast'!IU11*0.9</f>
        <v>7335</v>
      </c>
      <c r="IV11" s="13">
        <f>'C завтраками| Bed and breakfast'!IV11*0.9</f>
        <v>7335</v>
      </c>
      <c r="IW11" s="13">
        <f>'C завтраками| Bed and breakfast'!IW11*0.9</f>
        <v>7785</v>
      </c>
      <c r="IX11" s="13">
        <f>'C завтраками| Bed and breakfast'!IX11*0.9</f>
        <v>7785</v>
      </c>
      <c r="IY11" s="13">
        <f>'C завтраками| Bed and breakfast'!IY11*0.9</f>
        <v>7335</v>
      </c>
      <c r="IZ11" s="13">
        <f>'C завтраками| Bed and breakfast'!IZ11*0.9</f>
        <v>7335</v>
      </c>
      <c r="JA11" s="13">
        <f>'C завтраками| Bed and breakfast'!JA11*0.9</f>
        <v>7335</v>
      </c>
      <c r="JB11" s="13">
        <f>'C завтраками| Bed and breakfast'!JB11*0.9</f>
        <v>7335</v>
      </c>
      <c r="JC11" s="13">
        <f>'C завтраками| Bed and breakfast'!JC11*0.9</f>
        <v>7335</v>
      </c>
      <c r="JD11" s="13">
        <f>'C завтраками| Bed and breakfast'!JD11*0.9</f>
        <v>7785</v>
      </c>
      <c r="JE11" s="13">
        <f>'C завтраками| Bed and breakfast'!JE11*0.9</f>
        <v>7785</v>
      </c>
      <c r="JF11" s="13">
        <f>'C завтраками| Bed and breakfast'!JF11*0.9</f>
        <v>8685</v>
      </c>
      <c r="JG11" s="13">
        <f>'C завтраками| Bed and breakfast'!JG11*0.9</f>
        <v>8685</v>
      </c>
      <c r="JH11" s="13">
        <f>'C завтраками| Bed and breakfast'!JH11*0.9</f>
        <v>8685</v>
      </c>
      <c r="JI11" s="13">
        <f>'C завтраками| Bed and breakfast'!JI11*0.9</f>
        <v>8685</v>
      </c>
      <c r="JJ11" s="13">
        <f>'C завтраками| Bed and breakfast'!JJ11*0.9</f>
        <v>8685</v>
      </c>
      <c r="JK11" s="13">
        <f>'C завтраками| Bed and breakfast'!JK11*0.9</f>
        <v>8685</v>
      </c>
      <c r="JL11" s="13">
        <f>'C завтраками| Bed and breakfast'!JL11*0.9</f>
        <v>8685</v>
      </c>
      <c r="JM11" s="13">
        <f>'C завтраками| Bed and breakfast'!JM11*0.9</f>
        <v>8685</v>
      </c>
      <c r="JN11" s="13">
        <f>'C завтраками| Bed and breakfast'!JN11*0.9</f>
        <v>8685</v>
      </c>
      <c r="JO11" s="13">
        <f>'C завтраками| Bed and breakfast'!JO11*0.9</f>
        <v>8685</v>
      </c>
      <c r="JP11" s="13">
        <f>'C завтраками| Bed and breakfast'!JP11*0.9</f>
        <v>8685</v>
      </c>
    </row>
    <row r="12" spans="1:276" ht="11.45" customHeight="1">
      <c r="A12" s="12">
        <v>2</v>
      </c>
      <c r="B12" s="35">
        <f>'C завтраками| Bed and breakfast'!B12*0.9</f>
        <v>26190</v>
      </c>
      <c r="C12" s="35">
        <f>'C завтраками| Bed and breakfast'!C12*0.9</f>
        <v>34380</v>
      </c>
      <c r="D12" s="35">
        <f>'C завтраками| Bed and breakfast'!D12*0.9</f>
        <v>34380</v>
      </c>
      <c r="E12" s="35">
        <f>'C завтраками| Bed and breakfast'!E12*0.9</f>
        <v>35730</v>
      </c>
      <c r="F12" s="35">
        <f>'C завтраками| Bed and breakfast'!F12*0.9</f>
        <v>35730</v>
      </c>
      <c r="G12" s="35">
        <f>'C завтраками| Bed and breakfast'!G12*0.9</f>
        <v>35730</v>
      </c>
      <c r="H12" s="35">
        <f>'C завтраками| Bed and breakfast'!H12*0.9</f>
        <v>35730</v>
      </c>
      <c r="I12" s="35">
        <f>'C завтраками| Bed and breakfast'!I12*0.9</f>
        <v>35730</v>
      </c>
      <c r="J12" s="35">
        <f>'C завтраками| Bed and breakfast'!J12*0.9</f>
        <v>32400</v>
      </c>
      <c r="K12" s="35">
        <f>'C завтраками| Bed and breakfast'!K12*0.9</f>
        <v>30780</v>
      </c>
      <c r="L12" s="13">
        <f>'C завтраками| Bed and breakfast'!L12*0.9</f>
        <v>23400</v>
      </c>
      <c r="M12" s="13">
        <f>'C завтраками| Bed and breakfast'!M12*0.9</f>
        <v>20160</v>
      </c>
      <c r="N12" s="13">
        <f>'C завтраками| Bed and breakfast'!N12*0.9</f>
        <v>16380</v>
      </c>
      <c r="O12" s="13">
        <f>'C завтраками| Bed and breakfast'!O12*0.9</f>
        <v>16380</v>
      </c>
      <c r="P12" s="13">
        <f>'C завтраками| Bed and breakfast'!P12*0.9</f>
        <v>16380</v>
      </c>
      <c r="Q12" s="13">
        <f>'C завтраками| Bed and breakfast'!Q12*0.9</f>
        <v>17190</v>
      </c>
      <c r="R12" s="13">
        <f>'C завтраками| Bed and breakfast'!R12*0.9</f>
        <v>17190</v>
      </c>
      <c r="S12" s="13">
        <f>'C завтраками| Bed and breakfast'!S12*0.9</f>
        <v>17190</v>
      </c>
      <c r="T12" s="13">
        <f>'C завтраками| Bed and breakfast'!T12*0.9</f>
        <v>17190</v>
      </c>
      <c r="U12" s="13">
        <f>'C завтраками| Bed and breakfast'!U12*0.9</f>
        <v>17190</v>
      </c>
      <c r="V12" s="13">
        <f>'C завтраками| Bed and breakfast'!V12*0.9</f>
        <v>17190</v>
      </c>
      <c r="W12" s="13">
        <f>'C завтраками| Bed and breakfast'!W12*0.9</f>
        <v>18000</v>
      </c>
      <c r="X12" s="13">
        <f>'C завтраками| Bed and breakfast'!X12*0.9</f>
        <v>18000</v>
      </c>
      <c r="Y12" s="13">
        <f>'C завтраками| Bed and breakfast'!Y12*0.9</f>
        <v>18000</v>
      </c>
      <c r="Z12" s="13">
        <f>'C завтраками| Bed and breakfast'!Z12*0.9</f>
        <v>18000</v>
      </c>
      <c r="AA12" s="13">
        <f>'C завтраками| Bed and breakfast'!AA12*0.9</f>
        <v>18000</v>
      </c>
      <c r="AB12" s="13">
        <f>'C завтраками| Bed and breakfast'!AB12*0.9</f>
        <v>19080</v>
      </c>
      <c r="AC12" s="13">
        <f>'C завтраками| Bed and breakfast'!AC12*0.9</f>
        <v>19080</v>
      </c>
      <c r="AD12" s="13">
        <f>'C завтраками| Bed and breakfast'!AD12*0.9</f>
        <v>19080</v>
      </c>
      <c r="AE12" s="13">
        <f>'C завтраками| Bed and breakfast'!AE12*0.9</f>
        <v>19080</v>
      </c>
      <c r="AF12" s="13">
        <f>'C завтраками| Bed and breakfast'!AF12*0.9</f>
        <v>22320</v>
      </c>
      <c r="AG12" s="13">
        <f>'C завтраками| Bed and breakfast'!AG12*0.9</f>
        <v>22320</v>
      </c>
      <c r="AH12" s="13">
        <f>'C завтраками| Bed and breakfast'!AH12*0.9</f>
        <v>22320</v>
      </c>
      <c r="AI12" s="13">
        <f>'C завтраками| Bed and breakfast'!AI12*0.9</f>
        <v>21240</v>
      </c>
      <c r="AJ12" s="13">
        <f>'C завтраками| Bed and breakfast'!AJ12*0.9</f>
        <v>21240</v>
      </c>
      <c r="AK12" s="13">
        <f>'C завтраками| Bed and breakfast'!AK12*0.9</f>
        <v>21240</v>
      </c>
      <c r="AL12" s="13">
        <f>'C завтраками| Bed and breakfast'!AL12*0.9</f>
        <v>21240</v>
      </c>
      <c r="AM12" s="13">
        <f>'C завтраками| Bed and breakfast'!AM12*0.9</f>
        <v>24480</v>
      </c>
      <c r="AN12" s="13">
        <f>'C завтраками| Bed and breakfast'!AN12*0.9</f>
        <v>24480</v>
      </c>
      <c r="AO12" s="13">
        <f>'C завтраками| Bed and breakfast'!AO12*0.9</f>
        <v>24480</v>
      </c>
      <c r="AP12" s="13">
        <f>'C завтраками| Bed and breakfast'!AP12*0.9</f>
        <v>21240</v>
      </c>
      <c r="AQ12" s="13">
        <f>'C завтраками| Bed and breakfast'!AQ12*0.9</f>
        <v>21240</v>
      </c>
      <c r="AR12" s="13">
        <f>'C завтраками| Bed and breakfast'!AR12*0.9</f>
        <v>21240</v>
      </c>
      <c r="AS12" s="13">
        <f>'C завтраками| Bed and breakfast'!AS12*0.9</f>
        <v>21240</v>
      </c>
      <c r="AT12" s="13">
        <f>'C завтраками| Bed and breakfast'!AT12*0.9</f>
        <v>21240</v>
      </c>
      <c r="AU12" s="13">
        <f>'C завтраками| Bed and breakfast'!AU12*0.9</f>
        <v>22320</v>
      </c>
      <c r="AV12" s="13">
        <f>'C завтраками| Bed and breakfast'!AV12*0.9</f>
        <v>22320</v>
      </c>
      <c r="AW12" s="13">
        <f>'C завтраками| Bed and breakfast'!AW12*0.9</f>
        <v>22320</v>
      </c>
      <c r="AX12" s="13">
        <f>'C завтраками| Bed and breakfast'!AX12*0.9</f>
        <v>24480</v>
      </c>
      <c r="AY12" s="13">
        <f>'C завтраками| Bed and breakfast'!AY12*0.9</f>
        <v>24480</v>
      </c>
      <c r="AZ12" s="13">
        <f>'C завтраками| Bed and breakfast'!AZ12*0.9</f>
        <v>24480</v>
      </c>
      <c r="BA12" s="13">
        <f>'C завтраками| Bed and breakfast'!BA12*0.9</f>
        <v>24480</v>
      </c>
      <c r="BB12" s="13">
        <f>'C завтраками| Bed and breakfast'!BB12*0.9</f>
        <v>26640</v>
      </c>
      <c r="BC12" s="13">
        <f>'C завтраками| Bed and breakfast'!BC12*0.9</f>
        <v>26640</v>
      </c>
      <c r="BD12" s="13">
        <f>'C завтраками| Bed and breakfast'!BD12*0.9</f>
        <v>26640</v>
      </c>
      <c r="BE12" s="13">
        <f>'C завтраками| Bed and breakfast'!BE12*0.9</f>
        <v>26640</v>
      </c>
      <c r="BF12" s="13">
        <f>'C завтраками| Bed and breakfast'!BF12*0.9</f>
        <v>26640</v>
      </c>
      <c r="BG12" s="13">
        <f>'C завтраками| Bed and breakfast'!BG12*0.9</f>
        <v>26640</v>
      </c>
      <c r="BH12" s="13">
        <f>'C завтраками| Bed and breakfast'!BH12*0.9</f>
        <v>26640</v>
      </c>
      <c r="BI12" s="13">
        <f>'C завтраками| Bed and breakfast'!BI12*0.9</f>
        <v>26640</v>
      </c>
      <c r="BJ12" s="13">
        <f>'C завтраками| Bed and breakfast'!BJ12*0.9</f>
        <v>24480</v>
      </c>
      <c r="BK12" s="13">
        <f>'C завтраками| Bed and breakfast'!BK12*0.9</f>
        <v>18000</v>
      </c>
      <c r="BL12" s="13">
        <f>'C завтраками| Bed and breakfast'!BL12*0.9</f>
        <v>18000</v>
      </c>
      <c r="BM12" s="13">
        <f>'C завтраками| Bed and breakfast'!BM12*0.9</f>
        <v>18000</v>
      </c>
      <c r="BN12" s="13">
        <f>'C завтраками| Bed and breakfast'!BN12*0.9</f>
        <v>18000</v>
      </c>
      <c r="BO12" s="13">
        <f>'C завтраками| Bed and breakfast'!BO12*0.9</f>
        <v>18000</v>
      </c>
      <c r="BP12" s="13">
        <f>'C завтраками| Bed and breakfast'!BP12*0.9</f>
        <v>18000</v>
      </c>
      <c r="BQ12" s="13">
        <f>'C завтраками| Bed and breakfast'!BQ12*0.9</f>
        <v>18000</v>
      </c>
      <c r="BR12" s="13">
        <f>'C завтраками| Bed and breakfast'!BR12*0.9</f>
        <v>18000</v>
      </c>
      <c r="BS12" s="13">
        <f>'C завтраками| Bed and breakfast'!BS12*0.9</f>
        <v>18000</v>
      </c>
      <c r="BT12" s="13">
        <f>'C завтраками| Bed and breakfast'!BT12*0.9</f>
        <v>13770</v>
      </c>
      <c r="BU12" s="13">
        <f>'C завтраками| Bed and breakfast'!BU12*0.9</f>
        <v>13770</v>
      </c>
      <c r="BV12" s="13">
        <f>'C завтраками| Bed and breakfast'!BV12*0.9</f>
        <v>13770</v>
      </c>
      <c r="BW12" s="13">
        <f>'C завтраками| Bed and breakfast'!BW12*0.9</f>
        <v>13770</v>
      </c>
      <c r="BX12" s="13">
        <f>'C завтраками| Bed and breakfast'!BX12*0.9</f>
        <v>13770</v>
      </c>
      <c r="BY12" s="13">
        <f>'C завтраками| Bed and breakfast'!BY12*0.9</f>
        <v>13770</v>
      </c>
      <c r="BZ12" s="13">
        <f>'C завтраками| Bed and breakfast'!BZ12*0.9</f>
        <v>13770</v>
      </c>
      <c r="CA12" s="13">
        <f>'C завтраками| Bed and breakfast'!CA12*0.9</f>
        <v>12510</v>
      </c>
      <c r="CB12" s="13">
        <f>'C завтраками| Bed and breakfast'!CB12*0.9</f>
        <v>12510</v>
      </c>
      <c r="CC12" s="13">
        <f>'C завтраками| Bed and breakfast'!CC12*0.9</f>
        <v>12510</v>
      </c>
      <c r="CD12" s="13">
        <f>'C завтраками| Bed and breakfast'!CD12*0.9</f>
        <v>12510</v>
      </c>
      <c r="CE12" s="13">
        <f>'C завтраками| Bed and breakfast'!CE12*0.9</f>
        <v>12510</v>
      </c>
      <c r="CF12" s="13">
        <f>'C завтраками| Bed and breakfast'!CF12*0.9</f>
        <v>11430</v>
      </c>
      <c r="CG12" s="13">
        <f>'C завтраками| Bed and breakfast'!CG12*0.9</f>
        <v>11430</v>
      </c>
      <c r="CH12" s="13">
        <f>'C завтраками| Bed and breakfast'!CH12*0.9</f>
        <v>11430</v>
      </c>
      <c r="CI12" s="13">
        <f>'C завтраками| Bed and breakfast'!CI12*0.9</f>
        <v>11430</v>
      </c>
      <c r="CJ12" s="13">
        <f>'C завтраками| Bed and breakfast'!CJ12*0.9</f>
        <v>11430</v>
      </c>
      <c r="CK12" s="13">
        <f>'C завтраками| Bed and breakfast'!CK12*0.9</f>
        <v>12510</v>
      </c>
      <c r="CL12" s="13">
        <f>'C завтраками| Bed and breakfast'!CL12*0.9</f>
        <v>12510</v>
      </c>
      <c r="CM12" s="13">
        <f>'C завтраками| Bed and breakfast'!CM12*0.9</f>
        <v>11430</v>
      </c>
      <c r="CN12" s="13">
        <f>'C завтраками| Bed and breakfast'!CN12*0.9</f>
        <v>11430</v>
      </c>
      <c r="CO12" s="13">
        <f>'C завтраками| Bed and breakfast'!CO12*0.9</f>
        <v>11430</v>
      </c>
      <c r="CP12" s="13">
        <f>'C завтраками| Bed and breakfast'!CP12*0.9</f>
        <v>10620</v>
      </c>
      <c r="CQ12" s="13">
        <f>'C завтраками| Bed and breakfast'!CQ12*0.9</f>
        <v>10620</v>
      </c>
      <c r="CR12" s="13">
        <f>'C завтраками| Bed and breakfast'!CR12*0.9</f>
        <v>10620</v>
      </c>
      <c r="CS12" s="13">
        <f>'C завтраками| Bed and breakfast'!CS12*0.9</f>
        <v>10620</v>
      </c>
      <c r="CT12" s="13">
        <f>'C завтраками| Bed and breakfast'!CT12*0.9</f>
        <v>9720</v>
      </c>
      <c r="CU12" s="13">
        <f>'C завтраками| Bed and breakfast'!CU12*0.9</f>
        <v>9720</v>
      </c>
      <c r="CV12" s="13">
        <f>'C завтраками| Bed and breakfast'!CV12*0.9</f>
        <v>9720</v>
      </c>
      <c r="CW12" s="13">
        <f>'C завтраками| Bed and breakfast'!CW12*0.9</f>
        <v>9720</v>
      </c>
      <c r="CX12" s="13">
        <f>'C завтраками| Bed and breakfast'!CX12*0.9</f>
        <v>9720</v>
      </c>
      <c r="CY12" s="13">
        <f>'C завтраками| Bed and breakfast'!CY12*0.9</f>
        <v>9720</v>
      </c>
      <c r="CZ12" s="13">
        <f>'C завтраками| Bed and breakfast'!CZ12*0.9</f>
        <v>9720</v>
      </c>
      <c r="DA12" s="13">
        <f>'C завтраками| Bed and breakfast'!DA12*0.9</f>
        <v>8010</v>
      </c>
      <c r="DB12" s="13">
        <f>'C завтраками| Bed and breakfast'!DB12*0.9</f>
        <v>8010</v>
      </c>
      <c r="DC12" s="13">
        <f>'C завтраками| Bed and breakfast'!DC12*0.9</f>
        <v>8010</v>
      </c>
      <c r="DD12" s="13">
        <f>'C завтраками| Bed and breakfast'!DD12*0.9</f>
        <v>8010</v>
      </c>
      <c r="DE12" s="13">
        <f>'C завтраками| Bed and breakfast'!DE12*0.9</f>
        <v>8010</v>
      </c>
      <c r="DF12" s="13">
        <f>'C завтраками| Bed and breakfast'!DF12*0.9</f>
        <v>8550</v>
      </c>
      <c r="DG12" s="13">
        <f>'C завтраками| Bed and breakfast'!DG12*0.9</f>
        <v>8550</v>
      </c>
      <c r="DH12" s="13">
        <f>'C завтраками| Bed and breakfast'!DH12*0.9</f>
        <v>8010</v>
      </c>
      <c r="DI12" s="13">
        <f>'C завтраками| Bed and breakfast'!DI12*0.9</f>
        <v>8010</v>
      </c>
      <c r="DJ12" s="13">
        <f>'C завтраками| Bed and breakfast'!DJ12*0.9</f>
        <v>8010</v>
      </c>
      <c r="DK12" s="13">
        <f>'C завтраками| Bed and breakfast'!DK12*0.9</f>
        <v>8010</v>
      </c>
      <c r="DL12" s="13">
        <f>'C завтраками| Bed and breakfast'!DL12*0.9</f>
        <v>8010</v>
      </c>
      <c r="DM12" s="13">
        <f>'C завтраками| Bed and breakfast'!DM12*0.9</f>
        <v>8550</v>
      </c>
      <c r="DN12" s="13">
        <f>'C завтраками| Bed and breakfast'!DN12*0.9</f>
        <v>8550</v>
      </c>
      <c r="DO12" s="13">
        <f>'C завтраками| Bed and breakfast'!DO12*0.9</f>
        <v>8010</v>
      </c>
      <c r="DP12" s="13">
        <f>'C завтраками| Bed and breakfast'!DP12*0.9</f>
        <v>8010</v>
      </c>
      <c r="DQ12" s="13">
        <f>'C завтраками| Bed and breakfast'!DQ12*0.9</f>
        <v>8010</v>
      </c>
      <c r="DR12" s="13">
        <f>'C завтраками| Bed and breakfast'!DR12*0.9</f>
        <v>8010</v>
      </c>
      <c r="DS12" s="13">
        <f>'C завтраками| Bed and breakfast'!DS12*0.9</f>
        <v>9270</v>
      </c>
      <c r="DT12" s="13">
        <f>'C завтраками| Bed and breakfast'!DT12*0.9</f>
        <v>9270</v>
      </c>
      <c r="DU12" s="13">
        <f>'C завтраками| Bed and breakfast'!DU12*0.9</f>
        <v>9270</v>
      </c>
      <c r="DV12" s="13">
        <f>'C завтраками| Bed and breakfast'!DV12*0.9</f>
        <v>8280</v>
      </c>
      <c r="DW12" s="13">
        <f>'C завтраками| Bed and breakfast'!DW12*0.9</f>
        <v>8280</v>
      </c>
      <c r="DX12" s="13">
        <f>'C завтраками| Bed and breakfast'!DX12*0.9</f>
        <v>8280</v>
      </c>
      <c r="DY12" s="13">
        <f>'C завтраками| Bed and breakfast'!DY12*0.9</f>
        <v>8280</v>
      </c>
      <c r="DZ12" s="13">
        <f>'C завтраками| Bed and breakfast'!DZ12*0.9</f>
        <v>8280</v>
      </c>
      <c r="EA12" s="13">
        <f>'C завтраками| Bed and breakfast'!EA12*0.9</f>
        <v>9270</v>
      </c>
      <c r="EB12" s="13">
        <f>'C завтраками| Bed and breakfast'!EB12*0.9</f>
        <v>9270</v>
      </c>
      <c r="EC12" s="13">
        <f>'C завтраками| Bed and breakfast'!EC12*0.9</f>
        <v>9270</v>
      </c>
      <c r="ED12" s="13">
        <f>'C завтраками| Bed and breakfast'!ED12*0.9</f>
        <v>8010</v>
      </c>
      <c r="EE12" s="13">
        <f>'C завтраками| Bed and breakfast'!EE12*0.9</f>
        <v>8010</v>
      </c>
      <c r="EF12" s="13">
        <f>'C завтраками| Bed and breakfast'!EF12*0.9</f>
        <v>8010</v>
      </c>
      <c r="EG12" s="13">
        <f>'C завтраками| Bed and breakfast'!EG12*0.9</f>
        <v>8010</v>
      </c>
      <c r="EH12" s="13">
        <f>'C завтраками| Bed and breakfast'!EH12*0.9</f>
        <v>8280</v>
      </c>
      <c r="EI12" s="13">
        <f>'C завтраками| Bed and breakfast'!EI12*0.9</f>
        <v>8280</v>
      </c>
      <c r="EJ12" s="13">
        <f>'C завтраками| Bed and breakfast'!EJ12*0.9</f>
        <v>8010</v>
      </c>
      <c r="EK12" s="13">
        <f>'C завтраками| Bed and breakfast'!EK12*0.9</f>
        <v>8010</v>
      </c>
      <c r="EL12" s="13">
        <f>'C завтраками| Bed and breakfast'!EL12*0.9</f>
        <v>8010</v>
      </c>
      <c r="EM12" s="13">
        <f>'C завтраками| Bed and breakfast'!EM12*0.9</f>
        <v>8010</v>
      </c>
      <c r="EN12" s="13">
        <f>'C завтраками| Bed and breakfast'!EN12*0.9</f>
        <v>8010</v>
      </c>
      <c r="EO12" s="13">
        <f>'C завтраками| Bed and breakfast'!EO12*0.9</f>
        <v>8280</v>
      </c>
      <c r="EP12" s="13">
        <f>'C завтраками| Bed and breakfast'!EP12*0.9</f>
        <v>8280</v>
      </c>
      <c r="EQ12" s="13">
        <f>'C завтраками| Bed and breakfast'!EQ12*0.9</f>
        <v>8010</v>
      </c>
      <c r="ER12" s="13">
        <f>'C завтраками| Bed and breakfast'!ER12*0.9</f>
        <v>8010</v>
      </c>
      <c r="ES12" s="13">
        <f>'C завтраками| Bed and breakfast'!ES12*0.9</f>
        <v>8010</v>
      </c>
      <c r="ET12" s="13">
        <f>'C завтраками| Bed and breakfast'!ET12*0.9</f>
        <v>8010</v>
      </c>
      <c r="EU12" s="13">
        <f>'C завтраками| Bed and breakfast'!EU12*0.9</f>
        <v>8010</v>
      </c>
      <c r="EV12" s="13">
        <f>'C завтраками| Bed and breakfast'!EV12*0.9</f>
        <v>8280</v>
      </c>
      <c r="EW12" s="13">
        <f>'C завтраками| Bed and breakfast'!EW12*0.9</f>
        <v>8280</v>
      </c>
      <c r="EX12" s="13">
        <f>'C завтраками| Bed and breakfast'!EX12*0.9</f>
        <v>8280</v>
      </c>
      <c r="EY12" s="13">
        <f>'C завтраками| Bed and breakfast'!EY12*0.9</f>
        <v>8280</v>
      </c>
      <c r="EZ12" s="13">
        <f>'C завтраками| Bed and breakfast'!EZ12*0.9</f>
        <v>8280</v>
      </c>
      <c r="FA12" s="13">
        <f>'C завтраками| Bed and breakfast'!FA12*0.9</f>
        <v>8280</v>
      </c>
      <c r="FB12" s="13">
        <f>'C завтраками| Bed and breakfast'!FB12*0.9</f>
        <v>8280</v>
      </c>
      <c r="FC12" s="13">
        <f>'C завтраками| Bed and breakfast'!FC12*0.9</f>
        <v>12960</v>
      </c>
      <c r="FD12" s="13">
        <f>'C завтраками| Bed and breakfast'!FD12*0.9</f>
        <v>12960</v>
      </c>
      <c r="FE12" s="35">
        <f>'C завтраками| Bed and breakfast'!FE12*0.9</f>
        <v>12960</v>
      </c>
      <c r="FF12" s="35">
        <f>'C завтраками| Bed and breakfast'!FF12*0.9</f>
        <v>12960</v>
      </c>
      <c r="FG12" s="35">
        <f>'C завтраками| Bed and breakfast'!FG12*0.9</f>
        <v>12960</v>
      </c>
      <c r="FH12" s="35">
        <f>'C завтраками| Bed and breakfast'!FH12*0.9</f>
        <v>12960</v>
      </c>
      <c r="FI12" s="35">
        <f>'C завтраками| Bed and breakfast'!FI12*0.9</f>
        <v>14940</v>
      </c>
      <c r="FJ12" s="13">
        <f>'C завтраками| Bed and breakfast'!FJ12*0.9</f>
        <v>14940</v>
      </c>
      <c r="FK12" s="13">
        <f>'C завтраками| Bed and breakfast'!FK12*0.9</f>
        <v>14940</v>
      </c>
      <c r="FL12" s="13">
        <f>'C завтраками| Bed and breakfast'!FL12*0.9</f>
        <v>14940</v>
      </c>
      <c r="FM12" s="13">
        <f>'C завтраками| Bed and breakfast'!FM12*0.9</f>
        <v>14940</v>
      </c>
      <c r="FN12" s="13">
        <f>'C завтраками| Bed and breakfast'!FN12*0.9</f>
        <v>14940</v>
      </c>
      <c r="FO12" s="13">
        <f>'C завтраками| Bed and breakfast'!FO12*0.9</f>
        <v>14940</v>
      </c>
      <c r="FP12" s="13">
        <f>'C завтраками| Bed and breakfast'!FP12*0.9</f>
        <v>14940</v>
      </c>
      <c r="FQ12" s="13">
        <f>'C завтраками| Bed and breakfast'!FQ12*0.9</f>
        <v>14940</v>
      </c>
      <c r="FR12" s="13">
        <f>'C завтраками| Bed and breakfast'!FR12*0.9</f>
        <v>14940</v>
      </c>
      <c r="FS12" s="13">
        <f>'C завтраками| Bed and breakfast'!FS12*0.9</f>
        <v>9270</v>
      </c>
      <c r="FT12" s="13">
        <f>'C завтраками| Bed and breakfast'!FT12*0.9</f>
        <v>9270</v>
      </c>
      <c r="FU12" s="13">
        <f>'C завтраками| Bed and breakfast'!FU12*0.9</f>
        <v>9270</v>
      </c>
      <c r="FV12" s="13">
        <f>'C завтраками| Bed and breakfast'!FV12*0.9</f>
        <v>9270</v>
      </c>
      <c r="FW12" s="13">
        <f>'C завтраками| Bed and breakfast'!FW12*0.9</f>
        <v>9270</v>
      </c>
      <c r="FX12" s="13">
        <f>'C завтраками| Bed and breakfast'!FX12*0.9</f>
        <v>9270</v>
      </c>
      <c r="FY12" s="13">
        <f>'C завтраками| Bed and breakfast'!FY12*0.9</f>
        <v>9270</v>
      </c>
      <c r="FZ12" s="13">
        <f>'C завтраками| Bed and breakfast'!FZ12*0.9</f>
        <v>9270</v>
      </c>
      <c r="GA12" s="13">
        <f>'C завтраками| Bed and breakfast'!GA12*0.9</f>
        <v>12960</v>
      </c>
      <c r="GB12" s="13">
        <f>'C завтраками| Bed and breakfast'!GB12*0.9</f>
        <v>12960</v>
      </c>
      <c r="GC12" s="13">
        <f>'C завтраками| Bed and breakfast'!GC12*0.9</f>
        <v>12960</v>
      </c>
      <c r="GD12" s="13">
        <f>'C завтраками| Bed and breakfast'!GD12*0.9</f>
        <v>12960</v>
      </c>
      <c r="GE12" s="13">
        <f>'C завтраками| Bed and breakfast'!GE12*0.9</f>
        <v>12960</v>
      </c>
      <c r="GF12" s="13">
        <f>'C завтраками| Bed and breakfast'!GF12*0.9</f>
        <v>12960</v>
      </c>
      <c r="GG12" s="13">
        <f>'C завтраками| Bed and breakfast'!GG12*0.9</f>
        <v>12960</v>
      </c>
      <c r="GH12" s="13">
        <f>'C завтраками| Bed and breakfast'!GH12*0.9</f>
        <v>12960</v>
      </c>
      <c r="GI12" s="13">
        <f>'C завтраками| Bed and breakfast'!GI12*0.9</f>
        <v>12960</v>
      </c>
      <c r="GJ12" s="13">
        <f>'C завтраками| Bed and breakfast'!GJ12*0.9</f>
        <v>12960</v>
      </c>
      <c r="GK12" s="13">
        <f>'C завтраками| Bed and breakfast'!GK12*0.9</f>
        <v>12960</v>
      </c>
      <c r="GL12" s="13">
        <f>'C завтраками| Bed and breakfast'!GL12*0.9</f>
        <v>12960</v>
      </c>
      <c r="GM12" s="13">
        <f>'C завтраками| Bed and breakfast'!GM12*0.9</f>
        <v>12960</v>
      </c>
      <c r="GN12" s="13">
        <f>'C завтраками| Bed and breakfast'!GN12*0.9</f>
        <v>12960</v>
      </c>
      <c r="GO12" s="13">
        <f>'C завтраками| Bed and breakfast'!GO12*0.9</f>
        <v>10170</v>
      </c>
      <c r="GP12" s="13">
        <f>'C завтраками| Bed and breakfast'!GP12*0.9</f>
        <v>10170</v>
      </c>
      <c r="GQ12" s="13">
        <f>'C завтраками| Bed and breakfast'!GQ12*0.9</f>
        <v>10170</v>
      </c>
      <c r="GR12" s="13">
        <f>'C завтраками| Bed and breakfast'!GR12*0.9</f>
        <v>10170</v>
      </c>
      <c r="GS12" s="13">
        <f>'C завтраками| Bed and breakfast'!GS12*0.9</f>
        <v>10620</v>
      </c>
      <c r="GT12" s="13">
        <f>'C завтраками| Bed and breakfast'!GT12*0.9</f>
        <v>10620</v>
      </c>
      <c r="GU12" s="13">
        <f>'C завтраками| Bed and breakfast'!GU12*0.9</f>
        <v>10170</v>
      </c>
      <c r="GV12" s="13">
        <f>'C завтраками| Bed and breakfast'!GV12*0.9</f>
        <v>10170</v>
      </c>
      <c r="GW12" s="13">
        <f>'C завтраками| Bed and breakfast'!GW12*0.9</f>
        <v>10170</v>
      </c>
      <c r="GX12" s="13">
        <f>'C завтраками| Bed and breakfast'!GX12*0.9</f>
        <v>10170</v>
      </c>
      <c r="GY12" s="13">
        <f>'C завтраками| Bed and breakfast'!GY12*0.9</f>
        <v>10170</v>
      </c>
      <c r="GZ12" s="13">
        <f>'C завтраками| Bed and breakfast'!GZ12*0.9</f>
        <v>10620</v>
      </c>
      <c r="HA12" s="13">
        <f>'C завтраками| Bed and breakfast'!HA12*0.9</f>
        <v>10620</v>
      </c>
      <c r="HB12" s="13">
        <f>'C завтраками| Bed and breakfast'!HB12*0.9</f>
        <v>10170</v>
      </c>
      <c r="HC12" s="13">
        <f>'C завтраками| Bed and breakfast'!HC12*0.9</f>
        <v>10170</v>
      </c>
      <c r="HD12" s="13">
        <f>'C завтраками| Bed and breakfast'!HD12*0.9</f>
        <v>10170</v>
      </c>
      <c r="HE12" s="13">
        <f>'C завтраками| Bed and breakfast'!HE12*0.9</f>
        <v>10170</v>
      </c>
      <c r="HF12" s="13">
        <f>'C завтраками| Bed and breakfast'!HF12*0.9</f>
        <v>10170</v>
      </c>
      <c r="HG12" s="13">
        <f>'C завтраками| Bed and breakfast'!HG12*0.9</f>
        <v>10620</v>
      </c>
      <c r="HH12" s="13">
        <f>'C завтраками| Bed and breakfast'!HH12*0.9</f>
        <v>10620</v>
      </c>
      <c r="HI12" s="13">
        <f>'C завтраками| Bed and breakfast'!HI12*0.9</f>
        <v>10170</v>
      </c>
      <c r="HJ12" s="13">
        <f>'C завтраками| Bed and breakfast'!HJ12*0.9</f>
        <v>10170</v>
      </c>
      <c r="HK12" s="13">
        <f>'C завтраками| Bed and breakfast'!HK12*0.9</f>
        <v>10170</v>
      </c>
      <c r="HL12" s="13">
        <f>'C завтраками| Bed and breakfast'!HL12*0.9</f>
        <v>10170</v>
      </c>
      <c r="HM12" s="13">
        <f>'C завтраками| Bed and breakfast'!HM12*0.9</f>
        <v>10170</v>
      </c>
      <c r="HN12" s="13">
        <f>'C завтраками| Bed and breakfast'!HN12*0.9</f>
        <v>10620</v>
      </c>
      <c r="HO12" s="13">
        <f>'C завтраками| Bed and breakfast'!HO12*0.9</f>
        <v>10620</v>
      </c>
      <c r="HP12" s="13">
        <f>'C завтраками| Bed and breakfast'!HP12*0.9</f>
        <v>10170</v>
      </c>
      <c r="HQ12" s="13">
        <f>'C завтраками| Bed and breakfast'!HQ12*0.9</f>
        <v>10170</v>
      </c>
      <c r="HR12" s="13">
        <f>'C завтраками| Bed and breakfast'!HR12*0.9</f>
        <v>10170</v>
      </c>
      <c r="HS12" s="13">
        <f>'C завтраками| Bed and breakfast'!HS12*0.9</f>
        <v>10170</v>
      </c>
      <c r="HT12" s="13">
        <f>'C завтраками| Bed and breakfast'!HT12*0.9</f>
        <v>10170</v>
      </c>
      <c r="HU12" s="13">
        <f>'C завтраками| Bed and breakfast'!HU12*0.9</f>
        <v>10620</v>
      </c>
      <c r="HV12" s="13">
        <f>'C завтраками| Bed and breakfast'!HV12*0.9</f>
        <v>10620</v>
      </c>
      <c r="HW12" s="13">
        <f>'C завтраками| Bed and breakfast'!HW12*0.9</f>
        <v>10170</v>
      </c>
      <c r="HX12" s="13">
        <f>'C завтраками| Bed and breakfast'!HX12*0.9</f>
        <v>10170</v>
      </c>
      <c r="HY12" s="13">
        <f>'C завтраками| Bed and breakfast'!HY12*0.9</f>
        <v>10170</v>
      </c>
      <c r="HZ12" s="13">
        <f>'C завтраками| Bed and breakfast'!HZ12*0.9</f>
        <v>10170</v>
      </c>
      <c r="IA12" s="13">
        <f>'C завтраками| Bed and breakfast'!IA12*0.9</f>
        <v>10170</v>
      </c>
      <c r="IB12" s="13">
        <f>'C завтраками| Bed and breakfast'!IB12*0.9</f>
        <v>10170</v>
      </c>
      <c r="IC12" s="13">
        <f>'C завтраками| Bed and breakfast'!IC12*0.9</f>
        <v>10170</v>
      </c>
      <c r="ID12" s="13">
        <f>'C завтраками| Bed and breakfast'!ID12*0.9</f>
        <v>9270</v>
      </c>
      <c r="IE12" s="13">
        <f>'C завтраками| Bed and breakfast'!IE12*0.9</f>
        <v>9270</v>
      </c>
      <c r="IF12" s="13">
        <f>'C завтраками| Bed and breakfast'!IF12*0.9</f>
        <v>9270</v>
      </c>
      <c r="IG12" s="13">
        <f>'C завтраками| Bed and breakfast'!IG12*0.9</f>
        <v>9270</v>
      </c>
      <c r="IH12" s="13">
        <f>'C завтраками| Bed and breakfast'!IH12*0.9</f>
        <v>9270</v>
      </c>
      <c r="II12" s="13">
        <f>'C завтраками| Bed and breakfast'!II12*0.9</f>
        <v>9270</v>
      </c>
      <c r="IJ12" s="13">
        <f>'C завтраками| Bed and breakfast'!IJ12*0.9</f>
        <v>9270</v>
      </c>
      <c r="IK12" s="13">
        <f>'C завтраками| Bed and breakfast'!IK12*0.9</f>
        <v>8820</v>
      </c>
      <c r="IL12" s="13">
        <f>'C завтраками| Bed and breakfast'!IL12*0.9</f>
        <v>8820</v>
      </c>
      <c r="IM12" s="13">
        <f>'C завтраками| Bed and breakfast'!IM12*0.9</f>
        <v>8820</v>
      </c>
      <c r="IN12" s="13">
        <f>'C завтраками| Bed and breakfast'!IN12*0.9</f>
        <v>8820</v>
      </c>
      <c r="IO12" s="13">
        <f>'C завтраками| Bed and breakfast'!IO12*0.9</f>
        <v>8820</v>
      </c>
      <c r="IP12" s="13">
        <f>'C завтраками| Bed and breakfast'!IP12*0.9</f>
        <v>9270</v>
      </c>
      <c r="IQ12" s="13">
        <f>'C завтраками| Bed and breakfast'!IQ12*0.9</f>
        <v>9270</v>
      </c>
      <c r="IR12" s="13">
        <f>'C завтраками| Bed and breakfast'!IR12*0.9</f>
        <v>8820</v>
      </c>
      <c r="IS12" s="13">
        <f>'C завтраками| Bed and breakfast'!IS12*0.9</f>
        <v>8820</v>
      </c>
      <c r="IT12" s="13">
        <f>'C завтраками| Bed and breakfast'!IT12*0.9</f>
        <v>8820</v>
      </c>
      <c r="IU12" s="13">
        <f>'C завтраками| Bed and breakfast'!IU12*0.9</f>
        <v>8820</v>
      </c>
      <c r="IV12" s="13">
        <f>'C завтраками| Bed and breakfast'!IV12*0.9</f>
        <v>8820</v>
      </c>
      <c r="IW12" s="13">
        <f>'C завтраками| Bed and breakfast'!IW12*0.9</f>
        <v>9270</v>
      </c>
      <c r="IX12" s="13">
        <f>'C завтраками| Bed and breakfast'!IX12*0.9</f>
        <v>9270</v>
      </c>
      <c r="IY12" s="13">
        <f>'C завтраками| Bed and breakfast'!IY12*0.9</f>
        <v>8820</v>
      </c>
      <c r="IZ12" s="13">
        <f>'C завтраками| Bed and breakfast'!IZ12*0.9</f>
        <v>8820</v>
      </c>
      <c r="JA12" s="13">
        <f>'C завтраками| Bed and breakfast'!JA12*0.9</f>
        <v>8820</v>
      </c>
      <c r="JB12" s="13">
        <f>'C завтраками| Bed and breakfast'!JB12*0.9</f>
        <v>8820</v>
      </c>
      <c r="JC12" s="13">
        <f>'C завтраками| Bed and breakfast'!JC12*0.9</f>
        <v>8820</v>
      </c>
      <c r="JD12" s="13">
        <f>'C завтраками| Bed and breakfast'!JD12*0.9</f>
        <v>9270</v>
      </c>
      <c r="JE12" s="13">
        <f>'C завтраками| Bed and breakfast'!JE12*0.9</f>
        <v>9270</v>
      </c>
      <c r="JF12" s="13">
        <f>'C завтраками| Bed and breakfast'!JF12*0.9</f>
        <v>10170</v>
      </c>
      <c r="JG12" s="13">
        <f>'C завтраками| Bed and breakfast'!JG12*0.9</f>
        <v>10170</v>
      </c>
      <c r="JH12" s="13">
        <f>'C завтраками| Bed and breakfast'!JH12*0.9</f>
        <v>10170</v>
      </c>
      <c r="JI12" s="13">
        <f>'C завтраками| Bed and breakfast'!JI12*0.9</f>
        <v>10170</v>
      </c>
      <c r="JJ12" s="13">
        <f>'C завтраками| Bed and breakfast'!JJ12*0.9</f>
        <v>10170</v>
      </c>
      <c r="JK12" s="13">
        <f>'C завтраками| Bed and breakfast'!JK12*0.9</f>
        <v>10170</v>
      </c>
      <c r="JL12" s="13">
        <f>'C завтраками| Bed and breakfast'!JL12*0.9</f>
        <v>10170</v>
      </c>
      <c r="JM12" s="13">
        <f>'C завтраками| Bed and breakfast'!JM12*0.9</f>
        <v>10170</v>
      </c>
      <c r="JN12" s="13">
        <f>'C завтраками| Bed and breakfast'!JN12*0.9</f>
        <v>10170</v>
      </c>
      <c r="JO12" s="13">
        <f>'C завтраками| Bed and breakfast'!JO12*0.9</f>
        <v>10170</v>
      </c>
      <c r="JP12" s="13">
        <f>'C завтраками| Bed and breakfast'!JP12*0.9</f>
        <v>10170</v>
      </c>
    </row>
    <row r="13" spans="1:276" ht="11.45" customHeight="1">
      <c r="A13" s="14" t="s">
        <v>6</v>
      </c>
      <c r="B13" s="35"/>
      <c r="C13" s="35"/>
      <c r="D13" s="35"/>
      <c r="E13" s="35"/>
      <c r="F13" s="35"/>
      <c r="G13" s="35"/>
      <c r="H13" s="35"/>
      <c r="I13" s="35"/>
      <c r="J13" s="35"/>
      <c r="K13" s="35"/>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35"/>
      <c r="FF13" s="35"/>
      <c r="FG13" s="35"/>
      <c r="FH13" s="35"/>
      <c r="FI13" s="35"/>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row>
    <row r="14" spans="1:276" ht="11.45" customHeight="1">
      <c r="A14" s="12">
        <v>1</v>
      </c>
      <c r="B14" s="35">
        <f>'C завтраками| Bed and breakfast'!B14*0.9</f>
        <v>26190</v>
      </c>
      <c r="C14" s="35">
        <f>'C завтраками| Bed and breakfast'!C14*0.9</f>
        <v>34380</v>
      </c>
      <c r="D14" s="35">
        <f>'C завтраками| Bed and breakfast'!D14*0.9</f>
        <v>34380</v>
      </c>
      <c r="E14" s="35">
        <f>'C завтраками| Bed and breakfast'!E14*0.9</f>
        <v>35730</v>
      </c>
      <c r="F14" s="35">
        <f>'C завтраками| Bed and breakfast'!F14*0.9</f>
        <v>35730</v>
      </c>
      <c r="G14" s="35">
        <f>'C завтраками| Bed and breakfast'!G14*0.9</f>
        <v>35730</v>
      </c>
      <c r="H14" s="35">
        <f>'C завтраками| Bed and breakfast'!H14*0.9</f>
        <v>35730</v>
      </c>
      <c r="I14" s="35">
        <f>'C завтраками| Bed and breakfast'!I14*0.9</f>
        <v>35730</v>
      </c>
      <c r="J14" s="35">
        <f>'C завтраками| Bed and breakfast'!J14*0.9</f>
        <v>32400</v>
      </c>
      <c r="K14" s="35">
        <f>'C завтраками| Bed and breakfast'!K14*0.9</f>
        <v>30780</v>
      </c>
      <c r="L14" s="13">
        <f>'C завтраками| Bed and breakfast'!L14*0.9</f>
        <v>23715</v>
      </c>
      <c r="M14" s="13">
        <f>'C завтраками| Bed and breakfast'!M14*0.9</f>
        <v>20475</v>
      </c>
      <c r="N14" s="13">
        <f>'C завтраками| Bed and breakfast'!N14*0.9</f>
        <v>16695</v>
      </c>
      <c r="O14" s="13">
        <f>'C завтраками| Bed and breakfast'!O14*0.9</f>
        <v>16695</v>
      </c>
      <c r="P14" s="13">
        <f>'C завтраками| Bed and breakfast'!P14*0.9</f>
        <v>16695</v>
      </c>
      <c r="Q14" s="13">
        <f>'C завтраками| Bed and breakfast'!Q14*0.9</f>
        <v>17505</v>
      </c>
      <c r="R14" s="13">
        <f>'C завтраками| Bed and breakfast'!R14*0.9</f>
        <v>17505</v>
      </c>
      <c r="S14" s="13">
        <f>'C завтраками| Bed and breakfast'!S14*0.9</f>
        <v>17505</v>
      </c>
      <c r="T14" s="13">
        <f>'C завтраками| Bed and breakfast'!T14*0.9</f>
        <v>17505</v>
      </c>
      <c r="U14" s="13">
        <f>'C завтраками| Bed and breakfast'!U14*0.9</f>
        <v>17505</v>
      </c>
      <c r="V14" s="13">
        <f>'C завтраками| Bed and breakfast'!V14*0.9</f>
        <v>17505</v>
      </c>
      <c r="W14" s="13">
        <f>'C завтраками| Bed and breakfast'!W14*0.9</f>
        <v>18315</v>
      </c>
      <c r="X14" s="13">
        <f>'C завтраками| Bed and breakfast'!X14*0.9</f>
        <v>18315</v>
      </c>
      <c r="Y14" s="13">
        <f>'C завтраками| Bed and breakfast'!Y14*0.9</f>
        <v>18315</v>
      </c>
      <c r="Z14" s="13">
        <f>'C завтраками| Bed and breakfast'!Z14*0.9</f>
        <v>18315</v>
      </c>
      <c r="AA14" s="13">
        <f>'C завтраками| Bed and breakfast'!AA14*0.9</f>
        <v>18315</v>
      </c>
      <c r="AB14" s="13">
        <f>'C завтраками| Bed and breakfast'!AB14*0.9</f>
        <v>19395</v>
      </c>
      <c r="AC14" s="13">
        <f>'C завтраками| Bed and breakfast'!AC14*0.9</f>
        <v>19395</v>
      </c>
      <c r="AD14" s="13">
        <f>'C завтраками| Bed and breakfast'!AD14*0.9</f>
        <v>19395</v>
      </c>
      <c r="AE14" s="13">
        <f>'C завтраками| Bed and breakfast'!AE14*0.9</f>
        <v>19395</v>
      </c>
      <c r="AF14" s="13">
        <f>'C завтраками| Bed and breakfast'!AF14*0.9</f>
        <v>22635</v>
      </c>
      <c r="AG14" s="13">
        <f>'C завтраками| Bed and breakfast'!AG14*0.9</f>
        <v>22635</v>
      </c>
      <c r="AH14" s="13">
        <f>'C завтраками| Bed and breakfast'!AH14*0.9</f>
        <v>22635</v>
      </c>
      <c r="AI14" s="13">
        <f>'C завтраками| Bed and breakfast'!AI14*0.9</f>
        <v>21555</v>
      </c>
      <c r="AJ14" s="13">
        <f>'C завтраками| Bed and breakfast'!AJ14*0.9</f>
        <v>21555</v>
      </c>
      <c r="AK14" s="13">
        <f>'C завтраками| Bed and breakfast'!AK14*0.9</f>
        <v>21555</v>
      </c>
      <c r="AL14" s="13">
        <f>'C завтраками| Bed and breakfast'!AL14*0.9</f>
        <v>21555</v>
      </c>
      <c r="AM14" s="13">
        <f>'C завтраками| Bed and breakfast'!AM14*0.9</f>
        <v>24795</v>
      </c>
      <c r="AN14" s="13">
        <f>'C завтраками| Bed and breakfast'!AN14*0.9</f>
        <v>24795</v>
      </c>
      <c r="AO14" s="13">
        <f>'C завтраками| Bed and breakfast'!AO14*0.9</f>
        <v>24795</v>
      </c>
      <c r="AP14" s="13">
        <f>'C завтраками| Bed and breakfast'!AP14*0.9</f>
        <v>21555</v>
      </c>
      <c r="AQ14" s="13">
        <f>'C завтраками| Bed and breakfast'!AQ14*0.9</f>
        <v>21555</v>
      </c>
      <c r="AR14" s="13">
        <f>'C завтраками| Bed and breakfast'!AR14*0.9</f>
        <v>21555</v>
      </c>
      <c r="AS14" s="13">
        <f>'C завтраками| Bed and breakfast'!AS14*0.9</f>
        <v>21555</v>
      </c>
      <c r="AT14" s="13">
        <f>'C завтраками| Bed and breakfast'!AT14*0.9</f>
        <v>21555</v>
      </c>
      <c r="AU14" s="13">
        <f>'C завтраками| Bed and breakfast'!AU14*0.9</f>
        <v>22635</v>
      </c>
      <c r="AV14" s="13">
        <f>'C завтраками| Bed and breakfast'!AV14*0.9</f>
        <v>22635</v>
      </c>
      <c r="AW14" s="13">
        <f>'C завтраками| Bed and breakfast'!AW14*0.9</f>
        <v>22635</v>
      </c>
      <c r="AX14" s="13">
        <f>'C завтраками| Bed and breakfast'!AX14*0.9</f>
        <v>24795</v>
      </c>
      <c r="AY14" s="13">
        <f>'C завтраками| Bed and breakfast'!AY14*0.9</f>
        <v>24795</v>
      </c>
      <c r="AZ14" s="13">
        <f>'C завтраками| Bed and breakfast'!AZ14*0.9</f>
        <v>24795</v>
      </c>
      <c r="BA14" s="13">
        <f>'C завтраками| Bed and breakfast'!BA14*0.9</f>
        <v>24795</v>
      </c>
      <c r="BB14" s="13">
        <f>'C завтраками| Bed and breakfast'!BB14*0.9</f>
        <v>26955</v>
      </c>
      <c r="BC14" s="13">
        <f>'C завтраками| Bed and breakfast'!BC14*0.9</f>
        <v>26955</v>
      </c>
      <c r="BD14" s="13">
        <f>'C завтраками| Bed and breakfast'!BD14*0.9</f>
        <v>26955</v>
      </c>
      <c r="BE14" s="13">
        <f>'C завтраками| Bed and breakfast'!BE14*0.9</f>
        <v>26955</v>
      </c>
      <c r="BF14" s="13">
        <f>'C завтраками| Bed and breakfast'!BF14*0.9</f>
        <v>26955</v>
      </c>
      <c r="BG14" s="13">
        <f>'C завтраками| Bed and breakfast'!BG14*0.9</f>
        <v>26955</v>
      </c>
      <c r="BH14" s="13">
        <f>'C завтраками| Bed and breakfast'!BH14*0.9</f>
        <v>26955</v>
      </c>
      <c r="BI14" s="13">
        <f>'C завтраками| Bed and breakfast'!BI14*0.9</f>
        <v>26955</v>
      </c>
      <c r="BJ14" s="13">
        <f>'C завтраками| Bed and breakfast'!BJ14*0.9</f>
        <v>24795</v>
      </c>
      <c r="BK14" s="13">
        <f>'C завтраками| Bed and breakfast'!BK14*0.9</f>
        <v>18315</v>
      </c>
      <c r="BL14" s="13">
        <f>'C завтраками| Bed and breakfast'!BL14*0.9</f>
        <v>18315</v>
      </c>
      <c r="BM14" s="13">
        <f>'C завтраками| Bed and breakfast'!BM14*0.9</f>
        <v>18315</v>
      </c>
      <c r="BN14" s="13">
        <f>'C завтраками| Bed and breakfast'!BN14*0.9</f>
        <v>18315</v>
      </c>
      <c r="BO14" s="13">
        <f>'C завтраками| Bed and breakfast'!BO14*0.9</f>
        <v>18315</v>
      </c>
      <c r="BP14" s="13">
        <f>'C завтраками| Bed and breakfast'!BP14*0.9</f>
        <v>18315</v>
      </c>
      <c r="BQ14" s="13">
        <f>'C завтраками| Bed and breakfast'!BQ14*0.9</f>
        <v>18315</v>
      </c>
      <c r="BR14" s="13">
        <f>'C завтраками| Bed and breakfast'!BR14*0.9</f>
        <v>18315</v>
      </c>
      <c r="BS14" s="13">
        <f>'C завтраками| Bed and breakfast'!BS14*0.9</f>
        <v>18315</v>
      </c>
      <c r="BT14" s="13">
        <f>'C завтраками| Bed and breakfast'!BT14*0.9</f>
        <v>13905</v>
      </c>
      <c r="BU14" s="13">
        <f>'C завтраками| Bed and breakfast'!BU14*0.9</f>
        <v>13905</v>
      </c>
      <c r="BV14" s="13">
        <f>'C завтраками| Bed and breakfast'!BV14*0.9</f>
        <v>13905</v>
      </c>
      <c r="BW14" s="13">
        <f>'C завтраками| Bed and breakfast'!BW14*0.9</f>
        <v>13905</v>
      </c>
      <c r="BX14" s="13">
        <f>'C завтраками| Bed and breakfast'!BX14*0.9</f>
        <v>13905</v>
      </c>
      <c r="BY14" s="13">
        <f>'C завтраками| Bed and breakfast'!BY14*0.9</f>
        <v>13905</v>
      </c>
      <c r="BZ14" s="13">
        <f>'C завтраками| Bed and breakfast'!BZ14*0.9</f>
        <v>13905</v>
      </c>
      <c r="CA14" s="13">
        <f>'C завтраками| Bed and breakfast'!CA14*0.9</f>
        <v>12645</v>
      </c>
      <c r="CB14" s="13">
        <f>'C завтраками| Bed and breakfast'!CB14*0.9</f>
        <v>12645</v>
      </c>
      <c r="CC14" s="13">
        <f>'C завтраками| Bed and breakfast'!CC14*0.9</f>
        <v>12645</v>
      </c>
      <c r="CD14" s="13">
        <f>'C завтраками| Bed and breakfast'!CD14*0.9</f>
        <v>12645</v>
      </c>
      <c r="CE14" s="13">
        <f>'C завтраками| Bed and breakfast'!CE14*0.9</f>
        <v>12645</v>
      </c>
      <c r="CF14" s="13">
        <f>'C завтраками| Bed and breakfast'!CF14*0.9</f>
        <v>11565</v>
      </c>
      <c r="CG14" s="13">
        <f>'C завтраками| Bed and breakfast'!CG14*0.9</f>
        <v>11565</v>
      </c>
      <c r="CH14" s="13">
        <f>'C завтраками| Bed and breakfast'!CH14*0.9</f>
        <v>11565</v>
      </c>
      <c r="CI14" s="13">
        <f>'C завтраками| Bed and breakfast'!CI14*0.9</f>
        <v>11565</v>
      </c>
      <c r="CJ14" s="13">
        <f>'C завтраками| Bed and breakfast'!CJ14*0.9</f>
        <v>11565</v>
      </c>
      <c r="CK14" s="13">
        <f>'C завтраками| Bed and breakfast'!CK14*0.9</f>
        <v>12645</v>
      </c>
      <c r="CL14" s="13">
        <f>'C завтраками| Bed and breakfast'!CL14*0.9</f>
        <v>12645</v>
      </c>
      <c r="CM14" s="13">
        <f>'C завтраками| Bed and breakfast'!CM14*0.9</f>
        <v>11565</v>
      </c>
      <c r="CN14" s="13">
        <f>'C завтраками| Bed and breakfast'!CN14*0.9</f>
        <v>11565</v>
      </c>
      <c r="CO14" s="13">
        <f>'C завтраками| Bed and breakfast'!CO14*0.9</f>
        <v>11565</v>
      </c>
      <c r="CP14" s="13">
        <f>'C завтраками| Bed and breakfast'!CP14*0.9</f>
        <v>11385</v>
      </c>
      <c r="CQ14" s="13">
        <f>'C завтраками| Bed and breakfast'!CQ14*0.9</f>
        <v>11385</v>
      </c>
      <c r="CR14" s="13">
        <f>'C завтраками| Bed and breakfast'!CR14*0.9</f>
        <v>11385</v>
      </c>
      <c r="CS14" s="13">
        <f>'C завтраками| Bed and breakfast'!CS14*0.9</f>
        <v>11385</v>
      </c>
      <c r="CT14" s="13">
        <f>'C завтраками| Bed and breakfast'!CT14*0.9</f>
        <v>10485</v>
      </c>
      <c r="CU14" s="13">
        <f>'C завтраками| Bed and breakfast'!CU14*0.9</f>
        <v>10485</v>
      </c>
      <c r="CV14" s="13">
        <f>'C завтраками| Bed and breakfast'!CV14*0.9</f>
        <v>10485</v>
      </c>
      <c r="CW14" s="13">
        <f>'C завтраками| Bed and breakfast'!CW14*0.9</f>
        <v>10485</v>
      </c>
      <c r="CX14" s="13">
        <f>'C завтраками| Bed and breakfast'!CX14*0.9</f>
        <v>10485</v>
      </c>
      <c r="CY14" s="13">
        <f>'C завтраками| Bed and breakfast'!CY14*0.9</f>
        <v>10485</v>
      </c>
      <c r="CZ14" s="13">
        <f>'C завтраками| Bed and breakfast'!CZ14*0.9</f>
        <v>10485</v>
      </c>
      <c r="DA14" s="13">
        <f>'C завтраками| Bed and breakfast'!DA14*0.9</f>
        <v>8775</v>
      </c>
      <c r="DB14" s="13">
        <f>'C завтраками| Bed and breakfast'!DB14*0.9</f>
        <v>8775</v>
      </c>
      <c r="DC14" s="13">
        <f>'C завтраками| Bed and breakfast'!DC14*0.9</f>
        <v>8775</v>
      </c>
      <c r="DD14" s="13">
        <f>'C завтраками| Bed and breakfast'!DD14*0.9</f>
        <v>8775</v>
      </c>
      <c r="DE14" s="13">
        <f>'C завтраками| Bed and breakfast'!DE14*0.9</f>
        <v>8775</v>
      </c>
      <c r="DF14" s="13">
        <f>'C завтраками| Bed and breakfast'!DF14*0.9</f>
        <v>9315</v>
      </c>
      <c r="DG14" s="13">
        <f>'C завтраками| Bed and breakfast'!DG14*0.9</f>
        <v>9315</v>
      </c>
      <c r="DH14" s="13">
        <f>'C завтраками| Bed and breakfast'!DH14*0.9</f>
        <v>8775</v>
      </c>
      <c r="DI14" s="13">
        <f>'C завтраками| Bed and breakfast'!DI14*0.9</f>
        <v>8775</v>
      </c>
      <c r="DJ14" s="13">
        <f>'C завтраками| Bed and breakfast'!DJ14*0.9</f>
        <v>8775</v>
      </c>
      <c r="DK14" s="13">
        <f>'C завтраками| Bed and breakfast'!DK14*0.9</f>
        <v>8775</v>
      </c>
      <c r="DL14" s="13">
        <f>'C завтраками| Bed and breakfast'!DL14*0.9</f>
        <v>8775</v>
      </c>
      <c r="DM14" s="13">
        <f>'C завтраками| Bed and breakfast'!DM14*0.9</f>
        <v>9315</v>
      </c>
      <c r="DN14" s="13">
        <f>'C завтраками| Bed and breakfast'!DN14*0.9</f>
        <v>9315</v>
      </c>
      <c r="DO14" s="13">
        <f>'C завтраками| Bed and breakfast'!DO14*0.9</f>
        <v>8775</v>
      </c>
      <c r="DP14" s="13">
        <f>'C завтраками| Bed and breakfast'!DP14*0.9</f>
        <v>8775</v>
      </c>
      <c r="DQ14" s="13">
        <f>'C завтраками| Bed and breakfast'!DQ14*0.9</f>
        <v>8775</v>
      </c>
      <c r="DR14" s="13">
        <f>'C завтраками| Bed and breakfast'!DR14*0.9</f>
        <v>8775</v>
      </c>
      <c r="DS14" s="13">
        <f>'C завтраками| Bed and breakfast'!DS14*0.9</f>
        <v>10035</v>
      </c>
      <c r="DT14" s="13">
        <f>'C завтраками| Bed and breakfast'!DT14*0.9</f>
        <v>10035</v>
      </c>
      <c r="DU14" s="13">
        <f>'C завтраками| Bed and breakfast'!DU14*0.9</f>
        <v>10035</v>
      </c>
      <c r="DV14" s="13">
        <f>'C завтраками| Bed and breakfast'!DV14*0.9</f>
        <v>9045</v>
      </c>
      <c r="DW14" s="13">
        <f>'C завтраками| Bed and breakfast'!DW14*0.9</f>
        <v>9045</v>
      </c>
      <c r="DX14" s="13">
        <f>'C завтраками| Bed and breakfast'!DX14*0.9</f>
        <v>9045</v>
      </c>
      <c r="DY14" s="13">
        <f>'C завтраками| Bed and breakfast'!DY14*0.9</f>
        <v>9045</v>
      </c>
      <c r="DZ14" s="13">
        <f>'C завтраками| Bed and breakfast'!DZ14*0.9</f>
        <v>9045</v>
      </c>
      <c r="EA14" s="13">
        <f>'C завтраками| Bed and breakfast'!EA14*0.9</f>
        <v>10035</v>
      </c>
      <c r="EB14" s="13">
        <f>'C завтраками| Bed and breakfast'!EB14*0.9</f>
        <v>10035</v>
      </c>
      <c r="EC14" s="13">
        <f>'C завтраками| Bed and breakfast'!EC14*0.9</f>
        <v>10035</v>
      </c>
      <c r="ED14" s="13">
        <f>'C завтраками| Bed and breakfast'!ED14*0.9</f>
        <v>8775</v>
      </c>
      <c r="EE14" s="13">
        <f>'C завтраками| Bed and breakfast'!EE14*0.9</f>
        <v>8775</v>
      </c>
      <c r="EF14" s="13">
        <f>'C завтраками| Bed and breakfast'!EF14*0.9</f>
        <v>8775</v>
      </c>
      <c r="EG14" s="13">
        <f>'C завтраками| Bed and breakfast'!EG14*0.9</f>
        <v>8775</v>
      </c>
      <c r="EH14" s="13">
        <f>'C завтраками| Bed and breakfast'!EH14*0.9</f>
        <v>9045</v>
      </c>
      <c r="EI14" s="13">
        <f>'C завтраками| Bed and breakfast'!EI14*0.9</f>
        <v>9045</v>
      </c>
      <c r="EJ14" s="13">
        <f>'C завтраками| Bed and breakfast'!EJ14*0.9</f>
        <v>8775</v>
      </c>
      <c r="EK14" s="13">
        <f>'C завтраками| Bed and breakfast'!EK14*0.9</f>
        <v>8775</v>
      </c>
      <c r="EL14" s="13">
        <f>'C завтраками| Bed and breakfast'!EL14*0.9</f>
        <v>8775</v>
      </c>
      <c r="EM14" s="13">
        <f>'C завтраками| Bed and breakfast'!EM14*0.9</f>
        <v>8775</v>
      </c>
      <c r="EN14" s="13">
        <f>'C завтраками| Bed and breakfast'!EN14*0.9</f>
        <v>8775</v>
      </c>
      <c r="EO14" s="13">
        <f>'C завтраками| Bed and breakfast'!EO14*0.9</f>
        <v>9045</v>
      </c>
      <c r="EP14" s="13">
        <f>'C завтраками| Bed and breakfast'!EP14*0.9</f>
        <v>9045</v>
      </c>
      <c r="EQ14" s="13">
        <f>'C завтраками| Bed and breakfast'!EQ14*0.9</f>
        <v>8775</v>
      </c>
      <c r="ER14" s="13">
        <f>'C завтраками| Bed and breakfast'!ER14*0.9</f>
        <v>8775</v>
      </c>
      <c r="ES14" s="13">
        <f>'C завтраками| Bed and breakfast'!ES14*0.9</f>
        <v>8775</v>
      </c>
      <c r="ET14" s="13">
        <f>'C завтраками| Bed and breakfast'!ET14*0.9</f>
        <v>8775</v>
      </c>
      <c r="EU14" s="13">
        <f>'C завтраками| Bed and breakfast'!EU14*0.9</f>
        <v>8775</v>
      </c>
      <c r="EV14" s="13">
        <f>'C завтраками| Bed and breakfast'!EV14*0.9</f>
        <v>9045</v>
      </c>
      <c r="EW14" s="13">
        <f>'C завтраками| Bed and breakfast'!EW14*0.9</f>
        <v>9045</v>
      </c>
      <c r="EX14" s="13">
        <f>'C завтраками| Bed and breakfast'!EX14*0.9</f>
        <v>9045</v>
      </c>
      <c r="EY14" s="13">
        <f>'C завтраками| Bed and breakfast'!EY14*0.9</f>
        <v>9045</v>
      </c>
      <c r="EZ14" s="13">
        <f>'C завтраками| Bed and breakfast'!EZ14*0.9</f>
        <v>9045</v>
      </c>
      <c r="FA14" s="13">
        <f>'C завтраками| Bed and breakfast'!FA14*0.9</f>
        <v>9045</v>
      </c>
      <c r="FB14" s="13">
        <f>'C завтраками| Bed and breakfast'!FB14*0.9</f>
        <v>9045</v>
      </c>
      <c r="FC14" s="13">
        <f>'C завтраками| Bed and breakfast'!FC14*0.9</f>
        <v>13725</v>
      </c>
      <c r="FD14" s="13">
        <f>'C завтраками| Bed and breakfast'!FD14*0.9</f>
        <v>13725</v>
      </c>
      <c r="FE14" s="35">
        <f>'C завтраками| Bed and breakfast'!FE14*0.9</f>
        <v>13725</v>
      </c>
      <c r="FF14" s="35">
        <f>'C завтраками| Bed and breakfast'!FF14*0.9</f>
        <v>13725</v>
      </c>
      <c r="FG14" s="35">
        <f>'C завтраками| Bed and breakfast'!FG14*0.9</f>
        <v>13725</v>
      </c>
      <c r="FH14" s="35">
        <f>'C завтраками| Bed and breakfast'!FH14*0.9</f>
        <v>13725</v>
      </c>
      <c r="FI14" s="35">
        <f>'C завтраками| Bed and breakfast'!FI14*0.9</f>
        <v>15705</v>
      </c>
      <c r="FJ14" s="13">
        <f>'C завтраками| Bed and breakfast'!FJ14*0.9</f>
        <v>15705</v>
      </c>
      <c r="FK14" s="13">
        <f>'C завтраками| Bed and breakfast'!FK14*0.9</f>
        <v>15705</v>
      </c>
      <c r="FL14" s="13">
        <f>'C завтраками| Bed and breakfast'!FL14*0.9</f>
        <v>15705</v>
      </c>
      <c r="FM14" s="13">
        <f>'C завтраками| Bed and breakfast'!FM14*0.9</f>
        <v>15705</v>
      </c>
      <c r="FN14" s="13">
        <f>'C завтраками| Bed and breakfast'!FN14*0.9</f>
        <v>15705</v>
      </c>
      <c r="FO14" s="13">
        <f>'C завтраками| Bed and breakfast'!FO14*0.9</f>
        <v>15705</v>
      </c>
      <c r="FP14" s="13">
        <f>'C завтраками| Bed and breakfast'!FP14*0.9</f>
        <v>15705</v>
      </c>
      <c r="FQ14" s="13">
        <f>'C завтраками| Bed and breakfast'!FQ14*0.9</f>
        <v>15705</v>
      </c>
      <c r="FR14" s="13">
        <f>'C завтраками| Bed and breakfast'!FR14*0.9</f>
        <v>15705</v>
      </c>
      <c r="FS14" s="13">
        <f>'C завтраками| Bed and breakfast'!FS14*0.9</f>
        <v>10035</v>
      </c>
      <c r="FT14" s="13">
        <f>'C завтраками| Bed and breakfast'!FT14*0.9</f>
        <v>10035</v>
      </c>
      <c r="FU14" s="13">
        <f>'C завтраками| Bed and breakfast'!FU14*0.9</f>
        <v>10035</v>
      </c>
      <c r="FV14" s="13">
        <f>'C завтраками| Bed and breakfast'!FV14*0.9</f>
        <v>10035</v>
      </c>
      <c r="FW14" s="13">
        <f>'C завтраками| Bed and breakfast'!FW14*0.9</f>
        <v>10035</v>
      </c>
      <c r="FX14" s="13">
        <f>'C завтраками| Bed and breakfast'!FX14*0.9</f>
        <v>10035</v>
      </c>
      <c r="FY14" s="13">
        <f>'C завтраками| Bed and breakfast'!FY14*0.9</f>
        <v>10035</v>
      </c>
      <c r="FZ14" s="13">
        <f>'C завтраками| Bed and breakfast'!FZ14*0.9</f>
        <v>10035</v>
      </c>
      <c r="GA14" s="13">
        <f>'C завтраками| Bed and breakfast'!GA14*0.9</f>
        <v>13725</v>
      </c>
      <c r="GB14" s="13">
        <f>'C завтраками| Bed and breakfast'!GB14*0.9</f>
        <v>13725</v>
      </c>
      <c r="GC14" s="13">
        <f>'C завтраками| Bed and breakfast'!GC14*0.9</f>
        <v>13725</v>
      </c>
      <c r="GD14" s="13">
        <f>'C завтраками| Bed and breakfast'!GD14*0.9</f>
        <v>13725</v>
      </c>
      <c r="GE14" s="13">
        <f>'C завтраками| Bed and breakfast'!GE14*0.9</f>
        <v>13725</v>
      </c>
      <c r="GF14" s="13">
        <f>'C завтраками| Bed and breakfast'!GF14*0.9</f>
        <v>13725</v>
      </c>
      <c r="GG14" s="13">
        <f>'C завтраками| Bed and breakfast'!GG14*0.9</f>
        <v>13725</v>
      </c>
      <c r="GH14" s="13">
        <f>'C завтраками| Bed and breakfast'!GH14*0.9</f>
        <v>13725</v>
      </c>
      <c r="GI14" s="13">
        <f>'C завтраками| Bed and breakfast'!GI14*0.9</f>
        <v>13725</v>
      </c>
      <c r="GJ14" s="13">
        <f>'C завтраками| Bed and breakfast'!GJ14*0.9</f>
        <v>13725</v>
      </c>
      <c r="GK14" s="13">
        <f>'C завтраками| Bed and breakfast'!GK14*0.9</f>
        <v>13725</v>
      </c>
      <c r="GL14" s="13">
        <f>'C завтраками| Bed and breakfast'!GL14*0.9</f>
        <v>13725</v>
      </c>
      <c r="GM14" s="13">
        <f>'C завтраками| Bed and breakfast'!GM14*0.9</f>
        <v>13725</v>
      </c>
      <c r="GN14" s="13">
        <f>'C завтраками| Bed and breakfast'!GN14*0.9</f>
        <v>13725</v>
      </c>
      <c r="GO14" s="13">
        <f>'C завтраками| Bed and breakfast'!GO14*0.9</f>
        <v>10935</v>
      </c>
      <c r="GP14" s="13">
        <f>'C завтраками| Bed and breakfast'!GP14*0.9</f>
        <v>10935</v>
      </c>
      <c r="GQ14" s="13">
        <f>'C завтраками| Bed and breakfast'!GQ14*0.9</f>
        <v>10935</v>
      </c>
      <c r="GR14" s="13">
        <f>'C завтраками| Bed and breakfast'!GR14*0.9</f>
        <v>10935</v>
      </c>
      <c r="GS14" s="13">
        <f>'C завтраками| Bed and breakfast'!GS14*0.9</f>
        <v>11385</v>
      </c>
      <c r="GT14" s="13">
        <f>'C завтраками| Bed and breakfast'!GT14*0.9</f>
        <v>11385</v>
      </c>
      <c r="GU14" s="13">
        <f>'C завтраками| Bed and breakfast'!GU14*0.9</f>
        <v>10935</v>
      </c>
      <c r="GV14" s="13">
        <f>'C завтраками| Bed and breakfast'!GV14*0.9</f>
        <v>10935</v>
      </c>
      <c r="GW14" s="13">
        <f>'C завтраками| Bed and breakfast'!GW14*0.9</f>
        <v>10935</v>
      </c>
      <c r="GX14" s="13">
        <f>'C завтраками| Bed and breakfast'!GX14*0.9</f>
        <v>10935</v>
      </c>
      <c r="GY14" s="13">
        <f>'C завтраками| Bed and breakfast'!GY14*0.9</f>
        <v>10935</v>
      </c>
      <c r="GZ14" s="13">
        <f>'C завтраками| Bed and breakfast'!GZ14*0.9</f>
        <v>11385</v>
      </c>
      <c r="HA14" s="13">
        <f>'C завтраками| Bed and breakfast'!HA14*0.9</f>
        <v>11385</v>
      </c>
      <c r="HB14" s="13">
        <f>'C завтраками| Bed and breakfast'!HB14*0.9</f>
        <v>10935</v>
      </c>
      <c r="HC14" s="13">
        <f>'C завтраками| Bed and breakfast'!HC14*0.9</f>
        <v>10935</v>
      </c>
      <c r="HD14" s="13">
        <f>'C завтраками| Bed and breakfast'!HD14*0.9</f>
        <v>10935</v>
      </c>
      <c r="HE14" s="13">
        <f>'C завтраками| Bed and breakfast'!HE14*0.9</f>
        <v>10935</v>
      </c>
      <c r="HF14" s="13">
        <f>'C завтраками| Bed and breakfast'!HF14*0.9</f>
        <v>10935</v>
      </c>
      <c r="HG14" s="13">
        <f>'C завтраками| Bed and breakfast'!HG14*0.9</f>
        <v>11385</v>
      </c>
      <c r="HH14" s="13">
        <f>'C завтраками| Bed and breakfast'!HH14*0.9</f>
        <v>11385</v>
      </c>
      <c r="HI14" s="13">
        <f>'C завтраками| Bed and breakfast'!HI14*0.9</f>
        <v>10935</v>
      </c>
      <c r="HJ14" s="13">
        <f>'C завтраками| Bed and breakfast'!HJ14*0.9</f>
        <v>10935</v>
      </c>
      <c r="HK14" s="13">
        <f>'C завтраками| Bed and breakfast'!HK14*0.9</f>
        <v>10935</v>
      </c>
      <c r="HL14" s="13">
        <f>'C завтраками| Bed and breakfast'!HL14*0.9</f>
        <v>10935</v>
      </c>
      <c r="HM14" s="13">
        <f>'C завтраками| Bed and breakfast'!HM14*0.9</f>
        <v>10935</v>
      </c>
      <c r="HN14" s="13">
        <f>'C завтраками| Bed and breakfast'!HN14*0.9</f>
        <v>11385</v>
      </c>
      <c r="HO14" s="13">
        <f>'C завтраками| Bed and breakfast'!HO14*0.9</f>
        <v>11385</v>
      </c>
      <c r="HP14" s="13">
        <f>'C завтраками| Bed and breakfast'!HP14*0.9</f>
        <v>10935</v>
      </c>
      <c r="HQ14" s="13">
        <f>'C завтраками| Bed and breakfast'!HQ14*0.9</f>
        <v>10935</v>
      </c>
      <c r="HR14" s="13">
        <f>'C завтраками| Bed and breakfast'!HR14*0.9</f>
        <v>10935</v>
      </c>
      <c r="HS14" s="13">
        <f>'C завтраками| Bed and breakfast'!HS14*0.9</f>
        <v>10935</v>
      </c>
      <c r="HT14" s="13">
        <f>'C завтраками| Bed and breakfast'!HT14*0.9</f>
        <v>10935</v>
      </c>
      <c r="HU14" s="13">
        <f>'C завтраками| Bed and breakfast'!HU14*0.9</f>
        <v>11385</v>
      </c>
      <c r="HV14" s="13">
        <f>'C завтраками| Bed and breakfast'!HV14*0.9</f>
        <v>11385</v>
      </c>
      <c r="HW14" s="13">
        <f>'C завтраками| Bed and breakfast'!HW14*0.9</f>
        <v>10935</v>
      </c>
      <c r="HX14" s="13">
        <f>'C завтраками| Bed and breakfast'!HX14*0.9</f>
        <v>10935</v>
      </c>
      <c r="HY14" s="13">
        <f>'C завтраками| Bed and breakfast'!HY14*0.9</f>
        <v>10935</v>
      </c>
      <c r="HZ14" s="13">
        <f>'C завтраками| Bed and breakfast'!HZ14*0.9</f>
        <v>10935</v>
      </c>
      <c r="IA14" s="13">
        <f>'C завтраками| Bed and breakfast'!IA14*0.9</f>
        <v>10935</v>
      </c>
      <c r="IB14" s="13">
        <f>'C завтраками| Bed and breakfast'!IB14*0.9</f>
        <v>10935</v>
      </c>
      <c r="IC14" s="13">
        <f>'C завтраками| Bed and breakfast'!IC14*0.9</f>
        <v>10935</v>
      </c>
      <c r="ID14" s="13">
        <f>'C завтраками| Bed and breakfast'!ID14*0.9</f>
        <v>10035</v>
      </c>
      <c r="IE14" s="13">
        <f>'C завтраками| Bed and breakfast'!IE14*0.9</f>
        <v>10035</v>
      </c>
      <c r="IF14" s="13">
        <f>'C завтраками| Bed and breakfast'!IF14*0.9</f>
        <v>10035</v>
      </c>
      <c r="IG14" s="13">
        <f>'C завтраками| Bed and breakfast'!IG14*0.9</f>
        <v>10035</v>
      </c>
      <c r="IH14" s="13">
        <f>'C завтраками| Bed and breakfast'!IH14*0.9</f>
        <v>10035</v>
      </c>
      <c r="II14" s="13">
        <f>'C завтраками| Bed and breakfast'!II14*0.9</f>
        <v>10035</v>
      </c>
      <c r="IJ14" s="13">
        <f>'C завтраками| Bed and breakfast'!IJ14*0.9</f>
        <v>10035</v>
      </c>
      <c r="IK14" s="13">
        <f>'C завтраками| Bed and breakfast'!IK14*0.9</f>
        <v>9585</v>
      </c>
      <c r="IL14" s="13">
        <f>'C завтраками| Bed and breakfast'!IL14*0.9</f>
        <v>9585</v>
      </c>
      <c r="IM14" s="13">
        <f>'C завтраками| Bed and breakfast'!IM14*0.9</f>
        <v>9585</v>
      </c>
      <c r="IN14" s="13">
        <f>'C завтраками| Bed and breakfast'!IN14*0.9</f>
        <v>9585</v>
      </c>
      <c r="IO14" s="13">
        <f>'C завтраками| Bed and breakfast'!IO14*0.9</f>
        <v>9585</v>
      </c>
      <c r="IP14" s="13">
        <f>'C завтраками| Bed and breakfast'!IP14*0.9</f>
        <v>10035</v>
      </c>
      <c r="IQ14" s="13">
        <f>'C завтраками| Bed and breakfast'!IQ14*0.9</f>
        <v>10035</v>
      </c>
      <c r="IR14" s="13">
        <f>'C завтраками| Bed and breakfast'!IR14*0.9</f>
        <v>9585</v>
      </c>
      <c r="IS14" s="13">
        <f>'C завтраками| Bed and breakfast'!IS14*0.9</f>
        <v>9585</v>
      </c>
      <c r="IT14" s="13">
        <f>'C завтраками| Bed and breakfast'!IT14*0.9</f>
        <v>9585</v>
      </c>
      <c r="IU14" s="13">
        <f>'C завтраками| Bed and breakfast'!IU14*0.9</f>
        <v>9585</v>
      </c>
      <c r="IV14" s="13">
        <f>'C завтраками| Bed and breakfast'!IV14*0.9</f>
        <v>9585</v>
      </c>
      <c r="IW14" s="13">
        <f>'C завтраками| Bed and breakfast'!IW14*0.9</f>
        <v>10035</v>
      </c>
      <c r="IX14" s="13">
        <f>'C завтраками| Bed and breakfast'!IX14*0.9</f>
        <v>10035</v>
      </c>
      <c r="IY14" s="13">
        <f>'C завтраками| Bed and breakfast'!IY14*0.9</f>
        <v>9585</v>
      </c>
      <c r="IZ14" s="13">
        <f>'C завтраками| Bed and breakfast'!IZ14*0.9</f>
        <v>9585</v>
      </c>
      <c r="JA14" s="13">
        <f>'C завтраками| Bed and breakfast'!JA14*0.9</f>
        <v>9585</v>
      </c>
      <c r="JB14" s="13">
        <f>'C завтраками| Bed and breakfast'!JB14*0.9</f>
        <v>9585</v>
      </c>
      <c r="JC14" s="13">
        <f>'C завтраками| Bed and breakfast'!JC14*0.9</f>
        <v>9585</v>
      </c>
      <c r="JD14" s="13">
        <f>'C завтраками| Bed and breakfast'!JD14*0.9</f>
        <v>10035</v>
      </c>
      <c r="JE14" s="13">
        <f>'C завтраками| Bed and breakfast'!JE14*0.9</f>
        <v>10035</v>
      </c>
      <c r="JF14" s="13">
        <f>'C завтраками| Bed and breakfast'!JF14*0.9</f>
        <v>10935</v>
      </c>
      <c r="JG14" s="13">
        <f>'C завтраками| Bed and breakfast'!JG14*0.9</f>
        <v>10935</v>
      </c>
      <c r="JH14" s="13">
        <f>'C завтраками| Bed and breakfast'!JH14*0.9</f>
        <v>10935</v>
      </c>
      <c r="JI14" s="13">
        <f>'C завтраками| Bed and breakfast'!JI14*0.9</f>
        <v>10935</v>
      </c>
      <c r="JJ14" s="13">
        <f>'C завтраками| Bed and breakfast'!JJ14*0.9</f>
        <v>10935</v>
      </c>
      <c r="JK14" s="13">
        <f>'C завтраками| Bed and breakfast'!JK14*0.9</f>
        <v>10935</v>
      </c>
      <c r="JL14" s="13">
        <f>'C завтраками| Bed and breakfast'!JL14*0.9</f>
        <v>10935</v>
      </c>
      <c r="JM14" s="13">
        <f>'C завтраками| Bed and breakfast'!JM14*0.9</f>
        <v>10935</v>
      </c>
      <c r="JN14" s="13">
        <f>'C завтраками| Bed and breakfast'!JN14*0.9</f>
        <v>10935</v>
      </c>
      <c r="JO14" s="13">
        <f>'C завтраками| Bed and breakfast'!JO14*0.9</f>
        <v>10935</v>
      </c>
      <c r="JP14" s="13">
        <f>'C завтраками| Bed and breakfast'!JP14*0.9</f>
        <v>10935</v>
      </c>
    </row>
    <row r="15" spans="1:276" ht="11.45" customHeight="1">
      <c r="A15" s="12">
        <v>2</v>
      </c>
      <c r="B15" s="35">
        <f>'C завтраками| Bed and breakfast'!B15*0.9</f>
        <v>27990</v>
      </c>
      <c r="C15" s="35">
        <f>'C завтраками| Bed and breakfast'!C15*0.9</f>
        <v>36180</v>
      </c>
      <c r="D15" s="35">
        <f>'C завтраками| Bed and breakfast'!D15*0.9</f>
        <v>36180</v>
      </c>
      <c r="E15" s="35">
        <f>'C завтраками| Bed and breakfast'!E15*0.9</f>
        <v>37530</v>
      </c>
      <c r="F15" s="35">
        <f>'C завтраками| Bed and breakfast'!F15*0.9</f>
        <v>37530</v>
      </c>
      <c r="G15" s="35">
        <f>'C завтраками| Bed and breakfast'!G15*0.9</f>
        <v>37530</v>
      </c>
      <c r="H15" s="35">
        <f>'C завтраками| Bed and breakfast'!H15*0.9</f>
        <v>37530</v>
      </c>
      <c r="I15" s="35">
        <f>'C завтраками| Bed and breakfast'!I15*0.9</f>
        <v>37530</v>
      </c>
      <c r="J15" s="35">
        <f>'C завтраками| Bed and breakfast'!J15*0.9</f>
        <v>34200</v>
      </c>
      <c r="K15" s="35">
        <f>'C завтраками| Bed and breakfast'!K15*0.9</f>
        <v>32580</v>
      </c>
      <c r="L15" s="13">
        <f>'C завтраками| Bed and breakfast'!L15*0.9</f>
        <v>25380</v>
      </c>
      <c r="M15" s="13">
        <f>'C завтраками| Bed and breakfast'!M15*0.9</f>
        <v>22140</v>
      </c>
      <c r="N15" s="13">
        <f>'C завтраками| Bed and breakfast'!N15*0.9</f>
        <v>18360</v>
      </c>
      <c r="O15" s="13">
        <f>'C завтраками| Bed and breakfast'!O15*0.9</f>
        <v>18360</v>
      </c>
      <c r="P15" s="13">
        <f>'C завтраками| Bed and breakfast'!P15*0.9</f>
        <v>18360</v>
      </c>
      <c r="Q15" s="13">
        <f>'C завтраками| Bed and breakfast'!Q15*0.9</f>
        <v>19170</v>
      </c>
      <c r="R15" s="13">
        <f>'C завтраками| Bed and breakfast'!R15*0.9</f>
        <v>19170</v>
      </c>
      <c r="S15" s="13">
        <f>'C завтраками| Bed and breakfast'!S15*0.9</f>
        <v>19170</v>
      </c>
      <c r="T15" s="13">
        <f>'C завтраками| Bed and breakfast'!T15*0.9</f>
        <v>19170</v>
      </c>
      <c r="U15" s="13">
        <f>'C завтраками| Bed and breakfast'!U15*0.9</f>
        <v>19170</v>
      </c>
      <c r="V15" s="13">
        <f>'C завтраками| Bed and breakfast'!V15*0.9</f>
        <v>19170</v>
      </c>
      <c r="W15" s="13">
        <f>'C завтраками| Bed and breakfast'!W15*0.9</f>
        <v>19980</v>
      </c>
      <c r="X15" s="13">
        <f>'C завтраками| Bed and breakfast'!X15*0.9</f>
        <v>19980</v>
      </c>
      <c r="Y15" s="13">
        <f>'C завтраками| Bed and breakfast'!Y15*0.9</f>
        <v>19980</v>
      </c>
      <c r="Z15" s="13">
        <f>'C завтраками| Bed and breakfast'!Z15*0.9</f>
        <v>19980</v>
      </c>
      <c r="AA15" s="13">
        <f>'C завтраками| Bed and breakfast'!AA15*0.9</f>
        <v>19980</v>
      </c>
      <c r="AB15" s="13">
        <f>'C завтраками| Bed and breakfast'!AB15*0.9</f>
        <v>21060</v>
      </c>
      <c r="AC15" s="13">
        <f>'C завтраками| Bed and breakfast'!AC15*0.9</f>
        <v>21060</v>
      </c>
      <c r="AD15" s="13">
        <f>'C завтраками| Bed and breakfast'!AD15*0.9</f>
        <v>21060</v>
      </c>
      <c r="AE15" s="13">
        <f>'C завтраками| Bed and breakfast'!AE15*0.9</f>
        <v>21060</v>
      </c>
      <c r="AF15" s="13">
        <f>'C завтраками| Bed and breakfast'!AF15*0.9</f>
        <v>24300</v>
      </c>
      <c r="AG15" s="13">
        <f>'C завтраками| Bed and breakfast'!AG15*0.9</f>
        <v>24300</v>
      </c>
      <c r="AH15" s="13">
        <f>'C завтраками| Bed and breakfast'!AH15*0.9</f>
        <v>24300</v>
      </c>
      <c r="AI15" s="13">
        <f>'C завтраками| Bed and breakfast'!AI15*0.9</f>
        <v>23220</v>
      </c>
      <c r="AJ15" s="13">
        <f>'C завтраками| Bed and breakfast'!AJ15*0.9</f>
        <v>23220</v>
      </c>
      <c r="AK15" s="13">
        <f>'C завтраками| Bed and breakfast'!AK15*0.9</f>
        <v>23220</v>
      </c>
      <c r="AL15" s="13">
        <f>'C завтраками| Bed and breakfast'!AL15*0.9</f>
        <v>23220</v>
      </c>
      <c r="AM15" s="13">
        <f>'C завтраками| Bed and breakfast'!AM15*0.9</f>
        <v>26460</v>
      </c>
      <c r="AN15" s="13">
        <f>'C завтраками| Bed and breakfast'!AN15*0.9</f>
        <v>26460</v>
      </c>
      <c r="AO15" s="13">
        <f>'C завтраками| Bed and breakfast'!AO15*0.9</f>
        <v>26460</v>
      </c>
      <c r="AP15" s="13">
        <f>'C завтраками| Bed and breakfast'!AP15*0.9</f>
        <v>23220</v>
      </c>
      <c r="AQ15" s="13">
        <f>'C завтраками| Bed and breakfast'!AQ15*0.9</f>
        <v>23220</v>
      </c>
      <c r="AR15" s="13">
        <f>'C завтраками| Bed and breakfast'!AR15*0.9</f>
        <v>23220</v>
      </c>
      <c r="AS15" s="13">
        <f>'C завтраками| Bed and breakfast'!AS15*0.9</f>
        <v>23220</v>
      </c>
      <c r="AT15" s="13">
        <f>'C завтраками| Bed and breakfast'!AT15*0.9</f>
        <v>23220</v>
      </c>
      <c r="AU15" s="13">
        <f>'C завтраками| Bed and breakfast'!AU15*0.9</f>
        <v>24300</v>
      </c>
      <c r="AV15" s="13">
        <f>'C завтраками| Bed and breakfast'!AV15*0.9</f>
        <v>24300</v>
      </c>
      <c r="AW15" s="13">
        <f>'C завтраками| Bed and breakfast'!AW15*0.9</f>
        <v>24300</v>
      </c>
      <c r="AX15" s="13">
        <f>'C завтраками| Bed and breakfast'!AX15*0.9</f>
        <v>26460</v>
      </c>
      <c r="AY15" s="13">
        <f>'C завтраками| Bed and breakfast'!AY15*0.9</f>
        <v>26460</v>
      </c>
      <c r="AZ15" s="13">
        <f>'C завтраками| Bed and breakfast'!AZ15*0.9</f>
        <v>26460</v>
      </c>
      <c r="BA15" s="13">
        <f>'C завтраками| Bed and breakfast'!BA15*0.9</f>
        <v>26460</v>
      </c>
      <c r="BB15" s="13">
        <f>'C завтраками| Bed and breakfast'!BB15*0.9</f>
        <v>28620</v>
      </c>
      <c r="BC15" s="13">
        <f>'C завтраками| Bed and breakfast'!BC15*0.9</f>
        <v>28620</v>
      </c>
      <c r="BD15" s="13">
        <f>'C завтраками| Bed and breakfast'!BD15*0.9</f>
        <v>28620</v>
      </c>
      <c r="BE15" s="13">
        <f>'C завтраками| Bed and breakfast'!BE15*0.9</f>
        <v>28620</v>
      </c>
      <c r="BF15" s="13">
        <f>'C завтраками| Bed and breakfast'!BF15*0.9</f>
        <v>28620</v>
      </c>
      <c r="BG15" s="13">
        <f>'C завтраками| Bed and breakfast'!BG15*0.9</f>
        <v>28620</v>
      </c>
      <c r="BH15" s="13">
        <f>'C завтраками| Bed and breakfast'!BH15*0.9</f>
        <v>28620</v>
      </c>
      <c r="BI15" s="13">
        <f>'C завтраками| Bed and breakfast'!BI15*0.9</f>
        <v>28620</v>
      </c>
      <c r="BJ15" s="13">
        <f>'C завтраками| Bed and breakfast'!BJ15*0.9</f>
        <v>26460</v>
      </c>
      <c r="BK15" s="13">
        <f>'C завтраками| Bed and breakfast'!BK15*0.9</f>
        <v>19980</v>
      </c>
      <c r="BL15" s="13">
        <f>'C завтраками| Bed and breakfast'!BL15*0.9</f>
        <v>19980</v>
      </c>
      <c r="BM15" s="13">
        <f>'C завтраками| Bed and breakfast'!BM15*0.9</f>
        <v>19980</v>
      </c>
      <c r="BN15" s="13">
        <f>'C завтраками| Bed and breakfast'!BN15*0.9</f>
        <v>19980</v>
      </c>
      <c r="BO15" s="13">
        <f>'C завтраками| Bed and breakfast'!BO15*0.9</f>
        <v>19980</v>
      </c>
      <c r="BP15" s="13">
        <f>'C завтраками| Bed and breakfast'!BP15*0.9</f>
        <v>19980</v>
      </c>
      <c r="BQ15" s="13">
        <f>'C завтраками| Bed and breakfast'!BQ15*0.9</f>
        <v>19980</v>
      </c>
      <c r="BR15" s="13">
        <f>'C завтраками| Bed and breakfast'!BR15*0.9</f>
        <v>19980</v>
      </c>
      <c r="BS15" s="13">
        <f>'C завтраками| Bed and breakfast'!BS15*0.9</f>
        <v>19980</v>
      </c>
      <c r="BT15" s="13">
        <f>'C завтраками| Bed and breakfast'!BT15*0.9</f>
        <v>15570</v>
      </c>
      <c r="BU15" s="13">
        <f>'C завтраками| Bed and breakfast'!BU15*0.9</f>
        <v>15570</v>
      </c>
      <c r="BV15" s="13">
        <f>'C завтраками| Bed and breakfast'!BV15*0.9</f>
        <v>15570</v>
      </c>
      <c r="BW15" s="13">
        <f>'C завтраками| Bed and breakfast'!BW15*0.9</f>
        <v>15570</v>
      </c>
      <c r="BX15" s="13">
        <f>'C завтраками| Bed and breakfast'!BX15*0.9</f>
        <v>15570</v>
      </c>
      <c r="BY15" s="13">
        <f>'C завтраками| Bed and breakfast'!BY15*0.9</f>
        <v>15570</v>
      </c>
      <c r="BZ15" s="13">
        <f>'C завтраками| Bed and breakfast'!BZ15*0.9</f>
        <v>15570</v>
      </c>
      <c r="CA15" s="13">
        <f>'C завтраками| Bed and breakfast'!CA15*0.9</f>
        <v>14310</v>
      </c>
      <c r="CB15" s="13">
        <f>'C завтраками| Bed and breakfast'!CB15*0.9</f>
        <v>14310</v>
      </c>
      <c r="CC15" s="13">
        <f>'C завтраками| Bed and breakfast'!CC15*0.9</f>
        <v>14310</v>
      </c>
      <c r="CD15" s="13">
        <f>'C завтраками| Bed and breakfast'!CD15*0.9</f>
        <v>14310</v>
      </c>
      <c r="CE15" s="13">
        <f>'C завтраками| Bed and breakfast'!CE15*0.9</f>
        <v>14310</v>
      </c>
      <c r="CF15" s="13">
        <f>'C завтраками| Bed and breakfast'!CF15*0.9</f>
        <v>13230</v>
      </c>
      <c r="CG15" s="13">
        <f>'C завтраками| Bed and breakfast'!CG15*0.9</f>
        <v>13230</v>
      </c>
      <c r="CH15" s="13">
        <f>'C завтраками| Bed and breakfast'!CH15*0.9</f>
        <v>13230</v>
      </c>
      <c r="CI15" s="13">
        <f>'C завтраками| Bed and breakfast'!CI15*0.9</f>
        <v>13230</v>
      </c>
      <c r="CJ15" s="13">
        <f>'C завтраками| Bed and breakfast'!CJ15*0.9</f>
        <v>13230</v>
      </c>
      <c r="CK15" s="13">
        <f>'C завтраками| Bed and breakfast'!CK15*0.9</f>
        <v>14310</v>
      </c>
      <c r="CL15" s="13">
        <f>'C завтраками| Bed and breakfast'!CL15*0.9</f>
        <v>14310</v>
      </c>
      <c r="CM15" s="13">
        <f>'C завтраками| Bed and breakfast'!CM15*0.9</f>
        <v>13230</v>
      </c>
      <c r="CN15" s="13">
        <f>'C завтраками| Bed and breakfast'!CN15*0.9</f>
        <v>13230</v>
      </c>
      <c r="CO15" s="13">
        <f>'C завтраками| Bed and breakfast'!CO15*0.9</f>
        <v>13230</v>
      </c>
      <c r="CP15" s="13">
        <f>'C завтраками| Bed and breakfast'!CP15*0.9</f>
        <v>12870</v>
      </c>
      <c r="CQ15" s="13">
        <f>'C завтраками| Bed and breakfast'!CQ15*0.9</f>
        <v>12870</v>
      </c>
      <c r="CR15" s="13">
        <f>'C завтраками| Bed and breakfast'!CR15*0.9</f>
        <v>12870</v>
      </c>
      <c r="CS15" s="13">
        <f>'C завтраками| Bed and breakfast'!CS15*0.9</f>
        <v>12870</v>
      </c>
      <c r="CT15" s="13">
        <f>'C завтраками| Bed and breakfast'!CT15*0.9</f>
        <v>11970</v>
      </c>
      <c r="CU15" s="13">
        <f>'C завтраками| Bed and breakfast'!CU15*0.9</f>
        <v>11970</v>
      </c>
      <c r="CV15" s="13">
        <f>'C завтраками| Bed and breakfast'!CV15*0.9</f>
        <v>11970</v>
      </c>
      <c r="CW15" s="13">
        <f>'C завтраками| Bed and breakfast'!CW15*0.9</f>
        <v>11970</v>
      </c>
      <c r="CX15" s="13">
        <f>'C завтраками| Bed and breakfast'!CX15*0.9</f>
        <v>11970</v>
      </c>
      <c r="CY15" s="13">
        <f>'C завтраками| Bed and breakfast'!CY15*0.9</f>
        <v>11970</v>
      </c>
      <c r="CZ15" s="13">
        <f>'C завтраками| Bed and breakfast'!CZ15*0.9</f>
        <v>11970</v>
      </c>
      <c r="DA15" s="13">
        <f>'C завтраками| Bed and breakfast'!DA15*0.9</f>
        <v>10260</v>
      </c>
      <c r="DB15" s="13">
        <f>'C завтраками| Bed and breakfast'!DB15*0.9</f>
        <v>10260</v>
      </c>
      <c r="DC15" s="13">
        <f>'C завтраками| Bed and breakfast'!DC15*0.9</f>
        <v>10260</v>
      </c>
      <c r="DD15" s="13">
        <f>'C завтраками| Bed and breakfast'!DD15*0.9</f>
        <v>10260</v>
      </c>
      <c r="DE15" s="13">
        <f>'C завтраками| Bed and breakfast'!DE15*0.9</f>
        <v>10260</v>
      </c>
      <c r="DF15" s="13">
        <f>'C завтраками| Bed and breakfast'!DF15*0.9</f>
        <v>10800</v>
      </c>
      <c r="DG15" s="13">
        <f>'C завтраками| Bed and breakfast'!DG15*0.9</f>
        <v>10800</v>
      </c>
      <c r="DH15" s="13">
        <f>'C завтраками| Bed and breakfast'!DH15*0.9</f>
        <v>10260</v>
      </c>
      <c r="DI15" s="13">
        <f>'C завтраками| Bed and breakfast'!DI15*0.9</f>
        <v>10260</v>
      </c>
      <c r="DJ15" s="13">
        <f>'C завтраками| Bed and breakfast'!DJ15*0.9</f>
        <v>10260</v>
      </c>
      <c r="DK15" s="13">
        <f>'C завтраками| Bed and breakfast'!DK15*0.9</f>
        <v>10260</v>
      </c>
      <c r="DL15" s="13">
        <f>'C завтраками| Bed and breakfast'!DL15*0.9</f>
        <v>10260</v>
      </c>
      <c r="DM15" s="13">
        <f>'C завтраками| Bed and breakfast'!DM15*0.9</f>
        <v>10800</v>
      </c>
      <c r="DN15" s="13">
        <f>'C завтраками| Bed and breakfast'!DN15*0.9</f>
        <v>10800</v>
      </c>
      <c r="DO15" s="13">
        <f>'C завтраками| Bed and breakfast'!DO15*0.9</f>
        <v>10260</v>
      </c>
      <c r="DP15" s="13">
        <f>'C завтраками| Bed and breakfast'!DP15*0.9</f>
        <v>10260</v>
      </c>
      <c r="DQ15" s="13">
        <f>'C завтраками| Bed and breakfast'!DQ15*0.9</f>
        <v>10260</v>
      </c>
      <c r="DR15" s="13">
        <f>'C завтраками| Bed and breakfast'!DR15*0.9</f>
        <v>10260</v>
      </c>
      <c r="DS15" s="13">
        <f>'C завтраками| Bed and breakfast'!DS15*0.9</f>
        <v>11520</v>
      </c>
      <c r="DT15" s="13">
        <f>'C завтраками| Bed and breakfast'!DT15*0.9</f>
        <v>11520</v>
      </c>
      <c r="DU15" s="13">
        <f>'C завтраками| Bed and breakfast'!DU15*0.9</f>
        <v>11520</v>
      </c>
      <c r="DV15" s="13">
        <f>'C завтраками| Bed and breakfast'!DV15*0.9</f>
        <v>10530</v>
      </c>
      <c r="DW15" s="13">
        <f>'C завтраками| Bed and breakfast'!DW15*0.9</f>
        <v>10530</v>
      </c>
      <c r="DX15" s="13">
        <f>'C завтраками| Bed and breakfast'!DX15*0.9</f>
        <v>10530</v>
      </c>
      <c r="DY15" s="13">
        <f>'C завтраками| Bed and breakfast'!DY15*0.9</f>
        <v>10530</v>
      </c>
      <c r="DZ15" s="13">
        <f>'C завтраками| Bed and breakfast'!DZ15*0.9</f>
        <v>10530</v>
      </c>
      <c r="EA15" s="13">
        <f>'C завтраками| Bed and breakfast'!EA15*0.9</f>
        <v>11520</v>
      </c>
      <c r="EB15" s="13">
        <f>'C завтраками| Bed and breakfast'!EB15*0.9</f>
        <v>11520</v>
      </c>
      <c r="EC15" s="13">
        <f>'C завтраками| Bed and breakfast'!EC15*0.9</f>
        <v>11520</v>
      </c>
      <c r="ED15" s="13">
        <f>'C завтраками| Bed and breakfast'!ED15*0.9</f>
        <v>10260</v>
      </c>
      <c r="EE15" s="13">
        <f>'C завтраками| Bed and breakfast'!EE15*0.9</f>
        <v>10260</v>
      </c>
      <c r="EF15" s="13">
        <f>'C завтраками| Bed and breakfast'!EF15*0.9</f>
        <v>10260</v>
      </c>
      <c r="EG15" s="13">
        <f>'C завтраками| Bed and breakfast'!EG15*0.9</f>
        <v>10260</v>
      </c>
      <c r="EH15" s="13">
        <f>'C завтраками| Bed and breakfast'!EH15*0.9</f>
        <v>10530</v>
      </c>
      <c r="EI15" s="13">
        <f>'C завтраками| Bed and breakfast'!EI15*0.9</f>
        <v>10530</v>
      </c>
      <c r="EJ15" s="13">
        <f>'C завтраками| Bed and breakfast'!EJ15*0.9</f>
        <v>10260</v>
      </c>
      <c r="EK15" s="13">
        <f>'C завтраками| Bed and breakfast'!EK15*0.9</f>
        <v>10260</v>
      </c>
      <c r="EL15" s="13">
        <f>'C завтраками| Bed and breakfast'!EL15*0.9</f>
        <v>10260</v>
      </c>
      <c r="EM15" s="13">
        <f>'C завтраками| Bed and breakfast'!EM15*0.9</f>
        <v>10260</v>
      </c>
      <c r="EN15" s="13">
        <f>'C завтраками| Bed and breakfast'!EN15*0.9</f>
        <v>10260</v>
      </c>
      <c r="EO15" s="13">
        <f>'C завтраками| Bed and breakfast'!EO15*0.9</f>
        <v>10530</v>
      </c>
      <c r="EP15" s="13">
        <f>'C завтраками| Bed and breakfast'!EP15*0.9</f>
        <v>10530</v>
      </c>
      <c r="EQ15" s="13">
        <f>'C завтраками| Bed and breakfast'!EQ15*0.9</f>
        <v>10260</v>
      </c>
      <c r="ER15" s="13">
        <f>'C завтраками| Bed and breakfast'!ER15*0.9</f>
        <v>10260</v>
      </c>
      <c r="ES15" s="13">
        <f>'C завтраками| Bed and breakfast'!ES15*0.9</f>
        <v>10260</v>
      </c>
      <c r="ET15" s="13">
        <f>'C завтраками| Bed and breakfast'!ET15*0.9</f>
        <v>10260</v>
      </c>
      <c r="EU15" s="13">
        <f>'C завтраками| Bed and breakfast'!EU15*0.9</f>
        <v>10260</v>
      </c>
      <c r="EV15" s="13">
        <f>'C завтраками| Bed and breakfast'!EV15*0.9</f>
        <v>10530</v>
      </c>
      <c r="EW15" s="13">
        <f>'C завтраками| Bed and breakfast'!EW15*0.9</f>
        <v>10530</v>
      </c>
      <c r="EX15" s="13">
        <f>'C завтраками| Bed and breakfast'!EX15*0.9</f>
        <v>10530</v>
      </c>
      <c r="EY15" s="13">
        <f>'C завтраками| Bed and breakfast'!EY15*0.9</f>
        <v>10530</v>
      </c>
      <c r="EZ15" s="13">
        <f>'C завтраками| Bed and breakfast'!EZ15*0.9</f>
        <v>10530</v>
      </c>
      <c r="FA15" s="13">
        <f>'C завтраками| Bed and breakfast'!FA15*0.9</f>
        <v>10530</v>
      </c>
      <c r="FB15" s="13">
        <f>'C завтраками| Bed and breakfast'!FB15*0.9</f>
        <v>10530</v>
      </c>
      <c r="FC15" s="13">
        <f>'C завтраками| Bed and breakfast'!FC15*0.9</f>
        <v>15210</v>
      </c>
      <c r="FD15" s="13">
        <f>'C завтраками| Bed and breakfast'!FD15*0.9</f>
        <v>15210</v>
      </c>
      <c r="FE15" s="35">
        <f>'C завтраками| Bed and breakfast'!FE15*0.9</f>
        <v>15210</v>
      </c>
      <c r="FF15" s="35">
        <f>'C завтраками| Bed and breakfast'!FF15*0.9</f>
        <v>15210</v>
      </c>
      <c r="FG15" s="35">
        <f>'C завтраками| Bed and breakfast'!FG15*0.9</f>
        <v>15210</v>
      </c>
      <c r="FH15" s="35">
        <f>'C завтраками| Bed and breakfast'!FH15*0.9</f>
        <v>15210</v>
      </c>
      <c r="FI15" s="35">
        <f>'C завтраками| Bed and breakfast'!FI15*0.9</f>
        <v>17190</v>
      </c>
      <c r="FJ15" s="13">
        <f>'C завтраками| Bed and breakfast'!FJ15*0.9</f>
        <v>17190</v>
      </c>
      <c r="FK15" s="13">
        <f>'C завтраками| Bed and breakfast'!FK15*0.9</f>
        <v>17190</v>
      </c>
      <c r="FL15" s="13">
        <f>'C завтраками| Bed and breakfast'!FL15*0.9</f>
        <v>17190</v>
      </c>
      <c r="FM15" s="13">
        <f>'C завтраками| Bed and breakfast'!FM15*0.9</f>
        <v>17190</v>
      </c>
      <c r="FN15" s="13">
        <f>'C завтраками| Bed and breakfast'!FN15*0.9</f>
        <v>17190</v>
      </c>
      <c r="FO15" s="13">
        <f>'C завтраками| Bed and breakfast'!FO15*0.9</f>
        <v>17190</v>
      </c>
      <c r="FP15" s="13">
        <f>'C завтраками| Bed and breakfast'!FP15*0.9</f>
        <v>17190</v>
      </c>
      <c r="FQ15" s="13">
        <f>'C завтраками| Bed and breakfast'!FQ15*0.9</f>
        <v>17190</v>
      </c>
      <c r="FR15" s="13">
        <f>'C завтраками| Bed and breakfast'!FR15*0.9</f>
        <v>17190</v>
      </c>
      <c r="FS15" s="13">
        <f>'C завтраками| Bed and breakfast'!FS15*0.9</f>
        <v>11520</v>
      </c>
      <c r="FT15" s="13">
        <f>'C завтраками| Bed and breakfast'!FT15*0.9</f>
        <v>11520</v>
      </c>
      <c r="FU15" s="13">
        <f>'C завтраками| Bed and breakfast'!FU15*0.9</f>
        <v>11520</v>
      </c>
      <c r="FV15" s="13">
        <f>'C завтраками| Bed and breakfast'!FV15*0.9</f>
        <v>11520</v>
      </c>
      <c r="FW15" s="13">
        <f>'C завтраками| Bed and breakfast'!FW15*0.9</f>
        <v>11520</v>
      </c>
      <c r="FX15" s="13">
        <f>'C завтраками| Bed and breakfast'!FX15*0.9</f>
        <v>11520</v>
      </c>
      <c r="FY15" s="13">
        <f>'C завтраками| Bed and breakfast'!FY15*0.9</f>
        <v>11520</v>
      </c>
      <c r="FZ15" s="13">
        <f>'C завтраками| Bed and breakfast'!FZ15*0.9</f>
        <v>11520</v>
      </c>
      <c r="GA15" s="13">
        <f>'C завтраками| Bed and breakfast'!GA15*0.9</f>
        <v>15210</v>
      </c>
      <c r="GB15" s="13">
        <f>'C завтраками| Bed and breakfast'!GB15*0.9</f>
        <v>15210</v>
      </c>
      <c r="GC15" s="13">
        <f>'C завтраками| Bed and breakfast'!GC15*0.9</f>
        <v>15210</v>
      </c>
      <c r="GD15" s="13">
        <f>'C завтраками| Bed and breakfast'!GD15*0.9</f>
        <v>15210</v>
      </c>
      <c r="GE15" s="13">
        <f>'C завтраками| Bed and breakfast'!GE15*0.9</f>
        <v>15210</v>
      </c>
      <c r="GF15" s="13">
        <f>'C завтраками| Bed and breakfast'!GF15*0.9</f>
        <v>15210</v>
      </c>
      <c r="GG15" s="13">
        <f>'C завтраками| Bed and breakfast'!GG15*0.9</f>
        <v>15210</v>
      </c>
      <c r="GH15" s="13">
        <f>'C завтраками| Bed and breakfast'!GH15*0.9</f>
        <v>15210</v>
      </c>
      <c r="GI15" s="13">
        <f>'C завтраками| Bed and breakfast'!GI15*0.9</f>
        <v>15210</v>
      </c>
      <c r="GJ15" s="13">
        <f>'C завтраками| Bed and breakfast'!GJ15*0.9</f>
        <v>15210</v>
      </c>
      <c r="GK15" s="13">
        <f>'C завтраками| Bed and breakfast'!GK15*0.9</f>
        <v>15210</v>
      </c>
      <c r="GL15" s="13">
        <f>'C завтраками| Bed and breakfast'!GL15*0.9</f>
        <v>15210</v>
      </c>
      <c r="GM15" s="13">
        <f>'C завтраками| Bed and breakfast'!GM15*0.9</f>
        <v>15210</v>
      </c>
      <c r="GN15" s="13">
        <f>'C завтраками| Bed and breakfast'!GN15*0.9</f>
        <v>15210</v>
      </c>
      <c r="GO15" s="13">
        <f>'C завтраками| Bed and breakfast'!GO15*0.9</f>
        <v>12420</v>
      </c>
      <c r="GP15" s="13">
        <f>'C завтраками| Bed and breakfast'!GP15*0.9</f>
        <v>12420</v>
      </c>
      <c r="GQ15" s="13">
        <f>'C завтраками| Bed and breakfast'!GQ15*0.9</f>
        <v>12420</v>
      </c>
      <c r="GR15" s="13">
        <f>'C завтраками| Bed and breakfast'!GR15*0.9</f>
        <v>12420</v>
      </c>
      <c r="GS15" s="13">
        <f>'C завтраками| Bed and breakfast'!GS15*0.9</f>
        <v>12870</v>
      </c>
      <c r="GT15" s="13">
        <f>'C завтраками| Bed and breakfast'!GT15*0.9</f>
        <v>12870</v>
      </c>
      <c r="GU15" s="13">
        <f>'C завтраками| Bed and breakfast'!GU15*0.9</f>
        <v>12420</v>
      </c>
      <c r="GV15" s="13">
        <f>'C завтраками| Bed and breakfast'!GV15*0.9</f>
        <v>12420</v>
      </c>
      <c r="GW15" s="13">
        <f>'C завтраками| Bed and breakfast'!GW15*0.9</f>
        <v>12420</v>
      </c>
      <c r="GX15" s="13">
        <f>'C завтраками| Bed and breakfast'!GX15*0.9</f>
        <v>12420</v>
      </c>
      <c r="GY15" s="13">
        <f>'C завтраками| Bed and breakfast'!GY15*0.9</f>
        <v>12420</v>
      </c>
      <c r="GZ15" s="13">
        <f>'C завтраками| Bed and breakfast'!GZ15*0.9</f>
        <v>12870</v>
      </c>
      <c r="HA15" s="13">
        <f>'C завтраками| Bed and breakfast'!HA15*0.9</f>
        <v>12870</v>
      </c>
      <c r="HB15" s="13">
        <f>'C завтраками| Bed and breakfast'!HB15*0.9</f>
        <v>12420</v>
      </c>
      <c r="HC15" s="13">
        <f>'C завтраками| Bed and breakfast'!HC15*0.9</f>
        <v>12420</v>
      </c>
      <c r="HD15" s="13">
        <f>'C завтраками| Bed and breakfast'!HD15*0.9</f>
        <v>12420</v>
      </c>
      <c r="HE15" s="13">
        <f>'C завтраками| Bed and breakfast'!HE15*0.9</f>
        <v>12420</v>
      </c>
      <c r="HF15" s="13">
        <f>'C завтраками| Bed and breakfast'!HF15*0.9</f>
        <v>12420</v>
      </c>
      <c r="HG15" s="13">
        <f>'C завтраками| Bed and breakfast'!HG15*0.9</f>
        <v>12870</v>
      </c>
      <c r="HH15" s="13">
        <f>'C завтраками| Bed and breakfast'!HH15*0.9</f>
        <v>12870</v>
      </c>
      <c r="HI15" s="13">
        <f>'C завтраками| Bed and breakfast'!HI15*0.9</f>
        <v>12420</v>
      </c>
      <c r="HJ15" s="13">
        <f>'C завтраками| Bed and breakfast'!HJ15*0.9</f>
        <v>12420</v>
      </c>
      <c r="HK15" s="13">
        <f>'C завтраками| Bed and breakfast'!HK15*0.9</f>
        <v>12420</v>
      </c>
      <c r="HL15" s="13">
        <f>'C завтраками| Bed and breakfast'!HL15*0.9</f>
        <v>12420</v>
      </c>
      <c r="HM15" s="13">
        <f>'C завтраками| Bed and breakfast'!HM15*0.9</f>
        <v>12420</v>
      </c>
      <c r="HN15" s="13">
        <f>'C завтраками| Bed and breakfast'!HN15*0.9</f>
        <v>12870</v>
      </c>
      <c r="HO15" s="13">
        <f>'C завтраками| Bed and breakfast'!HO15*0.9</f>
        <v>12870</v>
      </c>
      <c r="HP15" s="13">
        <f>'C завтраками| Bed and breakfast'!HP15*0.9</f>
        <v>12420</v>
      </c>
      <c r="HQ15" s="13">
        <f>'C завтраками| Bed and breakfast'!HQ15*0.9</f>
        <v>12420</v>
      </c>
      <c r="HR15" s="13">
        <f>'C завтраками| Bed and breakfast'!HR15*0.9</f>
        <v>12420</v>
      </c>
      <c r="HS15" s="13">
        <f>'C завтраками| Bed and breakfast'!HS15*0.9</f>
        <v>12420</v>
      </c>
      <c r="HT15" s="13">
        <f>'C завтраками| Bed and breakfast'!HT15*0.9</f>
        <v>12420</v>
      </c>
      <c r="HU15" s="13">
        <f>'C завтраками| Bed and breakfast'!HU15*0.9</f>
        <v>12870</v>
      </c>
      <c r="HV15" s="13">
        <f>'C завтраками| Bed and breakfast'!HV15*0.9</f>
        <v>12870</v>
      </c>
      <c r="HW15" s="13">
        <f>'C завтраками| Bed and breakfast'!HW15*0.9</f>
        <v>12420</v>
      </c>
      <c r="HX15" s="13">
        <f>'C завтраками| Bed and breakfast'!HX15*0.9</f>
        <v>12420</v>
      </c>
      <c r="HY15" s="13">
        <f>'C завтраками| Bed and breakfast'!HY15*0.9</f>
        <v>12420</v>
      </c>
      <c r="HZ15" s="13">
        <f>'C завтраками| Bed and breakfast'!HZ15*0.9</f>
        <v>12420</v>
      </c>
      <c r="IA15" s="13">
        <f>'C завтраками| Bed and breakfast'!IA15*0.9</f>
        <v>12420</v>
      </c>
      <c r="IB15" s="13">
        <f>'C завтраками| Bed and breakfast'!IB15*0.9</f>
        <v>12420</v>
      </c>
      <c r="IC15" s="13">
        <f>'C завтраками| Bed and breakfast'!IC15*0.9</f>
        <v>12420</v>
      </c>
      <c r="ID15" s="13">
        <f>'C завтраками| Bed and breakfast'!ID15*0.9</f>
        <v>11520</v>
      </c>
      <c r="IE15" s="13">
        <f>'C завтраками| Bed and breakfast'!IE15*0.9</f>
        <v>11520</v>
      </c>
      <c r="IF15" s="13">
        <f>'C завтраками| Bed and breakfast'!IF15*0.9</f>
        <v>11520</v>
      </c>
      <c r="IG15" s="13">
        <f>'C завтраками| Bed and breakfast'!IG15*0.9</f>
        <v>11520</v>
      </c>
      <c r="IH15" s="13">
        <f>'C завтраками| Bed and breakfast'!IH15*0.9</f>
        <v>11520</v>
      </c>
      <c r="II15" s="13">
        <f>'C завтраками| Bed and breakfast'!II15*0.9</f>
        <v>11520</v>
      </c>
      <c r="IJ15" s="13">
        <f>'C завтраками| Bed and breakfast'!IJ15*0.9</f>
        <v>11520</v>
      </c>
      <c r="IK15" s="13">
        <f>'C завтраками| Bed and breakfast'!IK15*0.9</f>
        <v>11070</v>
      </c>
      <c r="IL15" s="13">
        <f>'C завтраками| Bed and breakfast'!IL15*0.9</f>
        <v>11070</v>
      </c>
      <c r="IM15" s="13">
        <f>'C завтраками| Bed and breakfast'!IM15*0.9</f>
        <v>11070</v>
      </c>
      <c r="IN15" s="13">
        <f>'C завтраками| Bed and breakfast'!IN15*0.9</f>
        <v>11070</v>
      </c>
      <c r="IO15" s="13">
        <f>'C завтраками| Bed and breakfast'!IO15*0.9</f>
        <v>11070</v>
      </c>
      <c r="IP15" s="13">
        <f>'C завтраками| Bed and breakfast'!IP15*0.9</f>
        <v>11520</v>
      </c>
      <c r="IQ15" s="13">
        <f>'C завтраками| Bed and breakfast'!IQ15*0.9</f>
        <v>11520</v>
      </c>
      <c r="IR15" s="13">
        <f>'C завтраками| Bed and breakfast'!IR15*0.9</f>
        <v>11070</v>
      </c>
      <c r="IS15" s="13">
        <f>'C завтраками| Bed and breakfast'!IS15*0.9</f>
        <v>11070</v>
      </c>
      <c r="IT15" s="13">
        <f>'C завтраками| Bed and breakfast'!IT15*0.9</f>
        <v>11070</v>
      </c>
      <c r="IU15" s="13">
        <f>'C завтраками| Bed and breakfast'!IU15*0.9</f>
        <v>11070</v>
      </c>
      <c r="IV15" s="13">
        <f>'C завтраками| Bed and breakfast'!IV15*0.9</f>
        <v>11070</v>
      </c>
      <c r="IW15" s="13">
        <f>'C завтраками| Bed and breakfast'!IW15*0.9</f>
        <v>11520</v>
      </c>
      <c r="IX15" s="13">
        <f>'C завтраками| Bed and breakfast'!IX15*0.9</f>
        <v>11520</v>
      </c>
      <c r="IY15" s="13">
        <f>'C завтраками| Bed and breakfast'!IY15*0.9</f>
        <v>11070</v>
      </c>
      <c r="IZ15" s="13">
        <f>'C завтраками| Bed and breakfast'!IZ15*0.9</f>
        <v>11070</v>
      </c>
      <c r="JA15" s="13">
        <f>'C завтраками| Bed and breakfast'!JA15*0.9</f>
        <v>11070</v>
      </c>
      <c r="JB15" s="13">
        <f>'C завтраками| Bed and breakfast'!JB15*0.9</f>
        <v>11070</v>
      </c>
      <c r="JC15" s="13">
        <f>'C завтраками| Bed and breakfast'!JC15*0.9</f>
        <v>11070</v>
      </c>
      <c r="JD15" s="13">
        <f>'C завтраками| Bed and breakfast'!JD15*0.9</f>
        <v>11520</v>
      </c>
      <c r="JE15" s="13">
        <f>'C завтраками| Bed and breakfast'!JE15*0.9</f>
        <v>11520</v>
      </c>
      <c r="JF15" s="13">
        <f>'C завтраками| Bed and breakfast'!JF15*0.9</f>
        <v>12420</v>
      </c>
      <c r="JG15" s="13">
        <f>'C завтраками| Bed and breakfast'!JG15*0.9</f>
        <v>12420</v>
      </c>
      <c r="JH15" s="13">
        <f>'C завтраками| Bed and breakfast'!JH15*0.9</f>
        <v>12420</v>
      </c>
      <c r="JI15" s="13">
        <f>'C завтраками| Bed and breakfast'!JI15*0.9</f>
        <v>12420</v>
      </c>
      <c r="JJ15" s="13">
        <f>'C завтраками| Bed and breakfast'!JJ15*0.9</f>
        <v>12420</v>
      </c>
      <c r="JK15" s="13">
        <f>'C завтраками| Bed and breakfast'!JK15*0.9</f>
        <v>12420</v>
      </c>
      <c r="JL15" s="13">
        <f>'C завтраками| Bed and breakfast'!JL15*0.9</f>
        <v>12420</v>
      </c>
      <c r="JM15" s="13">
        <f>'C завтраками| Bed and breakfast'!JM15*0.9</f>
        <v>12420</v>
      </c>
      <c r="JN15" s="13">
        <f>'C завтраками| Bed and breakfast'!JN15*0.9</f>
        <v>12420</v>
      </c>
      <c r="JO15" s="13">
        <f>'C завтраками| Bed and breakfast'!JO15*0.9</f>
        <v>12420</v>
      </c>
      <c r="JP15" s="13">
        <f>'C завтраками| Bed and breakfast'!JP15*0.9</f>
        <v>12420</v>
      </c>
    </row>
    <row r="16" spans="1:276" ht="11.45" customHeight="1">
      <c r="A16" s="36" t="s">
        <v>7</v>
      </c>
      <c r="B16" s="35"/>
      <c r="C16" s="35"/>
      <c r="D16" s="35"/>
      <c r="E16" s="35"/>
      <c r="F16" s="35"/>
      <c r="G16" s="35"/>
      <c r="H16" s="35"/>
      <c r="I16" s="35"/>
      <c r="J16" s="35"/>
      <c r="K16" s="35"/>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35"/>
      <c r="FF16" s="35"/>
      <c r="FG16" s="35"/>
      <c r="FH16" s="35"/>
      <c r="FI16" s="35"/>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row>
    <row r="17" spans="1:276" ht="11.45" customHeight="1">
      <c r="A17" s="12">
        <v>1</v>
      </c>
      <c r="B17" s="35">
        <f>'C завтраками| Bed and breakfast'!B17*0.9</f>
        <v>27990</v>
      </c>
      <c r="C17" s="35">
        <f>'C завтраками| Bed and breakfast'!C17*0.9</f>
        <v>36180</v>
      </c>
      <c r="D17" s="35">
        <f>'C завтраками| Bed and breakfast'!D17*0.9</f>
        <v>36180</v>
      </c>
      <c r="E17" s="35">
        <f>'C завтраками| Bed and breakfast'!E17*0.9</f>
        <v>37530</v>
      </c>
      <c r="F17" s="35">
        <f>'C завтраками| Bed and breakfast'!F17*0.9</f>
        <v>37530</v>
      </c>
      <c r="G17" s="35">
        <f>'C завтраками| Bed and breakfast'!G17*0.9</f>
        <v>37530</v>
      </c>
      <c r="H17" s="35">
        <f>'C завтраками| Bed and breakfast'!H17*0.9</f>
        <v>37530</v>
      </c>
      <c r="I17" s="35">
        <f>'C завтраками| Bed and breakfast'!I17*0.9</f>
        <v>37530</v>
      </c>
      <c r="J17" s="35">
        <f>'C завтраками| Bed and breakfast'!J17*0.9</f>
        <v>34200</v>
      </c>
      <c r="K17" s="35">
        <f>'C завтраками| Bed and breakfast'!K17*0.9</f>
        <v>32580</v>
      </c>
      <c r="L17" s="13">
        <f>'C завтраками| Bed and breakfast'!L17*0.9</f>
        <v>25515</v>
      </c>
      <c r="M17" s="13">
        <f>'C завтраками| Bed and breakfast'!M17*0.9</f>
        <v>22275</v>
      </c>
      <c r="N17" s="13">
        <f>'C завтраками| Bed and breakfast'!N17*0.9</f>
        <v>18495</v>
      </c>
      <c r="O17" s="13">
        <f>'C завтраками| Bed and breakfast'!O17*0.9</f>
        <v>18495</v>
      </c>
      <c r="P17" s="13">
        <f>'C завтраками| Bed and breakfast'!P17*0.9</f>
        <v>18495</v>
      </c>
      <c r="Q17" s="13">
        <f>'C завтраками| Bed and breakfast'!Q17*0.9</f>
        <v>19305</v>
      </c>
      <c r="R17" s="13">
        <f>'C завтраками| Bed and breakfast'!R17*0.9</f>
        <v>19305</v>
      </c>
      <c r="S17" s="13">
        <f>'C завтраками| Bed and breakfast'!S17*0.9</f>
        <v>19305</v>
      </c>
      <c r="T17" s="13">
        <f>'C завтраками| Bed and breakfast'!T17*0.9</f>
        <v>19305</v>
      </c>
      <c r="U17" s="13">
        <f>'C завтраками| Bed and breakfast'!U17*0.9</f>
        <v>19305</v>
      </c>
      <c r="V17" s="13">
        <f>'C завтраками| Bed and breakfast'!V17*0.9</f>
        <v>19305</v>
      </c>
      <c r="W17" s="13">
        <f>'C завтраками| Bed and breakfast'!W17*0.9</f>
        <v>20115</v>
      </c>
      <c r="X17" s="13">
        <f>'C завтраками| Bed and breakfast'!X17*0.9</f>
        <v>20115</v>
      </c>
      <c r="Y17" s="13">
        <f>'C завтраками| Bed and breakfast'!Y17*0.9</f>
        <v>20115</v>
      </c>
      <c r="Z17" s="13">
        <f>'C завтраками| Bed and breakfast'!Z17*0.9</f>
        <v>20115</v>
      </c>
      <c r="AA17" s="13">
        <f>'C завтраками| Bed and breakfast'!AA17*0.9</f>
        <v>20115</v>
      </c>
      <c r="AB17" s="13">
        <f>'C завтраками| Bed and breakfast'!AB17*0.9</f>
        <v>21195</v>
      </c>
      <c r="AC17" s="13">
        <f>'C завтраками| Bed and breakfast'!AC17*0.9</f>
        <v>21195</v>
      </c>
      <c r="AD17" s="13">
        <f>'C завтраками| Bed and breakfast'!AD17*0.9</f>
        <v>21195</v>
      </c>
      <c r="AE17" s="13">
        <f>'C завтраками| Bed and breakfast'!AE17*0.9</f>
        <v>21195</v>
      </c>
      <c r="AF17" s="13">
        <f>'C завтраками| Bed and breakfast'!AF17*0.9</f>
        <v>24435</v>
      </c>
      <c r="AG17" s="13">
        <f>'C завтраками| Bed and breakfast'!AG17*0.9</f>
        <v>24435</v>
      </c>
      <c r="AH17" s="13">
        <f>'C завтраками| Bed and breakfast'!AH17*0.9</f>
        <v>24435</v>
      </c>
      <c r="AI17" s="13">
        <f>'C завтраками| Bed and breakfast'!AI17*0.9</f>
        <v>23355</v>
      </c>
      <c r="AJ17" s="13">
        <f>'C завтраками| Bed and breakfast'!AJ17*0.9</f>
        <v>23355</v>
      </c>
      <c r="AK17" s="13">
        <f>'C завтраками| Bed and breakfast'!AK17*0.9</f>
        <v>23355</v>
      </c>
      <c r="AL17" s="13">
        <f>'C завтраками| Bed and breakfast'!AL17*0.9</f>
        <v>23355</v>
      </c>
      <c r="AM17" s="13">
        <f>'C завтраками| Bed and breakfast'!AM17*0.9</f>
        <v>26595</v>
      </c>
      <c r="AN17" s="13">
        <f>'C завтраками| Bed and breakfast'!AN17*0.9</f>
        <v>26595</v>
      </c>
      <c r="AO17" s="13">
        <f>'C завтраками| Bed and breakfast'!AO17*0.9</f>
        <v>26595</v>
      </c>
      <c r="AP17" s="13">
        <f>'C завтраками| Bed and breakfast'!AP17*0.9</f>
        <v>23355</v>
      </c>
      <c r="AQ17" s="13">
        <f>'C завтраками| Bed and breakfast'!AQ17*0.9</f>
        <v>23355</v>
      </c>
      <c r="AR17" s="13">
        <f>'C завтраками| Bed and breakfast'!AR17*0.9</f>
        <v>23355</v>
      </c>
      <c r="AS17" s="13">
        <f>'C завтраками| Bed and breakfast'!AS17*0.9</f>
        <v>23355</v>
      </c>
      <c r="AT17" s="13">
        <f>'C завтраками| Bed and breakfast'!AT17*0.9</f>
        <v>23355</v>
      </c>
      <c r="AU17" s="13">
        <f>'C завтраками| Bed and breakfast'!AU17*0.9</f>
        <v>24435</v>
      </c>
      <c r="AV17" s="13">
        <f>'C завтраками| Bed and breakfast'!AV17*0.9</f>
        <v>24435</v>
      </c>
      <c r="AW17" s="13">
        <f>'C завтраками| Bed and breakfast'!AW17*0.9</f>
        <v>24435</v>
      </c>
      <c r="AX17" s="13">
        <f>'C завтраками| Bed and breakfast'!AX17*0.9</f>
        <v>26595</v>
      </c>
      <c r="AY17" s="13">
        <f>'C завтраками| Bed and breakfast'!AY17*0.9</f>
        <v>26595</v>
      </c>
      <c r="AZ17" s="13">
        <f>'C завтраками| Bed and breakfast'!AZ17*0.9</f>
        <v>26595</v>
      </c>
      <c r="BA17" s="13">
        <f>'C завтраками| Bed and breakfast'!BA17*0.9</f>
        <v>26595</v>
      </c>
      <c r="BB17" s="13">
        <f>'C завтраками| Bed and breakfast'!BB17*0.9</f>
        <v>28755</v>
      </c>
      <c r="BC17" s="13">
        <f>'C завтраками| Bed and breakfast'!BC17*0.9</f>
        <v>28755</v>
      </c>
      <c r="BD17" s="13">
        <f>'C завтраками| Bed and breakfast'!BD17*0.9</f>
        <v>28755</v>
      </c>
      <c r="BE17" s="13">
        <f>'C завтраками| Bed and breakfast'!BE17*0.9</f>
        <v>28755</v>
      </c>
      <c r="BF17" s="13">
        <f>'C завтраками| Bed and breakfast'!BF17*0.9</f>
        <v>28755</v>
      </c>
      <c r="BG17" s="13">
        <f>'C завтраками| Bed and breakfast'!BG17*0.9</f>
        <v>28755</v>
      </c>
      <c r="BH17" s="13">
        <f>'C завтраками| Bed and breakfast'!BH17*0.9</f>
        <v>28755</v>
      </c>
      <c r="BI17" s="13">
        <f>'C завтраками| Bed and breakfast'!BI17*0.9</f>
        <v>28755</v>
      </c>
      <c r="BJ17" s="13">
        <f>'C завтраками| Bed and breakfast'!BJ17*0.9</f>
        <v>26595</v>
      </c>
      <c r="BK17" s="13">
        <f>'C завтраками| Bed and breakfast'!BK17*0.9</f>
        <v>20115</v>
      </c>
      <c r="BL17" s="13">
        <f>'C завтраками| Bed and breakfast'!BL17*0.9</f>
        <v>20115</v>
      </c>
      <c r="BM17" s="13">
        <f>'C завтраками| Bed and breakfast'!BM17*0.9</f>
        <v>20115</v>
      </c>
      <c r="BN17" s="13">
        <f>'C завтраками| Bed and breakfast'!BN17*0.9</f>
        <v>20115</v>
      </c>
      <c r="BO17" s="13">
        <f>'C завтраками| Bed and breakfast'!BO17*0.9</f>
        <v>20115</v>
      </c>
      <c r="BP17" s="13">
        <f>'C завтраками| Bed and breakfast'!BP17*0.9</f>
        <v>20115</v>
      </c>
      <c r="BQ17" s="13">
        <f>'C завтраками| Bed and breakfast'!BQ17*0.9</f>
        <v>20115</v>
      </c>
      <c r="BR17" s="13">
        <f>'C завтраками| Bed and breakfast'!BR17*0.9</f>
        <v>20115</v>
      </c>
      <c r="BS17" s="13">
        <f>'C завтраками| Bed and breakfast'!BS17*0.9</f>
        <v>20115</v>
      </c>
      <c r="BT17" s="13">
        <f>'C завтраками| Bed and breakfast'!BT17*0.9</f>
        <v>15255</v>
      </c>
      <c r="BU17" s="13">
        <f>'C завтраками| Bed and breakfast'!BU17*0.9</f>
        <v>15255</v>
      </c>
      <c r="BV17" s="13">
        <f>'C завтраками| Bed and breakfast'!BV17*0.9</f>
        <v>15255</v>
      </c>
      <c r="BW17" s="13">
        <f>'C завтраками| Bed and breakfast'!BW17*0.9</f>
        <v>15255</v>
      </c>
      <c r="BX17" s="13">
        <f>'C завтраками| Bed and breakfast'!BX17*0.9</f>
        <v>15255</v>
      </c>
      <c r="BY17" s="13">
        <f>'C завтраками| Bed and breakfast'!BY17*0.9</f>
        <v>15255</v>
      </c>
      <c r="BZ17" s="13">
        <f>'C завтраками| Bed and breakfast'!BZ17*0.9</f>
        <v>15255</v>
      </c>
      <c r="CA17" s="13">
        <f>'C завтраками| Bed and breakfast'!CA17*0.9</f>
        <v>13995</v>
      </c>
      <c r="CB17" s="13">
        <f>'C завтраками| Bed and breakfast'!CB17*0.9</f>
        <v>13995</v>
      </c>
      <c r="CC17" s="13">
        <f>'C завтраками| Bed and breakfast'!CC17*0.9</f>
        <v>13995</v>
      </c>
      <c r="CD17" s="13">
        <f>'C завтраками| Bed and breakfast'!CD17*0.9</f>
        <v>13995</v>
      </c>
      <c r="CE17" s="13">
        <f>'C завтраками| Bed and breakfast'!CE17*0.9</f>
        <v>13995</v>
      </c>
      <c r="CF17" s="13">
        <f>'C завтраками| Bed and breakfast'!CF17*0.9</f>
        <v>12915</v>
      </c>
      <c r="CG17" s="13">
        <f>'C завтраками| Bed and breakfast'!CG17*0.9</f>
        <v>12915</v>
      </c>
      <c r="CH17" s="13">
        <f>'C завтраками| Bed and breakfast'!CH17*0.9</f>
        <v>12915</v>
      </c>
      <c r="CI17" s="13">
        <f>'C завтраками| Bed and breakfast'!CI17*0.9</f>
        <v>12915</v>
      </c>
      <c r="CJ17" s="13">
        <f>'C завтраками| Bed and breakfast'!CJ17*0.9</f>
        <v>12915</v>
      </c>
      <c r="CK17" s="13">
        <f>'C завтраками| Bed and breakfast'!CK17*0.9</f>
        <v>13995</v>
      </c>
      <c r="CL17" s="13">
        <f>'C завтраками| Bed and breakfast'!CL17*0.9</f>
        <v>13995</v>
      </c>
      <c r="CM17" s="13">
        <f>'C завтраками| Bed and breakfast'!CM17*0.9</f>
        <v>12915</v>
      </c>
      <c r="CN17" s="13">
        <f>'C завтраками| Bed and breakfast'!CN17*0.9</f>
        <v>12915</v>
      </c>
      <c r="CO17" s="13">
        <f>'C завтраками| Bed and breakfast'!CO17*0.9</f>
        <v>12915</v>
      </c>
      <c r="CP17" s="13">
        <f>'C завтраками| Bed and breakfast'!CP17*0.9</f>
        <v>12285</v>
      </c>
      <c r="CQ17" s="13">
        <f>'C завтраками| Bed and breakfast'!CQ17*0.9</f>
        <v>12285</v>
      </c>
      <c r="CR17" s="13">
        <f>'C завтраками| Bed and breakfast'!CR17*0.9</f>
        <v>12285</v>
      </c>
      <c r="CS17" s="13">
        <f>'C завтраками| Bed and breakfast'!CS17*0.9</f>
        <v>12285</v>
      </c>
      <c r="CT17" s="13">
        <f>'C завтраками| Bed and breakfast'!CT17*0.9</f>
        <v>11385</v>
      </c>
      <c r="CU17" s="13">
        <f>'C завтраками| Bed and breakfast'!CU17*0.9</f>
        <v>11385</v>
      </c>
      <c r="CV17" s="13">
        <f>'C завтраками| Bed and breakfast'!CV17*0.9</f>
        <v>11385</v>
      </c>
      <c r="CW17" s="13">
        <f>'C завтраками| Bed and breakfast'!CW17*0.9</f>
        <v>11385</v>
      </c>
      <c r="CX17" s="13">
        <f>'C завтраками| Bed and breakfast'!CX17*0.9</f>
        <v>11385</v>
      </c>
      <c r="CY17" s="13">
        <f>'C завтраками| Bed and breakfast'!CY17*0.9</f>
        <v>11385</v>
      </c>
      <c r="CZ17" s="13">
        <f>'C завтраками| Bed and breakfast'!CZ17*0.9</f>
        <v>11385</v>
      </c>
      <c r="DA17" s="13">
        <f>'C завтраками| Bed and breakfast'!DA17*0.9</f>
        <v>9675</v>
      </c>
      <c r="DB17" s="13">
        <f>'C завтраками| Bed and breakfast'!DB17*0.9</f>
        <v>9675</v>
      </c>
      <c r="DC17" s="13">
        <f>'C завтраками| Bed and breakfast'!DC17*0.9</f>
        <v>9675</v>
      </c>
      <c r="DD17" s="13">
        <f>'C завтраками| Bed and breakfast'!DD17*0.9</f>
        <v>9675</v>
      </c>
      <c r="DE17" s="13">
        <f>'C завтраками| Bed and breakfast'!DE17*0.9</f>
        <v>9675</v>
      </c>
      <c r="DF17" s="13">
        <f>'C завтраками| Bed and breakfast'!DF17*0.9</f>
        <v>10215</v>
      </c>
      <c r="DG17" s="13">
        <f>'C завтраками| Bed and breakfast'!DG17*0.9</f>
        <v>10215</v>
      </c>
      <c r="DH17" s="13">
        <f>'C завтраками| Bed and breakfast'!DH17*0.9</f>
        <v>9675</v>
      </c>
      <c r="DI17" s="13">
        <f>'C завтраками| Bed and breakfast'!DI17*0.9</f>
        <v>9675</v>
      </c>
      <c r="DJ17" s="13">
        <f>'C завтраками| Bed and breakfast'!DJ17*0.9</f>
        <v>9675</v>
      </c>
      <c r="DK17" s="13">
        <f>'C завтраками| Bed and breakfast'!DK17*0.9</f>
        <v>9675</v>
      </c>
      <c r="DL17" s="13">
        <f>'C завтраками| Bed and breakfast'!DL17*0.9</f>
        <v>9675</v>
      </c>
      <c r="DM17" s="13">
        <f>'C завтраками| Bed and breakfast'!DM17*0.9</f>
        <v>10215</v>
      </c>
      <c r="DN17" s="13">
        <f>'C завтраками| Bed and breakfast'!DN17*0.9</f>
        <v>10215</v>
      </c>
      <c r="DO17" s="13">
        <f>'C завтраками| Bed and breakfast'!DO17*0.9</f>
        <v>9675</v>
      </c>
      <c r="DP17" s="13">
        <f>'C завтраками| Bed and breakfast'!DP17*0.9</f>
        <v>9675</v>
      </c>
      <c r="DQ17" s="13">
        <f>'C завтраками| Bed and breakfast'!DQ17*0.9</f>
        <v>9675</v>
      </c>
      <c r="DR17" s="13">
        <f>'C завтраками| Bed and breakfast'!DR17*0.9</f>
        <v>9675</v>
      </c>
      <c r="DS17" s="13">
        <f>'C завтраками| Bed and breakfast'!DS17*0.9</f>
        <v>10935</v>
      </c>
      <c r="DT17" s="13">
        <f>'C завтраками| Bed and breakfast'!DT17*0.9</f>
        <v>10935</v>
      </c>
      <c r="DU17" s="13">
        <f>'C завтраками| Bed and breakfast'!DU17*0.9</f>
        <v>10935</v>
      </c>
      <c r="DV17" s="13">
        <f>'C завтраками| Bed and breakfast'!DV17*0.9</f>
        <v>9945</v>
      </c>
      <c r="DW17" s="13">
        <f>'C завтраками| Bed and breakfast'!DW17*0.9</f>
        <v>9945</v>
      </c>
      <c r="DX17" s="13">
        <f>'C завтраками| Bed and breakfast'!DX17*0.9</f>
        <v>9945</v>
      </c>
      <c r="DY17" s="13">
        <f>'C завтраками| Bed and breakfast'!DY17*0.9</f>
        <v>9945</v>
      </c>
      <c r="DZ17" s="13">
        <f>'C завтраками| Bed and breakfast'!DZ17*0.9</f>
        <v>9945</v>
      </c>
      <c r="EA17" s="13">
        <f>'C завтраками| Bed and breakfast'!EA17*0.9</f>
        <v>10935</v>
      </c>
      <c r="EB17" s="13">
        <f>'C завтраками| Bed and breakfast'!EB17*0.9</f>
        <v>10935</v>
      </c>
      <c r="EC17" s="13">
        <f>'C завтраками| Bed and breakfast'!EC17*0.9</f>
        <v>10935</v>
      </c>
      <c r="ED17" s="13">
        <f>'C завтраками| Bed and breakfast'!ED17*0.9</f>
        <v>9675</v>
      </c>
      <c r="EE17" s="13">
        <f>'C завтраками| Bed and breakfast'!EE17*0.9</f>
        <v>9675</v>
      </c>
      <c r="EF17" s="13">
        <f>'C завтраками| Bed and breakfast'!EF17*0.9</f>
        <v>9675</v>
      </c>
      <c r="EG17" s="13">
        <f>'C завтраками| Bed and breakfast'!EG17*0.9</f>
        <v>9675</v>
      </c>
      <c r="EH17" s="13">
        <f>'C завтраками| Bed and breakfast'!EH17*0.9</f>
        <v>9945</v>
      </c>
      <c r="EI17" s="13">
        <f>'C завтраками| Bed and breakfast'!EI17*0.9</f>
        <v>9945</v>
      </c>
      <c r="EJ17" s="13">
        <f>'C завтраками| Bed and breakfast'!EJ17*0.9</f>
        <v>9675</v>
      </c>
      <c r="EK17" s="13">
        <f>'C завтраками| Bed and breakfast'!EK17*0.9</f>
        <v>9675</v>
      </c>
      <c r="EL17" s="13">
        <f>'C завтраками| Bed and breakfast'!EL17*0.9</f>
        <v>9675</v>
      </c>
      <c r="EM17" s="13">
        <f>'C завтраками| Bed and breakfast'!EM17*0.9</f>
        <v>9675</v>
      </c>
      <c r="EN17" s="13">
        <f>'C завтраками| Bed and breakfast'!EN17*0.9</f>
        <v>9675</v>
      </c>
      <c r="EO17" s="13">
        <f>'C завтраками| Bed and breakfast'!EO17*0.9</f>
        <v>9945</v>
      </c>
      <c r="EP17" s="13">
        <f>'C завтраками| Bed and breakfast'!EP17*0.9</f>
        <v>9945</v>
      </c>
      <c r="EQ17" s="13">
        <f>'C завтраками| Bed and breakfast'!EQ17*0.9</f>
        <v>9675</v>
      </c>
      <c r="ER17" s="13">
        <f>'C завтраками| Bed and breakfast'!ER17*0.9</f>
        <v>9675</v>
      </c>
      <c r="ES17" s="13">
        <f>'C завтраками| Bed and breakfast'!ES17*0.9</f>
        <v>9675</v>
      </c>
      <c r="ET17" s="13">
        <f>'C завтраками| Bed and breakfast'!ET17*0.9</f>
        <v>9675</v>
      </c>
      <c r="EU17" s="13">
        <f>'C завтраками| Bed and breakfast'!EU17*0.9</f>
        <v>9675</v>
      </c>
      <c r="EV17" s="13">
        <f>'C завтраками| Bed and breakfast'!EV17*0.9</f>
        <v>9945</v>
      </c>
      <c r="EW17" s="13">
        <f>'C завтраками| Bed and breakfast'!EW17*0.9</f>
        <v>9945</v>
      </c>
      <c r="EX17" s="13">
        <f>'C завтраками| Bed and breakfast'!EX17*0.9</f>
        <v>9945</v>
      </c>
      <c r="EY17" s="13">
        <f>'C завтраками| Bed and breakfast'!EY17*0.9</f>
        <v>9945</v>
      </c>
      <c r="EZ17" s="13">
        <f>'C завтраками| Bed and breakfast'!EZ17*0.9</f>
        <v>9945</v>
      </c>
      <c r="FA17" s="13">
        <f>'C завтраками| Bed and breakfast'!FA17*0.9</f>
        <v>9945</v>
      </c>
      <c r="FB17" s="13">
        <f>'C завтраками| Bed and breakfast'!FB17*0.9</f>
        <v>9945</v>
      </c>
      <c r="FC17" s="13">
        <f>'C завтраками| Bed and breakfast'!FC17*0.9</f>
        <v>14625</v>
      </c>
      <c r="FD17" s="13">
        <f>'C завтраками| Bed and breakfast'!FD17*0.9</f>
        <v>14625</v>
      </c>
      <c r="FE17" s="35">
        <f>'C завтраками| Bed and breakfast'!FE17*0.9</f>
        <v>14625</v>
      </c>
      <c r="FF17" s="35">
        <f>'C завтраками| Bed and breakfast'!FF17*0.9</f>
        <v>14625</v>
      </c>
      <c r="FG17" s="35">
        <f>'C завтраками| Bed and breakfast'!FG17*0.9</f>
        <v>14625</v>
      </c>
      <c r="FH17" s="35">
        <f>'C завтраками| Bed and breakfast'!FH17*0.9</f>
        <v>14625</v>
      </c>
      <c r="FI17" s="35">
        <f>'C завтраками| Bed and breakfast'!FI17*0.9</f>
        <v>16605</v>
      </c>
      <c r="FJ17" s="13">
        <f>'C завтраками| Bed and breakfast'!FJ17*0.9</f>
        <v>16605</v>
      </c>
      <c r="FK17" s="13">
        <f>'C завтраками| Bed and breakfast'!FK17*0.9</f>
        <v>16605</v>
      </c>
      <c r="FL17" s="13">
        <f>'C завтраками| Bed and breakfast'!FL17*0.9</f>
        <v>16605</v>
      </c>
      <c r="FM17" s="13">
        <f>'C завтраками| Bed and breakfast'!FM17*0.9</f>
        <v>16605</v>
      </c>
      <c r="FN17" s="13">
        <f>'C завтраками| Bed and breakfast'!FN17*0.9</f>
        <v>16605</v>
      </c>
      <c r="FO17" s="13">
        <f>'C завтраками| Bed and breakfast'!FO17*0.9</f>
        <v>16605</v>
      </c>
      <c r="FP17" s="13">
        <f>'C завтраками| Bed and breakfast'!FP17*0.9</f>
        <v>16605</v>
      </c>
      <c r="FQ17" s="13">
        <f>'C завтраками| Bed and breakfast'!FQ17*0.9</f>
        <v>16605</v>
      </c>
      <c r="FR17" s="13">
        <f>'C завтраками| Bed and breakfast'!FR17*0.9</f>
        <v>16605</v>
      </c>
      <c r="FS17" s="13">
        <f>'C завтраками| Bed and breakfast'!FS17*0.9</f>
        <v>10935</v>
      </c>
      <c r="FT17" s="13">
        <f>'C завтраками| Bed and breakfast'!FT17*0.9</f>
        <v>10935</v>
      </c>
      <c r="FU17" s="13">
        <f>'C завтраками| Bed and breakfast'!FU17*0.9</f>
        <v>10935</v>
      </c>
      <c r="FV17" s="13">
        <f>'C завтраками| Bed and breakfast'!FV17*0.9</f>
        <v>10935</v>
      </c>
      <c r="FW17" s="13">
        <f>'C завтраками| Bed and breakfast'!FW17*0.9</f>
        <v>10935</v>
      </c>
      <c r="FX17" s="13">
        <f>'C завтраками| Bed and breakfast'!FX17*0.9</f>
        <v>10935</v>
      </c>
      <c r="FY17" s="13">
        <f>'C завтраками| Bed and breakfast'!FY17*0.9</f>
        <v>10935</v>
      </c>
      <c r="FZ17" s="13">
        <f>'C завтраками| Bed and breakfast'!FZ17*0.9</f>
        <v>10935</v>
      </c>
      <c r="GA17" s="13">
        <f>'C завтраками| Bed and breakfast'!GA17*0.9</f>
        <v>14625</v>
      </c>
      <c r="GB17" s="13">
        <f>'C завтраками| Bed and breakfast'!GB17*0.9</f>
        <v>14625</v>
      </c>
      <c r="GC17" s="13">
        <f>'C завтраками| Bed and breakfast'!GC17*0.9</f>
        <v>14625</v>
      </c>
      <c r="GD17" s="13">
        <f>'C завтраками| Bed and breakfast'!GD17*0.9</f>
        <v>14625</v>
      </c>
      <c r="GE17" s="13">
        <f>'C завтраками| Bed and breakfast'!GE17*0.9</f>
        <v>14625</v>
      </c>
      <c r="GF17" s="13">
        <f>'C завтраками| Bed and breakfast'!GF17*0.9</f>
        <v>14625</v>
      </c>
      <c r="GG17" s="13">
        <f>'C завтраками| Bed and breakfast'!GG17*0.9</f>
        <v>14625</v>
      </c>
      <c r="GH17" s="13">
        <f>'C завтраками| Bed and breakfast'!GH17*0.9</f>
        <v>14625</v>
      </c>
      <c r="GI17" s="13">
        <f>'C завтраками| Bed and breakfast'!GI17*0.9</f>
        <v>14625</v>
      </c>
      <c r="GJ17" s="13">
        <f>'C завтраками| Bed and breakfast'!GJ17*0.9</f>
        <v>14625</v>
      </c>
      <c r="GK17" s="13">
        <f>'C завтраками| Bed and breakfast'!GK17*0.9</f>
        <v>14625</v>
      </c>
      <c r="GL17" s="13">
        <f>'C завтраками| Bed and breakfast'!GL17*0.9</f>
        <v>14625</v>
      </c>
      <c r="GM17" s="13">
        <f>'C завтраками| Bed and breakfast'!GM17*0.9</f>
        <v>14625</v>
      </c>
      <c r="GN17" s="13">
        <f>'C завтраками| Bed and breakfast'!GN17*0.9</f>
        <v>14625</v>
      </c>
      <c r="GO17" s="13">
        <f>'C завтраками| Bed and breakfast'!GO17*0.9</f>
        <v>11835</v>
      </c>
      <c r="GP17" s="13">
        <f>'C завтраками| Bed and breakfast'!GP17*0.9</f>
        <v>11835</v>
      </c>
      <c r="GQ17" s="13">
        <f>'C завтраками| Bed and breakfast'!GQ17*0.9</f>
        <v>11835</v>
      </c>
      <c r="GR17" s="13">
        <f>'C завтраками| Bed and breakfast'!GR17*0.9</f>
        <v>11835</v>
      </c>
      <c r="GS17" s="13">
        <f>'C завтраками| Bed and breakfast'!GS17*0.9</f>
        <v>12285</v>
      </c>
      <c r="GT17" s="13">
        <f>'C завтраками| Bed and breakfast'!GT17*0.9</f>
        <v>12285</v>
      </c>
      <c r="GU17" s="13">
        <f>'C завтраками| Bed and breakfast'!GU17*0.9</f>
        <v>11835</v>
      </c>
      <c r="GV17" s="13">
        <f>'C завтраками| Bed and breakfast'!GV17*0.9</f>
        <v>11835</v>
      </c>
      <c r="GW17" s="13">
        <f>'C завтраками| Bed and breakfast'!GW17*0.9</f>
        <v>11835</v>
      </c>
      <c r="GX17" s="13">
        <f>'C завтраками| Bed and breakfast'!GX17*0.9</f>
        <v>11835</v>
      </c>
      <c r="GY17" s="13">
        <f>'C завтраками| Bed and breakfast'!GY17*0.9</f>
        <v>11835</v>
      </c>
      <c r="GZ17" s="13">
        <f>'C завтраками| Bed and breakfast'!GZ17*0.9</f>
        <v>12285</v>
      </c>
      <c r="HA17" s="13">
        <f>'C завтраками| Bed and breakfast'!HA17*0.9</f>
        <v>12285</v>
      </c>
      <c r="HB17" s="13">
        <f>'C завтраками| Bed and breakfast'!HB17*0.9</f>
        <v>11835</v>
      </c>
      <c r="HC17" s="13">
        <f>'C завтраками| Bed and breakfast'!HC17*0.9</f>
        <v>11835</v>
      </c>
      <c r="HD17" s="13">
        <f>'C завтраками| Bed and breakfast'!HD17*0.9</f>
        <v>11835</v>
      </c>
      <c r="HE17" s="13">
        <f>'C завтраками| Bed and breakfast'!HE17*0.9</f>
        <v>11835</v>
      </c>
      <c r="HF17" s="13">
        <f>'C завтраками| Bed and breakfast'!HF17*0.9</f>
        <v>11835</v>
      </c>
      <c r="HG17" s="13">
        <f>'C завтраками| Bed and breakfast'!HG17*0.9</f>
        <v>12285</v>
      </c>
      <c r="HH17" s="13">
        <f>'C завтраками| Bed and breakfast'!HH17*0.9</f>
        <v>12285</v>
      </c>
      <c r="HI17" s="13">
        <f>'C завтраками| Bed and breakfast'!HI17*0.9</f>
        <v>11835</v>
      </c>
      <c r="HJ17" s="13">
        <f>'C завтраками| Bed and breakfast'!HJ17*0.9</f>
        <v>11835</v>
      </c>
      <c r="HK17" s="13">
        <f>'C завтраками| Bed and breakfast'!HK17*0.9</f>
        <v>11835</v>
      </c>
      <c r="HL17" s="13">
        <f>'C завтраками| Bed and breakfast'!HL17*0.9</f>
        <v>11835</v>
      </c>
      <c r="HM17" s="13">
        <f>'C завтраками| Bed and breakfast'!HM17*0.9</f>
        <v>11835</v>
      </c>
      <c r="HN17" s="13">
        <f>'C завтраками| Bed and breakfast'!HN17*0.9</f>
        <v>12285</v>
      </c>
      <c r="HO17" s="13">
        <f>'C завтраками| Bed and breakfast'!HO17*0.9</f>
        <v>12285</v>
      </c>
      <c r="HP17" s="13">
        <f>'C завтраками| Bed and breakfast'!HP17*0.9</f>
        <v>11835</v>
      </c>
      <c r="HQ17" s="13">
        <f>'C завтраками| Bed and breakfast'!HQ17*0.9</f>
        <v>11835</v>
      </c>
      <c r="HR17" s="13">
        <f>'C завтраками| Bed and breakfast'!HR17*0.9</f>
        <v>11835</v>
      </c>
      <c r="HS17" s="13">
        <f>'C завтраками| Bed and breakfast'!HS17*0.9</f>
        <v>11835</v>
      </c>
      <c r="HT17" s="13">
        <f>'C завтраками| Bed and breakfast'!HT17*0.9</f>
        <v>11835</v>
      </c>
      <c r="HU17" s="13">
        <f>'C завтраками| Bed and breakfast'!HU17*0.9</f>
        <v>12285</v>
      </c>
      <c r="HV17" s="13">
        <f>'C завтраками| Bed and breakfast'!HV17*0.9</f>
        <v>12285</v>
      </c>
      <c r="HW17" s="13">
        <f>'C завтраками| Bed and breakfast'!HW17*0.9</f>
        <v>11835</v>
      </c>
      <c r="HX17" s="13">
        <f>'C завтраками| Bed and breakfast'!HX17*0.9</f>
        <v>11835</v>
      </c>
      <c r="HY17" s="13">
        <f>'C завтраками| Bed and breakfast'!HY17*0.9</f>
        <v>11835</v>
      </c>
      <c r="HZ17" s="13">
        <f>'C завтраками| Bed and breakfast'!HZ17*0.9</f>
        <v>11835</v>
      </c>
      <c r="IA17" s="13">
        <f>'C завтраками| Bed and breakfast'!IA17*0.9</f>
        <v>11835</v>
      </c>
      <c r="IB17" s="13">
        <f>'C завтраками| Bed and breakfast'!IB17*0.9</f>
        <v>11835</v>
      </c>
      <c r="IC17" s="13">
        <f>'C завтраками| Bed and breakfast'!IC17*0.9</f>
        <v>11835</v>
      </c>
      <c r="ID17" s="13">
        <f>'C завтраками| Bed and breakfast'!ID17*0.9</f>
        <v>10935</v>
      </c>
      <c r="IE17" s="13">
        <f>'C завтраками| Bed and breakfast'!IE17*0.9</f>
        <v>10935</v>
      </c>
      <c r="IF17" s="13">
        <f>'C завтраками| Bed and breakfast'!IF17*0.9</f>
        <v>10935</v>
      </c>
      <c r="IG17" s="13">
        <f>'C завтраками| Bed and breakfast'!IG17*0.9</f>
        <v>10935</v>
      </c>
      <c r="IH17" s="13">
        <f>'C завтраками| Bed and breakfast'!IH17*0.9</f>
        <v>10935</v>
      </c>
      <c r="II17" s="13">
        <f>'C завтраками| Bed and breakfast'!II17*0.9</f>
        <v>10935</v>
      </c>
      <c r="IJ17" s="13">
        <f>'C завтраками| Bed and breakfast'!IJ17*0.9</f>
        <v>10935</v>
      </c>
      <c r="IK17" s="13">
        <f>'C завтраками| Bed and breakfast'!IK17*0.9</f>
        <v>10485</v>
      </c>
      <c r="IL17" s="13">
        <f>'C завтраками| Bed and breakfast'!IL17*0.9</f>
        <v>10485</v>
      </c>
      <c r="IM17" s="13">
        <f>'C завтраками| Bed and breakfast'!IM17*0.9</f>
        <v>10485</v>
      </c>
      <c r="IN17" s="13">
        <f>'C завтраками| Bed and breakfast'!IN17*0.9</f>
        <v>10485</v>
      </c>
      <c r="IO17" s="13">
        <f>'C завтраками| Bed and breakfast'!IO17*0.9</f>
        <v>10485</v>
      </c>
      <c r="IP17" s="13">
        <f>'C завтраками| Bed and breakfast'!IP17*0.9</f>
        <v>10935</v>
      </c>
      <c r="IQ17" s="13">
        <f>'C завтраками| Bed and breakfast'!IQ17*0.9</f>
        <v>10935</v>
      </c>
      <c r="IR17" s="13">
        <f>'C завтраками| Bed and breakfast'!IR17*0.9</f>
        <v>10485</v>
      </c>
      <c r="IS17" s="13">
        <f>'C завтраками| Bed and breakfast'!IS17*0.9</f>
        <v>10485</v>
      </c>
      <c r="IT17" s="13">
        <f>'C завтраками| Bed and breakfast'!IT17*0.9</f>
        <v>10485</v>
      </c>
      <c r="IU17" s="13">
        <f>'C завтраками| Bed and breakfast'!IU17*0.9</f>
        <v>10485</v>
      </c>
      <c r="IV17" s="13">
        <f>'C завтраками| Bed and breakfast'!IV17*0.9</f>
        <v>10485</v>
      </c>
      <c r="IW17" s="13">
        <f>'C завтраками| Bed and breakfast'!IW17*0.9</f>
        <v>10935</v>
      </c>
      <c r="IX17" s="13">
        <f>'C завтраками| Bed and breakfast'!IX17*0.9</f>
        <v>10935</v>
      </c>
      <c r="IY17" s="13">
        <f>'C завтраками| Bed and breakfast'!IY17*0.9</f>
        <v>10485</v>
      </c>
      <c r="IZ17" s="13">
        <f>'C завтраками| Bed and breakfast'!IZ17*0.9</f>
        <v>10485</v>
      </c>
      <c r="JA17" s="13">
        <f>'C завтраками| Bed and breakfast'!JA17*0.9</f>
        <v>10485</v>
      </c>
      <c r="JB17" s="13">
        <f>'C завтраками| Bed and breakfast'!JB17*0.9</f>
        <v>10485</v>
      </c>
      <c r="JC17" s="13">
        <f>'C завтраками| Bed and breakfast'!JC17*0.9</f>
        <v>10485</v>
      </c>
      <c r="JD17" s="13">
        <f>'C завтраками| Bed and breakfast'!JD17*0.9</f>
        <v>10935</v>
      </c>
      <c r="JE17" s="13">
        <f>'C завтраками| Bed and breakfast'!JE17*0.9</f>
        <v>10935</v>
      </c>
      <c r="JF17" s="13">
        <f>'C завтраками| Bed and breakfast'!JF17*0.9</f>
        <v>11835</v>
      </c>
      <c r="JG17" s="13">
        <f>'C завтраками| Bed and breakfast'!JG17*0.9</f>
        <v>11835</v>
      </c>
      <c r="JH17" s="13">
        <f>'C завтраками| Bed and breakfast'!JH17*0.9</f>
        <v>11835</v>
      </c>
      <c r="JI17" s="13">
        <f>'C завтраками| Bed and breakfast'!JI17*0.9</f>
        <v>11835</v>
      </c>
      <c r="JJ17" s="13">
        <f>'C завтраками| Bed and breakfast'!JJ17*0.9</f>
        <v>11835</v>
      </c>
      <c r="JK17" s="13">
        <f>'C завтраками| Bed and breakfast'!JK17*0.9</f>
        <v>11835</v>
      </c>
      <c r="JL17" s="13">
        <f>'C завтраками| Bed and breakfast'!JL17*0.9</f>
        <v>11835</v>
      </c>
      <c r="JM17" s="13">
        <f>'C завтраками| Bed and breakfast'!JM17*0.9</f>
        <v>11835</v>
      </c>
      <c r="JN17" s="13">
        <f>'C завтраками| Bed and breakfast'!JN17*0.9</f>
        <v>11835</v>
      </c>
      <c r="JO17" s="13">
        <f>'C завтраками| Bed and breakfast'!JO17*0.9</f>
        <v>11835</v>
      </c>
      <c r="JP17" s="13">
        <f>'C завтраками| Bed and breakfast'!JP17*0.9</f>
        <v>11835</v>
      </c>
    </row>
    <row r="18" spans="1:276" ht="11.45" customHeight="1">
      <c r="A18" s="12">
        <v>2</v>
      </c>
      <c r="B18" s="35">
        <f>'C завтраками| Bed and breakfast'!B18*0.9</f>
        <v>29790</v>
      </c>
      <c r="C18" s="35">
        <f>'C завтраками| Bed and breakfast'!C18*0.9</f>
        <v>37980</v>
      </c>
      <c r="D18" s="35">
        <f>'C завтраками| Bed and breakfast'!D18*0.9</f>
        <v>37980</v>
      </c>
      <c r="E18" s="35">
        <f>'C завтраками| Bed and breakfast'!E18*0.9</f>
        <v>39330</v>
      </c>
      <c r="F18" s="35">
        <f>'C завтраками| Bed and breakfast'!F18*0.9</f>
        <v>39330</v>
      </c>
      <c r="G18" s="35">
        <f>'C завтраками| Bed and breakfast'!G18*0.9</f>
        <v>39330</v>
      </c>
      <c r="H18" s="35">
        <f>'C завтраками| Bed and breakfast'!H18*0.9</f>
        <v>39330</v>
      </c>
      <c r="I18" s="35">
        <f>'C завтраками| Bed and breakfast'!I18*0.9</f>
        <v>39330</v>
      </c>
      <c r="J18" s="35">
        <f>'C завтраками| Bed and breakfast'!J18*0.9</f>
        <v>36000</v>
      </c>
      <c r="K18" s="35">
        <f>'C завтраками| Bed and breakfast'!K18*0.9</f>
        <v>34380</v>
      </c>
      <c r="L18" s="13">
        <f>'C завтраками| Bed and breakfast'!L18*0.9</f>
        <v>27180</v>
      </c>
      <c r="M18" s="13">
        <f>'C завтраками| Bed and breakfast'!M18*0.9</f>
        <v>23940</v>
      </c>
      <c r="N18" s="13">
        <f>'C завтраками| Bed and breakfast'!N18*0.9</f>
        <v>20160</v>
      </c>
      <c r="O18" s="13">
        <f>'C завтраками| Bed and breakfast'!O18*0.9</f>
        <v>20160</v>
      </c>
      <c r="P18" s="13">
        <f>'C завтраками| Bed and breakfast'!P18*0.9</f>
        <v>20160</v>
      </c>
      <c r="Q18" s="13">
        <f>'C завтраками| Bed and breakfast'!Q18*0.9</f>
        <v>20970</v>
      </c>
      <c r="R18" s="13">
        <f>'C завтраками| Bed and breakfast'!R18*0.9</f>
        <v>20970</v>
      </c>
      <c r="S18" s="13">
        <f>'C завтраками| Bed and breakfast'!S18*0.9</f>
        <v>20970</v>
      </c>
      <c r="T18" s="13">
        <f>'C завтраками| Bed and breakfast'!T18*0.9</f>
        <v>20970</v>
      </c>
      <c r="U18" s="13">
        <f>'C завтраками| Bed and breakfast'!U18*0.9</f>
        <v>20970</v>
      </c>
      <c r="V18" s="13">
        <f>'C завтраками| Bed and breakfast'!V18*0.9</f>
        <v>20970</v>
      </c>
      <c r="W18" s="13">
        <f>'C завтраками| Bed and breakfast'!W18*0.9</f>
        <v>21780</v>
      </c>
      <c r="X18" s="13">
        <f>'C завтраками| Bed and breakfast'!X18*0.9</f>
        <v>21780</v>
      </c>
      <c r="Y18" s="13">
        <f>'C завтраками| Bed and breakfast'!Y18*0.9</f>
        <v>21780</v>
      </c>
      <c r="Z18" s="13">
        <f>'C завтраками| Bed and breakfast'!Z18*0.9</f>
        <v>21780</v>
      </c>
      <c r="AA18" s="13">
        <f>'C завтраками| Bed and breakfast'!AA18*0.9</f>
        <v>21780</v>
      </c>
      <c r="AB18" s="13">
        <f>'C завтраками| Bed and breakfast'!AB18*0.9</f>
        <v>22860</v>
      </c>
      <c r="AC18" s="13">
        <f>'C завтраками| Bed and breakfast'!AC18*0.9</f>
        <v>22860</v>
      </c>
      <c r="AD18" s="13">
        <f>'C завтраками| Bed and breakfast'!AD18*0.9</f>
        <v>22860</v>
      </c>
      <c r="AE18" s="13">
        <f>'C завтраками| Bed and breakfast'!AE18*0.9</f>
        <v>22860</v>
      </c>
      <c r="AF18" s="13">
        <f>'C завтраками| Bed and breakfast'!AF18*0.9</f>
        <v>26100</v>
      </c>
      <c r="AG18" s="13">
        <f>'C завтраками| Bed and breakfast'!AG18*0.9</f>
        <v>26100</v>
      </c>
      <c r="AH18" s="13">
        <f>'C завтраками| Bed and breakfast'!AH18*0.9</f>
        <v>26100</v>
      </c>
      <c r="AI18" s="13">
        <f>'C завтраками| Bed and breakfast'!AI18*0.9</f>
        <v>25020</v>
      </c>
      <c r="AJ18" s="13">
        <f>'C завтраками| Bed and breakfast'!AJ18*0.9</f>
        <v>25020</v>
      </c>
      <c r="AK18" s="13">
        <f>'C завтраками| Bed and breakfast'!AK18*0.9</f>
        <v>25020</v>
      </c>
      <c r="AL18" s="13">
        <f>'C завтраками| Bed and breakfast'!AL18*0.9</f>
        <v>25020</v>
      </c>
      <c r="AM18" s="13">
        <f>'C завтраками| Bed and breakfast'!AM18*0.9</f>
        <v>28260</v>
      </c>
      <c r="AN18" s="13">
        <f>'C завтраками| Bed and breakfast'!AN18*0.9</f>
        <v>28260</v>
      </c>
      <c r="AO18" s="13">
        <f>'C завтраками| Bed and breakfast'!AO18*0.9</f>
        <v>28260</v>
      </c>
      <c r="AP18" s="13">
        <f>'C завтраками| Bed and breakfast'!AP18*0.9</f>
        <v>25020</v>
      </c>
      <c r="AQ18" s="13">
        <f>'C завтраками| Bed and breakfast'!AQ18*0.9</f>
        <v>25020</v>
      </c>
      <c r="AR18" s="13">
        <f>'C завтраками| Bed and breakfast'!AR18*0.9</f>
        <v>25020</v>
      </c>
      <c r="AS18" s="13">
        <f>'C завтраками| Bed and breakfast'!AS18*0.9</f>
        <v>25020</v>
      </c>
      <c r="AT18" s="13">
        <f>'C завтраками| Bed and breakfast'!AT18*0.9</f>
        <v>25020</v>
      </c>
      <c r="AU18" s="13">
        <f>'C завтраками| Bed and breakfast'!AU18*0.9</f>
        <v>26100</v>
      </c>
      <c r="AV18" s="13">
        <f>'C завтраками| Bed and breakfast'!AV18*0.9</f>
        <v>26100</v>
      </c>
      <c r="AW18" s="13">
        <f>'C завтраками| Bed and breakfast'!AW18*0.9</f>
        <v>26100</v>
      </c>
      <c r="AX18" s="13">
        <f>'C завтраками| Bed and breakfast'!AX18*0.9</f>
        <v>28260</v>
      </c>
      <c r="AY18" s="13">
        <f>'C завтраками| Bed and breakfast'!AY18*0.9</f>
        <v>28260</v>
      </c>
      <c r="AZ18" s="13">
        <f>'C завтраками| Bed and breakfast'!AZ18*0.9</f>
        <v>28260</v>
      </c>
      <c r="BA18" s="13">
        <f>'C завтраками| Bed and breakfast'!BA18*0.9</f>
        <v>28260</v>
      </c>
      <c r="BB18" s="13">
        <f>'C завтраками| Bed and breakfast'!BB18*0.9</f>
        <v>30420</v>
      </c>
      <c r="BC18" s="13">
        <f>'C завтраками| Bed and breakfast'!BC18*0.9</f>
        <v>30420</v>
      </c>
      <c r="BD18" s="13">
        <f>'C завтраками| Bed and breakfast'!BD18*0.9</f>
        <v>30420</v>
      </c>
      <c r="BE18" s="13">
        <f>'C завтраками| Bed and breakfast'!BE18*0.9</f>
        <v>30420</v>
      </c>
      <c r="BF18" s="13">
        <f>'C завтраками| Bed and breakfast'!BF18*0.9</f>
        <v>30420</v>
      </c>
      <c r="BG18" s="13">
        <f>'C завтраками| Bed and breakfast'!BG18*0.9</f>
        <v>30420</v>
      </c>
      <c r="BH18" s="13">
        <f>'C завтраками| Bed and breakfast'!BH18*0.9</f>
        <v>30420</v>
      </c>
      <c r="BI18" s="13">
        <f>'C завтраками| Bed and breakfast'!BI18*0.9</f>
        <v>30420</v>
      </c>
      <c r="BJ18" s="13">
        <f>'C завтраками| Bed and breakfast'!BJ18*0.9</f>
        <v>28260</v>
      </c>
      <c r="BK18" s="13">
        <f>'C завтраками| Bed and breakfast'!BK18*0.9</f>
        <v>21780</v>
      </c>
      <c r="BL18" s="13">
        <f>'C завтраками| Bed and breakfast'!BL18*0.9</f>
        <v>21780</v>
      </c>
      <c r="BM18" s="13">
        <f>'C завтраками| Bed and breakfast'!BM18*0.9</f>
        <v>21780</v>
      </c>
      <c r="BN18" s="13">
        <f>'C завтраками| Bed and breakfast'!BN18*0.9</f>
        <v>21780</v>
      </c>
      <c r="BO18" s="13">
        <f>'C завтраками| Bed and breakfast'!BO18*0.9</f>
        <v>21780</v>
      </c>
      <c r="BP18" s="13">
        <f>'C завтраками| Bed and breakfast'!BP18*0.9</f>
        <v>21780</v>
      </c>
      <c r="BQ18" s="13">
        <f>'C завтраками| Bed and breakfast'!BQ18*0.9</f>
        <v>21780</v>
      </c>
      <c r="BR18" s="13">
        <f>'C завтраками| Bed and breakfast'!BR18*0.9</f>
        <v>21780</v>
      </c>
      <c r="BS18" s="13">
        <f>'C завтраками| Bed and breakfast'!BS18*0.9</f>
        <v>21780</v>
      </c>
      <c r="BT18" s="13">
        <f>'C завтраками| Bed and breakfast'!BT18*0.9</f>
        <v>16920</v>
      </c>
      <c r="BU18" s="13">
        <f>'C завтраками| Bed and breakfast'!BU18*0.9</f>
        <v>16920</v>
      </c>
      <c r="BV18" s="13">
        <f>'C завтраками| Bed and breakfast'!BV18*0.9</f>
        <v>16920</v>
      </c>
      <c r="BW18" s="13">
        <f>'C завтраками| Bed and breakfast'!BW18*0.9</f>
        <v>16920</v>
      </c>
      <c r="BX18" s="13">
        <f>'C завтраками| Bed and breakfast'!BX18*0.9</f>
        <v>16920</v>
      </c>
      <c r="BY18" s="13">
        <f>'C завтраками| Bed and breakfast'!BY18*0.9</f>
        <v>16920</v>
      </c>
      <c r="BZ18" s="13">
        <f>'C завтраками| Bed and breakfast'!BZ18*0.9</f>
        <v>16920</v>
      </c>
      <c r="CA18" s="13">
        <f>'C завтраками| Bed and breakfast'!CA18*0.9</f>
        <v>15660</v>
      </c>
      <c r="CB18" s="13">
        <f>'C завтраками| Bed and breakfast'!CB18*0.9</f>
        <v>15660</v>
      </c>
      <c r="CC18" s="13">
        <f>'C завтраками| Bed and breakfast'!CC18*0.9</f>
        <v>15660</v>
      </c>
      <c r="CD18" s="13">
        <f>'C завтраками| Bed and breakfast'!CD18*0.9</f>
        <v>15660</v>
      </c>
      <c r="CE18" s="13">
        <f>'C завтраками| Bed and breakfast'!CE18*0.9</f>
        <v>15660</v>
      </c>
      <c r="CF18" s="13">
        <f>'C завтраками| Bed and breakfast'!CF18*0.9</f>
        <v>14580</v>
      </c>
      <c r="CG18" s="13">
        <f>'C завтраками| Bed and breakfast'!CG18*0.9</f>
        <v>14580</v>
      </c>
      <c r="CH18" s="13">
        <f>'C завтраками| Bed and breakfast'!CH18*0.9</f>
        <v>14580</v>
      </c>
      <c r="CI18" s="13">
        <f>'C завтраками| Bed and breakfast'!CI18*0.9</f>
        <v>14580</v>
      </c>
      <c r="CJ18" s="13">
        <f>'C завтраками| Bed and breakfast'!CJ18*0.9</f>
        <v>14580</v>
      </c>
      <c r="CK18" s="13">
        <f>'C завтраками| Bed and breakfast'!CK18*0.9</f>
        <v>15660</v>
      </c>
      <c r="CL18" s="13">
        <f>'C завтраками| Bed and breakfast'!CL18*0.9</f>
        <v>15660</v>
      </c>
      <c r="CM18" s="13">
        <f>'C завтраками| Bed and breakfast'!CM18*0.9</f>
        <v>14580</v>
      </c>
      <c r="CN18" s="13">
        <f>'C завтраками| Bed and breakfast'!CN18*0.9</f>
        <v>14580</v>
      </c>
      <c r="CO18" s="13">
        <f>'C завтраками| Bed and breakfast'!CO18*0.9</f>
        <v>14580</v>
      </c>
      <c r="CP18" s="13">
        <f>'C завтраками| Bed and breakfast'!CP18*0.9</f>
        <v>13770</v>
      </c>
      <c r="CQ18" s="13">
        <f>'C завтраками| Bed and breakfast'!CQ18*0.9</f>
        <v>13770</v>
      </c>
      <c r="CR18" s="13">
        <f>'C завтраками| Bed and breakfast'!CR18*0.9</f>
        <v>13770</v>
      </c>
      <c r="CS18" s="13">
        <f>'C завтраками| Bed and breakfast'!CS18*0.9</f>
        <v>13770</v>
      </c>
      <c r="CT18" s="13">
        <f>'C завтраками| Bed and breakfast'!CT18*0.9</f>
        <v>12870</v>
      </c>
      <c r="CU18" s="13">
        <f>'C завтраками| Bed and breakfast'!CU18*0.9</f>
        <v>12870</v>
      </c>
      <c r="CV18" s="13">
        <f>'C завтраками| Bed and breakfast'!CV18*0.9</f>
        <v>12870</v>
      </c>
      <c r="CW18" s="13">
        <f>'C завтраками| Bed and breakfast'!CW18*0.9</f>
        <v>12870</v>
      </c>
      <c r="CX18" s="13">
        <f>'C завтраками| Bed and breakfast'!CX18*0.9</f>
        <v>12870</v>
      </c>
      <c r="CY18" s="13">
        <f>'C завтраками| Bed and breakfast'!CY18*0.9</f>
        <v>12870</v>
      </c>
      <c r="CZ18" s="13">
        <f>'C завтраками| Bed and breakfast'!CZ18*0.9</f>
        <v>12870</v>
      </c>
      <c r="DA18" s="13">
        <f>'C завтраками| Bed and breakfast'!DA18*0.9</f>
        <v>11160</v>
      </c>
      <c r="DB18" s="13">
        <f>'C завтраками| Bed and breakfast'!DB18*0.9</f>
        <v>11160</v>
      </c>
      <c r="DC18" s="13">
        <f>'C завтраками| Bed and breakfast'!DC18*0.9</f>
        <v>11160</v>
      </c>
      <c r="DD18" s="13">
        <f>'C завтраками| Bed and breakfast'!DD18*0.9</f>
        <v>11160</v>
      </c>
      <c r="DE18" s="13">
        <f>'C завтраками| Bed and breakfast'!DE18*0.9</f>
        <v>11160</v>
      </c>
      <c r="DF18" s="13">
        <f>'C завтраками| Bed and breakfast'!DF18*0.9</f>
        <v>11700</v>
      </c>
      <c r="DG18" s="13">
        <f>'C завтраками| Bed and breakfast'!DG18*0.9</f>
        <v>11700</v>
      </c>
      <c r="DH18" s="13">
        <f>'C завтраками| Bed and breakfast'!DH18*0.9</f>
        <v>11160</v>
      </c>
      <c r="DI18" s="13">
        <f>'C завтраками| Bed and breakfast'!DI18*0.9</f>
        <v>11160</v>
      </c>
      <c r="DJ18" s="13">
        <f>'C завтраками| Bed and breakfast'!DJ18*0.9</f>
        <v>11160</v>
      </c>
      <c r="DK18" s="13">
        <f>'C завтраками| Bed and breakfast'!DK18*0.9</f>
        <v>11160</v>
      </c>
      <c r="DL18" s="13">
        <f>'C завтраками| Bed and breakfast'!DL18*0.9</f>
        <v>11160</v>
      </c>
      <c r="DM18" s="13">
        <f>'C завтраками| Bed and breakfast'!DM18*0.9</f>
        <v>11700</v>
      </c>
      <c r="DN18" s="13">
        <f>'C завтраками| Bed and breakfast'!DN18*0.9</f>
        <v>11700</v>
      </c>
      <c r="DO18" s="13">
        <f>'C завтраками| Bed and breakfast'!DO18*0.9</f>
        <v>11160</v>
      </c>
      <c r="DP18" s="13">
        <f>'C завтраками| Bed and breakfast'!DP18*0.9</f>
        <v>11160</v>
      </c>
      <c r="DQ18" s="13">
        <f>'C завтраками| Bed and breakfast'!DQ18*0.9</f>
        <v>11160</v>
      </c>
      <c r="DR18" s="13">
        <f>'C завтраками| Bed and breakfast'!DR18*0.9</f>
        <v>11160</v>
      </c>
      <c r="DS18" s="13">
        <f>'C завтраками| Bed and breakfast'!DS18*0.9</f>
        <v>12420</v>
      </c>
      <c r="DT18" s="13">
        <f>'C завтраками| Bed and breakfast'!DT18*0.9</f>
        <v>12420</v>
      </c>
      <c r="DU18" s="13">
        <f>'C завтраками| Bed and breakfast'!DU18*0.9</f>
        <v>12420</v>
      </c>
      <c r="DV18" s="13">
        <f>'C завтраками| Bed and breakfast'!DV18*0.9</f>
        <v>11430</v>
      </c>
      <c r="DW18" s="13">
        <f>'C завтраками| Bed and breakfast'!DW18*0.9</f>
        <v>11430</v>
      </c>
      <c r="DX18" s="13">
        <f>'C завтраками| Bed and breakfast'!DX18*0.9</f>
        <v>11430</v>
      </c>
      <c r="DY18" s="13">
        <f>'C завтраками| Bed and breakfast'!DY18*0.9</f>
        <v>11430</v>
      </c>
      <c r="DZ18" s="13">
        <f>'C завтраками| Bed and breakfast'!DZ18*0.9</f>
        <v>11430</v>
      </c>
      <c r="EA18" s="13">
        <f>'C завтраками| Bed and breakfast'!EA18*0.9</f>
        <v>12420</v>
      </c>
      <c r="EB18" s="13">
        <f>'C завтраками| Bed and breakfast'!EB18*0.9</f>
        <v>12420</v>
      </c>
      <c r="EC18" s="13">
        <f>'C завтраками| Bed and breakfast'!EC18*0.9</f>
        <v>12420</v>
      </c>
      <c r="ED18" s="13">
        <f>'C завтраками| Bed and breakfast'!ED18*0.9</f>
        <v>11160</v>
      </c>
      <c r="EE18" s="13">
        <f>'C завтраками| Bed and breakfast'!EE18*0.9</f>
        <v>11160</v>
      </c>
      <c r="EF18" s="13">
        <f>'C завтраками| Bed and breakfast'!EF18*0.9</f>
        <v>11160</v>
      </c>
      <c r="EG18" s="13">
        <f>'C завтраками| Bed and breakfast'!EG18*0.9</f>
        <v>11160</v>
      </c>
      <c r="EH18" s="13">
        <f>'C завтраками| Bed and breakfast'!EH18*0.9</f>
        <v>11430</v>
      </c>
      <c r="EI18" s="13">
        <f>'C завтраками| Bed and breakfast'!EI18*0.9</f>
        <v>11430</v>
      </c>
      <c r="EJ18" s="13">
        <f>'C завтраками| Bed and breakfast'!EJ18*0.9</f>
        <v>11160</v>
      </c>
      <c r="EK18" s="13">
        <f>'C завтраками| Bed and breakfast'!EK18*0.9</f>
        <v>11160</v>
      </c>
      <c r="EL18" s="13">
        <f>'C завтраками| Bed and breakfast'!EL18*0.9</f>
        <v>11160</v>
      </c>
      <c r="EM18" s="13">
        <f>'C завтраками| Bed and breakfast'!EM18*0.9</f>
        <v>11160</v>
      </c>
      <c r="EN18" s="13">
        <f>'C завтраками| Bed and breakfast'!EN18*0.9</f>
        <v>11160</v>
      </c>
      <c r="EO18" s="13">
        <f>'C завтраками| Bed and breakfast'!EO18*0.9</f>
        <v>11430</v>
      </c>
      <c r="EP18" s="13">
        <f>'C завтраками| Bed and breakfast'!EP18*0.9</f>
        <v>11430</v>
      </c>
      <c r="EQ18" s="13">
        <f>'C завтраками| Bed and breakfast'!EQ18*0.9</f>
        <v>11160</v>
      </c>
      <c r="ER18" s="13">
        <f>'C завтраками| Bed and breakfast'!ER18*0.9</f>
        <v>11160</v>
      </c>
      <c r="ES18" s="13">
        <f>'C завтраками| Bed and breakfast'!ES18*0.9</f>
        <v>11160</v>
      </c>
      <c r="ET18" s="13">
        <f>'C завтраками| Bed and breakfast'!ET18*0.9</f>
        <v>11160</v>
      </c>
      <c r="EU18" s="13">
        <f>'C завтраками| Bed and breakfast'!EU18*0.9</f>
        <v>11160</v>
      </c>
      <c r="EV18" s="13">
        <f>'C завтраками| Bed and breakfast'!EV18*0.9</f>
        <v>11430</v>
      </c>
      <c r="EW18" s="13">
        <f>'C завтраками| Bed and breakfast'!EW18*0.9</f>
        <v>11430</v>
      </c>
      <c r="EX18" s="13">
        <f>'C завтраками| Bed and breakfast'!EX18*0.9</f>
        <v>11430</v>
      </c>
      <c r="EY18" s="13">
        <f>'C завтраками| Bed and breakfast'!EY18*0.9</f>
        <v>11430</v>
      </c>
      <c r="EZ18" s="13">
        <f>'C завтраками| Bed and breakfast'!EZ18*0.9</f>
        <v>11430</v>
      </c>
      <c r="FA18" s="13">
        <f>'C завтраками| Bed and breakfast'!FA18*0.9</f>
        <v>11430</v>
      </c>
      <c r="FB18" s="13">
        <f>'C завтраками| Bed and breakfast'!FB18*0.9</f>
        <v>11430</v>
      </c>
      <c r="FC18" s="13">
        <f>'C завтраками| Bed and breakfast'!FC18*0.9</f>
        <v>16110</v>
      </c>
      <c r="FD18" s="13">
        <f>'C завтраками| Bed and breakfast'!FD18*0.9</f>
        <v>16110</v>
      </c>
      <c r="FE18" s="35">
        <f>'C завтраками| Bed and breakfast'!FE18*0.9</f>
        <v>16110</v>
      </c>
      <c r="FF18" s="35">
        <f>'C завтраками| Bed and breakfast'!FF18*0.9</f>
        <v>16110</v>
      </c>
      <c r="FG18" s="35">
        <f>'C завтраками| Bed and breakfast'!FG18*0.9</f>
        <v>16110</v>
      </c>
      <c r="FH18" s="35">
        <f>'C завтраками| Bed and breakfast'!FH18*0.9</f>
        <v>16110</v>
      </c>
      <c r="FI18" s="35">
        <f>'C завтраками| Bed and breakfast'!FI18*0.9</f>
        <v>18090</v>
      </c>
      <c r="FJ18" s="13">
        <f>'C завтраками| Bed and breakfast'!FJ18*0.9</f>
        <v>18090</v>
      </c>
      <c r="FK18" s="13">
        <f>'C завтраками| Bed and breakfast'!FK18*0.9</f>
        <v>18090</v>
      </c>
      <c r="FL18" s="13">
        <f>'C завтраками| Bed and breakfast'!FL18*0.9</f>
        <v>18090</v>
      </c>
      <c r="FM18" s="13">
        <f>'C завтраками| Bed and breakfast'!FM18*0.9</f>
        <v>18090</v>
      </c>
      <c r="FN18" s="13">
        <f>'C завтраками| Bed and breakfast'!FN18*0.9</f>
        <v>18090</v>
      </c>
      <c r="FO18" s="13">
        <f>'C завтраками| Bed and breakfast'!FO18*0.9</f>
        <v>18090</v>
      </c>
      <c r="FP18" s="13">
        <f>'C завтраками| Bed and breakfast'!FP18*0.9</f>
        <v>18090</v>
      </c>
      <c r="FQ18" s="13">
        <f>'C завтраками| Bed and breakfast'!FQ18*0.9</f>
        <v>18090</v>
      </c>
      <c r="FR18" s="13">
        <f>'C завтраками| Bed and breakfast'!FR18*0.9</f>
        <v>18090</v>
      </c>
      <c r="FS18" s="13">
        <f>'C завтраками| Bed and breakfast'!FS18*0.9</f>
        <v>12420</v>
      </c>
      <c r="FT18" s="13">
        <f>'C завтраками| Bed and breakfast'!FT18*0.9</f>
        <v>12420</v>
      </c>
      <c r="FU18" s="13">
        <f>'C завтраками| Bed and breakfast'!FU18*0.9</f>
        <v>12420</v>
      </c>
      <c r="FV18" s="13">
        <f>'C завтраками| Bed and breakfast'!FV18*0.9</f>
        <v>12420</v>
      </c>
      <c r="FW18" s="13">
        <f>'C завтраками| Bed and breakfast'!FW18*0.9</f>
        <v>12420</v>
      </c>
      <c r="FX18" s="13">
        <f>'C завтраками| Bed and breakfast'!FX18*0.9</f>
        <v>12420</v>
      </c>
      <c r="FY18" s="13">
        <f>'C завтраками| Bed and breakfast'!FY18*0.9</f>
        <v>12420</v>
      </c>
      <c r="FZ18" s="13">
        <f>'C завтраками| Bed and breakfast'!FZ18*0.9</f>
        <v>12420</v>
      </c>
      <c r="GA18" s="13">
        <f>'C завтраками| Bed and breakfast'!GA18*0.9</f>
        <v>16110</v>
      </c>
      <c r="GB18" s="13">
        <f>'C завтраками| Bed and breakfast'!GB18*0.9</f>
        <v>16110</v>
      </c>
      <c r="GC18" s="13">
        <f>'C завтраками| Bed and breakfast'!GC18*0.9</f>
        <v>16110</v>
      </c>
      <c r="GD18" s="13">
        <f>'C завтраками| Bed and breakfast'!GD18*0.9</f>
        <v>16110</v>
      </c>
      <c r="GE18" s="13">
        <f>'C завтраками| Bed and breakfast'!GE18*0.9</f>
        <v>16110</v>
      </c>
      <c r="GF18" s="13">
        <f>'C завтраками| Bed and breakfast'!GF18*0.9</f>
        <v>16110</v>
      </c>
      <c r="GG18" s="13">
        <f>'C завтраками| Bed and breakfast'!GG18*0.9</f>
        <v>16110</v>
      </c>
      <c r="GH18" s="13">
        <f>'C завтраками| Bed and breakfast'!GH18*0.9</f>
        <v>16110</v>
      </c>
      <c r="GI18" s="13">
        <f>'C завтраками| Bed and breakfast'!GI18*0.9</f>
        <v>16110</v>
      </c>
      <c r="GJ18" s="13">
        <f>'C завтраками| Bed and breakfast'!GJ18*0.9</f>
        <v>16110</v>
      </c>
      <c r="GK18" s="13">
        <f>'C завтраками| Bed and breakfast'!GK18*0.9</f>
        <v>16110</v>
      </c>
      <c r="GL18" s="13">
        <f>'C завтраками| Bed and breakfast'!GL18*0.9</f>
        <v>16110</v>
      </c>
      <c r="GM18" s="13">
        <f>'C завтраками| Bed and breakfast'!GM18*0.9</f>
        <v>16110</v>
      </c>
      <c r="GN18" s="13">
        <f>'C завтраками| Bed and breakfast'!GN18*0.9</f>
        <v>16110</v>
      </c>
      <c r="GO18" s="13">
        <f>'C завтраками| Bed and breakfast'!GO18*0.9</f>
        <v>13320</v>
      </c>
      <c r="GP18" s="13">
        <f>'C завтраками| Bed and breakfast'!GP18*0.9</f>
        <v>13320</v>
      </c>
      <c r="GQ18" s="13">
        <f>'C завтраками| Bed and breakfast'!GQ18*0.9</f>
        <v>13320</v>
      </c>
      <c r="GR18" s="13">
        <f>'C завтраками| Bed and breakfast'!GR18*0.9</f>
        <v>13320</v>
      </c>
      <c r="GS18" s="13">
        <f>'C завтраками| Bed and breakfast'!GS18*0.9</f>
        <v>13770</v>
      </c>
      <c r="GT18" s="13">
        <f>'C завтраками| Bed and breakfast'!GT18*0.9</f>
        <v>13770</v>
      </c>
      <c r="GU18" s="13">
        <f>'C завтраками| Bed and breakfast'!GU18*0.9</f>
        <v>13320</v>
      </c>
      <c r="GV18" s="13">
        <f>'C завтраками| Bed and breakfast'!GV18*0.9</f>
        <v>13320</v>
      </c>
      <c r="GW18" s="13">
        <f>'C завтраками| Bed and breakfast'!GW18*0.9</f>
        <v>13320</v>
      </c>
      <c r="GX18" s="13">
        <f>'C завтраками| Bed and breakfast'!GX18*0.9</f>
        <v>13320</v>
      </c>
      <c r="GY18" s="13">
        <f>'C завтраками| Bed and breakfast'!GY18*0.9</f>
        <v>13320</v>
      </c>
      <c r="GZ18" s="13">
        <f>'C завтраками| Bed and breakfast'!GZ18*0.9</f>
        <v>13770</v>
      </c>
      <c r="HA18" s="13">
        <f>'C завтраками| Bed and breakfast'!HA18*0.9</f>
        <v>13770</v>
      </c>
      <c r="HB18" s="13">
        <f>'C завтраками| Bed and breakfast'!HB18*0.9</f>
        <v>13320</v>
      </c>
      <c r="HC18" s="13">
        <f>'C завтраками| Bed and breakfast'!HC18*0.9</f>
        <v>13320</v>
      </c>
      <c r="HD18" s="13">
        <f>'C завтраками| Bed and breakfast'!HD18*0.9</f>
        <v>13320</v>
      </c>
      <c r="HE18" s="13">
        <f>'C завтраками| Bed and breakfast'!HE18*0.9</f>
        <v>13320</v>
      </c>
      <c r="HF18" s="13">
        <f>'C завтраками| Bed and breakfast'!HF18*0.9</f>
        <v>13320</v>
      </c>
      <c r="HG18" s="13">
        <f>'C завтраками| Bed and breakfast'!HG18*0.9</f>
        <v>13770</v>
      </c>
      <c r="HH18" s="13">
        <f>'C завтраками| Bed and breakfast'!HH18*0.9</f>
        <v>13770</v>
      </c>
      <c r="HI18" s="13">
        <f>'C завтраками| Bed and breakfast'!HI18*0.9</f>
        <v>13320</v>
      </c>
      <c r="HJ18" s="13">
        <f>'C завтраками| Bed and breakfast'!HJ18*0.9</f>
        <v>13320</v>
      </c>
      <c r="HK18" s="13">
        <f>'C завтраками| Bed and breakfast'!HK18*0.9</f>
        <v>13320</v>
      </c>
      <c r="HL18" s="13">
        <f>'C завтраками| Bed and breakfast'!HL18*0.9</f>
        <v>13320</v>
      </c>
      <c r="HM18" s="13">
        <f>'C завтраками| Bed and breakfast'!HM18*0.9</f>
        <v>13320</v>
      </c>
      <c r="HN18" s="13">
        <f>'C завтраками| Bed and breakfast'!HN18*0.9</f>
        <v>13770</v>
      </c>
      <c r="HO18" s="13">
        <f>'C завтраками| Bed and breakfast'!HO18*0.9</f>
        <v>13770</v>
      </c>
      <c r="HP18" s="13">
        <f>'C завтраками| Bed and breakfast'!HP18*0.9</f>
        <v>13320</v>
      </c>
      <c r="HQ18" s="13">
        <f>'C завтраками| Bed and breakfast'!HQ18*0.9</f>
        <v>13320</v>
      </c>
      <c r="HR18" s="13">
        <f>'C завтраками| Bed and breakfast'!HR18*0.9</f>
        <v>13320</v>
      </c>
      <c r="HS18" s="13">
        <f>'C завтраками| Bed and breakfast'!HS18*0.9</f>
        <v>13320</v>
      </c>
      <c r="HT18" s="13">
        <f>'C завтраками| Bed and breakfast'!HT18*0.9</f>
        <v>13320</v>
      </c>
      <c r="HU18" s="13">
        <f>'C завтраками| Bed and breakfast'!HU18*0.9</f>
        <v>13770</v>
      </c>
      <c r="HV18" s="13">
        <f>'C завтраками| Bed and breakfast'!HV18*0.9</f>
        <v>13770</v>
      </c>
      <c r="HW18" s="13">
        <f>'C завтраками| Bed and breakfast'!HW18*0.9</f>
        <v>13320</v>
      </c>
      <c r="HX18" s="13">
        <f>'C завтраками| Bed and breakfast'!HX18*0.9</f>
        <v>13320</v>
      </c>
      <c r="HY18" s="13">
        <f>'C завтраками| Bed and breakfast'!HY18*0.9</f>
        <v>13320</v>
      </c>
      <c r="HZ18" s="13">
        <f>'C завтраками| Bed and breakfast'!HZ18*0.9</f>
        <v>13320</v>
      </c>
      <c r="IA18" s="13">
        <f>'C завтраками| Bed and breakfast'!IA18*0.9</f>
        <v>13320</v>
      </c>
      <c r="IB18" s="13">
        <f>'C завтраками| Bed and breakfast'!IB18*0.9</f>
        <v>13320</v>
      </c>
      <c r="IC18" s="13">
        <f>'C завтраками| Bed and breakfast'!IC18*0.9</f>
        <v>13320</v>
      </c>
      <c r="ID18" s="13">
        <f>'C завтраками| Bed and breakfast'!ID18*0.9</f>
        <v>12420</v>
      </c>
      <c r="IE18" s="13">
        <f>'C завтраками| Bed and breakfast'!IE18*0.9</f>
        <v>12420</v>
      </c>
      <c r="IF18" s="13">
        <f>'C завтраками| Bed and breakfast'!IF18*0.9</f>
        <v>12420</v>
      </c>
      <c r="IG18" s="13">
        <f>'C завтраками| Bed and breakfast'!IG18*0.9</f>
        <v>12420</v>
      </c>
      <c r="IH18" s="13">
        <f>'C завтраками| Bed and breakfast'!IH18*0.9</f>
        <v>12420</v>
      </c>
      <c r="II18" s="13">
        <f>'C завтраками| Bed and breakfast'!II18*0.9</f>
        <v>12420</v>
      </c>
      <c r="IJ18" s="13">
        <f>'C завтраками| Bed and breakfast'!IJ18*0.9</f>
        <v>12420</v>
      </c>
      <c r="IK18" s="13">
        <f>'C завтраками| Bed and breakfast'!IK18*0.9</f>
        <v>11970</v>
      </c>
      <c r="IL18" s="13">
        <f>'C завтраками| Bed and breakfast'!IL18*0.9</f>
        <v>11970</v>
      </c>
      <c r="IM18" s="13">
        <f>'C завтраками| Bed and breakfast'!IM18*0.9</f>
        <v>11970</v>
      </c>
      <c r="IN18" s="13">
        <f>'C завтраками| Bed and breakfast'!IN18*0.9</f>
        <v>11970</v>
      </c>
      <c r="IO18" s="13">
        <f>'C завтраками| Bed and breakfast'!IO18*0.9</f>
        <v>11970</v>
      </c>
      <c r="IP18" s="13">
        <f>'C завтраками| Bed and breakfast'!IP18*0.9</f>
        <v>12420</v>
      </c>
      <c r="IQ18" s="13">
        <f>'C завтраками| Bed and breakfast'!IQ18*0.9</f>
        <v>12420</v>
      </c>
      <c r="IR18" s="13">
        <f>'C завтраками| Bed and breakfast'!IR18*0.9</f>
        <v>11970</v>
      </c>
      <c r="IS18" s="13">
        <f>'C завтраками| Bed and breakfast'!IS18*0.9</f>
        <v>11970</v>
      </c>
      <c r="IT18" s="13">
        <f>'C завтраками| Bed and breakfast'!IT18*0.9</f>
        <v>11970</v>
      </c>
      <c r="IU18" s="13">
        <f>'C завтраками| Bed and breakfast'!IU18*0.9</f>
        <v>11970</v>
      </c>
      <c r="IV18" s="13">
        <f>'C завтраками| Bed and breakfast'!IV18*0.9</f>
        <v>11970</v>
      </c>
      <c r="IW18" s="13">
        <f>'C завтраками| Bed and breakfast'!IW18*0.9</f>
        <v>12420</v>
      </c>
      <c r="IX18" s="13">
        <f>'C завтраками| Bed and breakfast'!IX18*0.9</f>
        <v>12420</v>
      </c>
      <c r="IY18" s="13">
        <f>'C завтраками| Bed and breakfast'!IY18*0.9</f>
        <v>11970</v>
      </c>
      <c r="IZ18" s="13">
        <f>'C завтраками| Bed and breakfast'!IZ18*0.9</f>
        <v>11970</v>
      </c>
      <c r="JA18" s="13">
        <f>'C завтраками| Bed and breakfast'!JA18*0.9</f>
        <v>11970</v>
      </c>
      <c r="JB18" s="13">
        <f>'C завтраками| Bed and breakfast'!JB18*0.9</f>
        <v>11970</v>
      </c>
      <c r="JC18" s="13">
        <f>'C завтраками| Bed and breakfast'!JC18*0.9</f>
        <v>11970</v>
      </c>
      <c r="JD18" s="13">
        <f>'C завтраками| Bed and breakfast'!JD18*0.9</f>
        <v>12420</v>
      </c>
      <c r="JE18" s="13">
        <f>'C завтраками| Bed and breakfast'!JE18*0.9</f>
        <v>12420</v>
      </c>
      <c r="JF18" s="13">
        <f>'C завтраками| Bed and breakfast'!JF18*0.9</f>
        <v>13320</v>
      </c>
      <c r="JG18" s="13">
        <f>'C завтраками| Bed and breakfast'!JG18*0.9</f>
        <v>13320</v>
      </c>
      <c r="JH18" s="13">
        <f>'C завтраками| Bed and breakfast'!JH18*0.9</f>
        <v>13320</v>
      </c>
      <c r="JI18" s="13">
        <f>'C завтраками| Bed and breakfast'!JI18*0.9</f>
        <v>13320</v>
      </c>
      <c r="JJ18" s="13">
        <f>'C завтраками| Bed and breakfast'!JJ18*0.9</f>
        <v>13320</v>
      </c>
      <c r="JK18" s="13">
        <f>'C завтраками| Bed and breakfast'!JK18*0.9</f>
        <v>13320</v>
      </c>
      <c r="JL18" s="13">
        <f>'C завтраками| Bed and breakfast'!JL18*0.9</f>
        <v>13320</v>
      </c>
      <c r="JM18" s="13">
        <f>'C завтраками| Bed and breakfast'!JM18*0.9</f>
        <v>13320</v>
      </c>
      <c r="JN18" s="13">
        <f>'C завтраками| Bed and breakfast'!JN18*0.9</f>
        <v>13320</v>
      </c>
      <c r="JO18" s="13">
        <f>'C завтраками| Bed and breakfast'!JO18*0.9</f>
        <v>13320</v>
      </c>
      <c r="JP18" s="13">
        <f>'C завтраками| Bed and breakfast'!JP18*0.9</f>
        <v>13320</v>
      </c>
    </row>
    <row r="19" spans="1:276" ht="11.45" customHeight="1">
      <c r="A19" s="37" t="s">
        <v>8</v>
      </c>
      <c r="B19" s="35"/>
      <c r="C19" s="35"/>
      <c r="D19" s="35"/>
      <c r="E19" s="35"/>
      <c r="F19" s="35"/>
      <c r="G19" s="35"/>
      <c r="H19" s="35"/>
      <c r="I19" s="35"/>
      <c r="J19" s="35"/>
      <c r="K19" s="35"/>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35"/>
      <c r="FF19" s="35"/>
      <c r="FG19" s="35"/>
      <c r="FH19" s="35"/>
      <c r="FI19" s="35"/>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row>
    <row r="20" spans="1:276" ht="11.45" customHeight="1">
      <c r="A20" s="12">
        <v>1</v>
      </c>
      <c r="B20" s="35">
        <f>'C завтраками| Bed and breakfast'!B20*0.9</f>
        <v>29790</v>
      </c>
      <c r="C20" s="35">
        <f>'C завтраками| Bed and breakfast'!C20*0.9</f>
        <v>37980</v>
      </c>
      <c r="D20" s="35">
        <f>'C завтраками| Bed and breakfast'!D20*0.9</f>
        <v>37980</v>
      </c>
      <c r="E20" s="35">
        <f>'C завтраками| Bed and breakfast'!E20*0.9</f>
        <v>39330</v>
      </c>
      <c r="F20" s="35">
        <f>'C завтраками| Bed and breakfast'!F20*0.9</f>
        <v>39330</v>
      </c>
      <c r="G20" s="35">
        <f>'C завтраками| Bed and breakfast'!G20*0.9</f>
        <v>39330</v>
      </c>
      <c r="H20" s="35">
        <f>'C завтраками| Bed and breakfast'!H20*0.9</f>
        <v>39330</v>
      </c>
      <c r="I20" s="35">
        <f>'C завтраками| Bed and breakfast'!I20*0.9</f>
        <v>39330</v>
      </c>
      <c r="J20" s="35">
        <f>'C завтраками| Bed and breakfast'!J20*0.9</f>
        <v>36000</v>
      </c>
      <c r="K20" s="35">
        <f>'C завтраками| Bed and breakfast'!K20*0.9</f>
        <v>34380</v>
      </c>
      <c r="L20" s="13">
        <f>'C завтраками| Bed and breakfast'!L20*0.9</f>
        <v>27315</v>
      </c>
      <c r="M20" s="13">
        <f>'C завтраками| Bed and breakfast'!M20*0.9</f>
        <v>24075</v>
      </c>
      <c r="N20" s="13">
        <f>'C завтраками| Bed and breakfast'!N20*0.9</f>
        <v>20295</v>
      </c>
      <c r="O20" s="13">
        <f>'C завтраками| Bed and breakfast'!O20*0.9</f>
        <v>20295</v>
      </c>
      <c r="P20" s="13">
        <f>'C завтраками| Bed and breakfast'!P20*0.9</f>
        <v>20295</v>
      </c>
      <c r="Q20" s="13">
        <f>'C завтраками| Bed and breakfast'!Q20*0.9</f>
        <v>21105</v>
      </c>
      <c r="R20" s="13">
        <f>'C завтраками| Bed and breakfast'!R20*0.9</f>
        <v>21105</v>
      </c>
      <c r="S20" s="13">
        <f>'C завтраками| Bed and breakfast'!S20*0.9</f>
        <v>21105</v>
      </c>
      <c r="T20" s="13">
        <f>'C завтраками| Bed and breakfast'!T20*0.9</f>
        <v>21105</v>
      </c>
      <c r="U20" s="13">
        <f>'C завтраками| Bed and breakfast'!U20*0.9</f>
        <v>21105</v>
      </c>
      <c r="V20" s="13">
        <f>'C завтраками| Bed and breakfast'!V20*0.9</f>
        <v>21105</v>
      </c>
      <c r="W20" s="13">
        <f>'C завтраками| Bed and breakfast'!W20*0.9</f>
        <v>21915</v>
      </c>
      <c r="X20" s="13">
        <f>'C завтраками| Bed and breakfast'!X20*0.9</f>
        <v>21915</v>
      </c>
      <c r="Y20" s="13">
        <f>'C завтраками| Bed and breakfast'!Y20*0.9</f>
        <v>21915</v>
      </c>
      <c r="Z20" s="13">
        <f>'C завтраками| Bed and breakfast'!Z20*0.9</f>
        <v>21915</v>
      </c>
      <c r="AA20" s="13">
        <f>'C завтраками| Bed and breakfast'!AA20*0.9</f>
        <v>21915</v>
      </c>
      <c r="AB20" s="13">
        <f>'C завтраками| Bed and breakfast'!AB20*0.9</f>
        <v>22995</v>
      </c>
      <c r="AC20" s="13">
        <f>'C завтраками| Bed and breakfast'!AC20*0.9</f>
        <v>22995</v>
      </c>
      <c r="AD20" s="13">
        <f>'C завтраками| Bed and breakfast'!AD20*0.9</f>
        <v>22995</v>
      </c>
      <c r="AE20" s="13">
        <f>'C завтраками| Bed and breakfast'!AE20*0.9</f>
        <v>22995</v>
      </c>
      <c r="AF20" s="13">
        <f>'C завтраками| Bed and breakfast'!AF20*0.9</f>
        <v>26235</v>
      </c>
      <c r="AG20" s="13">
        <f>'C завтраками| Bed and breakfast'!AG20*0.9</f>
        <v>26235</v>
      </c>
      <c r="AH20" s="13">
        <f>'C завтраками| Bed and breakfast'!AH20*0.9</f>
        <v>26235</v>
      </c>
      <c r="AI20" s="13">
        <f>'C завтраками| Bed and breakfast'!AI20*0.9</f>
        <v>25155</v>
      </c>
      <c r="AJ20" s="13">
        <f>'C завтраками| Bed and breakfast'!AJ20*0.9</f>
        <v>25155</v>
      </c>
      <c r="AK20" s="13">
        <f>'C завтраками| Bed and breakfast'!AK20*0.9</f>
        <v>25155</v>
      </c>
      <c r="AL20" s="13">
        <f>'C завтраками| Bed and breakfast'!AL20*0.9</f>
        <v>25155</v>
      </c>
      <c r="AM20" s="13">
        <f>'C завтраками| Bed and breakfast'!AM20*0.9</f>
        <v>28395</v>
      </c>
      <c r="AN20" s="13">
        <f>'C завтраками| Bed and breakfast'!AN20*0.9</f>
        <v>28395</v>
      </c>
      <c r="AO20" s="13">
        <f>'C завтраками| Bed and breakfast'!AO20*0.9</f>
        <v>28395</v>
      </c>
      <c r="AP20" s="13">
        <f>'C завтраками| Bed and breakfast'!AP20*0.9</f>
        <v>25155</v>
      </c>
      <c r="AQ20" s="13">
        <f>'C завтраками| Bed and breakfast'!AQ20*0.9</f>
        <v>25155</v>
      </c>
      <c r="AR20" s="13">
        <f>'C завтраками| Bed and breakfast'!AR20*0.9</f>
        <v>25155</v>
      </c>
      <c r="AS20" s="13">
        <f>'C завтраками| Bed and breakfast'!AS20*0.9</f>
        <v>25155</v>
      </c>
      <c r="AT20" s="13">
        <f>'C завтраками| Bed and breakfast'!AT20*0.9</f>
        <v>25155</v>
      </c>
      <c r="AU20" s="13">
        <f>'C завтраками| Bed and breakfast'!AU20*0.9</f>
        <v>26235</v>
      </c>
      <c r="AV20" s="13">
        <f>'C завтраками| Bed and breakfast'!AV20*0.9</f>
        <v>26235</v>
      </c>
      <c r="AW20" s="13">
        <f>'C завтраками| Bed and breakfast'!AW20*0.9</f>
        <v>26235</v>
      </c>
      <c r="AX20" s="13">
        <f>'C завтраками| Bed and breakfast'!AX20*0.9</f>
        <v>28395</v>
      </c>
      <c r="AY20" s="13">
        <f>'C завтраками| Bed and breakfast'!AY20*0.9</f>
        <v>28395</v>
      </c>
      <c r="AZ20" s="13">
        <f>'C завтраками| Bed and breakfast'!AZ20*0.9</f>
        <v>28395</v>
      </c>
      <c r="BA20" s="13">
        <f>'C завтраками| Bed and breakfast'!BA20*0.9</f>
        <v>28395</v>
      </c>
      <c r="BB20" s="13">
        <f>'C завтраками| Bed and breakfast'!BB20*0.9</f>
        <v>30555</v>
      </c>
      <c r="BC20" s="13">
        <f>'C завтраками| Bed and breakfast'!BC20*0.9</f>
        <v>30555</v>
      </c>
      <c r="BD20" s="13">
        <f>'C завтраками| Bed and breakfast'!BD20*0.9</f>
        <v>30555</v>
      </c>
      <c r="BE20" s="13">
        <f>'C завтраками| Bed and breakfast'!BE20*0.9</f>
        <v>30555</v>
      </c>
      <c r="BF20" s="13">
        <f>'C завтраками| Bed and breakfast'!BF20*0.9</f>
        <v>30555</v>
      </c>
      <c r="BG20" s="13">
        <f>'C завтраками| Bed and breakfast'!BG20*0.9</f>
        <v>30555</v>
      </c>
      <c r="BH20" s="13">
        <f>'C завтраками| Bed and breakfast'!BH20*0.9</f>
        <v>30555</v>
      </c>
      <c r="BI20" s="13">
        <f>'C завтраками| Bed and breakfast'!BI20*0.9</f>
        <v>30555</v>
      </c>
      <c r="BJ20" s="13">
        <f>'C завтраками| Bed and breakfast'!BJ20*0.9</f>
        <v>28395</v>
      </c>
      <c r="BK20" s="13">
        <f>'C завтраками| Bed and breakfast'!BK20*0.9</f>
        <v>21915</v>
      </c>
      <c r="BL20" s="13">
        <f>'C завтраками| Bed and breakfast'!BL20*0.9</f>
        <v>21915</v>
      </c>
      <c r="BM20" s="13">
        <f>'C завтраками| Bed and breakfast'!BM20*0.9</f>
        <v>21915</v>
      </c>
      <c r="BN20" s="13">
        <f>'C завтраками| Bed and breakfast'!BN20*0.9</f>
        <v>21915</v>
      </c>
      <c r="BO20" s="13">
        <f>'C завтраками| Bed and breakfast'!BO20*0.9</f>
        <v>21915</v>
      </c>
      <c r="BP20" s="13">
        <f>'C завтраками| Bed and breakfast'!BP20*0.9</f>
        <v>21915</v>
      </c>
      <c r="BQ20" s="13">
        <f>'C завтраками| Bed and breakfast'!BQ20*0.9</f>
        <v>21915</v>
      </c>
      <c r="BR20" s="13">
        <f>'C завтраками| Bed and breakfast'!BR20*0.9</f>
        <v>21915</v>
      </c>
      <c r="BS20" s="13">
        <f>'C завтраками| Bed and breakfast'!BS20*0.9</f>
        <v>21915</v>
      </c>
      <c r="BT20" s="13">
        <f>'C завтраками| Bed and breakfast'!BT20*0.9</f>
        <v>16155</v>
      </c>
      <c r="BU20" s="13">
        <f>'C завтраками| Bed and breakfast'!BU20*0.9</f>
        <v>16155</v>
      </c>
      <c r="BV20" s="13">
        <f>'C завтраками| Bed and breakfast'!BV20*0.9</f>
        <v>16155</v>
      </c>
      <c r="BW20" s="13">
        <f>'C завтраками| Bed and breakfast'!BW20*0.9</f>
        <v>16155</v>
      </c>
      <c r="BX20" s="13">
        <f>'C завтраками| Bed and breakfast'!BX20*0.9</f>
        <v>16155</v>
      </c>
      <c r="BY20" s="13">
        <f>'C завтраками| Bed and breakfast'!BY20*0.9</f>
        <v>16155</v>
      </c>
      <c r="BZ20" s="13">
        <f>'C завтраками| Bed and breakfast'!BZ20*0.9</f>
        <v>16155</v>
      </c>
      <c r="CA20" s="13">
        <f>'C завтраками| Bed and breakfast'!CA20*0.9</f>
        <v>14895</v>
      </c>
      <c r="CB20" s="13">
        <f>'C завтраками| Bed and breakfast'!CB20*0.9</f>
        <v>14895</v>
      </c>
      <c r="CC20" s="13">
        <f>'C завтраками| Bed and breakfast'!CC20*0.9</f>
        <v>14895</v>
      </c>
      <c r="CD20" s="13">
        <f>'C завтраками| Bed and breakfast'!CD20*0.9</f>
        <v>14895</v>
      </c>
      <c r="CE20" s="13">
        <f>'C завтраками| Bed and breakfast'!CE20*0.9</f>
        <v>14895</v>
      </c>
      <c r="CF20" s="13">
        <f>'C завтраками| Bed and breakfast'!CF20*0.9</f>
        <v>13815</v>
      </c>
      <c r="CG20" s="13">
        <f>'C завтраками| Bed and breakfast'!CG20*0.9</f>
        <v>13815</v>
      </c>
      <c r="CH20" s="13">
        <f>'C завтраками| Bed and breakfast'!CH20*0.9</f>
        <v>13815</v>
      </c>
      <c r="CI20" s="13">
        <f>'C завтраками| Bed and breakfast'!CI20*0.9</f>
        <v>13815</v>
      </c>
      <c r="CJ20" s="13">
        <f>'C завтраками| Bed and breakfast'!CJ20*0.9</f>
        <v>13815</v>
      </c>
      <c r="CK20" s="13">
        <f>'C завтраками| Bed and breakfast'!CK20*0.9</f>
        <v>14895</v>
      </c>
      <c r="CL20" s="13">
        <f>'C завтраками| Bed and breakfast'!CL20*0.9</f>
        <v>14895</v>
      </c>
      <c r="CM20" s="13">
        <f>'C завтраками| Bed and breakfast'!CM20*0.9</f>
        <v>13815</v>
      </c>
      <c r="CN20" s="13">
        <f>'C завтраками| Bed and breakfast'!CN20*0.9</f>
        <v>13815</v>
      </c>
      <c r="CO20" s="13">
        <f>'C завтраками| Bed and breakfast'!CO20*0.9</f>
        <v>13815</v>
      </c>
      <c r="CP20" s="13">
        <f>'C завтраками| Bed and breakfast'!CP20*0.9</f>
        <v>13635</v>
      </c>
      <c r="CQ20" s="13">
        <f>'C завтраками| Bed and breakfast'!CQ20*0.9</f>
        <v>13635</v>
      </c>
      <c r="CR20" s="13">
        <f>'C завтраками| Bed and breakfast'!CR20*0.9</f>
        <v>13635</v>
      </c>
      <c r="CS20" s="13">
        <f>'C завтраками| Bed and breakfast'!CS20*0.9</f>
        <v>13635</v>
      </c>
      <c r="CT20" s="13">
        <f>'C завтраками| Bed and breakfast'!CT20*0.9</f>
        <v>12735</v>
      </c>
      <c r="CU20" s="13">
        <f>'C завтраками| Bed and breakfast'!CU20*0.9</f>
        <v>12735</v>
      </c>
      <c r="CV20" s="13">
        <f>'C завтраками| Bed and breakfast'!CV20*0.9</f>
        <v>12735</v>
      </c>
      <c r="CW20" s="13">
        <f>'C завтраками| Bed and breakfast'!CW20*0.9</f>
        <v>12735</v>
      </c>
      <c r="CX20" s="13">
        <f>'C завтраками| Bed and breakfast'!CX20*0.9</f>
        <v>12735</v>
      </c>
      <c r="CY20" s="13">
        <f>'C завтраками| Bed and breakfast'!CY20*0.9</f>
        <v>12735</v>
      </c>
      <c r="CZ20" s="13">
        <f>'C завтраками| Bed and breakfast'!CZ20*0.9</f>
        <v>12735</v>
      </c>
      <c r="DA20" s="13">
        <f>'C завтраками| Bed and breakfast'!DA20*0.9</f>
        <v>11025</v>
      </c>
      <c r="DB20" s="13">
        <f>'C завтраками| Bed and breakfast'!DB20*0.9</f>
        <v>11025</v>
      </c>
      <c r="DC20" s="13">
        <f>'C завтраками| Bed and breakfast'!DC20*0.9</f>
        <v>11025</v>
      </c>
      <c r="DD20" s="13">
        <f>'C завтраками| Bed and breakfast'!DD20*0.9</f>
        <v>11025</v>
      </c>
      <c r="DE20" s="13">
        <f>'C завтраками| Bed and breakfast'!DE20*0.9</f>
        <v>11025</v>
      </c>
      <c r="DF20" s="13">
        <f>'C завтраками| Bed and breakfast'!DF20*0.9</f>
        <v>11565</v>
      </c>
      <c r="DG20" s="13">
        <f>'C завтраками| Bed and breakfast'!DG20*0.9</f>
        <v>11565</v>
      </c>
      <c r="DH20" s="13">
        <f>'C завтраками| Bed and breakfast'!DH20*0.9</f>
        <v>11025</v>
      </c>
      <c r="DI20" s="13">
        <f>'C завтраками| Bed and breakfast'!DI20*0.9</f>
        <v>11025</v>
      </c>
      <c r="DJ20" s="13">
        <f>'C завтраками| Bed and breakfast'!DJ20*0.9</f>
        <v>11025</v>
      </c>
      <c r="DK20" s="13">
        <f>'C завтраками| Bed and breakfast'!DK20*0.9</f>
        <v>11025</v>
      </c>
      <c r="DL20" s="13">
        <f>'C завтраками| Bed and breakfast'!DL20*0.9</f>
        <v>11025</v>
      </c>
      <c r="DM20" s="13">
        <f>'C завтраками| Bed and breakfast'!DM20*0.9</f>
        <v>11565</v>
      </c>
      <c r="DN20" s="13">
        <f>'C завтраками| Bed and breakfast'!DN20*0.9</f>
        <v>11565</v>
      </c>
      <c r="DO20" s="13">
        <f>'C завтраками| Bed and breakfast'!DO20*0.9</f>
        <v>11025</v>
      </c>
      <c r="DP20" s="13">
        <f>'C завтраками| Bed and breakfast'!DP20*0.9</f>
        <v>11025</v>
      </c>
      <c r="DQ20" s="13">
        <f>'C завтраками| Bed and breakfast'!DQ20*0.9</f>
        <v>11025</v>
      </c>
      <c r="DR20" s="13">
        <f>'C завтраками| Bed and breakfast'!DR20*0.9</f>
        <v>11025</v>
      </c>
      <c r="DS20" s="13">
        <f>'C завтраками| Bed and breakfast'!DS20*0.9</f>
        <v>12285</v>
      </c>
      <c r="DT20" s="13">
        <f>'C завтраками| Bed and breakfast'!DT20*0.9</f>
        <v>12285</v>
      </c>
      <c r="DU20" s="13">
        <f>'C завтраками| Bed and breakfast'!DU20*0.9</f>
        <v>12285</v>
      </c>
      <c r="DV20" s="13">
        <f>'C завтраками| Bed and breakfast'!DV20*0.9</f>
        <v>11295</v>
      </c>
      <c r="DW20" s="13">
        <f>'C завтраками| Bed and breakfast'!DW20*0.9</f>
        <v>11295</v>
      </c>
      <c r="DX20" s="13">
        <f>'C завтраками| Bed and breakfast'!DX20*0.9</f>
        <v>11295</v>
      </c>
      <c r="DY20" s="13">
        <f>'C завтраками| Bed and breakfast'!DY20*0.9</f>
        <v>11295</v>
      </c>
      <c r="DZ20" s="13">
        <f>'C завтраками| Bed and breakfast'!DZ20*0.9</f>
        <v>11295</v>
      </c>
      <c r="EA20" s="13">
        <f>'C завтраками| Bed and breakfast'!EA20*0.9</f>
        <v>12285</v>
      </c>
      <c r="EB20" s="13">
        <f>'C завтраками| Bed and breakfast'!EB20*0.9</f>
        <v>12285</v>
      </c>
      <c r="EC20" s="13">
        <f>'C завтраками| Bed and breakfast'!EC20*0.9</f>
        <v>12285</v>
      </c>
      <c r="ED20" s="13">
        <f>'C завтраками| Bed and breakfast'!ED20*0.9</f>
        <v>11025</v>
      </c>
      <c r="EE20" s="13">
        <f>'C завтраками| Bed and breakfast'!EE20*0.9</f>
        <v>11025</v>
      </c>
      <c r="EF20" s="13">
        <f>'C завтраками| Bed and breakfast'!EF20*0.9</f>
        <v>11025</v>
      </c>
      <c r="EG20" s="13">
        <f>'C завтраками| Bed and breakfast'!EG20*0.9</f>
        <v>11025</v>
      </c>
      <c r="EH20" s="13">
        <f>'C завтраками| Bed and breakfast'!EH20*0.9</f>
        <v>11295</v>
      </c>
      <c r="EI20" s="13">
        <f>'C завтраками| Bed and breakfast'!EI20*0.9</f>
        <v>11295</v>
      </c>
      <c r="EJ20" s="13">
        <f>'C завтраками| Bed and breakfast'!EJ20*0.9</f>
        <v>11025</v>
      </c>
      <c r="EK20" s="13">
        <f>'C завтраками| Bed and breakfast'!EK20*0.9</f>
        <v>11025</v>
      </c>
      <c r="EL20" s="13">
        <f>'C завтраками| Bed and breakfast'!EL20*0.9</f>
        <v>11025</v>
      </c>
      <c r="EM20" s="13">
        <f>'C завтраками| Bed and breakfast'!EM20*0.9</f>
        <v>11025</v>
      </c>
      <c r="EN20" s="13">
        <f>'C завтраками| Bed and breakfast'!EN20*0.9</f>
        <v>11025</v>
      </c>
      <c r="EO20" s="13">
        <f>'C завтраками| Bed and breakfast'!EO20*0.9</f>
        <v>11295</v>
      </c>
      <c r="EP20" s="13">
        <f>'C завтраками| Bed and breakfast'!EP20*0.9</f>
        <v>11295</v>
      </c>
      <c r="EQ20" s="13">
        <f>'C завтраками| Bed and breakfast'!EQ20*0.9</f>
        <v>11025</v>
      </c>
      <c r="ER20" s="13">
        <f>'C завтраками| Bed and breakfast'!ER20*0.9</f>
        <v>11025</v>
      </c>
      <c r="ES20" s="13">
        <f>'C завтраками| Bed and breakfast'!ES20*0.9</f>
        <v>11025</v>
      </c>
      <c r="ET20" s="13">
        <f>'C завтраками| Bed and breakfast'!ET20*0.9</f>
        <v>11025</v>
      </c>
      <c r="EU20" s="13">
        <f>'C завтраками| Bed and breakfast'!EU20*0.9</f>
        <v>11025</v>
      </c>
      <c r="EV20" s="13">
        <f>'C завтраками| Bed and breakfast'!EV20*0.9</f>
        <v>11295</v>
      </c>
      <c r="EW20" s="13">
        <f>'C завтраками| Bed and breakfast'!EW20*0.9</f>
        <v>11295</v>
      </c>
      <c r="EX20" s="13">
        <f>'C завтраками| Bed and breakfast'!EX20*0.9</f>
        <v>11295</v>
      </c>
      <c r="EY20" s="13">
        <f>'C завтраками| Bed and breakfast'!EY20*0.9</f>
        <v>11295</v>
      </c>
      <c r="EZ20" s="13">
        <f>'C завтраками| Bed and breakfast'!EZ20*0.9</f>
        <v>11295</v>
      </c>
      <c r="FA20" s="13">
        <f>'C завтраками| Bed and breakfast'!FA20*0.9</f>
        <v>11295</v>
      </c>
      <c r="FB20" s="13">
        <f>'C завтраками| Bed and breakfast'!FB20*0.9</f>
        <v>11295</v>
      </c>
      <c r="FC20" s="13">
        <f>'C завтраками| Bed and breakfast'!FC20*0.9</f>
        <v>15975</v>
      </c>
      <c r="FD20" s="13">
        <f>'C завтраками| Bed and breakfast'!FD20*0.9</f>
        <v>15975</v>
      </c>
      <c r="FE20" s="35">
        <f>'C завтраками| Bed and breakfast'!FE20*0.9</f>
        <v>15975</v>
      </c>
      <c r="FF20" s="35">
        <f>'C завтраками| Bed and breakfast'!FF20*0.9</f>
        <v>15975</v>
      </c>
      <c r="FG20" s="35">
        <f>'C завтраками| Bed and breakfast'!FG20*0.9</f>
        <v>15975</v>
      </c>
      <c r="FH20" s="35">
        <f>'C завтраками| Bed and breakfast'!FH20*0.9</f>
        <v>15975</v>
      </c>
      <c r="FI20" s="35">
        <f>'C завтраками| Bed and breakfast'!FI20*0.9</f>
        <v>17955</v>
      </c>
      <c r="FJ20" s="13">
        <f>'C завтраками| Bed and breakfast'!FJ20*0.9</f>
        <v>17955</v>
      </c>
      <c r="FK20" s="13">
        <f>'C завтраками| Bed and breakfast'!FK20*0.9</f>
        <v>17955</v>
      </c>
      <c r="FL20" s="13">
        <f>'C завтраками| Bed and breakfast'!FL20*0.9</f>
        <v>17955</v>
      </c>
      <c r="FM20" s="13">
        <f>'C завтраками| Bed and breakfast'!FM20*0.9</f>
        <v>17955</v>
      </c>
      <c r="FN20" s="13">
        <f>'C завтраками| Bed and breakfast'!FN20*0.9</f>
        <v>17955</v>
      </c>
      <c r="FO20" s="13">
        <f>'C завтраками| Bed and breakfast'!FO20*0.9</f>
        <v>17955</v>
      </c>
      <c r="FP20" s="13">
        <f>'C завтраками| Bed and breakfast'!FP20*0.9</f>
        <v>17955</v>
      </c>
      <c r="FQ20" s="13">
        <f>'C завтраками| Bed and breakfast'!FQ20*0.9</f>
        <v>17955</v>
      </c>
      <c r="FR20" s="13">
        <f>'C завтраками| Bed and breakfast'!FR20*0.9</f>
        <v>17955</v>
      </c>
      <c r="FS20" s="13">
        <f>'C завтраками| Bed and breakfast'!FS20*0.9</f>
        <v>12285</v>
      </c>
      <c r="FT20" s="13">
        <f>'C завтраками| Bed and breakfast'!FT20*0.9</f>
        <v>12285</v>
      </c>
      <c r="FU20" s="13">
        <f>'C завтраками| Bed and breakfast'!FU20*0.9</f>
        <v>12285</v>
      </c>
      <c r="FV20" s="13">
        <f>'C завтраками| Bed and breakfast'!FV20*0.9</f>
        <v>12285</v>
      </c>
      <c r="FW20" s="13">
        <f>'C завтраками| Bed and breakfast'!FW20*0.9</f>
        <v>12285</v>
      </c>
      <c r="FX20" s="13">
        <f>'C завтраками| Bed and breakfast'!FX20*0.9</f>
        <v>12285</v>
      </c>
      <c r="FY20" s="13">
        <f>'C завтраками| Bed and breakfast'!FY20*0.9</f>
        <v>12285</v>
      </c>
      <c r="FZ20" s="13">
        <f>'C завтраками| Bed and breakfast'!FZ20*0.9</f>
        <v>12285</v>
      </c>
      <c r="GA20" s="13">
        <f>'C завтраками| Bed and breakfast'!GA20*0.9</f>
        <v>15975</v>
      </c>
      <c r="GB20" s="13">
        <f>'C завтраками| Bed and breakfast'!GB20*0.9</f>
        <v>15975</v>
      </c>
      <c r="GC20" s="13">
        <f>'C завтраками| Bed and breakfast'!GC20*0.9</f>
        <v>15975</v>
      </c>
      <c r="GD20" s="13">
        <f>'C завтраками| Bed and breakfast'!GD20*0.9</f>
        <v>15975</v>
      </c>
      <c r="GE20" s="13">
        <f>'C завтраками| Bed and breakfast'!GE20*0.9</f>
        <v>15975</v>
      </c>
      <c r="GF20" s="13">
        <f>'C завтраками| Bed and breakfast'!GF20*0.9</f>
        <v>15975</v>
      </c>
      <c r="GG20" s="13">
        <f>'C завтраками| Bed and breakfast'!GG20*0.9</f>
        <v>15975</v>
      </c>
      <c r="GH20" s="13">
        <f>'C завтраками| Bed and breakfast'!GH20*0.9</f>
        <v>15975</v>
      </c>
      <c r="GI20" s="13">
        <f>'C завтраками| Bed and breakfast'!GI20*0.9</f>
        <v>15975</v>
      </c>
      <c r="GJ20" s="13">
        <f>'C завтраками| Bed and breakfast'!GJ20*0.9</f>
        <v>15975</v>
      </c>
      <c r="GK20" s="13">
        <f>'C завтраками| Bed and breakfast'!GK20*0.9</f>
        <v>15975</v>
      </c>
      <c r="GL20" s="13">
        <f>'C завтраками| Bed and breakfast'!GL20*0.9</f>
        <v>15975</v>
      </c>
      <c r="GM20" s="13">
        <f>'C завтраками| Bed and breakfast'!GM20*0.9</f>
        <v>15975</v>
      </c>
      <c r="GN20" s="13">
        <f>'C завтраками| Bed and breakfast'!GN20*0.9</f>
        <v>15975</v>
      </c>
      <c r="GO20" s="13">
        <f>'C завтраками| Bed and breakfast'!GO20*0.9</f>
        <v>13185</v>
      </c>
      <c r="GP20" s="13">
        <f>'C завтраками| Bed and breakfast'!GP20*0.9</f>
        <v>13185</v>
      </c>
      <c r="GQ20" s="13">
        <f>'C завтраками| Bed and breakfast'!GQ20*0.9</f>
        <v>13185</v>
      </c>
      <c r="GR20" s="13">
        <f>'C завтраками| Bed and breakfast'!GR20*0.9</f>
        <v>13185</v>
      </c>
      <c r="GS20" s="13">
        <f>'C завтраками| Bed and breakfast'!GS20*0.9</f>
        <v>13635</v>
      </c>
      <c r="GT20" s="13">
        <f>'C завтраками| Bed and breakfast'!GT20*0.9</f>
        <v>13635</v>
      </c>
      <c r="GU20" s="13">
        <f>'C завтраками| Bed and breakfast'!GU20*0.9</f>
        <v>13185</v>
      </c>
      <c r="GV20" s="13">
        <f>'C завтраками| Bed and breakfast'!GV20*0.9</f>
        <v>13185</v>
      </c>
      <c r="GW20" s="13">
        <f>'C завтраками| Bed and breakfast'!GW20*0.9</f>
        <v>13185</v>
      </c>
      <c r="GX20" s="13">
        <f>'C завтраками| Bed and breakfast'!GX20*0.9</f>
        <v>13185</v>
      </c>
      <c r="GY20" s="13">
        <f>'C завтраками| Bed and breakfast'!GY20*0.9</f>
        <v>13185</v>
      </c>
      <c r="GZ20" s="13">
        <f>'C завтраками| Bed and breakfast'!GZ20*0.9</f>
        <v>13635</v>
      </c>
      <c r="HA20" s="13">
        <f>'C завтраками| Bed and breakfast'!HA20*0.9</f>
        <v>13635</v>
      </c>
      <c r="HB20" s="13">
        <f>'C завтраками| Bed and breakfast'!HB20*0.9</f>
        <v>13185</v>
      </c>
      <c r="HC20" s="13">
        <f>'C завтраками| Bed and breakfast'!HC20*0.9</f>
        <v>13185</v>
      </c>
      <c r="HD20" s="13">
        <f>'C завтраками| Bed and breakfast'!HD20*0.9</f>
        <v>13185</v>
      </c>
      <c r="HE20" s="13">
        <f>'C завтраками| Bed and breakfast'!HE20*0.9</f>
        <v>13185</v>
      </c>
      <c r="HF20" s="13">
        <f>'C завтраками| Bed and breakfast'!HF20*0.9</f>
        <v>13185</v>
      </c>
      <c r="HG20" s="13">
        <f>'C завтраками| Bed and breakfast'!HG20*0.9</f>
        <v>13635</v>
      </c>
      <c r="HH20" s="13">
        <f>'C завтраками| Bed and breakfast'!HH20*0.9</f>
        <v>13635</v>
      </c>
      <c r="HI20" s="13">
        <f>'C завтраками| Bed and breakfast'!HI20*0.9</f>
        <v>13185</v>
      </c>
      <c r="HJ20" s="13">
        <f>'C завтраками| Bed and breakfast'!HJ20*0.9</f>
        <v>13185</v>
      </c>
      <c r="HK20" s="13">
        <f>'C завтраками| Bed and breakfast'!HK20*0.9</f>
        <v>13185</v>
      </c>
      <c r="HL20" s="13">
        <f>'C завтраками| Bed and breakfast'!HL20*0.9</f>
        <v>13185</v>
      </c>
      <c r="HM20" s="13">
        <f>'C завтраками| Bed and breakfast'!HM20*0.9</f>
        <v>13185</v>
      </c>
      <c r="HN20" s="13">
        <f>'C завтраками| Bed and breakfast'!HN20*0.9</f>
        <v>13635</v>
      </c>
      <c r="HO20" s="13">
        <f>'C завтраками| Bed and breakfast'!HO20*0.9</f>
        <v>13635</v>
      </c>
      <c r="HP20" s="13">
        <f>'C завтраками| Bed and breakfast'!HP20*0.9</f>
        <v>13185</v>
      </c>
      <c r="HQ20" s="13">
        <f>'C завтраками| Bed and breakfast'!HQ20*0.9</f>
        <v>13185</v>
      </c>
      <c r="HR20" s="13">
        <f>'C завтраками| Bed and breakfast'!HR20*0.9</f>
        <v>13185</v>
      </c>
      <c r="HS20" s="13">
        <f>'C завтраками| Bed and breakfast'!HS20*0.9</f>
        <v>13185</v>
      </c>
      <c r="HT20" s="13">
        <f>'C завтраками| Bed and breakfast'!HT20*0.9</f>
        <v>13185</v>
      </c>
      <c r="HU20" s="13">
        <f>'C завтраками| Bed and breakfast'!HU20*0.9</f>
        <v>13635</v>
      </c>
      <c r="HV20" s="13">
        <f>'C завтраками| Bed and breakfast'!HV20*0.9</f>
        <v>13635</v>
      </c>
      <c r="HW20" s="13">
        <f>'C завтраками| Bed and breakfast'!HW20*0.9</f>
        <v>13185</v>
      </c>
      <c r="HX20" s="13">
        <f>'C завтраками| Bed and breakfast'!HX20*0.9</f>
        <v>13185</v>
      </c>
      <c r="HY20" s="13">
        <f>'C завтраками| Bed and breakfast'!HY20*0.9</f>
        <v>13185</v>
      </c>
      <c r="HZ20" s="13">
        <f>'C завтраками| Bed and breakfast'!HZ20*0.9</f>
        <v>13185</v>
      </c>
      <c r="IA20" s="13">
        <f>'C завтраками| Bed and breakfast'!IA20*0.9</f>
        <v>13185</v>
      </c>
      <c r="IB20" s="13">
        <f>'C завтраками| Bed and breakfast'!IB20*0.9</f>
        <v>13185</v>
      </c>
      <c r="IC20" s="13">
        <f>'C завтраками| Bed and breakfast'!IC20*0.9</f>
        <v>13185</v>
      </c>
      <c r="ID20" s="13">
        <f>'C завтраками| Bed and breakfast'!ID20*0.9</f>
        <v>12285</v>
      </c>
      <c r="IE20" s="13">
        <f>'C завтраками| Bed and breakfast'!IE20*0.9</f>
        <v>12285</v>
      </c>
      <c r="IF20" s="13">
        <f>'C завтраками| Bed and breakfast'!IF20*0.9</f>
        <v>12285</v>
      </c>
      <c r="IG20" s="13">
        <f>'C завтраками| Bed and breakfast'!IG20*0.9</f>
        <v>12285</v>
      </c>
      <c r="IH20" s="13">
        <f>'C завтраками| Bed and breakfast'!IH20*0.9</f>
        <v>12285</v>
      </c>
      <c r="II20" s="13">
        <f>'C завтраками| Bed and breakfast'!II20*0.9</f>
        <v>12285</v>
      </c>
      <c r="IJ20" s="13">
        <f>'C завтраками| Bed and breakfast'!IJ20*0.9</f>
        <v>12285</v>
      </c>
      <c r="IK20" s="13">
        <f>'C завтраками| Bed and breakfast'!IK20*0.9</f>
        <v>11835</v>
      </c>
      <c r="IL20" s="13">
        <f>'C завтраками| Bed and breakfast'!IL20*0.9</f>
        <v>11835</v>
      </c>
      <c r="IM20" s="13">
        <f>'C завтраками| Bed and breakfast'!IM20*0.9</f>
        <v>11835</v>
      </c>
      <c r="IN20" s="13">
        <f>'C завтраками| Bed and breakfast'!IN20*0.9</f>
        <v>11835</v>
      </c>
      <c r="IO20" s="13">
        <f>'C завтраками| Bed and breakfast'!IO20*0.9</f>
        <v>11835</v>
      </c>
      <c r="IP20" s="13">
        <f>'C завтраками| Bed and breakfast'!IP20*0.9</f>
        <v>12285</v>
      </c>
      <c r="IQ20" s="13">
        <f>'C завтраками| Bed and breakfast'!IQ20*0.9</f>
        <v>12285</v>
      </c>
      <c r="IR20" s="13">
        <f>'C завтраками| Bed and breakfast'!IR20*0.9</f>
        <v>11835</v>
      </c>
      <c r="IS20" s="13">
        <f>'C завтраками| Bed and breakfast'!IS20*0.9</f>
        <v>11835</v>
      </c>
      <c r="IT20" s="13">
        <f>'C завтраками| Bed and breakfast'!IT20*0.9</f>
        <v>11835</v>
      </c>
      <c r="IU20" s="13">
        <f>'C завтраками| Bed and breakfast'!IU20*0.9</f>
        <v>11835</v>
      </c>
      <c r="IV20" s="13">
        <f>'C завтраками| Bed and breakfast'!IV20*0.9</f>
        <v>11835</v>
      </c>
      <c r="IW20" s="13">
        <f>'C завтраками| Bed and breakfast'!IW20*0.9</f>
        <v>12285</v>
      </c>
      <c r="IX20" s="13">
        <f>'C завтраками| Bed and breakfast'!IX20*0.9</f>
        <v>12285</v>
      </c>
      <c r="IY20" s="13">
        <f>'C завтраками| Bed and breakfast'!IY20*0.9</f>
        <v>11835</v>
      </c>
      <c r="IZ20" s="13">
        <f>'C завтраками| Bed and breakfast'!IZ20*0.9</f>
        <v>11835</v>
      </c>
      <c r="JA20" s="13">
        <f>'C завтраками| Bed and breakfast'!JA20*0.9</f>
        <v>11835</v>
      </c>
      <c r="JB20" s="13">
        <f>'C завтраками| Bed and breakfast'!JB20*0.9</f>
        <v>11835</v>
      </c>
      <c r="JC20" s="13">
        <f>'C завтраками| Bed and breakfast'!JC20*0.9</f>
        <v>11835</v>
      </c>
      <c r="JD20" s="13">
        <f>'C завтраками| Bed and breakfast'!JD20*0.9</f>
        <v>12285</v>
      </c>
      <c r="JE20" s="13">
        <f>'C завтраками| Bed and breakfast'!JE20*0.9</f>
        <v>12285</v>
      </c>
      <c r="JF20" s="13">
        <f>'C завтраками| Bed and breakfast'!JF20*0.9</f>
        <v>13185</v>
      </c>
      <c r="JG20" s="13">
        <f>'C завтраками| Bed and breakfast'!JG20*0.9</f>
        <v>13185</v>
      </c>
      <c r="JH20" s="13">
        <f>'C завтраками| Bed and breakfast'!JH20*0.9</f>
        <v>13185</v>
      </c>
      <c r="JI20" s="13">
        <f>'C завтраками| Bed and breakfast'!JI20*0.9</f>
        <v>13185</v>
      </c>
      <c r="JJ20" s="13">
        <f>'C завтраками| Bed and breakfast'!JJ20*0.9</f>
        <v>13185</v>
      </c>
      <c r="JK20" s="13">
        <f>'C завтраками| Bed and breakfast'!JK20*0.9</f>
        <v>13185</v>
      </c>
      <c r="JL20" s="13">
        <f>'C завтраками| Bed and breakfast'!JL20*0.9</f>
        <v>13185</v>
      </c>
      <c r="JM20" s="13">
        <f>'C завтраками| Bed and breakfast'!JM20*0.9</f>
        <v>13185</v>
      </c>
      <c r="JN20" s="13">
        <f>'C завтраками| Bed and breakfast'!JN20*0.9</f>
        <v>13185</v>
      </c>
      <c r="JO20" s="13">
        <f>'C завтраками| Bed and breakfast'!JO20*0.9</f>
        <v>13185</v>
      </c>
      <c r="JP20" s="13">
        <f>'C завтраками| Bed and breakfast'!JP20*0.9</f>
        <v>13185</v>
      </c>
    </row>
    <row r="21" spans="1:276" ht="11.45" customHeight="1">
      <c r="A21" s="12">
        <v>2</v>
      </c>
      <c r="B21" s="35">
        <f>'C завтраками| Bed and breakfast'!B21*0.9</f>
        <v>31590</v>
      </c>
      <c r="C21" s="35">
        <f>'C завтраками| Bed and breakfast'!C21*0.9</f>
        <v>39780</v>
      </c>
      <c r="D21" s="35">
        <f>'C завтраками| Bed and breakfast'!D21*0.9</f>
        <v>39780</v>
      </c>
      <c r="E21" s="35">
        <f>'C завтраками| Bed and breakfast'!E21*0.9</f>
        <v>41130</v>
      </c>
      <c r="F21" s="35">
        <f>'C завтраками| Bed and breakfast'!F21*0.9</f>
        <v>41130</v>
      </c>
      <c r="G21" s="35">
        <f>'C завтраками| Bed and breakfast'!G21*0.9</f>
        <v>41130</v>
      </c>
      <c r="H21" s="35">
        <f>'C завтраками| Bed and breakfast'!H21*0.9</f>
        <v>41130</v>
      </c>
      <c r="I21" s="35">
        <f>'C завтраками| Bed and breakfast'!I21*0.9</f>
        <v>41130</v>
      </c>
      <c r="J21" s="35">
        <f>'C завтраками| Bed and breakfast'!J21*0.9</f>
        <v>37800</v>
      </c>
      <c r="K21" s="35">
        <f>'C завтраками| Bed and breakfast'!K21*0.9</f>
        <v>36180</v>
      </c>
      <c r="L21" s="13">
        <f>'C завтраками| Bed and breakfast'!L21*0.9</f>
        <v>28980</v>
      </c>
      <c r="M21" s="13">
        <f>'C завтраками| Bed and breakfast'!M21*0.9</f>
        <v>25740</v>
      </c>
      <c r="N21" s="13">
        <f>'C завтраками| Bed and breakfast'!N21*0.9</f>
        <v>21960</v>
      </c>
      <c r="O21" s="13">
        <f>'C завтраками| Bed and breakfast'!O21*0.9</f>
        <v>21960</v>
      </c>
      <c r="P21" s="13">
        <f>'C завтраками| Bed and breakfast'!P21*0.9</f>
        <v>21960</v>
      </c>
      <c r="Q21" s="13">
        <f>'C завтраками| Bed and breakfast'!Q21*0.9</f>
        <v>22770</v>
      </c>
      <c r="R21" s="13">
        <f>'C завтраками| Bed and breakfast'!R21*0.9</f>
        <v>22770</v>
      </c>
      <c r="S21" s="13">
        <f>'C завтраками| Bed and breakfast'!S21*0.9</f>
        <v>22770</v>
      </c>
      <c r="T21" s="13">
        <f>'C завтраками| Bed and breakfast'!T21*0.9</f>
        <v>22770</v>
      </c>
      <c r="U21" s="13">
        <f>'C завтраками| Bed and breakfast'!U21*0.9</f>
        <v>22770</v>
      </c>
      <c r="V21" s="13">
        <f>'C завтраками| Bed and breakfast'!V21*0.9</f>
        <v>22770</v>
      </c>
      <c r="W21" s="13">
        <f>'C завтраками| Bed and breakfast'!W21*0.9</f>
        <v>23580</v>
      </c>
      <c r="X21" s="13">
        <f>'C завтраками| Bed and breakfast'!X21*0.9</f>
        <v>23580</v>
      </c>
      <c r="Y21" s="13">
        <f>'C завтраками| Bed and breakfast'!Y21*0.9</f>
        <v>23580</v>
      </c>
      <c r="Z21" s="13">
        <f>'C завтраками| Bed and breakfast'!Z21*0.9</f>
        <v>23580</v>
      </c>
      <c r="AA21" s="13">
        <f>'C завтраками| Bed and breakfast'!AA21*0.9</f>
        <v>23580</v>
      </c>
      <c r="AB21" s="13">
        <f>'C завтраками| Bed and breakfast'!AB21*0.9</f>
        <v>24660</v>
      </c>
      <c r="AC21" s="13">
        <f>'C завтраками| Bed and breakfast'!AC21*0.9</f>
        <v>24660</v>
      </c>
      <c r="AD21" s="13">
        <f>'C завтраками| Bed and breakfast'!AD21*0.9</f>
        <v>24660</v>
      </c>
      <c r="AE21" s="13">
        <f>'C завтраками| Bed and breakfast'!AE21*0.9</f>
        <v>24660</v>
      </c>
      <c r="AF21" s="13">
        <f>'C завтраками| Bed and breakfast'!AF21*0.9</f>
        <v>27900</v>
      </c>
      <c r="AG21" s="13">
        <f>'C завтраками| Bed and breakfast'!AG21*0.9</f>
        <v>27900</v>
      </c>
      <c r="AH21" s="13">
        <f>'C завтраками| Bed and breakfast'!AH21*0.9</f>
        <v>27900</v>
      </c>
      <c r="AI21" s="13">
        <f>'C завтраками| Bed and breakfast'!AI21*0.9</f>
        <v>26820</v>
      </c>
      <c r="AJ21" s="13">
        <f>'C завтраками| Bed and breakfast'!AJ21*0.9</f>
        <v>26820</v>
      </c>
      <c r="AK21" s="13">
        <f>'C завтраками| Bed and breakfast'!AK21*0.9</f>
        <v>26820</v>
      </c>
      <c r="AL21" s="13">
        <f>'C завтраками| Bed and breakfast'!AL21*0.9</f>
        <v>26820</v>
      </c>
      <c r="AM21" s="13">
        <f>'C завтраками| Bed and breakfast'!AM21*0.9</f>
        <v>30060</v>
      </c>
      <c r="AN21" s="13">
        <f>'C завтраками| Bed and breakfast'!AN21*0.9</f>
        <v>30060</v>
      </c>
      <c r="AO21" s="13">
        <f>'C завтраками| Bed and breakfast'!AO21*0.9</f>
        <v>30060</v>
      </c>
      <c r="AP21" s="13">
        <f>'C завтраками| Bed and breakfast'!AP21*0.9</f>
        <v>26820</v>
      </c>
      <c r="AQ21" s="13">
        <f>'C завтраками| Bed and breakfast'!AQ21*0.9</f>
        <v>26820</v>
      </c>
      <c r="AR21" s="13">
        <f>'C завтраками| Bed and breakfast'!AR21*0.9</f>
        <v>26820</v>
      </c>
      <c r="AS21" s="13">
        <f>'C завтраками| Bed and breakfast'!AS21*0.9</f>
        <v>26820</v>
      </c>
      <c r="AT21" s="13">
        <f>'C завтраками| Bed and breakfast'!AT21*0.9</f>
        <v>26820</v>
      </c>
      <c r="AU21" s="13">
        <f>'C завтраками| Bed and breakfast'!AU21*0.9</f>
        <v>27900</v>
      </c>
      <c r="AV21" s="13">
        <f>'C завтраками| Bed and breakfast'!AV21*0.9</f>
        <v>27900</v>
      </c>
      <c r="AW21" s="13">
        <f>'C завтраками| Bed and breakfast'!AW21*0.9</f>
        <v>27900</v>
      </c>
      <c r="AX21" s="13">
        <f>'C завтраками| Bed and breakfast'!AX21*0.9</f>
        <v>30060</v>
      </c>
      <c r="AY21" s="13">
        <f>'C завтраками| Bed and breakfast'!AY21*0.9</f>
        <v>30060</v>
      </c>
      <c r="AZ21" s="13">
        <f>'C завтраками| Bed and breakfast'!AZ21*0.9</f>
        <v>30060</v>
      </c>
      <c r="BA21" s="13">
        <f>'C завтраками| Bed and breakfast'!BA21*0.9</f>
        <v>30060</v>
      </c>
      <c r="BB21" s="13">
        <f>'C завтраками| Bed and breakfast'!BB21*0.9</f>
        <v>32220</v>
      </c>
      <c r="BC21" s="13">
        <f>'C завтраками| Bed and breakfast'!BC21*0.9</f>
        <v>32220</v>
      </c>
      <c r="BD21" s="13">
        <f>'C завтраками| Bed and breakfast'!BD21*0.9</f>
        <v>32220</v>
      </c>
      <c r="BE21" s="13">
        <f>'C завтраками| Bed and breakfast'!BE21*0.9</f>
        <v>32220</v>
      </c>
      <c r="BF21" s="13">
        <f>'C завтраками| Bed and breakfast'!BF21*0.9</f>
        <v>32220</v>
      </c>
      <c r="BG21" s="13">
        <f>'C завтраками| Bed and breakfast'!BG21*0.9</f>
        <v>32220</v>
      </c>
      <c r="BH21" s="13">
        <f>'C завтраками| Bed and breakfast'!BH21*0.9</f>
        <v>32220</v>
      </c>
      <c r="BI21" s="13">
        <f>'C завтраками| Bed and breakfast'!BI21*0.9</f>
        <v>32220</v>
      </c>
      <c r="BJ21" s="13">
        <f>'C завтраками| Bed and breakfast'!BJ21*0.9</f>
        <v>30060</v>
      </c>
      <c r="BK21" s="13">
        <f>'C завтраками| Bed and breakfast'!BK21*0.9</f>
        <v>23580</v>
      </c>
      <c r="BL21" s="13">
        <f>'C завтраками| Bed and breakfast'!BL21*0.9</f>
        <v>23580</v>
      </c>
      <c r="BM21" s="13">
        <f>'C завтраками| Bed and breakfast'!BM21*0.9</f>
        <v>23580</v>
      </c>
      <c r="BN21" s="13">
        <f>'C завтраками| Bed and breakfast'!BN21*0.9</f>
        <v>23580</v>
      </c>
      <c r="BO21" s="13">
        <f>'C завтраками| Bed and breakfast'!BO21*0.9</f>
        <v>23580</v>
      </c>
      <c r="BP21" s="13">
        <f>'C завтраками| Bed and breakfast'!BP21*0.9</f>
        <v>23580</v>
      </c>
      <c r="BQ21" s="13">
        <f>'C завтраками| Bed and breakfast'!BQ21*0.9</f>
        <v>23580</v>
      </c>
      <c r="BR21" s="13">
        <f>'C завтраками| Bed and breakfast'!BR21*0.9</f>
        <v>23580</v>
      </c>
      <c r="BS21" s="13">
        <f>'C завтраками| Bed and breakfast'!BS21*0.9</f>
        <v>23580</v>
      </c>
      <c r="BT21" s="13">
        <f>'C завтраками| Bed and breakfast'!BT21*0.9</f>
        <v>17820</v>
      </c>
      <c r="BU21" s="13">
        <f>'C завтраками| Bed and breakfast'!BU21*0.9</f>
        <v>17820</v>
      </c>
      <c r="BV21" s="13">
        <f>'C завтраками| Bed and breakfast'!BV21*0.9</f>
        <v>17820</v>
      </c>
      <c r="BW21" s="13">
        <f>'C завтраками| Bed and breakfast'!BW21*0.9</f>
        <v>17820</v>
      </c>
      <c r="BX21" s="13">
        <f>'C завтраками| Bed and breakfast'!BX21*0.9</f>
        <v>17820</v>
      </c>
      <c r="BY21" s="13">
        <f>'C завтраками| Bed and breakfast'!BY21*0.9</f>
        <v>17820</v>
      </c>
      <c r="BZ21" s="13">
        <f>'C завтраками| Bed and breakfast'!BZ21*0.9</f>
        <v>17820</v>
      </c>
      <c r="CA21" s="13">
        <f>'C завтраками| Bed and breakfast'!CA21*0.9</f>
        <v>16560</v>
      </c>
      <c r="CB21" s="13">
        <f>'C завтраками| Bed and breakfast'!CB21*0.9</f>
        <v>16560</v>
      </c>
      <c r="CC21" s="13">
        <f>'C завтраками| Bed and breakfast'!CC21*0.9</f>
        <v>16560</v>
      </c>
      <c r="CD21" s="13">
        <f>'C завтраками| Bed and breakfast'!CD21*0.9</f>
        <v>16560</v>
      </c>
      <c r="CE21" s="13">
        <f>'C завтраками| Bed and breakfast'!CE21*0.9</f>
        <v>16560</v>
      </c>
      <c r="CF21" s="13">
        <f>'C завтраками| Bed and breakfast'!CF21*0.9</f>
        <v>15480</v>
      </c>
      <c r="CG21" s="13">
        <f>'C завтраками| Bed and breakfast'!CG21*0.9</f>
        <v>15480</v>
      </c>
      <c r="CH21" s="13">
        <f>'C завтраками| Bed and breakfast'!CH21*0.9</f>
        <v>15480</v>
      </c>
      <c r="CI21" s="13">
        <f>'C завтраками| Bed and breakfast'!CI21*0.9</f>
        <v>15480</v>
      </c>
      <c r="CJ21" s="13">
        <f>'C завтраками| Bed and breakfast'!CJ21*0.9</f>
        <v>15480</v>
      </c>
      <c r="CK21" s="13">
        <f>'C завтраками| Bed and breakfast'!CK21*0.9</f>
        <v>16560</v>
      </c>
      <c r="CL21" s="13">
        <f>'C завтраками| Bed and breakfast'!CL21*0.9</f>
        <v>16560</v>
      </c>
      <c r="CM21" s="13">
        <f>'C завтраками| Bed and breakfast'!CM21*0.9</f>
        <v>15480</v>
      </c>
      <c r="CN21" s="13">
        <f>'C завтраками| Bed and breakfast'!CN21*0.9</f>
        <v>15480</v>
      </c>
      <c r="CO21" s="13">
        <f>'C завтраками| Bed and breakfast'!CO21*0.9</f>
        <v>15480</v>
      </c>
      <c r="CP21" s="13">
        <f>'C завтраками| Bed and breakfast'!CP21*0.9</f>
        <v>15120</v>
      </c>
      <c r="CQ21" s="13">
        <f>'C завтраками| Bed and breakfast'!CQ21*0.9</f>
        <v>15120</v>
      </c>
      <c r="CR21" s="13">
        <f>'C завтраками| Bed and breakfast'!CR21*0.9</f>
        <v>15120</v>
      </c>
      <c r="CS21" s="13">
        <f>'C завтраками| Bed and breakfast'!CS21*0.9</f>
        <v>15120</v>
      </c>
      <c r="CT21" s="13">
        <f>'C завтраками| Bed and breakfast'!CT21*0.9</f>
        <v>14220</v>
      </c>
      <c r="CU21" s="13">
        <f>'C завтраками| Bed and breakfast'!CU21*0.9</f>
        <v>14220</v>
      </c>
      <c r="CV21" s="13">
        <f>'C завтраками| Bed and breakfast'!CV21*0.9</f>
        <v>14220</v>
      </c>
      <c r="CW21" s="13">
        <f>'C завтраками| Bed and breakfast'!CW21*0.9</f>
        <v>14220</v>
      </c>
      <c r="CX21" s="13">
        <f>'C завтраками| Bed and breakfast'!CX21*0.9</f>
        <v>14220</v>
      </c>
      <c r="CY21" s="13">
        <f>'C завтраками| Bed and breakfast'!CY21*0.9</f>
        <v>14220</v>
      </c>
      <c r="CZ21" s="13">
        <f>'C завтраками| Bed and breakfast'!CZ21*0.9</f>
        <v>14220</v>
      </c>
      <c r="DA21" s="13">
        <f>'C завтраками| Bed and breakfast'!DA21*0.9</f>
        <v>12510</v>
      </c>
      <c r="DB21" s="13">
        <f>'C завтраками| Bed and breakfast'!DB21*0.9</f>
        <v>12510</v>
      </c>
      <c r="DC21" s="13">
        <f>'C завтраками| Bed and breakfast'!DC21*0.9</f>
        <v>12510</v>
      </c>
      <c r="DD21" s="13">
        <f>'C завтраками| Bed and breakfast'!DD21*0.9</f>
        <v>12510</v>
      </c>
      <c r="DE21" s="13">
        <f>'C завтраками| Bed and breakfast'!DE21*0.9</f>
        <v>12510</v>
      </c>
      <c r="DF21" s="13">
        <f>'C завтраками| Bed and breakfast'!DF21*0.9</f>
        <v>13050</v>
      </c>
      <c r="DG21" s="13">
        <f>'C завтраками| Bed and breakfast'!DG21*0.9</f>
        <v>13050</v>
      </c>
      <c r="DH21" s="13">
        <f>'C завтраками| Bed and breakfast'!DH21*0.9</f>
        <v>12510</v>
      </c>
      <c r="DI21" s="13">
        <f>'C завтраками| Bed and breakfast'!DI21*0.9</f>
        <v>12510</v>
      </c>
      <c r="DJ21" s="13">
        <f>'C завтраками| Bed and breakfast'!DJ21*0.9</f>
        <v>12510</v>
      </c>
      <c r="DK21" s="13">
        <f>'C завтраками| Bed and breakfast'!DK21*0.9</f>
        <v>12510</v>
      </c>
      <c r="DL21" s="13">
        <f>'C завтраками| Bed and breakfast'!DL21*0.9</f>
        <v>12510</v>
      </c>
      <c r="DM21" s="13">
        <f>'C завтраками| Bed and breakfast'!DM21*0.9</f>
        <v>13050</v>
      </c>
      <c r="DN21" s="13">
        <f>'C завтраками| Bed and breakfast'!DN21*0.9</f>
        <v>13050</v>
      </c>
      <c r="DO21" s="13">
        <f>'C завтраками| Bed and breakfast'!DO21*0.9</f>
        <v>12510</v>
      </c>
      <c r="DP21" s="13">
        <f>'C завтраками| Bed and breakfast'!DP21*0.9</f>
        <v>12510</v>
      </c>
      <c r="DQ21" s="13">
        <f>'C завтраками| Bed and breakfast'!DQ21*0.9</f>
        <v>12510</v>
      </c>
      <c r="DR21" s="13">
        <f>'C завтраками| Bed and breakfast'!DR21*0.9</f>
        <v>12510</v>
      </c>
      <c r="DS21" s="13">
        <f>'C завтраками| Bed and breakfast'!DS21*0.9</f>
        <v>13770</v>
      </c>
      <c r="DT21" s="13">
        <f>'C завтраками| Bed and breakfast'!DT21*0.9</f>
        <v>13770</v>
      </c>
      <c r="DU21" s="13">
        <f>'C завтраками| Bed and breakfast'!DU21*0.9</f>
        <v>13770</v>
      </c>
      <c r="DV21" s="13">
        <f>'C завтраками| Bed and breakfast'!DV21*0.9</f>
        <v>12780</v>
      </c>
      <c r="DW21" s="13">
        <f>'C завтраками| Bed and breakfast'!DW21*0.9</f>
        <v>12780</v>
      </c>
      <c r="DX21" s="13">
        <f>'C завтраками| Bed and breakfast'!DX21*0.9</f>
        <v>12780</v>
      </c>
      <c r="DY21" s="13">
        <f>'C завтраками| Bed and breakfast'!DY21*0.9</f>
        <v>12780</v>
      </c>
      <c r="DZ21" s="13">
        <f>'C завтраками| Bed and breakfast'!DZ21*0.9</f>
        <v>12780</v>
      </c>
      <c r="EA21" s="13">
        <f>'C завтраками| Bed and breakfast'!EA21*0.9</f>
        <v>13770</v>
      </c>
      <c r="EB21" s="13">
        <f>'C завтраками| Bed and breakfast'!EB21*0.9</f>
        <v>13770</v>
      </c>
      <c r="EC21" s="13">
        <f>'C завтраками| Bed and breakfast'!EC21*0.9</f>
        <v>13770</v>
      </c>
      <c r="ED21" s="13">
        <f>'C завтраками| Bed and breakfast'!ED21*0.9</f>
        <v>12510</v>
      </c>
      <c r="EE21" s="13">
        <f>'C завтраками| Bed and breakfast'!EE21*0.9</f>
        <v>12510</v>
      </c>
      <c r="EF21" s="13">
        <f>'C завтраками| Bed and breakfast'!EF21*0.9</f>
        <v>12510</v>
      </c>
      <c r="EG21" s="13">
        <f>'C завтраками| Bed and breakfast'!EG21*0.9</f>
        <v>12510</v>
      </c>
      <c r="EH21" s="13">
        <f>'C завтраками| Bed and breakfast'!EH21*0.9</f>
        <v>12780</v>
      </c>
      <c r="EI21" s="13">
        <f>'C завтраками| Bed and breakfast'!EI21*0.9</f>
        <v>12780</v>
      </c>
      <c r="EJ21" s="13">
        <f>'C завтраками| Bed and breakfast'!EJ21*0.9</f>
        <v>12510</v>
      </c>
      <c r="EK21" s="13">
        <f>'C завтраками| Bed and breakfast'!EK21*0.9</f>
        <v>12510</v>
      </c>
      <c r="EL21" s="13">
        <f>'C завтраками| Bed and breakfast'!EL21*0.9</f>
        <v>12510</v>
      </c>
      <c r="EM21" s="13">
        <f>'C завтраками| Bed and breakfast'!EM21*0.9</f>
        <v>12510</v>
      </c>
      <c r="EN21" s="13">
        <f>'C завтраками| Bed and breakfast'!EN21*0.9</f>
        <v>12510</v>
      </c>
      <c r="EO21" s="13">
        <f>'C завтраками| Bed and breakfast'!EO21*0.9</f>
        <v>12780</v>
      </c>
      <c r="EP21" s="13">
        <f>'C завтраками| Bed and breakfast'!EP21*0.9</f>
        <v>12780</v>
      </c>
      <c r="EQ21" s="13">
        <f>'C завтраками| Bed and breakfast'!EQ21*0.9</f>
        <v>12510</v>
      </c>
      <c r="ER21" s="13">
        <f>'C завтраками| Bed and breakfast'!ER21*0.9</f>
        <v>12510</v>
      </c>
      <c r="ES21" s="13">
        <f>'C завтраками| Bed and breakfast'!ES21*0.9</f>
        <v>12510</v>
      </c>
      <c r="ET21" s="13">
        <f>'C завтраками| Bed and breakfast'!ET21*0.9</f>
        <v>12510</v>
      </c>
      <c r="EU21" s="13">
        <f>'C завтраками| Bed and breakfast'!EU21*0.9</f>
        <v>12510</v>
      </c>
      <c r="EV21" s="13">
        <f>'C завтраками| Bed and breakfast'!EV21*0.9</f>
        <v>12780</v>
      </c>
      <c r="EW21" s="13">
        <f>'C завтраками| Bed and breakfast'!EW21*0.9</f>
        <v>12780</v>
      </c>
      <c r="EX21" s="13">
        <f>'C завтраками| Bed and breakfast'!EX21*0.9</f>
        <v>12780</v>
      </c>
      <c r="EY21" s="13">
        <f>'C завтраками| Bed and breakfast'!EY21*0.9</f>
        <v>12780</v>
      </c>
      <c r="EZ21" s="13">
        <f>'C завтраками| Bed and breakfast'!EZ21*0.9</f>
        <v>12780</v>
      </c>
      <c r="FA21" s="13">
        <f>'C завтраками| Bed and breakfast'!FA21*0.9</f>
        <v>12780</v>
      </c>
      <c r="FB21" s="13">
        <f>'C завтраками| Bed and breakfast'!FB21*0.9</f>
        <v>12780</v>
      </c>
      <c r="FC21" s="13">
        <f>'C завтраками| Bed and breakfast'!FC21*0.9</f>
        <v>17460</v>
      </c>
      <c r="FD21" s="13">
        <f>'C завтраками| Bed and breakfast'!FD21*0.9</f>
        <v>17460</v>
      </c>
      <c r="FE21" s="35">
        <f>'C завтраками| Bed and breakfast'!FE21*0.9</f>
        <v>17460</v>
      </c>
      <c r="FF21" s="35">
        <f>'C завтраками| Bed and breakfast'!FF21*0.9</f>
        <v>17460</v>
      </c>
      <c r="FG21" s="35">
        <f>'C завтраками| Bed and breakfast'!FG21*0.9</f>
        <v>17460</v>
      </c>
      <c r="FH21" s="35">
        <f>'C завтраками| Bed and breakfast'!FH21*0.9</f>
        <v>17460</v>
      </c>
      <c r="FI21" s="35">
        <f>'C завтраками| Bed and breakfast'!FI21*0.9</f>
        <v>19440</v>
      </c>
      <c r="FJ21" s="13">
        <f>'C завтраками| Bed and breakfast'!FJ21*0.9</f>
        <v>19440</v>
      </c>
      <c r="FK21" s="13">
        <f>'C завтраками| Bed and breakfast'!FK21*0.9</f>
        <v>19440</v>
      </c>
      <c r="FL21" s="13">
        <f>'C завтраками| Bed and breakfast'!FL21*0.9</f>
        <v>19440</v>
      </c>
      <c r="FM21" s="13">
        <f>'C завтраками| Bed and breakfast'!FM21*0.9</f>
        <v>19440</v>
      </c>
      <c r="FN21" s="13">
        <f>'C завтраками| Bed and breakfast'!FN21*0.9</f>
        <v>19440</v>
      </c>
      <c r="FO21" s="13">
        <f>'C завтраками| Bed and breakfast'!FO21*0.9</f>
        <v>19440</v>
      </c>
      <c r="FP21" s="13">
        <f>'C завтраками| Bed and breakfast'!FP21*0.9</f>
        <v>19440</v>
      </c>
      <c r="FQ21" s="13">
        <f>'C завтраками| Bed and breakfast'!FQ21*0.9</f>
        <v>19440</v>
      </c>
      <c r="FR21" s="13">
        <f>'C завтраками| Bed and breakfast'!FR21*0.9</f>
        <v>19440</v>
      </c>
      <c r="FS21" s="13">
        <f>'C завтраками| Bed and breakfast'!FS21*0.9</f>
        <v>13770</v>
      </c>
      <c r="FT21" s="13">
        <f>'C завтраками| Bed and breakfast'!FT21*0.9</f>
        <v>13770</v>
      </c>
      <c r="FU21" s="13">
        <f>'C завтраками| Bed and breakfast'!FU21*0.9</f>
        <v>13770</v>
      </c>
      <c r="FV21" s="13">
        <f>'C завтраками| Bed and breakfast'!FV21*0.9</f>
        <v>13770</v>
      </c>
      <c r="FW21" s="13">
        <f>'C завтраками| Bed and breakfast'!FW21*0.9</f>
        <v>13770</v>
      </c>
      <c r="FX21" s="13">
        <f>'C завтраками| Bed and breakfast'!FX21*0.9</f>
        <v>13770</v>
      </c>
      <c r="FY21" s="13">
        <f>'C завтраками| Bed and breakfast'!FY21*0.9</f>
        <v>13770</v>
      </c>
      <c r="FZ21" s="13">
        <f>'C завтраками| Bed and breakfast'!FZ21*0.9</f>
        <v>13770</v>
      </c>
      <c r="GA21" s="13">
        <f>'C завтраками| Bed and breakfast'!GA21*0.9</f>
        <v>17460</v>
      </c>
      <c r="GB21" s="13">
        <f>'C завтраками| Bed and breakfast'!GB21*0.9</f>
        <v>17460</v>
      </c>
      <c r="GC21" s="13">
        <f>'C завтраками| Bed and breakfast'!GC21*0.9</f>
        <v>17460</v>
      </c>
      <c r="GD21" s="13">
        <f>'C завтраками| Bed and breakfast'!GD21*0.9</f>
        <v>17460</v>
      </c>
      <c r="GE21" s="13">
        <f>'C завтраками| Bed and breakfast'!GE21*0.9</f>
        <v>17460</v>
      </c>
      <c r="GF21" s="13">
        <f>'C завтраками| Bed and breakfast'!GF21*0.9</f>
        <v>17460</v>
      </c>
      <c r="GG21" s="13">
        <f>'C завтраками| Bed and breakfast'!GG21*0.9</f>
        <v>17460</v>
      </c>
      <c r="GH21" s="13">
        <f>'C завтраками| Bed and breakfast'!GH21*0.9</f>
        <v>17460</v>
      </c>
      <c r="GI21" s="13">
        <f>'C завтраками| Bed and breakfast'!GI21*0.9</f>
        <v>17460</v>
      </c>
      <c r="GJ21" s="13">
        <f>'C завтраками| Bed and breakfast'!GJ21*0.9</f>
        <v>17460</v>
      </c>
      <c r="GK21" s="13">
        <f>'C завтраками| Bed and breakfast'!GK21*0.9</f>
        <v>17460</v>
      </c>
      <c r="GL21" s="13">
        <f>'C завтраками| Bed and breakfast'!GL21*0.9</f>
        <v>17460</v>
      </c>
      <c r="GM21" s="13">
        <f>'C завтраками| Bed and breakfast'!GM21*0.9</f>
        <v>17460</v>
      </c>
      <c r="GN21" s="13">
        <f>'C завтраками| Bed and breakfast'!GN21*0.9</f>
        <v>17460</v>
      </c>
      <c r="GO21" s="13">
        <f>'C завтраками| Bed and breakfast'!GO21*0.9</f>
        <v>14670</v>
      </c>
      <c r="GP21" s="13">
        <f>'C завтраками| Bed and breakfast'!GP21*0.9</f>
        <v>14670</v>
      </c>
      <c r="GQ21" s="13">
        <f>'C завтраками| Bed and breakfast'!GQ21*0.9</f>
        <v>14670</v>
      </c>
      <c r="GR21" s="13">
        <f>'C завтраками| Bed and breakfast'!GR21*0.9</f>
        <v>14670</v>
      </c>
      <c r="GS21" s="13">
        <f>'C завтраками| Bed and breakfast'!GS21*0.9</f>
        <v>15120</v>
      </c>
      <c r="GT21" s="13">
        <f>'C завтраками| Bed and breakfast'!GT21*0.9</f>
        <v>15120</v>
      </c>
      <c r="GU21" s="13">
        <f>'C завтраками| Bed and breakfast'!GU21*0.9</f>
        <v>14670</v>
      </c>
      <c r="GV21" s="13">
        <f>'C завтраками| Bed and breakfast'!GV21*0.9</f>
        <v>14670</v>
      </c>
      <c r="GW21" s="13">
        <f>'C завтраками| Bed and breakfast'!GW21*0.9</f>
        <v>14670</v>
      </c>
      <c r="GX21" s="13">
        <f>'C завтраками| Bed and breakfast'!GX21*0.9</f>
        <v>14670</v>
      </c>
      <c r="GY21" s="13">
        <f>'C завтраками| Bed and breakfast'!GY21*0.9</f>
        <v>14670</v>
      </c>
      <c r="GZ21" s="13">
        <f>'C завтраками| Bed and breakfast'!GZ21*0.9</f>
        <v>15120</v>
      </c>
      <c r="HA21" s="13">
        <f>'C завтраками| Bed and breakfast'!HA21*0.9</f>
        <v>15120</v>
      </c>
      <c r="HB21" s="13">
        <f>'C завтраками| Bed and breakfast'!HB21*0.9</f>
        <v>14670</v>
      </c>
      <c r="HC21" s="13">
        <f>'C завтраками| Bed and breakfast'!HC21*0.9</f>
        <v>14670</v>
      </c>
      <c r="HD21" s="13">
        <f>'C завтраками| Bed and breakfast'!HD21*0.9</f>
        <v>14670</v>
      </c>
      <c r="HE21" s="13">
        <f>'C завтраками| Bed and breakfast'!HE21*0.9</f>
        <v>14670</v>
      </c>
      <c r="HF21" s="13">
        <f>'C завтраками| Bed and breakfast'!HF21*0.9</f>
        <v>14670</v>
      </c>
      <c r="HG21" s="13">
        <f>'C завтраками| Bed and breakfast'!HG21*0.9</f>
        <v>15120</v>
      </c>
      <c r="HH21" s="13">
        <f>'C завтраками| Bed and breakfast'!HH21*0.9</f>
        <v>15120</v>
      </c>
      <c r="HI21" s="13">
        <f>'C завтраками| Bed and breakfast'!HI21*0.9</f>
        <v>14670</v>
      </c>
      <c r="HJ21" s="13">
        <f>'C завтраками| Bed and breakfast'!HJ21*0.9</f>
        <v>14670</v>
      </c>
      <c r="HK21" s="13">
        <f>'C завтраками| Bed and breakfast'!HK21*0.9</f>
        <v>14670</v>
      </c>
      <c r="HL21" s="13">
        <f>'C завтраками| Bed and breakfast'!HL21*0.9</f>
        <v>14670</v>
      </c>
      <c r="HM21" s="13">
        <f>'C завтраками| Bed and breakfast'!HM21*0.9</f>
        <v>14670</v>
      </c>
      <c r="HN21" s="13">
        <f>'C завтраками| Bed and breakfast'!HN21*0.9</f>
        <v>15120</v>
      </c>
      <c r="HO21" s="13">
        <f>'C завтраками| Bed and breakfast'!HO21*0.9</f>
        <v>15120</v>
      </c>
      <c r="HP21" s="13">
        <f>'C завтраками| Bed and breakfast'!HP21*0.9</f>
        <v>14670</v>
      </c>
      <c r="HQ21" s="13">
        <f>'C завтраками| Bed and breakfast'!HQ21*0.9</f>
        <v>14670</v>
      </c>
      <c r="HR21" s="13">
        <f>'C завтраками| Bed and breakfast'!HR21*0.9</f>
        <v>14670</v>
      </c>
      <c r="HS21" s="13">
        <f>'C завтраками| Bed and breakfast'!HS21*0.9</f>
        <v>14670</v>
      </c>
      <c r="HT21" s="13">
        <f>'C завтраками| Bed and breakfast'!HT21*0.9</f>
        <v>14670</v>
      </c>
      <c r="HU21" s="13">
        <f>'C завтраками| Bed and breakfast'!HU21*0.9</f>
        <v>15120</v>
      </c>
      <c r="HV21" s="13">
        <f>'C завтраками| Bed and breakfast'!HV21*0.9</f>
        <v>15120</v>
      </c>
      <c r="HW21" s="13">
        <f>'C завтраками| Bed and breakfast'!HW21*0.9</f>
        <v>14670</v>
      </c>
      <c r="HX21" s="13">
        <f>'C завтраками| Bed and breakfast'!HX21*0.9</f>
        <v>14670</v>
      </c>
      <c r="HY21" s="13">
        <f>'C завтраками| Bed and breakfast'!HY21*0.9</f>
        <v>14670</v>
      </c>
      <c r="HZ21" s="13">
        <f>'C завтраками| Bed and breakfast'!HZ21*0.9</f>
        <v>14670</v>
      </c>
      <c r="IA21" s="13">
        <f>'C завтраками| Bed and breakfast'!IA21*0.9</f>
        <v>14670</v>
      </c>
      <c r="IB21" s="13">
        <f>'C завтраками| Bed and breakfast'!IB21*0.9</f>
        <v>14670</v>
      </c>
      <c r="IC21" s="13">
        <f>'C завтраками| Bed and breakfast'!IC21*0.9</f>
        <v>14670</v>
      </c>
      <c r="ID21" s="13">
        <f>'C завтраками| Bed and breakfast'!ID21*0.9</f>
        <v>13770</v>
      </c>
      <c r="IE21" s="13">
        <f>'C завтраками| Bed and breakfast'!IE21*0.9</f>
        <v>13770</v>
      </c>
      <c r="IF21" s="13">
        <f>'C завтраками| Bed and breakfast'!IF21*0.9</f>
        <v>13770</v>
      </c>
      <c r="IG21" s="13">
        <f>'C завтраками| Bed and breakfast'!IG21*0.9</f>
        <v>13770</v>
      </c>
      <c r="IH21" s="13">
        <f>'C завтраками| Bed and breakfast'!IH21*0.9</f>
        <v>13770</v>
      </c>
      <c r="II21" s="13">
        <f>'C завтраками| Bed and breakfast'!II21*0.9</f>
        <v>13770</v>
      </c>
      <c r="IJ21" s="13">
        <f>'C завтраками| Bed and breakfast'!IJ21*0.9</f>
        <v>13770</v>
      </c>
      <c r="IK21" s="13">
        <f>'C завтраками| Bed and breakfast'!IK21*0.9</f>
        <v>13320</v>
      </c>
      <c r="IL21" s="13">
        <f>'C завтраками| Bed and breakfast'!IL21*0.9</f>
        <v>13320</v>
      </c>
      <c r="IM21" s="13">
        <f>'C завтраками| Bed and breakfast'!IM21*0.9</f>
        <v>13320</v>
      </c>
      <c r="IN21" s="13">
        <f>'C завтраками| Bed and breakfast'!IN21*0.9</f>
        <v>13320</v>
      </c>
      <c r="IO21" s="13">
        <f>'C завтраками| Bed and breakfast'!IO21*0.9</f>
        <v>13320</v>
      </c>
      <c r="IP21" s="13">
        <f>'C завтраками| Bed and breakfast'!IP21*0.9</f>
        <v>13770</v>
      </c>
      <c r="IQ21" s="13">
        <f>'C завтраками| Bed and breakfast'!IQ21*0.9</f>
        <v>13770</v>
      </c>
      <c r="IR21" s="13">
        <f>'C завтраками| Bed and breakfast'!IR21*0.9</f>
        <v>13320</v>
      </c>
      <c r="IS21" s="13">
        <f>'C завтраками| Bed and breakfast'!IS21*0.9</f>
        <v>13320</v>
      </c>
      <c r="IT21" s="13">
        <f>'C завтраками| Bed and breakfast'!IT21*0.9</f>
        <v>13320</v>
      </c>
      <c r="IU21" s="13">
        <f>'C завтраками| Bed and breakfast'!IU21*0.9</f>
        <v>13320</v>
      </c>
      <c r="IV21" s="13">
        <f>'C завтраками| Bed and breakfast'!IV21*0.9</f>
        <v>13320</v>
      </c>
      <c r="IW21" s="13">
        <f>'C завтраками| Bed and breakfast'!IW21*0.9</f>
        <v>13770</v>
      </c>
      <c r="IX21" s="13">
        <f>'C завтраками| Bed and breakfast'!IX21*0.9</f>
        <v>13770</v>
      </c>
      <c r="IY21" s="13">
        <f>'C завтраками| Bed and breakfast'!IY21*0.9</f>
        <v>13320</v>
      </c>
      <c r="IZ21" s="13">
        <f>'C завтраками| Bed and breakfast'!IZ21*0.9</f>
        <v>13320</v>
      </c>
      <c r="JA21" s="13">
        <f>'C завтраками| Bed and breakfast'!JA21*0.9</f>
        <v>13320</v>
      </c>
      <c r="JB21" s="13">
        <f>'C завтраками| Bed and breakfast'!JB21*0.9</f>
        <v>13320</v>
      </c>
      <c r="JC21" s="13">
        <f>'C завтраками| Bed and breakfast'!JC21*0.9</f>
        <v>13320</v>
      </c>
      <c r="JD21" s="13">
        <f>'C завтраками| Bed and breakfast'!JD21*0.9</f>
        <v>13770</v>
      </c>
      <c r="JE21" s="13">
        <f>'C завтраками| Bed and breakfast'!JE21*0.9</f>
        <v>13770</v>
      </c>
      <c r="JF21" s="13">
        <f>'C завтраками| Bed and breakfast'!JF21*0.9</f>
        <v>14670</v>
      </c>
      <c r="JG21" s="13">
        <f>'C завтраками| Bed and breakfast'!JG21*0.9</f>
        <v>14670</v>
      </c>
      <c r="JH21" s="13">
        <f>'C завтраками| Bed and breakfast'!JH21*0.9</f>
        <v>14670</v>
      </c>
      <c r="JI21" s="13">
        <f>'C завтраками| Bed and breakfast'!JI21*0.9</f>
        <v>14670</v>
      </c>
      <c r="JJ21" s="13">
        <f>'C завтраками| Bed and breakfast'!JJ21*0.9</f>
        <v>14670</v>
      </c>
      <c r="JK21" s="13">
        <f>'C завтраками| Bed and breakfast'!JK21*0.9</f>
        <v>14670</v>
      </c>
      <c r="JL21" s="13">
        <f>'C завтраками| Bed and breakfast'!JL21*0.9</f>
        <v>14670</v>
      </c>
      <c r="JM21" s="13">
        <f>'C завтраками| Bed and breakfast'!JM21*0.9</f>
        <v>14670</v>
      </c>
      <c r="JN21" s="13">
        <f>'C завтраками| Bed and breakfast'!JN21*0.9</f>
        <v>14670</v>
      </c>
      <c r="JO21" s="13">
        <f>'C завтраками| Bed and breakfast'!JO21*0.9</f>
        <v>14670</v>
      </c>
      <c r="JP21" s="13">
        <f>'C завтраками| Bed and breakfast'!JP21*0.9</f>
        <v>14670</v>
      </c>
    </row>
    <row r="22" spans="1:276" ht="11.45" customHeight="1">
      <c r="A22" s="18"/>
      <c r="B22" s="38"/>
      <c r="C22" s="38"/>
      <c r="D22" s="38"/>
      <c r="E22" s="38"/>
      <c r="F22" s="38"/>
      <c r="G22" s="38"/>
      <c r="H22" s="38"/>
      <c r="I22" s="38"/>
      <c r="J22" s="38"/>
      <c r="K22" s="38"/>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38"/>
      <c r="FF22" s="38"/>
      <c r="FG22" s="38"/>
      <c r="FH22" s="38"/>
      <c r="FI22" s="38"/>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row>
    <row r="23" spans="1:276" ht="18.600000000000001" customHeight="1">
      <c r="A23" s="29" t="s">
        <v>27</v>
      </c>
      <c r="B23" s="38"/>
      <c r="C23" s="38"/>
      <c r="D23" s="38"/>
      <c r="E23" s="38"/>
      <c r="F23" s="38"/>
      <c r="G23" s="38"/>
      <c r="H23" s="38"/>
      <c r="I23" s="38"/>
      <c r="J23" s="38"/>
      <c r="K23" s="38"/>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38"/>
      <c r="FF23" s="38"/>
      <c r="FG23" s="38"/>
      <c r="FH23" s="38"/>
      <c r="FI23" s="38"/>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row>
    <row r="24" spans="1:276" ht="18.600000000000001" customHeight="1">
      <c r="A24" s="6" t="s">
        <v>3</v>
      </c>
      <c r="B24" s="33">
        <f t="shared" ref="B24:Q24" si="0">B5</f>
        <v>46021</v>
      </c>
      <c r="C24" s="33">
        <f t="shared" si="0"/>
        <v>46022</v>
      </c>
      <c r="D24" s="33">
        <f t="shared" si="0"/>
        <v>46023</v>
      </c>
      <c r="E24" s="33">
        <f t="shared" si="0"/>
        <v>46024</v>
      </c>
      <c r="F24" s="33">
        <f t="shared" si="0"/>
        <v>46025</v>
      </c>
      <c r="G24" s="33">
        <f t="shared" si="0"/>
        <v>46026</v>
      </c>
      <c r="H24" s="33">
        <f t="shared" si="0"/>
        <v>46027</v>
      </c>
      <c r="I24" s="33">
        <f t="shared" si="0"/>
        <v>46028</v>
      </c>
      <c r="J24" s="33">
        <f t="shared" si="0"/>
        <v>46029</v>
      </c>
      <c r="K24" s="33">
        <f t="shared" si="0"/>
        <v>46030</v>
      </c>
      <c r="L24" s="8">
        <f t="shared" si="0"/>
        <v>46031</v>
      </c>
      <c r="M24" s="8">
        <f t="shared" si="0"/>
        <v>46032</v>
      </c>
      <c r="N24" s="8">
        <f t="shared" si="0"/>
        <v>46033</v>
      </c>
      <c r="O24" s="8">
        <f t="shared" si="0"/>
        <v>46034</v>
      </c>
      <c r="P24" s="8">
        <f t="shared" si="0"/>
        <v>46035</v>
      </c>
      <c r="Q24" s="8">
        <f t="shared" si="0"/>
        <v>46036</v>
      </c>
      <c r="R24" s="8">
        <f t="shared" ref="R24:CC25" si="1">R5</f>
        <v>46037</v>
      </c>
      <c r="S24" s="8">
        <f t="shared" si="1"/>
        <v>46038</v>
      </c>
      <c r="T24" s="8">
        <f t="shared" si="1"/>
        <v>46039</v>
      </c>
      <c r="U24" s="8">
        <f t="shared" si="1"/>
        <v>46040</v>
      </c>
      <c r="V24" s="8">
        <f t="shared" si="1"/>
        <v>46041</v>
      </c>
      <c r="W24" s="8">
        <f t="shared" si="1"/>
        <v>46042</v>
      </c>
      <c r="X24" s="8">
        <f t="shared" si="1"/>
        <v>46043</v>
      </c>
      <c r="Y24" s="8">
        <f t="shared" si="1"/>
        <v>46044</v>
      </c>
      <c r="Z24" s="8">
        <f t="shared" si="1"/>
        <v>46045</v>
      </c>
      <c r="AA24" s="8">
        <f t="shared" si="1"/>
        <v>46046</v>
      </c>
      <c r="AB24" s="8">
        <f t="shared" si="1"/>
        <v>46047</v>
      </c>
      <c r="AC24" s="8">
        <f t="shared" si="1"/>
        <v>46048</v>
      </c>
      <c r="AD24" s="8">
        <f t="shared" si="1"/>
        <v>46049</v>
      </c>
      <c r="AE24" s="8">
        <f t="shared" si="1"/>
        <v>46050</v>
      </c>
      <c r="AF24" s="8">
        <f t="shared" si="1"/>
        <v>46051</v>
      </c>
      <c r="AG24" s="8">
        <f t="shared" si="1"/>
        <v>46052</v>
      </c>
      <c r="AH24" s="8">
        <f t="shared" si="1"/>
        <v>46053</v>
      </c>
      <c r="AI24" s="8">
        <f t="shared" si="1"/>
        <v>46054</v>
      </c>
      <c r="AJ24" s="8">
        <f t="shared" si="1"/>
        <v>46055</v>
      </c>
      <c r="AK24" s="8">
        <f t="shared" si="1"/>
        <v>46056</v>
      </c>
      <c r="AL24" s="8">
        <f t="shared" si="1"/>
        <v>46057</v>
      </c>
      <c r="AM24" s="8">
        <f t="shared" si="1"/>
        <v>46058</v>
      </c>
      <c r="AN24" s="8">
        <f t="shared" si="1"/>
        <v>46059</v>
      </c>
      <c r="AO24" s="8">
        <f t="shared" si="1"/>
        <v>46060</v>
      </c>
      <c r="AP24" s="8">
        <f t="shared" si="1"/>
        <v>46061</v>
      </c>
      <c r="AQ24" s="8">
        <f t="shared" si="1"/>
        <v>46062</v>
      </c>
      <c r="AR24" s="8">
        <f t="shared" si="1"/>
        <v>46063</v>
      </c>
      <c r="AS24" s="8">
        <f t="shared" si="1"/>
        <v>46064</v>
      </c>
      <c r="AT24" s="8">
        <f t="shared" si="1"/>
        <v>46065</v>
      </c>
      <c r="AU24" s="8">
        <f t="shared" si="1"/>
        <v>46066</v>
      </c>
      <c r="AV24" s="8">
        <f t="shared" si="1"/>
        <v>46067</v>
      </c>
      <c r="AW24" s="8">
        <f t="shared" si="1"/>
        <v>46068</v>
      </c>
      <c r="AX24" s="8">
        <f t="shared" si="1"/>
        <v>46069</v>
      </c>
      <c r="AY24" s="8">
        <f t="shared" si="1"/>
        <v>46070</v>
      </c>
      <c r="AZ24" s="8">
        <f t="shared" si="1"/>
        <v>46071</v>
      </c>
      <c r="BA24" s="8">
        <f t="shared" si="1"/>
        <v>46072</v>
      </c>
      <c r="BB24" s="8">
        <f t="shared" si="1"/>
        <v>46073</v>
      </c>
      <c r="BC24" s="8">
        <f t="shared" si="1"/>
        <v>46074</v>
      </c>
      <c r="BD24" s="8">
        <f t="shared" si="1"/>
        <v>46075</v>
      </c>
      <c r="BE24" s="8">
        <f t="shared" si="1"/>
        <v>46076</v>
      </c>
      <c r="BF24" s="8">
        <f t="shared" si="1"/>
        <v>46077</v>
      </c>
      <c r="BG24" s="8">
        <f t="shared" si="1"/>
        <v>46078</v>
      </c>
      <c r="BH24" s="8">
        <f t="shared" si="1"/>
        <v>46079</v>
      </c>
      <c r="BI24" s="8">
        <f t="shared" si="1"/>
        <v>46080</v>
      </c>
      <c r="BJ24" s="8">
        <f t="shared" si="1"/>
        <v>46081</v>
      </c>
      <c r="BK24" s="8">
        <f t="shared" si="1"/>
        <v>46082</v>
      </c>
      <c r="BL24" s="8">
        <f t="shared" si="1"/>
        <v>46083</v>
      </c>
      <c r="BM24" s="8">
        <f t="shared" si="1"/>
        <v>46084</v>
      </c>
      <c r="BN24" s="8">
        <f t="shared" si="1"/>
        <v>46085</v>
      </c>
      <c r="BO24" s="8">
        <f t="shared" si="1"/>
        <v>46086</v>
      </c>
      <c r="BP24" s="8">
        <f t="shared" si="1"/>
        <v>46087</v>
      </c>
      <c r="BQ24" s="8">
        <f t="shared" si="1"/>
        <v>46088</v>
      </c>
      <c r="BR24" s="8">
        <f t="shared" si="1"/>
        <v>46089</v>
      </c>
      <c r="BS24" s="8">
        <f t="shared" si="1"/>
        <v>46090</v>
      </c>
      <c r="BT24" s="8">
        <f t="shared" si="1"/>
        <v>46091</v>
      </c>
      <c r="BU24" s="8">
        <f t="shared" si="1"/>
        <v>46092</v>
      </c>
      <c r="BV24" s="8">
        <f t="shared" si="1"/>
        <v>46093</v>
      </c>
      <c r="BW24" s="8">
        <f t="shared" si="1"/>
        <v>46094</v>
      </c>
      <c r="BX24" s="8">
        <f t="shared" si="1"/>
        <v>46095</v>
      </c>
      <c r="BY24" s="8">
        <f t="shared" si="1"/>
        <v>46096</v>
      </c>
      <c r="BZ24" s="8">
        <f t="shared" si="1"/>
        <v>46097</v>
      </c>
      <c r="CA24" s="8">
        <f t="shared" si="1"/>
        <v>46098</v>
      </c>
      <c r="CB24" s="8">
        <f t="shared" si="1"/>
        <v>46099</v>
      </c>
      <c r="CC24" s="8">
        <f t="shared" si="1"/>
        <v>46100</v>
      </c>
      <c r="CD24" s="8">
        <f t="shared" ref="CD24:DS25" si="2">CD5</f>
        <v>46101</v>
      </c>
      <c r="CE24" s="8">
        <f t="shared" si="2"/>
        <v>46102</v>
      </c>
      <c r="CF24" s="8">
        <f t="shared" si="2"/>
        <v>46103</v>
      </c>
      <c r="CG24" s="8">
        <f t="shared" si="2"/>
        <v>46104</v>
      </c>
      <c r="CH24" s="8">
        <f t="shared" si="2"/>
        <v>46105</v>
      </c>
      <c r="CI24" s="8">
        <f t="shared" si="2"/>
        <v>46106</v>
      </c>
      <c r="CJ24" s="8">
        <f t="shared" si="2"/>
        <v>46107</v>
      </c>
      <c r="CK24" s="8">
        <f t="shared" si="2"/>
        <v>46108</v>
      </c>
      <c r="CL24" s="8">
        <f t="shared" si="2"/>
        <v>46109</v>
      </c>
      <c r="CM24" s="8">
        <f t="shared" si="2"/>
        <v>46110</v>
      </c>
      <c r="CN24" s="8">
        <f t="shared" si="2"/>
        <v>46111</v>
      </c>
      <c r="CO24" s="8">
        <f t="shared" si="2"/>
        <v>46112</v>
      </c>
      <c r="CP24" s="8">
        <f t="shared" si="2"/>
        <v>46113</v>
      </c>
      <c r="CQ24" s="8">
        <f t="shared" si="2"/>
        <v>46114</v>
      </c>
      <c r="CR24" s="8">
        <f t="shared" si="2"/>
        <v>46115</v>
      </c>
      <c r="CS24" s="8">
        <f t="shared" si="2"/>
        <v>46116</v>
      </c>
      <c r="CT24" s="8">
        <f t="shared" si="2"/>
        <v>46117</v>
      </c>
      <c r="CU24" s="8">
        <f t="shared" si="2"/>
        <v>46118</v>
      </c>
      <c r="CV24" s="8">
        <f t="shared" si="2"/>
        <v>46119</v>
      </c>
      <c r="CW24" s="8">
        <f t="shared" si="2"/>
        <v>46120</v>
      </c>
      <c r="CX24" s="8">
        <f t="shared" si="2"/>
        <v>46121</v>
      </c>
      <c r="CY24" s="8">
        <f t="shared" si="2"/>
        <v>46122</v>
      </c>
      <c r="CZ24" s="8">
        <f t="shared" si="2"/>
        <v>46123</v>
      </c>
      <c r="DA24" s="8">
        <f t="shared" si="2"/>
        <v>46124</v>
      </c>
      <c r="DB24" s="8">
        <f t="shared" si="2"/>
        <v>46125</v>
      </c>
      <c r="DC24" s="8">
        <f t="shared" si="2"/>
        <v>46126</v>
      </c>
      <c r="DD24" s="8">
        <f t="shared" si="2"/>
        <v>46127</v>
      </c>
      <c r="DE24" s="8">
        <f t="shared" si="2"/>
        <v>46128</v>
      </c>
      <c r="DF24" s="8">
        <f t="shared" si="2"/>
        <v>46129</v>
      </c>
      <c r="DG24" s="8">
        <f t="shared" si="2"/>
        <v>46130</v>
      </c>
      <c r="DH24" s="8">
        <f t="shared" si="2"/>
        <v>46131</v>
      </c>
      <c r="DI24" s="8">
        <f t="shared" si="2"/>
        <v>46132</v>
      </c>
      <c r="DJ24" s="8">
        <f t="shared" si="2"/>
        <v>46133</v>
      </c>
      <c r="DK24" s="8">
        <f t="shared" si="2"/>
        <v>46134</v>
      </c>
      <c r="DL24" s="8">
        <f t="shared" si="2"/>
        <v>46135</v>
      </c>
      <c r="DM24" s="8">
        <f t="shared" si="2"/>
        <v>46136</v>
      </c>
      <c r="DN24" s="8">
        <f t="shared" si="2"/>
        <v>46137</v>
      </c>
      <c r="DO24" s="8">
        <f t="shared" si="2"/>
        <v>46138</v>
      </c>
      <c r="DP24" s="8">
        <f t="shared" si="2"/>
        <v>46139</v>
      </c>
      <c r="DQ24" s="8">
        <f t="shared" si="2"/>
        <v>46140</v>
      </c>
      <c r="DR24" s="8">
        <f t="shared" si="2"/>
        <v>46141</v>
      </c>
      <c r="DS24" s="8">
        <f t="shared" si="2"/>
        <v>46142</v>
      </c>
      <c r="DT24" s="8">
        <f t="shared" ref="DT24:GE24" si="3">DT5</f>
        <v>46143</v>
      </c>
      <c r="DU24" s="8">
        <f t="shared" si="3"/>
        <v>46144</v>
      </c>
      <c r="DV24" s="8">
        <f t="shared" si="3"/>
        <v>46145</v>
      </c>
      <c r="DW24" s="8">
        <f t="shared" si="3"/>
        <v>46146</v>
      </c>
      <c r="DX24" s="8">
        <f t="shared" si="3"/>
        <v>46147</v>
      </c>
      <c r="DY24" s="8">
        <f t="shared" si="3"/>
        <v>46148</v>
      </c>
      <c r="DZ24" s="8">
        <f t="shared" si="3"/>
        <v>46149</v>
      </c>
      <c r="EA24" s="8">
        <f t="shared" si="3"/>
        <v>46150</v>
      </c>
      <c r="EB24" s="8">
        <f t="shared" si="3"/>
        <v>46151</v>
      </c>
      <c r="EC24" s="8">
        <f t="shared" si="3"/>
        <v>46152</v>
      </c>
      <c r="ED24" s="8">
        <f t="shared" si="3"/>
        <v>46153</v>
      </c>
      <c r="EE24" s="8">
        <f t="shared" si="3"/>
        <v>46154</v>
      </c>
      <c r="EF24" s="8">
        <f t="shared" si="3"/>
        <v>46155</v>
      </c>
      <c r="EG24" s="8">
        <f t="shared" si="3"/>
        <v>46156</v>
      </c>
      <c r="EH24" s="8">
        <f t="shared" si="3"/>
        <v>46157</v>
      </c>
      <c r="EI24" s="8">
        <f t="shared" si="3"/>
        <v>46158</v>
      </c>
      <c r="EJ24" s="8">
        <f t="shared" si="3"/>
        <v>46159</v>
      </c>
      <c r="EK24" s="8">
        <f t="shared" si="3"/>
        <v>46160</v>
      </c>
      <c r="EL24" s="8">
        <f t="shared" si="3"/>
        <v>46161</v>
      </c>
      <c r="EM24" s="8">
        <f t="shared" si="3"/>
        <v>46162</v>
      </c>
      <c r="EN24" s="8">
        <f t="shared" si="3"/>
        <v>46163</v>
      </c>
      <c r="EO24" s="8">
        <f t="shared" si="3"/>
        <v>46164</v>
      </c>
      <c r="EP24" s="8">
        <f t="shared" si="3"/>
        <v>46165</v>
      </c>
      <c r="EQ24" s="8">
        <f t="shared" si="3"/>
        <v>46166</v>
      </c>
      <c r="ER24" s="8">
        <f t="shared" si="3"/>
        <v>46167</v>
      </c>
      <c r="ES24" s="8">
        <f t="shared" si="3"/>
        <v>46168</v>
      </c>
      <c r="ET24" s="8">
        <f t="shared" si="3"/>
        <v>46169</v>
      </c>
      <c r="EU24" s="8">
        <f t="shared" si="3"/>
        <v>46170</v>
      </c>
      <c r="EV24" s="8">
        <f t="shared" si="3"/>
        <v>46171</v>
      </c>
      <c r="EW24" s="8">
        <f t="shared" si="3"/>
        <v>46172</v>
      </c>
      <c r="EX24" s="8">
        <f t="shared" si="3"/>
        <v>46173</v>
      </c>
      <c r="EY24" s="8">
        <f t="shared" si="3"/>
        <v>46174</v>
      </c>
      <c r="EZ24" s="8">
        <f t="shared" si="3"/>
        <v>46175</v>
      </c>
      <c r="FA24" s="8">
        <f t="shared" si="3"/>
        <v>46176</v>
      </c>
      <c r="FB24" s="8">
        <f t="shared" si="3"/>
        <v>46177</v>
      </c>
      <c r="FC24" s="8">
        <f t="shared" si="3"/>
        <v>46178</v>
      </c>
      <c r="FD24" s="8">
        <f t="shared" si="3"/>
        <v>46179</v>
      </c>
      <c r="FE24" s="33">
        <f t="shared" si="3"/>
        <v>46180</v>
      </c>
      <c r="FF24" s="33">
        <f t="shared" si="3"/>
        <v>46181</v>
      </c>
      <c r="FG24" s="33">
        <f t="shared" si="3"/>
        <v>46182</v>
      </c>
      <c r="FH24" s="33">
        <f t="shared" si="3"/>
        <v>46183</v>
      </c>
      <c r="FI24" s="33">
        <f t="shared" si="3"/>
        <v>46184</v>
      </c>
      <c r="FJ24" s="8">
        <f t="shared" si="3"/>
        <v>46185</v>
      </c>
      <c r="FK24" s="8">
        <f t="shared" si="3"/>
        <v>46186</v>
      </c>
      <c r="FL24" s="8">
        <f t="shared" si="3"/>
        <v>46187</v>
      </c>
      <c r="FM24" s="8">
        <f t="shared" si="3"/>
        <v>46188</v>
      </c>
      <c r="FN24" s="8">
        <f t="shared" si="3"/>
        <v>46189</v>
      </c>
      <c r="FO24" s="8">
        <f t="shared" si="3"/>
        <v>46190</v>
      </c>
      <c r="FP24" s="8">
        <f t="shared" si="3"/>
        <v>46191</v>
      </c>
      <c r="FQ24" s="8">
        <f t="shared" si="3"/>
        <v>46192</v>
      </c>
      <c r="FR24" s="8">
        <f t="shared" si="3"/>
        <v>46193</v>
      </c>
      <c r="FS24" s="8">
        <f t="shared" si="3"/>
        <v>46194</v>
      </c>
      <c r="FT24" s="8">
        <f t="shared" si="3"/>
        <v>46195</v>
      </c>
      <c r="FU24" s="8">
        <f t="shared" si="3"/>
        <v>46196</v>
      </c>
      <c r="FV24" s="8">
        <f t="shared" si="3"/>
        <v>46197</v>
      </c>
      <c r="FW24" s="8">
        <f t="shared" si="3"/>
        <v>46198</v>
      </c>
      <c r="FX24" s="8">
        <f t="shared" si="3"/>
        <v>46199</v>
      </c>
      <c r="FY24" s="8">
        <f t="shared" si="3"/>
        <v>46200</v>
      </c>
      <c r="FZ24" s="8">
        <f t="shared" si="3"/>
        <v>46201</v>
      </c>
      <c r="GA24" s="8">
        <f t="shared" si="3"/>
        <v>46202</v>
      </c>
      <c r="GB24" s="8">
        <f t="shared" si="3"/>
        <v>46203</v>
      </c>
      <c r="GC24" s="8">
        <f t="shared" si="3"/>
        <v>46204</v>
      </c>
      <c r="GD24" s="8">
        <f t="shared" si="3"/>
        <v>46205</v>
      </c>
      <c r="GE24" s="8">
        <f t="shared" si="3"/>
        <v>46206</v>
      </c>
      <c r="GF24" s="8">
        <f t="shared" ref="GF24:IQ24" si="4">GF5</f>
        <v>46207</v>
      </c>
      <c r="GG24" s="8">
        <f t="shared" si="4"/>
        <v>46208</v>
      </c>
      <c r="GH24" s="8">
        <f t="shared" si="4"/>
        <v>46209</v>
      </c>
      <c r="GI24" s="8">
        <f t="shared" si="4"/>
        <v>46210</v>
      </c>
      <c r="GJ24" s="8">
        <f t="shared" si="4"/>
        <v>46211</v>
      </c>
      <c r="GK24" s="8">
        <f t="shared" si="4"/>
        <v>46212</v>
      </c>
      <c r="GL24" s="8">
        <f t="shared" si="4"/>
        <v>46213</v>
      </c>
      <c r="GM24" s="8">
        <f t="shared" si="4"/>
        <v>46214</v>
      </c>
      <c r="GN24" s="8">
        <f t="shared" si="4"/>
        <v>46215</v>
      </c>
      <c r="GO24" s="8">
        <f t="shared" si="4"/>
        <v>46216</v>
      </c>
      <c r="GP24" s="8">
        <f t="shared" si="4"/>
        <v>46217</v>
      </c>
      <c r="GQ24" s="8">
        <f t="shared" si="4"/>
        <v>46218</v>
      </c>
      <c r="GR24" s="8">
        <f t="shared" si="4"/>
        <v>46219</v>
      </c>
      <c r="GS24" s="8">
        <f t="shared" si="4"/>
        <v>46220</v>
      </c>
      <c r="GT24" s="8">
        <f t="shared" si="4"/>
        <v>46221</v>
      </c>
      <c r="GU24" s="8">
        <f t="shared" si="4"/>
        <v>46222</v>
      </c>
      <c r="GV24" s="8">
        <f t="shared" si="4"/>
        <v>46223</v>
      </c>
      <c r="GW24" s="8">
        <f t="shared" si="4"/>
        <v>46224</v>
      </c>
      <c r="GX24" s="8">
        <f t="shared" si="4"/>
        <v>46225</v>
      </c>
      <c r="GY24" s="8">
        <f t="shared" si="4"/>
        <v>46226</v>
      </c>
      <c r="GZ24" s="8">
        <f t="shared" si="4"/>
        <v>46227</v>
      </c>
      <c r="HA24" s="8">
        <f t="shared" si="4"/>
        <v>46228</v>
      </c>
      <c r="HB24" s="8">
        <f t="shared" si="4"/>
        <v>46229</v>
      </c>
      <c r="HC24" s="8">
        <f t="shared" si="4"/>
        <v>46230</v>
      </c>
      <c r="HD24" s="8">
        <f t="shared" si="4"/>
        <v>46231</v>
      </c>
      <c r="HE24" s="8">
        <f t="shared" si="4"/>
        <v>46232</v>
      </c>
      <c r="HF24" s="8">
        <f t="shared" si="4"/>
        <v>46233</v>
      </c>
      <c r="HG24" s="8">
        <f t="shared" si="4"/>
        <v>46234</v>
      </c>
      <c r="HH24" s="8">
        <f t="shared" si="4"/>
        <v>46235</v>
      </c>
      <c r="HI24" s="8">
        <f t="shared" si="4"/>
        <v>46236</v>
      </c>
      <c r="HJ24" s="8">
        <f t="shared" si="4"/>
        <v>46237</v>
      </c>
      <c r="HK24" s="8">
        <f t="shared" si="4"/>
        <v>46238</v>
      </c>
      <c r="HL24" s="8">
        <f t="shared" si="4"/>
        <v>46239</v>
      </c>
      <c r="HM24" s="8">
        <f t="shared" si="4"/>
        <v>46240</v>
      </c>
      <c r="HN24" s="8">
        <f t="shared" si="4"/>
        <v>46241</v>
      </c>
      <c r="HO24" s="8">
        <f t="shared" si="4"/>
        <v>46242</v>
      </c>
      <c r="HP24" s="8">
        <f t="shared" si="4"/>
        <v>46243</v>
      </c>
      <c r="HQ24" s="8">
        <f t="shared" si="4"/>
        <v>46244</v>
      </c>
      <c r="HR24" s="8">
        <f t="shared" si="4"/>
        <v>46245</v>
      </c>
      <c r="HS24" s="8">
        <f t="shared" si="4"/>
        <v>46246</v>
      </c>
      <c r="HT24" s="8">
        <f t="shared" si="4"/>
        <v>46247</v>
      </c>
      <c r="HU24" s="8">
        <f t="shared" si="4"/>
        <v>46248</v>
      </c>
      <c r="HV24" s="8">
        <f t="shared" si="4"/>
        <v>46249</v>
      </c>
      <c r="HW24" s="8">
        <f t="shared" si="4"/>
        <v>46250</v>
      </c>
      <c r="HX24" s="8">
        <f t="shared" si="4"/>
        <v>46251</v>
      </c>
      <c r="HY24" s="8">
        <f t="shared" si="4"/>
        <v>46252</v>
      </c>
      <c r="HZ24" s="8">
        <f t="shared" si="4"/>
        <v>46253</v>
      </c>
      <c r="IA24" s="8">
        <f t="shared" si="4"/>
        <v>46254</v>
      </c>
      <c r="IB24" s="8">
        <f t="shared" si="4"/>
        <v>46255</v>
      </c>
      <c r="IC24" s="8">
        <f t="shared" si="4"/>
        <v>46256</v>
      </c>
      <c r="ID24" s="8">
        <f t="shared" si="4"/>
        <v>46257</v>
      </c>
      <c r="IE24" s="8">
        <f t="shared" si="4"/>
        <v>46258</v>
      </c>
      <c r="IF24" s="8">
        <f t="shared" si="4"/>
        <v>46259</v>
      </c>
      <c r="IG24" s="8">
        <f t="shared" si="4"/>
        <v>46260</v>
      </c>
      <c r="IH24" s="8">
        <f t="shared" si="4"/>
        <v>46261</v>
      </c>
      <c r="II24" s="8">
        <f t="shared" si="4"/>
        <v>46262</v>
      </c>
      <c r="IJ24" s="8">
        <f t="shared" si="4"/>
        <v>46263</v>
      </c>
      <c r="IK24" s="8">
        <f t="shared" si="4"/>
        <v>46264</v>
      </c>
      <c r="IL24" s="8">
        <f t="shared" si="4"/>
        <v>46265</v>
      </c>
      <c r="IM24" s="8">
        <f t="shared" si="4"/>
        <v>46266</v>
      </c>
      <c r="IN24" s="8">
        <f t="shared" si="4"/>
        <v>46267</v>
      </c>
      <c r="IO24" s="8">
        <f t="shared" si="4"/>
        <v>46268</v>
      </c>
      <c r="IP24" s="8">
        <f t="shared" si="4"/>
        <v>46269</v>
      </c>
      <c r="IQ24" s="8">
        <f t="shared" si="4"/>
        <v>46270</v>
      </c>
      <c r="IR24" s="8">
        <f t="shared" ref="IR24:JP24" si="5">IR5</f>
        <v>46271</v>
      </c>
      <c r="IS24" s="8">
        <f t="shared" si="5"/>
        <v>46272</v>
      </c>
      <c r="IT24" s="8">
        <f t="shared" si="5"/>
        <v>46273</v>
      </c>
      <c r="IU24" s="8">
        <f t="shared" si="5"/>
        <v>46274</v>
      </c>
      <c r="IV24" s="8">
        <f t="shared" si="5"/>
        <v>46275</v>
      </c>
      <c r="IW24" s="8">
        <f t="shared" si="5"/>
        <v>46276</v>
      </c>
      <c r="IX24" s="8">
        <f t="shared" si="5"/>
        <v>46277</v>
      </c>
      <c r="IY24" s="8">
        <f t="shared" si="5"/>
        <v>46278</v>
      </c>
      <c r="IZ24" s="8">
        <f t="shared" si="5"/>
        <v>46279</v>
      </c>
      <c r="JA24" s="8">
        <f t="shared" si="5"/>
        <v>46280</v>
      </c>
      <c r="JB24" s="8">
        <f t="shared" si="5"/>
        <v>46281</v>
      </c>
      <c r="JC24" s="8">
        <f t="shared" si="5"/>
        <v>46282</v>
      </c>
      <c r="JD24" s="8">
        <f t="shared" si="5"/>
        <v>46283</v>
      </c>
      <c r="JE24" s="8">
        <f t="shared" si="5"/>
        <v>46284</v>
      </c>
      <c r="JF24" s="8">
        <f t="shared" si="5"/>
        <v>46285</v>
      </c>
      <c r="JG24" s="8">
        <f t="shared" si="5"/>
        <v>46286</v>
      </c>
      <c r="JH24" s="8">
        <f t="shared" si="5"/>
        <v>46287</v>
      </c>
      <c r="JI24" s="8">
        <f t="shared" si="5"/>
        <v>46288</v>
      </c>
      <c r="JJ24" s="8">
        <f t="shared" si="5"/>
        <v>46289</v>
      </c>
      <c r="JK24" s="8">
        <f t="shared" si="5"/>
        <v>46290</v>
      </c>
      <c r="JL24" s="8">
        <f t="shared" si="5"/>
        <v>46291</v>
      </c>
      <c r="JM24" s="8">
        <f t="shared" si="5"/>
        <v>46292</v>
      </c>
      <c r="JN24" s="8">
        <f t="shared" si="5"/>
        <v>46293</v>
      </c>
      <c r="JO24" s="8">
        <f t="shared" si="5"/>
        <v>46294</v>
      </c>
      <c r="JP24" s="8">
        <f t="shared" si="5"/>
        <v>46295</v>
      </c>
    </row>
    <row r="25" spans="1:276" ht="18" customHeight="1">
      <c r="A25" s="9"/>
      <c r="B25" s="33">
        <f t="shared" ref="B25:Q25" si="6">B6</f>
        <v>46021</v>
      </c>
      <c r="C25" s="33">
        <f t="shared" si="6"/>
        <v>46022</v>
      </c>
      <c r="D25" s="33">
        <f t="shared" si="6"/>
        <v>46023</v>
      </c>
      <c r="E25" s="33">
        <f t="shared" si="6"/>
        <v>46024</v>
      </c>
      <c r="F25" s="33">
        <f t="shared" si="6"/>
        <v>46025</v>
      </c>
      <c r="G25" s="33">
        <f t="shared" si="6"/>
        <v>46026</v>
      </c>
      <c r="H25" s="33">
        <f t="shared" si="6"/>
        <v>46027</v>
      </c>
      <c r="I25" s="33">
        <f t="shared" si="6"/>
        <v>46028</v>
      </c>
      <c r="J25" s="33">
        <f t="shared" si="6"/>
        <v>46029</v>
      </c>
      <c r="K25" s="33">
        <f t="shared" si="6"/>
        <v>46030</v>
      </c>
      <c r="L25" s="8">
        <f t="shared" si="6"/>
        <v>46031</v>
      </c>
      <c r="M25" s="8">
        <f t="shared" si="6"/>
        <v>46032</v>
      </c>
      <c r="N25" s="8">
        <f t="shared" si="6"/>
        <v>46033</v>
      </c>
      <c r="O25" s="8">
        <f t="shared" si="6"/>
        <v>46034</v>
      </c>
      <c r="P25" s="8">
        <f t="shared" si="6"/>
        <v>46035</v>
      </c>
      <c r="Q25" s="8">
        <f t="shared" si="6"/>
        <v>46036</v>
      </c>
      <c r="R25" s="8">
        <f t="shared" si="1"/>
        <v>46037</v>
      </c>
      <c r="S25" s="8">
        <f t="shared" si="1"/>
        <v>46038</v>
      </c>
      <c r="T25" s="8">
        <f t="shared" si="1"/>
        <v>46039</v>
      </c>
      <c r="U25" s="8">
        <f t="shared" si="1"/>
        <v>46040</v>
      </c>
      <c r="V25" s="8">
        <f t="shared" si="1"/>
        <v>46041</v>
      </c>
      <c r="W25" s="8">
        <f t="shared" si="1"/>
        <v>46042</v>
      </c>
      <c r="X25" s="8">
        <f t="shared" si="1"/>
        <v>46043</v>
      </c>
      <c r="Y25" s="8">
        <f t="shared" si="1"/>
        <v>46044</v>
      </c>
      <c r="Z25" s="8">
        <f t="shared" si="1"/>
        <v>46045</v>
      </c>
      <c r="AA25" s="8">
        <f t="shared" si="1"/>
        <v>46046</v>
      </c>
      <c r="AB25" s="8">
        <f t="shared" si="1"/>
        <v>46047</v>
      </c>
      <c r="AC25" s="8">
        <f t="shared" si="1"/>
        <v>46048</v>
      </c>
      <c r="AD25" s="8">
        <f t="shared" si="1"/>
        <v>46049</v>
      </c>
      <c r="AE25" s="8">
        <f t="shared" si="1"/>
        <v>46050</v>
      </c>
      <c r="AF25" s="8">
        <f t="shared" si="1"/>
        <v>46051</v>
      </c>
      <c r="AG25" s="8">
        <f t="shared" si="1"/>
        <v>46052</v>
      </c>
      <c r="AH25" s="8">
        <f t="shared" si="1"/>
        <v>46053</v>
      </c>
      <c r="AI25" s="8">
        <f t="shared" si="1"/>
        <v>46054</v>
      </c>
      <c r="AJ25" s="8">
        <f t="shared" si="1"/>
        <v>46055</v>
      </c>
      <c r="AK25" s="8">
        <f t="shared" si="1"/>
        <v>46056</v>
      </c>
      <c r="AL25" s="8">
        <f t="shared" si="1"/>
        <v>46057</v>
      </c>
      <c r="AM25" s="8">
        <f t="shared" si="1"/>
        <v>46058</v>
      </c>
      <c r="AN25" s="8">
        <f t="shared" si="1"/>
        <v>46059</v>
      </c>
      <c r="AO25" s="8">
        <f t="shared" si="1"/>
        <v>46060</v>
      </c>
      <c r="AP25" s="8">
        <f t="shared" si="1"/>
        <v>46061</v>
      </c>
      <c r="AQ25" s="8">
        <f t="shared" si="1"/>
        <v>46062</v>
      </c>
      <c r="AR25" s="8">
        <f t="shared" si="1"/>
        <v>46063</v>
      </c>
      <c r="AS25" s="8">
        <f t="shared" si="1"/>
        <v>46064</v>
      </c>
      <c r="AT25" s="8">
        <f t="shared" si="1"/>
        <v>46065</v>
      </c>
      <c r="AU25" s="8">
        <f t="shared" si="1"/>
        <v>46066</v>
      </c>
      <c r="AV25" s="8">
        <f t="shared" si="1"/>
        <v>46067</v>
      </c>
      <c r="AW25" s="8">
        <f t="shared" si="1"/>
        <v>46068</v>
      </c>
      <c r="AX25" s="8">
        <f t="shared" si="1"/>
        <v>46069</v>
      </c>
      <c r="AY25" s="8">
        <f t="shared" si="1"/>
        <v>46070</v>
      </c>
      <c r="AZ25" s="8">
        <f t="shared" si="1"/>
        <v>46071</v>
      </c>
      <c r="BA25" s="8">
        <f t="shared" si="1"/>
        <v>46072</v>
      </c>
      <c r="BB25" s="8">
        <f t="shared" si="1"/>
        <v>46073</v>
      </c>
      <c r="BC25" s="8">
        <f t="shared" si="1"/>
        <v>46074</v>
      </c>
      <c r="BD25" s="8">
        <f t="shared" si="1"/>
        <v>46075</v>
      </c>
      <c r="BE25" s="8">
        <f t="shared" si="1"/>
        <v>46076</v>
      </c>
      <c r="BF25" s="8">
        <f t="shared" si="1"/>
        <v>46077</v>
      </c>
      <c r="BG25" s="8">
        <f t="shared" si="1"/>
        <v>46078</v>
      </c>
      <c r="BH25" s="8">
        <f t="shared" si="1"/>
        <v>46079</v>
      </c>
      <c r="BI25" s="8">
        <f t="shared" si="1"/>
        <v>46080</v>
      </c>
      <c r="BJ25" s="8">
        <f t="shared" si="1"/>
        <v>46081</v>
      </c>
      <c r="BK25" s="8">
        <f t="shared" si="1"/>
        <v>46082</v>
      </c>
      <c r="BL25" s="8">
        <f t="shared" si="1"/>
        <v>46083</v>
      </c>
      <c r="BM25" s="8">
        <f t="shared" si="1"/>
        <v>46084</v>
      </c>
      <c r="BN25" s="8">
        <f t="shared" si="1"/>
        <v>46085</v>
      </c>
      <c r="BO25" s="8">
        <f t="shared" si="1"/>
        <v>46086</v>
      </c>
      <c r="BP25" s="8">
        <f t="shared" si="1"/>
        <v>46087</v>
      </c>
      <c r="BQ25" s="8">
        <f t="shared" si="1"/>
        <v>46088</v>
      </c>
      <c r="BR25" s="8">
        <f t="shared" si="1"/>
        <v>46089</v>
      </c>
      <c r="BS25" s="8">
        <f t="shared" si="1"/>
        <v>46090</v>
      </c>
      <c r="BT25" s="8">
        <f t="shared" si="1"/>
        <v>46091</v>
      </c>
      <c r="BU25" s="8">
        <f t="shared" si="1"/>
        <v>46092</v>
      </c>
      <c r="BV25" s="8">
        <f t="shared" si="1"/>
        <v>46093</v>
      </c>
      <c r="BW25" s="8">
        <f t="shared" si="1"/>
        <v>46094</v>
      </c>
      <c r="BX25" s="8">
        <f t="shared" si="1"/>
        <v>46095</v>
      </c>
      <c r="BY25" s="8">
        <f t="shared" si="1"/>
        <v>46096</v>
      </c>
      <c r="BZ25" s="8">
        <f t="shared" si="1"/>
        <v>46097</v>
      </c>
      <c r="CA25" s="8">
        <f t="shared" si="1"/>
        <v>46098</v>
      </c>
      <c r="CB25" s="8">
        <f t="shared" si="1"/>
        <v>46099</v>
      </c>
      <c r="CC25" s="8">
        <f t="shared" si="1"/>
        <v>46100</v>
      </c>
      <c r="CD25" s="8">
        <f t="shared" si="2"/>
        <v>46101</v>
      </c>
      <c r="CE25" s="8">
        <f t="shared" si="2"/>
        <v>46102</v>
      </c>
      <c r="CF25" s="8">
        <f t="shared" si="2"/>
        <v>46103</v>
      </c>
      <c r="CG25" s="8">
        <f t="shared" si="2"/>
        <v>46104</v>
      </c>
      <c r="CH25" s="8">
        <f t="shared" si="2"/>
        <v>46105</v>
      </c>
      <c r="CI25" s="8">
        <f t="shared" si="2"/>
        <v>46106</v>
      </c>
      <c r="CJ25" s="8">
        <f t="shared" si="2"/>
        <v>46107</v>
      </c>
      <c r="CK25" s="8">
        <f t="shared" si="2"/>
        <v>46108</v>
      </c>
      <c r="CL25" s="8">
        <f t="shared" si="2"/>
        <v>46109</v>
      </c>
      <c r="CM25" s="8">
        <f t="shared" si="2"/>
        <v>46110</v>
      </c>
      <c r="CN25" s="8">
        <f t="shared" si="2"/>
        <v>46111</v>
      </c>
      <c r="CO25" s="8">
        <f t="shared" si="2"/>
        <v>46112</v>
      </c>
      <c r="CP25" s="8">
        <f t="shared" si="2"/>
        <v>46113</v>
      </c>
      <c r="CQ25" s="8">
        <f t="shared" si="2"/>
        <v>46114</v>
      </c>
      <c r="CR25" s="8">
        <f t="shared" si="2"/>
        <v>46115</v>
      </c>
      <c r="CS25" s="8">
        <f t="shared" si="2"/>
        <v>46116</v>
      </c>
      <c r="CT25" s="8">
        <f t="shared" si="2"/>
        <v>46117</v>
      </c>
      <c r="CU25" s="8">
        <f t="shared" si="2"/>
        <v>46118</v>
      </c>
      <c r="CV25" s="8">
        <f t="shared" si="2"/>
        <v>46119</v>
      </c>
      <c r="CW25" s="8">
        <f t="shared" si="2"/>
        <v>46120</v>
      </c>
      <c r="CX25" s="8">
        <f t="shared" si="2"/>
        <v>46121</v>
      </c>
      <c r="CY25" s="8">
        <f t="shared" si="2"/>
        <v>46122</v>
      </c>
      <c r="CZ25" s="8">
        <f t="shared" si="2"/>
        <v>46123</v>
      </c>
      <c r="DA25" s="8">
        <f t="shared" si="2"/>
        <v>46124</v>
      </c>
      <c r="DB25" s="8">
        <f t="shared" si="2"/>
        <v>46125</v>
      </c>
      <c r="DC25" s="8">
        <f t="shared" si="2"/>
        <v>46126</v>
      </c>
      <c r="DD25" s="8">
        <f t="shared" si="2"/>
        <v>46127</v>
      </c>
      <c r="DE25" s="8">
        <f t="shared" si="2"/>
        <v>46128</v>
      </c>
      <c r="DF25" s="8">
        <f t="shared" si="2"/>
        <v>46129</v>
      </c>
      <c r="DG25" s="8">
        <f t="shared" si="2"/>
        <v>46130</v>
      </c>
      <c r="DH25" s="8">
        <f t="shared" si="2"/>
        <v>46131</v>
      </c>
      <c r="DI25" s="8">
        <f t="shared" si="2"/>
        <v>46132</v>
      </c>
      <c r="DJ25" s="8">
        <f t="shared" si="2"/>
        <v>46133</v>
      </c>
      <c r="DK25" s="8">
        <f t="shared" si="2"/>
        <v>46134</v>
      </c>
      <c r="DL25" s="8">
        <f t="shared" si="2"/>
        <v>46135</v>
      </c>
      <c r="DM25" s="8">
        <f t="shared" si="2"/>
        <v>46136</v>
      </c>
      <c r="DN25" s="8">
        <f t="shared" si="2"/>
        <v>46137</v>
      </c>
      <c r="DO25" s="8">
        <f t="shared" si="2"/>
        <v>46138</v>
      </c>
      <c r="DP25" s="8">
        <f t="shared" si="2"/>
        <v>46139</v>
      </c>
      <c r="DQ25" s="8">
        <f t="shared" si="2"/>
        <v>46140</v>
      </c>
      <c r="DR25" s="8">
        <f t="shared" si="2"/>
        <v>46141</v>
      </c>
      <c r="DS25" s="8">
        <f t="shared" si="2"/>
        <v>46142</v>
      </c>
      <c r="DT25" s="8">
        <f t="shared" ref="DT25:GE25" si="7">DT6</f>
        <v>46143</v>
      </c>
      <c r="DU25" s="8">
        <f t="shared" si="7"/>
        <v>46144</v>
      </c>
      <c r="DV25" s="8">
        <f t="shared" si="7"/>
        <v>46145</v>
      </c>
      <c r="DW25" s="8">
        <f t="shared" si="7"/>
        <v>46146</v>
      </c>
      <c r="DX25" s="8">
        <f t="shared" si="7"/>
        <v>46147</v>
      </c>
      <c r="DY25" s="8">
        <f t="shared" si="7"/>
        <v>46148</v>
      </c>
      <c r="DZ25" s="8">
        <f t="shared" si="7"/>
        <v>46149</v>
      </c>
      <c r="EA25" s="8">
        <f t="shared" si="7"/>
        <v>46150</v>
      </c>
      <c r="EB25" s="8">
        <f t="shared" si="7"/>
        <v>46151</v>
      </c>
      <c r="EC25" s="8">
        <f t="shared" si="7"/>
        <v>46152</v>
      </c>
      <c r="ED25" s="8">
        <f t="shared" si="7"/>
        <v>46153</v>
      </c>
      <c r="EE25" s="8">
        <f t="shared" si="7"/>
        <v>46154</v>
      </c>
      <c r="EF25" s="8">
        <f t="shared" si="7"/>
        <v>46155</v>
      </c>
      <c r="EG25" s="8">
        <f t="shared" si="7"/>
        <v>46156</v>
      </c>
      <c r="EH25" s="8">
        <f t="shared" si="7"/>
        <v>46157</v>
      </c>
      <c r="EI25" s="8">
        <f t="shared" si="7"/>
        <v>46158</v>
      </c>
      <c r="EJ25" s="8">
        <f t="shared" si="7"/>
        <v>46159</v>
      </c>
      <c r="EK25" s="8">
        <f t="shared" si="7"/>
        <v>46160</v>
      </c>
      <c r="EL25" s="8">
        <f t="shared" si="7"/>
        <v>46161</v>
      </c>
      <c r="EM25" s="8">
        <f t="shared" si="7"/>
        <v>46162</v>
      </c>
      <c r="EN25" s="8">
        <f t="shared" si="7"/>
        <v>46163</v>
      </c>
      <c r="EO25" s="8">
        <f t="shared" si="7"/>
        <v>46164</v>
      </c>
      <c r="EP25" s="8">
        <f t="shared" si="7"/>
        <v>46165</v>
      </c>
      <c r="EQ25" s="8">
        <f t="shared" si="7"/>
        <v>46166</v>
      </c>
      <c r="ER25" s="8">
        <f t="shared" si="7"/>
        <v>46167</v>
      </c>
      <c r="ES25" s="8">
        <f t="shared" si="7"/>
        <v>46168</v>
      </c>
      <c r="ET25" s="8">
        <f t="shared" si="7"/>
        <v>46169</v>
      </c>
      <c r="EU25" s="8">
        <f t="shared" si="7"/>
        <v>46170</v>
      </c>
      <c r="EV25" s="8">
        <f t="shared" si="7"/>
        <v>46171</v>
      </c>
      <c r="EW25" s="8">
        <f t="shared" si="7"/>
        <v>46172</v>
      </c>
      <c r="EX25" s="8">
        <f t="shared" si="7"/>
        <v>46173</v>
      </c>
      <c r="EY25" s="8">
        <f t="shared" si="7"/>
        <v>46174</v>
      </c>
      <c r="EZ25" s="8">
        <f t="shared" si="7"/>
        <v>46175</v>
      </c>
      <c r="FA25" s="8">
        <f t="shared" si="7"/>
        <v>46176</v>
      </c>
      <c r="FB25" s="8">
        <f t="shared" si="7"/>
        <v>46177</v>
      </c>
      <c r="FC25" s="8">
        <f t="shared" si="7"/>
        <v>46178</v>
      </c>
      <c r="FD25" s="8">
        <f t="shared" si="7"/>
        <v>46179</v>
      </c>
      <c r="FE25" s="33">
        <f t="shared" si="7"/>
        <v>46180</v>
      </c>
      <c r="FF25" s="33">
        <f t="shared" si="7"/>
        <v>46181</v>
      </c>
      <c r="FG25" s="33">
        <f t="shared" si="7"/>
        <v>46182</v>
      </c>
      <c r="FH25" s="33">
        <f t="shared" si="7"/>
        <v>46183</v>
      </c>
      <c r="FI25" s="33">
        <f t="shared" si="7"/>
        <v>46184</v>
      </c>
      <c r="FJ25" s="8">
        <f t="shared" si="7"/>
        <v>46185</v>
      </c>
      <c r="FK25" s="8">
        <f t="shared" si="7"/>
        <v>46186</v>
      </c>
      <c r="FL25" s="8">
        <f t="shared" si="7"/>
        <v>46187</v>
      </c>
      <c r="FM25" s="8">
        <f t="shared" si="7"/>
        <v>46188</v>
      </c>
      <c r="FN25" s="8">
        <f t="shared" si="7"/>
        <v>46189</v>
      </c>
      <c r="FO25" s="8">
        <f t="shared" si="7"/>
        <v>46190</v>
      </c>
      <c r="FP25" s="8">
        <f t="shared" si="7"/>
        <v>46191</v>
      </c>
      <c r="FQ25" s="8">
        <f t="shared" si="7"/>
        <v>46192</v>
      </c>
      <c r="FR25" s="8">
        <f t="shared" si="7"/>
        <v>46193</v>
      </c>
      <c r="FS25" s="8">
        <f t="shared" si="7"/>
        <v>46194</v>
      </c>
      <c r="FT25" s="8">
        <f t="shared" si="7"/>
        <v>46195</v>
      </c>
      <c r="FU25" s="8">
        <f t="shared" si="7"/>
        <v>46196</v>
      </c>
      <c r="FV25" s="8">
        <f t="shared" si="7"/>
        <v>46197</v>
      </c>
      <c r="FW25" s="8">
        <f t="shared" si="7"/>
        <v>46198</v>
      </c>
      <c r="FX25" s="8">
        <f t="shared" si="7"/>
        <v>46199</v>
      </c>
      <c r="FY25" s="8">
        <f t="shared" si="7"/>
        <v>46200</v>
      </c>
      <c r="FZ25" s="8">
        <f t="shared" si="7"/>
        <v>46201</v>
      </c>
      <c r="GA25" s="8">
        <f t="shared" si="7"/>
        <v>46202</v>
      </c>
      <c r="GB25" s="8">
        <f t="shared" si="7"/>
        <v>46203</v>
      </c>
      <c r="GC25" s="8">
        <f t="shared" si="7"/>
        <v>46204</v>
      </c>
      <c r="GD25" s="8">
        <f t="shared" si="7"/>
        <v>46205</v>
      </c>
      <c r="GE25" s="8">
        <f t="shared" si="7"/>
        <v>46206</v>
      </c>
      <c r="GF25" s="8">
        <f t="shared" ref="GF25:IQ25" si="8">GF6</f>
        <v>46207</v>
      </c>
      <c r="GG25" s="8">
        <f t="shared" si="8"/>
        <v>46208</v>
      </c>
      <c r="GH25" s="8">
        <f t="shared" si="8"/>
        <v>46209</v>
      </c>
      <c r="GI25" s="8">
        <f t="shared" si="8"/>
        <v>46210</v>
      </c>
      <c r="GJ25" s="8">
        <f t="shared" si="8"/>
        <v>46211</v>
      </c>
      <c r="GK25" s="8">
        <f t="shared" si="8"/>
        <v>46212</v>
      </c>
      <c r="GL25" s="8">
        <f t="shared" si="8"/>
        <v>46213</v>
      </c>
      <c r="GM25" s="8">
        <f t="shared" si="8"/>
        <v>46214</v>
      </c>
      <c r="GN25" s="8">
        <f t="shared" si="8"/>
        <v>46215</v>
      </c>
      <c r="GO25" s="8">
        <f t="shared" si="8"/>
        <v>46216</v>
      </c>
      <c r="GP25" s="8">
        <f t="shared" si="8"/>
        <v>46217</v>
      </c>
      <c r="GQ25" s="8">
        <f t="shared" si="8"/>
        <v>46218</v>
      </c>
      <c r="GR25" s="8">
        <f t="shared" si="8"/>
        <v>46219</v>
      </c>
      <c r="GS25" s="8">
        <f t="shared" si="8"/>
        <v>46220</v>
      </c>
      <c r="GT25" s="8">
        <f t="shared" si="8"/>
        <v>46221</v>
      </c>
      <c r="GU25" s="8">
        <f t="shared" si="8"/>
        <v>46222</v>
      </c>
      <c r="GV25" s="8">
        <f t="shared" si="8"/>
        <v>46223</v>
      </c>
      <c r="GW25" s="8">
        <f t="shared" si="8"/>
        <v>46224</v>
      </c>
      <c r="GX25" s="8">
        <f t="shared" si="8"/>
        <v>46225</v>
      </c>
      <c r="GY25" s="8">
        <f t="shared" si="8"/>
        <v>46226</v>
      </c>
      <c r="GZ25" s="8">
        <f t="shared" si="8"/>
        <v>46227</v>
      </c>
      <c r="HA25" s="8">
        <f t="shared" si="8"/>
        <v>46228</v>
      </c>
      <c r="HB25" s="8">
        <f t="shared" si="8"/>
        <v>46229</v>
      </c>
      <c r="HC25" s="8">
        <f t="shared" si="8"/>
        <v>46230</v>
      </c>
      <c r="HD25" s="8">
        <f t="shared" si="8"/>
        <v>46231</v>
      </c>
      <c r="HE25" s="8">
        <f t="shared" si="8"/>
        <v>46232</v>
      </c>
      <c r="HF25" s="8">
        <f t="shared" si="8"/>
        <v>46233</v>
      </c>
      <c r="HG25" s="8">
        <f t="shared" si="8"/>
        <v>46234</v>
      </c>
      <c r="HH25" s="8">
        <f t="shared" si="8"/>
        <v>46235</v>
      </c>
      <c r="HI25" s="8">
        <f t="shared" si="8"/>
        <v>46236</v>
      </c>
      <c r="HJ25" s="8">
        <f t="shared" si="8"/>
        <v>46237</v>
      </c>
      <c r="HK25" s="8">
        <f t="shared" si="8"/>
        <v>46238</v>
      </c>
      <c r="HL25" s="8">
        <f t="shared" si="8"/>
        <v>46239</v>
      </c>
      <c r="HM25" s="8">
        <f t="shared" si="8"/>
        <v>46240</v>
      </c>
      <c r="HN25" s="8">
        <f t="shared" si="8"/>
        <v>46241</v>
      </c>
      <c r="HO25" s="8">
        <f t="shared" si="8"/>
        <v>46242</v>
      </c>
      <c r="HP25" s="8">
        <f t="shared" si="8"/>
        <v>46243</v>
      </c>
      <c r="HQ25" s="8">
        <f t="shared" si="8"/>
        <v>46244</v>
      </c>
      <c r="HR25" s="8">
        <f t="shared" si="8"/>
        <v>46245</v>
      </c>
      <c r="HS25" s="8">
        <f t="shared" si="8"/>
        <v>46246</v>
      </c>
      <c r="HT25" s="8">
        <f t="shared" si="8"/>
        <v>46247</v>
      </c>
      <c r="HU25" s="8">
        <f t="shared" si="8"/>
        <v>46248</v>
      </c>
      <c r="HV25" s="8">
        <f t="shared" si="8"/>
        <v>46249</v>
      </c>
      <c r="HW25" s="8">
        <f t="shared" si="8"/>
        <v>46250</v>
      </c>
      <c r="HX25" s="8">
        <f t="shared" si="8"/>
        <v>46251</v>
      </c>
      <c r="HY25" s="8">
        <f t="shared" si="8"/>
        <v>46252</v>
      </c>
      <c r="HZ25" s="8">
        <f t="shared" si="8"/>
        <v>46253</v>
      </c>
      <c r="IA25" s="8">
        <f t="shared" si="8"/>
        <v>46254</v>
      </c>
      <c r="IB25" s="8">
        <f t="shared" si="8"/>
        <v>46255</v>
      </c>
      <c r="IC25" s="8">
        <f t="shared" si="8"/>
        <v>46256</v>
      </c>
      <c r="ID25" s="8">
        <f t="shared" si="8"/>
        <v>46257</v>
      </c>
      <c r="IE25" s="8">
        <f t="shared" si="8"/>
        <v>46258</v>
      </c>
      <c r="IF25" s="8">
        <f t="shared" si="8"/>
        <v>46259</v>
      </c>
      <c r="IG25" s="8">
        <f t="shared" si="8"/>
        <v>46260</v>
      </c>
      <c r="IH25" s="8">
        <f t="shared" si="8"/>
        <v>46261</v>
      </c>
      <c r="II25" s="8">
        <f t="shared" si="8"/>
        <v>46262</v>
      </c>
      <c r="IJ25" s="8">
        <f t="shared" si="8"/>
        <v>46263</v>
      </c>
      <c r="IK25" s="8">
        <f t="shared" si="8"/>
        <v>46264</v>
      </c>
      <c r="IL25" s="8">
        <f t="shared" si="8"/>
        <v>46265</v>
      </c>
      <c r="IM25" s="8">
        <f t="shared" si="8"/>
        <v>46266</v>
      </c>
      <c r="IN25" s="8">
        <f t="shared" si="8"/>
        <v>46267</v>
      </c>
      <c r="IO25" s="8">
        <f t="shared" si="8"/>
        <v>46268</v>
      </c>
      <c r="IP25" s="8">
        <f t="shared" si="8"/>
        <v>46269</v>
      </c>
      <c r="IQ25" s="8">
        <f t="shared" si="8"/>
        <v>46270</v>
      </c>
      <c r="IR25" s="8">
        <f t="shared" ref="IR25:JP25" si="9">IR6</f>
        <v>46271</v>
      </c>
      <c r="IS25" s="8">
        <f t="shared" si="9"/>
        <v>46272</v>
      </c>
      <c r="IT25" s="8">
        <f t="shared" si="9"/>
        <v>46273</v>
      </c>
      <c r="IU25" s="8">
        <f t="shared" si="9"/>
        <v>46274</v>
      </c>
      <c r="IV25" s="8">
        <f t="shared" si="9"/>
        <v>46275</v>
      </c>
      <c r="IW25" s="8">
        <f t="shared" si="9"/>
        <v>46276</v>
      </c>
      <c r="IX25" s="8">
        <f t="shared" si="9"/>
        <v>46277</v>
      </c>
      <c r="IY25" s="8">
        <f t="shared" si="9"/>
        <v>46278</v>
      </c>
      <c r="IZ25" s="8">
        <f t="shared" si="9"/>
        <v>46279</v>
      </c>
      <c r="JA25" s="8">
        <f t="shared" si="9"/>
        <v>46280</v>
      </c>
      <c r="JB25" s="8">
        <f t="shared" si="9"/>
        <v>46281</v>
      </c>
      <c r="JC25" s="8">
        <f t="shared" si="9"/>
        <v>46282</v>
      </c>
      <c r="JD25" s="8">
        <f t="shared" si="9"/>
        <v>46283</v>
      </c>
      <c r="JE25" s="8">
        <f t="shared" si="9"/>
        <v>46284</v>
      </c>
      <c r="JF25" s="8">
        <f t="shared" si="9"/>
        <v>46285</v>
      </c>
      <c r="JG25" s="8">
        <f t="shared" si="9"/>
        <v>46286</v>
      </c>
      <c r="JH25" s="8">
        <f t="shared" si="9"/>
        <v>46287</v>
      </c>
      <c r="JI25" s="8">
        <f t="shared" si="9"/>
        <v>46288</v>
      </c>
      <c r="JJ25" s="8">
        <f t="shared" si="9"/>
        <v>46289</v>
      </c>
      <c r="JK25" s="8">
        <f t="shared" si="9"/>
        <v>46290</v>
      </c>
      <c r="JL25" s="8">
        <f t="shared" si="9"/>
        <v>46291</v>
      </c>
      <c r="JM25" s="8">
        <f t="shared" si="9"/>
        <v>46292</v>
      </c>
      <c r="JN25" s="8">
        <f t="shared" si="9"/>
        <v>46293</v>
      </c>
      <c r="JO25" s="8">
        <f t="shared" si="9"/>
        <v>46294</v>
      </c>
      <c r="JP25" s="8">
        <f t="shared" si="9"/>
        <v>46295</v>
      </c>
    </row>
    <row r="26" spans="1:276" ht="11.45" customHeight="1">
      <c r="A26" s="34" t="s">
        <v>4</v>
      </c>
    </row>
    <row r="27" spans="1:276" ht="11.45" customHeight="1">
      <c r="A27" s="12">
        <v>1</v>
      </c>
      <c r="B27" s="35">
        <f t="shared" ref="B27:Q27" si="10">ROUND(B8*0.9,)</f>
        <v>20331</v>
      </c>
      <c r="C27" s="35">
        <f t="shared" si="10"/>
        <v>27702</v>
      </c>
      <c r="D27" s="35">
        <f t="shared" si="10"/>
        <v>27702</v>
      </c>
      <c r="E27" s="35">
        <f t="shared" si="10"/>
        <v>28917</v>
      </c>
      <c r="F27" s="35">
        <f t="shared" si="10"/>
        <v>28917</v>
      </c>
      <c r="G27" s="35">
        <f t="shared" si="10"/>
        <v>28917</v>
      </c>
      <c r="H27" s="35">
        <f t="shared" si="10"/>
        <v>28917</v>
      </c>
      <c r="I27" s="35">
        <f t="shared" si="10"/>
        <v>28917</v>
      </c>
      <c r="J27" s="35">
        <f t="shared" si="10"/>
        <v>25920</v>
      </c>
      <c r="K27" s="35">
        <f t="shared" si="10"/>
        <v>24462</v>
      </c>
      <c r="L27" s="13">
        <f t="shared" si="10"/>
        <v>18104</v>
      </c>
      <c r="M27" s="13">
        <f t="shared" si="10"/>
        <v>15188</v>
      </c>
      <c r="N27" s="13">
        <f t="shared" si="10"/>
        <v>11786</v>
      </c>
      <c r="O27" s="13">
        <f t="shared" si="10"/>
        <v>11786</v>
      </c>
      <c r="P27" s="13">
        <f t="shared" si="10"/>
        <v>11786</v>
      </c>
      <c r="Q27" s="13">
        <f t="shared" si="10"/>
        <v>12515</v>
      </c>
      <c r="R27" s="13">
        <f t="shared" ref="R27:CC28" si="11">ROUND(R8*0.9,)</f>
        <v>12515</v>
      </c>
      <c r="S27" s="13">
        <f t="shared" si="11"/>
        <v>12515</v>
      </c>
      <c r="T27" s="13">
        <f t="shared" si="11"/>
        <v>12515</v>
      </c>
      <c r="U27" s="13">
        <f t="shared" si="11"/>
        <v>12515</v>
      </c>
      <c r="V27" s="13">
        <f t="shared" si="11"/>
        <v>12515</v>
      </c>
      <c r="W27" s="13">
        <f t="shared" si="11"/>
        <v>13244</v>
      </c>
      <c r="X27" s="13">
        <f t="shared" si="11"/>
        <v>13244</v>
      </c>
      <c r="Y27" s="13">
        <f t="shared" si="11"/>
        <v>13244</v>
      </c>
      <c r="Z27" s="13">
        <f t="shared" si="11"/>
        <v>13244</v>
      </c>
      <c r="AA27" s="13">
        <f t="shared" si="11"/>
        <v>13244</v>
      </c>
      <c r="AB27" s="13">
        <f t="shared" si="11"/>
        <v>14216</v>
      </c>
      <c r="AC27" s="13">
        <f t="shared" si="11"/>
        <v>14216</v>
      </c>
      <c r="AD27" s="13">
        <f t="shared" si="11"/>
        <v>14216</v>
      </c>
      <c r="AE27" s="13">
        <f t="shared" si="11"/>
        <v>14216</v>
      </c>
      <c r="AF27" s="13">
        <f t="shared" si="11"/>
        <v>17132</v>
      </c>
      <c r="AG27" s="13">
        <f t="shared" si="11"/>
        <v>17132</v>
      </c>
      <c r="AH27" s="13">
        <f t="shared" si="11"/>
        <v>17132</v>
      </c>
      <c r="AI27" s="13">
        <f t="shared" si="11"/>
        <v>16160</v>
      </c>
      <c r="AJ27" s="13">
        <f t="shared" si="11"/>
        <v>16160</v>
      </c>
      <c r="AK27" s="13">
        <f t="shared" si="11"/>
        <v>16160</v>
      </c>
      <c r="AL27" s="13">
        <f t="shared" si="11"/>
        <v>16160</v>
      </c>
      <c r="AM27" s="13">
        <f t="shared" si="11"/>
        <v>19076</v>
      </c>
      <c r="AN27" s="13">
        <f t="shared" si="11"/>
        <v>19076</v>
      </c>
      <c r="AO27" s="13">
        <f t="shared" si="11"/>
        <v>19076</v>
      </c>
      <c r="AP27" s="13">
        <f t="shared" si="11"/>
        <v>16160</v>
      </c>
      <c r="AQ27" s="13">
        <f t="shared" si="11"/>
        <v>16160</v>
      </c>
      <c r="AR27" s="13">
        <f t="shared" si="11"/>
        <v>16160</v>
      </c>
      <c r="AS27" s="13">
        <f t="shared" si="11"/>
        <v>16160</v>
      </c>
      <c r="AT27" s="13">
        <f t="shared" si="11"/>
        <v>16160</v>
      </c>
      <c r="AU27" s="13">
        <f t="shared" si="11"/>
        <v>17132</v>
      </c>
      <c r="AV27" s="13">
        <f t="shared" si="11"/>
        <v>17132</v>
      </c>
      <c r="AW27" s="13">
        <f t="shared" si="11"/>
        <v>17132</v>
      </c>
      <c r="AX27" s="13">
        <f t="shared" si="11"/>
        <v>19076</v>
      </c>
      <c r="AY27" s="13">
        <f t="shared" si="11"/>
        <v>19076</v>
      </c>
      <c r="AZ27" s="13">
        <f t="shared" si="11"/>
        <v>19076</v>
      </c>
      <c r="BA27" s="13">
        <f t="shared" si="11"/>
        <v>19076</v>
      </c>
      <c r="BB27" s="13">
        <f t="shared" si="11"/>
        <v>21020</v>
      </c>
      <c r="BC27" s="13">
        <f t="shared" si="11"/>
        <v>21020</v>
      </c>
      <c r="BD27" s="13">
        <f t="shared" si="11"/>
        <v>21020</v>
      </c>
      <c r="BE27" s="13">
        <f t="shared" si="11"/>
        <v>21020</v>
      </c>
      <c r="BF27" s="13">
        <f t="shared" si="11"/>
        <v>21020</v>
      </c>
      <c r="BG27" s="13">
        <f t="shared" si="11"/>
        <v>21020</v>
      </c>
      <c r="BH27" s="13">
        <f t="shared" si="11"/>
        <v>21020</v>
      </c>
      <c r="BI27" s="13">
        <f t="shared" si="11"/>
        <v>21020</v>
      </c>
      <c r="BJ27" s="13">
        <f t="shared" si="11"/>
        <v>19076</v>
      </c>
      <c r="BK27" s="13">
        <f t="shared" si="11"/>
        <v>13244</v>
      </c>
      <c r="BL27" s="13">
        <f t="shared" si="11"/>
        <v>13244</v>
      </c>
      <c r="BM27" s="13">
        <f t="shared" si="11"/>
        <v>13244</v>
      </c>
      <c r="BN27" s="13">
        <f t="shared" si="11"/>
        <v>13244</v>
      </c>
      <c r="BO27" s="13">
        <f t="shared" si="11"/>
        <v>13244</v>
      </c>
      <c r="BP27" s="13">
        <f t="shared" si="11"/>
        <v>13244</v>
      </c>
      <c r="BQ27" s="13">
        <f t="shared" si="11"/>
        <v>13244</v>
      </c>
      <c r="BR27" s="13">
        <f t="shared" si="11"/>
        <v>13244</v>
      </c>
      <c r="BS27" s="13">
        <f t="shared" si="11"/>
        <v>13244</v>
      </c>
      <c r="BT27" s="13">
        <f t="shared" si="11"/>
        <v>9680</v>
      </c>
      <c r="BU27" s="13">
        <f t="shared" si="11"/>
        <v>9680</v>
      </c>
      <c r="BV27" s="13">
        <f t="shared" si="11"/>
        <v>9680</v>
      </c>
      <c r="BW27" s="13">
        <f t="shared" si="11"/>
        <v>9680</v>
      </c>
      <c r="BX27" s="13">
        <f t="shared" si="11"/>
        <v>9680</v>
      </c>
      <c r="BY27" s="13">
        <f t="shared" si="11"/>
        <v>9680</v>
      </c>
      <c r="BZ27" s="13">
        <f t="shared" si="11"/>
        <v>9680</v>
      </c>
      <c r="CA27" s="13">
        <f t="shared" si="11"/>
        <v>8546</v>
      </c>
      <c r="CB27" s="13">
        <f t="shared" si="11"/>
        <v>8546</v>
      </c>
      <c r="CC27" s="13">
        <f t="shared" si="11"/>
        <v>8546</v>
      </c>
      <c r="CD27" s="13">
        <f t="shared" ref="CD27:DS28" si="12">ROUND(CD8*0.9,)</f>
        <v>8546</v>
      </c>
      <c r="CE27" s="13">
        <f t="shared" si="12"/>
        <v>8546</v>
      </c>
      <c r="CF27" s="13">
        <f t="shared" si="12"/>
        <v>7574</v>
      </c>
      <c r="CG27" s="13">
        <f t="shared" si="12"/>
        <v>7574</v>
      </c>
      <c r="CH27" s="13">
        <f t="shared" si="12"/>
        <v>7574</v>
      </c>
      <c r="CI27" s="13">
        <f t="shared" si="12"/>
        <v>7574</v>
      </c>
      <c r="CJ27" s="13">
        <f t="shared" si="12"/>
        <v>7574</v>
      </c>
      <c r="CK27" s="13">
        <f t="shared" si="12"/>
        <v>8546</v>
      </c>
      <c r="CL27" s="13">
        <f t="shared" si="12"/>
        <v>8546</v>
      </c>
      <c r="CM27" s="13">
        <f t="shared" si="12"/>
        <v>7574</v>
      </c>
      <c r="CN27" s="13">
        <f t="shared" si="12"/>
        <v>7574</v>
      </c>
      <c r="CO27" s="13">
        <f t="shared" si="12"/>
        <v>7574</v>
      </c>
      <c r="CP27" s="13">
        <f t="shared" si="12"/>
        <v>7412</v>
      </c>
      <c r="CQ27" s="13">
        <f t="shared" si="12"/>
        <v>7412</v>
      </c>
      <c r="CR27" s="13">
        <f t="shared" si="12"/>
        <v>7412</v>
      </c>
      <c r="CS27" s="13">
        <f t="shared" si="12"/>
        <v>7412</v>
      </c>
      <c r="CT27" s="13">
        <f t="shared" si="12"/>
        <v>6602</v>
      </c>
      <c r="CU27" s="13">
        <f t="shared" si="12"/>
        <v>6602</v>
      </c>
      <c r="CV27" s="13">
        <f t="shared" si="12"/>
        <v>6602</v>
      </c>
      <c r="CW27" s="13">
        <f t="shared" si="12"/>
        <v>6602</v>
      </c>
      <c r="CX27" s="13">
        <f t="shared" si="12"/>
        <v>6602</v>
      </c>
      <c r="CY27" s="13">
        <f t="shared" si="12"/>
        <v>6602</v>
      </c>
      <c r="CZ27" s="13">
        <f t="shared" si="12"/>
        <v>6602</v>
      </c>
      <c r="DA27" s="13">
        <f t="shared" si="12"/>
        <v>5063</v>
      </c>
      <c r="DB27" s="13">
        <f t="shared" si="12"/>
        <v>5063</v>
      </c>
      <c r="DC27" s="13">
        <f t="shared" si="12"/>
        <v>5063</v>
      </c>
      <c r="DD27" s="13">
        <f t="shared" si="12"/>
        <v>5063</v>
      </c>
      <c r="DE27" s="13">
        <f t="shared" si="12"/>
        <v>5063</v>
      </c>
      <c r="DF27" s="13">
        <f t="shared" si="12"/>
        <v>5549</v>
      </c>
      <c r="DG27" s="13">
        <f t="shared" si="12"/>
        <v>5549</v>
      </c>
      <c r="DH27" s="13">
        <f t="shared" si="12"/>
        <v>5063</v>
      </c>
      <c r="DI27" s="13">
        <f t="shared" si="12"/>
        <v>5063</v>
      </c>
      <c r="DJ27" s="13">
        <f t="shared" si="12"/>
        <v>5063</v>
      </c>
      <c r="DK27" s="13">
        <f t="shared" si="12"/>
        <v>5063</v>
      </c>
      <c r="DL27" s="13">
        <f t="shared" si="12"/>
        <v>5063</v>
      </c>
      <c r="DM27" s="13">
        <f t="shared" si="12"/>
        <v>5549</v>
      </c>
      <c r="DN27" s="13">
        <f t="shared" si="12"/>
        <v>5549</v>
      </c>
      <c r="DO27" s="13">
        <f t="shared" si="12"/>
        <v>5063</v>
      </c>
      <c r="DP27" s="13">
        <f t="shared" si="12"/>
        <v>5063</v>
      </c>
      <c r="DQ27" s="13">
        <f t="shared" si="12"/>
        <v>5063</v>
      </c>
      <c r="DR27" s="13">
        <f t="shared" si="12"/>
        <v>5063</v>
      </c>
      <c r="DS27" s="13">
        <f t="shared" si="12"/>
        <v>6197</v>
      </c>
      <c r="DT27" s="13">
        <f t="shared" ref="DT27:GE27" si="13">ROUND(DT8*0.9,)</f>
        <v>6197</v>
      </c>
      <c r="DU27" s="13">
        <f t="shared" si="13"/>
        <v>6197</v>
      </c>
      <c r="DV27" s="13">
        <f t="shared" si="13"/>
        <v>5306</v>
      </c>
      <c r="DW27" s="13">
        <f t="shared" si="13"/>
        <v>5306</v>
      </c>
      <c r="DX27" s="13">
        <f t="shared" si="13"/>
        <v>5306</v>
      </c>
      <c r="DY27" s="13">
        <f t="shared" si="13"/>
        <v>5306</v>
      </c>
      <c r="DZ27" s="13">
        <f t="shared" si="13"/>
        <v>5306</v>
      </c>
      <c r="EA27" s="13">
        <f t="shared" si="13"/>
        <v>6197</v>
      </c>
      <c r="EB27" s="13">
        <f t="shared" si="13"/>
        <v>6197</v>
      </c>
      <c r="EC27" s="13">
        <f t="shared" si="13"/>
        <v>6197</v>
      </c>
      <c r="ED27" s="13">
        <f t="shared" si="13"/>
        <v>5063</v>
      </c>
      <c r="EE27" s="13">
        <f t="shared" si="13"/>
        <v>5063</v>
      </c>
      <c r="EF27" s="13">
        <f t="shared" si="13"/>
        <v>5063</v>
      </c>
      <c r="EG27" s="13">
        <f t="shared" si="13"/>
        <v>5063</v>
      </c>
      <c r="EH27" s="13">
        <f t="shared" si="13"/>
        <v>5306</v>
      </c>
      <c r="EI27" s="13">
        <f t="shared" si="13"/>
        <v>5306</v>
      </c>
      <c r="EJ27" s="13">
        <f t="shared" si="13"/>
        <v>5063</v>
      </c>
      <c r="EK27" s="13">
        <f t="shared" si="13"/>
        <v>5063</v>
      </c>
      <c r="EL27" s="13">
        <f t="shared" si="13"/>
        <v>5063</v>
      </c>
      <c r="EM27" s="13">
        <f t="shared" si="13"/>
        <v>5063</v>
      </c>
      <c r="EN27" s="13">
        <f t="shared" si="13"/>
        <v>5063</v>
      </c>
      <c r="EO27" s="13">
        <f t="shared" si="13"/>
        <v>5306</v>
      </c>
      <c r="EP27" s="13">
        <f t="shared" si="13"/>
        <v>5306</v>
      </c>
      <c r="EQ27" s="13">
        <f t="shared" si="13"/>
        <v>5063</v>
      </c>
      <c r="ER27" s="13">
        <f t="shared" si="13"/>
        <v>5063</v>
      </c>
      <c r="ES27" s="13">
        <f t="shared" si="13"/>
        <v>5063</v>
      </c>
      <c r="ET27" s="13">
        <f t="shared" si="13"/>
        <v>5063</v>
      </c>
      <c r="EU27" s="13">
        <f t="shared" si="13"/>
        <v>5063</v>
      </c>
      <c r="EV27" s="13">
        <f t="shared" si="13"/>
        <v>5306</v>
      </c>
      <c r="EW27" s="13">
        <f t="shared" si="13"/>
        <v>5306</v>
      </c>
      <c r="EX27" s="13">
        <f t="shared" si="13"/>
        <v>5306</v>
      </c>
      <c r="EY27" s="13">
        <f t="shared" si="13"/>
        <v>5306</v>
      </c>
      <c r="EZ27" s="13">
        <f t="shared" si="13"/>
        <v>5306</v>
      </c>
      <c r="FA27" s="13">
        <f t="shared" si="13"/>
        <v>5306</v>
      </c>
      <c r="FB27" s="13">
        <f t="shared" si="13"/>
        <v>5306</v>
      </c>
      <c r="FC27" s="13">
        <f t="shared" si="13"/>
        <v>9518</v>
      </c>
      <c r="FD27" s="13">
        <f t="shared" si="13"/>
        <v>9518</v>
      </c>
      <c r="FE27" s="35">
        <f t="shared" si="13"/>
        <v>9518</v>
      </c>
      <c r="FF27" s="35">
        <f t="shared" si="13"/>
        <v>9518</v>
      </c>
      <c r="FG27" s="35">
        <f t="shared" si="13"/>
        <v>9518</v>
      </c>
      <c r="FH27" s="35">
        <f t="shared" si="13"/>
        <v>9518</v>
      </c>
      <c r="FI27" s="35">
        <f t="shared" si="13"/>
        <v>11300</v>
      </c>
      <c r="FJ27" s="13">
        <f t="shared" si="13"/>
        <v>11300</v>
      </c>
      <c r="FK27" s="13">
        <f t="shared" si="13"/>
        <v>11300</v>
      </c>
      <c r="FL27" s="13">
        <f t="shared" si="13"/>
        <v>11300</v>
      </c>
      <c r="FM27" s="13">
        <f t="shared" si="13"/>
        <v>11300</v>
      </c>
      <c r="FN27" s="13">
        <f t="shared" si="13"/>
        <v>11300</v>
      </c>
      <c r="FO27" s="13">
        <f t="shared" si="13"/>
        <v>11300</v>
      </c>
      <c r="FP27" s="13">
        <f t="shared" si="13"/>
        <v>11300</v>
      </c>
      <c r="FQ27" s="13">
        <f t="shared" si="13"/>
        <v>11300</v>
      </c>
      <c r="FR27" s="13">
        <f t="shared" si="13"/>
        <v>11300</v>
      </c>
      <c r="FS27" s="13">
        <f t="shared" si="13"/>
        <v>6197</v>
      </c>
      <c r="FT27" s="13">
        <f t="shared" si="13"/>
        <v>6197</v>
      </c>
      <c r="FU27" s="13">
        <f t="shared" si="13"/>
        <v>6197</v>
      </c>
      <c r="FV27" s="13">
        <f t="shared" si="13"/>
        <v>6197</v>
      </c>
      <c r="FW27" s="13">
        <f t="shared" si="13"/>
        <v>6197</v>
      </c>
      <c r="FX27" s="13">
        <f t="shared" si="13"/>
        <v>6197</v>
      </c>
      <c r="FY27" s="13">
        <f t="shared" si="13"/>
        <v>6197</v>
      </c>
      <c r="FZ27" s="13">
        <f t="shared" si="13"/>
        <v>6197</v>
      </c>
      <c r="GA27" s="13">
        <f t="shared" si="13"/>
        <v>9518</v>
      </c>
      <c r="GB27" s="13">
        <f t="shared" si="13"/>
        <v>9518</v>
      </c>
      <c r="GC27" s="13">
        <f t="shared" si="13"/>
        <v>9518</v>
      </c>
      <c r="GD27" s="13">
        <f t="shared" si="13"/>
        <v>9518</v>
      </c>
      <c r="GE27" s="13">
        <f t="shared" si="13"/>
        <v>9518</v>
      </c>
      <c r="GF27" s="13">
        <f t="shared" ref="GF27:IQ27" si="14">ROUND(GF8*0.9,)</f>
        <v>9518</v>
      </c>
      <c r="GG27" s="13">
        <f t="shared" si="14"/>
        <v>9518</v>
      </c>
      <c r="GH27" s="13">
        <f t="shared" si="14"/>
        <v>9518</v>
      </c>
      <c r="GI27" s="13">
        <f t="shared" si="14"/>
        <v>9518</v>
      </c>
      <c r="GJ27" s="13">
        <f t="shared" si="14"/>
        <v>9518</v>
      </c>
      <c r="GK27" s="13">
        <f t="shared" si="14"/>
        <v>9518</v>
      </c>
      <c r="GL27" s="13">
        <f t="shared" si="14"/>
        <v>9518</v>
      </c>
      <c r="GM27" s="13">
        <f t="shared" si="14"/>
        <v>9518</v>
      </c>
      <c r="GN27" s="13">
        <f t="shared" si="14"/>
        <v>9518</v>
      </c>
      <c r="GO27" s="13">
        <f t="shared" si="14"/>
        <v>7007</v>
      </c>
      <c r="GP27" s="13">
        <f t="shared" si="14"/>
        <v>7007</v>
      </c>
      <c r="GQ27" s="13">
        <f t="shared" si="14"/>
        <v>7007</v>
      </c>
      <c r="GR27" s="13">
        <f t="shared" si="14"/>
        <v>7007</v>
      </c>
      <c r="GS27" s="13">
        <f t="shared" si="14"/>
        <v>7412</v>
      </c>
      <c r="GT27" s="13">
        <f t="shared" si="14"/>
        <v>7412</v>
      </c>
      <c r="GU27" s="13">
        <f t="shared" si="14"/>
        <v>7007</v>
      </c>
      <c r="GV27" s="13">
        <f t="shared" si="14"/>
        <v>7007</v>
      </c>
      <c r="GW27" s="13">
        <f t="shared" si="14"/>
        <v>7007</v>
      </c>
      <c r="GX27" s="13">
        <f t="shared" si="14"/>
        <v>7007</v>
      </c>
      <c r="GY27" s="13">
        <f t="shared" si="14"/>
        <v>7007</v>
      </c>
      <c r="GZ27" s="13">
        <f t="shared" si="14"/>
        <v>7412</v>
      </c>
      <c r="HA27" s="13">
        <f t="shared" si="14"/>
        <v>7412</v>
      </c>
      <c r="HB27" s="13">
        <f t="shared" si="14"/>
        <v>7007</v>
      </c>
      <c r="HC27" s="13">
        <f t="shared" si="14"/>
        <v>7007</v>
      </c>
      <c r="HD27" s="13">
        <f t="shared" si="14"/>
        <v>7007</v>
      </c>
      <c r="HE27" s="13">
        <f t="shared" si="14"/>
        <v>7007</v>
      </c>
      <c r="HF27" s="13">
        <f t="shared" si="14"/>
        <v>7007</v>
      </c>
      <c r="HG27" s="13">
        <f t="shared" si="14"/>
        <v>7412</v>
      </c>
      <c r="HH27" s="13">
        <f t="shared" si="14"/>
        <v>7412</v>
      </c>
      <c r="HI27" s="13">
        <f t="shared" si="14"/>
        <v>7007</v>
      </c>
      <c r="HJ27" s="13">
        <f t="shared" si="14"/>
        <v>7007</v>
      </c>
      <c r="HK27" s="13">
        <f t="shared" si="14"/>
        <v>7007</v>
      </c>
      <c r="HL27" s="13">
        <f t="shared" si="14"/>
        <v>7007</v>
      </c>
      <c r="HM27" s="13">
        <f t="shared" si="14"/>
        <v>7007</v>
      </c>
      <c r="HN27" s="13">
        <f t="shared" si="14"/>
        <v>7412</v>
      </c>
      <c r="HO27" s="13">
        <f t="shared" si="14"/>
        <v>7412</v>
      </c>
      <c r="HP27" s="13">
        <f t="shared" si="14"/>
        <v>7007</v>
      </c>
      <c r="HQ27" s="13">
        <f t="shared" si="14"/>
        <v>7007</v>
      </c>
      <c r="HR27" s="13">
        <f t="shared" si="14"/>
        <v>7007</v>
      </c>
      <c r="HS27" s="13">
        <f t="shared" si="14"/>
        <v>7007</v>
      </c>
      <c r="HT27" s="13">
        <f t="shared" si="14"/>
        <v>7007</v>
      </c>
      <c r="HU27" s="13">
        <f t="shared" si="14"/>
        <v>7412</v>
      </c>
      <c r="HV27" s="13">
        <f t="shared" si="14"/>
        <v>7412</v>
      </c>
      <c r="HW27" s="13">
        <f t="shared" si="14"/>
        <v>7007</v>
      </c>
      <c r="HX27" s="13">
        <f t="shared" si="14"/>
        <v>7007</v>
      </c>
      <c r="HY27" s="13">
        <f t="shared" si="14"/>
        <v>7007</v>
      </c>
      <c r="HZ27" s="13">
        <f t="shared" si="14"/>
        <v>7007</v>
      </c>
      <c r="IA27" s="13">
        <f t="shared" si="14"/>
        <v>7007</v>
      </c>
      <c r="IB27" s="13">
        <f t="shared" si="14"/>
        <v>7007</v>
      </c>
      <c r="IC27" s="13">
        <f t="shared" si="14"/>
        <v>7007</v>
      </c>
      <c r="ID27" s="13">
        <f t="shared" si="14"/>
        <v>6197</v>
      </c>
      <c r="IE27" s="13">
        <f t="shared" si="14"/>
        <v>6197</v>
      </c>
      <c r="IF27" s="13">
        <f t="shared" si="14"/>
        <v>6197</v>
      </c>
      <c r="IG27" s="13">
        <f t="shared" si="14"/>
        <v>6197</v>
      </c>
      <c r="IH27" s="13">
        <f t="shared" si="14"/>
        <v>6197</v>
      </c>
      <c r="II27" s="13">
        <f t="shared" si="14"/>
        <v>6197</v>
      </c>
      <c r="IJ27" s="13">
        <f t="shared" si="14"/>
        <v>6197</v>
      </c>
      <c r="IK27" s="13">
        <f t="shared" si="14"/>
        <v>5792</v>
      </c>
      <c r="IL27" s="13">
        <f t="shared" si="14"/>
        <v>5792</v>
      </c>
      <c r="IM27" s="13">
        <f t="shared" si="14"/>
        <v>5792</v>
      </c>
      <c r="IN27" s="13">
        <f t="shared" si="14"/>
        <v>5792</v>
      </c>
      <c r="IO27" s="13">
        <f t="shared" si="14"/>
        <v>5792</v>
      </c>
      <c r="IP27" s="13">
        <f t="shared" si="14"/>
        <v>6197</v>
      </c>
      <c r="IQ27" s="13">
        <f t="shared" si="14"/>
        <v>6197</v>
      </c>
      <c r="IR27" s="13">
        <f t="shared" ref="IR27:JP27" si="15">ROUND(IR8*0.9,)</f>
        <v>5792</v>
      </c>
      <c r="IS27" s="13">
        <f t="shared" si="15"/>
        <v>5792</v>
      </c>
      <c r="IT27" s="13">
        <f t="shared" si="15"/>
        <v>5792</v>
      </c>
      <c r="IU27" s="13">
        <f t="shared" si="15"/>
        <v>5792</v>
      </c>
      <c r="IV27" s="13">
        <f t="shared" si="15"/>
        <v>5792</v>
      </c>
      <c r="IW27" s="13">
        <f t="shared" si="15"/>
        <v>6197</v>
      </c>
      <c r="IX27" s="13">
        <f t="shared" si="15"/>
        <v>6197</v>
      </c>
      <c r="IY27" s="13">
        <f t="shared" si="15"/>
        <v>5792</v>
      </c>
      <c r="IZ27" s="13">
        <f t="shared" si="15"/>
        <v>5792</v>
      </c>
      <c r="JA27" s="13">
        <f t="shared" si="15"/>
        <v>5792</v>
      </c>
      <c r="JB27" s="13">
        <f t="shared" si="15"/>
        <v>5792</v>
      </c>
      <c r="JC27" s="13">
        <f t="shared" si="15"/>
        <v>5792</v>
      </c>
      <c r="JD27" s="13">
        <f t="shared" si="15"/>
        <v>6197</v>
      </c>
      <c r="JE27" s="13">
        <f t="shared" si="15"/>
        <v>6197</v>
      </c>
      <c r="JF27" s="13">
        <f t="shared" si="15"/>
        <v>7007</v>
      </c>
      <c r="JG27" s="13">
        <f t="shared" si="15"/>
        <v>7007</v>
      </c>
      <c r="JH27" s="13">
        <f t="shared" si="15"/>
        <v>7007</v>
      </c>
      <c r="JI27" s="13">
        <f t="shared" si="15"/>
        <v>7007</v>
      </c>
      <c r="JJ27" s="13">
        <f t="shared" si="15"/>
        <v>7007</v>
      </c>
      <c r="JK27" s="13">
        <f t="shared" si="15"/>
        <v>7007</v>
      </c>
      <c r="JL27" s="13">
        <f t="shared" si="15"/>
        <v>7007</v>
      </c>
      <c r="JM27" s="13">
        <f t="shared" si="15"/>
        <v>7007</v>
      </c>
      <c r="JN27" s="13">
        <f t="shared" si="15"/>
        <v>7007</v>
      </c>
      <c r="JO27" s="13">
        <f t="shared" si="15"/>
        <v>7007</v>
      </c>
      <c r="JP27" s="13">
        <f t="shared" si="15"/>
        <v>7007</v>
      </c>
    </row>
    <row r="28" spans="1:276" ht="11.45" customHeight="1">
      <c r="A28" s="12">
        <v>2</v>
      </c>
      <c r="B28" s="35">
        <f t="shared" ref="B28:Q28" si="16">ROUND(B9*0.9,)</f>
        <v>21951</v>
      </c>
      <c r="C28" s="35">
        <f t="shared" si="16"/>
        <v>29322</v>
      </c>
      <c r="D28" s="35">
        <f t="shared" si="16"/>
        <v>29322</v>
      </c>
      <c r="E28" s="35">
        <f t="shared" si="16"/>
        <v>30537</v>
      </c>
      <c r="F28" s="35">
        <f t="shared" si="16"/>
        <v>30537</v>
      </c>
      <c r="G28" s="35">
        <f t="shared" si="16"/>
        <v>30537</v>
      </c>
      <c r="H28" s="35">
        <f t="shared" si="16"/>
        <v>30537</v>
      </c>
      <c r="I28" s="35">
        <f t="shared" si="16"/>
        <v>30537</v>
      </c>
      <c r="J28" s="35">
        <f t="shared" si="16"/>
        <v>27540</v>
      </c>
      <c r="K28" s="35">
        <f t="shared" si="16"/>
        <v>26082</v>
      </c>
      <c r="L28" s="13">
        <f t="shared" si="16"/>
        <v>19602</v>
      </c>
      <c r="M28" s="13">
        <f t="shared" si="16"/>
        <v>16686</v>
      </c>
      <c r="N28" s="13">
        <f t="shared" si="16"/>
        <v>13284</v>
      </c>
      <c r="O28" s="13">
        <f t="shared" si="16"/>
        <v>13284</v>
      </c>
      <c r="P28" s="13">
        <f t="shared" si="16"/>
        <v>13284</v>
      </c>
      <c r="Q28" s="13">
        <f t="shared" si="16"/>
        <v>14013</v>
      </c>
      <c r="R28" s="13">
        <f t="shared" si="11"/>
        <v>14013</v>
      </c>
      <c r="S28" s="13">
        <f t="shared" si="11"/>
        <v>14013</v>
      </c>
      <c r="T28" s="13">
        <f t="shared" si="11"/>
        <v>14013</v>
      </c>
      <c r="U28" s="13">
        <f t="shared" si="11"/>
        <v>14013</v>
      </c>
      <c r="V28" s="13">
        <f t="shared" si="11"/>
        <v>14013</v>
      </c>
      <c r="W28" s="13">
        <f t="shared" si="11"/>
        <v>14742</v>
      </c>
      <c r="X28" s="13">
        <f t="shared" si="11"/>
        <v>14742</v>
      </c>
      <c r="Y28" s="13">
        <f t="shared" si="11"/>
        <v>14742</v>
      </c>
      <c r="Z28" s="13">
        <f t="shared" si="11"/>
        <v>14742</v>
      </c>
      <c r="AA28" s="13">
        <f t="shared" si="11"/>
        <v>14742</v>
      </c>
      <c r="AB28" s="13">
        <f t="shared" si="11"/>
        <v>15714</v>
      </c>
      <c r="AC28" s="13">
        <f t="shared" si="11"/>
        <v>15714</v>
      </c>
      <c r="AD28" s="13">
        <f t="shared" si="11"/>
        <v>15714</v>
      </c>
      <c r="AE28" s="13">
        <f t="shared" si="11"/>
        <v>15714</v>
      </c>
      <c r="AF28" s="13">
        <f t="shared" si="11"/>
        <v>18630</v>
      </c>
      <c r="AG28" s="13">
        <f t="shared" si="11"/>
        <v>18630</v>
      </c>
      <c r="AH28" s="13">
        <f t="shared" si="11"/>
        <v>18630</v>
      </c>
      <c r="AI28" s="13">
        <f t="shared" si="11"/>
        <v>17658</v>
      </c>
      <c r="AJ28" s="13">
        <f t="shared" si="11"/>
        <v>17658</v>
      </c>
      <c r="AK28" s="13">
        <f t="shared" si="11"/>
        <v>17658</v>
      </c>
      <c r="AL28" s="13">
        <f t="shared" si="11"/>
        <v>17658</v>
      </c>
      <c r="AM28" s="13">
        <f t="shared" si="11"/>
        <v>20574</v>
      </c>
      <c r="AN28" s="13">
        <f t="shared" si="11"/>
        <v>20574</v>
      </c>
      <c r="AO28" s="13">
        <f t="shared" si="11"/>
        <v>20574</v>
      </c>
      <c r="AP28" s="13">
        <f t="shared" si="11"/>
        <v>17658</v>
      </c>
      <c r="AQ28" s="13">
        <f t="shared" si="11"/>
        <v>17658</v>
      </c>
      <c r="AR28" s="13">
        <f t="shared" si="11"/>
        <v>17658</v>
      </c>
      <c r="AS28" s="13">
        <f t="shared" si="11"/>
        <v>17658</v>
      </c>
      <c r="AT28" s="13">
        <f t="shared" si="11"/>
        <v>17658</v>
      </c>
      <c r="AU28" s="13">
        <f t="shared" si="11"/>
        <v>18630</v>
      </c>
      <c r="AV28" s="13">
        <f t="shared" si="11"/>
        <v>18630</v>
      </c>
      <c r="AW28" s="13">
        <f t="shared" si="11"/>
        <v>18630</v>
      </c>
      <c r="AX28" s="13">
        <f t="shared" si="11"/>
        <v>20574</v>
      </c>
      <c r="AY28" s="13">
        <f t="shared" si="11"/>
        <v>20574</v>
      </c>
      <c r="AZ28" s="13">
        <f t="shared" si="11"/>
        <v>20574</v>
      </c>
      <c r="BA28" s="13">
        <f t="shared" si="11"/>
        <v>20574</v>
      </c>
      <c r="BB28" s="13">
        <f t="shared" si="11"/>
        <v>22518</v>
      </c>
      <c r="BC28" s="13">
        <f t="shared" si="11"/>
        <v>22518</v>
      </c>
      <c r="BD28" s="13">
        <f t="shared" si="11"/>
        <v>22518</v>
      </c>
      <c r="BE28" s="13">
        <f t="shared" si="11"/>
        <v>22518</v>
      </c>
      <c r="BF28" s="13">
        <f t="shared" si="11"/>
        <v>22518</v>
      </c>
      <c r="BG28" s="13">
        <f t="shared" si="11"/>
        <v>22518</v>
      </c>
      <c r="BH28" s="13">
        <f t="shared" si="11"/>
        <v>22518</v>
      </c>
      <c r="BI28" s="13">
        <f t="shared" si="11"/>
        <v>22518</v>
      </c>
      <c r="BJ28" s="13">
        <f t="shared" si="11"/>
        <v>20574</v>
      </c>
      <c r="BK28" s="13">
        <f t="shared" si="11"/>
        <v>14742</v>
      </c>
      <c r="BL28" s="13">
        <f t="shared" si="11"/>
        <v>14742</v>
      </c>
      <c r="BM28" s="13">
        <f t="shared" si="11"/>
        <v>14742</v>
      </c>
      <c r="BN28" s="13">
        <f t="shared" si="11"/>
        <v>14742</v>
      </c>
      <c r="BO28" s="13">
        <f t="shared" si="11"/>
        <v>14742</v>
      </c>
      <c r="BP28" s="13">
        <f t="shared" si="11"/>
        <v>14742</v>
      </c>
      <c r="BQ28" s="13">
        <f t="shared" si="11"/>
        <v>14742</v>
      </c>
      <c r="BR28" s="13">
        <f t="shared" si="11"/>
        <v>14742</v>
      </c>
      <c r="BS28" s="13">
        <f t="shared" si="11"/>
        <v>14742</v>
      </c>
      <c r="BT28" s="13">
        <f t="shared" si="11"/>
        <v>11178</v>
      </c>
      <c r="BU28" s="13">
        <f t="shared" si="11"/>
        <v>11178</v>
      </c>
      <c r="BV28" s="13">
        <f t="shared" si="11"/>
        <v>11178</v>
      </c>
      <c r="BW28" s="13">
        <f t="shared" si="11"/>
        <v>11178</v>
      </c>
      <c r="BX28" s="13">
        <f t="shared" si="11"/>
        <v>11178</v>
      </c>
      <c r="BY28" s="13">
        <f t="shared" si="11"/>
        <v>11178</v>
      </c>
      <c r="BZ28" s="13">
        <f t="shared" si="11"/>
        <v>11178</v>
      </c>
      <c r="CA28" s="13">
        <f t="shared" si="11"/>
        <v>10044</v>
      </c>
      <c r="CB28" s="13">
        <f t="shared" si="11"/>
        <v>10044</v>
      </c>
      <c r="CC28" s="13">
        <f t="shared" si="11"/>
        <v>10044</v>
      </c>
      <c r="CD28" s="13">
        <f t="shared" si="12"/>
        <v>10044</v>
      </c>
      <c r="CE28" s="13">
        <f t="shared" si="12"/>
        <v>10044</v>
      </c>
      <c r="CF28" s="13">
        <f t="shared" si="12"/>
        <v>9072</v>
      </c>
      <c r="CG28" s="13">
        <f t="shared" si="12"/>
        <v>9072</v>
      </c>
      <c r="CH28" s="13">
        <f t="shared" si="12"/>
        <v>9072</v>
      </c>
      <c r="CI28" s="13">
        <f t="shared" si="12"/>
        <v>9072</v>
      </c>
      <c r="CJ28" s="13">
        <f t="shared" si="12"/>
        <v>9072</v>
      </c>
      <c r="CK28" s="13">
        <f t="shared" si="12"/>
        <v>10044</v>
      </c>
      <c r="CL28" s="13">
        <f t="shared" si="12"/>
        <v>10044</v>
      </c>
      <c r="CM28" s="13">
        <f t="shared" si="12"/>
        <v>9072</v>
      </c>
      <c r="CN28" s="13">
        <f t="shared" si="12"/>
        <v>9072</v>
      </c>
      <c r="CO28" s="13">
        <f t="shared" si="12"/>
        <v>9072</v>
      </c>
      <c r="CP28" s="13">
        <f t="shared" si="12"/>
        <v>8748</v>
      </c>
      <c r="CQ28" s="13">
        <f t="shared" si="12"/>
        <v>8748</v>
      </c>
      <c r="CR28" s="13">
        <f t="shared" si="12"/>
        <v>8748</v>
      </c>
      <c r="CS28" s="13">
        <f t="shared" si="12"/>
        <v>8748</v>
      </c>
      <c r="CT28" s="13">
        <f t="shared" si="12"/>
        <v>7938</v>
      </c>
      <c r="CU28" s="13">
        <f t="shared" si="12"/>
        <v>7938</v>
      </c>
      <c r="CV28" s="13">
        <f t="shared" si="12"/>
        <v>7938</v>
      </c>
      <c r="CW28" s="13">
        <f t="shared" si="12"/>
        <v>7938</v>
      </c>
      <c r="CX28" s="13">
        <f t="shared" si="12"/>
        <v>7938</v>
      </c>
      <c r="CY28" s="13">
        <f t="shared" si="12"/>
        <v>7938</v>
      </c>
      <c r="CZ28" s="13">
        <f t="shared" si="12"/>
        <v>7938</v>
      </c>
      <c r="DA28" s="13">
        <f t="shared" si="12"/>
        <v>6399</v>
      </c>
      <c r="DB28" s="13">
        <f t="shared" si="12"/>
        <v>6399</v>
      </c>
      <c r="DC28" s="13">
        <f t="shared" si="12"/>
        <v>6399</v>
      </c>
      <c r="DD28" s="13">
        <f t="shared" si="12"/>
        <v>6399</v>
      </c>
      <c r="DE28" s="13">
        <f t="shared" si="12"/>
        <v>6399</v>
      </c>
      <c r="DF28" s="13">
        <f t="shared" si="12"/>
        <v>6885</v>
      </c>
      <c r="DG28" s="13">
        <f t="shared" si="12"/>
        <v>6885</v>
      </c>
      <c r="DH28" s="13">
        <f t="shared" si="12"/>
        <v>6399</v>
      </c>
      <c r="DI28" s="13">
        <f t="shared" si="12"/>
        <v>6399</v>
      </c>
      <c r="DJ28" s="13">
        <f t="shared" si="12"/>
        <v>6399</v>
      </c>
      <c r="DK28" s="13">
        <f t="shared" si="12"/>
        <v>6399</v>
      </c>
      <c r="DL28" s="13">
        <f t="shared" si="12"/>
        <v>6399</v>
      </c>
      <c r="DM28" s="13">
        <f t="shared" si="12"/>
        <v>6885</v>
      </c>
      <c r="DN28" s="13">
        <f t="shared" si="12"/>
        <v>6885</v>
      </c>
      <c r="DO28" s="13">
        <f t="shared" si="12"/>
        <v>6399</v>
      </c>
      <c r="DP28" s="13">
        <f t="shared" si="12"/>
        <v>6399</v>
      </c>
      <c r="DQ28" s="13">
        <f t="shared" si="12"/>
        <v>6399</v>
      </c>
      <c r="DR28" s="13">
        <f t="shared" si="12"/>
        <v>6399</v>
      </c>
      <c r="DS28" s="13">
        <f t="shared" si="12"/>
        <v>7533</v>
      </c>
      <c r="DT28" s="13">
        <f t="shared" ref="DT28:GE28" si="17">ROUND(DT9*0.9,)</f>
        <v>7533</v>
      </c>
      <c r="DU28" s="13">
        <f t="shared" si="17"/>
        <v>7533</v>
      </c>
      <c r="DV28" s="13">
        <f t="shared" si="17"/>
        <v>6642</v>
      </c>
      <c r="DW28" s="13">
        <f t="shared" si="17"/>
        <v>6642</v>
      </c>
      <c r="DX28" s="13">
        <f t="shared" si="17"/>
        <v>6642</v>
      </c>
      <c r="DY28" s="13">
        <f t="shared" si="17"/>
        <v>6642</v>
      </c>
      <c r="DZ28" s="13">
        <f t="shared" si="17"/>
        <v>6642</v>
      </c>
      <c r="EA28" s="13">
        <f t="shared" si="17"/>
        <v>7533</v>
      </c>
      <c r="EB28" s="13">
        <f t="shared" si="17"/>
        <v>7533</v>
      </c>
      <c r="EC28" s="13">
        <f t="shared" si="17"/>
        <v>7533</v>
      </c>
      <c r="ED28" s="13">
        <f t="shared" si="17"/>
        <v>6399</v>
      </c>
      <c r="EE28" s="13">
        <f t="shared" si="17"/>
        <v>6399</v>
      </c>
      <c r="EF28" s="13">
        <f t="shared" si="17"/>
        <v>6399</v>
      </c>
      <c r="EG28" s="13">
        <f t="shared" si="17"/>
        <v>6399</v>
      </c>
      <c r="EH28" s="13">
        <f t="shared" si="17"/>
        <v>6642</v>
      </c>
      <c r="EI28" s="13">
        <f t="shared" si="17"/>
        <v>6642</v>
      </c>
      <c r="EJ28" s="13">
        <f t="shared" si="17"/>
        <v>6399</v>
      </c>
      <c r="EK28" s="13">
        <f t="shared" si="17"/>
        <v>6399</v>
      </c>
      <c r="EL28" s="13">
        <f t="shared" si="17"/>
        <v>6399</v>
      </c>
      <c r="EM28" s="13">
        <f t="shared" si="17"/>
        <v>6399</v>
      </c>
      <c r="EN28" s="13">
        <f t="shared" si="17"/>
        <v>6399</v>
      </c>
      <c r="EO28" s="13">
        <f t="shared" si="17"/>
        <v>6642</v>
      </c>
      <c r="EP28" s="13">
        <f t="shared" si="17"/>
        <v>6642</v>
      </c>
      <c r="EQ28" s="13">
        <f t="shared" si="17"/>
        <v>6399</v>
      </c>
      <c r="ER28" s="13">
        <f t="shared" si="17"/>
        <v>6399</v>
      </c>
      <c r="ES28" s="13">
        <f t="shared" si="17"/>
        <v>6399</v>
      </c>
      <c r="ET28" s="13">
        <f t="shared" si="17"/>
        <v>6399</v>
      </c>
      <c r="EU28" s="13">
        <f t="shared" si="17"/>
        <v>6399</v>
      </c>
      <c r="EV28" s="13">
        <f t="shared" si="17"/>
        <v>6642</v>
      </c>
      <c r="EW28" s="13">
        <f t="shared" si="17"/>
        <v>6642</v>
      </c>
      <c r="EX28" s="13">
        <f t="shared" si="17"/>
        <v>6642</v>
      </c>
      <c r="EY28" s="13">
        <f t="shared" si="17"/>
        <v>6642</v>
      </c>
      <c r="EZ28" s="13">
        <f t="shared" si="17"/>
        <v>6642</v>
      </c>
      <c r="FA28" s="13">
        <f t="shared" si="17"/>
        <v>6642</v>
      </c>
      <c r="FB28" s="13">
        <f t="shared" si="17"/>
        <v>6642</v>
      </c>
      <c r="FC28" s="13">
        <f t="shared" si="17"/>
        <v>10854</v>
      </c>
      <c r="FD28" s="13">
        <f t="shared" si="17"/>
        <v>10854</v>
      </c>
      <c r="FE28" s="35">
        <f t="shared" si="17"/>
        <v>10854</v>
      </c>
      <c r="FF28" s="35">
        <f t="shared" si="17"/>
        <v>10854</v>
      </c>
      <c r="FG28" s="35">
        <f t="shared" si="17"/>
        <v>10854</v>
      </c>
      <c r="FH28" s="35">
        <f t="shared" si="17"/>
        <v>10854</v>
      </c>
      <c r="FI28" s="35">
        <f t="shared" si="17"/>
        <v>12636</v>
      </c>
      <c r="FJ28" s="13">
        <f t="shared" si="17"/>
        <v>12636</v>
      </c>
      <c r="FK28" s="13">
        <f t="shared" si="17"/>
        <v>12636</v>
      </c>
      <c r="FL28" s="13">
        <f t="shared" si="17"/>
        <v>12636</v>
      </c>
      <c r="FM28" s="13">
        <f t="shared" si="17"/>
        <v>12636</v>
      </c>
      <c r="FN28" s="13">
        <f t="shared" si="17"/>
        <v>12636</v>
      </c>
      <c r="FO28" s="13">
        <f t="shared" si="17"/>
        <v>12636</v>
      </c>
      <c r="FP28" s="13">
        <f t="shared" si="17"/>
        <v>12636</v>
      </c>
      <c r="FQ28" s="13">
        <f t="shared" si="17"/>
        <v>12636</v>
      </c>
      <c r="FR28" s="13">
        <f t="shared" si="17"/>
        <v>12636</v>
      </c>
      <c r="FS28" s="13">
        <f t="shared" si="17"/>
        <v>7533</v>
      </c>
      <c r="FT28" s="13">
        <f t="shared" si="17"/>
        <v>7533</v>
      </c>
      <c r="FU28" s="13">
        <f t="shared" si="17"/>
        <v>7533</v>
      </c>
      <c r="FV28" s="13">
        <f t="shared" si="17"/>
        <v>7533</v>
      </c>
      <c r="FW28" s="13">
        <f t="shared" si="17"/>
        <v>7533</v>
      </c>
      <c r="FX28" s="13">
        <f t="shared" si="17"/>
        <v>7533</v>
      </c>
      <c r="FY28" s="13">
        <f t="shared" si="17"/>
        <v>7533</v>
      </c>
      <c r="FZ28" s="13">
        <f t="shared" si="17"/>
        <v>7533</v>
      </c>
      <c r="GA28" s="13">
        <f t="shared" si="17"/>
        <v>10854</v>
      </c>
      <c r="GB28" s="13">
        <f t="shared" si="17"/>
        <v>10854</v>
      </c>
      <c r="GC28" s="13">
        <f t="shared" si="17"/>
        <v>10854</v>
      </c>
      <c r="GD28" s="13">
        <f t="shared" si="17"/>
        <v>10854</v>
      </c>
      <c r="GE28" s="13">
        <f t="shared" si="17"/>
        <v>10854</v>
      </c>
      <c r="GF28" s="13">
        <f t="shared" ref="GF28:IQ28" si="18">ROUND(GF9*0.9,)</f>
        <v>10854</v>
      </c>
      <c r="GG28" s="13">
        <f t="shared" si="18"/>
        <v>10854</v>
      </c>
      <c r="GH28" s="13">
        <f t="shared" si="18"/>
        <v>10854</v>
      </c>
      <c r="GI28" s="13">
        <f t="shared" si="18"/>
        <v>10854</v>
      </c>
      <c r="GJ28" s="13">
        <f t="shared" si="18"/>
        <v>10854</v>
      </c>
      <c r="GK28" s="13">
        <f t="shared" si="18"/>
        <v>10854</v>
      </c>
      <c r="GL28" s="13">
        <f t="shared" si="18"/>
        <v>10854</v>
      </c>
      <c r="GM28" s="13">
        <f t="shared" si="18"/>
        <v>10854</v>
      </c>
      <c r="GN28" s="13">
        <f t="shared" si="18"/>
        <v>10854</v>
      </c>
      <c r="GO28" s="13">
        <f t="shared" si="18"/>
        <v>8343</v>
      </c>
      <c r="GP28" s="13">
        <f t="shared" si="18"/>
        <v>8343</v>
      </c>
      <c r="GQ28" s="13">
        <f t="shared" si="18"/>
        <v>8343</v>
      </c>
      <c r="GR28" s="13">
        <f t="shared" si="18"/>
        <v>8343</v>
      </c>
      <c r="GS28" s="13">
        <f t="shared" si="18"/>
        <v>8748</v>
      </c>
      <c r="GT28" s="13">
        <f t="shared" si="18"/>
        <v>8748</v>
      </c>
      <c r="GU28" s="13">
        <f t="shared" si="18"/>
        <v>8343</v>
      </c>
      <c r="GV28" s="13">
        <f t="shared" si="18"/>
        <v>8343</v>
      </c>
      <c r="GW28" s="13">
        <f t="shared" si="18"/>
        <v>8343</v>
      </c>
      <c r="GX28" s="13">
        <f t="shared" si="18"/>
        <v>8343</v>
      </c>
      <c r="GY28" s="13">
        <f t="shared" si="18"/>
        <v>8343</v>
      </c>
      <c r="GZ28" s="13">
        <f t="shared" si="18"/>
        <v>8748</v>
      </c>
      <c r="HA28" s="13">
        <f t="shared" si="18"/>
        <v>8748</v>
      </c>
      <c r="HB28" s="13">
        <f t="shared" si="18"/>
        <v>8343</v>
      </c>
      <c r="HC28" s="13">
        <f t="shared" si="18"/>
        <v>8343</v>
      </c>
      <c r="HD28" s="13">
        <f t="shared" si="18"/>
        <v>8343</v>
      </c>
      <c r="HE28" s="13">
        <f t="shared" si="18"/>
        <v>8343</v>
      </c>
      <c r="HF28" s="13">
        <f t="shared" si="18"/>
        <v>8343</v>
      </c>
      <c r="HG28" s="13">
        <f t="shared" si="18"/>
        <v>8748</v>
      </c>
      <c r="HH28" s="13">
        <f t="shared" si="18"/>
        <v>8748</v>
      </c>
      <c r="HI28" s="13">
        <f t="shared" si="18"/>
        <v>8343</v>
      </c>
      <c r="HJ28" s="13">
        <f t="shared" si="18"/>
        <v>8343</v>
      </c>
      <c r="HK28" s="13">
        <f t="shared" si="18"/>
        <v>8343</v>
      </c>
      <c r="HL28" s="13">
        <f t="shared" si="18"/>
        <v>8343</v>
      </c>
      <c r="HM28" s="13">
        <f t="shared" si="18"/>
        <v>8343</v>
      </c>
      <c r="HN28" s="13">
        <f t="shared" si="18"/>
        <v>8748</v>
      </c>
      <c r="HO28" s="13">
        <f t="shared" si="18"/>
        <v>8748</v>
      </c>
      <c r="HP28" s="13">
        <f t="shared" si="18"/>
        <v>8343</v>
      </c>
      <c r="HQ28" s="13">
        <f t="shared" si="18"/>
        <v>8343</v>
      </c>
      <c r="HR28" s="13">
        <f t="shared" si="18"/>
        <v>8343</v>
      </c>
      <c r="HS28" s="13">
        <f t="shared" si="18"/>
        <v>8343</v>
      </c>
      <c r="HT28" s="13">
        <f t="shared" si="18"/>
        <v>8343</v>
      </c>
      <c r="HU28" s="13">
        <f t="shared" si="18"/>
        <v>8748</v>
      </c>
      <c r="HV28" s="13">
        <f t="shared" si="18"/>
        <v>8748</v>
      </c>
      <c r="HW28" s="13">
        <f t="shared" si="18"/>
        <v>8343</v>
      </c>
      <c r="HX28" s="13">
        <f t="shared" si="18"/>
        <v>8343</v>
      </c>
      <c r="HY28" s="13">
        <f t="shared" si="18"/>
        <v>8343</v>
      </c>
      <c r="HZ28" s="13">
        <f t="shared" si="18"/>
        <v>8343</v>
      </c>
      <c r="IA28" s="13">
        <f t="shared" si="18"/>
        <v>8343</v>
      </c>
      <c r="IB28" s="13">
        <f t="shared" si="18"/>
        <v>8343</v>
      </c>
      <c r="IC28" s="13">
        <f t="shared" si="18"/>
        <v>8343</v>
      </c>
      <c r="ID28" s="13">
        <f t="shared" si="18"/>
        <v>7533</v>
      </c>
      <c r="IE28" s="13">
        <f t="shared" si="18"/>
        <v>7533</v>
      </c>
      <c r="IF28" s="13">
        <f t="shared" si="18"/>
        <v>7533</v>
      </c>
      <c r="IG28" s="13">
        <f t="shared" si="18"/>
        <v>7533</v>
      </c>
      <c r="IH28" s="13">
        <f t="shared" si="18"/>
        <v>7533</v>
      </c>
      <c r="II28" s="13">
        <f t="shared" si="18"/>
        <v>7533</v>
      </c>
      <c r="IJ28" s="13">
        <f t="shared" si="18"/>
        <v>7533</v>
      </c>
      <c r="IK28" s="13">
        <f t="shared" si="18"/>
        <v>7128</v>
      </c>
      <c r="IL28" s="13">
        <f t="shared" si="18"/>
        <v>7128</v>
      </c>
      <c r="IM28" s="13">
        <f t="shared" si="18"/>
        <v>7128</v>
      </c>
      <c r="IN28" s="13">
        <f t="shared" si="18"/>
        <v>7128</v>
      </c>
      <c r="IO28" s="13">
        <f t="shared" si="18"/>
        <v>7128</v>
      </c>
      <c r="IP28" s="13">
        <f t="shared" si="18"/>
        <v>7533</v>
      </c>
      <c r="IQ28" s="13">
        <f t="shared" si="18"/>
        <v>7533</v>
      </c>
      <c r="IR28" s="13">
        <f t="shared" ref="IR28:JP28" si="19">ROUND(IR9*0.9,)</f>
        <v>7128</v>
      </c>
      <c r="IS28" s="13">
        <f t="shared" si="19"/>
        <v>7128</v>
      </c>
      <c r="IT28" s="13">
        <f t="shared" si="19"/>
        <v>7128</v>
      </c>
      <c r="IU28" s="13">
        <f t="shared" si="19"/>
        <v>7128</v>
      </c>
      <c r="IV28" s="13">
        <f t="shared" si="19"/>
        <v>7128</v>
      </c>
      <c r="IW28" s="13">
        <f t="shared" si="19"/>
        <v>7533</v>
      </c>
      <c r="IX28" s="13">
        <f t="shared" si="19"/>
        <v>7533</v>
      </c>
      <c r="IY28" s="13">
        <f t="shared" si="19"/>
        <v>7128</v>
      </c>
      <c r="IZ28" s="13">
        <f t="shared" si="19"/>
        <v>7128</v>
      </c>
      <c r="JA28" s="13">
        <f t="shared" si="19"/>
        <v>7128</v>
      </c>
      <c r="JB28" s="13">
        <f t="shared" si="19"/>
        <v>7128</v>
      </c>
      <c r="JC28" s="13">
        <f t="shared" si="19"/>
        <v>7128</v>
      </c>
      <c r="JD28" s="13">
        <f t="shared" si="19"/>
        <v>7533</v>
      </c>
      <c r="JE28" s="13">
        <f t="shared" si="19"/>
        <v>7533</v>
      </c>
      <c r="JF28" s="13">
        <f t="shared" si="19"/>
        <v>8343</v>
      </c>
      <c r="JG28" s="13">
        <f t="shared" si="19"/>
        <v>8343</v>
      </c>
      <c r="JH28" s="13">
        <f t="shared" si="19"/>
        <v>8343</v>
      </c>
      <c r="JI28" s="13">
        <f t="shared" si="19"/>
        <v>8343</v>
      </c>
      <c r="JJ28" s="13">
        <f t="shared" si="19"/>
        <v>8343</v>
      </c>
      <c r="JK28" s="13">
        <f t="shared" si="19"/>
        <v>8343</v>
      </c>
      <c r="JL28" s="13">
        <f t="shared" si="19"/>
        <v>8343</v>
      </c>
      <c r="JM28" s="13">
        <f t="shared" si="19"/>
        <v>8343</v>
      </c>
      <c r="JN28" s="13">
        <f t="shared" si="19"/>
        <v>8343</v>
      </c>
      <c r="JO28" s="13">
        <f t="shared" si="19"/>
        <v>8343</v>
      </c>
      <c r="JP28" s="13">
        <f t="shared" si="19"/>
        <v>8343</v>
      </c>
    </row>
    <row r="29" spans="1:276" ht="11.45" customHeight="1">
      <c r="A29" s="14" t="s">
        <v>5</v>
      </c>
      <c r="B29" s="35"/>
      <c r="C29" s="35"/>
      <c r="D29" s="35"/>
      <c r="E29" s="35"/>
      <c r="F29" s="35"/>
      <c r="G29" s="35"/>
      <c r="H29" s="35"/>
      <c r="I29" s="35"/>
      <c r="J29" s="35"/>
      <c r="K29" s="35"/>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35"/>
      <c r="FF29" s="35"/>
      <c r="FG29" s="35"/>
      <c r="FH29" s="35"/>
      <c r="FI29" s="35"/>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row>
    <row r="30" spans="1:276" ht="11.45" customHeight="1">
      <c r="A30" s="12">
        <v>1</v>
      </c>
      <c r="B30" s="35">
        <f t="shared" ref="B30:Q30" si="20">ROUND(B11*0.9,)</f>
        <v>21951</v>
      </c>
      <c r="C30" s="35">
        <f t="shared" si="20"/>
        <v>29322</v>
      </c>
      <c r="D30" s="35">
        <f t="shared" si="20"/>
        <v>29322</v>
      </c>
      <c r="E30" s="35">
        <f t="shared" si="20"/>
        <v>30537</v>
      </c>
      <c r="F30" s="35">
        <f t="shared" si="20"/>
        <v>30537</v>
      </c>
      <c r="G30" s="35">
        <f t="shared" si="20"/>
        <v>30537</v>
      </c>
      <c r="H30" s="35">
        <f t="shared" si="20"/>
        <v>30537</v>
      </c>
      <c r="I30" s="35">
        <f t="shared" si="20"/>
        <v>30537</v>
      </c>
      <c r="J30" s="35">
        <f t="shared" si="20"/>
        <v>27540</v>
      </c>
      <c r="K30" s="35">
        <f t="shared" si="20"/>
        <v>26082</v>
      </c>
      <c r="L30" s="13">
        <f t="shared" si="20"/>
        <v>19562</v>
      </c>
      <c r="M30" s="13">
        <f t="shared" si="20"/>
        <v>16646</v>
      </c>
      <c r="N30" s="13">
        <f t="shared" si="20"/>
        <v>13244</v>
      </c>
      <c r="O30" s="13">
        <f t="shared" si="20"/>
        <v>13244</v>
      </c>
      <c r="P30" s="13">
        <f t="shared" si="20"/>
        <v>13244</v>
      </c>
      <c r="Q30" s="13">
        <f t="shared" si="20"/>
        <v>13973</v>
      </c>
      <c r="R30" s="13">
        <f t="shared" ref="R30:CC31" si="21">ROUND(R11*0.9,)</f>
        <v>13973</v>
      </c>
      <c r="S30" s="13">
        <f t="shared" si="21"/>
        <v>13973</v>
      </c>
      <c r="T30" s="13">
        <f t="shared" si="21"/>
        <v>13973</v>
      </c>
      <c r="U30" s="13">
        <f t="shared" si="21"/>
        <v>13973</v>
      </c>
      <c r="V30" s="13">
        <f t="shared" si="21"/>
        <v>13973</v>
      </c>
      <c r="W30" s="13">
        <f t="shared" si="21"/>
        <v>14702</v>
      </c>
      <c r="X30" s="13">
        <f t="shared" si="21"/>
        <v>14702</v>
      </c>
      <c r="Y30" s="13">
        <f t="shared" si="21"/>
        <v>14702</v>
      </c>
      <c r="Z30" s="13">
        <f t="shared" si="21"/>
        <v>14702</v>
      </c>
      <c r="AA30" s="13">
        <f t="shared" si="21"/>
        <v>14702</v>
      </c>
      <c r="AB30" s="13">
        <f t="shared" si="21"/>
        <v>15674</v>
      </c>
      <c r="AC30" s="13">
        <f t="shared" si="21"/>
        <v>15674</v>
      </c>
      <c r="AD30" s="13">
        <f t="shared" si="21"/>
        <v>15674</v>
      </c>
      <c r="AE30" s="13">
        <f t="shared" si="21"/>
        <v>15674</v>
      </c>
      <c r="AF30" s="13">
        <f t="shared" si="21"/>
        <v>18590</v>
      </c>
      <c r="AG30" s="13">
        <f t="shared" si="21"/>
        <v>18590</v>
      </c>
      <c r="AH30" s="13">
        <f t="shared" si="21"/>
        <v>18590</v>
      </c>
      <c r="AI30" s="13">
        <f t="shared" si="21"/>
        <v>17618</v>
      </c>
      <c r="AJ30" s="13">
        <f t="shared" si="21"/>
        <v>17618</v>
      </c>
      <c r="AK30" s="13">
        <f t="shared" si="21"/>
        <v>17618</v>
      </c>
      <c r="AL30" s="13">
        <f t="shared" si="21"/>
        <v>17618</v>
      </c>
      <c r="AM30" s="13">
        <f t="shared" si="21"/>
        <v>20534</v>
      </c>
      <c r="AN30" s="13">
        <f t="shared" si="21"/>
        <v>20534</v>
      </c>
      <c r="AO30" s="13">
        <f t="shared" si="21"/>
        <v>20534</v>
      </c>
      <c r="AP30" s="13">
        <f t="shared" si="21"/>
        <v>17618</v>
      </c>
      <c r="AQ30" s="13">
        <f t="shared" si="21"/>
        <v>17618</v>
      </c>
      <c r="AR30" s="13">
        <f t="shared" si="21"/>
        <v>17618</v>
      </c>
      <c r="AS30" s="13">
        <f t="shared" si="21"/>
        <v>17618</v>
      </c>
      <c r="AT30" s="13">
        <f t="shared" si="21"/>
        <v>17618</v>
      </c>
      <c r="AU30" s="13">
        <f t="shared" si="21"/>
        <v>18590</v>
      </c>
      <c r="AV30" s="13">
        <f t="shared" si="21"/>
        <v>18590</v>
      </c>
      <c r="AW30" s="13">
        <f t="shared" si="21"/>
        <v>18590</v>
      </c>
      <c r="AX30" s="13">
        <f t="shared" si="21"/>
        <v>20534</v>
      </c>
      <c r="AY30" s="13">
        <f t="shared" si="21"/>
        <v>20534</v>
      </c>
      <c r="AZ30" s="13">
        <f t="shared" si="21"/>
        <v>20534</v>
      </c>
      <c r="BA30" s="13">
        <f t="shared" si="21"/>
        <v>20534</v>
      </c>
      <c r="BB30" s="13">
        <f t="shared" si="21"/>
        <v>22478</v>
      </c>
      <c r="BC30" s="13">
        <f t="shared" si="21"/>
        <v>22478</v>
      </c>
      <c r="BD30" s="13">
        <f t="shared" si="21"/>
        <v>22478</v>
      </c>
      <c r="BE30" s="13">
        <f t="shared" si="21"/>
        <v>22478</v>
      </c>
      <c r="BF30" s="13">
        <f t="shared" si="21"/>
        <v>22478</v>
      </c>
      <c r="BG30" s="13">
        <f t="shared" si="21"/>
        <v>22478</v>
      </c>
      <c r="BH30" s="13">
        <f t="shared" si="21"/>
        <v>22478</v>
      </c>
      <c r="BI30" s="13">
        <f t="shared" si="21"/>
        <v>22478</v>
      </c>
      <c r="BJ30" s="13">
        <f t="shared" si="21"/>
        <v>20534</v>
      </c>
      <c r="BK30" s="13">
        <f t="shared" si="21"/>
        <v>14702</v>
      </c>
      <c r="BL30" s="13">
        <f t="shared" si="21"/>
        <v>14702</v>
      </c>
      <c r="BM30" s="13">
        <f t="shared" si="21"/>
        <v>14702</v>
      </c>
      <c r="BN30" s="13">
        <f t="shared" si="21"/>
        <v>14702</v>
      </c>
      <c r="BO30" s="13">
        <f t="shared" si="21"/>
        <v>14702</v>
      </c>
      <c r="BP30" s="13">
        <f t="shared" si="21"/>
        <v>14702</v>
      </c>
      <c r="BQ30" s="13">
        <f t="shared" si="21"/>
        <v>14702</v>
      </c>
      <c r="BR30" s="13">
        <f t="shared" si="21"/>
        <v>14702</v>
      </c>
      <c r="BS30" s="13">
        <f t="shared" si="21"/>
        <v>14702</v>
      </c>
      <c r="BT30" s="13">
        <f t="shared" si="21"/>
        <v>10895</v>
      </c>
      <c r="BU30" s="13">
        <f t="shared" si="21"/>
        <v>10895</v>
      </c>
      <c r="BV30" s="13">
        <f t="shared" si="21"/>
        <v>10895</v>
      </c>
      <c r="BW30" s="13">
        <f t="shared" si="21"/>
        <v>10895</v>
      </c>
      <c r="BX30" s="13">
        <f t="shared" si="21"/>
        <v>10895</v>
      </c>
      <c r="BY30" s="13">
        <f t="shared" si="21"/>
        <v>10895</v>
      </c>
      <c r="BZ30" s="13">
        <f t="shared" si="21"/>
        <v>10895</v>
      </c>
      <c r="CA30" s="13">
        <f t="shared" si="21"/>
        <v>9761</v>
      </c>
      <c r="CB30" s="13">
        <f t="shared" si="21"/>
        <v>9761</v>
      </c>
      <c r="CC30" s="13">
        <f t="shared" si="21"/>
        <v>9761</v>
      </c>
      <c r="CD30" s="13">
        <f t="shared" ref="CD30:DS31" si="22">ROUND(CD11*0.9,)</f>
        <v>9761</v>
      </c>
      <c r="CE30" s="13">
        <f t="shared" si="22"/>
        <v>9761</v>
      </c>
      <c r="CF30" s="13">
        <f t="shared" si="22"/>
        <v>8789</v>
      </c>
      <c r="CG30" s="13">
        <f t="shared" si="22"/>
        <v>8789</v>
      </c>
      <c r="CH30" s="13">
        <f t="shared" si="22"/>
        <v>8789</v>
      </c>
      <c r="CI30" s="13">
        <f t="shared" si="22"/>
        <v>8789</v>
      </c>
      <c r="CJ30" s="13">
        <f t="shared" si="22"/>
        <v>8789</v>
      </c>
      <c r="CK30" s="13">
        <f t="shared" si="22"/>
        <v>9761</v>
      </c>
      <c r="CL30" s="13">
        <f t="shared" si="22"/>
        <v>9761</v>
      </c>
      <c r="CM30" s="13">
        <f t="shared" si="22"/>
        <v>8789</v>
      </c>
      <c r="CN30" s="13">
        <f t="shared" si="22"/>
        <v>8789</v>
      </c>
      <c r="CO30" s="13">
        <f t="shared" si="22"/>
        <v>8789</v>
      </c>
      <c r="CP30" s="13">
        <f t="shared" si="22"/>
        <v>8222</v>
      </c>
      <c r="CQ30" s="13">
        <f t="shared" si="22"/>
        <v>8222</v>
      </c>
      <c r="CR30" s="13">
        <f t="shared" si="22"/>
        <v>8222</v>
      </c>
      <c r="CS30" s="13">
        <f t="shared" si="22"/>
        <v>8222</v>
      </c>
      <c r="CT30" s="13">
        <f t="shared" si="22"/>
        <v>7412</v>
      </c>
      <c r="CU30" s="13">
        <f t="shared" si="22"/>
        <v>7412</v>
      </c>
      <c r="CV30" s="13">
        <f t="shared" si="22"/>
        <v>7412</v>
      </c>
      <c r="CW30" s="13">
        <f t="shared" si="22"/>
        <v>7412</v>
      </c>
      <c r="CX30" s="13">
        <f t="shared" si="22"/>
        <v>7412</v>
      </c>
      <c r="CY30" s="13">
        <f t="shared" si="22"/>
        <v>7412</v>
      </c>
      <c r="CZ30" s="13">
        <f t="shared" si="22"/>
        <v>7412</v>
      </c>
      <c r="DA30" s="13">
        <f t="shared" si="22"/>
        <v>5873</v>
      </c>
      <c r="DB30" s="13">
        <f t="shared" si="22"/>
        <v>5873</v>
      </c>
      <c r="DC30" s="13">
        <f t="shared" si="22"/>
        <v>5873</v>
      </c>
      <c r="DD30" s="13">
        <f t="shared" si="22"/>
        <v>5873</v>
      </c>
      <c r="DE30" s="13">
        <f t="shared" si="22"/>
        <v>5873</v>
      </c>
      <c r="DF30" s="13">
        <f t="shared" si="22"/>
        <v>6359</v>
      </c>
      <c r="DG30" s="13">
        <f t="shared" si="22"/>
        <v>6359</v>
      </c>
      <c r="DH30" s="13">
        <f t="shared" si="22"/>
        <v>5873</v>
      </c>
      <c r="DI30" s="13">
        <f t="shared" si="22"/>
        <v>5873</v>
      </c>
      <c r="DJ30" s="13">
        <f t="shared" si="22"/>
        <v>5873</v>
      </c>
      <c r="DK30" s="13">
        <f t="shared" si="22"/>
        <v>5873</v>
      </c>
      <c r="DL30" s="13">
        <f t="shared" si="22"/>
        <v>5873</v>
      </c>
      <c r="DM30" s="13">
        <f t="shared" si="22"/>
        <v>6359</v>
      </c>
      <c r="DN30" s="13">
        <f t="shared" si="22"/>
        <v>6359</v>
      </c>
      <c r="DO30" s="13">
        <f t="shared" si="22"/>
        <v>5873</v>
      </c>
      <c r="DP30" s="13">
        <f t="shared" si="22"/>
        <v>5873</v>
      </c>
      <c r="DQ30" s="13">
        <f t="shared" si="22"/>
        <v>5873</v>
      </c>
      <c r="DR30" s="13">
        <f t="shared" si="22"/>
        <v>5873</v>
      </c>
      <c r="DS30" s="13">
        <f t="shared" si="22"/>
        <v>7007</v>
      </c>
      <c r="DT30" s="13">
        <f t="shared" ref="DT30:GE30" si="23">ROUND(DT11*0.9,)</f>
        <v>7007</v>
      </c>
      <c r="DU30" s="13">
        <f t="shared" si="23"/>
        <v>7007</v>
      </c>
      <c r="DV30" s="13">
        <f t="shared" si="23"/>
        <v>6116</v>
      </c>
      <c r="DW30" s="13">
        <f t="shared" si="23"/>
        <v>6116</v>
      </c>
      <c r="DX30" s="13">
        <f t="shared" si="23"/>
        <v>6116</v>
      </c>
      <c r="DY30" s="13">
        <f t="shared" si="23"/>
        <v>6116</v>
      </c>
      <c r="DZ30" s="13">
        <f t="shared" si="23"/>
        <v>6116</v>
      </c>
      <c r="EA30" s="13">
        <f t="shared" si="23"/>
        <v>7007</v>
      </c>
      <c r="EB30" s="13">
        <f t="shared" si="23"/>
        <v>7007</v>
      </c>
      <c r="EC30" s="13">
        <f t="shared" si="23"/>
        <v>7007</v>
      </c>
      <c r="ED30" s="13">
        <f t="shared" si="23"/>
        <v>5873</v>
      </c>
      <c r="EE30" s="13">
        <f t="shared" si="23"/>
        <v>5873</v>
      </c>
      <c r="EF30" s="13">
        <f t="shared" si="23"/>
        <v>5873</v>
      </c>
      <c r="EG30" s="13">
        <f t="shared" si="23"/>
        <v>5873</v>
      </c>
      <c r="EH30" s="13">
        <f t="shared" si="23"/>
        <v>6116</v>
      </c>
      <c r="EI30" s="13">
        <f t="shared" si="23"/>
        <v>6116</v>
      </c>
      <c r="EJ30" s="13">
        <f t="shared" si="23"/>
        <v>5873</v>
      </c>
      <c r="EK30" s="13">
        <f t="shared" si="23"/>
        <v>5873</v>
      </c>
      <c r="EL30" s="13">
        <f t="shared" si="23"/>
        <v>5873</v>
      </c>
      <c r="EM30" s="13">
        <f t="shared" si="23"/>
        <v>5873</v>
      </c>
      <c r="EN30" s="13">
        <f t="shared" si="23"/>
        <v>5873</v>
      </c>
      <c r="EO30" s="13">
        <f t="shared" si="23"/>
        <v>6116</v>
      </c>
      <c r="EP30" s="13">
        <f t="shared" si="23"/>
        <v>6116</v>
      </c>
      <c r="EQ30" s="13">
        <f t="shared" si="23"/>
        <v>5873</v>
      </c>
      <c r="ER30" s="13">
        <f t="shared" si="23"/>
        <v>5873</v>
      </c>
      <c r="ES30" s="13">
        <f t="shared" si="23"/>
        <v>5873</v>
      </c>
      <c r="ET30" s="13">
        <f t="shared" si="23"/>
        <v>5873</v>
      </c>
      <c r="EU30" s="13">
        <f t="shared" si="23"/>
        <v>5873</v>
      </c>
      <c r="EV30" s="13">
        <f t="shared" si="23"/>
        <v>6116</v>
      </c>
      <c r="EW30" s="13">
        <f t="shared" si="23"/>
        <v>6116</v>
      </c>
      <c r="EX30" s="13">
        <f t="shared" si="23"/>
        <v>6116</v>
      </c>
      <c r="EY30" s="13">
        <f t="shared" si="23"/>
        <v>6116</v>
      </c>
      <c r="EZ30" s="13">
        <f t="shared" si="23"/>
        <v>6116</v>
      </c>
      <c r="FA30" s="13">
        <f t="shared" si="23"/>
        <v>6116</v>
      </c>
      <c r="FB30" s="13">
        <f t="shared" si="23"/>
        <v>6116</v>
      </c>
      <c r="FC30" s="13">
        <f t="shared" si="23"/>
        <v>10328</v>
      </c>
      <c r="FD30" s="13">
        <f t="shared" si="23"/>
        <v>10328</v>
      </c>
      <c r="FE30" s="35">
        <f t="shared" si="23"/>
        <v>10328</v>
      </c>
      <c r="FF30" s="35">
        <f t="shared" si="23"/>
        <v>10328</v>
      </c>
      <c r="FG30" s="35">
        <f t="shared" si="23"/>
        <v>10328</v>
      </c>
      <c r="FH30" s="35">
        <f t="shared" si="23"/>
        <v>10328</v>
      </c>
      <c r="FI30" s="35">
        <f t="shared" si="23"/>
        <v>12110</v>
      </c>
      <c r="FJ30" s="13">
        <f t="shared" si="23"/>
        <v>12110</v>
      </c>
      <c r="FK30" s="13">
        <f t="shared" si="23"/>
        <v>12110</v>
      </c>
      <c r="FL30" s="13">
        <f t="shared" si="23"/>
        <v>12110</v>
      </c>
      <c r="FM30" s="13">
        <f t="shared" si="23"/>
        <v>12110</v>
      </c>
      <c r="FN30" s="13">
        <f t="shared" si="23"/>
        <v>12110</v>
      </c>
      <c r="FO30" s="13">
        <f t="shared" si="23"/>
        <v>12110</v>
      </c>
      <c r="FP30" s="13">
        <f t="shared" si="23"/>
        <v>12110</v>
      </c>
      <c r="FQ30" s="13">
        <f t="shared" si="23"/>
        <v>12110</v>
      </c>
      <c r="FR30" s="13">
        <f t="shared" si="23"/>
        <v>12110</v>
      </c>
      <c r="FS30" s="13">
        <f t="shared" si="23"/>
        <v>7007</v>
      </c>
      <c r="FT30" s="13">
        <f t="shared" si="23"/>
        <v>7007</v>
      </c>
      <c r="FU30" s="13">
        <f t="shared" si="23"/>
        <v>7007</v>
      </c>
      <c r="FV30" s="13">
        <f t="shared" si="23"/>
        <v>7007</v>
      </c>
      <c r="FW30" s="13">
        <f t="shared" si="23"/>
        <v>7007</v>
      </c>
      <c r="FX30" s="13">
        <f t="shared" si="23"/>
        <v>7007</v>
      </c>
      <c r="FY30" s="13">
        <f t="shared" si="23"/>
        <v>7007</v>
      </c>
      <c r="FZ30" s="13">
        <f t="shared" si="23"/>
        <v>7007</v>
      </c>
      <c r="GA30" s="13">
        <f t="shared" si="23"/>
        <v>10328</v>
      </c>
      <c r="GB30" s="13">
        <f t="shared" si="23"/>
        <v>10328</v>
      </c>
      <c r="GC30" s="13">
        <f t="shared" si="23"/>
        <v>10328</v>
      </c>
      <c r="GD30" s="13">
        <f t="shared" si="23"/>
        <v>10328</v>
      </c>
      <c r="GE30" s="13">
        <f t="shared" si="23"/>
        <v>10328</v>
      </c>
      <c r="GF30" s="13">
        <f t="shared" ref="GF30:IQ30" si="24">ROUND(GF11*0.9,)</f>
        <v>10328</v>
      </c>
      <c r="GG30" s="13">
        <f t="shared" si="24"/>
        <v>10328</v>
      </c>
      <c r="GH30" s="13">
        <f t="shared" si="24"/>
        <v>10328</v>
      </c>
      <c r="GI30" s="13">
        <f t="shared" si="24"/>
        <v>10328</v>
      </c>
      <c r="GJ30" s="13">
        <f t="shared" si="24"/>
        <v>10328</v>
      </c>
      <c r="GK30" s="13">
        <f t="shared" si="24"/>
        <v>10328</v>
      </c>
      <c r="GL30" s="13">
        <f t="shared" si="24"/>
        <v>10328</v>
      </c>
      <c r="GM30" s="13">
        <f t="shared" si="24"/>
        <v>10328</v>
      </c>
      <c r="GN30" s="13">
        <f t="shared" si="24"/>
        <v>10328</v>
      </c>
      <c r="GO30" s="13">
        <f t="shared" si="24"/>
        <v>7817</v>
      </c>
      <c r="GP30" s="13">
        <f t="shared" si="24"/>
        <v>7817</v>
      </c>
      <c r="GQ30" s="13">
        <f t="shared" si="24"/>
        <v>7817</v>
      </c>
      <c r="GR30" s="13">
        <f t="shared" si="24"/>
        <v>7817</v>
      </c>
      <c r="GS30" s="13">
        <f t="shared" si="24"/>
        <v>8222</v>
      </c>
      <c r="GT30" s="13">
        <f t="shared" si="24"/>
        <v>8222</v>
      </c>
      <c r="GU30" s="13">
        <f t="shared" si="24"/>
        <v>7817</v>
      </c>
      <c r="GV30" s="13">
        <f t="shared" si="24"/>
        <v>7817</v>
      </c>
      <c r="GW30" s="13">
        <f t="shared" si="24"/>
        <v>7817</v>
      </c>
      <c r="GX30" s="13">
        <f t="shared" si="24"/>
        <v>7817</v>
      </c>
      <c r="GY30" s="13">
        <f t="shared" si="24"/>
        <v>7817</v>
      </c>
      <c r="GZ30" s="13">
        <f t="shared" si="24"/>
        <v>8222</v>
      </c>
      <c r="HA30" s="13">
        <f t="shared" si="24"/>
        <v>8222</v>
      </c>
      <c r="HB30" s="13">
        <f t="shared" si="24"/>
        <v>7817</v>
      </c>
      <c r="HC30" s="13">
        <f t="shared" si="24"/>
        <v>7817</v>
      </c>
      <c r="HD30" s="13">
        <f t="shared" si="24"/>
        <v>7817</v>
      </c>
      <c r="HE30" s="13">
        <f t="shared" si="24"/>
        <v>7817</v>
      </c>
      <c r="HF30" s="13">
        <f t="shared" si="24"/>
        <v>7817</v>
      </c>
      <c r="HG30" s="13">
        <f t="shared" si="24"/>
        <v>8222</v>
      </c>
      <c r="HH30" s="13">
        <f t="shared" si="24"/>
        <v>8222</v>
      </c>
      <c r="HI30" s="13">
        <f t="shared" si="24"/>
        <v>7817</v>
      </c>
      <c r="HJ30" s="13">
        <f t="shared" si="24"/>
        <v>7817</v>
      </c>
      <c r="HK30" s="13">
        <f t="shared" si="24"/>
        <v>7817</v>
      </c>
      <c r="HL30" s="13">
        <f t="shared" si="24"/>
        <v>7817</v>
      </c>
      <c r="HM30" s="13">
        <f t="shared" si="24"/>
        <v>7817</v>
      </c>
      <c r="HN30" s="13">
        <f t="shared" si="24"/>
        <v>8222</v>
      </c>
      <c r="HO30" s="13">
        <f t="shared" si="24"/>
        <v>8222</v>
      </c>
      <c r="HP30" s="13">
        <f t="shared" si="24"/>
        <v>7817</v>
      </c>
      <c r="HQ30" s="13">
        <f t="shared" si="24"/>
        <v>7817</v>
      </c>
      <c r="HR30" s="13">
        <f t="shared" si="24"/>
        <v>7817</v>
      </c>
      <c r="HS30" s="13">
        <f t="shared" si="24"/>
        <v>7817</v>
      </c>
      <c r="HT30" s="13">
        <f t="shared" si="24"/>
        <v>7817</v>
      </c>
      <c r="HU30" s="13">
        <f t="shared" si="24"/>
        <v>8222</v>
      </c>
      <c r="HV30" s="13">
        <f t="shared" si="24"/>
        <v>8222</v>
      </c>
      <c r="HW30" s="13">
        <f t="shared" si="24"/>
        <v>7817</v>
      </c>
      <c r="HX30" s="13">
        <f t="shared" si="24"/>
        <v>7817</v>
      </c>
      <c r="HY30" s="13">
        <f t="shared" si="24"/>
        <v>7817</v>
      </c>
      <c r="HZ30" s="13">
        <f t="shared" si="24"/>
        <v>7817</v>
      </c>
      <c r="IA30" s="13">
        <f t="shared" si="24"/>
        <v>7817</v>
      </c>
      <c r="IB30" s="13">
        <f t="shared" si="24"/>
        <v>7817</v>
      </c>
      <c r="IC30" s="13">
        <f t="shared" si="24"/>
        <v>7817</v>
      </c>
      <c r="ID30" s="13">
        <f t="shared" si="24"/>
        <v>7007</v>
      </c>
      <c r="IE30" s="13">
        <f t="shared" si="24"/>
        <v>7007</v>
      </c>
      <c r="IF30" s="13">
        <f t="shared" si="24"/>
        <v>7007</v>
      </c>
      <c r="IG30" s="13">
        <f t="shared" si="24"/>
        <v>7007</v>
      </c>
      <c r="IH30" s="13">
        <f t="shared" si="24"/>
        <v>7007</v>
      </c>
      <c r="II30" s="13">
        <f t="shared" si="24"/>
        <v>7007</v>
      </c>
      <c r="IJ30" s="13">
        <f t="shared" si="24"/>
        <v>7007</v>
      </c>
      <c r="IK30" s="13">
        <f t="shared" si="24"/>
        <v>6602</v>
      </c>
      <c r="IL30" s="13">
        <f t="shared" si="24"/>
        <v>6602</v>
      </c>
      <c r="IM30" s="13">
        <f t="shared" si="24"/>
        <v>6602</v>
      </c>
      <c r="IN30" s="13">
        <f t="shared" si="24"/>
        <v>6602</v>
      </c>
      <c r="IO30" s="13">
        <f t="shared" si="24"/>
        <v>6602</v>
      </c>
      <c r="IP30" s="13">
        <f t="shared" si="24"/>
        <v>7007</v>
      </c>
      <c r="IQ30" s="13">
        <f t="shared" si="24"/>
        <v>7007</v>
      </c>
      <c r="IR30" s="13">
        <f t="shared" ref="IR30:JP30" si="25">ROUND(IR11*0.9,)</f>
        <v>6602</v>
      </c>
      <c r="IS30" s="13">
        <f t="shared" si="25"/>
        <v>6602</v>
      </c>
      <c r="IT30" s="13">
        <f t="shared" si="25"/>
        <v>6602</v>
      </c>
      <c r="IU30" s="13">
        <f t="shared" si="25"/>
        <v>6602</v>
      </c>
      <c r="IV30" s="13">
        <f t="shared" si="25"/>
        <v>6602</v>
      </c>
      <c r="IW30" s="13">
        <f t="shared" si="25"/>
        <v>7007</v>
      </c>
      <c r="IX30" s="13">
        <f t="shared" si="25"/>
        <v>7007</v>
      </c>
      <c r="IY30" s="13">
        <f t="shared" si="25"/>
        <v>6602</v>
      </c>
      <c r="IZ30" s="13">
        <f t="shared" si="25"/>
        <v>6602</v>
      </c>
      <c r="JA30" s="13">
        <f t="shared" si="25"/>
        <v>6602</v>
      </c>
      <c r="JB30" s="13">
        <f t="shared" si="25"/>
        <v>6602</v>
      </c>
      <c r="JC30" s="13">
        <f t="shared" si="25"/>
        <v>6602</v>
      </c>
      <c r="JD30" s="13">
        <f t="shared" si="25"/>
        <v>7007</v>
      </c>
      <c r="JE30" s="13">
        <f t="shared" si="25"/>
        <v>7007</v>
      </c>
      <c r="JF30" s="13">
        <f t="shared" si="25"/>
        <v>7817</v>
      </c>
      <c r="JG30" s="13">
        <f t="shared" si="25"/>
        <v>7817</v>
      </c>
      <c r="JH30" s="13">
        <f t="shared" si="25"/>
        <v>7817</v>
      </c>
      <c r="JI30" s="13">
        <f t="shared" si="25"/>
        <v>7817</v>
      </c>
      <c r="JJ30" s="13">
        <f t="shared" si="25"/>
        <v>7817</v>
      </c>
      <c r="JK30" s="13">
        <f t="shared" si="25"/>
        <v>7817</v>
      </c>
      <c r="JL30" s="13">
        <f t="shared" si="25"/>
        <v>7817</v>
      </c>
      <c r="JM30" s="13">
        <f t="shared" si="25"/>
        <v>7817</v>
      </c>
      <c r="JN30" s="13">
        <f t="shared" si="25"/>
        <v>7817</v>
      </c>
      <c r="JO30" s="13">
        <f t="shared" si="25"/>
        <v>7817</v>
      </c>
      <c r="JP30" s="13">
        <f t="shared" si="25"/>
        <v>7817</v>
      </c>
    </row>
    <row r="31" spans="1:276" ht="11.45" customHeight="1">
      <c r="A31" s="12">
        <v>2</v>
      </c>
      <c r="B31" s="35">
        <f t="shared" ref="B31:Q31" si="26">ROUND(B12*0.9,)</f>
        <v>23571</v>
      </c>
      <c r="C31" s="35">
        <f t="shared" si="26"/>
        <v>30942</v>
      </c>
      <c r="D31" s="35">
        <f t="shared" si="26"/>
        <v>30942</v>
      </c>
      <c r="E31" s="35">
        <f t="shared" si="26"/>
        <v>32157</v>
      </c>
      <c r="F31" s="35">
        <f t="shared" si="26"/>
        <v>32157</v>
      </c>
      <c r="G31" s="35">
        <f t="shared" si="26"/>
        <v>32157</v>
      </c>
      <c r="H31" s="35">
        <f t="shared" si="26"/>
        <v>32157</v>
      </c>
      <c r="I31" s="35">
        <f t="shared" si="26"/>
        <v>32157</v>
      </c>
      <c r="J31" s="35">
        <f t="shared" si="26"/>
        <v>29160</v>
      </c>
      <c r="K31" s="35">
        <f t="shared" si="26"/>
        <v>27702</v>
      </c>
      <c r="L31" s="13">
        <f t="shared" si="26"/>
        <v>21060</v>
      </c>
      <c r="M31" s="13">
        <f t="shared" si="26"/>
        <v>18144</v>
      </c>
      <c r="N31" s="13">
        <f t="shared" si="26"/>
        <v>14742</v>
      </c>
      <c r="O31" s="13">
        <f t="shared" si="26"/>
        <v>14742</v>
      </c>
      <c r="P31" s="13">
        <f t="shared" si="26"/>
        <v>14742</v>
      </c>
      <c r="Q31" s="13">
        <f t="shared" si="26"/>
        <v>15471</v>
      </c>
      <c r="R31" s="13">
        <f t="shared" si="21"/>
        <v>15471</v>
      </c>
      <c r="S31" s="13">
        <f t="shared" si="21"/>
        <v>15471</v>
      </c>
      <c r="T31" s="13">
        <f t="shared" si="21"/>
        <v>15471</v>
      </c>
      <c r="U31" s="13">
        <f t="shared" si="21"/>
        <v>15471</v>
      </c>
      <c r="V31" s="13">
        <f t="shared" si="21"/>
        <v>15471</v>
      </c>
      <c r="W31" s="13">
        <f t="shared" si="21"/>
        <v>16200</v>
      </c>
      <c r="X31" s="13">
        <f t="shared" si="21"/>
        <v>16200</v>
      </c>
      <c r="Y31" s="13">
        <f t="shared" si="21"/>
        <v>16200</v>
      </c>
      <c r="Z31" s="13">
        <f t="shared" si="21"/>
        <v>16200</v>
      </c>
      <c r="AA31" s="13">
        <f t="shared" si="21"/>
        <v>16200</v>
      </c>
      <c r="AB31" s="13">
        <f t="shared" si="21"/>
        <v>17172</v>
      </c>
      <c r="AC31" s="13">
        <f t="shared" si="21"/>
        <v>17172</v>
      </c>
      <c r="AD31" s="13">
        <f t="shared" si="21"/>
        <v>17172</v>
      </c>
      <c r="AE31" s="13">
        <f t="shared" si="21"/>
        <v>17172</v>
      </c>
      <c r="AF31" s="13">
        <f t="shared" si="21"/>
        <v>20088</v>
      </c>
      <c r="AG31" s="13">
        <f t="shared" si="21"/>
        <v>20088</v>
      </c>
      <c r="AH31" s="13">
        <f t="shared" si="21"/>
        <v>20088</v>
      </c>
      <c r="AI31" s="13">
        <f t="shared" si="21"/>
        <v>19116</v>
      </c>
      <c r="AJ31" s="13">
        <f t="shared" si="21"/>
        <v>19116</v>
      </c>
      <c r="AK31" s="13">
        <f t="shared" si="21"/>
        <v>19116</v>
      </c>
      <c r="AL31" s="13">
        <f t="shared" si="21"/>
        <v>19116</v>
      </c>
      <c r="AM31" s="13">
        <f t="shared" si="21"/>
        <v>22032</v>
      </c>
      <c r="AN31" s="13">
        <f t="shared" si="21"/>
        <v>22032</v>
      </c>
      <c r="AO31" s="13">
        <f t="shared" si="21"/>
        <v>22032</v>
      </c>
      <c r="AP31" s="13">
        <f t="shared" si="21"/>
        <v>19116</v>
      </c>
      <c r="AQ31" s="13">
        <f t="shared" si="21"/>
        <v>19116</v>
      </c>
      <c r="AR31" s="13">
        <f t="shared" si="21"/>
        <v>19116</v>
      </c>
      <c r="AS31" s="13">
        <f t="shared" si="21"/>
        <v>19116</v>
      </c>
      <c r="AT31" s="13">
        <f t="shared" si="21"/>
        <v>19116</v>
      </c>
      <c r="AU31" s="13">
        <f t="shared" si="21"/>
        <v>20088</v>
      </c>
      <c r="AV31" s="13">
        <f t="shared" si="21"/>
        <v>20088</v>
      </c>
      <c r="AW31" s="13">
        <f t="shared" si="21"/>
        <v>20088</v>
      </c>
      <c r="AX31" s="13">
        <f t="shared" si="21"/>
        <v>22032</v>
      </c>
      <c r="AY31" s="13">
        <f t="shared" si="21"/>
        <v>22032</v>
      </c>
      <c r="AZ31" s="13">
        <f t="shared" si="21"/>
        <v>22032</v>
      </c>
      <c r="BA31" s="13">
        <f t="shared" si="21"/>
        <v>22032</v>
      </c>
      <c r="BB31" s="13">
        <f t="shared" si="21"/>
        <v>23976</v>
      </c>
      <c r="BC31" s="13">
        <f t="shared" si="21"/>
        <v>23976</v>
      </c>
      <c r="BD31" s="13">
        <f t="shared" si="21"/>
        <v>23976</v>
      </c>
      <c r="BE31" s="13">
        <f t="shared" si="21"/>
        <v>23976</v>
      </c>
      <c r="BF31" s="13">
        <f t="shared" si="21"/>
        <v>23976</v>
      </c>
      <c r="BG31" s="13">
        <f t="shared" si="21"/>
        <v>23976</v>
      </c>
      <c r="BH31" s="13">
        <f t="shared" si="21"/>
        <v>23976</v>
      </c>
      <c r="BI31" s="13">
        <f t="shared" si="21"/>
        <v>23976</v>
      </c>
      <c r="BJ31" s="13">
        <f t="shared" si="21"/>
        <v>22032</v>
      </c>
      <c r="BK31" s="13">
        <f t="shared" si="21"/>
        <v>16200</v>
      </c>
      <c r="BL31" s="13">
        <f t="shared" si="21"/>
        <v>16200</v>
      </c>
      <c r="BM31" s="13">
        <f t="shared" si="21"/>
        <v>16200</v>
      </c>
      <c r="BN31" s="13">
        <f t="shared" si="21"/>
        <v>16200</v>
      </c>
      <c r="BO31" s="13">
        <f t="shared" si="21"/>
        <v>16200</v>
      </c>
      <c r="BP31" s="13">
        <f t="shared" si="21"/>
        <v>16200</v>
      </c>
      <c r="BQ31" s="13">
        <f t="shared" si="21"/>
        <v>16200</v>
      </c>
      <c r="BR31" s="13">
        <f t="shared" si="21"/>
        <v>16200</v>
      </c>
      <c r="BS31" s="13">
        <f t="shared" si="21"/>
        <v>16200</v>
      </c>
      <c r="BT31" s="13">
        <f t="shared" si="21"/>
        <v>12393</v>
      </c>
      <c r="BU31" s="13">
        <f t="shared" si="21"/>
        <v>12393</v>
      </c>
      <c r="BV31" s="13">
        <f t="shared" si="21"/>
        <v>12393</v>
      </c>
      <c r="BW31" s="13">
        <f t="shared" si="21"/>
        <v>12393</v>
      </c>
      <c r="BX31" s="13">
        <f t="shared" si="21"/>
        <v>12393</v>
      </c>
      <c r="BY31" s="13">
        <f t="shared" si="21"/>
        <v>12393</v>
      </c>
      <c r="BZ31" s="13">
        <f t="shared" si="21"/>
        <v>12393</v>
      </c>
      <c r="CA31" s="13">
        <f t="shared" si="21"/>
        <v>11259</v>
      </c>
      <c r="CB31" s="13">
        <f t="shared" si="21"/>
        <v>11259</v>
      </c>
      <c r="CC31" s="13">
        <f t="shared" si="21"/>
        <v>11259</v>
      </c>
      <c r="CD31" s="13">
        <f t="shared" si="22"/>
        <v>11259</v>
      </c>
      <c r="CE31" s="13">
        <f t="shared" si="22"/>
        <v>11259</v>
      </c>
      <c r="CF31" s="13">
        <f t="shared" si="22"/>
        <v>10287</v>
      </c>
      <c r="CG31" s="13">
        <f t="shared" si="22"/>
        <v>10287</v>
      </c>
      <c r="CH31" s="13">
        <f t="shared" si="22"/>
        <v>10287</v>
      </c>
      <c r="CI31" s="13">
        <f t="shared" si="22"/>
        <v>10287</v>
      </c>
      <c r="CJ31" s="13">
        <f t="shared" si="22"/>
        <v>10287</v>
      </c>
      <c r="CK31" s="13">
        <f t="shared" si="22"/>
        <v>11259</v>
      </c>
      <c r="CL31" s="13">
        <f t="shared" si="22"/>
        <v>11259</v>
      </c>
      <c r="CM31" s="13">
        <f t="shared" si="22"/>
        <v>10287</v>
      </c>
      <c r="CN31" s="13">
        <f t="shared" si="22"/>
        <v>10287</v>
      </c>
      <c r="CO31" s="13">
        <f t="shared" si="22"/>
        <v>10287</v>
      </c>
      <c r="CP31" s="13">
        <f t="shared" si="22"/>
        <v>9558</v>
      </c>
      <c r="CQ31" s="13">
        <f t="shared" si="22"/>
        <v>9558</v>
      </c>
      <c r="CR31" s="13">
        <f t="shared" si="22"/>
        <v>9558</v>
      </c>
      <c r="CS31" s="13">
        <f t="shared" si="22"/>
        <v>9558</v>
      </c>
      <c r="CT31" s="13">
        <f t="shared" si="22"/>
        <v>8748</v>
      </c>
      <c r="CU31" s="13">
        <f t="shared" si="22"/>
        <v>8748</v>
      </c>
      <c r="CV31" s="13">
        <f t="shared" si="22"/>
        <v>8748</v>
      </c>
      <c r="CW31" s="13">
        <f t="shared" si="22"/>
        <v>8748</v>
      </c>
      <c r="CX31" s="13">
        <f t="shared" si="22"/>
        <v>8748</v>
      </c>
      <c r="CY31" s="13">
        <f t="shared" si="22"/>
        <v>8748</v>
      </c>
      <c r="CZ31" s="13">
        <f t="shared" si="22"/>
        <v>8748</v>
      </c>
      <c r="DA31" s="13">
        <f t="shared" si="22"/>
        <v>7209</v>
      </c>
      <c r="DB31" s="13">
        <f t="shared" si="22"/>
        <v>7209</v>
      </c>
      <c r="DC31" s="13">
        <f t="shared" si="22"/>
        <v>7209</v>
      </c>
      <c r="DD31" s="13">
        <f t="shared" si="22"/>
        <v>7209</v>
      </c>
      <c r="DE31" s="13">
        <f t="shared" si="22"/>
        <v>7209</v>
      </c>
      <c r="DF31" s="13">
        <f t="shared" si="22"/>
        <v>7695</v>
      </c>
      <c r="DG31" s="13">
        <f t="shared" si="22"/>
        <v>7695</v>
      </c>
      <c r="DH31" s="13">
        <f t="shared" si="22"/>
        <v>7209</v>
      </c>
      <c r="DI31" s="13">
        <f t="shared" si="22"/>
        <v>7209</v>
      </c>
      <c r="DJ31" s="13">
        <f t="shared" si="22"/>
        <v>7209</v>
      </c>
      <c r="DK31" s="13">
        <f t="shared" si="22"/>
        <v>7209</v>
      </c>
      <c r="DL31" s="13">
        <f t="shared" si="22"/>
        <v>7209</v>
      </c>
      <c r="DM31" s="13">
        <f t="shared" si="22"/>
        <v>7695</v>
      </c>
      <c r="DN31" s="13">
        <f t="shared" si="22"/>
        <v>7695</v>
      </c>
      <c r="DO31" s="13">
        <f t="shared" si="22"/>
        <v>7209</v>
      </c>
      <c r="DP31" s="13">
        <f t="shared" si="22"/>
        <v>7209</v>
      </c>
      <c r="DQ31" s="13">
        <f t="shared" si="22"/>
        <v>7209</v>
      </c>
      <c r="DR31" s="13">
        <f t="shared" si="22"/>
        <v>7209</v>
      </c>
      <c r="DS31" s="13">
        <f t="shared" si="22"/>
        <v>8343</v>
      </c>
      <c r="DT31" s="13">
        <f t="shared" ref="DT31:GE31" si="27">ROUND(DT12*0.9,)</f>
        <v>8343</v>
      </c>
      <c r="DU31" s="13">
        <f t="shared" si="27"/>
        <v>8343</v>
      </c>
      <c r="DV31" s="13">
        <f t="shared" si="27"/>
        <v>7452</v>
      </c>
      <c r="DW31" s="13">
        <f t="shared" si="27"/>
        <v>7452</v>
      </c>
      <c r="DX31" s="13">
        <f t="shared" si="27"/>
        <v>7452</v>
      </c>
      <c r="DY31" s="13">
        <f t="shared" si="27"/>
        <v>7452</v>
      </c>
      <c r="DZ31" s="13">
        <f t="shared" si="27"/>
        <v>7452</v>
      </c>
      <c r="EA31" s="13">
        <f t="shared" si="27"/>
        <v>8343</v>
      </c>
      <c r="EB31" s="13">
        <f t="shared" si="27"/>
        <v>8343</v>
      </c>
      <c r="EC31" s="13">
        <f t="shared" si="27"/>
        <v>8343</v>
      </c>
      <c r="ED31" s="13">
        <f t="shared" si="27"/>
        <v>7209</v>
      </c>
      <c r="EE31" s="13">
        <f t="shared" si="27"/>
        <v>7209</v>
      </c>
      <c r="EF31" s="13">
        <f t="shared" si="27"/>
        <v>7209</v>
      </c>
      <c r="EG31" s="13">
        <f t="shared" si="27"/>
        <v>7209</v>
      </c>
      <c r="EH31" s="13">
        <f t="shared" si="27"/>
        <v>7452</v>
      </c>
      <c r="EI31" s="13">
        <f t="shared" si="27"/>
        <v>7452</v>
      </c>
      <c r="EJ31" s="13">
        <f t="shared" si="27"/>
        <v>7209</v>
      </c>
      <c r="EK31" s="13">
        <f t="shared" si="27"/>
        <v>7209</v>
      </c>
      <c r="EL31" s="13">
        <f t="shared" si="27"/>
        <v>7209</v>
      </c>
      <c r="EM31" s="13">
        <f t="shared" si="27"/>
        <v>7209</v>
      </c>
      <c r="EN31" s="13">
        <f t="shared" si="27"/>
        <v>7209</v>
      </c>
      <c r="EO31" s="13">
        <f t="shared" si="27"/>
        <v>7452</v>
      </c>
      <c r="EP31" s="13">
        <f t="shared" si="27"/>
        <v>7452</v>
      </c>
      <c r="EQ31" s="13">
        <f t="shared" si="27"/>
        <v>7209</v>
      </c>
      <c r="ER31" s="13">
        <f t="shared" si="27"/>
        <v>7209</v>
      </c>
      <c r="ES31" s="13">
        <f t="shared" si="27"/>
        <v>7209</v>
      </c>
      <c r="ET31" s="13">
        <f t="shared" si="27"/>
        <v>7209</v>
      </c>
      <c r="EU31" s="13">
        <f t="shared" si="27"/>
        <v>7209</v>
      </c>
      <c r="EV31" s="13">
        <f t="shared" si="27"/>
        <v>7452</v>
      </c>
      <c r="EW31" s="13">
        <f t="shared" si="27"/>
        <v>7452</v>
      </c>
      <c r="EX31" s="13">
        <f t="shared" si="27"/>
        <v>7452</v>
      </c>
      <c r="EY31" s="13">
        <f t="shared" si="27"/>
        <v>7452</v>
      </c>
      <c r="EZ31" s="13">
        <f t="shared" si="27"/>
        <v>7452</v>
      </c>
      <c r="FA31" s="13">
        <f t="shared" si="27"/>
        <v>7452</v>
      </c>
      <c r="FB31" s="13">
        <f t="shared" si="27"/>
        <v>7452</v>
      </c>
      <c r="FC31" s="13">
        <f t="shared" si="27"/>
        <v>11664</v>
      </c>
      <c r="FD31" s="13">
        <f t="shared" si="27"/>
        <v>11664</v>
      </c>
      <c r="FE31" s="35">
        <f t="shared" si="27"/>
        <v>11664</v>
      </c>
      <c r="FF31" s="35">
        <f t="shared" si="27"/>
        <v>11664</v>
      </c>
      <c r="FG31" s="35">
        <f t="shared" si="27"/>
        <v>11664</v>
      </c>
      <c r="FH31" s="35">
        <f t="shared" si="27"/>
        <v>11664</v>
      </c>
      <c r="FI31" s="35">
        <f t="shared" si="27"/>
        <v>13446</v>
      </c>
      <c r="FJ31" s="13">
        <f t="shared" si="27"/>
        <v>13446</v>
      </c>
      <c r="FK31" s="13">
        <f t="shared" si="27"/>
        <v>13446</v>
      </c>
      <c r="FL31" s="13">
        <f t="shared" si="27"/>
        <v>13446</v>
      </c>
      <c r="FM31" s="13">
        <f t="shared" si="27"/>
        <v>13446</v>
      </c>
      <c r="FN31" s="13">
        <f t="shared" si="27"/>
        <v>13446</v>
      </c>
      <c r="FO31" s="13">
        <f t="shared" si="27"/>
        <v>13446</v>
      </c>
      <c r="FP31" s="13">
        <f t="shared" si="27"/>
        <v>13446</v>
      </c>
      <c r="FQ31" s="13">
        <f t="shared" si="27"/>
        <v>13446</v>
      </c>
      <c r="FR31" s="13">
        <f t="shared" si="27"/>
        <v>13446</v>
      </c>
      <c r="FS31" s="13">
        <f t="shared" si="27"/>
        <v>8343</v>
      </c>
      <c r="FT31" s="13">
        <f t="shared" si="27"/>
        <v>8343</v>
      </c>
      <c r="FU31" s="13">
        <f t="shared" si="27"/>
        <v>8343</v>
      </c>
      <c r="FV31" s="13">
        <f t="shared" si="27"/>
        <v>8343</v>
      </c>
      <c r="FW31" s="13">
        <f t="shared" si="27"/>
        <v>8343</v>
      </c>
      <c r="FX31" s="13">
        <f t="shared" si="27"/>
        <v>8343</v>
      </c>
      <c r="FY31" s="13">
        <f t="shared" si="27"/>
        <v>8343</v>
      </c>
      <c r="FZ31" s="13">
        <f t="shared" si="27"/>
        <v>8343</v>
      </c>
      <c r="GA31" s="13">
        <f t="shared" si="27"/>
        <v>11664</v>
      </c>
      <c r="GB31" s="13">
        <f t="shared" si="27"/>
        <v>11664</v>
      </c>
      <c r="GC31" s="13">
        <f t="shared" si="27"/>
        <v>11664</v>
      </c>
      <c r="GD31" s="13">
        <f t="shared" si="27"/>
        <v>11664</v>
      </c>
      <c r="GE31" s="13">
        <f t="shared" si="27"/>
        <v>11664</v>
      </c>
      <c r="GF31" s="13">
        <f t="shared" ref="GF31:IQ31" si="28">ROUND(GF12*0.9,)</f>
        <v>11664</v>
      </c>
      <c r="GG31" s="13">
        <f t="shared" si="28"/>
        <v>11664</v>
      </c>
      <c r="GH31" s="13">
        <f t="shared" si="28"/>
        <v>11664</v>
      </c>
      <c r="GI31" s="13">
        <f t="shared" si="28"/>
        <v>11664</v>
      </c>
      <c r="GJ31" s="13">
        <f t="shared" si="28"/>
        <v>11664</v>
      </c>
      <c r="GK31" s="13">
        <f t="shared" si="28"/>
        <v>11664</v>
      </c>
      <c r="GL31" s="13">
        <f t="shared" si="28"/>
        <v>11664</v>
      </c>
      <c r="GM31" s="13">
        <f t="shared" si="28"/>
        <v>11664</v>
      </c>
      <c r="GN31" s="13">
        <f t="shared" si="28"/>
        <v>11664</v>
      </c>
      <c r="GO31" s="13">
        <f t="shared" si="28"/>
        <v>9153</v>
      </c>
      <c r="GP31" s="13">
        <f t="shared" si="28"/>
        <v>9153</v>
      </c>
      <c r="GQ31" s="13">
        <f t="shared" si="28"/>
        <v>9153</v>
      </c>
      <c r="GR31" s="13">
        <f t="shared" si="28"/>
        <v>9153</v>
      </c>
      <c r="GS31" s="13">
        <f t="shared" si="28"/>
        <v>9558</v>
      </c>
      <c r="GT31" s="13">
        <f t="shared" si="28"/>
        <v>9558</v>
      </c>
      <c r="GU31" s="13">
        <f t="shared" si="28"/>
        <v>9153</v>
      </c>
      <c r="GV31" s="13">
        <f t="shared" si="28"/>
        <v>9153</v>
      </c>
      <c r="GW31" s="13">
        <f t="shared" si="28"/>
        <v>9153</v>
      </c>
      <c r="GX31" s="13">
        <f t="shared" si="28"/>
        <v>9153</v>
      </c>
      <c r="GY31" s="13">
        <f t="shared" si="28"/>
        <v>9153</v>
      </c>
      <c r="GZ31" s="13">
        <f t="shared" si="28"/>
        <v>9558</v>
      </c>
      <c r="HA31" s="13">
        <f t="shared" si="28"/>
        <v>9558</v>
      </c>
      <c r="HB31" s="13">
        <f t="shared" si="28"/>
        <v>9153</v>
      </c>
      <c r="HC31" s="13">
        <f t="shared" si="28"/>
        <v>9153</v>
      </c>
      <c r="HD31" s="13">
        <f t="shared" si="28"/>
        <v>9153</v>
      </c>
      <c r="HE31" s="13">
        <f t="shared" si="28"/>
        <v>9153</v>
      </c>
      <c r="HF31" s="13">
        <f t="shared" si="28"/>
        <v>9153</v>
      </c>
      <c r="HG31" s="13">
        <f t="shared" si="28"/>
        <v>9558</v>
      </c>
      <c r="HH31" s="13">
        <f t="shared" si="28"/>
        <v>9558</v>
      </c>
      <c r="HI31" s="13">
        <f t="shared" si="28"/>
        <v>9153</v>
      </c>
      <c r="HJ31" s="13">
        <f t="shared" si="28"/>
        <v>9153</v>
      </c>
      <c r="HK31" s="13">
        <f t="shared" si="28"/>
        <v>9153</v>
      </c>
      <c r="HL31" s="13">
        <f t="shared" si="28"/>
        <v>9153</v>
      </c>
      <c r="HM31" s="13">
        <f t="shared" si="28"/>
        <v>9153</v>
      </c>
      <c r="HN31" s="13">
        <f t="shared" si="28"/>
        <v>9558</v>
      </c>
      <c r="HO31" s="13">
        <f t="shared" si="28"/>
        <v>9558</v>
      </c>
      <c r="HP31" s="13">
        <f t="shared" si="28"/>
        <v>9153</v>
      </c>
      <c r="HQ31" s="13">
        <f t="shared" si="28"/>
        <v>9153</v>
      </c>
      <c r="HR31" s="13">
        <f t="shared" si="28"/>
        <v>9153</v>
      </c>
      <c r="HS31" s="13">
        <f t="shared" si="28"/>
        <v>9153</v>
      </c>
      <c r="HT31" s="13">
        <f t="shared" si="28"/>
        <v>9153</v>
      </c>
      <c r="HU31" s="13">
        <f t="shared" si="28"/>
        <v>9558</v>
      </c>
      <c r="HV31" s="13">
        <f t="shared" si="28"/>
        <v>9558</v>
      </c>
      <c r="HW31" s="13">
        <f t="shared" si="28"/>
        <v>9153</v>
      </c>
      <c r="HX31" s="13">
        <f t="shared" si="28"/>
        <v>9153</v>
      </c>
      <c r="HY31" s="13">
        <f t="shared" si="28"/>
        <v>9153</v>
      </c>
      <c r="HZ31" s="13">
        <f t="shared" si="28"/>
        <v>9153</v>
      </c>
      <c r="IA31" s="13">
        <f t="shared" si="28"/>
        <v>9153</v>
      </c>
      <c r="IB31" s="13">
        <f t="shared" si="28"/>
        <v>9153</v>
      </c>
      <c r="IC31" s="13">
        <f t="shared" si="28"/>
        <v>9153</v>
      </c>
      <c r="ID31" s="13">
        <f t="shared" si="28"/>
        <v>8343</v>
      </c>
      <c r="IE31" s="13">
        <f t="shared" si="28"/>
        <v>8343</v>
      </c>
      <c r="IF31" s="13">
        <f t="shared" si="28"/>
        <v>8343</v>
      </c>
      <c r="IG31" s="13">
        <f t="shared" si="28"/>
        <v>8343</v>
      </c>
      <c r="IH31" s="13">
        <f t="shared" si="28"/>
        <v>8343</v>
      </c>
      <c r="II31" s="13">
        <f t="shared" si="28"/>
        <v>8343</v>
      </c>
      <c r="IJ31" s="13">
        <f t="shared" si="28"/>
        <v>8343</v>
      </c>
      <c r="IK31" s="13">
        <f t="shared" si="28"/>
        <v>7938</v>
      </c>
      <c r="IL31" s="13">
        <f t="shared" si="28"/>
        <v>7938</v>
      </c>
      <c r="IM31" s="13">
        <f t="shared" si="28"/>
        <v>7938</v>
      </c>
      <c r="IN31" s="13">
        <f t="shared" si="28"/>
        <v>7938</v>
      </c>
      <c r="IO31" s="13">
        <f t="shared" si="28"/>
        <v>7938</v>
      </c>
      <c r="IP31" s="13">
        <f t="shared" si="28"/>
        <v>8343</v>
      </c>
      <c r="IQ31" s="13">
        <f t="shared" si="28"/>
        <v>8343</v>
      </c>
      <c r="IR31" s="13">
        <f t="shared" ref="IR31:JP31" si="29">ROUND(IR12*0.9,)</f>
        <v>7938</v>
      </c>
      <c r="IS31" s="13">
        <f t="shared" si="29"/>
        <v>7938</v>
      </c>
      <c r="IT31" s="13">
        <f t="shared" si="29"/>
        <v>7938</v>
      </c>
      <c r="IU31" s="13">
        <f t="shared" si="29"/>
        <v>7938</v>
      </c>
      <c r="IV31" s="13">
        <f t="shared" si="29"/>
        <v>7938</v>
      </c>
      <c r="IW31" s="13">
        <f t="shared" si="29"/>
        <v>8343</v>
      </c>
      <c r="IX31" s="13">
        <f t="shared" si="29"/>
        <v>8343</v>
      </c>
      <c r="IY31" s="13">
        <f t="shared" si="29"/>
        <v>7938</v>
      </c>
      <c r="IZ31" s="13">
        <f t="shared" si="29"/>
        <v>7938</v>
      </c>
      <c r="JA31" s="13">
        <f t="shared" si="29"/>
        <v>7938</v>
      </c>
      <c r="JB31" s="13">
        <f t="shared" si="29"/>
        <v>7938</v>
      </c>
      <c r="JC31" s="13">
        <f t="shared" si="29"/>
        <v>7938</v>
      </c>
      <c r="JD31" s="13">
        <f t="shared" si="29"/>
        <v>8343</v>
      </c>
      <c r="JE31" s="13">
        <f t="shared" si="29"/>
        <v>8343</v>
      </c>
      <c r="JF31" s="13">
        <f t="shared" si="29"/>
        <v>9153</v>
      </c>
      <c r="JG31" s="13">
        <f t="shared" si="29"/>
        <v>9153</v>
      </c>
      <c r="JH31" s="13">
        <f t="shared" si="29"/>
        <v>9153</v>
      </c>
      <c r="JI31" s="13">
        <f t="shared" si="29"/>
        <v>9153</v>
      </c>
      <c r="JJ31" s="13">
        <f t="shared" si="29"/>
        <v>9153</v>
      </c>
      <c r="JK31" s="13">
        <f t="shared" si="29"/>
        <v>9153</v>
      </c>
      <c r="JL31" s="13">
        <f t="shared" si="29"/>
        <v>9153</v>
      </c>
      <c r="JM31" s="13">
        <f t="shared" si="29"/>
        <v>9153</v>
      </c>
      <c r="JN31" s="13">
        <f t="shared" si="29"/>
        <v>9153</v>
      </c>
      <c r="JO31" s="13">
        <f t="shared" si="29"/>
        <v>9153</v>
      </c>
      <c r="JP31" s="13">
        <f t="shared" si="29"/>
        <v>9153</v>
      </c>
    </row>
    <row r="32" spans="1:276" ht="11.45" customHeight="1">
      <c r="A32" s="14" t="s">
        <v>6</v>
      </c>
      <c r="B32" s="35"/>
      <c r="C32" s="35"/>
      <c r="D32" s="35"/>
      <c r="E32" s="35"/>
      <c r="F32" s="35"/>
      <c r="G32" s="35"/>
      <c r="H32" s="35"/>
      <c r="I32" s="35"/>
      <c r="J32" s="35"/>
      <c r="K32" s="35"/>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35"/>
      <c r="FF32" s="35"/>
      <c r="FG32" s="35"/>
      <c r="FH32" s="35"/>
      <c r="FI32" s="35"/>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row>
    <row r="33" spans="1:276" ht="11.45" customHeight="1">
      <c r="A33" s="12">
        <v>1</v>
      </c>
      <c r="B33" s="35">
        <f t="shared" ref="B33:Q33" si="30">ROUND(B14*0.9,)</f>
        <v>23571</v>
      </c>
      <c r="C33" s="35">
        <f t="shared" si="30"/>
        <v>30942</v>
      </c>
      <c r="D33" s="35">
        <f t="shared" si="30"/>
        <v>30942</v>
      </c>
      <c r="E33" s="35">
        <f t="shared" si="30"/>
        <v>32157</v>
      </c>
      <c r="F33" s="35">
        <f t="shared" si="30"/>
        <v>32157</v>
      </c>
      <c r="G33" s="35">
        <f t="shared" si="30"/>
        <v>32157</v>
      </c>
      <c r="H33" s="35">
        <f t="shared" si="30"/>
        <v>32157</v>
      </c>
      <c r="I33" s="35">
        <f t="shared" si="30"/>
        <v>32157</v>
      </c>
      <c r="J33" s="35">
        <f t="shared" si="30"/>
        <v>29160</v>
      </c>
      <c r="K33" s="35">
        <f t="shared" si="30"/>
        <v>27702</v>
      </c>
      <c r="L33" s="13">
        <f t="shared" si="30"/>
        <v>21344</v>
      </c>
      <c r="M33" s="13">
        <f t="shared" si="30"/>
        <v>18428</v>
      </c>
      <c r="N33" s="13">
        <f t="shared" si="30"/>
        <v>15026</v>
      </c>
      <c r="O33" s="13">
        <f t="shared" si="30"/>
        <v>15026</v>
      </c>
      <c r="P33" s="13">
        <f t="shared" si="30"/>
        <v>15026</v>
      </c>
      <c r="Q33" s="13">
        <f t="shared" si="30"/>
        <v>15755</v>
      </c>
      <c r="R33" s="13">
        <f t="shared" ref="R33:CC34" si="31">ROUND(R14*0.9,)</f>
        <v>15755</v>
      </c>
      <c r="S33" s="13">
        <f t="shared" si="31"/>
        <v>15755</v>
      </c>
      <c r="T33" s="13">
        <f t="shared" si="31"/>
        <v>15755</v>
      </c>
      <c r="U33" s="13">
        <f t="shared" si="31"/>
        <v>15755</v>
      </c>
      <c r="V33" s="13">
        <f t="shared" si="31"/>
        <v>15755</v>
      </c>
      <c r="W33" s="13">
        <f t="shared" si="31"/>
        <v>16484</v>
      </c>
      <c r="X33" s="13">
        <f t="shared" si="31"/>
        <v>16484</v>
      </c>
      <c r="Y33" s="13">
        <f t="shared" si="31"/>
        <v>16484</v>
      </c>
      <c r="Z33" s="13">
        <f t="shared" si="31"/>
        <v>16484</v>
      </c>
      <c r="AA33" s="13">
        <f t="shared" si="31"/>
        <v>16484</v>
      </c>
      <c r="AB33" s="13">
        <f t="shared" si="31"/>
        <v>17456</v>
      </c>
      <c r="AC33" s="13">
        <f t="shared" si="31"/>
        <v>17456</v>
      </c>
      <c r="AD33" s="13">
        <f t="shared" si="31"/>
        <v>17456</v>
      </c>
      <c r="AE33" s="13">
        <f t="shared" si="31"/>
        <v>17456</v>
      </c>
      <c r="AF33" s="13">
        <f t="shared" si="31"/>
        <v>20372</v>
      </c>
      <c r="AG33" s="13">
        <f t="shared" si="31"/>
        <v>20372</v>
      </c>
      <c r="AH33" s="13">
        <f t="shared" si="31"/>
        <v>20372</v>
      </c>
      <c r="AI33" s="13">
        <f t="shared" si="31"/>
        <v>19400</v>
      </c>
      <c r="AJ33" s="13">
        <f t="shared" si="31"/>
        <v>19400</v>
      </c>
      <c r="AK33" s="13">
        <f t="shared" si="31"/>
        <v>19400</v>
      </c>
      <c r="AL33" s="13">
        <f t="shared" si="31"/>
        <v>19400</v>
      </c>
      <c r="AM33" s="13">
        <f t="shared" si="31"/>
        <v>22316</v>
      </c>
      <c r="AN33" s="13">
        <f t="shared" si="31"/>
        <v>22316</v>
      </c>
      <c r="AO33" s="13">
        <f t="shared" si="31"/>
        <v>22316</v>
      </c>
      <c r="AP33" s="13">
        <f t="shared" si="31"/>
        <v>19400</v>
      </c>
      <c r="AQ33" s="13">
        <f t="shared" si="31"/>
        <v>19400</v>
      </c>
      <c r="AR33" s="13">
        <f t="shared" si="31"/>
        <v>19400</v>
      </c>
      <c r="AS33" s="13">
        <f t="shared" si="31"/>
        <v>19400</v>
      </c>
      <c r="AT33" s="13">
        <f t="shared" si="31"/>
        <v>19400</v>
      </c>
      <c r="AU33" s="13">
        <f t="shared" si="31"/>
        <v>20372</v>
      </c>
      <c r="AV33" s="13">
        <f t="shared" si="31"/>
        <v>20372</v>
      </c>
      <c r="AW33" s="13">
        <f t="shared" si="31"/>
        <v>20372</v>
      </c>
      <c r="AX33" s="13">
        <f t="shared" si="31"/>
        <v>22316</v>
      </c>
      <c r="AY33" s="13">
        <f t="shared" si="31"/>
        <v>22316</v>
      </c>
      <c r="AZ33" s="13">
        <f t="shared" si="31"/>
        <v>22316</v>
      </c>
      <c r="BA33" s="13">
        <f t="shared" si="31"/>
        <v>22316</v>
      </c>
      <c r="BB33" s="13">
        <f t="shared" si="31"/>
        <v>24260</v>
      </c>
      <c r="BC33" s="13">
        <f t="shared" si="31"/>
        <v>24260</v>
      </c>
      <c r="BD33" s="13">
        <f t="shared" si="31"/>
        <v>24260</v>
      </c>
      <c r="BE33" s="13">
        <f t="shared" si="31"/>
        <v>24260</v>
      </c>
      <c r="BF33" s="13">
        <f t="shared" si="31"/>
        <v>24260</v>
      </c>
      <c r="BG33" s="13">
        <f t="shared" si="31"/>
        <v>24260</v>
      </c>
      <c r="BH33" s="13">
        <f t="shared" si="31"/>
        <v>24260</v>
      </c>
      <c r="BI33" s="13">
        <f t="shared" si="31"/>
        <v>24260</v>
      </c>
      <c r="BJ33" s="13">
        <f t="shared" si="31"/>
        <v>22316</v>
      </c>
      <c r="BK33" s="13">
        <f t="shared" si="31"/>
        <v>16484</v>
      </c>
      <c r="BL33" s="13">
        <f t="shared" si="31"/>
        <v>16484</v>
      </c>
      <c r="BM33" s="13">
        <f t="shared" si="31"/>
        <v>16484</v>
      </c>
      <c r="BN33" s="13">
        <f t="shared" si="31"/>
        <v>16484</v>
      </c>
      <c r="BO33" s="13">
        <f t="shared" si="31"/>
        <v>16484</v>
      </c>
      <c r="BP33" s="13">
        <f t="shared" si="31"/>
        <v>16484</v>
      </c>
      <c r="BQ33" s="13">
        <f t="shared" si="31"/>
        <v>16484</v>
      </c>
      <c r="BR33" s="13">
        <f t="shared" si="31"/>
        <v>16484</v>
      </c>
      <c r="BS33" s="13">
        <f t="shared" si="31"/>
        <v>16484</v>
      </c>
      <c r="BT33" s="13">
        <f t="shared" si="31"/>
        <v>12515</v>
      </c>
      <c r="BU33" s="13">
        <f t="shared" si="31"/>
        <v>12515</v>
      </c>
      <c r="BV33" s="13">
        <f t="shared" si="31"/>
        <v>12515</v>
      </c>
      <c r="BW33" s="13">
        <f t="shared" si="31"/>
        <v>12515</v>
      </c>
      <c r="BX33" s="13">
        <f t="shared" si="31"/>
        <v>12515</v>
      </c>
      <c r="BY33" s="13">
        <f t="shared" si="31"/>
        <v>12515</v>
      </c>
      <c r="BZ33" s="13">
        <f t="shared" si="31"/>
        <v>12515</v>
      </c>
      <c r="CA33" s="13">
        <f t="shared" si="31"/>
        <v>11381</v>
      </c>
      <c r="CB33" s="13">
        <f t="shared" si="31"/>
        <v>11381</v>
      </c>
      <c r="CC33" s="13">
        <f t="shared" si="31"/>
        <v>11381</v>
      </c>
      <c r="CD33" s="13">
        <f t="shared" ref="CD33:DS34" si="32">ROUND(CD14*0.9,)</f>
        <v>11381</v>
      </c>
      <c r="CE33" s="13">
        <f t="shared" si="32"/>
        <v>11381</v>
      </c>
      <c r="CF33" s="13">
        <f t="shared" si="32"/>
        <v>10409</v>
      </c>
      <c r="CG33" s="13">
        <f t="shared" si="32"/>
        <v>10409</v>
      </c>
      <c r="CH33" s="13">
        <f t="shared" si="32"/>
        <v>10409</v>
      </c>
      <c r="CI33" s="13">
        <f t="shared" si="32"/>
        <v>10409</v>
      </c>
      <c r="CJ33" s="13">
        <f t="shared" si="32"/>
        <v>10409</v>
      </c>
      <c r="CK33" s="13">
        <f t="shared" si="32"/>
        <v>11381</v>
      </c>
      <c r="CL33" s="13">
        <f t="shared" si="32"/>
        <v>11381</v>
      </c>
      <c r="CM33" s="13">
        <f t="shared" si="32"/>
        <v>10409</v>
      </c>
      <c r="CN33" s="13">
        <f t="shared" si="32"/>
        <v>10409</v>
      </c>
      <c r="CO33" s="13">
        <f t="shared" si="32"/>
        <v>10409</v>
      </c>
      <c r="CP33" s="13">
        <f t="shared" si="32"/>
        <v>10247</v>
      </c>
      <c r="CQ33" s="13">
        <f t="shared" si="32"/>
        <v>10247</v>
      </c>
      <c r="CR33" s="13">
        <f t="shared" si="32"/>
        <v>10247</v>
      </c>
      <c r="CS33" s="13">
        <f t="shared" si="32"/>
        <v>10247</v>
      </c>
      <c r="CT33" s="13">
        <f t="shared" si="32"/>
        <v>9437</v>
      </c>
      <c r="CU33" s="13">
        <f t="shared" si="32"/>
        <v>9437</v>
      </c>
      <c r="CV33" s="13">
        <f t="shared" si="32"/>
        <v>9437</v>
      </c>
      <c r="CW33" s="13">
        <f t="shared" si="32"/>
        <v>9437</v>
      </c>
      <c r="CX33" s="13">
        <f t="shared" si="32"/>
        <v>9437</v>
      </c>
      <c r="CY33" s="13">
        <f t="shared" si="32"/>
        <v>9437</v>
      </c>
      <c r="CZ33" s="13">
        <f t="shared" si="32"/>
        <v>9437</v>
      </c>
      <c r="DA33" s="13">
        <f t="shared" si="32"/>
        <v>7898</v>
      </c>
      <c r="DB33" s="13">
        <f t="shared" si="32"/>
        <v>7898</v>
      </c>
      <c r="DC33" s="13">
        <f t="shared" si="32"/>
        <v>7898</v>
      </c>
      <c r="DD33" s="13">
        <f t="shared" si="32"/>
        <v>7898</v>
      </c>
      <c r="DE33" s="13">
        <f t="shared" si="32"/>
        <v>7898</v>
      </c>
      <c r="DF33" s="13">
        <f t="shared" si="32"/>
        <v>8384</v>
      </c>
      <c r="DG33" s="13">
        <f t="shared" si="32"/>
        <v>8384</v>
      </c>
      <c r="DH33" s="13">
        <f t="shared" si="32"/>
        <v>7898</v>
      </c>
      <c r="DI33" s="13">
        <f t="shared" si="32"/>
        <v>7898</v>
      </c>
      <c r="DJ33" s="13">
        <f t="shared" si="32"/>
        <v>7898</v>
      </c>
      <c r="DK33" s="13">
        <f t="shared" si="32"/>
        <v>7898</v>
      </c>
      <c r="DL33" s="13">
        <f t="shared" si="32"/>
        <v>7898</v>
      </c>
      <c r="DM33" s="13">
        <f t="shared" si="32"/>
        <v>8384</v>
      </c>
      <c r="DN33" s="13">
        <f t="shared" si="32"/>
        <v>8384</v>
      </c>
      <c r="DO33" s="13">
        <f t="shared" si="32"/>
        <v>7898</v>
      </c>
      <c r="DP33" s="13">
        <f t="shared" si="32"/>
        <v>7898</v>
      </c>
      <c r="DQ33" s="13">
        <f t="shared" si="32"/>
        <v>7898</v>
      </c>
      <c r="DR33" s="13">
        <f t="shared" si="32"/>
        <v>7898</v>
      </c>
      <c r="DS33" s="13">
        <f t="shared" si="32"/>
        <v>9032</v>
      </c>
      <c r="DT33" s="13">
        <f t="shared" ref="DT33:GE33" si="33">ROUND(DT14*0.9,)</f>
        <v>9032</v>
      </c>
      <c r="DU33" s="13">
        <f t="shared" si="33"/>
        <v>9032</v>
      </c>
      <c r="DV33" s="13">
        <f t="shared" si="33"/>
        <v>8141</v>
      </c>
      <c r="DW33" s="13">
        <f t="shared" si="33"/>
        <v>8141</v>
      </c>
      <c r="DX33" s="13">
        <f t="shared" si="33"/>
        <v>8141</v>
      </c>
      <c r="DY33" s="13">
        <f t="shared" si="33"/>
        <v>8141</v>
      </c>
      <c r="DZ33" s="13">
        <f t="shared" si="33"/>
        <v>8141</v>
      </c>
      <c r="EA33" s="13">
        <f t="shared" si="33"/>
        <v>9032</v>
      </c>
      <c r="EB33" s="13">
        <f t="shared" si="33"/>
        <v>9032</v>
      </c>
      <c r="EC33" s="13">
        <f t="shared" si="33"/>
        <v>9032</v>
      </c>
      <c r="ED33" s="13">
        <f t="shared" si="33"/>
        <v>7898</v>
      </c>
      <c r="EE33" s="13">
        <f t="shared" si="33"/>
        <v>7898</v>
      </c>
      <c r="EF33" s="13">
        <f t="shared" si="33"/>
        <v>7898</v>
      </c>
      <c r="EG33" s="13">
        <f t="shared" si="33"/>
        <v>7898</v>
      </c>
      <c r="EH33" s="13">
        <f t="shared" si="33"/>
        <v>8141</v>
      </c>
      <c r="EI33" s="13">
        <f t="shared" si="33"/>
        <v>8141</v>
      </c>
      <c r="EJ33" s="13">
        <f t="shared" si="33"/>
        <v>7898</v>
      </c>
      <c r="EK33" s="13">
        <f t="shared" si="33"/>
        <v>7898</v>
      </c>
      <c r="EL33" s="13">
        <f t="shared" si="33"/>
        <v>7898</v>
      </c>
      <c r="EM33" s="13">
        <f t="shared" si="33"/>
        <v>7898</v>
      </c>
      <c r="EN33" s="13">
        <f t="shared" si="33"/>
        <v>7898</v>
      </c>
      <c r="EO33" s="13">
        <f t="shared" si="33"/>
        <v>8141</v>
      </c>
      <c r="EP33" s="13">
        <f t="shared" si="33"/>
        <v>8141</v>
      </c>
      <c r="EQ33" s="13">
        <f t="shared" si="33"/>
        <v>7898</v>
      </c>
      <c r="ER33" s="13">
        <f t="shared" si="33"/>
        <v>7898</v>
      </c>
      <c r="ES33" s="13">
        <f t="shared" si="33"/>
        <v>7898</v>
      </c>
      <c r="ET33" s="13">
        <f t="shared" si="33"/>
        <v>7898</v>
      </c>
      <c r="EU33" s="13">
        <f t="shared" si="33"/>
        <v>7898</v>
      </c>
      <c r="EV33" s="13">
        <f t="shared" si="33"/>
        <v>8141</v>
      </c>
      <c r="EW33" s="13">
        <f t="shared" si="33"/>
        <v>8141</v>
      </c>
      <c r="EX33" s="13">
        <f t="shared" si="33"/>
        <v>8141</v>
      </c>
      <c r="EY33" s="13">
        <f t="shared" si="33"/>
        <v>8141</v>
      </c>
      <c r="EZ33" s="13">
        <f t="shared" si="33"/>
        <v>8141</v>
      </c>
      <c r="FA33" s="13">
        <f t="shared" si="33"/>
        <v>8141</v>
      </c>
      <c r="FB33" s="13">
        <f t="shared" si="33"/>
        <v>8141</v>
      </c>
      <c r="FC33" s="13">
        <f t="shared" si="33"/>
        <v>12353</v>
      </c>
      <c r="FD33" s="13">
        <f t="shared" si="33"/>
        <v>12353</v>
      </c>
      <c r="FE33" s="35">
        <f t="shared" si="33"/>
        <v>12353</v>
      </c>
      <c r="FF33" s="35">
        <f t="shared" si="33"/>
        <v>12353</v>
      </c>
      <c r="FG33" s="35">
        <f t="shared" si="33"/>
        <v>12353</v>
      </c>
      <c r="FH33" s="35">
        <f t="shared" si="33"/>
        <v>12353</v>
      </c>
      <c r="FI33" s="35">
        <f t="shared" si="33"/>
        <v>14135</v>
      </c>
      <c r="FJ33" s="13">
        <f t="shared" si="33"/>
        <v>14135</v>
      </c>
      <c r="FK33" s="13">
        <f t="shared" si="33"/>
        <v>14135</v>
      </c>
      <c r="FL33" s="13">
        <f t="shared" si="33"/>
        <v>14135</v>
      </c>
      <c r="FM33" s="13">
        <f t="shared" si="33"/>
        <v>14135</v>
      </c>
      <c r="FN33" s="13">
        <f t="shared" si="33"/>
        <v>14135</v>
      </c>
      <c r="FO33" s="13">
        <f t="shared" si="33"/>
        <v>14135</v>
      </c>
      <c r="FP33" s="13">
        <f t="shared" si="33"/>
        <v>14135</v>
      </c>
      <c r="FQ33" s="13">
        <f t="shared" si="33"/>
        <v>14135</v>
      </c>
      <c r="FR33" s="13">
        <f t="shared" si="33"/>
        <v>14135</v>
      </c>
      <c r="FS33" s="13">
        <f t="shared" si="33"/>
        <v>9032</v>
      </c>
      <c r="FT33" s="13">
        <f t="shared" si="33"/>
        <v>9032</v>
      </c>
      <c r="FU33" s="13">
        <f t="shared" si="33"/>
        <v>9032</v>
      </c>
      <c r="FV33" s="13">
        <f t="shared" si="33"/>
        <v>9032</v>
      </c>
      <c r="FW33" s="13">
        <f t="shared" si="33"/>
        <v>9032</v>
      </c>
      <c r="FX33" s="13">
        <f t="shared" si="33"/>
        <v>9032</v>
      </c>
      <c r="FY33" s="13">
        <f t="shared" si="33"/>
        <v>9032</v>
      </c>
      <c r="FZ33" s="13">
        <f t="shared" si="33"/>
        <v>9032</v>
      </c>
      <c r="GA33" s="13">
        <f t="shared" si="33"/>
        <v>12353</v>
      </c>
      <c r="GB33" s="13">
        <f t="shared" si="33"/>
        <v>12353</v>
      </c>
      <c r="GC33" s="13">
        <f t="shared" si="33"/>
        <v>12353</v>
      </c>
      <c r="GD33" s="13">
        <f t="shared" si="33"/>
        <v>12353</v>
      </c>
      <c r="GE33" s="13">
        <f t="shared" si="33"/>
        <v>12353</v>
      </c>
      <c r="GF33" s="13">
        <f t="shared" ref="GF33:IQ33" si="34">ROUND(GF14*0.9,)</f>
        <v>12353</v>
      </c>
      <c r="GG33" s="13">
        <f t="shared" si="34"/>
        <v>12353</v>
      </c>
      <c r="GH33" s="13">
        <f t="shared" si="34"/>
        <v>12353</v>
      </c>
      <c r="GI33" s="13">
        <f t="shared" si="34"/>
        <v>12353</v>
      </c>
      <c r="GJ33" s="13">
        <f t="shared" si="34"/>
        <v>12353</v>
      </c>
      <c r="GK33" s="13">
        <f t="shared" si="34"/>
        <v>12353</v>
      </c>
      <c r="GL33" s="13">
        <f t="shared" si="34"/>
        <v>12353</v>
      </c>
      <c r="GM33" s="13">
        <f t="shared" si="34"/>
        <v>12353</v>
      </c>
      <c r="GN33" s="13">
        <f t="shared" si="34"/>
        <v>12353</v>
      </c>
      <c r="GO33" s="13">
        <f t="shared" si="34"/>
        <v>9842</v>
      </c>
      <c r="GP33" s="13">
        <f t="shared" si="34"/>
        <v>9842</v>
      </c>
      <c r="GQ33" s="13">
        <f t="shared" si="34"/>
        <v>9842</v>
      </c>
      <c r="GR33" s="13">
        <f t="shared" si="34"/>
        <v>9842</v>
      </c>
      <c r="GS33" s="13">
        <f t="shared" si="34"/>
        <v>10247</v>
      </c>
      <c r="GT33" s="13">
        <f t="shared" si="34"/>
        <v>10247</v>
      </c>
      <c r="GU33" s="13">
        <f t="shared" si="34"/>
        <v>9842</v>
      </c>
      <c r="GV33" s="13">
        <f t="shared" si="34"/>
        <v>9842</v>
      </c>
      <c r="GW33" s="13">
        <f t="shared" si="34"/>
        <v>9842</v>
      </c>
      <c r="GX33" s="13">
        <f t="shared" si="34"/>
        <v>9842</v>
      </c>
      <c r="GY33" s="13">
        <f t="shared" si="34"/>
        <v>9842</v>
      </c>
      <c r="GZ33" s="13">
        <f t="shared" si="34"/>
        <v>10247</v>
      </c>
      <c r="HA33" s="13">
        <f t="shared" si="34"/>
        <v>10247</v>
      </c>
      <c r="HB33" s="13">
        <f t="shared" si="34"/>
        <v>9842</v>
      </c>
      <c r="HC33" s="13">
        <f t="shared" si="34"/>
        <v>9842</v>
      </c>
      <c r="HD33" s="13">
        <f t="shared" si="34"/>
        <v>9842</v>
      </c>
      <c r="HE33" s="13">
        <f t="shared" si="34"/>
        <v>9842</v>
      </c>
      <c r="HF33" s="13">
        <f t="shared" si="34"/>
        <v>9842</v>
      </c>
      <c r="HG33" s="13">
        <f t="shared" si="34"/>
        <v>10247</v>
      </c>
      <c r="HH33" s="13">
        <f t="shared" si="34"/>
        <v>10247</v>
      </c>
      <c r="HI33" s="13">
        <f t="shared" si="34"/>
        <v>9842</v>
      </c>
      <c r="HJ33" s="13">
        <f t="shared" si="34"/>
        <v>9842</v>
      </c>
      <c r="HK33" s="13">
        <f t="shared" si="34"/>
        <v>9842</v>
      </c>
      <c r="HL33" s="13">
        <f t="shared" si="34"/>
        <v>9842</v>
      </c>
      <c r="HM33" s="13">
        <f t="shared" si="34"/>
        <v>9842</v>
      </c>
      <c r="HN33" s="13">
        <f t="shared" si="34"/>
        <v>10247</v>
      </c>
      <c r="HO33" s="13">
        <f t="shared" si="34"/>
        <v>10247</v>
      </c>
      <c r="HP33" s="13">
        <f t="shared" si="34"/>
        <v>9842</v>
      </c>
      <c r="HQ33" s="13">
        <f t="shared" si="34"/>
        <v>9842</v>
      </c>
      <c r="HR33" s="13">
        <f t="shared" si="34"/>
        <v>9842</v>
      </c>
      <c r="HS33" s="13">
        <f t="shared" si="34"/>
        <v>9842</v>
      </c>
      <c r="HT33" s="13">
        <f t="shared" si="34"/>
        <v>9842</v>
      </c>
      <c r="HU33" s="13">
        <f t="shared" si="34"/>
        <v>10247</v>
      </c>
      <c r="HV33" s="13">
        <f t="shared" si="34"/>
        <v>10247</v>
      </c>
      <c r="HW33" s="13">
        <f t="shared" si="34"/>
        <v>9842</v>
      </c>
      <c r="HX33" s="13">
        <f t="shared" si="34"/>
        <v>9842</v>
      </c>
      <c r="HY33" s="13">
        <f t="shared" si="34"/>
        <v>9842</v>
      </c>
      <c r="HZ33" s="13">
        <f t="shared" si="34"/>
        <v>9842</v>
      </c>
      <c r="IA33" s="13">
        <f t="shared" si="34"/>
        <v>9842</v>
      </c>
      <c r="IB33" s="13">
        <f t="shared" si="34"/>
        <v>9842</v>
      </c>
      <c r="IC33" s="13">
        <f t="shared" si="34"/>
        <v>9842</v>
      </c>
      <c r="ID33" s="13">
        <f t="shared" si="34"/>
        <v>9032</v>
      </c>
      <c r="IE33" s="13">
        <f t="shared" si="34"/>
        <v>9032</v>
      </c>
      <c r="IF33" s="13">
        <f t="shared" si="34"/>
        <v>9032</v>
      </c>
      <c r="IG33" s="13">
        <f t="shared" si="34"/>
        <v>9032</v>
      </c>
      <c r="IH33" s="13">
        <f t="shared" si="34"/>
        <v>9032</v>
      </c>
      <c r="II33" s="13">
        <f t="shared" si="34"/>
        <v>9032</v>
      </c>
      <c r="IJ33" s="13">
        <f t="shared" si="34"/>
        <v>9032</v>
      </c>
      <c r="IK33" s="13">
        <f t="shared" si="34"/>
        <v>8627</v>
      </c>
      <c r="IL33" s="13">
        <f t="shared" si="34"/>
        <v>8627</v>
      </c>
      <c r="IM33" s="13">
        <f t="shared" si="34"/>
        <v>8627</v>
      </c>
      <c r="IN33" s="13">
        <f t="shared" si="34"/>
        <v>8627</v>
      </c>
      <c r="IO33" s="13">
        <f t="shared" si="34"/>
        <v>8627</v>
      </c>
      <c r="IP33" s="13">
        <f t="shared" si="34"/>
        <v>9032</v>
      </c>
      <c r="IQ33" s="13">
        <f t="shared" si="34"/>
        <v>9032</v>
      </c>
      <c r="IR33" s="13">
        <f t="shared" ref="IR33:JP33" si="35">ROUND(IR14*0.9,)</f>
        <v>8627</v>
      </c>
      <c r="IS33" s="13">
        <f t="shared" si="35"/>
        <v>8627</v>
      </c>
      <c r="IT33" s="13">
        <f t="shared" si="35"/>
        <v>8627</v>
      </c>
      <c r="IU33" s="13">
        <f t="shared" si="35"/>
        <v>8627</v>
      </c>
      <c r="IV33" s="13">
        <f t="shared" si="35"/>
        <v>8627</v>
      </c>
      <c r="IW33" s="13">
        <f t="shared" si="35"/>
        <v>9032</v>
      </c>
      <c r="IX33" s="13">
        <f t="shared" si="35"/>
        <v>9032</v>
      </c>
      <c r="IY33" s="13">
        <f t="shared" si="35"/>
        <v>8627</v>
      </c>
      <c r="IZ33" s="13">
        <f t="shared" si="35"/>
        <v>8627</v>
      </c>
      <c r="JA33" s="13">
        <f t="shared" si="35"/>
        <v>8627</v>
      </c>
      <c r="JB33" s="13">
        <f t="shared" si="35"/>
        <v>8627</v>
      </c>
      <c r="JC33" s="13">
        <f t="shared" si="35"/>
        <v>8627</v>
      </c>
      <c r="JD33" s="13">
        <f t="shared" si="35"/>
        <v>9032</v>
      </c>
      <c r="JE33" s="13">
        <f t="shared" si="35"/>
        <v>9032</v>
      </c>
      <c r="JF33" s="13">
        <f t="shared" si="35"/>
        <v>9842</v>
      </c>
      <c r="JG33" s="13">
        <f t="shared" si="35"/>
        <v>9842</v>
      </c>
      <c r="JH33" s="13">
        <f t="shared" si="35"/>
        <v>9842</v>
      </c>
      <c r="JI33" s="13">
        <f t="shared" si="35"/>
        <v>9842</v>
      </c>
      <c r="JJ33" s="13">
        <f t="shared" si="35"/>
        <v>9842</v>
      </c>
      <c r="JK33" s="13">
        <f t="shared" si="35"/>
        <v>9842</v>
      </c>
      <c r="JL33" s="13">
        <f t="shared" si="35"/>
        <v>9842</v>
      </c>
      <c r="JM33" s="13">
        <f t="shared" si="35"/>
        <v>9842</v>
      </c>
      <c r="JN33" s="13">
        <f t="shared" si="35"/>
        <v>9842</v>
      </c>
      <c r="JO33" s="13">
        <f t="shared" si="35"/>
        <v>9842</v>
      </c>
      <c r="JP33" s="13">
        <f t="shared" si="35"/>
        <v>9842</v>
      </c>
    </row>
    <row r="34" spans="1:276" ht="11.45" customHeight="1">
      <c r="A34" s="12">
        <v>2</v>
      </c>
      <c r="B34" s="35">
        <f t="shared" ref="B34:Q34" si="36">ROUND(B15*0.9,)</f>
        <v>25191</v>
      </c>
      <c r="C34" s="35">
        <f t="shared" si="36"/>
        <v>32562</v>
      </c>
      <c r="D34" s="35">
        <f t="shared" si="36"/>
        <v>32562</v>
      </c>
      <c r="E34" s="35">
        <f t="shared" si="36"/>
        <v>33777</v>
      </c>
      <c r="F34" s="35">
        <f t="shared" si="36"/>
        <v>33777</v>
      </c>
      <c r="G34" s="35">
        <f t="shared" si="36"/>
        <v>33777</v>
      </c>
      <c r="H34" s="35">
        <f t="shared" si="36"/>
        <v>33777</v>
      </c>
      <c r="I34" s="35">
        <f t="shared" si="36"/>
        <v>33777</v>
      </c>
      <c r="J34" s="35">
        <f t="shared" si="36"/>
        <v>30780</v>
      </c>
      <c r="K34" s="35">
        <f t="shared" si="36"/>
        <v>29322</v>
      </c>
      <c r="L34" s="13">
        <f t="shared" si="36"/>
        <v>22842</v>
      </c>
      <c r="M34" s="13">
        <f t="shared" si="36"/>
        <v>19926</v>
      </c>
      <c r="N34" s="13">
        <f t="shared" si="36"/>
        <v>16524</v>
      </c>
      <c r="O34" s="13">
        <f t="shared" si="36"/>
        <v>16524</v>
      </c>
      <c r="P34" s="13">
        <f t="shared" si="36"/>
        <v>16524</v>
      </c>
      <c r="Q34" s="13">
        <f t="shared" si="36"/>
        <v>17253</v>
      </c>
      <c r="R34" s="13">
        <f t="shared" si="31"/>
        <v>17253</v>
      </c>
      <c r="S34" s="13">
        <f t="shared" si="31"/>
        <v>17253</v>
      </c>
      <c r="T34" s="13">
        <f t="shared" si="31"/>
        <v>17253</v>
      </c>
      <c r="U34" s="13">
        <f t="shared" si="31"/>
        <v>17253</v>
      </c>
      <c r="V34" s="13">
        <f t="shared" si="31"/>
        <v>17253</v>
      </c>
      <c r="W34" s="13">
        <f t="shared" si="31"/>
        <v>17982</v>
      </c>
      <c r="X34" s="13">
        <f t="shared" si="31"/>
        <v>17982</v>
      </c>
      <c r="Y34" s="13">
        <f t="shared" si="31"/>
        <v>17982</v>
      </c>
      <c r="Z34" s="13">
        <f t="shared" si="31"/>
        <v>17982</v>
      </c>
      <c r="AA34" s="13">
        <f t="shared" si="31"/>
        <v>17982</v>
      </c>
      <c r="AB34" s="13">
        <f t="shared" si="31"/>
        <v>18954</v>
      </c>
      <c r="AC34" s="13">
        <f t="shared" si="31"/>
        <v>18954</v>
      </c>
      <c r="AD34" s="13">
        <f t="shared" si="31"/>
        <v>18954</v>
      </c>
      <c r="AE34" s="13">
        <f t="shared" si="31"/>
        <v>18954</v>
      </c>
      <c r="AF34" s="13">
        <f t="shared" si="31"/>
        <v>21870</v>
      </c>
      <c r="AG34" s="13">
        <f t="shared" si="31"/>
        <v>21870</v>
      </c>
      <c r="AH34" s="13">
        <f t="shared" si="31"/>
        <v>21870</v>
      </c>
      <c r="AI34" s="13">
        <f t="shared" si="31"/>
        <v>20898</v>
      </c>
      <c r="AJ34" s="13">
        <f t="shared" si="31"/>
        <v>20898</v>
      </c>
      <c r="AK34" s="13">
        <f t="shared" si="31"/>
        <v>20898</v>
      </c>
      <c r="AL34" s="13">
        <f t="shared" si="31"/>
        <v>20898</v>
      </c>
      <c r="AM34" s="13">
        <f t="shared" si="31"/>
        <v>23814</v>
      </c>
      <c r="AN34" s="13">
        <f t="shared" si="31"/>
        <v>23814</v>
      </c>
      <c r="AO34" s="13">
        <f t="shared" si="31"/>
        <v>23814</v>
      </c>
      <c r="AP34" s="13">
        <f t="shared" si="31"/>
        <v>20898</v>
      </c>
      <c r="AQ34" s="13">
        <f t="shared" si="31"/>
        <v>20898</v>
      </c>
      <c r="AR34" s="13">
        <f t="shared" si="31"/>
        <v>20898</v>
      </c>
      <c r="AS34" s="13">
        <f t="shared" si="31"/>
        <v>20898</v>
      </c>
      <c r="AT34" s="13">
        <f t="shared" si="31"/>
        <v>20898</v>
      </c>
      <c r="AU34" s="13">
        <f t="shared" si="31"/>
        <v>21870</v>
      </c>
      <c r="AV34" s="13">
        <f t="shared" si="31"/>
        <v>21870</v>
      </c>
      <c r="AW34" s="13">
        <f t="shared" si="31"/>
        <v>21870</v>
      </c>
      <c r="AX34" s="13">
        <f t="shared" si="31"/>
        <v>23814</v>
      </c>
      <c r="AY34" s="13">
        <f t="shared" si="31"/>
        <v>23814</v>
      </c>
      <c r="AZ34" s="13">
        <f t="shared" si="31"/>
        <v>23814</v>
      </c>
      <c r="BA34" s="13">
        <f t="shared" si="31"/>
        <v>23814</v>
      </c>
      <c r="BB34" s="13">
        <f t="shared" si="31"/>
        <v>25758</v>
      </c>
      <c r="BC34" s="13">
        <f t="shared" si="31"/>
        <v>25758</v>
      </c>
      <c r="BD34" s="13">
        <f t="shared" si="31"/>
        <v>25758</v>
      </c>
      <c r="BE34" s="13">
        <f t="shared" si="31"/>
        <v>25758</v>
      </c>
      <c r="BF34" s="13">
        <f t="shared" si="31"/>
        <v>25758</v>
      </c>
      <c r="BG34" s="13">
        <f t="shared" si="31"/>
        <v>25758</v>
      </c>
      <c r="BH34" s="13">
        <f t="shared" si="31"/>
        <v>25758</v>
      </c>
      <c r="BI34" s="13">
        <f t="shared" si="31"/>
        <v>25758</v>
      </c>
      <c r="BJ34" s="13">
        <f t="shared" si="31"/>
        <v>23814</v>
      </c>
      <c r="BK34" s="13">
        <f t="shared" si="31"/>
        <v>17982</v>
      </c>
      <c r="BL34" s="13">
        <f t="shared" si="31"/>
        <v>17982</v>
      </c>
      <c r="BM34" s="13">
        <f t="shared" si="31"/>
        <v>17982</v>
      </c>
      <c r="BN34" s="13">
        <f t="shared" si="31"/>
        <v>17982</v>
      </c>
      <c r="BO34" s="13">
        <f t="shared" si="31"/>
        <v>17982</v>
      </c>
      <c r="BP34" s="13">
        <f t="shared" si="31"/>
        <v>17982</v>
      </c>
      <c r="BQ34" s="13">
        <f t="shared" si="31"/>
        <v>17982</v>
      </c>
      <c r="BR34" s="13">
        <f t="shared" si="31"/>
        <v>17982</v>
      </c>
      <c r="BS34" s="13">
        <f t="shared" si="31"/>
        <v>17982</v>
      </c>
      <c r="BT34" s="13">
        <f t="shared" si="31"/>
        <v>14013</v>
      </c>
      <c r="BU34" s="13">
        <f t="shared" si="31"/>
        <v>14013</v>
      </c>
      <c r="BV34" s="13">
        <f t="shared" si="31"/>
        <v>14013</v>
      </c>
      <c r="BW34" s="13">
        <f t="shared" si="31"/>
        <v>14013</v>
      </c>
      <c r="BX34" s="13">
        <f t="shared" si="31"/>
        <v>14013</v>
      </c>
      <c r="BY34" s="13">
        <f t="shared" si="31"/>
        <v>14013</v>
      </c>
      <c r="BZ34" s="13">
        <f t="shared" si="31"/>
        <v>14013</v>
      </c>
      <c r="CA34" s="13">
        <f t="shared" si="31"/>
        <v>12879</v>
      </c>
      <c r="CB34" s="13">
        <f t="shared" si="31"/>
        <v>12879</v>
      </c>
      <c r="CC34" s="13">
        <f t="shared" si="31"/>
        <v>12879</v>
      </c>
      <c r="CD34" s="13">
        <f t="shared" si="32"/>
        <v>12879</v>
      </c>
      <c r="CE34" s="13">
        <f t="shared" si="32"/>
        <v>12879</v>
      </c>
      <c r="CF34" s="13">
        <f t="shared" si="32"/>
        <v>11907</v>
      </c>
      <c r="CG34" s="13">
        <f t="shared" si="32"/>
        <v>11907</v>
      </c>
      <c r="CH34" s="13">
        <f t="shared" si="32"/>
        <v>11907</v>
      </c>
      <c r="CI34" s="13">
        <f t="shared" si="32"/>
        <v>11907</v>
      </c>
      <c r="CJ34" s="13">
        <f t="shared" si="32"/>
        <v>11907</v>
      </c>
      <c r="CK34" s="13">
        <f t="shared" si="32"/>
        <v>12879</v>
      </c>
      <c r="CL34" s="13">
        <f t="shared" si="32"/>
        <v>12879</v>
      </c>
      <c r="CM34" s="13">
        <f t="shared" si="32"/>
        <v>11907</v>
      </c>
      <c r="CN34" s="13">
        <f t="shared" si="32"/>
        <v>11907</v>
      </c>
      <c r="CO34" s="13">
        <f t="shared" si="32"/>
        <v>11907</v>
      </c>
      <c r="CP34" s="13">
        <f t="shared" si="32"/>
        <v>11583</v>
      </c>
      <c r="CQ34" s="13">
        <f t="shared" si="32"/>
        <v>11583</v>
      </c>
      <c r="CR34" s="13">
        <f t="shared" si="32"/>
        <v>11583</v>
      </c>
      <c r="CS34" s="13">
        <f t="shared" si="32"/>
        <v>11583</v>
      </c>
      <c r="CT34" s="13">
        <f t="shared" si="32"/>
        <v>10773</v>
      </c>
      <c r="CU34" s="13">
        <f t="shared" si="32"/>
        <v>10773</v>
      </c>
      <c r="CV34" s="13">
        <f t="shared" si="32"/>
        <v>10773</v>
      </c>
      <c r="CW34" s="13">
        <f t="shared" si="32"/>
        <v>10773</v>
      </c>
      <c r="CX34" s="13">
        <f t="shared" si="32"/>
        <v>10773</v>
      </c>
      <c r="CY34" s="13">
        <f t="shared" si="32"/>
        <v>10773</v>
      </c>
      <c r="CZ34" s="13">
        <f t="shared" si="32"/>
        <v>10773</v>
      </c>
      <c r="DA34" s="13">
        <f t="shared" si="32"/>
        <v>9234</v>
      </c>
      <c r="DB34" s="13">
        <f t="shared" si="32"/>
        <v>9234</v>
      </c>
      <c r="DC34" s="13">
        <f t="shared" si="32"/>
        <v>9234</v>
      </c>
      <c r="DD34" s="13">
        <f t="shared" si="32"/>
        <v>9234</v>
      </c>
      <c r="DE34" s="13">
        <f t="shared" si="32"/>
        <v>9234</v>
      </c>
      <c r="DF34" s="13">
        <f t="shared" si="32"/>
        <v>9720</v>
      </c>
      <c r="DG34" s="13">
        <f t="shared" si="32"/>
        <v>9720</v>
      </c>
      <c r="DH34" s="13">
        <f t="shared" si="32"/>
        <v>9234</v>
      </c>
      <c r="DI34" s="13">
        <f t="shared" si="32"/>
        <v>9234</v>
      </c>
      <c r="DJ34" s="13">
        <f t="shared" si="32"/>
        <v>9234</v>
      </c>
      <c r="DK34" s="13">
        <f t="shared" si="32"/>
        <v>9234</v>
      </c>
      <c r="DL34" s="13">
        <f t="shared" si="32"/>
        <v>9234</v>
      </c>
      <c r="DM34" s="13">
        <f t="shared" si="32"/>
        <v>9720</v>
      </c>
      <c r="DN34" s="13">
        <f t="shared" si="32"/>
        <v>9720</v>
      </c>
      <c r="DO34" s="13">
        <f t="shared" si="32"/>
        <v>9234</v>
      </c>
      <c r="DP34" s="13">
        <f t="shared" si="32"/>
        <v>9234</v>
      </c>
      <c r="DQ34" s="13">
        <f t="shared" si="32"/>
        <v>9234</v>
      </c>
      <c r="DR34" s="13">
        <f t="shared" si="32"/>
        <v>9234</v>
      </c>
      <c r="DS34" s="13">
        <f t="shared" si="32"/>
        <v>10368</v>
      </c>
      <c r="DT34" s="13">
        <f t="shared" ref="DT34:GE34" si="37">ROUND(DT15*0.9,)</f>
        <v>10368</v>
      </c>
      <c r="DU34" s="13">
        <f t="shared" si="37"/>
        <v>10368</v>
      </c>
      <c r="DV34" s="13">
        <f t="shared" si="37"/>
        <v>9477</v>
      </c>
      <c r="DW34" s="13">
        <f t="shared" si="37"/>
        <v>9477</v>
      </c>
      <c r="DX34" s="13">
        <f t="shared" si="37"/>
        <v>9477</v>
      </c>
      <c r="DY34" s="13">
        <f t="shared" si="37"/>
        <v>9477</v>
      </c>
      <c r="DZ34" s="13">
        <f t="shared" si="37"/>
        <v>9477</v>
      </c>
      <c r="EA34" s="13">
        <f t="shared" si="37"/>
        <v>10368</v>
      </c>
      <c r="EB34" s="13">
        <f t="shared" si="37"/>
        <v>10368</v>
      </c>
      <c r="EC34" s="13">
        <f t="shared" si="37"/>
        <v>10368</v>
      </c>
      <c r="ED34" s="13">
        <f t="shared" si="37"/>
        <v>9234</v>
      </c>
      <c r="EE34" s="13">
        <f t="shared" si="37"/>
        <v>9234</v>
      </c>
      <c r="EF34" s="13">
        <f t="shared" si="37"/>
        <v>9234</v>
      </c>
      <c r="EG34" s="13">
        <f t="shared" si="37"/>
        <v>9234</v>
      </c>
      <c r="EH34" s="13">
        <f t="shared" si="37"/>
        <v>9477</v>
      </c>
      <c r="EI34" s="13">
        <f t="shared" si="37"/>
        <v>9477</v>
      </c>
      <c r="EJ34" s="13">
        <f t="shared" si="37"/>
        <v>9234</v>
      </c>
      <c r="EK34" s="13">
        <f t="shared" si="37"/>
        <v>9234</v>
      </c>
      <c r="EL34" s="13">
        <f t="shared" si="37"/>
        <v>9234</v>
      </c>
      <c r="EM34" s="13">
        <f t="shared" si="37"/>
        <v>9234</v>
      </c>
      <c r="EN34" s="13">
        <f t="shared" si="37"/>
        <v>9234</v>
      </c>
      <c r="EO34" s="13">
        <f t="shared" si="37"/>
        <v>9477</v>
      </c>
      <c r="EP34" s="13">
        <f t="shared" si="37"/>
        <v>9477</v>
      </c>
      <c r="EQ34" s="13">
        <f t="shared" si="37"/>
        <v>9234</v>
      </c>
      <c r="ER34" s="13">
        <f t="shared" si="37"/>
        <v>9234</v>
      </c>
      <c r="ES34" s="13">
        <f t="shared" si="37"/>
        <v>9234</v>
      </c>
      <c r="ET34" s="13">
        <f t="shared" si="37"/>
        <v>9234</v>
      </c>
      <c r="EU34" s="13">
        <f t="shared" si="37"/>
        <v>9234</v>
      </c>
      <c r="EV34" s="13">
        <f t="shared" si="37"/>
        <v>9477</v>
      </c>
      <c r="EW34" s="13">
        <f t="shared" si="37"/>
        <v>9477</v>
      </c>
      <c r="EX34" s="13">
        <f t="shared" si="37"/>
        <v>9477</v>
      </c>
      <c r="EY34" s="13">
        <f t="shared" si="37"/>
        <v>9477</v>
      </c>
      <c r="EZ34" s="13">
        <f t="shared" si="37"/>
        <v>9477</v>
      </c>
      <c r="FA34" s="13">
        <f t="shared" si="37"/>
        <v>9477</v>
      </c>
      <c r="FB34" s="13">
        <f t="shared" si="37"/>
        <v>9477</v>
      </c>
      <c r="FC34" s="13">
        <f t="shared" si="37"/>
        <v>13689</v>
      </c>
      <c r="FD34" s="13">
        <f t="shared" si="37"/>
        <v>13689</v>
      </c>
      <c r="FE34" s="35">
        <f t="shared" si="37"/>
        <v>13689</v>
      </c>
      <c r="FF34" s="35">
        <f t="shared" si="37"/>
        <v>13689</v>
      </c>
      <c r="FG34" s="35">
        <f t="shared" si="37"/>
        <v>13689</v>
      </c>
      <c r="FH34" s="35">
        <f t="shared" si="37"/>
        <v>13689</v>
      </c>
      <c r="FI34" s="35">
        <f t="shared" si="37"/>
        <v>15471</v>
      </c>
      <c r="FJ34" s="13">
        <f t="shared" si="37"/>
        <v>15471</v>
      </c>
      <c r="FK34" s="13">
        <f t="shared" si="37"/>
        <v>15471</v>
      </c>
      <c r="FL34" s="13">
        <f t="shared" si="37"/>
        <v>15471</v>
      </c>
      <c r="FM34" s="13">
        <f t="shared" si="37"/>
        <v>15471</v>
      </c>
      <c r="FN34" s="13">
        <f t="shared" si="37"/>
        <v>15471</v>
      </c>
      <c r="FO34" s="13">
        <f t="shared" si="37"/>
        <v>15471</v>
      </c>
      <c r="FP34" s="13">
        <f t="shared" si="37"/>
        <v>15471</v>
      </c>
      <c r="FQ34" s="13">
        <f t="shared" si="37"/>
        <v>15471</v>
      </c>
      <c r="FR34" s="13">
        <f t="shared" si="37"/>
        <v>15471</v>
      </c>
      <c r="FS34" s="13">
        <f t="shared" si="37"/>
        <v>10368</v>
      </c>
      <c r="FT34" s="13">
        <f t="shared" si="37"/>
        <v>10368</v>
      </c>
      <c r="FU34" s="13">
        <f t="shared" si="37"/>
        <v>10368</v>
      </c>
      <c r="FV34" s="13">
        <f t="shared" si="37"/>
        <v>10368</v>
      </c>
      <c r="FW34" s="13">
        <f t="shared" si="37"/>
        <v>10368</v>
      </c>
      <c r="FX34" s="13">
        <f t="shared" si="37"/>
        <v>10368</v>
      </c>
      <c r="FY34" s="13">
        <f t="shared" si="37"/>
        <v>10368</v>
      </c>
      <c r="FZ34" s="13">
        <f t="shared" si="37"/>
        <v>10368</v>
      </c>
      <c r="GA34" s="13">
        <f t="shared" si="37"/>
        <v>13689</v>
      </c>
      <c r="GB34" s="13">
        <f t="shared" si="37"/>
        <v>13689</v>
      </c>
      <c r="GC34" s="13">
        <f t="shared" si="37"/>
        <v>13689</v>
      </c>
      <c r="GD34" s="13">
        <f t="shared" si="37"/>
        <v>13689</v>
      </c>
      <c r="GE34" s="13">
        <f t="shared" si="37"/>
        <v>13689</v>
      </c>
      <c r="GF34" s="13">
        <f t="shared" ref="GF34:IQ34" si="38">ROUND(GF15*0.9,)</f>
        <v>13689</v>
      </c>
      <c r="GG34" s="13">
        <f t="shared" si="38"/>
        <v>13689</v>
      </c>
      <c r="GH34" s="13">
        <f t="shared" si="38"/>
        <v>13689</v>
      </c>
      <c r="GI34" s="13">
        <f t="shared" si="38"/>
        <v>13689</v>
      </c>
      <c r="GJ34" s="13">
        <f t="shared" si="38"/>
        <v>13689</v>
      </c>
      <c r="GK34" s="13">
        <f t="shared" si="38"/>
        <v>13689</v>
      </c>
      <c r="GL34" s="13">
        <f t="shared" si="38"/>
        <v>13689</v>
      </c>
      <c r="GM34" s="13">
        <f t="shared" si="38"/>
        <v>13689</v>
      </c>
      <c r="GN34" s="13">
        <f t="shared" si="38"/>
        <v>13689</v>
      </c>
      <c r="GO34" s="13">
        <f t="shared" si="38"/>
        <v>11178</v>
      </c>
      <c r="GP34" s="13">
        <f t="shared" si="38"/>
        <v>11178</v>
      </c>
      <c r="GQ34" s="13">
        <f t="shared" si="38"/>
        <v>11178</v>
      </c>
      <c r="GR34" s="13">
        <f t="shared" si="38"/>
        <v>11178</v>
      </c>
      <c r="GS34" s="13">
        <f t="shared" si="38"/>
        <v>11583</v>
      </c>
      <c r="GT34" s="13">
        <f t="shared" si="38"/>
        <v>11583</v>
      </c>
      <c r="GU34" s="13">
        <f t="shared" si="38"/>
        <v>11178</v>
      </c>
      <c r="GV34" s="13">
        <f t="shared" si="38"/>
        <v>11178</v>
      </c>
      <c r="GW34" s="13">
        <f t="shared" si="38"/>
        <v>11178</v>
      </c>
      <c r="GX34" s="13">
        <f t="shared" si="38"/>
        <v>11178</v>
      </c>
      <c r="GY34" s="13">
        <f t="shared" si="38"/>
        <v>11178</v>
      </c>
      <c r="GZ34" s="13">
        <f t="shared" si="38"/>
        <v>11583</v>
      </c>
      <c r="HA34" s="13">
        <f t="shared" si="38"/>
        <v>11583</v>
      </c>
      <c r="HB34" s="13">
        <f t="shared" si="38"/>
        <v>11178</v>
      </c>
      <c r="HC34" s="13">
        <f t="shared" si="38"/>
        <v>11178</v>
      </c>
      <c r="HD34" s="13">
        <f t="shared" si="38"/>
        <v>11178</v>
      </c>
      <c r="HE34" s="13">
        <f t="shared" si="38"/>
        <v>11178</v>
      </c>
      <c r="HF34" s="13">
        <f t="shared" si="38"/>
        <v>11178</v>
      </c>
      <c r="HG34" s="13">
        <f t="shared" si="38"/>
        <v>11583</v>
      </c>
      <c r="HH34" s="13">
        <f t="shared" si="38"/>
        <v>11583</v>
      </c>
      <c r="HI34" s="13">
        <f t="shared" si="38"/>
        <v>11178</v>
      </c>
      <c r="HJ34" s="13">
        <f t="shared" si="38"/>
        <v>11178</v>
      </c>
      <c r="HK34" s="13">
        <f t="shared" si="38"/>
        <v>11178</v>
      </c>
      <c r="HL34" s="13">
        <f t="shared" si="38"/>
        <v>11178</v>
      </c>
      <c r="HM34" s="13">
        <f t="shared" si="38"/>
        <v>11178</v>
      </c>
      <c r="HN34" s="13">
        <f t="shared" si="38"/>
        <v>11583</v>
      </c>
      <c r="HO34" s="13">
        <f t="shared" si="38"/>
        <v>11583</v>
      </c>
      <c r="HP34" s="13">
        <f t="shared" si="38"/>
        <v>11178</v>
      </c>
      <c r="HQ34" s="13">
        <f t="shared" si="38"/>
        <v>11178</v>
      </c>
      <c r="HR34" s="13">
        <f t="shared" si="38"/>
        <v>11178</v>
      </c>
      <c r="HS34" s="13">
        <f t="shared" si="38"/>
        <v>11178</v>
      </c>
      <c r="HT34" s="13">
        <f t="shared" si="38"/>
        <v>11178</v>
      </c>
      <c r="HU34" s="13">
        <f t="shared" si="38"/>
        <v>11583</v>
      </c>
      <c r="HV34" s="13">
        <f t="shared" si="38"/>
        <v>11583</v>
      </c>
      <c r="HW34" s="13">
        <f t="shared" si="38"/>
        <v>11178</v>
      </c>
      <c r="HX34" s="13">
        <f t="shared" si="38"/>
        <v>11178</v>
      </c>
      <c r="HY34" s="13">
        <f t="shared" si="38"/>
        <v>11178</v>
      </c>
      <c r="HZ34" s="13">
        <f t="shared" si="38"/>
        <v>11178</v>
      </c>
      <c r="IA34" s="13">
        <f t="shared" si="38"/>
        <v>11178</v>
      </c>
      <c r="IB34" s="13">
        <f t="shared" si="38"/>
        <v>11178</v>
      </c>
      <c r="IC34" s="13">
        <f t="shared" si="38"/>
        <v>11178</v>
      </c>
      <c r="ID34" s="13">
        <f t="shared" si="38"/>
        <v>10368</v>
      </c>
      <c r="IE34" s="13">
        <f t="shared" si="38"/>
        <v>10368</v>
      </c>
      <c r="IF34" s="13">
        <f t="shared" si="38"/>
        <v>10368</v>
      </c>
      <c r="IG34" s="13">
        <f t="shared" si="38"/>
        <v>10368</v>
      </c>
      <c r="IH34" s="13">
        <f t="shared" si="38"/>
        <v>10368</v>
      </c>
      <c r="II34" s="13">
        <f t="shared" si="38"/>
        <v>10368</v>
      </c>
      <c r="IJ34" s="13">
        <f t="shared" si="38"/>
        <v>10368</v>
      </c>
      <c r="IK34" s="13">
        <f t="shared" si="38"/>
        <v>9963</v>
      </c>
      <c r="IL34" s="13">
        <f t="shared" si="38"/>
        <v>9963</v>
      </c>
      <c r="IM34" s="13">
        <f t="shared" si="38"/>
        <v>9963</v>
      </c>
      <c r="IN34" s="13">
        <f t="shared" si="38"/>
        <v>9963</v>
      </c>
      <c r="IO34" s="13">
        <f t="shared" si="38"/>
        <v>9963</v>
      </c>
      <c r="IP34" s="13">
        <f t="shared" si="38"/>
        <v>10368</v>
      </c>
      <c r="IQ34" s="13">
        <f t="shared" si="38"/>
        <v>10368</v>
      </c>
      <c r="IR34" s="13">
        <f t="shared" ref="IR34:JP34" si="39">ROUND(IR15*0.9,)</f>
        <v>9963</v>
      </c>
      <c r="IS34" s="13">
        <f t="shared" si="39"/>
        <v>9963</v>
      </c>
      <c r="IT34" s="13">
        <f t="shared" si="39"/>
        <v>9963</v>
      </c>
      <c r="IU34" s="13">
        <f t="shared" si="39"/>
        <v>9963</v>
      </c>
      <c r="IV34" s="13">
        <f t="shared" si="39"/>
        <v>9963</v>
      </c>
      <c r="IW34" s="13">
        <f t="shared" si="39"/>
        <v>10368</v>
      </c>
      <c r="IX34" s="13">
        <f t="shared" si="39"/>
        <v>10368</v>
      </c>
      <c r="IY34" s="13">
        <f t="shared" si="39"/>
        <v>9963</v>
      </c>
      <c r="IZ34" s="13">
        <f t="shared" si="39"/>
        <v>9963</v>
      </c>
      <c r="JA34" s="13">
        <f t="shared" si="39"/>
        <v>9963</v>
      </c>
      <c r="JB34" s="13">
        <f t="shared" si="39"/>
        <v>9963</v>
      </c>
      <c r="JC34" s="13">
        <f t="shared" si="39"/>
        <v>9963</v>
      </c>
      <c r="JD34" s="13">
        <f t="shared" si="39"/>
        <v>10368</v>
      </c>
      <c r="JE34" s="13">
        <f t="shared" si="39"/>
        <v>10368</v>
      </c>
      <c r="JF34" s="13">
        <f t="shared" si="39"/>
        <v>11178</v>
      </c>
      <c r="JG34" s="13">
        <f t="shared" si="39"/>
        <v>11178</v>
      </c>
      <c r="JH34" s="13">
        <f t="shared" si="39"/>
        <v>11178</v>
      </c>
      <c r="JI34" s="13">
        <f t="shared" si="39"/>
        <v>11178</v>
      </c>
      <c r="JJ34" s="13">
        <f t="shared" si="39"/>
        <v>11178</v>
      </c>
      <c r="JK34" s="13">
        <f t="shared" si="39"/>
        <v>11178</v>
      </c>
      <c r="JL34" s="13">
        <f t="shared" si="39"/>
        <v>11178</v>
      </c>
      <c r="JM34" s="13">
        <f t="shared" si="39"/>
        <v>11178</v>
      </c>
      <c r="JN34" s="13">
        <f t="shared" si="39"/>
        <v>11178</v>
      </c>
      <c r="JO34" s="13">
        <f t="shared" si="39"/>
        <v>11178</v>
      </c>
      <c r="JP34" s="13">
        <f t="shared" si="39"/>
        <v>11178</v>
      </c>
    </row>
    <row r="35" spans="1:276" ht="11.45" customHeight="1">
      <c r="A35" s="36" t="s">
        <v>7</v>
      </c>
      <c r="B35" s="35"/>
      <c r="C35" s="35"/>
      <c r="D35" s="35"/>
      <c r="E35" s="35"/>
      <c r="F35" s="35"/>
      <c r="G35" s="35"/>
      <c r="H35" s="35"/>
      <c r="I35" s="35"/>
      <c r="J35" s="35"/>
      <c r="K35" s="35"/>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35"/>
      <c r="FF35" s="35"/>
      <c r="FG35" s="35"/>
      <c r="FH35" s="35"/>
      <c r="FI35" s="35"/>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row>
    <row r="36" spans="1:276" ht="11.45" customHeight="1">
      <c r="A36" s="12">
        <v>1</v>
      </c>
      <c r="B36" s="35">
        <f t="shared" ref="B36:Q36" si="40">ROUND(B17*0.9,)</f>
        <v>25191</v>
      </c>
      <c r="C36" s="35">
        <f t="shared" si="40"/>
        <v>32562</v>
      </c>
      <c r="D36" s="35">
        <f t="shared" si="40"/>
        <v>32562</v>
      </c>
      <c r="E36" s="35">
        <f t="shared" si="40"/>
        <v>33777</v>
      </c>
      <c r="F36" s="35">
        <f t="shared" si="40"/>
        <v>33777</v>
      </c>
      <c r="G36" s="35">
        <f t="shared" si="40"/>
        <v>33777</v>
      </c>
      <c r="H36" s="35">
        <f t="shared" si="40"/>
        <v>33777</v>
      </c>
      <c r="I36" s="35">
        <f t="shared" si="40"/>
        <v>33777</v>
      </c>
      <c r="J36" s="35">
        <f t="shared" si="40"/>
        <v>30780</v>
      </c>
      <c r="K36" s="35">
        <f t="shared" si="40"/>
        <v>29322</v>
      </c>
      <c r="L36" s="13">
        <f t="shared" si="40"/>
        <v>22964</v>
      </c>
      <c r="M36" s="13">
        <f t="shared" si="40"/>
        <v>20048</v>
      </c>
      <c r="N36" s="13">
        <f t="shared" si="40"/>
        <v>16646</v>
      </c>
      <c r="O36" s="13">
        <f t="shared" si="40"/>
        <v>16646</v>
      </c>
      <c r="P36" s="13">
        <f t="shared" si="40"/>
        <v>16646</v>
      </c>
      <c r="Q36" s="13">
        <f t="shared" si="40"/>
        <v>17375</v>
      </c>
      <c r="R36" s="13">
        <f t="shared" ref="R36:CC37" si="41">ROUND(R17*0.9,)</f>
        <v>17375</v>
      </c>
      <c r="S36" s="13">
        <f t="shared" si="41"/>
        <v>17375</v>
      </c>
      <c r="T36" s="13">
        <f t="shared" si="41"/>
        <v>17375</v>
      </c>
      <c r="U36" s="13">
        <f t="shared" si="41"/>
        <v>17375</v>
      </c>
      <c r="V36" s="13">
        <f t="shared" si="41"/>
        <v>17375</v>
      </c>
      <c r="W36" s="13">
        <f t="shared" si="41"/>
        <v>18104</v>
      </c>
      <c r="X36" s="13">
        <f t="shared" si="41"/>
        <v>18104</v>
      </c>
      <c r="Y36" s="13">
        <f t="shared" si="41"/>
        <v>18104</v>
      </c>
      <c r="Z36" s="13">
        <f t="shared" si="41"/>
        <v>18104</v>
      </c>
      <c r="AA36" s="13">
        <f t="shared" si="41"/>
        <v>18104</v>
      </c>
      <c r="AB36" s="13">
        <f t="shared" si="41"/>
        <v>19076</v>
      </c>
      <c r="AC36" s="13">
        <f t="shared" si="41"/>
        <v>19076</v>
      </c>
      <c r="AD36" s="13">
        <f t="shared" si="41"/>
        <v>19076</v>
      </c>
      <c r="AE36" s="13">
        <f t="shared" si="41"/>
        <v>19076</v>
      </c>
      <c r="AF36" s="13">
        <f t="shared" si="41"/>
        <v>21992</v>
      </c>
      <c r="AG36" s="13">
        <f t="shared" si="41"/>
        <v>21992</v>
      </c>
      <c r="AH36" s="13">
        <f t="shared" si="41"/>
        <v>21992</v>
      </c>
      <c r="AI36" s="13">
        <f t="shared" si="41"/>
        <v>21020</v>
      </c>
      <c r="AJ36" s="13">
        <f t="shared" si="41"/>
        <v>21020</v>
      </c>
      <c r="AK36" s="13">
        <f t="shared" si="41"/>
        <v>21020</v>
      </c>
      <c r="AL36" s="13">
        <f t="shared" si="41"/>
        <v>21020</v>
      </c>
      <c r="AM36" s="13">
        <f t="shared" si="41"/>
        <v>23936</v>
      </c>
      <c r="AN36" s="13">
        <f t="shared" si="41"/>
        <v>23936</v>
      </c>
      <c r="AO36" s="13">
        <f t="shared" si="41"/>
        <v>23936</v>
      </c>
      <c r="AP36" s="13">
        <f t="shared" si="41"/>
        <v>21020</v>
      </c>
      <c r="AQ36" s="13">
        <f t="shared" si="41"/>
        <v>21020</v>
      </c>
      <c r="AR36" s="13">
        <f t="shared" si="41"/>
        <v>21020</v>
      </c>
      <c r="AS36" s="13">
        <f t="shared" si="41"/>
        <v>21020</v>
      </c>
      <c r="AT36" s="13">
        <f t="shared" si="41"/>
        <v>21020</v>
      </c>
      <c r="AU36" s="13">
        <f t="shared" si="41"/>
        <v>21992</v>
      </c>
      <c r="AV36" s="13">
        <f t="shared" si="41"/>
        <v>21992</v>
      </c>
      <c r="AW36" s="13">
        <f t="shared" si="41"/>
        <v>21992</v>
      </c>
      <c r="AX36" s="13">
        <f t="shared" si="41"/>
        <v>23936</v>
      </c>
      <c r="AY36" s="13">
        <f t="shared" si="41"/>
        <v>23936</v>
      </c>
      <c r="AZ36" s="13">
        <f t="shared" si="41"/>
        <v>23936</v>
      </c>
      <c r="BA36" s="13">
        <f t="shared" si="41"/>
        <v>23936</v>
      </c>
      <c r="BB36" s="13">
        <f t="shared" si="41"/>
        <v>25880</v>
      </c>
      <c r="BC36" s="13">
        <f t="shared" si="41"/>
        <v>25880</v>
      </c>
      <c r="BD36" s="13">
        <f t="shared" si="41"/>
        <v>25880</v>
      </c>
      <c r="BE36" s="13">
        <f t="shared" si="41"/>
        <v>25880</v>
      </c>
      <c r="BF36" s="13">
        <f t="shared" si="41"/>
        <v>25880</v>
      </c>
      <c r="BG36" s="13">
        <f t="shared" si="41"/>
        <v>25880</v>
      </c>
      <c r="BH36" s="13">
        <f t="shared" si="41"/>
        <v>25880</v>
      </c>
      <c r="BI36" s="13">
        <f t="shared" si="41"/>
        <v>25880</v>
      </c>
      <c r="BJ36" s="13">
        <f t="shared" si="41"/>
        <v>23936</v>
      </c>
      <c r="BK36" s="13">
        <f t="shared" si="41"/>
        <v>18104</v>
      </c>
      <c r="BL36" s="13">
        <f t="shared" si="41"/>
        <v>18104</v>
      </c>
      <c r="BM36" s="13">
        <f t="shared" si="41"/>
        <v>18104</v>
      </c>
      <c r="BN36" s="13">
        <f t="shared" si="41"/>
        <v>18104</v>
      </c>
      <c r="BO36" s="13">
        <f t="shared" si="41"/>
        <v>18104</v>
      </c>
      <c r="BP36" s="13">
        <f t="shared" si="41"/>
        <v>18104</v>
      </c>
      <c r="BQ36" s="13">
        <f t="shared" si="41"/>
        <v>18104</v>
      </c>
      <c r="BR36" s="13">
        <f t="shared" si="41"/>
        <v>18104</v>
      </c>
      <c r="BS36" s="13">
        <f t="shared" si="41"/>
        <v>18104</v>
      </c>
      <c r="BT36" s="13">
        <f t="shared" si="41"/>
        <v>13730</v>
      </c>
      <c r="BU36" s="13">
        <f t="shared" si="41"/>
        <v>13730</v>
      </c>
      <c r="BV36" s="13">
        <f t="shared" si="41"/>
        <v>13730</v>
      </c>
      <c r="BW36" s="13">
        <f t="shared" si="41"/>
        <v>13730</v>
      </c>
      <c r="BX36" s="13">
        <f t="shared" si="41"/>
        <v>13730</v>
      </c>
      <c r="BY36" s="13">
        <f t="shared" si="41"/>
        <v>13730</v>
      </c>
      <c r="BZ36" s="13">
        <f t="shared" si="41"/>
        <v>13730</v>
      </c>
      <c r="CA36" s="13">
        <f t="shared" si="41"/>
        <v>12596</v>
      </c>
      <c r="CB36" s="13">
        <f t="shared" si="41"/>
        <v>12596</v>
      </c>
      <c r="CC36" s="13">
        <f t="shared" si="41"/>
        <v>12596</v>
      </c>
      <c r="CD36" s="13">
        <f t="shared" ref="CD36:DS37" si="42">ROUND(CD17*0.9,)</f>
        <v>12596</v>
      </c>
      <c r="CE36" s="13">
        <f t="shared" si="42"/>
        <v>12596</v>
      </c>
      <c r="CF36" s="13">
        <f t="shared" si="42"/>
        <v>11624</v>
      </c>
      <c r="CG36" s="13">
        <f t="shared" si="42"/>
        <v>11624</v>
      </c>
      <c r="CH36" s="13">
        <f t="shared" si="42"/>
        <v>11624</v>
      </c>
      <c r="CI36" s="13">
        <f t="shared" si="42"/>
        <v>11624</v>
      </c>
      <c r="CJ36" s="13">
        <f t="shared" si="42"/>
        <v>11624</v>
      </c>
      <c r="CK36" s="13">
        <f t="shared" si="42"/>
        <v>12596</v>
      </c>
      <c r="CL36" s="13">
        <f t="shared" si="42"/>
        <v>12596</v>
      </c>
      <c r="CM36" s="13">
        <f t="shared" si="42"/>
        <v>11624</v>
      </c>
      <c r="CN36" s="13">
        <f t="shared" si="42"/>
        <v>11624</v>
      </c>
      <c r="CO36" s="13">
        <f t="shared" si="42"/>
        <v>11624</v>
      </c>
      <c r="CP36" s="13">
        <f t="shared" si="42"/>
        <v>11057</v>
      </c>
      <c r="CQ36" s="13">
        <f t="shared" si="42"/>
        <v>11057</v>
      </c>
      <c r="CR36" s="13">
        <f t="shared" si="42"/>
        <v>11057</v>
      </c>
      <c r="CS36" s="13">
        <f t="shared" si="42"/>
        <v>11057</v>
      </c>
      <c r="CT36" s="13">
        <f t="shared" si="42"/>
        <v>10247</v>
      </c>
      <c r="CU36" s="13">
        <f t="shared" si="42"/>
        <v>10247</v>
      </c>
      <c r="CV36" s="13">
        <f t="shared" si="42"/>
        <v>10247</v>
      </c>
      <c r="CW36" s="13">
        <f t="shared" si="42"/>
        <v>10247</v>
      </c>
      <c r="CX36" s="13">
        <f t="shared" si="42"/>
        <v>10247</v>
      </c>
      <c r="CY36" s="13">
        <f t="shared" si="42"/>
        <v>10247</v>
      </c>
      <c r="CZ36" s="13">
        <f t="shared" si="42"/>
        <v>10247</v>
      </c>
      <c r="DA36" s="13">
        <f t="shared" si="42"/>
        <v>8708</v>
      </c>
      <c r="DB36" s="13">
        <f t="shared" si="42"/>
        <v>8708</v>
      </c>
      <c r="DC36" s="13">
        <f t="shared" si="42"/>
        <v>8708</v>
      </c>
      <c r="DD36" s="13">
        <f t="shared" si="42"/>
        <v>8708</v>
      </c>
      <c r="DE36" s="13">
        <f t="shared" si="42"/>
        <v>8708</v>
      </c>
      <c r="DF36" s="13">
        <f t="shared" si="42"/>
        <v>9194</v>
      </c>
      <c r="DG36" s="13">
        <f t="shared" si="42"/>
        <v>9194</v>
      </c>
      <c r="DH36" s="13">
        <f t="shared" si="42"/>
        <v>8708</v>
      </c>
      <c r="DI36" s="13">
        <f t="shared" si="42"/>
        <v>8708</v>
      </c>
      <c r="DJ36" s="13">
        <f t="shared" si="42"/>
        <v>8708</v>
      </c>
      <c r="DK36" s="13">
        <f t="shared" si="42"/>
        <v>8708</v>
      </c>
      <c r="DL36" s="13">
        <f t="shared" si="42"/>
        <v>8708</v>
      </c>
      <c r="DM36" s="13">
        <f t="shared" si="42"/>
        <v>9194</v>
      </c>
      <c r="DN36" s="13">
        <f t="shared" si="42"/>
        <v>9194</v>
      </c>
      <c r="DO36" s="13">
        <f t="shared" si="42"/>
        <v>8708</v>
      </c>
      <c r="DP36" s="13">
        <f t="shared" si="42"/>
        <v>8708</v>
      </c>
      <c r="DQ36" s="13">
        <f t="shared" si="42"/>
        <v>8708</v>
      </c>
      <c r="DR36" s="13">
        <f t="shared" si="42"/>
        <v>8708</v>
      </c>
      <c r="DS36" s="13">
        <f t="shared" si="42"/>
        <v>9842</v>
      </c>
      <c r="DT36" s="13">
        <f t="shared" ref="DT36:GE36" si="43">ROUND(DT17*0.9,)</f>
        <v>9842</v>
      </c>
      <c r="DU36" s="13">
        <f t="shared" si="43"/>
        <v>9842</v>
      </c>
      <c r="DV36" s="13">
        <f t="shared" si="43"/>
        <v>8951</v>
      </c>
      <c r="DW36" s="13">
        <f t="shared" si="43"/>
        <v>8951</v>
      </c>
      <c r="DX36" s="13">
        <f t="shared" si="43"/>
        <v>8951</v>
      </c>
      <c r="DY36" s="13">
        <f t="shared" si="43"/>
        <v>8951</v>
      </c>
      <c r="DZ36" s="13">
        <f t="shared" si="43"/>
        <v>8951</v>
      </c>
      <c r="EA36" s="13">
        <f t="shared" si="43"/>
        <v>9842</v>
      </c>
      <c r="EB36" s="13">
        <f t="shared" si="43"/>
        <v>9842</v>
      </c>
      <c r="EC36" s="13">
        <f t="shared" si="43"/>
        <v>9842</v>
      </c>
      <c r="ED36" s="13">
        <f t="shared" si="43"/>
        <v>8708</v>
      </c>
      <c r="EE36" s="13">
        <f t="shared" si="43"/>
        <v>8708</v>
      </c>
      <c r="EF36" s="13">
        <f t="shared" si="43"/>
        <v>8708</v>
      </c>
      <c r="EG36" s="13">
        <f t="shared" si="43"/>
        <v>8708</v>
      </c>
      <c r="EH36" s="13">
        <f t="shared" si="43"/>
        <v>8951</v>
      </c>
      <c r="EI36" s="13">
        <f t="shared" si="43"/>
        <v>8951</v>
      </c>
      <c r="EJ36" s="13">
        <f t="shared" si="43"/>
        <v>8708</v>
      </c>
      <c r="EK36" s="13">
        <f t="shared" si="43"/>
        <v>8708</v>
      </c>
      <c r="EL36" s="13">
        <f t="shared" si="43"/>
        <v>8708</v>
      </c>
      <c r="EM36" s="13">
        <f t="shared" si="43"/>
        <v>8708</v>
      </c>
      <c r="EN36" s="13">
        <f t="shared" si="43"/>
        <v>8708</v>
      </c>
      <c r="EO36" s="13">
        <f t="shared" si="43"/>
        <v>8951</v>
      </c>
      <c r="EP36" s="13">
        <f t="shared" si="43"/>
        <v>8951</v>
      </c>
      <c r="EQ36" s="13">
        <f t="shared" si="43"/>
        <v>8708</v>
      </c>
      <c r="ER36" s="13">
        <f t="shared" si="43"/>
        <v>8708</v>
      </c>
      <c r="ES36" s="13">
        <f t="shared" si="43"/>
        <v>8708</v>
      </c>
      <c r="ET36" s="13">
        <f t="shared" si="43"/>
        <v>8708</v>
      </c>
      <c r="EU36" s="13">
        <f t="shared" si="43"/>
        <v>8708</v>
      </c>
      <c r="EV36" s="13">
        <f t="shared" si="43"/>
        <v>8951</v>
      </c>
      <c r="EW36" s="13">
        <f t="shared" si="43"/>
        <v>8951</v>
      </c>
      <c r="EX36" s="13">
        <f t="shared" si="43"/>
        <v>8951</v>
      </c>
      <c r="EY36" s="13">
        <f t="shared" si="43"/>
        <v>8951</v>
      </c>
      <c r="EZ36" s="13">
        <f t="shared" si="43"/>
        <v>8951</v>
      </c>
      <c r="FA36" s="13">
        <f t="shared" si="43"/>
        <v>8951</v>
      </c>
      <c r="FB36" s="13">
        <f t="shared" si="43"/>
        <v>8951</v>
      </c>
      <c r="FC36" s="13">
        <f t="shared" si="43"/>
        <v>13163</v>
      </c>
      <c r="FD36" s="13">
        <f t="shared" si="43"/>
        <v>13163</v>
      </c>
      <c r="FE36" s="35">
        <f t="shared" si="43"/>
        <v>13163</v>
      </c>
      <c r="FF36" s="35">
        <f t="shared" si="43"/>
        <v>13163</v>
      </c>
      <c r="FG36" s="35">
        <f t="shared" si="43"/>
        <v>13163</v>
      </c>
      <c r="FH36" s="35">
        <f t="shared" si="43"/>
        <v>13163</v>
      </c>
      <c r="FI36" s="35">
        <f t="shared" si="43"/>
        <v>14945</v>
      </c>
      <c r="FJ36" s="13">
        <f t="shared" si="43"/>
        <v>14945</v>
      </c>
      <c r="FK36" s="13">
        <f t="shared" si="43"/>
        <v>14945</v>
      </c>
      <c r="FL36" s="13">
        <f t="shared" si="43"/>
        <v>14945</v>
      </c>
      <c r="FM36" s="13">
        <f t="shared" si="43"/>
        <v>14945</v>
      </c>
      <c r="FN36" s="13">
        <f t="shared" si="43"/>
        <v>14945</v>
      </c>
      <c r="FO36" s="13">
        <f t="shared" si="43"/>
        <v>14945</v>
      </c>
      <c r="FP36" s="13">
        <f t="shared" si="43"/>
        <v>14945</v>
      </c>
      <c r="FQ36" s="13">
        <f t="shared" si="43"/>
        <v>14945</v>
      </c>
      <c r="FR36" s="13">
        <f t="shared" si="43"/>
        <v>14945</v>
      </c>
      <c r="FS36" s="13">
        <f t="shared" si="43"/>
        <v>9842</v>
      </c>
      <c r="FT36" s="13">
        <f t="shared" si="43"/>
        <v>9842</v>
      </c>
      <c r="FU36" s="13">
        <f t="shared" si="43"/>
        <v>9842</v>
      </c>
      <c r="FV36" s="13">
        <f t="shared" si="43"/>
        <v>9842</v>
      </c>
      <c r="FW36" s="13">
        <f t="shared" si="43"/>
        <v>9842</v>
      </c>
      <c r="FX36" s="13">
        <f t="shared" si="43"/>
        <v>9842</v>
      </c>
      <c r="FY36" s="13">
        <f t="shared" si="43"/>
        <v>9842</v>
      </c>
      <c r="FZ36" s="13">
        <f t="shared" si="43"/>
        <v>9842</v>
      </c>
      <c r="GA36" s="13">
        <f t="shared" si="43"/>
        <v>13163</v>
      </c>
      <c r="GB36" s="13">
        <f t="shared" si="43"/>
        <v>13163</v>
      </c>
      <c r="GC36" s="13">
        <f t="shared" si="43"/>
        <v>13163</v>
      </c>
      <c r="GD36" s="13">
        <f t="shared" si="43"/>
        <v>13163</v>
      </c>
      <c r="GE36" s="13">
        <f t="shared" si="43"/>
        <v>13163</v>
      </c>
      <c r="GF36" s="13">
        <f t="shared" ref="GF36:IQ36" si="44">ROUND(GF17*0.9,)</f>
        <v>13163</v>
      </c>
      <c r="GG36" s="13">
        <f t="shared" si="44"/>
        <v>13163</v>
      </c>
      <c r="GH36" s="13">
        <f t="shared" si="44"/>
        <v>13163</v>
      </c>
      <c r="GI36" s="13">
        <f t="shared" si="44"/>
        <v>13163</v>
      </c>
      <c r="GJ36" s="13">
        <f t="shared" si="44"/>
        <v>13163</v>
      </c>
      <c r="GK36" s="13">
        <f t="shared" si="44"/>
        <v>13163</v>
      </c>
      <c r="GL36" s="13">
        <f t="shared" si="44"/>
        <v>13163</v>
      </c>
      <c r="GM36" s="13">
        <f t="shared" si="44"/>
        <v>13163</v>
      </c>
      <c r="GN36" s="13">
        <f t="shared" si="44"/>
        <v>13163</v>
      </c>
      <c r="GO36" s="13">
        <f t="shared" si="44"/>
        <v>10652</v>
      </c>
      <c r="GP36" s="13">
        <f t="shared" si="44"/>
        <v>10652</v>
      </c>
      <c r="GQ36" s="13">
        <f t="shared" si="44"/>
        <v>10652</v>
      </c>
      <c r="GR36" s="13">
        <f t="shared" si="44"/>
        <v>10652</v>
      </c>
      <c r="GS36" s="13">
        <f t="shared" si="44"/>
        <v>11057</v>
      </c>
      <c r="GT36" s="13">
        <f t="shared" si="44"/>
        <v>11057</v>
      </c>
      <c r="GU36" s="13">
        <f t="shared" si="44"/>
        <v>10652</v>
      </c>
      <c r="GV36" s="13">
        <f t="shared" si="44"/>
        <v>10652</v>
      </c>
      <c r="GW36" s="13">
        <f t="shared" si="44"/>
        <v>10652</v>
      </c>
      <c r="GX36" s="13">
        <f t="shared" si="44"/>
        <v>10652</v>
      </c>
      <c r="GY36" s="13">
        <f t="shared" si="44"/>
        <v>10652</v>
      </c>
      <c r="GZ36" s="13">
        <f t="shared" si="44"/>
        <v>11057</v>
      </c>
      <c r="HA36" s="13">
        <f t="shared" si="44"/>
        <v>11057</v>
      </c>
      <c r="HB36" s="13">
        <f t="shared" si="44"/>
        <v>10652</v>
      </c>
      <c r="HC36" s="13">
        <f t="shared" si="44"/>
        <v>10652</v>
      </c>
      <c r="HD36" s="13">
        <f t="shared" si="44"/>
        <v>10652</v>
      </c>
      <c r="HE36" s="13">
        <f t="shared" si="44"/>
        <v>10652</v>
      </c>
      <c r="HF36" s="13">
        <f t="shared" si="44"/>
        <v>10652</v>
      </c>
      <c r="HG36" s="13">
        <f t="shared" si="44"/>
        <v>11057</v>
      </c>
      <c r="HH36" s="13">
        <f t="shared" si="44"/>
        <v>11057</v>
      </c>
      <c r="HI36" s="13">
        <f t="shared" si="44"/>
        <v>10652</v>
      </c>
      <c r="HJ36" s="13">
        <f t="shared" si="44"/>
        <v>10652</v>
      </c>
      <c r="HK36" s="13">
        <f t="shared" si="44"/>
        <v>10652</v>
      </c>
      <c r="HL36" s="13">
        <f t="shared" si="44"/>
        <v>10652</v>
      </c>
      <c r="HM36" s="13">
        <f t="shared" si="44"/>
        <v>10652</v>
      </c>
      <c r="HN36" s="13">
        <f t="shared" si="44"/>
        <v>11057</v>
      </c>
      <c r="HO36" s="13">
        <f t="shared" si="44"/>
        <v>11057</v>
      </c>
      <c r="HP36" s="13">
        <f t="shared" si="44"/>
        <v>10652</v>
      </c>
      <c r="HQ36" s="13">
        <f t="shared" si="44"/>
        <v>10652</v>
      </c>
      <c r="HR36" s="13">
        <f t="shared" si="44"/>
        <v>10652</v>
      </c>
      <c r="HS36" s="13">
        <f t="shared" si="44"/>
        <v>10652</v>
      </c>
      <c r="HT36" s="13">
        <f t="shared" si="44"/>
        <v>10652</v>
      </c>
      <c r="HU36" s="13">
        <f t="shared" si="44"/>
        <v>11057</v>
      </c>
      <c r="HV36" s="13">
        <f t="shared" si="44"/>
        <v>11057</v>
      </c>
      <c r="HW36" s="13">
        <f t="shared" si="44"/>
        <v>10652</v>
      </c>
      <c r="HX36" s="13">
        <f t="shared" si="44"/>
        <v>10652</v>
      </c>
      <c r="HY36" s="13">
        <f t="shared" si="44"/>
        <v>10652</v>
      </c>
      <c r="HZ36" s="13">
        <f t="shared" si="44"/>
        <v>10652</v>
      </c>
      <c r="IA36" s="13">
        <f t="shared" si="44"/>
        <v>10652</v>
      </c>
      <c r="IB36" s="13">
        <f t="shared" si="44"/>
        <v>10652</v>
      </c>
      <c r="IC36" s="13">
        <f t="shared" si="44"/>
        <v>10652</v>
      </c>
      <c r="ID36" s="13">
        <f t="shared" si="44"/>
        <v>9842</v>
      </c>
      <c r="IE36" s="13">
        <f t="shared" si="44"/>
        <v>9842</v>
      </c>
      <c r="IF36" s="13">
        <f t="shared" si="44"/>
        <v>9842</v>
      </c>
      <c r="IG36" s="13">
        <f t="shared" si="44"/>
        <v>9842</v>
      </c>
      <c r="IH36" s="13">
        <f t="shared" si="44"/>
        <v>9842</v>
      </c>
      <c r="II36" s="13">
        <f t="shared" si="44"/>
        <v>9842</v>
      </c>
      <c r="IJ36" s="13">
        <f t="shared" si="44"/>
        <v>9842</v>
      </c>
      <c r="IK36" s="13">
        <f t="shared" si="44"/>
        <v>9437</v>
      </c>
      <c r="IL36" s="13">
        <f t="shared" si="44"/>
        <v>9437</v>
      </c>
      <c r="IM36" s="13">
        <f t="shared" si="44"/>
        <v>9437</v>
      </c>
      <c r="IN36" s="13">
        <f t="shared" si="44"/>
        <v>9437</v>
      </c>
      <c r="IO36" s="13">
        <f t="shared" si="44"/>
        <v>9437</v>
      </c>
      <c r="IP36" s="13">
        <f t="shared" si="44"/>
        <v>9842</v>
      </c>
      <c r="IQ36" s="13">
        <f t="shared" si="44"/>
        <v>9842</v>
      </c>
      <c r="IR36" s="13">
        <f t="shared" ref="IR36:JP36" si="45">ROUND(IR17*0.9,)</f>
        <v>9437</v>
      </c>
      <c r="IS36" s="13">
        <f t="shared" si="45"/>
        <v>9437</v>
      </c>
      <c r="IT36" s="13">
        <f t="shared" si="45"/>
        <v>9437</v>
      </c>
      <c r="IU36" s="13">
        <f t="shared" si="45"/>
        <v>9437</v>
      </c>
      <c r="IV36" s="13">
        <f t="shared" si="45"/>
        <v>9437</v>
      </c>
      <c r="IW36" s="13">
        <f t="shared" si="45"/>
        <v>9842</v>
      </c>
      <c r="IX36" s="13">
        <f t="shared" si="45"/>
        <v>9842</v>
      </c>
      <c r="IY36" s="13">
        <f t="shared" si="45"/>
        <v>9437</v>
      </c>
      <c r="IZ36" s="13">
        <f t="shared" si="45"/>
        <v>9437</v>
      </c>
      <c r="JA36" s="13">
        <f t="shared" si="45"/>
        <v>9437</v>
      </c>
      <c r="JB36" s="13">
        <f t="shared" si="45"/>
        <v>9437</v>
      </c>
      <c r="JC36" s="13">
        <f t="shared" si="45"/>
        <v>9437</v>
      </c>
      <c r="JD36" s="13">
        <f t="shared" si="45"/>
        <v>9842</v>
      </c>
      <c r="JE36" s="13">
        <f t="shared" si="45"/>
        <v>9842</v>
      </c>
      <c r="JF36" s="13">
        <f t="shared" si="45"/>
        <v>10652</v>
      </c>
      <c r="JG36" s="13">
        <f t="shared" si="45"/>
        <v>10652</v>
      </c>
      <c r="JH36" s="13">
        <f t="shared" si="45"/>
        <v>10652</v>
      </c>
      <c r="JI36" s="13">
        <f t="shared" si="45"/>
        <v>10652</v>
      </c>
      <c r="JJ36" s="13">
        <f t="shared" si="45"/>
        <v>10652</v>
      </c>
      <c r="JK36" s="13">
        <f t="shared" si="45"/>
        <v>10652</v>
      </c>
      <c r="JL36" s="13">
        <f t="shared" si="45"/>
        <v>10652</v>
      </c>
      <c r="JM36" s="13">
        <f t="shared" si="45"/>
        <v>10652</v>
      </c>
      <c r="JN36" s="13">
        <f t="shared" si="45"/>
        <v>10652</v>
      </c>
      <c r="JO36" s="13">
        <f t="shared" si="45"/>
        <v>10652</v>
      </c>
      <c r="JP36" s="13">
        <f t="shared" si="45"/>
        <v>10652</v>
      </c>
    </row>
    <row r="37" spans="1:276" ht="11.45" customHeight="1">
      <c r="A37" s="12">
        <v>2</v>
      </c>
      <c r="B37" s="35">
        <f t="shared" ref="B37:Q37" si="46">ROUND(B18*0.9,)</f>
        <v>26811</v>
      </c>
      <c r="C37" s="35">
        <f t="shared" si="46"/>
        <v>34182</v>
      </c>
      <c r="D37" s="35">
        <f t="shared" si="46"/>
        <v>34182</v>
      </c>
      <c r="E37" s="35">
        <f t="shared" si="46"/>
        <v>35397</v>
      </c>
      <c r="F37" s="35">
        <f t="shared" si="46"/>
        <v>35397</v>
      </c>
      <c r="G37" s="35">
        <f t="shared" si="46"/>
        <v>35397</v>
      </c>
      <c r="H37" s="35">
        <f t="shared" si="46"/>
        <v>35397</v>
      </c>
      <c r="I37" s="35">
        <f t="shared" si="46"/>
        <v>35397</v>
      </c>
      <c r="J37" s="35">
        <f t="shared" si="46"/>
        <v>32400</v>
      </c>
      <c r="K37" s="35">
        <f t="shared" si="46"/>
        <v>30942</v>
      </c>
      <c r="L37" s="13">
        <f t="shared" si="46"/>
        <v>24462</v>
      </c>
      <c r="M37" s="13">
        <f t="shared" si="46"/>
        <v>21546</v>
      </c>
      <c r="N37" s="13">
        <f t="shared" si="46"/>
        <v>18144</v>
      </c>
      <c r="O37" s="13">
        <f t="shared" si="46"/>
        <v>18144</v>
      </c>
      <c r="P37" s="13">
        <f t="shared" si="46"/>
        <v>18144</v>
      </c>
      <c r="Q37" s="13">
        <f t="shared" si="46"/>
        <v>18873</v>
      </c>
      <c r="R37" s="13">
        <f t="shared" si="41"/>
        <v>18873</v>
      </c>
      <c r="S37" s="13">
        <f t="shared" si="41"/>
        <v>18873</v>
      </c>
      <c r="T37" s="13">
        <f t="shared" si="41"/>
        <v>18873</v>
      </c>
      <c r="U37" s="13">
        <f t="shared" si="41"/>
        <v>18873</v>
      </c>
      <c r="V37" s="13">
        <f t="shared" si="41"/>
        <v>18873</v>
      </c>
      <c r="W37" s="13">
        <f t="shared" si="41"/>
        <v>19602</v>
      </c>
      <c r="X37" s="13">
        <f t="shared" si="41"/>
        <v>19602</v>
      </c>
      <c r="Y37" s="13">
        <f t="shared" si="41"/>
        <v>19602</v>
      </c>
      <c r="Z37" s="13">
        <f t="shared" si="41"/>
        <v>19602</v>
      </c>
      <c r="AA37" s="13">
        <f t="shared" si="41"/>
        <v>19602</v>
      </c>
      <c r="AB37" s="13">
        <f t="shared" si="41"/>
        <v>20574</v>
      </c>
      <c r="AC37" s="13">
        <f t="shared" si="41"/>
        <v>20574</v>
      </c>
      <c r="AD37" s="13">
        <f t="shared" si="41"/>
        <v>20574</v>
      </c>
      <c r="AE37" s="13">
        <f t="shared" si="41"/>
        <v>20574</v>
      </c>
      <c r="AF37" s="13">
        <f t="shared" si="41"/>
        <v>23490</v>
      </c>
      <c r="AG37" s="13">
        <f t="shared" si="41"/>
        <v>23490</v>
      </c>
      <c r="AH37" s="13">
        <f t="shared" si="41"/>
        <v>23490</v>
      </c>
      <c r="AI37" s="13">
        <f t="shared" si="41"/>
        <v>22518</v>
      </c>
      <c r="AJ37" s="13">
        <f t="shared" si="41"/>
        <v>22518</v>
      </c>
      <c r="AK37" s="13">
        <f t="shared" si="41"/>
        <v>22518</v>
      </c>
      <c r="AL37" s="13">
        <f t="shared" si="41"/>
        <v>22518</v>
      </c>
      <c r="AM37" s="13">
        <f t="shared" si="41"/>
        <v>25434</v>
      </c>
      <c r="AN37" s="13">
        <f t="shared" si="41"/>
        <v>25434</v>
      </c>
      <c r="AO37" s="13">
        <f t="shared" si="41"/>
        <v>25434</v>
      </c>
      <c r="AP37" s="13">
        <f t="shared" si="41"/>
        <v>22518</v>
      </c>
      <c r="AQ37" s="13">
        <f t="shared" si="41"/>
        <v>22518</v>
      </c>
      <c r="AR37" s="13">
        <f t="shared" si="41"/>
        <v>22518</v>
      </c>
      <c r="AS37" s="13">
        <f t="shared" si="41"/>
        <v>22518</v>
      </c>
      <c r="AT37" s="13">
        <f t="shared" si="41"/>
        <v>22518</v>
      </c>
      <c r="AU37" s="13">
        <f t="shared" si="41"/>
        <v>23490</v>
      </c>
      <c r="AV37" s="13">
        <f t="shared" si="41"/>
        <v>23490</v>
      </c>
      <c r="AW37" s="13">
        <f t="shared" si="41"/>
        <v>23490</v>
      </c>
      <c r="AX37" s="13">
        <f t="shared" si="41"/>
        <v>25434</v>
      </c>
      <c r="AY37" s="13">
        <f t="shared" si="41"/>
        <v>25434</v>
      </c>
      <c r="AZ37" s="13">
        <f t="shared" si="41"/>
        <v>25434</v>
      </c>
      <c r="BA37" s="13">
        <f t="shared" si="41"/>
        <v>25434</v>
      </c>
      <c r="BB37" s="13">
        <f t="shared" si="41"/>
        <v>27378</v>
      </c>
      <c r="BC37" s="13">
        <f t="shared" si="41"/>
        <v>27378</v>
      </c>
      <c r="BD37" s="13">
        <f t="shared" si="41"/>
        <v>27378</v>
      </c>
      <c r="BE37" s="13">
        <f t="shared" si="41"/>
        <v>27378</v>
      </c>
      <c r="BF37" s="13">
        <f t="shared" si="41"/>
        <v>27378</v>
      </c>
      <c r="BG37" s="13">
        <f t="shared" si="41"/>
        <v>27378</v>
      </c>
      <c r="BH37" s="13">
        <f t="shared" si="41"/>
        <v>27378</v>
      </c>
      <c r="BI37" s="13">
        <f t="shared" si="41"/>
        <v>27378</v>
      </c>
      <c r="BJ37" s="13">
        <f t="shared" si="41"/>
        <v>25434</v>
      </c>
      <c r="BK37" s="13">
        <f t="shared" si="41"/>
        <v>19602</v>
      </c>
      <c r="BL37" s="13">
        <f t="shared" si="41"/>
        <v>19602</v>
      </c>
      <c r="BM37" s="13">
        <f t="shared" si="41"/>
        <v>19602</v>
      </c>
      <c r="BN37" s="13">
        <f t="shared" si="41"/>
        <v>19602</v>
      </c>
      <c r="BO37" s="13">
        <f t="shared" si="41"/>
        <v>19602</v>
      </c>
      <c r="BP37" s="13">
        <f t="shared" si="41"/>
        <v>19602</v>
      </c>
      <c r="BQ37" s="13">
        <f t="shared" si="41"/>
        <v>19602</v>
      </c>
      <c r="BR37" s="13">
        <f t="shared" si="41"/>
        <v>19602</v>
      </c>
      <c r="BS37" s="13">
        <f t="shared" si="41"/>
        <v>19602</v>
      </c>
      <c r="BT37" s="13">
        <f t="shared" si="41"/>
        <v>15228</v>
      </c>
      <c r="BU37" s="13">
        <f t="shared" si="41"/>
        <v>15228</v>
      </c>
      <c r="BV37" s="13">
        <f t="shared" si="41"/>
        <v>15228</v>
      </c>
      <c r="BW37" s="13">
        <f t="shared" si="41"/>
        <v>15228</v>
      </c>
      <c r="BX37" s="13">
        <f t="shared" si="41"/>
        <v>15228</v>
      </c>
      <c r="BY37" s="13">
        <f t="shared" si="41"/>
        <v>15228</v>
      </c>
      <c r="BZ37" s="13">
        <f t="shared" si="41"/>
        <v>15228</v>
      </c>
      <c r="CA37" s="13">
        <f t="shared" si="41"/>
        <v>14094</v>
      </c>
      <c r="CB37" s="13">
        <f t="shared" si="41"/>
        <v>14094</v>
      </c>
      <c r="CC37" s="13">
        <f t="shared" si="41"/>
        <v>14094</v>
      </c>
      <c r="CD37" s="13">
        <f t="shared" si="42"/>
        <v>14094</v>
      </c>
      <c r="CE37" s="13">
        <f t="shared" si="42"/>
        <v>14094</v>
      </c>
      <c r="CF37" s="13">
        <f t="shared" si="42"/>
        <v>13122</v>
      </c>
      <c r="CG37" s="13">
        <f t="shared" si="42"/>
        <v>13122</v>
      </c>
      <c r="CH37" s="13">
        <f t="shared" si="42"/>
        <v>13122</v>
      </c>
      <c r="CI37" s="13">
        <f t="shared" si="42"/>
        <v>13122</v>
      </c>
      <c r="CJ37" s="13">
        <f t="shared" si="42"/>
        <v>13122</v>
      </c>
      <c r="CK37" s="13">
        <f t="shared" si="42"/>
        <v>14094</v>
      </c>
      <c r="CL37" s="13">
        <f t="shared" si="42"/>
        <v>14094</v>
      </c>
      <c r="CM37" s="13">
        <f t="shared" si="42"/>
        <v>13122</v>
      </c>
      <c r="CN37" s="13">
        <f t="shared" si="42"/>
        <v>13122</v>
      </c>
      <c r="CO37" s="13">
        <f t="shared" si="42"/>
        <v>13122</v>
      </c>
      <c r="CP37" s="13">
        <f t="shared" si="42"/>
        <v>12393</v>
      </c>
      <c r="CQ37" s="13">
        <f t="shared" si="42"/>
        <v>12393</v>
      </c>
      <c r="CR37" s="13">
        <f t="shared" si="42"/>
        <v>12393</v>
      </c>
      <c r="CS37" s="13">
        <f t="shared" si="42"/>
        <v>12393</v>
      </c>
      <c r="CT37" s="13">
        <f t="shared" si="42"/>
        <v>11583</v>
      </c>
      <c r="CU37" s="13">
        <f t="shared" si="42"/>
        <v>11583</v>
      </c>
      <c r="CV37" s="13">
        <f t="shared" si="42"/>
        <v>11583</v>
      </c>
      <c r="CW37" s="13">
        <f t="shared" si="42"/>
        <v>11583</v>
      </c>
      <c r="CX37" s="13">
        <f t="shared" si="42"/>
        <v>11583</v>
      </c>
      <c r="CY37" s="13">
        <f t="shared" si="42"/>
        <v>11583</v>
      </c>
      <c r="CZ37" s="13">
        <f t="shared" si="42"/>
        <v>11583</v>
      </c>
      <c r="DA37" s="13">
        <f t="shared" si="42"/>
        <v>10044</v>
      </c>
      <c r="DB37" s="13">
        <f t="shared" si="42"/>
        <v>10044</v>
      </c>
      <c r="DC37" s="13">
        <f t="shared" si="42"/>
        <v>10044</v>
      </c>
      <c r="DD37" s="13">
        <f t="shared" si="42"/>
        <v>10044</v>
      </c>
      <c r="DE37" s="13">
        <f t="shared" si="42"/>
        <v>10044</v>
      </c>
      <c r="DF37" s="13">
        <f t="shared" si="42"/>
        <v>10530</v>
      </c>
      <c r="DG37" s="13">
        <f t="shared" si="42"/>
        <v>10530</v>
      </c>
      <c r="DH37" s="13">
        <f t="shared" si="42"/>
        <v>10044</v>
      </c>
      <c r="DI37" s="13">
        <f t="shared" si="42"/>
        <v>10044</v>
      </c>
      <c r="DJ37" s="13">
        <f t="shared" si="42"/>
        <v>10044</v>
      </c>
      <c r="DK37" s="13">
        <f t="shared" si="42"/>
        <v>10044</v>
      </c>
      <c r="DL37" s="13">
        <f t="shared" si="42"/>
        <v>10044</v>
      </c>
      <c r="DM37" s="13">
        <f t="shared" si="42"/>
        <v>10530</v>
      </c>
      <c r="DN37" s="13">
        <f t="shared" si="42"/>
        <v>10530</v>
      </c>
      <c r="DO37" s="13">
        <f t="shared" si="42"/>
        <v>10044</v>
      </c>
      <c r="DP37" s="13">
        <f t="shared" si="42"/>
        <v>10044</v>
      </c>
      <c r="DQ37" s="13">
        <f t="shared" si="42"/>
        <v>10044</v>
      </c>
      <c r="DR37" s="13">
        <f t="shared" si="42"/>
        <v>10044</v>
      </c>
      <c r="DS37" s="13">
        <f t="shared" si="42"/>
        <v>11178</v>
      </c>
      <c r="DT37" s="13">
        <f t="shared" ref="DT37:GE37" si="47">ROUND(DT18*0.9,)</f>
        <v>11178</v>
      </c>
      <c r="DU37" s="13">
        <f t="shared" si="47"/>
        <v>11178</v>
      </c>
      <c r="DV37" s="13">
        <f t="shared" si="47"/>
        <v>10287</v>
      </c>
      <c r="DW37" s="13">
        <f t="shared" si="47"/>
        <v>10287</v>
      </c>
      <c r="DX37" s="13">
        <f t="shared" si="47"/>
        <v>10287</v>
      </c>
      <c r="DY37" s="13">
        <f t="shared" si="47"/>
        <v>10287</v>
      </c>
      <c r="DZ37" s="13">
        <f t="shared" si="47"/>
        <v>10287</v>
      </c>
      <c r="EA37" s="13">
        <f t="shared" si="47"/>
        <v>11178</v>
      </c>
      <c r="EB37" s="13">
        <f t="shared" si="47"/>
        <v>11178</v>
      </c>
      <c r="EC37" s="13">
        <f t="shared" si="47"/>
        <v>11178</v>
      </c>
      <c r="ED37" s="13">
        <f t="shared" si="47"/>
        <v>10044</v>
      </c>
      <c r="EE37" s="13">
        <f t="shared" si="47"/>
        <v>10044</v>
      </c>
      <c r="EF37" s="13">
        <f t="shared" si="47"/>
        <v>10044</v>
      </c>
      <c r="EG37" s="13">
        <f t="shared" si="47"/>
        <v>10044</v>
      </c>
      <c r="EH37" s="13">
        <f t="shared" si="47"/>
        <v>10287</v>
      </c>
      <c r="EI37" s="13">
        <f t="shared" si="47"/>
        <v>10287</v>
      </c>
      <c r="EJ37" s="13">
        <f t="shared" si="47"/>
        <v>10044</v>
      </c>
      <c r="EK37" s="13">
        <f t="shared" si="47"/>
        <v>10044</v>
      </c>
      <c r="EL37" s="13">
        <f t="shared" si="47"/>
        <v>10044</v>
      </c>
      <c r="EM37" s="13">
        <f t="shared" si="47"/>
        <v>10044</v>
      </c>
      <c r="EN37" s="13">
        <f t="shared" si="47"/>
        <v>10044</v>
      </c>
      <c r="EO37" s="13">
        <f t="shared" si="47"/>
        <v>10287</v>
      </c>
      <c r="EP37" s="13">
        <f t="shared" si="47"/>
        <v>10287</v>
      </c>
      <c r="EQ37" s="13">
        <f t="shared" si="47"/>
        <v>10044</v>
      </c>
      <c r="ER37" s="13">
        <f t="shared" si="47"/>
        <v>10044</v>
      </c>
      <c r="ES37" s="13">
        <f t="shared" si="47"/>
        <v>10044</v>
      </c>
      <c r="ET37" s="13">
        <f t="shared" si="47"/>
        <v>10044</v>
      </c>
      <c r="EU37" s="13">
        <f t="shared" si="47"/>
        <v>10044</v>
      </c>
      <c r="EV37" s="13">
        <f t="shared" si="47"/>
        <v>10287</v>
      </c>
      <c r="EW37" s="13">
        <f t="shared" si="47"/>
        <v>10287</v>
      </c>
      <c r="EX37" s="13">
        <f t="shared" si="47"/>
        <v>10287</v>
      </c>
      <c r="EY37" s="13">
        <f t="shared" si="47"/>
        <v>10287</v>
      </c>
      <c r="EZ37" s="13">
        <f t="shared" si="47"/>
        <v>10287</v>
      </c>
      <c r="FA37" s="13">
        <f t="shared" si="47"/>
        <v>10287</v>
      </c>
      <c r="FB37" s="13">
        <f t="shared" si="47"/>
        <v>10287</v>
      </c>
      <c r="FC37" s="13">
        <f t="shared" si="47"/>
        <v>14499</v>
      </c>
      <c r="FD37" s="13">
        <f t="shared" si="47"/>
        <v>14499</v>
      </c>
      <c r="FE37" s="35">
        <f t="shared" si="47"/>
        <v>14499</v>
      </c>
      <c r="FF37" s="35">
        <f t="shared" si="47"/>
        <v>14499</v>
      </c>
      <c r="FG37" s="35">
        <f t="shared" si="47"/>
        <v>14499</v>
      </c>
      <c r="FH37" s="35">
        <f t="shared" si="47"/>
        <v>14499</v>
      </c>
      <c r="FI37" s="35">
        <f t="shared" si="47"/>
        <v>16281</v>
      </c>
      <c r="FJ37" s="13">
        <f t="shared" si="47"/>
        <v>16281</v>
      </c>
      <c r="FK37" s="13">
        <f t="shared" si="47"/>
        <v>16281</v>
      </c>
      <c r="FL37" s="13">
        <f t="shared" si="47"/>
        <v>16281</v>
      </c>
      <c r="FM37" s="13">
        <f t="shared" si="47"/>
        <v>16281</v>
      </c>
      <c r="FN37" s="13">
        <f t="shared" si="47"/>
        <v>16281</v>
      </c>
      <c r="FO37" s="13">
        <f t="shared" si="47"/>
        <v>16281</v>
      </c>
      <c r="FP37" s="13">
        <f t="shared" si="47"/>
        <v>16281</v>
      </c>
      <c r="FQ37" s="13">
        <f t="shared" si="47"/>
        <v>16281</v>
      </c>
      <c r="FR37" s="13">
        <f t="shared" si="47"/>
        <v>16281</v>
      </c>
      <c r="FS37" s="13">
        <f t="shared" si="47"/>
        <v>11178</v>
      </c>
      <c r="FT37" s="13">
        <f t="shared" si="47"/>
        <v>11178</v>
      </c>
      <c r="FU37" s="13">
        <f t="shared" si="47"/>
        <v>11178</v>
      </c>
      <c r="FV37" s="13">
        <f t="shared" si="47"/>
        <v>11178</v>
      </c>
      <c r="FW37" s="13">
        <f t="shared" si="47"/>
        <v>11178</v>
      </c>
      <c r="FX37" s="13">
        <f t="shared" si="47"/>
        <v>11178</v>
      </c>
      <c r="FY37" s="13">
        <f t="shared" si="47"/>
        <v>11178</v>
      </c>
      <c r="FZ37" s="13">
        <f t="shared" si="47"/>
        <v>11178</v>
      </c>
      <c r="GA37" s="13">
        <f t="shared" si="47"/>
        <v>14499</v>
      </c>
      <c r="GB37" s="13">
        <f t="shared" si="47"/>
        <v>14499</v>
      </c>
      <c r="GC37" s="13">
        <f t="shared" si="47"/>
        <v>14499</v>
      </c>
      <c r="GD37" s="13">
        <f t="shared" si="47"/>
        <v>14499</v>
      </c>
      <c r="GE37" s="13">
        <f t="shared" si="47"/>
        <v>14499</v>
      </c>
      <c r="GF37" s="13">
        <f t="shared" ref="GF37:IQ37" si="48">ROUND(GF18*0.9,)</f>
        <v>14499</v>
      </c>
      <c r="GG37" s="13">
        <f t="shared" si="48"/>
        <v>14499</v>
      </c>
      <c r="GH37" s="13">
        <f t="shared" si="48"/>
        <v>14499</v>
      </c>
      <c r="GI37" s="13">
        <f t="shared" si="48"/>
        <v>14499</v>
      </c>
      <c r="GJ37" s="13">
        <f t="shared" si="48"/>
        <v>14499</v>
      </c>
      <c r="GK37" s="13">
        <f t="shared" si="48"/>
        <v>14499</v>
      </c>
      <c r="GL37" s="13">
        <f t="shared" si="48"/>
        <v>14499</v>
      </c>
      <c r="GM37" s="13">
        <f t="shared" si="48"/>
        <v>14499</v>
      </c>
      <c r="GN37" s="13">
        <f t="shared" si="48"/>
        <v>14499</v>
      </c>
      <c r="GO37" s="13">
        <f t="shared" si="48"/>
        <v>11988</v>
      </c>
      <c r="GP37" s="13">
        <f t="shared" si="48"/>
        <v>11988</v>
      </c>
      <c r="GQ37" s="13">
        <f t="shared" si="48"/>
        <v>11988</v>
      </c>
      <c r="GR37" s="13">
        <f t="shared" si="48"/>
        <v>11988</v>
      </c>
      <c r="GS37" s="13">
        <f t="shared" si="48"/>
        <v>12393</v>
      </c>
      <c r="GT37" s="13">
        <f t="shared" si="48"/>
        <v>12393</v>
      </c>
      <c r="GU37" s="13">
        <f t="shared" si="48"/>
        <v>11988</v>
      </c>
      <c r="GV37" s="13">
        <f t="shared" si="48"/>
        <v>11988</v>
      </c>
      <c r="GW37" s="13">
        <f t="shared" si="48"/>
        <v>11988</v>
      </c>
      <c r="GX37" s="13">
        <f t="shared" si="48"/>
        <v>11988</v>
      </c>
      <c r="GY37" s="13">
        <f t="shared" si="48"/>
        <v>11988</v>
      </c>
      <c r="GZ37" s="13">
        <f t="shared" si="48"/>
        <v>12393</v>
      </c>
      <c r="HA37" s="13">
        <f t="shared" si="48"/>
        <v>12393</v>
      </c>
      <c r="HB37" s="13">
        <f t="shared" si="48"/>
        <v>11988</v>
      </c>
      <c r="HC37" s="13">
        <f t="shared" si="48"/>
        <v>11988</v>
      </c>
      <c r="HD37" s="13">
        <f t="shared" si="48"/>
        <v>11988</v>
      </c>
      <c r="HE37" s="13">
        <f t="shared" si="48"/>
        <v>11988</v>
      </c>
      <c r="HF37" s="13">
        <f t="shared" si="48"/>
        <v>11988</v>
      </c>
      <c r="HG37" s="13">
        <f t="shared" si="48"/>
        <v>12393</v>
      </c>
      <c r="HH37" s="13">
        <f t="shared" si="48"/>
        <v>12393</v>
      </c>
      <c r="HI37" s="13">
        <f t="shared" si="48"/>
        <v>11988</v>
      </c>
      <c r="HJ37" s="13">
        <f t="shared" si="48"/>
        <v>11988</v>
      </c>
      <c r="HK37" s="13">
        <f t="shared" si="48"/>
        <v>11988</v>
      </c>
      <c r="HL37" s="13">
        <f t="shared" si="48"/>
        <v>11988</v>
      </c>
      <c r="HM37" s="13">
        <f t="shared" si="48"/>
        <v>11988</v>
      </c>
      <c r="HN37" s="13">
        <f t="shared" si="48"/>
        <v>12393</v>
      </c>
      <c r="HO37" s="13">
        <f t="shared" si="48"/>
        <v>12393</v>
      </c>
      <c r="HP37" s="13">
        <f t="shared" si="48"/>
        <v>11988</v>
      </c>
      <c r="HQ37" s="13">
        <f t="shared" si="48"/>
        <v>11988</v>
      </c>
      <c r="HR37" s="13">
        <f t="shared" si="48"/>
        <v>11988</v>
      </c>
      <c r="HS37" s="13">
        <f t="shared" si="48"/>
        <v>11988</v>
      </c>
      <c r="HT37" s="13">
        <f t="shared" si="48"/>
        <v>11988</v>
      </c>
      <c r="HU37" s="13">
        <f t="shared" si="48"/>
        <v>12393</v>
      </c>
      <c r="HV37" s="13">
        <f t="shared" si="48"/>
        <v>12393</v>
      </c>
      <c r="HW37" s="13">
        <f t="shared" si="48"/>
        <v>11988</v>
      </c>
      <c r="HX37" s="13">
        <f t="shared" si="48"/>
        <v>11988</v>
      </c>
      <c r="HY37" s="13">
        <f t="shared" si="48"/>
        <v>11988</v>
      </c>
      <c r="HZ37" s="13">
        <f t="shared" si="48"/>
        <v>11988</v>
      </c>
      <c r="IA37" s="13">
        <f t="shared" si="48"/>
        <v>11988</v>
      </c>
      <c r="IB37" s="13">
        <f t="shared" si="48"/>
        <v>11988</v>
      </c>
      <c r="IC37" s="13">
        <f t="shared" si="48"/>
        <v>11988</v>
      </c>
      <c r="ID37" s="13">
        <f t="shared" si="48"/>
        <v>11178</v>
      </c>
      <c r="IE37" s="13">
        <f t="shared" si="48"/>
        <v>11178</v>
      </c>
      <c r="IF37" s="13">
        <f t="shared" si="48"/>
        <v>11178</v>
      </c>
      <c r="IG37" s="13">
        <f t="shared" si="48"/>
        <v>11178</v>
      </c>
      <c r="IH37" s="13">
        <f t="shared" si="48"/>
        <v>11178</v>
      </c>
      <c r="II37" s="13">
        <f t="shared" si="48"/>
        <v>11178</v>
      </c>
      <c r="IJ37" s="13">
        <f t="shared" si="48"/>
        <v>11178</v>
      </c>
      <c r="IK37" s="13">
        <f t="shared" si="48"/>
        <v>10773</v>
      </c>
      <c r="IL37" s="13">
        <f t="shared" si="48"/>
        <v>10773</v>
      </c>
      <c r="IM37" s="13">
        <f t="shared" si="48"/>
        <v>10773</v>
      </c>
      <c r="IN37" s="13">
        <f t="shared" si="48"/>
        <v>10773</v>
      </c>
      <c r="IO37" s="13">
        <f t="shared" si="48"/>
        <v>10773</v>
      </c>
      <c r="IP37" s="13">
        <f t="shared" si="48"/>
        <v>11178</v>
      </c>
      <c r="IQ37" s="13">
        <f t="shared" si="48"/>
        <v>11178</v>
      </c>
      <c r="IR37" s="13">
        <f t="shared" ref="IR37:JP37" si="49">ROUND(IR18*0.9,)</f>
        <v>10773</v>
      </c>
      <c r="IS37" s="13">
        <f t="shared" si="49"/>
        <v>10773</v>
      </c>
      <c r="IT37" s="13">
        <f t="shared" si="49"/>
        <v>10773</v>
      </c>
      <c r="IU37" s="13">
        <f t="shared" si="49"/>
        <v>10773</v>
      </c>
      <c r="IV37" s="13">
        <f t="shared" si="49"/>
        <v>10773</v>
      </c>
      <c r="IW37" s="13">
        <f t="shared" si="49"/>
        <v>11178</v>
      </c>
      <c r="IX37" s="13">
        <f t="shared" si="49"/>
        <v>11178</v>
      </c>
      <c r="IY37" s="13">
        <f t="shared" si="49"/>
        <v>10773</v>
      </c>
      <c r="IZ37" s="13">
        <f t="shared" si="49"/>
        <v>10773</v>
      </c>
      <c r="JA37" s="13">
        <f t="shared" si="49"/>
        <v>10773</v>
      </c>
      <c r="JB37" s="13">
        <f t="shared" si="49"/>
        <v>10773</v>
      </c>
      <c r="JC37" s="13">
        <f t="shared" si="49"/>
        <v>10773</v>
      </c>
      <c r="JD37" s="13">
        <f t="shared" si="49"/>
        <v>11178</v>
      </c>
      <c r="JE37" s="13">
        <f t="shared" si="49"/>
        <v>11178</v>
      </c>
      <c r="JF37" s="13">
        <f t="shared" si="49"/>
        <v>11988</v>
      </c>
      <c r="JG37" s="13">
        <f t="shared" si="49"/>
        <v>11988</v>
      </c>
      <c r="JH37" s="13">
        <f t="shared" si="49"/>
        <v>11988</v>
      </c>
      <c r="JI37" s="13">
        <f t="shared" si="49"/>
        <v>11988</v>
      </c>
      <c r="JJ37" s="13">
        <f t="shared" si="49"/>
        <v>11988</v>
      </c>
      <c r="JK37" s="13">
        <f t="shared" si="49"/>
        <v>11988</v>
      </c>
      <c r="JL37" s="13">
        <f t="shared" si="49"/>
        <v>11988</v>
      </c>
      <c r="JM37" s="13">
        <f t="shared" si="49"/>
        <v>11988</v>
      </c>
      <c r="JN37" s="13">
        <f t="shared" si="49"/>
        <v>11988</v>
      </c>
      <c r="JO37" s="13">
        <f t="shared" si="49"/>
        <v>11988</v>
      </c>
      <c r="JP37" s="13">
        <f t="shared" si="49"/>
        <v>11988</v>
      </c>
    </row>
    <row r="38" spans="1:276" ht="11.45" customHeight="1">
      <c r="A38" s="37" t="s">
        <v>8</v>
      </c>
      <c r="B38" s="35"/>
      <c r="C38" s="35"/>
      <c r="D38" s="35"/>
      <c r="E38" s="35"/>
      <c r="F38" s="35"/>
      <c r="G38" s="35"/>
      <c r="H38" s="35"/>
      <c r="I38" s="35"/>
      <c r="J38" s="35"/>
      <c r="K38" s="35"/>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35"/>
      <c r="FF38" s="35"/>
      <c r="FG38" s="35"/>
      <c r="FH38" s="35"/>
      <c r="FI38" s="35"/>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row>
    <row r="39" spans="1:276" ht="11.45" customHeight="1">
      <c r="A39" s="12">
        <v>1</v>
      </c>
      <c r="B39" s="35">
        <f t="shared" ref="B39:Q39" si="50">ROUND(B20*0.9,)</f>
        <v>26811</v>
      </c>
      <c r="C39" s="35">
        <f t="shared" si="50"/>
        <v>34182</v>
      </c>
      <c r="D39" s="35">
        <f t="shared" si="50"/>
        <v>34182</v>
      </c>
      <c r="E39" s="35">
        <f t="shared" si="50"/>
        <v>35397</v>
      </c>
      <c r="F39" s="35">
        <f t="shared" si="50"/>
        <v>35397</v>
      </c>
      <c r="G39" s="35">
        <f t="shared" si="50"/>
        <v>35397</v>
      </c>
      <c r="H39" s="35">
        <f t="shared" si="50"/>
        <v>35397</v>
      </c>
      <c r="I39" s="35">
        <f t="shared" si="50"/>
        <v>35397</v>
      </c>
      <c r="J39" s="35">
        <f t="shared" si="50"/>
        <v>32400</v>
      </c>
      <c r="K39" s="35">
        <f t="shared" si="50"/>
        <v>30942</v>
      </c>
      <c r="L39" s="13">
        <f t="shared" si="50"/>
        <v>24584</v>
      </c>
      <c r="M39" s="13">
        <f t="shared" si="50"/>
        <v>21668</v>
      </c>
      <c r="N39" s="13">
        <f t="shared" si="50"/>
        <v>18266</v>
      </c>
      <c r="O39" s="13">
        <f t="shared" si="50"/>
        <v>18266</v>
      </c>
      <c r="P39" s="13">
        <f t="shared" si="50"/>
        <v>18266</v>
      </c>
      <c r="Q39" s="13">
        <f t="shared" si="50"/>
        <v>18995</v>
      </c>
      <c r="R39" s="13">
        <f t="shared" ref="R39:CC40" si="51">ROUND(R20*0.9,)</f>
        <v>18995</v>
      </c>
      <c r="S39" s="13">
        <f t="shared" si="51"/>
        <v>18995</v>
      </c>
      <c r="T39" s="13">
        <f t="shared" si="51"/>
        <v>18995</v>
      </c>
      <c r="U39" s="13">
        <f t="shared" si="51"/>
        <v>18995</v>
      </c>
      <c r="V39" s="13">
        <f t="shared" si="51"/>
        <v>18995</v>
      </c>
      <c r="W39" s="13">
        <f t="shared" si="51"/>
        <v>19724</v>
      </c>
      <c r="X39" s="13">
        <f t="shared" si="51"/>
        <v>19724</v>
      </c>
      <c r="Y39" s="13">
        <f t="shared" si="51"/>
        <v>19724</v>
      </c>
      <c r="Z39" s="13">
        <f t="shared" si="51"/>
        <v>19724</v>
      </c>
      <c r="AA39" s="13">
        <f t="shared" si="51"/>
        <v>19724</v>
      </c>
      <c r="AB39" s="13">
        <f t="shared" si="51"/>
        <v>20696</v>
      </c>
      <c r="AC39" s="13">
        <f t="shared" si="51"/>
        <v>20696</v>
      </c>
      <c r="AD39" s="13">
        <f t="shared" si="51"/>
        <v>20696</v>
      </c>
      <c r="AE39" s="13">
        <f t="shared" si="51"/>
        <v>20696</v>
      </c>
      <c r="AF39" s="13">
        <f t="shared" si="51"/>
        <v>23612</v>
      </c>
      <c r="AG39" s="13">
        <f t="shared" si="51"/>
        <v>23612</v>
      </c>
      <c r="AH39" s="13">
        <f t="shared" si="51"/>
        <v>23612</v>
      </c>
      <c r="AI39" s="13">
        <f t="shared" si="51"/>
        <v>22640</v>
      </c>
      <c r="AJ39" s="13">
        <f t="shared" si="51"/>
        <v>22640</v>
      </c>
      <c r="AK39" s="13">
        <f t="shared" si="51"/>
        <v>22640</v>
      </c>
      <c r="AL39" s="13">
        <f t="shared" si="51"/>
        <v>22640</v>
      </c>
      <c r="AM39" s="13">
        <f t="shared" si="51"/>
        <v>25556</v>
      </c>
      <c r="AN39" s="13">
        <f t="shared" si="51"/>
        <v>25556</v>
      </c>
      <c r="AO39" s="13">
        <f t="shared" si="51"/>
        <v>25556</v>
      </c>
      <c r="AP39" s="13">
        <f t="shared" si="51"/>
        <v>22640</v>
      </c>
      <c r="AQ39" s="13">
        <f t="shared" si="51"/>
        <v>22640</v>
      </c>
      <c r="AR39" s="13">
        <f t="shared" si="51"/>
        <v>22640</v>
      </c>
      <c r="AS39" s="13">
        <f t="shared" si="51"/>
        <v>22640</v>
      </c>
      <c r="AT39" s="13">
        <f t="shared" si="51"/>
        <v>22640</v>
      </c>
      <c r="AU39" s="13">
        <f t="shared" si="51"/>
        <v>23612</v>
      </c>
      <c r="AV39" s="13">
        <f t="shared" si="51"/>
        <v>23612</v>
      </c>
      <c r="AW39" s="13">
        <f t="shared" si="51"/>
        <v>23612</v>
      </c>
      <c r="AX39" s="13">
        <f t="shared" si="51"/>
        <v>25556</v>
      </c>
      <c r="AY39" s="13">
        <f t="shared" si="51"/>
        <v>25556</v>
      </c>
      <c r="AZ39" s="13">
        <f t="shared" si="51"/>
        <v>25556</v>
      </c>
      <c r="BA39" s="13">
        <f t="shared" si="51"/>
        <v>25556</v>
      </c>
      <c r="BB39" s="13">
        <f t="shared" si="51"/>
        <v>27500</v>
      </c>
      <c r="BC39" s="13">
        <f t="shared" si="51"/>
        <v>27500</v>
      </c>
      <c r="BD39" s="13">
        <f t="shared" si="51"/>
        <v>27500</v>
      </c>
      <c r="BE39" s="13">
        <f t="shared" si="51"/>
        <v>27500</v>
      </c>
      <c r="BF39" s="13">
        <f t="shared" si="51"/>
        <v>27500</v>
      </c>
      <c r="BG39" s="13">
        <f t="shared" si="51"/>
        <v>27500</v>
      </c>
      <c r="BH39" s="13">
        <f t="shared" si="51"/>
        <v>27500</v>
      </c>
      <c r="BI39" s="13">
        <f t="shared" si="51"/>
        <v>27500</v>
      </c>
      <c r="BJ39" s="13">
        <f t="shared" si="51"/>
        <v>25556</v>
      </c>
      <c r="BK39" s="13">
        <f t="shared" si="51"/>
        <v>19724</v>
      </c>
      <c r="BL39" s="13">
        <f t="shared" si="51"/>
        <v>19724</v>
      </c>
      <c r="BM39" s="13">
        <f t="shared" si="51"/>
        <v>19724</v>
      </c>
      <c r="BN39" s="13">
        <f t="shared" si="51"/>
        <v>19724</v>
      </c>
      <c r="BO39" s="13">
        <f t="shared" si="51"/>
        <v>19724</v>
      </c>
      <c r="BP39" s="13">
        <f t="shared" si="51"/>
        <v>19724</v>
      </c>
      <c r="BQ39" s="13">
        <f t="shared" si="51"/>
        <v>19724</v>
      </c>
      <c r="BR39" s="13">
        <f t="shared" si="51"/>
        <v>19724</v>
      </c>
      <c r="BS39" s="13">
        <f t="shared" si="51"/>
        <v>19724</v>
      </c>
      <c r="BT39" s="13">
        <f t="shared" si="51"/>
        <v>14540</v>
      </c>
      <c r="BU39" s="13">
        <f t="shared" si="51"/>
        <v>14540</v>
      </c>
      <c r="BV39" s="13">
        <f t="shared" si="51"/>
        <v>14540</v>
      </c>
      <c r="BW39" s="13">
        <f t="shared" si="51"/>
        <v>14540</v>
      </c>
      <c r="BX39" s="13">
        <f t="shared" si="51"/>
        <v>14540</v>
      </c>
      <c r="BY39" s="13">
        <f t="shared" si="51"/>
        <v>14540</v>
      </c>
      <c r="BZ39" s="13">
        <f t="shared" si="51"/>
        <v>14540</v>
      </c>
      <c r="CA39" s="13">
        <f t="shared" si="51"/>
        <v>13406</v>
      </c>
      <c r="CB39" s="13">
        <f t="shared" si="51"/>
        <v>13406</v>
      </c>
      <c r="CC39" s="13">
        <f t="shared" si="51"/>
        <v>13406</v>
      </c>
      <c r="CD39" s="13">
        <f t="shared" ref="CD39:DS40" si="52">ROUND(CD20*0.9,)</f>
        <v>13406</v>
      </c>
      <c r="CE39" s="13">
        <f t="shared" si="52"/>
        <v>13406</v>
      </c>
      <c r="CF39" s="13">
        <f t="shared" si="52"/>
        <v>12434</v>
      </c>
      <c r="CG39" s="13">
        <f t="shared" si="52"/>
        <v>12434</v>
      </c>
      <c r="CH39" s="13">
        <f t="shared" si="52"/>
        <v>12434</v>
      </c>
      <c r="CI39" s="13">
        <f t="shared" si="52"/>
        <v>12434</v>
      </c>
      <c r="CJ39" s="13">
        <f t="shared" si="52"/>
        <v>12434</v>
      </c>
      <c r="CK39" s="13">
        <f t="shared" si="52"/>
        <v>13406</v>
      </c>
      <c r="CL39" s="13">
        <f t="shared" si="52"/>
        <v>13406</v>
      </c>
      <c r="CM39" s="13">
        <f t="shared" si="52"/>
        <v>12434</v>
      </c>
      <c r="CN39" s="13">
        <f t="shared" si="52"/>
        <v>12434</v>
      </c>
      <c r="CO39" s="13">
        <f t="shared" si="52"/>
        <v>12434</v>
      </c>
      <c r="CP39" s="13">
        <f t="shared" si="52"/>
        <v>12272</v>
      </c>
      <c r="CQ39" s="13">
        <f t="shared" si="52"/>
        <v>12272</v>
      </c>
      <c r="CR39" s="13">
        <f t="shared" si="52"/>
        <v>12272</v>
      </c>
      <c r="CS39" s="13">
        <f t="shared" si="52"/>
        <v>12272</v>
      </c>
      <c r="CT39" s="13">
        <f t="shared" si="52"/>
        <v>11462</v>
      </c>
      <c r="CU39" s="13">
        <f t="shared" si="52"/>
        <v>11462</v>
      </c>
      <c r="CV39" s="13">
        <f t="shared" si="52"/>
        <v>11462</v>
      </c>
      <c r="CW39" s="13">
        <f t="shared" si="52"/>
        <v>11462</v>
      </c>
      <c r="CX39" s="13">
        <f t="shared" si="52"/>
        <v>11462</v>
      </c>
      <c r="CY39" s="13">
        <f t="shared" si="52"/>
        <v>11462</v>
      </c>
      <c r="CZ39" s="13">
        <f t="shared" si="52"/>
        <v>11462</v>
      </c>
      <c r="DA39" s="13">
        <f t="shared" si="52"/>
        <v>9923</v>
      </c>
      <c r="DB39" s="13">
        <f t="shared" si="52"/>
        <v>9923</v>
      </c>
      <c r="DC39" s="13">
        <f t="shared" si="52"/>
        <v>9923</v>
      </c>
      <c r="DD39" s="13">
        <f t="shared" si="52"/>
        <v>9923</v>
      </c>
      <c r="DE39" s="13">
        <f t="shared" si="52"/>
        <v>9923</v>
      </c>
      <c r="DF39" s="13">
        <f t="shared" si="52"/>
        <v>10409</v>
      </c>
      <c r="DG39" s="13">
        <f t="shared" si="52"/>
        <v>10409</v>
      </c>
      <c r="DH39" s="13">
        <f t="shared" si="52"/>
        <v>9923</v>
      </c>
      <c r="DI39" s="13">
        <f t="shared" si="52"/>
        <v>9923</v>
      </c>
      <c r="DJ39" s="13">
        <f t="shared" si="52"/>
        <v>9923</v>
      </c>
      <c r="DK39" s="13">
        <f t="shared" si="52"/>
        <v>9923</v>
      </c>
      <c r="DL39" s="13">
        <f t="shared" si="52"/>
        <v>9923</v>
      </c>
      <c r="DM39" s="13">
        <f t="shared" si="52"/>
        <v>10409</v>
      </c>
      <c r="DN39" s="13">
        <f t="shared" si="52"/>
        <v>10409</v>
      </c>
      <c r="DO39" s="13">
        <f t="shared" si="52"/>
        <v>9923</v>
      </c>
      <c r="DP39" s="13">
        <f t="shared" si="52"/>
        <v>9923</v>
      </c>
      <c r="DQ39" s="13">
        <f t="shared" si="52"/>
        <v>9923</v>
      </c>
      <c r="DR39" s="13">
        <f t="shared" si="52"/>
        <v>9923</v>
      </c>
      <c r="DS39" s="13">
        <f t="shared" si="52"/>
        <v>11057</v>
      </c>
      <c r="DT39" s="13">
        <f t="shared" ref="DT39:GE39" si="53">ROUND(DT20*0.9,)</f>
        <v>11057</v>
      </c>
      <c r="DU39" s="13">
        <f t="shared" si="53"/>
        <v>11057</v>
      </c>
      <c r="DV39" s="13">
        <f t="shared" si="53"/>
        <v>10166</v>
      </c>
      <c r="DW39" s="13">
        <f t="shared" si="53"/>
        <v>10166</v>
      </c>
      <c r="DX39" s="13">
        <f t="shared" si="53"/>
        <v>10166</v>
      </c>
      <c r="DY39" s="13">
        <f t="shared" si="53"/>
        <v>10166</v>
      </c>
      <c r="DZ39" s="13">
        <f t="shared" si="53"/>
        <v>10166</v>
      </c>
      <c r="EA39" s="13">
        <f t="shared" si="53"/>
        <v>11057</v>
      </c>
      <c r="EB39" s="13">
        <f t="shared" si="53"/>
        <v>11057</v>
      </c>
      <c r="EC39" s="13">
        <f t="shared" si="53"/>
        <v>11057</v>
      </c>
      <c r="ED39" s="13">
        <f t="shared" si="53"/>
        <v>9923</v>
      </c>
      <c r="EE39" s="13">
        <f t="shared" si="53"/>
        <v>9923</v>
      </c>
      <c r="EF39" s="13">
        <f t="shared" si="53"/>
        <v>9923</v>
      </c>
      <c r="EG39" s="13">
        <f t="shared" si="53"/>
        <v>9923</v>
      </c>
      <c r="EH39" s="13">
        <f t="shared" si="53"/>
        <v>10166</v>
      </c>
      <c r="EI39" s="13">
        <f t="shared" si="53"/>
        <v>10166</v>
      </c>
      <c r="EJ39" s="13">
        <f t="shared" si="53"/>
        <v>9923</v>
      </c>
      <c r="EK39" s="13">
        <f t="shared" si="53"/>
        <v>9923</v>
      </c>
      <c r="EL39" s="13">
        <f t="shared" si="53"/>
        <v>9923</v>
      </c>
      <c r="EM39" s="13">
        <f t="shared" si="53"/>
        <v>9923</v>
      </c>
      <c r="EN39" s="13">
        <f t="shared" si="53"/>
        <v>9923</v>
      </c>
      <c r="EO39" s="13">
        <f t="shared" si="53"/>
        <v>10166</v>
      </c>
      <c r="EP39" s="13">
        <f t="shared" si="53"/>
        <v>10166</v>
      </c>
      <c r="EQ39" s="13">
        <f t="shared" si="53"/>
        <v>9923</v>
      </c>
      <c r="ER39" s="13">
        <f t="shared" si="53"/>
        <v>9923</v>
      </c>
      <c r="ES39" s="13">
        <f t="shared" si="53"/>
        <v>9923</v>
      </c>
      <c r="ET39" s="13">
        <f t="shared" si="53"/>
        <v>9923</v>
      </c>
      <c r="EU39" s="13">
        <f t="shared" si="53"/>
        <v>9923</v>
      </c>
      <c r="EV39" s="13">
        <f t="shared" si="53"/>
        <v>10166</v>
      </c>
      <c r="EW39" s="13">
        <f t="shared" si="53"/>
        <v>10166</v>
      </c>
      <c r="EX39" s="13">
        <f t="shared" si="53"/>
        <v>10166</v>
      </c>
      <c r="EY39" s="13">
        <f t="shared" si="53"/>
        <v>10166</v>
      </c>
      <c r="EZ39" s="13">
        <f t="shared" si="53"/>
        <v>10166</v>
      </c>
      <c r="FA39" s="13">
        <f t="shared" si="53"/>
        <v>10166</v>
      </c>
      <c r="FB39" s="13">
        <f t="shared" si="53"/>
        <v>10166</v>
      </c>
      <c r="FC39" s="13">
        <f t="shared" si="53"/>
        <v>14378</v>
      </c>
      <c r="FD39" s="13">
        <f t="shared" si="53"/>
        <v>14378</v>
      </c>
      <c r="FE39" s="35">
        <f t="shared" si="53"/>
        <v>14378</v>
      </c>
      <c r="FF39" s="35">
        <f t="shared" si="53"/>
        <v>14378</v>
      </c>
      <c r="FG39" s="35">
        <f t="shared" si="53"/>
        <v>14378</v>
      </c>
      <c r="FH39" s="35">
        <f t="shared" si="53"/>
        <v>14378</v>
      </c>
      <c r="FI39" s="35">
        <f t="shared" si="53"/>
        <v>16160</v>
      </c>
      <c r="FJ39" s="13">
        <f t="shared" si="53"/>
        <v>16160</v>
      </c>
      <c r="FK39" s="13">
        <f t="shared" si="53"/>
        <v>16160</v>
      </c>
      <c r="FL39" s="13">
        <f t="shared" si="53"/>
        <v>16160</v>
      </c>
      <c r="FM39" s="13">
        <f t="shared" si="53"/>
        <v>16160</v>
      </c>
      <c r="FN39" s="13">
        <f t="shared" si="53"/>
        <v>16160</v>
      </c>
      <c r="FO39" s="13">
        <f t="shared" si="53"/>
        <v>16160</v>
      </c>
      <c r="FP39" s="13">
        <f t="shared" si="53"/>
        <v>16160</v>
      </c>
      <c r="FQ39" s="13">
        <f t="shared" si="53"/>
        <v>16160</v>
      </c>
      <c r="FR39" s="13">
        <f t="shared" si="53"/>
        <v>16160</v>
      </c>
      <c r="FS39" s="13">
        <f t="shared" si="53"/>
        <v>11057</v>
      </c>
      <c r="FT39" s="13">
        <f t="shared" si="53"/>
        <v>11057</v>
      </c>
      <c r="FU39" s="13">
        <f t="shared" si="53"/>
        <v>11057</v>
      </c>
      <c r="FV39" s="13">
        <f t="shared" si="53"/>
        <v>11057</v>
      </c>
      <c r="FW39" s="13">
        <f t="shared" si="53"/>
        <v>11057</v>
      </c>
      <c r="FX39" s="13">
        <f t="shared" si="53"/>
        <v>11057</v>
      </c>
      <c r="FY39" s="13">
        <f t="shared" si="53"/>
        <v>11057</v>
      </c>
      <c r="FZ39" s="13">
        <f t="shared" si="53"/>
        <v>11057</v>
      </c>
      <c r="GA39" s="13">
        <f t="shared" si="53"/>
        <v>14378</v>
      </c>
      <c r="GB39" s="13">
        <f t="shared" si="53"/>
        <v>14378</v>
      </c>
      <c r="GC39" s="13">
        <f t="shared" si="53"/>
        <v>14378</v>
      </c>
      <c r="GD39" s="13">
        <f t="shared" si="53"/>
        <v>14378</v>
      </c>
      <c r="GE39" s="13">
        <f t="shared" si="53"/>
        <v>14378</v>
      </c>
      <c r="GF39" s="13">
        <f t="shared" ref="GF39:IQ39" si="54">ROUND(GF20*0.9,)</f>
        <v>14378</v>
      </c>
      <c r="GG39" s="13">
        <f t="shared" si="54"/>
        <v>14378</v>
      </c>
      <c r="GH39" s="13">
        <f t="shared" si="54"/>
        <v>14378</v>
      </c>
      <c r="GI39" s="13">
        <f t="shared" si="54"/>
        <v>14378</v>
      </c>
      <c r="GJ39" s="13">
        <f t="shared" si="54"/>
        <v>14378</v>
      </c>
      <c r="GK39" s="13">
        <f t="shared" si="54"/>
        <v>14378</v>
      </c>
      <c r="GL39" s="13">
        <f t="shared" si="54"/>
        <v>14378</v>
      </c>
      <c r="GM39" s="13">
        <f t="shared" si="54"/>
        <v>14378</v>
      </c>
      <c r="GN39" s="13">
        <f t="shared" si="54"/>
        <v>14378</v>
      </c>
      <c r="GO39" s="13">
        <f t="shared" si="54"/>
        <v>11867</v>
      </c>
      <c r="GP39" s="13">
        <f t="shared" si="54"/>
        <v>11867</v>
      </c>
      <c r="GQ39" s="13">
        <f t="shared" si="54"/>
        <v>11867</v>
      </c>
      <c r="GR39" s="13">
        <f t="shared" si="54"/>
        <v>11867</v>
      </c>
      <c r="GS39" s="13">
        <f t="shared" si="54"/>
        <v>12272</v>
      </c>
      <c r="GT39" s="13">
        <f t="shared" si="54"/>
        <v>12272</v>
      </c>
      <c r="GU39" s="13">
        <f t="shared" si="54"/>
        <v>11867</v>
      </c>
      <c r="GV39" s="13">
        <f t="shared" si="54"/>
        <v>11867</v>
      </c>
      <c r="GW39" s="13">
        <f t="shared" si="54"/>
        <v>11867</v>
      </c>
      <c r="GX39" s="13">
        <f t="shared" si="54"/>
        <v>11867</v>
      </c>
      <c r="GY39" s="13">
        <f t="shared" si="54"/>
        <v>11867</v>
      </c>
      <c r="GZ39" s="13">
        <f t="shared" si="54"/>
        <v>12272</v>
      </c>
      <c r="HA39" s="13">
        <f t="shared" si="54"/>
        <v>12272</v>
      </c>
      <c r="HB39" s="13">
        <f t="shared" si="54"/>
        <v>11867</v>
      </c>
      <c r="HC39" s="13">
        <f t="shared" si="54"/>
        <v>11867</v>
      </c>
      <c r="HD39" s="13">
        <f t="shared" si="54"/>
        <v>11867</v>
      </c>
      <c r="HE39" s="13">
        <f t="shared" si="54"/>
        <v>11867</v>
      </c>
      <c r="HF39" s="13">
        <f t="shared" si="54"/>
        <v>11867</v>
      </c>
      <c r="HG39" s="13">
        <f t="shared" si="54"/>
        <v>12272</v>
      </c>
      <c r="HH39" s="13">
        <f t="shared" si="54"/>
        <v>12272</v>
      </c>
      <c r="HI39" s="13">
        <f t="shared" si="54"/>
        <v>11867</v>
      </c>
      <c r="HJ39" s="13">
        <f t="shared" si="54"/>
        <v>11867</v>
      </c>
      <c r="HK39" s="13">
        <f t="shared" si="54"/>
        <v>11867</v>
      </c>
      <c r="HL39" s="13">
        <f t="shared" si="54"/>
        <v>11867</v>
      </c>
      <c r="HM39" s="13">
        <f t="shared" si="54"/>
        <v>11867</v>
      </c>
      <c r="HN39" s="13">
        <f t="shared" si="54"/>
        <v>12272</v>
      </c>
      <c r="HO39" s="13">
        <f t="shared" si="54"/>
        <v>12272</v>
      </c>
      <c r="HP39" s="13">
        <f t="shared" si="54"/>
        <v>11867</v>
      </c>
      <c r="HQ39" s="13">
        <f t="shared" si="54"/>
        <v>11867</v>
      </c>
      <c r="HR39" s="13">
        <f t="shared" si="54"/>
        <v>11867</v>
      </c>
      <c r="HS39" s="13">
        <f t="shared" si="54"/>
        <v>11867</v>
      </c>
      <c r="HT39" s="13">
        <f t="shared" si="54"/>
        <v>11867</v>
      </c>
      <c r="HU39" s="13">
        <f t="shared" si="54"/>
        <v>12272</v>
      </c>
      <c r="HV39" s="13">
        <f t="shared" si="54"/>
        <v>12272</v>
      </c>
      <c r="HW39" s="13">
        <f t="shared" si="54"/>
        <v>11867</v>
      </c>
      <c r="HX39" s="13">
        <f t="shared" si="54"/>
        <v>11867</v>
      </c>
      <c r="HY39" s="13">
        <f t="shared" si="54"/>
        <v>11867</v>
      </c>
      <c r="HZ39" s="13">
        <f t="shared" si="54"/>
        <v>11867</v>
      </c>
      <c r="IA39" s="13">
        <f t="shared" si="54"/>
        <v>11867</v>
      </c>
      <c r="IB39" s="13">
        <f t="shared" si="54"/>
        <v>11867</v>
      </c>
      <c r="IC39" s="13">
        <f t="shared" si="54"/>
        <v>11867</v>
      </c>
      <c r="ID39" s="13">
        <f t="shared" si="54"/>
        <v>11057</v>
      </c>
      <c r="IE39" s="13">
        <f t="shared" si="54"/>
        <v>11057</v>
      </c>
      <c r="IF39" s="13">
        <f t="shared" si="54"/>
        <v>11057</v>
      </c>
      <c r="IG39" s="13">
        <f t="shared" si="54"/>
        <v>11057</v>
      </c>
      <c r="IH39" s="13">
        <f t="shared" si="54"/>
        <v>11057</v>
      </c>
      <c r="II39" s="13">
        <f t="shared" si="54"/>
        <v>11057</v>
      </c>
      <c r="IJ39" s="13">
        <f t="shared" si="54"/>
        <v>11057</v>
      </c>
      <c r="IK39" s="13">
        <f t="shared" si="54"/>
        <v>10652</v>
      </c>
      <c r="IL39" s="13">
        <f t="shared" si="54"/>
        <v>10652</v>
      </c>
      <c r="IM39" s="13">
        <f t="shared" si="54"/>
        <v>10652</v>
      </c>
      <c r="IN39" s="13">
        <f t="shared" si="54"/>
        <v>10652</v>
      </c>
      <c r="IO39" s="13">
        <f t="shared" si="54"/>
        <v>10652</v>
      </c>
      <c r="IP39" s="13">
        <f t="shared" si="54"/>
        <v>11057</v>
      </c>
      <c r="IQ39" s="13">
        <f t="shared" si="54"/>
        <v>11057</v>
      </c>
      <c r="IR39" s="13">
        <f t="shared" ref="IR39:JP39" si="55">ROUND(IR20*0.9,)</f>
        <v>10652</v>
      </c>
      <c r="IS39" s="13">
        <f t="shared" si="55"/>
        <v>10652</v>
      </c>
      <c r="IT39" s="13">
        <f t="shared" si="55"/>
        <v>10652</v>
      </c>
      <c r="IU39" s="13">
        <f t="shared" si="55"/>
        <v>10652</v>
      </c>
      <c r="IV39" s="13">
        <f t="shared" si="55"/>
        <v>10652</v>
      </c>
      <c r="IW39" s="13">
        <f t="shared" si="55"/>
        <v>11057</v>
      </c>
      <c r="IX39" s="13">
        <f t="shared" si="55"/>
        <v>11057</v>
      </c>
      <c r="IY39" s="13">
        <f t="shared" si="55"/>
        <v>10652</v>
      </c>
      <c r="IZ39" s="13">
        <f t="shared" si="55"/>
        <v>10652</v>
      </c>
      <c r="JA39" s="13">
        <f t="shared" si="55"/>
        <v>10652</v>
      </c>
      <c r="JB39" s="13">
        <f t="shared" si="55"/>
        <v>10652</v>
      </c>
      <c r="JC39" s="13">
        <f t="shared" si="55"/>
        <v>10652</v>
      </c>
      <c r="JD39" s="13">
        <f t="shared" si="55"/>
        <v>11057</v>
      </c>
      <c r="JE39" s="13">
        <f t="shared" si="55"/>
        <v>11057</v>
      </c>
      <c r="JF39" s="13">
        <f t="shared" si="55"/>
        <v>11867</v>
      </c>
      <c r="JG39" s="13">
        <f t="shared" si="55"/>
        <v>11867</v>
      </c>
      <c r="JH39" s="13">
        <f t="shared" si="55"/>
        <v>11867</v>
      </c>
      <c r="JI39" s="13">
        <f t="shared" si="55"/>
        <v>11867</v>
      </c>
      <c r="JJ39" s="13">
        <f t="shared" si="55"/>
        <v>11867</v>
      </c>
      <c r="JK39" s="13">
        <f t="shared" si="55"/>
        <v>11867</v>
      </c>
      <c r="JL39" s="13">
        <f t="shared" si="55"/>
        <v>11867</v>
      </c>
      <c r="JM39" s="13">
        <f t="shared" si="55"/>
        <v>11867</v>
      </c>
      <c r="JN39" s="13">
        <f t="shared" si="55"/>
        <v>11867</v>
      </c>
      <c r="JO39" s="13">
        <f t="shared" si="55"/>
        <v>11867</v>
      </c>
      <c r="JP39" s="13">
        <f t="shared" si="55"/>
        <v>11867</v>
      </c>
    </row>
    <row r="40" spans="1:276" ht="11.45" customHeight="1">
      <c r="A40" s="12">
        <v>2</v>
      </c>
      <c r="B40" s="35">
        <f t="shared" ref="B40:Q40" si="56">ROUND(B21*0.9,)</f>
        <v>28431</v>
      </c>
      <c r="C40" s="35">
        <f t="shared" si="56"/>
        <v>35802</v>
      </c>
      <c r="D40" s="35">
        <f t="shared" si="56"/>
        <v>35802</v>
      </c>
      <c r="E40" s="35">
        <f t="shared" si="56"/>
        <v>37017</v>
      </c>
      <c r="F40" s="35">
        <f t="shared" si="56"/>
        <v>37017</v>
      </c>
      <c r="G40" s="35">
        <f t="shared" si="56"/>
        <v>37017</v>
      </c>
      <c r="H40" s="35">
        <f t="shared" si="56"/>
        <v>37017</v>
      </c>
      <c r="I40" s="35">
        <f t="shared" si="56"/>
        <v>37017</v>
      </c>
      <c r="J40" s="35">
        <f t="shared" si="56"/>
        <v>34020</v>
      </c>
      <c r="K40" s="35">
        <f t="shared" si="56"/>
        <v>32562</v>
      </c>
      <c r="L40" s="13">
        <f t="shared" si="56"/>
        <v>26082</v>
      </c>
      <c r="M40" s="13">
        <f t="shared" si="56"/>
        <v>23166</v>
      </c>
      <c r="N40" s="13">
        <f t="shared" si="56"/>
        <v>19764</v>
      </c>
      <c r="O40" s="13">
        <f t="shared" si="56"/>
        <v>19764</v>
      </c>
      <c r="P40" s="13">
        <f t="shared" si="56"/>
        <v>19764</v>
      </c>
      <c r="Q40" s="13">
        <f t="shared" si="56"/>
        <v>20493</v>
      </c>
      <c r="R40" s="13">
        <f t="shared" si="51"/>
        <v>20493</v>
      </c>
      <c r="S40" s="13">
        <f t="shared" si="51"/>
        <v>20493</v>
      </c>
      <c r="T40" s="13">
        <f t="shared" si="51"/>
        <v>20493</v>
      </c>
      <c r="U40" s="13">
        <f t="shared" si="51"/>
        <v>20493</v>
      </c>
      <c r="V40" s="13">
        <f t="shared" si="51"/>
        <v>20493</v>
      </c>
      <c r="W40" s="13">
        <f t="shared" si="51"/>
        <v>21222</v>
      </c>
      <c r="X40" s="13">
        <f t="shared" si="51"/>
        <v>21222</v>
      </c>
      <c r="Y40" s="13">
        <f t="shared" si="51"/>
        <v>21222</v>
      </c>
      <c r="Z40" s="13">
        <f t="shared" si="51"/>
        <v>21222</v>
      </c>
      <c r="AA40" s="13">
        <f t="shared" si="51"/>
        <v>21222</v>
      </c>
      <c r="AB40" s="13">
        <f t="shared" si="51"/>
        <v>22194</v>
      </c>
      <c r="AC40" s="13">
        <f t="shared" si="51"/>
        <v>22194</v>
      </c>
      <c r="AD40" s="13">
        <f t="shared" si="51"/>
        <v>22194</v>
      </c>
      <c r="AE40" s="13">
        <f t="shared" si="51"/>
        <v>22194</v>
      </c>
      <c r="AF40" s="13">
        <f t="shared" si="51"/>
        <v>25110</v>
      </c>
      <c r="AG40" s="13">
        <f t="shared" si="51"/>
        <v>25110</v>
      </c>
      <c r="AH40" s="13">
        <f t="shared" si="51"/>
        <v>25110</v>
      </c>
      <c r="AI40" s="13">
        <f t="shared" si="51"/>
        <v>24138</v>
      </c>
      <c r="AJ40" s="13">
        <f t="shared" si="51"/>
        <v>24138</v>
      </c>
      <c r="AK40" s="13">
        <f t="shared" si="51"/>
        <v>24138</v>
      </c>
      <c r="AL40" s="13">
        <f t="shared" si="51"/>
        <v>24138</v>
      </c>
      <c r="AM40" s="13">
        <f t="shared" si="51"/>
        <v>27054</v>
      </c>
      <c r="AN40" s="13">
        <f t="shared" si="51"/>
        <v>27054</v>
      </c>
      <c r="AO40" s="13">
        <f t="shared" si="51"/>
        <v>27054</v>
      </c>
      <c r="AP40" s="13">
        <f t="shared" si="51"/>
        <v>24138</v>
      </c>
      <c r="AQ40" s="13">
        <f t="shared" si="51"/>
        <v>24138</v>
      </c>
      <c r="AR40" s="13">
        <f t="shared" si="51"/>
        <v>24138</v>
      </c>
      <c r="AS40" s="13">
        <f t="shared" si="51"/>
        <v>24138</v>
      </c>
      <c r="AT40" s="13">
        <f t="shared" si="51"/>
        <v>24138</v>
      </c>
      <c r="AU40" s="13">
        <f t="shared" si="51"/>
        <v>25110</v>
      </c>
      <c r="AV40" s="13">
        <f t="shared" si="51"/>
        <v>25110</v>
      </c>
      <c r="AW40" s="13">
        <f t="shared" si="51"/>
        <v>25110</v>
      </c>
      <c r="AX40" s="13">
        <f t="shared" si="51"/>
        <v>27054</v>
      </c>
      <c r="AY40" s="13">
        <f t="shared" si="51"/>
        <v>27054</v>
      </c>
      <c r="AZ40" s="13">
        <f t="shared" si="51"/>
        <v>27054</v>
      </c>
      <c r="BA40" s="13">
        <f t="shared" si="51"/>
        <v>27054</v>
      </c>
      <c r="BB40" s="13">
        <f t="shared" si="51"/>
        <v>28998</v>
      </c>
      <c r="BC40" s="13">
        <f t="shared" si="51"/>
        <v>28998</v>
      </c>
      <c r="BD40" s="13">
        <f t="shared" si="51"/>
        <v>28998</v>
      </c>
      <c r="BE40" s="13">
        <f t="shared" si="51"/>
        <v>28998</v>
      </c>
      <c r="BF40" s="13">
        <f t="shared" si="51"/>
        <v>28998</v>
      </c>
      <c r="BG40" s="13">
        <f t="shared" si="51"/>
        <v>28998</v>
      </c>
      <c r="BH40" s="13">
        <f t="shared" si="51"/>
        <v>28998</v>
      </c>
      <c r="BI40" s="13">
        <f t="shared" si="51"/>
        <v>28998</v>
      </c>
      <c r="BJ40" s="13">
        <f t="shared" si="51"/>
        <v>27054</v>
      </c>
      <c r="BK40" s="13">
        <f t="shared" si="51"/>
        <v>21222</v>
      </c>
      <c r="BL40" s="13">
        <f t="shared" si="51"/>
        <v>21222</v>
      </c>
      <c r="BM40" s="13">
        <f t="shared" si="51"/>
        <v>21222</v>
      </c>
      <c r="BN40" s="13">
        <f t="shared" si="51"/>
        <v>21222</v>
      </c>
      <c r="BO40" s="13">
        <f t="shared" si="51"/>
        <v>21222</v>
      </c>
      <c r="BP40" s="13">
        <f t="shared" si="51"/>
        <v>21222</v>
      </c>
      <c r="BQ40" s="13">
        <f t="shared" si="51"/>
        <v>21222</v>
      </c>
      <c r="BR40" s="13">
        <f t="shared" si="51"/>
        <v>21222</v>
      </c>
      <c r="BS40" s="13">
        <f t="shared" si="51"/>
        <v>21222</v>
      </c>
      <c r="BT40" s="13">
        <f t="shared" si="51"/>
        <v>16038</v>
      </c>
      <c r="BU40" s="13">
        <f t="shared" si="51"/>
        <v>16038</v>
      </c>
      <c r="BV40" s="13">
        <f t="shared" si="51"/>
        <v>16038</v>
      </c>
      <c r="BW40" s="13">
        <f t="shared" si="51"/>
        <v>16038</v>
      </c>
      <c r="BX40" s="13">
        <f t="shared" si="51"/>
        <v>16038</v>
      </c>
      <c r="BY40" s="13">
        <f t="shared" si="51"/>
        <v>16038</v>
      </c>
      <c r="BZ40" s="13">
        <f t="shared" si="51"/>
        <v>16038</v>
      </c>
      <c r="CA40" s="13">
        <f t="shared" si="51"/>
        <v>14904</v>
      </c>
      <c r="CB40" s="13">
        <f t="shared" si="51"/>
        <v>14904</v>
      </c>
      <c r="CC40" s="13">
        <f t="shared" si="51"/>
        <v>14904</v>
      </c>
      <c r="CD40" s="13">
        <f t="shared" si="52"/>
        <v>14904</v>
      </c>
      <c r="CE40" s="13">
        <f t="shared" si="52"/>
        <v>14904</v>
      </c>
      <c r="CF40" s="13">
        <f t="shared" si="52"/>
        <v>13932</v>
      </c>
      <c r="CG40" s="13">
        <f t="shared" si="52"/>
        <v>13932</v>
      </c>
      <c r="CH40" s="13">
        <f t="shared" si="52"/>
        <v>13932</v>
      </c>
      <c r="CI40" s="13">
        <f t="shared" si="52"/>
        <v>13932</v>
      </c>
      <c r="CJ40" s="13">
        <f t="shared" si="52"/>
        <v>13932</v>
      </c>
      <c r="CK40" s="13">
        <f t="shared" si="52"/>
        <v>14904</v>
      </c>
      <c r="CL40" s="13">
        <f t="shared" si="52"/>
        <v>14904</v>
      </c>
      <c r="CM40" s="13">
        <f t="shared" si="52"/>
        <v>13932</v>
      </c>
      <c r="CN40" s="13">
        <f t="shared" si="52"/>
        <v>13932</v>
      </c>
      <c r="CO40" s="13">
        <f t="shared" si="52"/>
        <v>13932</v>
      </c>
      <c r="CP40" s="13">
        <f t="shared" si="52"/>
        <v>13608</v>
      </c>
      <c r="CQ40" s="13">
        <f t="shared" si="52"/>
        <v>13608</v>
      </c>
      <c r="CR40" s="13">
        <f t="shared" si="52"/>
        <v>13608</v>
      </c>
      <c r="CS40" s="13">
        <f t="shared" si="52"/>
        <v>13608</v>
      </c>
      <c r="CT40" s="13">
        <f t="shared" si="52"/>
        <v>12798</v>
      </c>
      <c r="CU40" s="13">
        <f t="shared" si="52"/>
        <v>12798</v>
      </c>
      <c r="CV40" s="13">
        <f t="shared" si="52"/>
        <v>12798</v>
      </c>
      <c r="CW40" s="13">
        <f t="shared" si="52"/>
        <v>12798</v>
      </c>
      <c r="CX40" s="13">
        <f t="shared" si="52"/>
        <v>12798</v>
      </c>
      <c r="CY40" s="13">
        <f t="shared" si="52"/>
        <v>12798</v>
      </c>
      <c r="CZ40" s="13">
        <f t="shared" si="52"/>
        <v>12798</v>
      </c>
      <c r="DA40" s="13">
        <f t="shared" si="52"/>
        <v>11259</v>
      </c>
      <c r="DB40" s="13">
        <f t="shared" si="52"/>
        <v>11259</v>
      </c>
      <c r="DC40" s="13">
        <f t="shared" si="52"/>
        <v>11259</v>
      </c>
      <c r="DD40" s="13">
        <f t="shared" si="52"/>
        <v>11259</v>
      </c>
      <c r="DE40" s="13">
        <f t="shared" si="52"/>
        <v>11259</v>
      </c>
      <c r="DF40" s="13">
        <f t="shared" si="52"/>
        <v>11745</v>
      </c>
      <c r="DG40" s="13">
        <f t="shared" si="52"/>
        <v>11745</v>
      </c>
      <c r="DH40" s="13">
        <f t="shared" si="52"/>
        <v>11259</v>
      </c>
      <c r="DI40" s="13">
        <f t="shared" si="52"/>
        <v>11259</v>
      </c>
      <c r="DJ40" s="13">
        <f t="shared" si="52"/>
        <v>11259</v>
      </c>
      <c r="DK40" s="13">
        <f t="shared" si="52"/>
        <v>11259</v>
      </c>
      <c r="DL40" s="13">
        <f t="shared" si="52"/>
        <v>11259</v>
      </c>
      <c r="DM40" s="13">
        <f t="shared" si="52"/>
        <v>11745</v>
      </c>
      <c r="DN40" s="13">
        <f t="shared" si="52"/>
        <v>11745</v>
      </c>
      <c r="DO40" s="13">
        <f t="shared" si="52"/>
        <v>11259</v>
      </c>
      <c r="DP40" s="13">
        <f t="shared" si="52"/>
        <v>11259</v>
      </c>
      <c r="DQ40" s="13">
        <f t="shared" si="52"/>
        <v>11259</v>
      </c>
      <c r="DR40" s="13">
        <f t="shared" si="52"/>
        <v>11259</v>
      </c>
      <c r="DS40" s="13">
        <f t="shared" si="52"/>
        <v>12393</v>
      </c>
      <c r="DT40" s="13">
        <f t="shared" ref="DT40:GE40" si="57">ROUND(DT21*0.9,)</f>
        <v>12393</v>
      </c>
      <c r="DU40" s="13">
        <f t="shared" si="57"/>
        <v>12393</v>
      </c>
      <c r="DV40" s="13">
        <f t="shared" si="57"/>
        <v>11502</v>
      </c>
      <c r="DW40" s="13">
        <f t="shared" si="57"/>
        <v>11502</v>
      </c>
      <c r="DX40" s="13">
        <f t="shared" si="57"/>
        <v>11502</v>
      </c>
      <c r="DY40" s="13">
        <f t="shared" si="57"/>
        <v>11502</v>
      </c>
      <c r="DZ40" s="13">
        <f t="shared" si="57"/>
        <v>11502</v>
      </c>
      <c r="EA40" s="13">
        <f t="shared" si="57"/>
        <v>12393</v>
      </c>
      <c r="EB40" s="13">
        <f t="shared" si="57"/>
        <v>12393</v>
      </c>
      <c r="EC40" s="13">
        <f t="shared" si="57"/>
        <v>12393</v>
      </c>
      <c r="ED40" s="13">
        <f t="shared" si="57"/>
        <v>11259</v>
      </c>
      <c r="EE40" s="13">
        <f t="shared" si="57"/>
        <v>11259</v>
      </c>
      <c r="EF40" s="13">
        <f t="shared" si="57"/>
        <v>11259</v>
      </c>
      <c r="EG40" s="13">
        <f t="shared" si="57"/>
        <v>11259</v>
      </c>
      <c r="EH40" s="13">
        <f t="shared" si="57"/>
        <v>11502</v>
      </c>
      <c r="EI40" s="13">
        <f t="shared" si="57"/>
        <v>11502</v>
      </c>
      <c r="EJ40" s="13">
        <f t="shared" si="57"/>
        <v>11259</v>
      </c>
      <c r="EK40" s="13">
        <f t="shared" si="57"/>
        <v>11259</v>
      </c>
      <c r="EL40" s="13">
        <f t="shared" si="57"/>
        <v>11259</v>
      </c>
      <c r="EM40" s="13">
        <f t="shared" si="57"/>
        <v>11259</v>
      </c>
      <c r="EN40" s="13">
        <f t="shared" si="57"/>
        <v>11259</v>
      </c>
      <c r="EO40" s="13">
        <f t="shared" si="57"/>
        <v>11502</v>
      </c>
      <c r="EP40" s="13">
        <f t="shared" si="57"/>
        <v>11502</v>
      </c>
      <c r="EQ40" s="13">
        <f t="shared" si="57"/>
        <v>11259</v>
      </c>
      <c r="ER40" s="13">
        <f t="shared" si="57"/>
        <v>11259</v>
      </c>
      <c r="ES40" s="13">
        <f t="shared" si="57"/>
        <v>11259</v>
      </c>
      <c r="ET40" s="13">
        <f t="shared" si="57"/>
        <v>11259</v>
      </c>
      <c r="EU40" s="13">
        <f t="shared" si="57"/>
        <v>11259</v>
      </c>
      <c r="EV40" s="13">
        <f t="shared" si="57"/>
        <v>11502</v>
      </c>
      <c r="EW40" s="13">
        <f t="shared" si="57"/>
        <v>11502</v>
      </c>
      <c r="EX40" s="13">
        <f t="shared" si="57"/>
        <v>11502</v>
      </c>
      <c r="EY40" s="13">
        <f t="shared" si="57"/>
        <v>11502</v>
      </c>
      <c r="EZ40" s="13">
        <f t="shared" si="57"/>
        <v>11502</v>
      </c>
      <c r="FA40" s="13">
        <f t="shared" si="57"/>
        <v>11502</v>
      </c>
      <c r="FB40" s="13">
        <f t="shared" si="57"/>
        <v>11502</v>
      </c>
      <c r="FC40" s="13">
        <f t="shared" si="57"/>
        <v>15714</v>
      </c>
      <c r="FD40" s="13">
        <f t="shared" si="57"/>
        <v>15714</v>
      </c>
      <c r="FE40" s="35">
        <f t="shared" si="57"/>
        <v>15714</v>
      </c>
      <c r="FF40" s="35">
        <f t="shared" si="57"/>
        <v>15714</v>
      </c>
      <c r="FG40" s="35">
        <f t="shared" si="57"/>
        <v>15714</v>
      </c>
      <c r="FH40" s="35">
        <f t="shared" si="57"/>
        <v>15714</v>
      </c>
      <c r="FI40" s="35">
        <f t="shared" si="57"/>
        <v>17496</v>
      </c>
      <c r="FJ40" s="13">
        <f t="shared" si="57"/>
        <v>17496</v>
      </c>
      <c r="FK40" s="13">
        <f t="shared" si="57"/>
        <v>17496</v>
      </c>
      <c r="FL40" s="13">
        <f t="shared" si="57"/>
        <v>17496</v>
      </c>
      <c r="FM40" s="13">
        <f t="shared" si="57"/>
        <v>17496</v>
      </c>
      <c r="FN40" s="13">
        <f t="shared" si="57"/>
        <v>17496</v>
      </c>
      <c r="FO40" s="13">
        <f t="shared" si="57"/>
        <v>17496</v>
      </c>
      <c r="FP40" s="13">
        <f t="shared" si="57"/>
        <v>17496</v>
      </c>
      <c r="FQ40" s="13">
        <f t="shared" si="57"/>
        <v>17496</v>
      </c>
      <c r="FR40" s="13">
        <f t="shared" si="57"/>
        <v>17496</v>
      </c>
      <c r="FS40" s="13">
        <f t="shared" si="57"/>
        <v>12393</v>
      </c>
      <c r="FT40" s="13">
        <f t="shared" si="57"/>
        <v>12393</v>
      </c>
      <c r="FU40" s="13">
        <f t="shared" si="57"/>
        <v>12393</v>
      </c>
      <c r="FV40" s="13">
        <f t="shared" si="57"/>
        <v>12393</v>
      </c>
      <c r="FW40" s="13">
        <f t="shared" si="57"/>
        <v>12393</v>
      </c>
      <c r="FX40" s="13">
        <f t="shared" si="57"/>
        <v>12393</v>
      </c>
      <c r="FY40" s="13">
        <f t="shared" si="57"/>
        <v>12393</v>
      </c>
      <c r="FZ40" s="13">
        <f t="shared" si="57"/>
        <v>12393</v>
      </c>
      <c r="GA40" s="13">
        <f t="shared" si="57"/>
        <v>15714</v>
      </c>
      <c r="GB40" s="13">
        <f t="shared" si="57"/>
        <v>15714</v>
      </c>
      <c r="GC40" s="13">
        <f t="shared" si="57"/>
        <v>15714</v>
      </c>
      <c r="GD40" s="13">
        <f t="shared" si="57"/>
        <v>15714</v>
      </c>
      <c r="GE40" s="13">
        <f t="shared" si="57"/>
        <v>15714</v>
      </c>
      <c r="GF40" s="13">
        <f t="shared" ref="GF40:IQ40" si="58">ROUND(GF21*0.9,)</f>
        <v>15714</v>
      </c>
      <c r="GG40" s="13">
        <f t="shared" si="58"/>
        <v>15714</v>
      </c>
      <c r="GH40" s="13">
        <f t="shared" si="58"/>
        <v>15714</v>
      </c>
      <c r="GI40" s="13">
        <f t="shared" si="58"/>
        <v>15714</v>
      </c>
      <c r="GJ40" s="13">
        <f t="shared" si="58"/>
        <v>15714</v>
      </c>
      <c r="GK40" s="13">
        <f t="shared" si="58"/>
        <v>15714</v>
      </c>
      <c r="GL40" s="13">
        <f t="shared" si="58"/>
        <v>15714</v>
      </c>
      <c r="GM40" s="13">
        <f t="shared" si="58"/>
        <v>15714</v>
      </c>
      <c r="GN40" s="13">
        <f t="shared" si="58"/>
        <v>15714</v>
      </c>
      <c r="GO40" s="13">
        <f t="shared" si="58"/>
        <v>13203</v>
      </c>
      <c r="GP40" s="13">
        <f t="shared" si="58"/>
        <v>13203</v>
      </c>
      <c r="GQ40" s="13">
        <f t="shared" si="58"/>
        <v>13203</v>
      </c>
      <c r="GR40" s="13">
        <f t="shared" si="58"/>
        <v>13203</v>
      </c>
      <c r="GS40" s="13">
        <f t="shared" si="58"/>
        <v>13608</v>
      </c>
      <c r="GT40" s="13">
        <f t="shared" si="58"/>
        <v>13608</v>
      </c>
      <c r="GU40" s="13">
        <f t="shared" si="58"/>
        <v>13203</v>
      </c>
      <c r="GV40" s="13">
        <f t="shared" si="58"/>
        <v>13203</v>
      </c>
      <c r="GW40" s="13">
        <f t="shared" si="58"/>
        <v>13203</v>
      </c>
      <c r="GX40" s="13">
        <f t="shared" si="58"/>
        <v>13203</v>
      </c>
      <c r="GY40" s="13">
        <f t="shared" si="58"/>
        <v>13203</v>
      </c>
      <c r="GZ40" s="13">
        <f t="shared" si="58"/>
        <v>13608</v>
      </c>
      <c r="HA40" s="13">
        <f t="shared" si="58"/>
        <v>13608</v>
      </c>
      <c r="HB40" s="13">
        <f t="shared" si="58"/>
        <v>13203</v>
      </c>
      <c r="HC40" s="13">
        <f t="shared" si="58"/>
        <v>13203</v>
      </c>
      <c r="HD40" s="13">
        <f t="shared" si="58"/>
        <v>13203</v>
      </c>
      <c r="HE40" s="13">
        <f t="shared" si="58"/>
        <v>13203</v>
      </c>
      <c r="HF40" s="13">
        <f t="shared" si="58"/>
        <v>13203</v>
      </c>
      <c r="HG40" s="13">
        <f t="shared" si="58"/>
        <v>13608</v>
      </c>
      <c r="HH40" s="13">
        <f t="shared" si="58"/>
        <v>13608</v>
      </c>
      <c r="HI40" s="13">
        <f t="shared" si="58"/>
        <v>13203</v>
      </c>
      <c r="HJ40" s="13">
        <f t="shared" si="58"/>
        <v>13203</v>
      </c>
      <c r="HK40" s="13">
        <f t="shared" si="58"/>
        <v>13203</v>
      </c>
      <c r="HL40" s="13">
        <f t="shared" si="58"/>
        <v>13203</v>
      </c>
      <c r="HM40" s="13">
        <f t="shared" si="58"/>
        <v>13203</v>
      </c>
      <c r="HN40" s="13">
        <f t="shared" si="58"/>
        <v>13608</v>
      </c>
      <c r="HO40" s="13">
        <f t="shared" si="58"/>
        <v>13608</v>
      </c>
      <c r="HP40" s="13">
        <f t="shared" si="58"/>
        <v>13203</v>
      </c>
      <c r="HQ40" s="13">
        <f t="shared" si="58"/>
        <v>13203</v>
      </c>
      <c r="HR40" s="13">
        <f t="shared" si="58"/>
        <v>13203</v>
      </c>
      <c r="HS40" s="13">
        <f t="shared" si="58"/>
        <v>13203</v>
      </c>
      <c r="HT40" s="13">
        <f t="shared" si="58"/>
        <v>13203</v>
      </c>
      <c r="HU40" s="13">
        <f t="shared" si="58"/>
        <v>13608</v>
      </c>
      <c r="HV40" s="13">
        <f t="shared" si="58"/>
        <v>13608</v>
      </c>
      <c r="HW40" s="13">
        <f t="shared" si="58"/>
        <v>13203</v>
      </c>
      <c r="HX40" s="13">
        <f t="shared" si="58"/>
        <v>13203</v>
      </c>
      <c r="HY40" s="13">
        <f t="shared" si="58"/>
        <v>13203</v>
      </c>
      <c r="HZ40" s="13">
        <f t="shared" si="58"/>
        <v>13203</v>
      </c>
      <c r="IA40" s="13">
        <f t="shared" si="58"/>
        <v>13203</v>
      </c>
      <c r="IB40" s="13">
        <f t="shared" si="58"/>
        <v>13203</v>
      </c>
      <c r="IC40" s="13">
        <f t="shared" si="58"/>
        <v>13203</v>
      </c>
      <c r="ID40" s="13">
        <f t="shared" si="58"/>
        <v>12393</v>
      </c>
      <c r="IE40" s="13">
        <f t="shared" si="58"/>
        <v>12393</v>
      </c>
      <c r="IF40" s="13">
        <f t="shared" si="58"/>
        <v>12393</v>
      </c>
      <c r="IG40" s="13">
        <f t="shared" si="58"/>
        <v>12393</v>
      </c>
      <c r="IH40" s="13">
        <f t="shared" si="58"/>
        <v>12393</v>
      </c>
      <c r="II40" s="13">
        <f t="shared" si="58"/>
        <v>12393</v>
      </c>
      <c r="IJ40" s="13">
        <f t="shared" si="58"/>
        <v>12393</v>
      </c>
      <c r="IK40" s="13">
        <f t="shared" si="58"/>
        <v>11988</v>
      </c>
      <c r="IL40" s="13">
        <f t="shared" si="58"/>
        <v>11988</v>
      </c>
      <c r="IM40" s="13">
        <f t="shared" si="58"/>
        <v>11988</v>
      </c>
      <c r="IN40" s="13">
        <f t="shared" si="58"/>
        <v>11988</v>
      </c>
      <c r="IO40" s="13">
        <f t="shared" si="58"/>
        <v>11988</v>
      </c>
      <c r="IP40" s="13">
        <f t="shared" si="58"/>
        <v>12393</v>
      </c>
      <c r="IQ40" s="13">
        <f t="shared" si="58"/>
        <v>12393</v>
      </c>
      <c r="IR40" s="13">
        <f t="shared" ref="IR40:JP40" si="59">ROUND(IR21*0.9,)</f>
        <v>11988</v>
      </c>
      <c r="IS40" s="13">
        <f t="shared" si="59"/>
        <v>11988</v>
      </c>
      <c r="IT40" s="13">
        <f t="shared" si="59"/>
        <v>11988</v>
      </c>
      <c r="IU40" s="13">
        <f t="shared" si="59"/>
        <v>11988</v>
      </c>
      <c r="IV40" s="13">
        <f t="shared" si="59"/>
        <v>11988</v>
      </c>
      <c r="IW40" s="13">
        <f t="shared" si="59"/>
        <v>12393</v>
      </c>
      <c r="IX40" s="13">
        <f t="shared" si="59"/>
        <v>12393</v>
      </c>
      <c r="IY40" s="13">
        <f t="shared" si="59"/>
        <v>11988</v>
      </c>
      <c r="IZ40" s="13">
        <f t="shared" si="59"/>
        <v>11988</v>
      </c>
      <c r="JA40" s="13">
        <f t="shared" si="59"/>
        <v>11988</v>
      </c>
      <c r="JB40" s="13">
        <f t="shared" si="59"/>
        <v>11988</v>
      </c>
      <c r="JC40" s="13">
        <f t="shared" si="59"/>
        <v>11988</v>
      </c>
      <c r="JD40" s="13">
        <f t="shared" si="59"/>
        <v>12393</v>
      </c>
      <c r="JE40" s="13">
        <f t="shared" si="59"/>
        <v>12393</v>
      </c>
      <c r="JF40" s="13">
        <f t="shared" si="59"/>
        <v>13203</v>
      </c>
      <c r="JG40" s="13">
        <f t="shared" si="59"/>
        <v>13203</v>
      </c>
      <c r="JH40" s="13">
        <f t="shared" si="59"/>
        <v>13203</v>
      </c>
      <c r="JI40" s="13">
        <f t="shared" si="59"/>
        <v>13203</v>
      </c>
      <c r="JJ40" s="13">
        <f t="shared" si="59"/>
        <v>13203</v>
      </c>
      <c r="JK40" s="13">
        <f t="shared" si="59"/>
        <v>13203</v>
      </c>
      <c r="JL40" s="13">
        <f t="shared" si="59"/>
        <v>13203</v>
      </c>
      <c r="JM40" s="13">
        <f t="shared" si="59"/>
        <v>13203</v>
      </c>
      <c r="JN40" s="13">
        <f t="shared" si="59"/>
        <v>13203</v>
      </c>
      <c r="JO40" s="13">
        <f t="shared" si="59"/>
        <v>13203</v>
      </c>
      <c r="JP40" s="13">
        <f t="shared" si="59"/>
        <v>13203</v>
      </c>
    </row>
    <row r="41" spans="1:276" ht="11.45" customHeight="1">
      <c r="A41" s="18"/>
    </row>
    <row r="42" spans="1:276">
      <c r="A42" s="20" t="s">
        <v>23</v>
      </c>
    </row>
    <row r="43" spans="1:276">
      <c r="A43" s="21" t="s">
        <v>142</v>
      </c>
    </row>
    <row r="44" spans="1:276">
      <c r="A44" s="22"/>
    </row>
    <row r="45" spans="1:276">
      <c r="A45" s="20" t="s">
        <v>9</v>
      </c>
    </row>
    <row r="46" spans="1:276">
      <c r="A46" s="23" t="s">
        <v>10</v>
      </c>
    </row>
    <row r="47" spans="1:276">
      <c r="A47" s="23" t="s">
        <v>11</v>
      </c>
    </row>
    <row r="48" spans="1:276" ht="12.6" customHeight="1">
      <c r="A48" s="24" t="s">
        <v>12</v>
      </c>
    </row>
    <row r="49" spans="1:1">
      <c r="A49" s="23" t="s">
        <v>13</v>
      </c>
    </row>
    <row r="50" spans="1:1">
      <c r="A50" s="22"/>
    </row>
    <row r="51" spans="1:1">
      <c r="A51" s="25" t="s">
        <v>14</v>
      </c>
    </row>
    <row r="52" spans="1:1" ht="48">
      <c r="A52" s="26" t="s">
        <v>143</v>
      </c>
    </row>
    <row r="54" spans="1:1">
      <c r="A54" s="27" t="s">
        <v>16</v>
      </c>
    </row>
    <row r="55" spans="1:1">
      <c r="A55" s="39" t="s">
        <v>238</v>
      </c>
    </row>
    <row r="56" spans="1:1">
      <c r="A56" s="40" t="s">
        <v>17</v>
      </c>
    </row>
  </sheetData>
  <pageMargins left="0.7" right="0.7" top="0.75" bottom="0.75" header="0.3" footer="0.3"/>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W55"/>
  <sheetViews>
    <sheetView topLeftCell="A28" zoomScale="115" zoomScaleNormal="115" workbookViewId="0">
      <pane xSplit="1" topLeftCell="B1" activePane="topRight" state="frozen"/>
      <selection pane="topRight" activeCell="A54" sqref="A54:A55"/>
    </sheetView>
  </sheetViews>
  <sheetFormatPr defaultColWidth="8.5703125" defaultRowHeight="12"/>
  <cols>
    <col min="1" max="1" width="84.85546875" style="2" customWidth="1"/>
    <col min="2" max="19" width="8.5703125" style="2"/>
    <col min="20" max="20" width="8.5703125" style="2" hidden="1" customWidth="1"/>
    <col min="21" max="23" width="8.5703125" style="2"/>
    <col min="24" max="24" width="8.5703125" style="2" customWidth="1"/>
    <col min="25" max="25" width="8.5703125" style="2" hidden="1" customWidth="1"/>
    <col min="26" max="16384" width="8.5703125" style="2"/>
  </cols>
  <sheetData>
    <row r="1" spans="1:49" ht="11.45" customHeight="1">
      <c r="A1" s="3" t="s">
        <v>0</v>
      </c>
    </row>
    <row r="2" spans="1:49" ht="11.45" customHeight="1">
      <c r="A2" s="4" t="s">
        <v>141</v>
      </c>
    </row>
    <row r="3" spans="1:49" ht="11.45" customHeight="1">
      <c r="A3" s="3"/>
    </row>
    <row r="4" spans="1:49" ht="11.25" customHeight="1">
      <c r="A4" s="5" t="s">
        <v>2</v>
      </c>
    </row>
    <row r="5" spans="1:49" s="1" customFormat="1" ht="25.5" customHeight="1">
      <c r="A5" s="6" t="s">
        <v>3</v>
      </c>
      <c r="B5" s="7" t="e">
        <f>'C завтраками| Bed and breakfast'!#REF!</f>
        <v>#REF!</v>
      </c>
      <c r="C5" s="7" t="e">
        <f>'C завтраками| Bed and breakfast'!#REF!</f>
        <v>#REF!</v>
      </c>
      <c r="D5" s="8" t="e">
        <f>'C завтраками| Bed and breakfast'!#REF!</f>
        <v>#REF!</v>
      </c>
      <c r="E5" s="8" t="e">
        <f>'C завтраками| Bed and breakfast'!#REF!</f>
        <v>#REF!</v>
      </c>
      <c r="F5" s="8" t="e">
        <f>'C завтраками| Bed and breakfast'!#REF!</f>
        <v>#REF!</v>
      </c>
      <c r="G5" s="7" t="e">
        <f>'C завтраками| Bed and breakfast'!#REF!</f>
        <v>#REF!</v>
      </c>
      <c r="H5" s="8" t="e">
        <f>'C завтраками| Bed and breakfast'!#REF!</f>
        <v>#REF!</v>
      </c>
      <c r="I5" s="8" t="e">
        <f>'C завтраками| Bed and breakfast'!#REF!</f>
        <v>#REF!</v>
      </c>
      <c r="J5" s="8" t="e">
        <f>'C завтраками| Bed and breakfast'!#REF!</f>
        <v>#REF!</v>
      </c>
      <c r="K5" s="7" t="e">
        <f>'C завтраками| Bed and breakfast'!#REF!</f>
        <v>#REF!</v>
      </c>
      <c r="L5" s="8" t="e">
        <f>'C завтраками| Bed and breakfast'!#REF!</f>
        <v>#REF!</v>
      </c>
      <c r="M5" s="8" t="e">
        <f>'C завтраками| Bed and breakfast'!#REF!</f>
        <v>#REF!</v>
      </c>
      <c r="N5" s="8" t="e">
        <f>'C завтраками| Bed and breakfast'!#REF!</f>
        <v>#REF!</v>
      </c>
      <c r="O5" s="8" t="e">
        <f>'C завтраками| Bed and breakfast'!#REF!</f>
        <v>#REF!</v>
      </c>
      <c r="P5" s="8" t="e">
        <f>'C завтраками| Bed and breakfast'!#REF!</f>
        <v>#REF!</v>
      </c>
      <c r="Q5" s="8" t="e">
        <f>'C завтраками| Bed and breakfast'!#REF!</f>
        <v>#REF!</v>
      </c>
      <c r="R5" s="8" t="e">
        <f>'C завтраками| Bed and breakfast'!#REF!</f>
        <v>#REF!</v>
      </c>
      <c r="S5" s="8" t="e">
        <f>'C завтраками| Bed and breakfast'!#REF!</f>
        <v>#REF!</v>
      </c>
      <c r="T5" s="8" t="e">
        <f>'C завтраками| Bed and breakfast'!#REF!</f>
        <v>#REF!</v>
      </c>
      <c r="U5" s="8" t="e">
        <f>'C завтраками| Bed and breakfast'!#REF!</f>
        <v>#REF!</v>
      </c>
      <c r="V5" s="8" t="e">
        <f>'C завтраками| Bed and breakfast'!#REF!</f>
        <v>#REF!</v>
      </c>
      <c r="W5" s="8" t="e">
        <f>'C завтраками| Bed and breakfast'!#REF!</f>
        <v>#REF!</v>
      </c>
      <c r="X5" s="8" t="e">
        <f>'C завтраками| Bed and breakfast'!#REF!</f>
        <v>#REF!</v>
      </c>
      <c r="Y5" s="8" t="e">
        <f>'C завтраками| Bed and breakfast'!#REF!</f>
        <v>#REF!</v>
      </c>
      <c r="Z5" s="8" t="e">
        <f>'C завтраками| Bed and breakfast'!#REF!</f>
        <v>#REF!</v>
      </c>
      <c r="AA5" s="8" t="e">
        <f>'C завтраками| Bed and breakfast'!#REF!</f>
        <v>#REF!</v>
      </c>
      <c r="AB5" s="8" t="e">
        <f>'C завтраками| Bed and breakfast'!#REF!</f>
        <v>#REF!</v>
      </c>
      <c r="AC5" s="8" t="e">
        <f>'C завтраками| Bed and breakfast'!#REF!</f>
        <v>#REF!</v>
      </c>
      <c r="AD5" s="8" t="e">
        <f>'C завтраками| Bed and breakfast'!#REF!</f>
        <v>#REF!</v>
      </c>
      <c r="AE5" s="8" t="e">
        <f>'C завтраками| Bed and breakfast'!#REF!</f>
        <v>#REF!</v>
      </c>
      <c r="AF5" s="8" t="e">
        <f>'C завтраками| Bed and breakfast'!#REF!</f>
        <v>#REF!</v>
      </c>
      <c r="AG5" s="8" t="e">
        <f>'C завтраками| Bed and breakfast'!#REF!</f>
        <v>#REF!</v>
      </c>
      <c r="AH5" s="8" t="e">
        <f>'C завтраками| Bed and breakfast'!#REF!</f>
        <v>#REF!</v>
      </c>
      <c r="AI5" s="8" t="e">
        <f>'C завтраками| Bed and breakfast'!#REF!</f>
        <v>#REF!</v>
      </c>
      <c r="AJ5" s="8" t="e">
        <f>'C завтраками| Bed and breakfast'!#REF!</f>
        <v>#REF!</v>
      </c>
      <c r="AK5" s="8" t="e">
        <f>'C завтраками| Bed and breakfast'!#REF!</f>
        <v>#REF!</v>
      </c>
      <c r="AL5" s="8" t="e">
        <f>'C завтраками| Bed and breakfast'!#REF!</f>
        <v>#REF!</v>
      </c>
      <c r="AM5" s="8" t="e">
        <f>'C завтраками| Bed and breakfast'!#REF!</f>
        <v>#REF!</v>
      </c>
      <c r="AN5" s="8" t="e">
        <f>'C завтраками| Bed and breakfast'!#REF!</f>
        <v>#REF!</v>
      </c>
      <c r="AO5" s="8" t="e">
        <f>'C завтраками| Bed and breakfast'!#REF!</f>
        <v>#REF!</v>
      </c>
      <c r="AP5" s="8" t="e">
        <f>'C завтраками| Bed and breakfast'!#REF!</f>
        <v>#REF!</v>
      </c>
      <c r="AQ5" s="8" t="e">
        <f>'C завтраками| Bed and breakfast'!#REF!</f>
        <v>#REF!</v>
      </c>
      <c r="AR5" s="8" t="e">
        <f>'C завтраками| Bed and breakfast'!#REF!</f>
        <v>#REF!</v>
      </c>
      <c r="AS5" s="8" t="e">
        <f>'C завтраками| Bed and breakfast'!#REF!</f>
        <v>#REF!</v>
      </c>
      <c r="AT5" s="8" t="e">
        <f>'C завтраками| Bed and breakfast'!#REF!</f>
        <v>#REF!</v>
      </c>
      <c r="AU5" s="8" t="e">
        <f>'C завтраками| Bed and breakfast'!#REF!</f>
        <v>#REF!</v>
      </c>
      <c r="AV5" s="8" t="e">
        <f>'C завтраками| Bed and breakfast'!#REF!</f>
        <v>#REF!</v>
      </c>
      <c r="AW5" s="8" t="e">
        <f>'C завтраками| Bed and breakfast'!#REF!</f>
        <v>#REF!</v>
      </c>
    </row>
    <row r="6" spans="1:49" s="1" customFormat="1" ht="25.5" customHeight="1">
      <c r="A6" s="9"/>
      <c r="B6" s="7" t="e">
        <f>'C завтраками| Bed and breakfast'!#REF!</f>
        <v>#REF!</v>
      </c>
      <c r="C6" s="7" t="e">
        <f>'C завтраками| Bed and breakfast'!#REF!</f>
        <v>#REF!</v>
      </c>
      <c r="D6" s="8" t="e">
        <f>'C завтраками| Bed and breakfast'!#REF!</f>
        <v>#REF!</v>
      </c>
      <c r="E6" s="8" t="e">
        <f>'C завтраками| Bed and breakfast'!#REF!</f>
        <v>#REF!</v>
      </c>
      <c r="F6" s="8" t="e">
        <f>'C завтраками| Bed and breakfast'!#REF!</f>
        <v>#REF!</v>
      </c>
      <c r="G6" s="7" t="e">
        <f>'C завтраками| Bed and breakfast'!#REF!</f>
        <v>#REF!</v>
      </c>
      <c r="H6" s="8" t="e">
        <f>'C завтраками| Bed and breakfast'!#REF!</f>
        <v>#REF!</v>
      </c>
      <c r="I6" s="8" t="e">
        <f>'C завтраками| Bed and breakfast'!#REF!</f>
        <v>#REF!</v>
      </c>
      <c r="J6" s="8" t="e">
        <f>'C завтраками| Bed and breakfast'!#REF!</f>
        <v>#REF!</v>
      </c>
      <c r="K6" s="7" t="e">
        <f>'C завтраками| Bed and breakfast'!#REF!</f>
        <v>#REF!</v>
      </c>
      <c r="L6" s="8" t="e">
        <f>'C завтраками| Bed and breakfast'!#REF!</f>
        <v>#REF!</v>
      </c>
      <c r="M6" s="8" t="e">
        <f>'C завтраками| Bed and breakfast'!#REF!</f>
        <v>#REF!</v>
      </c>
      <c r="N6" s="8" t="e">
        <f>'C завтраками| Bed and breakfast'!#REF!</f>
        <v>#REF!</v>
      </c>
      <c r="O6" s="8" t="e">
        <f>'C завтраками| Bed and breakfast'!#REF!</f>
        <v>#REF!</v>
      </c>
      <c r="P6" s="8" t="e">
        <f>'C завтраками| Bed and breakfast'!#REF!</f>
        <v>#REF!</v>
      </c>
      <c r="Q6" s="8" t="e">
        <f>'C завтраками| Bed and breakfast'!#REF!</f>
        <v>#REF!</v>
      </c>
      <c r="R6" s="8" t="e">
        <f>'C завтраками| Bed and breakfast'!#REF!</f>
        <v>#REF!</v>
      </c>
      <c r="S6" s="8" t="e">
        <f>'C завтраками| Bed and breakfast'!#REF!</f>
        <v>#REF!</v>
      </c>
      <c r="T6" s="8" t="e">
        <f>'C завтраками| Bed and breakfast'!#REF!</f>
        <v>#REF!</v>
      </c>
      <c r="U6" s="8" t="e">
        <f>'C завтраками| Bed and breakfast'!#REF!</f>
        <v>#REF!</v>
      </c>
      <c r="V6" s="8" t="e">
        <f>'C завтраками| Bed and breakfast'!#REF!</f>
        <v>#REF!</v>
      </c>
      <c r="W6" s="8" t="e">
        <f>'C завтраками| Bed and breakfast'!#REF!</f>
        <v>#REF!</v>
      </c>
      <c r="X6" s="8" t="e">
        <f>'C завтраками| Bed and breakfast'!#REF!</f>
        <v>#REF!</v>
      </c>
      <c r="Y6" s="8" t="e">
        <f>'C завтраками| Bed and breakfast'!#REF!</f>
        <v>#REF!</v>
      </c>
      <c r="Z6" s="8" t="e">
        <f>'C завтраками| Bed and breakfast'!#REF!</f>
        <v>#REF!</v>
      </c>
      <c r="AA6" s="8" t="e">
        <f>'C завтраками| Bed and breakfast'!#REF!</f>
        <v>#REF!</v>
      </c>
      <c r="AB6" s="8" t="e">
        <f>'C завтраками| Bed and breakfast'!#REF!</f>
        <v>#REF!</v>
      </c>
      <c r="AC6" s="8" t="e">
        <f>'C завтраками| Bed and breakfast'!#REF!</f>
        <v>#REF!</v>
      </c>
      <c r="AD6" s="8" t="e">
        <f>'C завтраками| Bed and breakfast'!#REF!</f>
        <v>#REF!</v>
      </c>
      <c r="AE6" s="8" t="e">
        <f>'C завтраками| Bed and breakfast'!#REF!</f>
        <v>#REF!</v>
      </c>
      <c r="AF6" s="8" t="e">
        <f>'C завтраками| Bed and breakfast'!#REF!</f>
        <v>#REF!</v>
      </c>
      <c r="AG6" s="8" t="e">
        <f>'C завтраками| Bed and breakfast'!#REF!</f>
        <v>#REF!</v>
      </c>
      <c r="AH6" s="8" t="e">
        <f>'C завтраками| Bed and breakfast'!#REF!</f>
        <v>#REF!</v>
      </c>
      <c r="AI6" s="8" t="e">
        <f>'C завтраками| Bed and breakfast'!#REF!</f>
        <v>#REF!</v>
      </c>
      <c r="AJ6" s="8" t="e">
        <f>'C завтраками| Bed and breakfast'!#REF!</f>
        <v>#REF!</v>
      </c>
      <c r="AK6" s="8" t="e">
        <f>'C завтраками| Bed and breakfast'!#REF!</f>
        <v>#REF!</v>
      </c>
      <c r="AL6" s="8" t="e">
        <f>'C завтраками| Bed and breakfast'!#REF!</f>
        <v>#REF!</v>
      </c>
      <c r="AM6" s="8" t="e">
        <f>'C завтраками| Bed and breakfast'!#REF!</f>
        <v>#REF!</v>
      </c>
      <c r="AN6" s="8" t="e">
        <f>'C завтраками| Bed and breakfast'!#REF!</f>
        <v>#REF!</v>
      </c>
      <c r="AO6" s="8" t="e">
        <f>'C завтраками| Bed and breakfast'!#REF!</f>
        <v>#REF!</v>
      </c>
      <c r="AP6" s="8" t="e">
        <f>'C завтраками| Bed and breakfast'!#REF!</f>
        <v>#REF!</v>
      </c>
      <c r="AQ6" s="8" t="e">
        <f>'C завтраками| Bed and breakfast'!#REF!</f>
        <v>#REF!</v>
      </c>
      <c r="AR6" s="8" t="e">
        <f>'C завтраками| Bed and breakfast'!#REF!</f>
        <v>#REF!</v>
      </c>
      <c r="AS6" s="8" t="e">
        <f>'C завтраками| Bed and breakfast'!#REF!</f>
        <v>#REF!</v>
      </c>
      <c r="AT6" s="8" t="e">
        <f>'C завтраками| Bed and breakfast'!#REF!</f>
        <v>#REF!</v>
      </c>
      <c r="AU6" s="8" t="e">
        <f>'C завтраками| Bed and breakfast'!#REF!</f>
        <v>#REF!</v>
      </c>
      <c r="AV6" s="8" t="e">
        <f>'C завтраками| Bed and breakfast'!#REF!</f>
        <v>#REF!</v>
      </c>
      <c r="AW6" s="8" t="e">
        <f>'C завтраками| Bed and breakfast'!#REF!</f>
        <v>#REF!</v>
      </c>
    </row>
    <row r="7" spans="1:49" ht="11.45" customHeight="1">
      <c r="A7" s="10" t="s">
        <v>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c r="A8" s="12">
        <v>1</v>
      </c>
      <c r="B8" s="13" t="e">
        <f>'C завтраками| Bed and breakfast'!#REF!*0.85</f>
        <v>#REF!</v>
      </c>
      <c r="C8" s="13" t="e">
        <f>'C завтраками| Bed and breakfast'!#REF!*0.85</f>
        <v>#REF!</v>
      </c>
      <c r="D8" s="13" t="e">
        <f>'C завтраками| Bed and breakfast'!#REF!*0.85</f>
        <v>#REF!</v>
      </c>
      <c r="E8" s="13" t="e">
        <f>'C завтраками| Bed and breakfast'!#REF!*0.85</f>
        <v>#REF!</v>
      </c>
      <c r="F8" s="13" t="e">
        <f>'C завтраками| Bed and breakfast'!#REF!*0.85</f>
        <v>#REF!</v>
      </c>
      <c r="G8" s="13" t="e">
        <f>'C завтраками| Bed and breakfast'!#REF!*0.85</f>
        <v>#REF!</v>
      </c>
      <c r="H8" s="13" t="e">
        <f>'C завтраками| Bed and breakfast'!#REF!*0.85</f>
        <v>#REF!</v>
      </c>
      <c r="I8" s="13" t="e">
        <f>'C завтраками| Bed and breakfast'!#REF!*0.85</f>
        <v>#REF!</v>
      </c>
      <c r="J8" s="13" t="e">
        <f>'C завтраками| Bed and breakfast'!#REF!*0.85</f>
        <v>#REF!</v>
      </c>
      <c r="K8" s="13" t="e">
        <f>'C завтраками| Bed and breakfast'!#REF!*0.85</f>
        <v>#REF!</v>
      </c>
      <c r="L8" s="13" t="e">
        <f>'C завтраками| Bed and breakfast'!#REF!*0.85</f>
        <v>#REF!</v>
      </c>
      <c r="M8" s="13" t="e">
        <f>'C завтраками| Bed and breakfast'!#REF!*0.85</f>
        <v>#REF!</v>
      </c>
      <c r="N8" s="13" t="e">
        <f>'C завтраками| Bed and breakfast'!#REF!*0.85</f>
        <v>#REF!</v>
      </c>
      <c r="O8" s="13" t="e">
        <f>'C завтраками| Bed and breakfast'!#REF!*0.85</f>
        <v>#REF!</v>
      </c>
      <c r="P8" s="13" t="e">
        <f>'C завтраками| Bed and breakfast'!#REF!*0.85</f>
        <v>#REF!</v>
      </c>
      <c r="Q8" s="13" t="e">
        <f>'C завтраками| Bed and breakfast'!#REF!*0.85</f>
        <v>#REF!</v>
      </c>
      <c r="R8" s="13" t="e">
        <f>'C завтраками| Bed and breakfast'!#REF!*0.85</f>
        <v>#REF!</v>
      </c>
      <c r="S8" s="13" t="e">
        <f>'C завтраками| Bed and breakfast'!#REF!*0.85</f>
        <v>#REF!</v>
      </c>
      <c r="T8" s="13" t="e">
        <f>'C завтраками| Bed and breakfast'!#REF!*0.85</f>
        <v>#REF!</v>
      </c>
      <c r="U8" s="13" t="e">
        <f>'C завтраками| Bed and breakfast'!#REF!*0.85</f>
        <v>#REF!</v>
      </c>
      <c r="V8" s="13" t="e">
        <f>'C завтраками| Bed and breakfast'!#REF!*0.85</f>
        <v>#REF!</v>
      </c>
      <c r="W8" s="13" t="e">
        <f>'C завтраками| Bed and breakfast'!#REF!*0.85</f>
        <v>#REF!</v>
      </c>
      <c r="X8" s="13" t="e">
        <f>'C завтраками| Bed and breakfast'!#REF!*0.85</f>
        <v>#REF!</v>
      </c>
      <c r="Y8" s="13" t="e">
        <f>'C завтраками| Bed and breakfast'!#REF!*0.85</f>
        <v>#REF!</v>
      </c>
      <c r="Z8" s="13" t="e">
        <f>'C завтраками| Bed and breakfast'!#REF!*0.85</f>
        <v>#REF!</v>
      </c>
      <c r="AA8" s="13" t="e">
        <f>'C завтраками| Bed and breakfast'!#REF!*0.85</f>
        <v>#REF!</v>
      </c>
      <c r="AB8" s="13" t="e">
        <f>'C завтраками| Bed and breakfast'!#REF!*0.85</f>
        <v>#REF!</v>
      </c>
      <c r="AC8" s="13" t="e">
        <f>'C завтраками| Bed and breakfast'!#REF!*0.85</f>
        <v>#REF!</v>
      </c>
      <c r="AD8" s="13" t="e">
        <f>'C завтраками| Bed and breakfast'!#REF!*0.85</f>
        <v>#REF!</v>
      </c>
      <c r="AE8" s="13" t="e">
        <f>'C завтраками| Bed and breakfast'!#REF!*0.85</f>
        <v>#REF!</v>
      </c>
      <c r="AF8" s="13" t="e">
        <f>'C завтраками| Bed and breakfast'!#REF!*0.85</f>
        <v>#REF!</v>
      </c>
      <c r="AG8" s="13" t="e">
        <f>'C завтраками| Bed and breakfast'!#REF!*0.85</f>
        <v>#REF!</v>
      </c>
      <c r="AH8" s="13" t="e">
        <f>'C завтраками| Bed and breakfast'!#REF!*0.85</f>
        <v>#REF!</v>
      </c>
      <c r="AI8" s="13" t="e">
        <f>'C завтраками| Bed and breakfast'!#REF!*0.85</f>
        <v>#REF!</v>
      </c>
      <c r="AJ8" s="13" t="e">
        <f>'C завтраками| Bed and breakfast'!#REF!*0.85</f>
        <v>#REF!</v>
      </c>
      <c r="AK8" s="13" t="e">
        <f>'C завтраками| Bed and breakfast'!#REF!*0.85</f>
        <v>#REF!</v>
      </c>
      <c r="AL8" s="13" t="e">
        <f>'C завтраками| Bed and breakfast'!#REF!*0.85</f>
        <v>#REF!</v>
      </c>
      <c r="AM8" s="13" t="e">
        <f>'C завтраками| Bed and breakfast'!#REF!*0.85</f>
        <v>#REF!</v>
      </c>
      <c r="AN8" s="13" t="e">
        <f>'C завтраками| Bed and breakfast'!#REF!*0.85</f>
        <v>#REF!</v>
      </c>
      <c r="AO8" s="13" t="e">
        <f>'C завтраками| Bed and breakfast'!#REF!*0.85</f>
        <v>#REF!</v>
      </c>
      <c r="AP8" s="13" t="e">
        <f>'C завтраками| Bed and breakfast'!#REF!*0.85</f>
        <v>#REF!</v>
      </c>
      <c r="AQ8" s="13" t="e">
        <f>'C завтраками| Bed and breakfast'!#REF!*0.85</f>
        <v>#REF!</v>
      </c>
      <c r="AR8" s="13" t="e">
        <f>'C завтраками| Bed and breakfast'!#REF!*0.85</f>
        <v>#REF!</v>
      </c>
      <c r="AS8" s="13" t="e">
        <f>'C завтраками| Bed and breakfast'!#REF!*0.85</f>
        <v>#REF!</v>
      </c>
      <c r="AT8" s="13" t="e">
        <f>'C завтраками| Bed and breakfast'!#REF!*0.85</f>
        <v>#REF!</v>
      </c>
      <c r="AU8" s="13" t="e">
        <f>'C завтраками| Bed and breakfast'!#REF!*0.85</f>
        <v>#REF!</v>
      </c>
      <c r="AV8" s="13" t="e">
        <f>'C завтраками| Bed and breakfast'!#REF!*0.85</f>
        <v>#REF!</v>
      </c>
      <c r="AW8" s="13" t="e">
        <f>'C завтраками| Bed and breakfast'!#REF!*0.85</f>
        <v>#REF!</v>
      </c>
    </row>
    <row r="9" spans="1:49" ht="11.45" customHeight="1">
      <c r="A9" s="12">
        <v>2</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row>
    <row r="10" spans="1:49" ht="11.45" customHeight="1">
      <c r="A10" s="14"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c r="A11" s="12">
        <v>1</v>
      </c>
      <c r="B11" s="13" t="e">
        <f>'C завтраками| Bed and breakfast'!#REF!*0.85</f>
        <v>#REF!</v>
      </c>
      <c r="C11" s="13" t="e">
        <f>'C завтраками| Bed and breakfast'!#REF!*0.85</f>
        <v>#REF!</v>
      </c>
      <c r="D11" s="13" t="e">
        <f>'C завтраками| Bed and breakfast'!#REF!*0.85</f>
        <v>#REF!</v>
      </c>
      <c r="E11" s="13" t="e">
        <f>'C завтраками| Bed and breakfast'!#REF!*0.85</f>
        <v>#REF!</v>
      </c>
      <c r="F11" s="13" t="e">
        <f>'C завтраками| Bed and breakfast'!#REF!*0.85</f>
        <v>#REF!</v>
      </c>
      <c r="G11" s="13" t="e">
        <f>'C завтраками| Bed and breakfast'!#REF!*0.85</f>
        <v>#REF!</v>
      </c>
      <c r="H11" s="13" t="e">
        <f>'C завтраками| Bed and breakfast'!#REF!*0.85</f>
        <v>#REF!</v>
      </c>
      <c r="I11" s="13" t="e">
        <f>'C завтраками| Bed and breakfast'!#REF!*0.85</f>
        <v>#REF!</v>
      </c>
      <c r="J11" s="13" t="e">
        <f>'C завтраками| Bed and breakfast'!#REF!*0.85</f>
        <v>#REF!</v>
      </c>
      <c r="K11" s="13" t="e">
        <f>'C завтраками| Bed and breakfast'!#REF!*0.85</f>
        <v>#REF!</v>
      </c>
      <c r="L11" s="13" t="e">
        <f>'C завтраками| Bed and breakfast'!#REF!*0.85</f>
        <v>#REF!</v>
      </c>
      <c r="M11" s="13" t="e">
        <f>'C завтраками| Bed and breakfast'!#REF!*0.85</f>
        <v>#REF!</v>
      </c>
      <c r="N11" s="13" t="e">
        <f>'C завтраками| Bed and breakfast'!#REF!*0.85</f>
        <v>#REF!</v>
      </c>
      <c r="O11" s="13" t="e">
        <f>'C завтраками| Bed and breakfast'!#REF!*0.85</f>
        <v>#REF!</v>
      </c>
      <c r="P11" s="13" t="e">
        <f>'C завтраками| Bed and breakfast'!#REF!*0.85</f>
        <v>#REF!</v>
      </c>
      <c r="Q11" s="13" t="e">
        <f>'C завтраками| Bed and breakfast'!#REF!*0.85</f>
        <v>#REF!</v>
      </c>
      <c r="R11" s="13" t="e">
        <f>'C завтраками| Bed and breakfast'!#REF!*0.85</f>
        <v>#REF!</v>
      </c>
      <c r="S11" s="13" t="e">
        <f>'C завтраками| Bed and breakfast'!#REF!*0.85</f>
        <v>#REF!</v>
      </c>
      <c r="T11" s="13" t="e">
        <f>'C завтраками| Bed and breakfast'!#REF!*0.85</f>
        <v>#REF!</v>
      </c>
      <c r="U11" s="13" t="e">
        <f>'C завтраками| Bed and breakfast'!#REF!*0.85</f>
        <v>#REF!</v>
      </c>
      <c r="V11" s="13" t="e">
        <f>'C завтраками| Bed and breakfast'!#REF!*0.85</f>
        <v>#REF!</v>
      </c>
      <c r="W11" s="13" t="e">
        <f>'C завтраками| Bed and breakfast'!#REF!*0.85</f>
        <v>#REF!</v>
      </c>
      <c r="X11" s="13" t="e">
        <f>'C завтраками| Bed and breakfast'!#REF!*0.85</f>
        <v>#REF!</v>
      </c>
      <c r="Y11" s="13" t="e">
        <f>'C завтраками| Bed and breakfast'!#REF!*0.85</f>
        <v>#REF!</v>
      </c>
      <c r="Z11" s="13" t="e">
        <f>'C завтраками| Bed and breakfast'!#REF!*0.85</f>
        <v>#REF!</v>
      </c>
      <c r="AA11" s="13" t="e">
        <f>'C завтраками| Bed and breakfast'!#REF!*0.85</f>
        <v>#REF!</v>
      </c>
      <c r="AB11" s="13" t="e">
        <f>'C завтраками| Bed and breakfast'!#REF!*0.85</f>
        <v>#REF!</v>
      </c>
      <c r="AC11" s="13" t="e">
        <f>'C завтраками| Bed and breakfast'!#REF!*0.85</f>
        <v>#REF!</v>
      </c>
      <c r="AD11" s="13" t="e">
        <f>'C завтраками| Bed and breakfast'!#REF!*0.85</f>
        <v>#REF!</v>
      </c>
      <c r="AE11" s="13" t="e">
        <f>'C завтраками| Bed and breakfast'!#REF!*0.85</f>
        <v>#REF!</v>
      </c>
      <c r="AF11" s="13" t="e">
        <f>'C завтраками| Bed and breakfast'!#REF!*0.85</f>
        <v>#REF!</v>
      </c>
      <c r="AG11" s="13" t="e">
        <f>'C завтраками| Bed and breakfast'!#REF!*0.85</f>
        <v>#REF!</v>
      </c>
      <c r="AH11" s="13" t="e">
        <f>'C завтраками| Bed and breakfast'!#REF!*0.85</f>
        <v>#REF!</v>
      </c>
      <c r="AI11" s="13" t="e">
        <f>'C завтраками| Bed and breakfast'!#REF!*0.85</f>
        <v>#REF!</v>
      </c>
      <c r="AJ11" s="13" t="e">
        <f>'C завтраками| Bed and breakfast'!#REF!*0.85</f>
        <v>#REF!</v>
      </c>
      <c r="AK11" s="13" t="e">
        <f>'C завтраками| Bed and breakfast'!#REF!*0.85</f>
        <v>#REF!</v>
      </c>
      <c r="AL11" s="13" t="e">
        <f>'C завтраками| Bed and breakfast'!#REF!*0.85</f>
        <v>#REF!</v>
      </c>
      <c r="AM11" s="13" t="e">
        <f>'C завтраками| Bed and breakfast'!#REF!*0.85</f>
        <v>#REF!</v>
      </c>
      <c r="AN11" s="13" t="e">
        <f>'C завтраками| Bed and breakfast'!#REF!*0.85</f>
        <v>#REF!</v>
      </c>
      <c r="AO11" s="13" t="e">
        <f>'C завтраками| Bed and breakfast'!#REF!*0.85</f>
        <v>#REF!</v>
      </c>
      <c r="AP11" s="13" t="e">
        <f>'C завтраками| Bed and breakfast'!#REF!*0.85</f>
        <v>#REF!</v>
      </c>
      <c r="AQ11" s="13" t="e">
        <f>'C завтраками| Bed and breakfast'!#REF!*0.85</f>
        <v>#REF!</v>
      </c>
      <c r="AR11" s="13" t="e">
        <f>'C завтраками| Bed and breakfast'!#REF!*0.85</f>
        <v>#REF!</v>
      </c>
      <c r="AS11" s="13" t="e">
        <f>'C завтраками| Bed and breakfast'!#REF!*0.85</f>
        <v>#REF!</v>
      </c>
      <c r="AT11" s="13" t="e">
        <f>'C завтраками| Bed and breakfast'!#REF!*0.85</f>
        <v>#REF!</v>
      </c>
      <c r="AU11" s="13" t="e">
        <f>'C завтраками| Bed and breakfast'!#REF!*0.85</f>
        <v>#REF!</v>
      </c>
      <c r="AV11" s="13" t="e">
        <f>'C завтраками| Bed and breakfast'!#REF!*0.85</f>
        <v>#REF!</v>
      </c>
      <c r="AW11" s="13" t="e">
        <f>'C завтраками| Bed and breakfast'!#REF!*0.85</f>
        <v>#REF!</v>
      </c>
    </row>
    <row r="12" spans="1:49" ht="11.45" customHeight="1">
      <c r="A12" s="12">
        <v>2</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row>
    <row r="13" spans="1:49" ht="11.45" customHeight="1">
      <c r="A13" s="15"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c r="A14" s="12">
        <v>1</v>
      </c>
      <c r="B14" s="13" t="e">
        <f>'C завтраками| Bed and breakfast'!#REF!*0.85</f>
        <v>#REF!</v>
      </c>
      <c r="C14" s="13" t="e">
        <f>'C завтраками| Bed and breakfast'!#REF!*0.85</f>
        <v>#REF!</v>
      </c>
      <c r="D14" s="13" t="e">
        <f>'C завтраками| Bed and breakfast'!#REF!*0.85</f>
        <v>#REF!</v>
      </c>
      <c r="E14" s="13" t="e">
        <f>'C завтраками| Bed and breakfast'!#REF!*0.85</f>
        <v>#REF!</v>
      </c>
      <c r="F14" s="13" t="e">
        <f>'C завтраками| Bed and breakfast'!#REF!*0.85</f>
        <v>#REF!</v>
      </c>
      <c r="G14" s="13" t="e">
        <f>'C завтраками| Bed and breakfast'!#REF!*0.85</f>
        <v>#REF!</v>
      </c>
      <c r="H14" s="13" t="e">
        <f>'C завтраками| Bed and breakfast'!#REF!*0.85</f>
        <v>#REF!</v>
      </c>
      <c r="I14" s="13" t="e">
        <f>'C завтраками| Bed and breakfast'!#REF!*0.85</f>
        <v>#REF!</v>
      </c>
      <c r="J14" s="13" t="e">
        <f>'C завтраками| Bed and breakfast'!#REF!*0.85</f>
        <v>#REF!</v>
      </c>
      <c r="K14" s="13" t="e">
        <f>'C завтраками| Bed and breakfast'!#REF!*0.85</f>
        <v>#REF!</v>
      </c>
      <c r="L14" s="13" t="e">
        <f>'C завтраками| Bed and breakfast'!#REF!*0.85</f>
        <v>#REF!</v>
      </c>
      <c r="M14" s="13" t="e">
        <f>'C завтраками| Bed and breakfast'!#REF!*0.85</f>
        <v>#REF!</v>
      </c>
      <c r="N14" s="13" t="e">
        <f>'C завтраками| Bed and breakfast'!#REF!*0.85</f>
        <v>#REF!</v>
      </c>
      <c r="O14" s="13" t="e">
        <f>'C завтраками| Bed and breakfast'!#REF!*0.85</f>
        <v>#REF!</v>
      </c>
      <c r="P14" s="13" t="e">
        <f>'C завтраками| Bed and breakfast'!#REF!*0.85</f>
        <v>#REF!</v>
      </c>
      <c r="Q14" s="13" t="e">
        <f>'C завтраками| Bed and breakfast'!#REF!*0.85</f>
        <v>#REF!</v>
      </c>
      <c r="R14" s="13" t="e">
        <f>'C завтраками| Bed and breakfast'!#REF!*0.85</f>
        <v>#REF!</v>
      </c>
      <c r="S14" s="13" t="e">
        <f>'C завтраками| Bed and breakfast'!#REF!*0.85</f>
        <v>#REF!</v>
      </c>
      <c r="T14" s="13" t="e">
        <f>'C завтраками| Bed and breakfast'!#REF!*0.85</f>
        <v>#REF!</v>
      </c>
      <c r="U14" s="13" t="e">
        <f>'C завтраками| Bed and breakfast'!#REF!*0.85</f>
        <v>#REF!</v>
      </c>
      <c r="V14" s="13" t="e">
        <f>'C завтраками| Bed and breakfast'!#REF!*0.85</f>
        <v>#REF!</v>
      </c>
      <c r="W14" s="13" t="e">
        <f>'C завтраками| Bed and breakfast'!#REF!*0.85</f>
        <v>#REF!</v>
      </c>
      <c r="X14" s="13" t="e">
        <f>'C завтраками| Bed and breakfast'!#REF!*0.85</f>
        <v>#REF!</v>
      </c>
      <c r="Y14" s="13" t="e">
        <f>'C завтраками| Bed and breakfast'!#REF!*0.85</f>
        <v>#REF!</v>
      </c>
      <c r="Z14" s="13" t="e">
        <f>'C завтраками| Bed and breakfast'!#REF!*0.85</f>
        <v>#REF!</v>
      </c>
      <c r="AA14" s="13" t="e">
        <f>'C завтраками| Bed and breakfast'!#REF!*0.85</f>
        <v>#REF!</v>
      </c>
      <c r="AB14" s="13" t="e">
        <f>'C завтраками| Bed and breakfast'!#REF!*0.85</f>
        <v>#REF!</v>
      </c>
      <c r="AC14" s="13" t="e">
        <f>'C завтраками| Bed and breakfast'!#REF!*0.85</f>
        <v>#REF!</v>
      </c>
      <c r="AD14" s="13" t="e">
        <f>'C завтраками| Bed and breakfast'!#REF!*0.85</f>
        <v>#REF!</v>
      </c>
      <c r="AE14" s="13" t="e">
        <f>'C завтраками| Bed and breakfast'!#REF!*0.85</f>
        <v>#REF!</v>
      </c>
      <c r="AF14" s="13" t="e">
        <f>'C завтраками| Bed and breakfast'!#REF!*0.85</f>
        <v>#REF!</v>
      </c>
      <c r="AG14" s="13" t="e">
        <f>'C завтраками| Bed and breakfast'!#REF!*0.85</f>
        <v>#REF!</v>
      </c>
      <c r="AH14" s="13" t="e">
        <f>'C завтраками| Bed and breakfast'!#REF!*0.85</f>
        <v>#REF!</v>
      </c>
      <c r="AI14" s="13" t="e">
        <f>'C завтраками| Bed and breakfast'!#REF!*0.85</f>
        <v>#REF!</v>
      </c>
      <c r="AJ14" s="13" t="e">
        <f>'C завтраками| Bed and breakfast'!#REF!*0.85</f>
        <v>#REF!</v>
      </c>
      <c r="AK14" s="13" t="e">
        <f>'C завтраками| Bed and breakfast'!#REF!*0.85</f>
        <v>#REF!</v>
      </c>
      <c r="AL14" s="13" t="e">
        <f>'C завтраками| Bed and breakfast'!#REF!*0.85</f>
        <v>#REF!</v>
      </c>
      <c r="AM14" s="13" t="e">
        <f>'C завтраками| Bed and breakfast'!#REF!*0.85</f>
        <v>#REF!</v>
      </c>
      <c r="AN14" s="13" t="e">
        <f>'C завтраками| Bed and breakfast'!#REF!*0.85</f>
        <v>#REF!</v>
      </c>
      <c r="AO14" s="13" t="e">
        <f>'C завтраками| Bed and breakfast'!#REF!*0.85</f>
        <v>#REF!</v>
      </c>
      <c r="AP14" s="13" t="e">
        <f>'C завтраками| Bed and breakfast'!#REF!*0.85</f>
        <v>#REF!</v>
      </c>
      <c r="AQ14" s="13" t="e">
        <f>'C завтраками| Bed and breakfast'!#REF!*0.85</f>
        <v>#REF!</v>
      </c>
      <c r="AR14" s="13" t="e">
        <f>'C завтраками| Bed and breakfast'!#REF!*0.85</f>
        <v>#REF!</v>
      </c>
      <c r="AS14" s="13" t="e">
        <f>'C завтраками| Bed and breakfast'!#REF!*0.85</f>
        <v>#REF!</v>
      </c>
      <c r="AT14" s="13" t="e">
        <f>'C завтраками| Bed and breakfast'!#REF!*0.85</f>
        <v>#REF!</v>
      </c>
      <c r="AU14" s="13" t="e">
        <f>'C завтраками| Bed and breakfast'!#REF!*0.85</f>
        <v>#REF!</v>
      </c>
      <c r="AV14" s="13" t="e">
        <f>'C завтраками| Bed and breakfast'!#REF!*0.85</f>
        <v>#REF!</v>
      </c>
      <c r="AW14" s="13" t="e">
        <f>'C завтраками| Bed and breakfast'!#REF!*0.85</f>
        <v>#REF!</v>
      </c>
    </row>
    <row r="15" spans="1:49" ht="11.45" customHeight="1">
      <c r="A15" s="12">
        <v>2</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row>
    <row r="16" spans="1:49" ht="11.45" customHeight="1">
      <c r="A16" s="1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c r="A17" s="12">
        <v>1</v>
      </c>
      <c r="B17" s="13" t="e">
        <f>'C завтраками| Bed and breakfast'!#REF!*0.85</f>
        <v>#REF!</v>
      </c>
      <c r="C17" s="13" t="e">
        <f>'C завтраками| Bed and breakfast'!#REF!*0.85</f>
        <v>#REF!</v>
      </c>
      <c r="D17" s="13" t="e">
        <f>'C завтраками| Bed and breakfast'!#REF!*0.85</f>
        <v>#REF!</v>
      </c>
      <c r="E17" s="13" t="e">
        <f>'C завтраками| Bed and breakfast'!#REF!*0.85</f>
        <v>#REF!</v>
      </c>
      <c r="F17" s="13" t="e">
        <f>'C завтраками| Bed and breakfast'!#REF!*0.85</f>
        <v>#REF!</v>
      </c>
      <c r="G17" s="13" t="e">
        <f>'C завтраками| Bed and breakfast'!#REF!*0.85</f>
        <v>#REF!</v>
      </c>
      <c r="H17" s="13" t="e">
        <f>'C завтраками| Bed and breakfast'!#REF!*0.85</f>
        <v>#REF!</v>
      </c>
      <c r="I17" s="13" t="e">
        <f>'C завтраками| Bed and breakfast'!#REF!*0.85</f>
        <v>#REF!</v>
      </c>
      <c r="J17" s="13" t="e">
        <f>'C завтраками| Bed and breakfast'!#REF!*0.85</f>
        <v>#REF!</v>
      </c>
      <c r="K17" s="13" t="e">
        <f>'C завтраками| Bed and breakfast'!#REF!*0.85</f>
        <v>#REF!</v>
      </c>
      <c r="L17" s="13" t="e">
        <f>'C завтраками| Bed and breakfast'!#REF!*0.85</f>
        <v>#REF!</v>
      </c>
      <c r="M17" s="13" t="e">
        <f>'C завтраками| Bed and breakfast'!#REF!*0.85</f>
        <v>#REF!</v>
      </c>
      <c r="N17" s="13" t="e">
        <f>'C завтраками| Bed and breakfast'!#REF!*0.85</f>
        <v>#REF!</v>
      </c>
      <c r="O17" s="13" t="e">
        <f>'C завтраками| Bed and breakfast'!#REF!*0.85</f>
        <v>#REF!</v>
      </c>
      <c r="P17" s="13" t="e">
        <f>'C завтраками| Bed and breakfast'!#REF!*0.85</f>
        <v>#REF!</v>
      </c>
      <c r="Q17" s="13" t="e">
        <f>'C завтраками| Bed and breakfast'!#REF!*0.85</f>
        <v>#REF!</v>
      </c>
      <c r="R17" s="13" t="e">
        <f>'C завтраками| Bed and breakfast'!#REF!*0.85</f>
        <v>#REF!</v>
      </c>
      <c r="S17" s="13" t="e">
        <f>'C завтраками| Bed and breakfast'!#REF!*0.85</f>
        <v>#REF!</v>
      </c>
      <c r="T17" s="13" t="e">
        <f>'C завтраками| Bed and breakfast'!#REF!*0.85</f>
        <v>#REF!</v>
      </c>
      <c r="U17" s="13" t="e">
        <f>'C завтраками| Bed and breakfast'!#REF!*0.85</f>
        <v>#REF!</v>
      </c>
      <c r="V17" s="13" t="e">
        <f>'C завтраками| Bed and breakfast'!#REF!*0.85</f>
        <v>#REF!</v>
      </c>
      <c r="W17" s="13" t="e">
        <f>'C завтраками| Bed and breakfast'!#REF!*0.85</f>
        <v>#REF!</v>
      </c>
      <c r="X17" s="13" t="e">
        <f>'C завтраками| Bed and breakfast'!#REF!*0.85</f>
        <v>#REF!</v>
      </c>
      <c r="Y17" s="13" t="e">
        <f>'C завтраками| Bed and breakfast'!#REF!*0.85</f>
        <v>#REF!</v>
      </c>
      <c r="Z17" s="13" t="e">
        <f>'C завтраками| Bed and breakfast'!#REF!*0.85</f>
        <v>#REF!</v>
      </c>
      <c r="AA17" s="13" t="e">
        <f>'C завтраками| Bed and breakfast'!#REF!*0.85</f>
        <v>#REF!</v>
      </c>
      <c r="AB17" s="13" t="e">
        <f>'C завтраками| Bed and breakfast'!#REF!*0.85</f>
        <v>#REF!</v>
      </c>
      <c r="AC17" s="13" t="e">
        <f>'C завтраками| Bed and breakfast'!#REF!*0.85</f>
        <v>#REF!</v>
      </c>
      <c r="AD17" s="13" t="e">
        <f>'C завтраками| Bed and breakfast'!#REF!*0.85</f>
        <v>#REF!</v>
      </c>
      <c r="AE17" s="13" t="e">
        <f>'C завтраками| Bed and breakfast'!#REF!*0.85</f>
        <v>#REF!</v>
      </c>
      <c r="AF17" s="13" t="e">
        <f>'C завтраками| Bed and breakfast'!#REF!*0.85</f>
        <v>#REF!</v>
      </c>
      <c r="AG17" s="13" t="e">
        <f>'C завтраками| Bed and breakfast'!#REF!*0.85</f>
        <v>#REF!</v>
      </c>
      <c r="AH17" s="13" t="e">
        <f>'C завтраками| Bed and breakfast'!#REF!*0.85</f>
        <v>#REF!</v>
      </c>
      <c r="AI17" s="13" t="e">
        <f>'C завтраками| Bed and breakfast'!#REF!*0.85</f>
        <v>#REF!</v>
      </c>
      <c r="AJ17" s="13" t="e">
        <f>'C завтраками| Bed and breakfast'!#REF!*0.85</f>
        <v>#REF!</v>
      </c>
      <c r="AK17" s="13" t="e">
        <f>'C завтраками| Bed and breakfast'!#REF!*0.85</f>
        <v>#REF!</v>
      </c>
      <c r="AL17" s="13" t="e">
        <f>'C завтраками| Bed and breakfast'!#REF!*0.85</f>
        <v>#REF!</v>
      </c>
      <c r="AM17" s="13" t="e">
        <f>'C завтраками| Bed and breakfast'!#REF!*0.85</f>
        <v>#REF!</v>
      </c>
      <c r="AN17" s="13" t="e">
        <f>'C завтраками| Bed and breakfast'!#REF!*0.85</f>
        <v>#REF!</v>
      </c>
      <c r="AO17" s="13" t="e">
        <f>'C завтраками| Bed and breakfast'!#REF!*0.85</f>
        <v>#REF!</v>
      </c>
      <c r="AP17" s="13" t="e">
        <f>'C завтраками| Bed and breakfast'!#REF!*0.85</f>
        <v>#REF!</v>
      </c>
      <c r="AQ17" s="13" t="e">
        <f>'C завтраками| Bed and breakfast'!#REF!*0.85</f>
        <v>#REF!</v>
      </c>
      <c r="AR17" s="13" t="e">
        <f>'C завтраками| Bed and breakfast'!#REF!*0.85</f>
        <v>#REF!</v>
      </c>
      <c r="AS17" s="13" t="e">
        <f>'C завтраками| Bed and breakfast'!#REF!*0.85</f>
        <v>#REF!</v>
      </c>
      <c r="AT17" s="13" t="e">
        <f>'C завтраками| Bed and breakfast'!#REF!*0.85</f>
        <v>#REF!</v>
      </c>
      <c r="AU17" s="13" t="e">
        <f>'C завтраками| Bed and breakfast'!#REF!*0.85</f>
        <v>#REF!</v>
      </c>
      <c r="AV17" s="13" t="e">
        <f>'C завтраками| Bed and breakfast'!#REF!*0.85</f>
        <v>#REF!</v>
      </c>
      <c r="AW17" s="13" t="e">
        <f>'C завтраками| Bed and breakfast'!#REF!*0.85</f>
        <v>#REF!</v>
      </c>
    </row>
    <row r="18" spans="1:49" ht="11.45" customHeight="1">
      <c r="A18" s="12">
        <v>2</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row>
    <row r="19" spans="1:49" ht="11.45" customHeight="1">
      <c r="A19" s="1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c r="A20" s="12">
        <v>1</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row>
    <row r="21" spans="1:49" ht="11.45" customHeight="1">
      <c r="A21" s="12">
        <v>2</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row>
    <row r="22" spans="1:49" ht="11.45" customHeight="1">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ht="11.45" customHeight="1">
      <c r="A23" s="29" t="s">
        <v>27</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ht="24.6" customHeight="1">
      <c r="A24" s="6" t="s">
        <v>3</v>
      </c>
      <c r="B24" s="7" t="e">
        <f t="shared" ref="B24:B25" si="0">B5</f>
        <v>#REF!</v>
      </c>
      <c r="C24" s="7" t="e">
        <f t="shared" ref="C24:AW24" si="1">C5</f>
        <v>#REF!</v>
      </c>
      <c r="D24" s="8" t="e">
        <f t="shared" si="1"/>
        <v>#REF!</v>
      </c>
      <c r="E24" s="8" t="e">
        <f t="shared" si="1"/>
        <v>#REF!</v>
      </c>
      <c r="F24" s="8" t="e">
        <f t="shared" si="1"/>
        <v>#REF!</v>
      </c>
      <c r="G24" s="7" t="e">
        <f t="shared" si="1"/>
        <v>#REF!</v>
      </c>
      <c r="H24" s="8" t="e">
        <f t="shared" si="1"/>
        <v>#REF!</v>
      </c>
      <c r="I24" s="8" t="e">
        <f t="shared" si="1"/>
        <v>#REF!</v>
      </c>
      <c r="J24" s="8" t="e">
        <f t="shared" si="1"/>
        <v>#REF!</v>
      </c>
      <c r="K24" s="7" t="e">
        <f t="shared" si="1"/>
        <v>#REF!</v>
      </c>
      <c r="L24" s="8" t="e">
        <f t="shared" si="1"/>
        <v>#REF!</v>
      </c>
      <c r="M24" s="8" t="e">
        <f t="shared" si="1"/>
        <v>#REF!</v>
      </c>
      <c r="N24" s="8" t="e">
        <f t="shared" si="1"/>
        <v>#REF!</v>
      </c>
      <c r="O24" s="8" t="e">
        <f t="shared" si="1"/>
        <v>#REF!</v>
      </c>
      <c r="P24" s="8" t="e">
        <f t="shared" si="1"/>
        <v>#REF!</v>
      </c>
      <c r="Q24" s="8" t="e">
        <f t="shared" si="1"/>
        <v>#REF!</v>
      </c>
      <c r="R24" s="8" t="e">
        <f t="shared" si="1"/>
        <v>#REF!</v>
      </c>
      <c r="S24" s="8" t="e">
        <f t="shared" si="1"/>
        <v>#REF!</v>
      </c>
      <c r="T24" s="8" t="e">
        <f t="shared" si="1"/>
        <v>#REF!</v>
      </c>
      <c r="U24" s="8" t="e">
        <f t="shared" si="1"/>
        <v>#REF!</v>
      </c>
      <c r="V24" s="8" t="e">
        <f t="shared" si="1"/>
        <v>#REF!</v>
      </c>
      <c r="W24" s="8" t="e">
        <f t="shared" si="1"/>
        <v>#REF!</v>
      </c>
      <c r="X24" s="8" t="e">
        <f t="shared" si="1"/>
        <v>#REF!</v>
      </c>
      <c r="Y24" s="8" t="e">
        <f t="shared" si="1"/>
        <v>#REF!</v>
      </c>
      <c r="Z24" s="8" t="e">
        <f t="shared" si="1"/>
        <v>#REF!</v>
      </c>
      <c r="AA24" s="8" t="e">
        <f t="shared" si="1"/>
        <v>#REF!</v>
      </c>
      <c r="AB24" s="8" t="e">
        <f t="shared" si="1"/>
        <v>#REF!</v>
      </c>
      <c r="AC24" s="8" t="e">
        <f t="shared" si="1"/>
        <v>#REF!</v>
      </c>
      <c r="AD24" s="8" t="e">
        <f t="shared" si="1"/>
        <v>#REF!</v>
      </c>
      <c r="AE24" s="8" t="e">
        <f t="shared" si="1"/>
        <v>#REF!</v>
      </c>
      <c r="AF24" s="8" t="e">
        <f t="shared" si="1"/>
        <v>#REF!</v>
      </c>
      <c r="AG24" s="8" t="e">
        <f t="shared" si="1"/>
        <v>#REF!</v>
      </c>
      <c r="AH24" s="8" t="e">
        <f t="shared" si="1"/>
        <v>#REF!</v>
      </c>
      <c r="AI24" s="8" t="e">
        <f t="shared" si="1"/>
        <v>#REF!</v>
      </c>
      <c r="AJ24" s="8" t="e">
        <f t="shared" si="1"/>
        <v>#REF!</v>
      </c>
      <c r="AK24" s="8" t="e">
        <f t="shared" si="1"/>
        <v>#REF!</v>
      </c>
      <c r="AL24" s="8" t="e">
        <f t="shared" si="1"/>
        <v>#REF!</v>
      </c>
      <c r="AM24" s="8" t="e">
        <f t="shared" si="1"/>
        <v>#REF!</v>
      </c>
      <c r="AN24" s="8" t="e">
        <f t="shared" si="1"/>
        <v>#REF!</v>
      </c>
      <c r="AO24" s="8" t="e">
        <f t="shared" si="1"/>
        <v>#REF!</v>
      </c>
      <c r="AP24" s="8" t="e">
        <f t="shared" si="1"/>
        <v>#REF!</v>
      </c>
      <c r="AQ24" s="8" t="e">
        <f t="shared" si="1"/>
        <v>#REF!</v>
      </c>
      <c r="AR24" s="8" t="e">
        <f t="shared" si="1"/>
        <v>#REF!</v>
      </c>
      <c r="AS24" s="8" t="e">
        <f t="shared" si="1"/>
        <v>#REF!</v>
      </c>
      <c r="AT24" s="8" t="e">
        <f t="shared" si="1"/>
        <v>#REF!</v>
      </c>
      <c r="AU24" s="8" t="e">
        <f t="shared" si="1"/>
        <v>#REF!</v>
      </c>
      <c r="AV24" s="8" t="e">
        <f t="shared" si="1"/>
        <v>#REF!</v>
      </c>
      <c r="AW24" s="8" t="e">
        <f t="shared" si="1"/>
        <v>#REF!</v>
      </c>
    </row>
    <row r="25" spans="1:49" ht="24.6" customHeight="1">
      <c r="A25" s="9"/>
      <c r="B25" s="7" t="e">
        <f t="shared" si="0"/>
        <v>#REF!</v>
      </c>
      <c r="C25" s="7" t="e">
        <f t="shared" ref="C25:AW25" si="2">C6</f>
        <v>#REF!</v>
      </c>
      <c r="D25" s="8" t="e">
        <f t="shared" si="2"/>
        <v>#REF!</v>
      </c>
      <c r="E25" s="8" t="e">
        <f t="shared" si="2"/>
        <v>#REF!</v>
      </c>
      <c r="F25" s="8" t="e">
        <f t="shared" si="2"/>
        <v>#REF!</v>
      </c>
      <c r="G25" s="7" t="e">
        <f t="shared" si="2"/>
        <v>#REF!</v>
      </c>
      <c r="H25" s="8" t="e">
        <f t="shared" si="2"/>
        <v>#REF!</v>
      </c>
      <c r="I25" s="8" t="e">
        <f t="shared" si="2"/>
        <v>#REF!</v>
      </c>
      <c r="J25" s="8" t="e">
        <f t="shared" si="2"/>
        <v>#REF!</v>
      </c>
      <c r="K25" s="7" t="e">
        <f t="shared" si="2"/>
        <v>#REF!</v>
      </c>
      <c r="L25" s="8" t="e">
        <f t="shared" si="2"/>
        <v>#REF!</v>
      </c>
      <c r="M25" s="8" t="e">
        <f t="shared" si="2"/>
        <v>#REF!</v>
      </c>
      <c r="N25" s="8" t="e">
        <f t="shared" si="2"/>
        <v>#REF!</v>
      </c>
      <c r="O25" s="8" t="e">
        <f t="shared" si="2"/>
        <v>#REF!</v>
      </c>
      <c r="P25" s="8" t="e">
        <f t="shared" si="2"/>
        <v>#REF!</v>
      </c>
      <c r="Q25" s="8" t="e">
        <f t="shared" si="2"/>
        <v>#REF!</v>
      </c>
      <c r="R25" s="8" t="e">
        <f t="shared" si="2"/>
        <v>#REF!</v>
      </c>
      <c r="S25" s="8" t="e">
        <f t="shared" si="2"/>
        <v>#REF!</v>
      </c>
      <c r="T25" s="8" t="e">
        <f t="shared" si="2"/>
        <v>#REF!</v>
      </c>
      <c r="U25" s="8" t="e">
        <f t="shared" si="2"/>
        <v>#REF!</v>
      </c>
      <c r="V25" s="8" t="e">
        <f t="shared" si="2"/>
        <v>#REF!</v>
      </c>
      <c r="W25" s="8" t="e">
        <f t="shared" si="2"/>
        <v>#REF!</v>
      </c>
      <c r="X25" s="8" t="e">
        <f t="shared" si="2"/>
        <v>#REF!</v>
      </c>
      <c r="Y25" s="8" t="e">
        <f t="shared" si="2"/>
        <v>#REF!</v>
      </c>
      <c r="Z25" s="8" t="e">
        <f t="shared" si="2"/>
        <v>#REF!</v>
      </c>
      <c r="AA25" s="8" t="e">
        <f t="shared" si="2"/>
        <v>#REF!</v>
      </c>
      <c r="AB25" s="8" t="e">
        <f t="shared" si="2"/>
        <v>#REF!</v>
      </c>
      <c r="AC25" s="8" t="e">
        <f t="shared" si="2"/>
        <v>#REF!</v>
      </c>
      <c r="AD25" s="8" t="e">
        <f t="shared" si="2"/>
        <v>#REF!</v>
      </c>
      <c r="AE25" s="8" t="e">
        <f t="shared" si="2"/>
        <v>#REF!</v>
      </c>
      <c r="AF25" s="8" t="e">
        <f t="shared" si="2"/>
        <v>#REF!</v>
      </c>
      <c r="AG25" s="8" t="e">
        <f t="shared" si="2"/>
        <v>#REF!</v>
      </c>
      <c r="AH25" s="8" t="e">
        <f t="shared" si="2"/>
        <v>#REF!</v>
      </c>
      <c r="AI25" s="8" t="e">
        <f t="shared" si="2"/>
        <v>#REF!</v>
      </c>
      <c r="AJ25" s="8" t="e">
        <f t="shared" si="2"/>
        <v>#REF!</v>
      </c>
      <c r="AK25" s="8" t="e">
        <f t="shared" si="2"/>
        <v>#REF!</v>
      </c>
      <c r="AL25" s="8" t="e">
        <f t="shared" si="2"/>
        <v>#REF!</v>
      </c>
      <c r="AM25" s="8" t="e">
        <f t="shared" si="2"/>
        <v>#REF!</v>
      </c>
      <c r="AN25" s="8" t="e">
        <f t="shared" si="2"/>
        <v>#REF!</v>
      </c>
      <c r="AO25" s="8" t="e">
        <f t="shared" si="2"/>
        <v>#REF!</v>
      </c>
      <c r="AP25" s="8" t="e">
        <f t="shared" si="2"/>
        <v>#REF!</v>
      </c>
      <c r="AQ25" s="8" t="e">
        <f t="shared" si="2"/>
        <v>#REF!</v>
      </c>
      <c r="AR25" s="8" t="e">
        <f t="shared" si="2"/>
        <v>#REF!</v>
      </c>
      <c r="AS25" s="8" t="e">
        <f t="shared" si="2"/>
        <v>#REF!</v>
      </c>
      <c r="AT25" s="8" t="e">
        <f t="shared" si="2"/>
        <v>#REF!</v>
      </c>
      <c r="AU25" s="8" t="e">
        <f t="shared" si="2"/>
        <v>#REF!</v>
      </c>
      <c r="AV25" s="8" t="e">
        <f t="shared" si="2"/>
        <v>#REF!</v>
      </c>
      <c r="AW25" s="8" t="e">
        <f t="shared" si="2"/>
        <v>#REF!</v>
      </c>
    </row>
    <row r="26" spans="1:49" ht="11.45" customHeight="1">
      <c r="A26" s="10" t="s">
        <v>4</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49" ht="11.45" customHeight="1">
      <c r="A27" s="12">
        <v>1</v>
      </c>
      <c r="B27" s="13" t="e">
        <f>ROUND(B8*0.87,)+25</f>
        <v>#REF!</v>
      </c>
      <c r="C27" s="13" t="e">
        <f t="shared" ref="C27:AW34" si="3">ROUND(C8*0.87,)+25</f>
        <v>#REF!</v>
      </c>
      <c r="D27" s="13" t="e">
        <f t="shared" si="3"/>
        <v>#REF!</v>
      </c>
      <c r="E27" s="13" t="e">
        <f t="shared" si="3"/>
        <v>#REF!</v>
      </c>
      <c r="F27" s="13" t="e">
        <f t="shared" si="3"/>
        <v>#REF!</v>
      </c>
      <c r="G27" s="13" t="e">
        <f t="shared" si="3"/>
        <v>#REF!</v>
      </c>
      <c r="H27" s="13" t="e">
        <f t="shared" si="3"/>
        <v>#REF!</v>
      </c>
      <c r="I27" s="13" t="e">
        <f t="shared" si="3"/>
        <v>#REF!</v>
      </c>
      <c r="J27" s="13" t="e">
        <f t="shared" si="3"/>
        <v>#REF!</v>
      </c>
      <c r="K27" s="13" t="e">
        <f t="shared" si="3"/>
        <v>#REF!</v>
      </c>
      <c r="L27" s="13" t="e">
        <f t="shared" si="3"/>
        <v>#REF!</v>
      </c>
      <c r="M27" s="13" t="e">
        <f t="shared" si="3"/>
        <v>#REF!</v>
      </c>
      <c r="N27" s="13" t="e">
        <f t="shared" si="3"/>
        <v>#REF!</v>
      </c>
      <c r="O27" s="13" t="e">
        <f t="shared" si="3"/>
        <v>#REF!</v>
      </c>
      <c r="P27" s="13" t="e">
        <f t="shared" si="3"/>
        <v>#REF!</v>
      </c>
      <c r="Q27" s="13" t="e">
        <f t="shared" si="3"/>
        <v>#REF!</v>
      </c>
      <c r="R27" s="13" t="e">
        <f t="shared" si="3"/>
        <v>#REF!</v>
      </c>
      <c r="S27" s="13" t="e">
        <f t="shared" si="3"/>
        <v>#REF!</v>
      </c>
      <c r="T27" s="13" t="e">
        <f t="shared" si="3"/>
        <v>#REF!</v>
      </c>
      <c r="U27" s="13" t="e">
        <f t="shared" si="3"/>
        <v>#REF!</v>
      </c>
      <c r="V27" s="13" t="e">
        <f t="shared" si="3"/>
        <v>#REF!</v>
      </c>
      <c r="W27" s="13" t="e">
        <f t="shared" si="3"/>
        <v>#REF!</v>
      </c>
      <c r="X27" s="13" t="e">
        <f t="shared" si="3"/>
        <v>#REF!</v>
      </c>
      <c r="Y27" s="13" t="e">
        <f t="shared" si="3"/>
        <v>#REF!</v>
      </c>
      <c r="Z27" s="13" t="e">
        <f t="shared" si="3"/>
        <v>#REF!</v>
      </c>
      <c r="AA27" s="13" t="e">
        <f t="shared" si="3"/>
        <v>#REF!</v>
      </c>
      <c r="AB27" s="13" t="e">
        <f t="shared" si="3"/>
        <v>#REF!</v>
      </c>
      <c r="AC27" s="13" t="e">
        <f t="shared" si="3"/>
        <v>#REF!</v>
      </c>
      <c r="AD27" s="13" t="e">
        <f t="shared" si="3"/>
        <v>#REF!</v>
      </c>
      <c r="AE27" s="13" t="e">
        <f t="shared" si="3"/>
        <v>#REF!</v>
      </c>
      <c r="AF27" s="13" t="e">
        <f t="shared" si="3"/>
        <v>#REF!</v>
      </c>
      <c r="AG27" s="13" t="e">
        <f t="shared" si="3"/>
        <v>#REF!</v>
      </c>
      <c r="AH27" s="13" t="e">
        <f t="shared" si="3"/>
        <v>#REF!</v>
      </c>
      <c r="AI27" s="13" t="e">
        <f t="shared" si="3"/>
        <v>#REF!</v>
      </c>
      <c r="AJ27" s="13" t="e">
        <f t="shared" si="3"/>
        <v>#REF!</v>
      </c>
      <c r="AK27" s="13" t="e">
        <f t="shared" si="3"/>
        <v>#REF!</v>
      </c>
      <c r="AL27" s="13" t="e">
        <f t="shared" si="3"/>
        <v>#REF!</v>
      </c>
      <c r="AM27" s="13" t="e">
        <f t="shared" si="3"/>
        <v>#REF!</v>
      </c>
      <c r="AN27" s="13" t="e">
        <f t="shared" si="3"/>
        <v>#REF!</v>
      </c>
      <c r="AO27" s="13" t="e">
        <f t="shared" si="3"/>
        <v>#REF!</v>
      </c>
      <c r="AP27" s="13" t="e">
        <f t="shared" si="3"/>
        <v>#REF!</v>
      </c>
      <c r="AQ27" s="13" t="e">
        <f t="shared" si="3"/>
        <v>#REF!</v>
      </c>
      <c r="AR27" s="13" t="e">
        <f t="shared" si="3"/>
        <v>#REF!</v>
      </c>
      <c r="AS27" s="13" t="e">
        <f t="shared" si="3"/>
        <v>#REF!</v>
      </c>
      <c r="AT27" s="13" t="e">
        <f t="shared" si="3"/>
        <v>#REF!</v>
      </c>
      <c r="AU27" s="13" t="e">
        <f t="shared" si="3"/>
        <v>#REF!</v>
      </c>
      <c r="AV27" s="13" t="e">
        <f t="shared" si="3"/>
        <v>#REF!</v>
      </c>
      <c r="AW27" s="13" t="e">
        <f t="shared" si="3"/>
        <v>#REF!</v>
      </c>
    </row>
    <row r="28" spans="1:49" ht="11.45" customHeight="1">
      <c r="A28" s="12">
        <v>2</v>
      </c>
      <c r="B28" s="13" t="e">
        <f t="shared" ref="B28:Q40" si="4">ROUND(B9*0.87,)+25</f>
        <v>#REF!</v>
      </c>
      <c r="C28" s="13" t="e">
        <f t="shared" si="4"/>
        <v>#REF!</v>
      </c>
      <c r="D28" s="13" t="e">
        <f t="shared" si="4"/>
        <v>#REF!</v>
      </c>
      <c r="E28" s="13" t="e">
        <f t="shared" si="4"/>
        <v>#REF!</v>
      </c>
      <c r="F28" s="13" t="e">
        <f t="shared" si="4"/>
        <v>#REF!</v>
      </c>
      <c r="G28" s="13" t="e">
        <f t="shared" si="4"/>
        <v>#REF!</v>
      </c>
      <c r="H28" s="13" t="e">
        <f t="shared" si="4"/>
        <v>#REF!</v>
      </c>
      <c r="I28" s="13" t="e">
        <f t="shared" si="4"/>
        <v>#REF!</v>
      </c>
      <c r="J28" s="13" t="e">
        <f t="shared" si="4"/>
        <v>#REF!</v>
      </c>
      <c r="K28" s="13" t="e">
        <f t="shared" si="4"/>
        <v>#REF!</v>
      </c>
      <c r="L28" s="13" t="e">
        <f t="shared" si="4"/>
        <v>#REF!</v>
      </c>
      <c r="M28" s="13" t="e">
        <f t="shared" si="4"/>
        <v>#REF!</v>
      </c>
      <c r="N28" s="13" t="e">
        <f t="shared" si="4"/>
        <v>#REF!</v>
      </c>
      <c r="O28" s="13" t="e">
        <f t="shared" si="4"/>
        <v>#REF!</v>
      </c>
      <c r="P28" s="13" t="e">
        <f t="shared" si="4"/>
        <v>#REF!</v>
      </c>
      <c r="Q28" s="13" t="e">
        <f t="shared" si="4"/>
        <v>#REF!</v>
      </c>
      <c r="R28" s="13" t="e">
        <f t="shared" si="3"/>
        <v>#REF!</v>
      </c>
      <c r="S28" s="13" t="e">
        <f t="shared" si="3"/>
        <v>#REF!</v>
      </c>
      <c r="T28" s="13" t="e">
        <f t="shared" si="3"/>
        <v>#REF!</v>
      </c>
      <c r="U28" s="13" t="e">
        <f t="shared" si="3"/>
        <v>#REF!</v>
      </c>
      <c r="V28" s="13" t="e">
        <f t="shared" si="3"/>
        <v>#REF!</v>
      </c>
      <c r="W28" s="13" t="e">
        <f t="shared" si="3"/>
        <v>#REF!</v>
      </c>
      <c r="X28" s="13" t="e">
        <f t="shared" si="3"/>
        <v>#REF!</v>
      </c>
      <c r="Y28" s="13" t="e">
        <f t="shared" si="3"/>
        <v>#REF!</v>
      </c>
      <c r="Z28" s="13" t="e">
        <f t="shared" si="3"/>
        <v>#REF!</v>
      </c>
      <c r="AA28" s="13" t="e">
        <f t="shared" si="3"/>
        <v>#REF!</v>
      </c>
      <c r="AB28" s="13" t="e">
        <f t="shared" si="3"/>
        <v>#REF!</v>
      </c>
      <c r="AC28" s="13" t="e">
        <f t="shared" si="3"/>
        <v>#REF!</v>
      </c>
      <c r="AD28" s="13" t="e">
        <f t="shared" si="3"/>
        <v>#REF!</v>
      </c>
      <c r="AE28" s="13" t="e">
        <f t="shared" si="3"/>
        <v>#REF!</v>
      </c>
      <c r="AF28" s="13" t="e">
        <f t="shared" si="3"/>
        <v>#REF!</v>
      </c>
      <c r="AG28" s="13" t="e">
        <f t="shared" si="3"/>
        <v>#REF!</v>
      </c>
      <c r="AH28" s="13" t="e">
        <f t="shared" si="3"/>
        <v>#REF!</v>
      </c>
      <c r="AI28" s="13" t="e">
        <f t="shared" si="3"/>
        <v>#REF!</v>
      </c>
      <c r="AJ28" s="13" t="e">
        <f t="shared" si="3"/>
        <v>#REF!</v>
      </c>
      <c r="AK28" s="13" t="e">
        <f t="shared" si="3"/>
        <v>#REF!</v>
      </c>
      <c r="AL28" s="13" t="e">
        <f t="shared" si="3"/>
        <v>#REF!</v>
      </c>
      <c r="AM28" s="13" t="e">
        <f t="shared" si="3"/>
        <v>#REF!</v>
      </c>
      <c r="AN28" s="13" t="e">
        <f t="shared" si="3"/>
        <v>#REF!</v>
      </c>
      <c r="AO28" s="13" t="e">
        <f t="shared" si="3"/>
        <v>#REF!</v>
      </c>
      <c r="AP28" s="13" t="e">
        <f t="shared" si="3"/>
        <v>#REF!</v>
      </c>
      <c r="AQ28" s="13" t="e">
        <f t="shared" si="3"/>
        <v>#REF!</v>
      </c>
      <c r="AR28" s="13" t="e">
        <f t="shared" si="3"/>
        <v>#REF!</v>
      </c>
      <c r="AS28" s="13" t="e">
        <f t="shared" si="3"/>
        <v>#REF!</v>
      </c>
      <c r="AT28" s="13" t="e">
        <f t="shared" si="3"/>
        <v>#REF!</v>
      </c>
      <c r="AU28" s="13" t="e">
        <f t="shared" si="3"/>
        <v>#REF!</v>
      </c>
      <c r="AV28" s="13" t="e">
        <f t="shared" si="3"/>
        <v>#REF!</v>
      </c>
      <c r="AW28" s="13" t="e">
        <f t="shared" si="3"/>
        <v>#REF!</v>
      </c>
    </row>
    <row r="29" spans="1:49" ht="11.45" customHeight="1">
      <c r="A29" s="14" t="s">
        <v>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row>
    <row r="30" spans="1:49" ht="11.45" customHeight="1">
      <c r="A30" s="12">
        <v>1</v>
      </c>
      <c r="B30" s="13" t="e">
        <f t="shared" si="4"/>
        <v>#REF!</v>
      </c>
      <c r="C30" s="13" t="e">
        <f t="shared" si="3"/>
        <v>#REF!</v>
      </c>
      <c r="D30" s="13" t="e">
        <f t="shared" si="3"/>
        <v>#REF!</v>
      </c>
      <c r="E30" s="13" t="e">
        <f t="shared" si="3"/>
        <v>#REF!</v>
      </c>
      <c r="F30" s="13" t="e">
        <f t="shared" si="3"/>
        <v>#REF!</v>
      </c>
      <c r="G30" s="13" t="e">
        <f t="shared" si="3"/>
        <v>#REF!</v>
      </c>
      <c r="H30" s="13" t="e">
        <f t="shared" si="3"/>
        <v>#REF!</v>
      </c>
      <c r="I30" s="13" t="e">
        <f t="shared" si="3"/>
        <v>#REF!</v>
      </c>
      <c r="J30" s="13" t="e">
        <f t="shared" si="3"/>
        <v>#REF!</v>
      </c>
      <c r="K30" s="13" t="e">
        <f t="shared" si="3"/>
        <v>#REF!</v>
      </c>
      <c r="L30" s="13" t="e">
        <f t="shared" si="3"/>
        <v>#REF!</v>
      </c>
      <c r="M30" s="13" t="e">
        <f t="shared" si="3"/>
        <v>#REF!</v>
      </c>
      <c r="N30" s="13" t="e">
        <f t="shared" si="3"/>
        <v>#REF!</v>
      </c>
      <c r="O30" s="13" t="e">
        <f t="shared" si="3"/>
        <v>#REF!</v>
      </c>
      <c r="P30" s="13" t="e">
        <f t="shared" si="3"/>
        <v>#REF!</v>
      </c>
      <c r="Q30" s="13" t="e">
        <f t="shared" si="3"/>
        <v>#REF!</v>
      </c>
      <c r="R30" s="13" t="e">
        <f t="shared" si="3"/>
        <v>#REF!</v>
      </c>
      <c r="S30" s="13" t="e">
        <f t="shared" si="3"/>
        <v>#REF!</v>
      </c>
      <c r="T30" s="13" t="e">
        <f t="shared" si="3"/>
        <v>#REF!</v>
      </c>
      <c r="U30" s="13" t="e">
        <f t="shared" si="3"/>
        <v>#REF!</v>
      </c>
      <c r="V30" s="13" t="e">
        <f t="shared" si="3"/>
        <v>#REF!</v>
      </c>
      <c r="W30" s="13" t="e">
        <f t="shared" si="3"/>
        <v>#REF!</v>
      </c>
      <c r="X30" s="13" t="e">
        <f t="shared" si="3"/>
        <v>#REF!</v>
      </c>
      <c r="Y30" s="13" t="e">
        <f t="shared" si="3"/>
        <v>#REF!</v>
      </c>
      <c r="Z30" s="13" t="e">
        <f t="shared" si="3"/>
        <v>#REF!</v>
      </c>
      <c r="AA30" s="13" t="e">
        <f t="shared" si="3"/>
        <v>#REF!</v>
      </c>
      <c r="AB30" s="13" t="e">
        <f t="shared" si="3"/>
        <v>#REF!</v>
      </c>
      <c r="AC30" s="13" t="e">
        <f t="shared" si="3"/>
        <v>#REF!</v>
      </c>
      <c r="AD30" s="13" t="e">
        <f t="shared" si="3"/>
        <v>#REF!</v>
      </c>
      <c r="AE30" s="13" t="e">
        <f t="shared" si="3"/>
        <v>#REF!</v>
      </c>
      <c r="AF30" s="13" t="e">
        <f t="shared" si="3"/>
        <v>#REF!</v>
      </c>
      <c r="AG30" s="13" t="e">
        <f t="shared" si="3"/>
        <v>#REF!</v>
      </c>
      <c r="AH30" s="13" t="e">
        <f t="shared" si="3"/>
        <v>#REF!</v>
      </c>
      <c r="AI30" s="13" t="e">
        <f t="shared" si="3"/>
        <v>#REF!</v>
      </c>
      <c r="AJ30" s="13" t="e">
        <f t="shared" si="3"/>
        <v>#REF!</v>
      </c>
      <c r="AK30" s="13" t="e">
        <f t="shared" si="3"/>
        <v>#REF!</v>
      </c>
      <c r="AL30" s="13" t="e">
        <f t="shared" si="3"/>
        <v>#REF!</v>
      </c>
      <c r="AM30" s="13" t="e">
        <f t="shared" si="3"/>
        <v>#REF!</v>
      </c>
      <c r="AN30" s="13" t="e">
        <f t="shared" si="3"/>
        <v>#REF!</v>
      </c>
      <c r="AO30" s="13" t="e">
        <f t="shared" si="3"/>
        <v>#REF!</v>
      </c>
      <c r="AP30" s="13" t="e">
        <f t="shared" si="3"/>
        <v>#REF!</v>
      </c>
      <c r="AQ30" s="13" t="e">
        <f t="shared" si="3"/>
        <v>#REF!</v>
      </c>
      <c r="AR30" s="13" t="e">
        <f t="shared" si="3"/>
        <v>#REF!</v>
      </c>
      <c r="AS30" s="13" t="e">
        <f t="shared" si="3"/>
        <v>#REF!</v>
      </c>
      <c r="AT30" s="13" t="e">
        <f t="shared" si="3"/>
        <v>#REF!</v>
      </c>
      <c r="AU30" s="13" t="e">
        <f t="shared" si="3"/>
        <v>#REF!</v>
      </c>
      <c r="AV30" s="13" t="e">
        <f t="shared" si="3"/>
        <v>#REF!</v>
      </c>
      <c r="AW30" s="13" t="e">
        <f t="shared" si="3"/>
        <v>#REF!</v>
      </c>
    </row>
    <row r="31" spans="1:49" ht="11.45" customHeight="1">
      <c r="A31" s="12">
        <v>2</v>
      </c>
      <c r="B31" s="13" t="e">
        <f t="shared" si="4"/>
        <v>#REF!</v>
      </c>
      <c r="C31" s="13" t="e">
        <f t="shared" si="3"/>
        <v>#REF!</v>
      </c>
      <c r="D31" s="13" t="e">
        <f t="shared" si="3"/>
        <v>#REF!</v>
      </c>
      <c r="E31" s="13" t="e">
        <f t="shared" si="3"/>
        <v>#REF!</v>
      </c>
      <c r="F31" s="13" t="e">
        <f t="shared" si="3"/>
        <v>#REF!</v>
      </c>
      <c r="G31" s="13" t="e">
        <f t="shared" si="3"/>
        <v>#REF!</v>
      </c>
      <c r="H31" s="13" t="e">
        <f t="shared" si="3"/>
        <v>#REF!</v>
      </c>
      <c r="I31" s="13" t="e">
        <f t="shared" si="3"/>
        <v>#REF!</v>
      </c>
      <c r="J31" s="13" t="e">
        <f t="shared" si="3"/>
        <v>#REF!</v>
      </c>
      <c r="K31" s="13" t="e">
        <f t="shared" si="3"/>
        <v>#REF!</v>
      </c>
      <c r="L31" s="13" t="e">
        <f t="shared" si="3"/>
        <v>#REF!</v>
      </c>
      <c r="M31" s="13" t="e">
        <f t="shared" si="3"/>
        <v>#REF!</v>
      </c>
      <c r="N31" s="13" t="e">
        <f t="shared" si="3"/>
        <v>#REF!</v>
      </c>
      <c r="O31" s="13" t="e">
        <f t="shared" si="3"/>
        <v>#REF!</v>
      </c>
      <c r="P31" s="13" t="e">
        <f t="shared" si="3"/>
        <v>#REF!</v>
      </c>
      <c r="Q31" s="13" t="e">
        <f t="shared" si="3"/>
        <v>#REF!</v>
      </c>
      <c r="R31" s="13" t="e">
        <f t="shared" si="3"/>
        <v>#REF!</v>
      </c>
      <c r="S31" s="13" t="e">
        <f t="shared" si="3"/>
        <v>#REF!</v>
      </c>
      <c r="T31" s="13" t="e">
        <f t="shared" si="3"/>
        <v>#REF!</v>
      </c>
      <c r="U31" s="13" t="e">
        <f t="shared" si="3"/>
        <v>#REF!</v>
      </c>
      <c r="V31" s="13" t="e">
        <f t="shared" si="3"/>
        <v>#REF!</v>
      </c>
      <c r="W31" s="13" t="e">
        <f t="shared" si="3"/>
        <v>#REF!</v>
      </c>
      <c r="X31" s="13" t="e">
        <f t="shared" si="3"/>
        <v>#REF!</v>
      </c>
      <c r="Y31" s="13" t="e">
        <f t="shared" si="3"/>
        <v>#REF!</v>
      </c>
      <c r="Z31" s="13" t="e">
        <f t="shared" si="3"/>
        <v>#REF!</v>
      </c>
      <c r="AA31" s="13" t="e">
        <f t="shared" si="3"/>
        <v>#REF!</v>
      </c>
      <c r="AB31" s="13" t="e">
        <f t="shared" si="3"/>
        <v>#REF!</v>
      </c>
      <c r="AC31" s="13" t="e">
        <f t="shared" si="3"/>
        <v>#REF!</v>
      </c>
      <c r="AD31" s="13" t="e">
        <f t="shared" si="3"/>
        <v>#REF!</v>
      </c>
      <c r="AE31" s="13" t="e">
        <f t="shared" si="3"/>
        <v>#REF!</v>
      </c>
      <c r="AF31" s="13" t="e">
        <f t="shared" si="3"/>
        <v>#REF!</v>
      </c>
      <c r="AG31" s="13" t="e">
        <f t="shared" si="3"/>
        <v>#REF!</v>
      </c>
      <c r="AH31" s="13" t="e">
        <f t="shared" si="3"/>
        <v>#REF!</v>
      </c>
      <c r="AI31" s="13" t="e">
        <f t="shared" si="3"/>
        <v>#REF!</v>
      </c>
      <c r="AJ31" s="13" t="e">
        <f t="shared" si="3"/>
        <v>#REF!</v>
      </c>
      <c r="AK31" s="13" t="e">
        <f t="shared" si="3"/>
        <v>#REF!</v>
      </c>
      <c r="AL31" s="13" t="e">
        <f t="shared" si="3"/>
        <v>#REF!</v>
      </c>
      <c r="AM31" s="13" t="e">
        <f t="shared" si="3"/>
        <v>#REF!</v>
      </c>
      <c r="AN31" s="13" t="e">
        <f t="shared" si="3"/>
        <v>#REF!</v>
      </c>
      <c r="AO31" s="13" t="e">
        <f t="shared" si="3"/>
        <v>#REF!</v>
      </c>
      <c r="AP31" s="13" t="e">
        <f t="shared" si="3"/>
        <v>#REF!</v>
      </c>
      <c r="AQ31" s="13" t="e">
        <f t="shared" si="3"/>
        <v>#REF!</v>
      </c>
      <c r="AR31" s="13" t="e">
        <f t="shared" si="3"/>
        <v>#REF!</v>
      </c>
      <c r="AS31" s="13" t="e">
        <f t="shared" si="3"/>
        <v>#REF!</v>
      </c>
      <c r="AT31" s="13" t="e">
        <f t="shared" si="3"/>
        <v>#REF!</v>
      </c>
      <c r="AU31" s="13" t="e">
        <f t="shared" si="3"/>
        <v>#REF!</v>
      </c>
      <c r="AV31" s="13" t="e">
        <f t="shared" si="3"/>
        <v>#REF!</v>
      </c>
      <c r="AW31" s="13" t="e">
        <f t="shared" si="3"/>
        <v>#REF!</v>
      </c>
    </row>
    <row r="32" spans="1:49" ht="11.45" customHeight="1">
      <c r="A32" s="15" t="s">
        <v>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row>
    <row r="33" spans="1:49" ht="11.45" customHeight="1">
      <c r="A33" s="12">
        <v>1</v>
      </c>
      <c r="B33" s="13" t="e">
        <f t="shared" si="4"/>
        <v>#REF!</v>
      </c>
      <c r="C33" s="13" t="e">
        <f t="shared" si="3"/>
        <v>#REF!</v>
      </c>
      <c r="D33" s="13" t="e">
        <f t="shared" si="3"/>
        <v>#REF!</v>
      </c>
      <c r="E33" s="13" t="e">
        <f t="shared" si="3"/>
        <v>#REF!</v>
      </c>
      <c r="F33" s="13" t="e">
        <f t="shared" si="3"/>
        <v>#REF!</v>
      </c>
      <c r="G33" s="13" t="e">
        <f t="shared" si="3"/>
        <v>#REF!</v>
      </c>
      <c r="H33" s="13" t="e">
        <f t="shared" si="3"/>
        <v>#REF!</v>
      </c>
      <c r="I33" s="13" t="e">
        <f t="shared" si="3"/>
        <v>#REF!</v>
      </c>
      <c r="J33" s="13" t="e">
        <f t="shared" si="3"/>
        <v>#REF!</v>
      </c>
      <c r="K33" s="13" t="e">
        <f t="shared" si="3"/>
        <v>#REF!</v>
      </c>
      <c r="L33" s="13" t="e">
        <f t="shared" si="3"/>
        <v>#REF!</v>
      </c>
      <c r="M33" s="13" t="e">
        <f t="shared" si="3"/>
        <v>#REF!</v>
      </c>
      <c r="N33" s="13" t="e">
        <f t="shared" si="3"/>
        <v>#REF!</v>
      </c>
      <c r="O33" s="13" t="e">
        <f t="shared" si="3"/>
        <v>#REF!</v>
      </c>
      <c r="P33" s="13" t="e">
        <f t="shared" si="3"/>
        <v>#REF!</v>
      </c>
      <c r="Q33" s="13" t="e">
        <f t="shared" si="3"/>
        <v>#REF!</v>
      </c>
      <c r="R33" s="13" t="e">
        <f t="shared" si="3"/>
        <v>#REF!</v>
      </c>
      <c r="S33" s="13" t="e">
        <f t="shared" si="3"/>
        <v>#REF!</v>
      </c>
      <c r="T33" s="13" t="e">
        <f t="shared" si="3"/>
        <v>#REF!</v>
      </c>
      <c r="U33" s="13" t="e">
        <f t="shared" si="3"/>
        <v>#REF!</v>
      </c>
      <c r="V33" s="13" t="e">
        <f t="shared" si="3"/>
        <v>#REF!</v>
      </c>
      <c r="W33" s="13" t="e">
        <f t="shared" si="3"/>
        <v>#REF!</v>
      </c>
      <c r="X33" s="13" t="e">
        <f t="shared" si="3"/>
        <v>#REF!</v>
      </c>
      <c r="Y33" s="13" t="e">
        <f t="shared" si="3"/>
        <v>#REF!</v>
      </c>
      <c r="Z33" s="13" t="e">
        <f t="shared" si="3"/>
        <v>#REF!</v>
      </c>
      <c r="AA33" s="13" t="e">
        <f t="shared" si="3"/>
        <v>#REF!</v>
      </c>
      <c r="AB33" s="13" t="e">
        <f t="shared" si="3"/>
        <v>#REF!</v>
      </c>
      <c r="AC33" s="13" t="e">
        <f t="shared" si="3"/>
        <v>#REF!</v>
      </c>
      <c r="AD33" s="13" t="e">
        <f t="shared" si="3"/>
        <v>#REF!</v>
      </c>
      <c r="AE33" s="13" t="e">
        <f t="shared" si="3"/>
        <v>#REF!</v>
      </c>
      <c r="AF33" s="13" t="e">
        <f t="shared" si="3"/>
        <v>#REF!</v>
      </c>
      <c r="AG33" s="13" t="e">
        <f t="shared" si="3"/>
        <v>#REF!</v>
      </c>
      <c r="AH33" s="13" t="e">
        <f t="shared" si="3"/>
        <v>#REF!</v>
      </c>
      <c r="AI33" s="13" t="e">
        <f t="shared" si="3"/>
        <v>#REF!</v>
      </c>
      <c r="AJ33" s="13" t="e">
        <f t="shared" si="3"/>
        <v>#REF!</v>
      </c>
      <c r="AK33" s="13" t="e">
        <f t="shared" si="3"/>
        <v>#REF!</v>
      </c>
      <c r="AL33" s="13" t="e">
        <f t="shared" si="3"/>
        <v>#REF!</v>
      </c>
      <c r="AM33" s="13" t="e">
        <f t="shared" si="3"/>
        <v>#REF!</v>
      </c>
      <c r="AN33" s="13" t="e">
        <f t="shared" si="3"/>
        <v>#REF!</v>
      </c>
      <c r="AO33" s="13" t="e">
        <f t="shared" si="3"/>
        <v>#REF!</v>
      </c>
      <c r="AP33" s="13" t="e">
        <f t="shared" si="3"/>
        <v>#REF!</v>
      </c>
      <c r="AQ33" s="13" t="e">
        <f t="shared" si="3"/>
        <v>#REF!</v>
      </c>
      <c r="AR33" s="13" t="e">
        <f t="shared" si="3"/>
        <v>#REF!</v>
      </c>
      <c r="AS33" s="13" t="e">
        <f t="shared" si="3"/>
        <v>#REF!</v>
      </c>
      <c r="AT33" s="13" t="e">
        <f t="shared" si="3"/>
        <v>#REF!</v>
      </c>
      <c r="AU33" s="13" t="e">
        <f t="shared" si="3"/>
        <v>#REF!</v>
      </c>
      <c r="AV33" s="13" t="e">
        <f t="shared" si="3"/>
        <v>#REF!</v>
      </c>
      <c r="AW33" s="13" t="e">
        <f t="shared" si="3"/>
        <v>#REF!</v>
      </c>
    </row>
    <row r="34" spans="1:49" ht="11.45" customHeight="1">
      <c r="A34" s="12">
        <v>2</v>
      </c>
      <c r="B34" s="13" t="e">
        <f t="shared" si="4"/>
        <v>#REF!</v>
      </c>
      <c r="C34" s="13" t="e">
        <f t="shared" si="3"/>
        <v>#REF!</v>
      </c>
      <c r="D34" s="13" t="e">
        <f t="shared" si="3"/>
        <v>#REF!</v>
      </c>
      <c r="E34" s="13" t="e">
        <f t="shared" si="3"/>
        <v>#REF!</v>
      </c>
      <c r="F34" s="13" t="e">
        <f t="shared" si="3"/>
        <v>#REF!</v>
      </c>
      <c r="G34" s="13" t="e">
        <f t="shared" si="3"/>
        <v>#REF!</v>
      </c>
      <c r="H34" s="13" t="e">
        <f t="shared" si="3"/>
        <v>#REF!</v>
      </c>
      <c r="I34" s="13" t="e">
        <f t="shared" si="3"/>
        <v>#REF!</v>
      </c>
      <c r="J34" s="13" t="e">
        <f t="shared" si="3"/>
        <v>#REF!</v>
      </c>
      <c r="K34" s="13" t="e">
        <f t="shared" si="3"/>
        <v>#REF!</v>
      </c>
      <c r="L34" s="13" t="e">
        <f t="shared" si="3"/>
        <v>#REF!</v>
      </c>
      <c r="M34" s="13" t="e">
        <f t="shared" si="3"/>
        <v>#REF!</v>
      </c>
      <c r="N34" s="13" t="e">
        <f t="shared" si="3"/>
        <v>#REF!</v>
      </c>
      <c r="O34" s="13" t="e">
        <f t="shared" si="3"/>
        <v>#REF!</v>
      </c>
      <c r="P34" s="13" t="e">
        <f t="shared" si="3"/>
        <v>#REF!</v>
      </c>
      <c r="Q34" s="13" t="e">
        <f t="shared" si="3"/>
        <v>#REF!</v>
      </c>
      <c r="R34" s="13" t="e">
        <f t="shared" si="3"/>
        <v>#REF!</v>
      </c>
      <c r="S34" s="13" t="e">
        <f t="shared" si="3"/>
        <v>#REF!</v>
      </c>
      <c r="T34" s="13" t="e">
        <f t="shared" si="3"/>
        <v>#REF!</v>
      </c>
      <c r="U34" s="13" t="e">
        <f t="shared" si="3"/>
        <v>#REF!</v>
      </c>
      <c r="V34" s="13" t="e">
        <f t="shared" si="3"/>
        <v>#REF!</v>
      </c>
      <c r="W34" s="13" t="e">
        <f t="shared" si="3"/>
        <v>#REF!</v>
      </c>
      <c r="X34" s="13" t="e">
        <f t="shared" si="3"/>
        <v>#REF!</v>
      </c>
      <c r="Y34" s="13" t="e">
        <f t="shared" si="3"/>
        <v>#REF!</v>
      </c>
      <c r="Z34" s="13" t="e">
        <f t="shared" si="3"/>
        <v>#REF!</v>
      </c>
      <c r="AA34" s="13" t="e">
        <f t="shared" si="3"/>
        <v>#REF!</v>
      </c>
      <c r="AB34" s="13" t="e">
        <f t="shared" si="3"/>
        <v>#REF!</v>
      </c>
      <c r="AC34" s="13" t="e">
        <f t="shared" si="3"/>
        <v>#REF!</v>
      </c>
      <c r="AD34" s="13" t="e">
        <f t="shared" si="3"/>
        <v>#REF!</v>
      </c>
      <c r="AE34" s="13" t="e">
        <f t="shared" si="3"/>
        <v>#REF!</v>
      </c>
      <c r="AF34" s="13" t="e">
        <f t="shared" si="3"/>
        <v>#REF!</v>
      </c>
      <c r="AG34" s="13" t="e">
        <f t="shared" si="3"/>
        <v>#REF!</v>
      </c>
      <c r="AH34" s="13" t="e">
        <f t="shared" si="3"/>
        <v>#REF!</v>
      </c>
      <c r="AI34" s="13" t="e">
        <f t="shared" si="3"/>
        <v>#REF!</v>
      </c>
      <c r="AJ34" s="13" t="e">
        <f t="shared" si="3"/>
        <v>#REF!</v>
      </c>
      <c r="AK34" s="13" t="e">
        <f t="shared" si="3"/>
        <v>#REF!</v>
      </c>
      <c r="AL34" s="13" t="e">
        <f t="shared" ref="C34:AW40" si="5">ROUND(AL15*0.87,)+25</f>
        <v>#REF!</v>
      </c>
      <c r="AM34" s="13" t="e">
        <f t="shared" si="5"/>
        <v>#REF!</v>
      </c>
      <c r="AN34" s="13" t="e">
        <f t="shared" si="5"/>
        <v>#REF!</v>
      </c>
      <c r="AO34" s="13" t="e">
        <f t="shared" si="5"/>
        <v>#REF!</v>
      </c>
      <c r="AP34" s="13" t="e">
        <f t="shared" si="5"/>
        <v>#REF!</v>
      </c>
      <c r="AQ34" s="13" t="e">
        <f t="shared" si="5"/>
        <v>#REF!</v>
      </c>
      <c r="AR34" s="13" t="e">
        <f t="shared" si="5"/>
        <v>#REF!</v>
      </c>
      <c r="AS34" s="13" t="e">
        <f t="shared" si="5"/>
        <v>#REF!</v>
      </c>
      <c r="AT34" s="13" t="e">
        <f t="shared" si="5"/>
        <v>#REF!</v>
      </c>
      <c r="AU34" s="13" t="e">
        <f t="shared" si="5"/>
        <v>#REF!</v>
      </c>
      <c r="AV34" s="13" t="e">
        <f t="shared" si="5"/>
        <v>#REF!</v>
      </c>
      <c r="AW34" s="13" t="e">
        <f t="shared" si="5"/>
        <v>#REF!</v>
      </c>
    </row>
    <row r="35" spans="1:49" ht="11.45" customHeight="1">
      <c r="A35" s="16" t="s">
        <v>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row>
    <row r="36" spans="1:49" ht="11.45" customHeight="1">
      <c r="A36" s="12">
        <v>1</v>
      </c>
      <c r="B36" s="13" t="e">
        <f t="shared" si="4"/>
        <v>#REF!</v>
      </c>
      <c r="C36" s="13" t="e">
        <f t="shared" si="5"/>
        <v>#REF!</v>
      </c>
      <c r="D36" s="13" t="e">
        <f t="shared" si="5"/>
        <v>#REF!</v>
      </c>
      <c r="E36" s="13" t="e">
        <f t="shared" si="5"/>
        <v>#REF!</v>
      </c>
      <c r="F36" s="13" t="e">
        <f t="shared" si="5"/>
        <v>#REF!</v>
      </c>
      <c r="G36" s="13" t="e">
        <f t="shared" si="5"/>
        <v>#REF!</v>
      </c>
      <c r="H36" s="13" t="e">
        <f t="shared" si="5"/>
        <v>#REF!</v>
      </c>
      <c r="I36" s="13" t="e">
        <f t="shared" si="5"/>
        <v>#REF!</v>
      </c>
      <c r="J36" s="13" t="e">
        <f t="shared" si="5"/>
        <v>#REF!</v>
      </c>
      <c r="K36" s="13" t="e">
        <f t="shared" si="5"/>
        <v>#REF!</v>
      </c>
      <c r="L36" s="13" t="e">
        <f t="shared" si="5"/>
        <v>#REF!</v>
      </c>
      <c r="M36" s="13" t="e">
        <f t="shared" si="5"/>
        <v>#REF!</v>
      </c>
      <c r="N36" s="13" t="e">
        <f t="shared" si="5"/>
        <v>#REF!</v>
      </c>
      <c r="O36" s="13" t="e">
        <f t="shared" si="5"/>
        <v>#REF!</v>
      </c>
      <c r="P36" s="13" t="e">
        <f t="shared" si="5"/>
        <v>#REF!</v>
      </c>
      <c r="Q36" s="13" t="e">
        <f t="shared" si="5"/>
        <v>#REF!</v>
      </c>
      <c r="R36" s="13" t="e">
        <f t="shared" si="5"/>
        <v>#REF!</v>
      </c>
      <c r="S36" s="13" t="e">
        <f t="shared" si="5"/>
        <v>#REF!</v>
      </c>
      <c r="T36" s="13" t="e">
        <f t="shared" si="5"/>
        <v>#REF!</v>
      </c>
      <c r="U36" s="13" t="e">
        <f t="shared" si="5"/>
        <v>#REF!</v>
      </c>
      <c r="V36" s="13" t="e">
        <f t="shared" si="5"/>
        <v>#REF!</v>
      </c>
      <c r="W36" s="13" t="e">
        <f t="shared" si="5"/>
        <v>#REF!</v>
      </c>
      <c r="X36" s="13" t="e">
        <f t="shared" si="5"/>
        <v>#REF!</v>
      </c>
      <c r="Y36" s="13" t="e">
        <f t="shared" si="5"/>
        <v>#REF!</v>
      </c>
      <c r="Z36" s="13" t="e">
        <f t="shared" si="5"/>
        <v>#REF!</v>
      </c>
      <c r="AA36" s="13" t="e">
        <f t="shared" si="5"/>
        <v>#REF!</v>
      </c>
      <c r="AB36" s="13" t="e">
        <f t="shared" si="5"/>
        <v>#REF!</v>
      </c>
      <c r="AC36" s="13" t="e">
        <f t="shared" si="5"/>
        <v>#REF!</v>
      </c>
      <c r="AD36" s="13" t="e">
        <f t="shared" si="5"/>
        <v>#REF!</v>
      </c>
      <c r="AE36" s="13" t="e">
        <f t="shared" si="5"/>
        <v>#REF!</v>
      </c>
      <c r="AF36" s="13" t="e">
        <f t="shared" si="5"/>
        <v>#REF!</v>
      </c>
      <c r="AG36" s="13" t="e">
        <f t="shared" si="5"/>
        <v>#REF!</v>
      </c>
      <c r="AH36" s="13" t="e">
        <f t="shared" si="5"/>
        <v>#REF!</v>
      </c>
      <c r="AI36" s="13" t="e">
        <f t="shared" si="5"/>
        <v>#REF!</v>
      </c>
      <c r="AJ36" s="13" t="e">
        <f t="shared" si="5"/>
        <v>#REF!</v>
      </c>
      <c r="AK36" s="13" t="e">
        <f t="shared" si="5"/>
        <v>#REF!</v>
      </c>
      <c r="AL36" s="13" t="e">
        <f t="shared" si="5"/>
        <v>#REF!</v>
      </c>
      <c r="AM36" s="13" t="e">
        <f t="shared" si="5"/>
        <v>#REF!</v>
      </c>
      <c r="AN36" s="13" t="e">
        <f t="shared" si="5"/>
        <v>#REF!</v>
      </c>
      <c r="AO36" s="13" t="e">
        <f t="shared" si="5"/>
        <v>#REF!</v>
      </c>
      <c r="AP36" s="13" t="e">
        <f t="shared" si="5"/>
        <v>#REF!</v>
      </c>
      <c r="AQ36" s="13" t="e">
        <f t="shared" si="5"/>
        <v>#REF!</v>
      </c>
      <c r="AR36" s="13" t="e">
        <f t="shared" si="5"/>
        <v>#REF!</v>
      </c>
      <c r="AS36" s="13" t="e">
        <f t="shared" si="5"/>
        <v>#REF!</v>
      </c>
      <c r="AT36" s="13" t="e">
        <f t="shared" si="5"/>
        <v>#REF!</v>
      </c>
      <c r="AU36" s="13" t="e">
        <f t="shared" si="5"/>
        <v>#REF!</v>
      </c>
      <c r="AV36" s="13" t="e">
        <f t="shared" si="5"/>
        <v>#REF!</v>
      </c>
      <c r="AW36" s="13" t="e">
        <f t="shared" si="5"/>
        <v>#REF!</v>
      </c>
    </row>
    <row r="37" spans="1:49" ht="11.45" customHeight="1">
      <c r="A37" s="12">
        <v>2</v>
      </c>
      <c r="B37" s="13" t="e">
        <f t="shared" si="4"/>
        <v>#REF!</v>
      </c>
      <c r="C37" s="13" t="e">
        <f t="shared" si="5"/>
        <v>#REF!</v>
      </c>
      <c r="D37" s="13" t="e">
        <f t="shared" si="5"/>
        <v>#REF!</v>
      </c>
      <c r="E37" s="13" t="e">
        <f t="shared" si="5"/>
        <v>#REF!</v>
      </c>
      <c r="F37" s="13" t="e">
        <f t="shared" si="5"/>
        <v>#REF!</v>
      </c>
      <c r="G37" s="13" t="e">
        <f t="shared" si="5"/>
        <v>#REF!</v>
      </c>
      <c r="H37" s="13" t="e">
        <f t="shared" si="5"/>
        <v>#REF!</v>
      </c>
      <c r="I37" s="13" t="e">
        <f t="shared" si="5"/>
        <v>#REF!</v>
      </c>
      <c r="J37" s="13" t="e">
        <f t="shared" si="5"/>
        <v>#REF!</v>
      </c>
      <c r="K37" s="13" t="e">
        <f t="shared" si="5"/>
        <v>#REF!</v>
      </c>
      <c r="L37" s="13" t="e">
        <f t="shared" si="5"/>
        <v>#REF!</v>
      </c>
      <c r="M37" s="13" t="e">
        <f t="shared" si="5"/>
        <v>#REF!</v>
      </c>
      <c r="N37" s="13" t="e">
        <f t="shared" si="5"/>
        <v>#REF!</v>
      </c>
      <c r="O37" s="13" t="e">
        <f t="shared" si="5"/>
        <v>#REF!</v>
      </c>
      <c r="P37" s="13" t="e">
        <f t="shared" si="5"/>
        <v>#REF!</v>
      </c>
      <c r="Q37" s="13" t="e">
        <f t="shared" si="5"/>
        <v>#REF!</v>
      </c>
      <c r="R37" s="13" t="e">
        <f t="shared" si="5"/>
        <v>#REF!</v>
      </c>
      <c r="S37" s="13" t="e">
        <f t="shared" si="5"/>
        <v>#REF!</v>
      </c>
      <c r="T37" s="13" t="e">
        <f t="shared" si="5"/>
        <v>#REF!</v>
      </c>
      <c r="U37" s="13" t="e">
        <f t="shared" si="5"/>
        <v>#REF!</v>
      </c>
      <c r="V37" s="13" t="e">
        <f t="shared" si="5"/>
        <v>#REF!</v>
      </c>
      <c r="W37" s="13" t="e">
        <f t="shared" si="5"/>
        <v>#REF!</v>
      </c>
      <c r="X37" s="13" t="e">
        <f t="shared" si="5"/>
        <v>#REF!</v>
      </c>
      <c r="Y37" s="13" t="e">
        <f t="shared" si="5"/>
        <v>#REF!</v>
      </c>
      <c r="Z37" s="13" t="e">
        <f t="shared" si="5"/>
        <v>#REF!</v>
      </c>
      <c r="AA37" s="13" t="e">
        <f t="shared" si="5"/>
        <v>#REF!</v>
      </c>
      <c r="AB37" s="13" t="e">
        <f t="shared" si="5"/>
        <v>#REF!</v>
      </c>
      <c r="AC37" s="13" t="e">
        <f t="shared" si="5"/>
        <v>#REF!</v>
      </c>
      <c r="AD37" s="13" t="e">
        <f t="shared" si="5"/>
        <v>#REF!</v>
      </c>
      <c r="AE37" s="13" t="e">
        <f t="shared" si="5"/>
        <v>#REF!</v>
      </c>
      <c r="AF37" s="13" t="e">
        <f t="shared" si="5"/>
        <v>#REF!</v>
      </c>
      <c r="AG37" s="13" t="e">
        <f t="shared" si="5"/>
        <v>#REF!</v>
      </c>
      <c r="AH37" s="13" t="e">
        <f t="shared" si="5"/>
        <v>#REF!</v>
      </c>
      <c r="AI37" s="13" t="e">
        <f t="shared" si="5"/>
        <v>#REF!</v>
      </c>
      <c r="AJ37" s="13" t="e">
        <f t="shared" si="5"/>
        <v>#REF!</v>
      </c>
      <c r="AK37" s="13" t="e">
        <f t="shared" si="5"/>
        <v>#REF!</v>
      </c>
      <c r="AL37" s="13" t="e">
        <f t="shared" si="5"/>
        <v>#REF!</v>
      </c>
      <c r="AM37" s="13" t="e">
        <f t="shared" si="5"/>
        <v>#REF!</v>
      </c>
      <c r="AN37" s="13" t="e">
        <f t="shared" si="5"/>
        <v>#REF!</v>
      </c>
      <c r="AO37" s="13" t="e">
        <f t="shared" si="5"/>
        <v>#REF!</v>
      </c>
      <c r="AP37" s="13" t="e">
        <f t="shared" si="5"/>
        <v>#REF!</v>
      </c>
      <c r="AQ37" s="13" t="e">
        <f t="shared" si="5"/>
        <v>#REF!</v>
      </c>
      <c r="AR37" s="13" t="e">
        <f t="shared" si="5"/>
        <v>#REF!</v>
      </c>
      <c r="AS37" s="13" t="e">
        <f t="shared" si="5"/>
        <v>#REF!</v>
      </c>
      <c r="AT37" s="13" t="e">
        <f t="shared" si="5"/>
        <v>#REF!</v>
      </c>
      <c r="AU37" s="13" t="e">
        <f t="shared" si="5"/>
        <v>#REF!</v>
      </c>
      <c r="AV37" s="13" t="e">
        <f t="shared" si="5"/>
        <v>#REF!</v>
      </c>
      <c r="AW37" s="13" t="e">
        <f t="shared" si="5"/>
        <v>#REF!</v>
      </c>
    </row>
    <row r="38" spans="1:49" ht="11.45" customHeight="1">
      <c r="A38" s="17" t="s">
        <v>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ht="11.45" customHeight="1">
      <c r="A39" s="12">
        <v>1</v>
      </c>
      <c r="B39" s="13" t="e">
        <f t="shared" si="4"/>
        <v>#REF!</v>
      </c>
      <c r="C39" s="13" t="e">
        <f t="shared" si="5"/>
        <v>#REF!</v>
      </c>
      <c r="D39" s="13" t="e">
        <f t="shared" si="5"/>
        <v>#REF!</v>
      </c>
      <c r="E39" s="13" t="e">
        <f t="shared" si="5"/>
        <v>#REF!</v>
      </c>
      <c r="F39" s="13" t="e">
        <f t="shared" si="5"/>
        <v>#REF!</v>
      </c>
      <c r="G39" s="13" t="e">
        <f t="shared" si="5"/>
        <v>#REF!</v>
      </c>
      <c r="H39" s="13" t="e">
        <f t="shared" si="5"/>
        <v>#REF!</v>
      </c>
      <c r="I39" s="13" t="e">
        <f t="shared" si="5"/>
        <v>#REF!</v>
      </c>
      <c r="J39" s="13" t="e">
        <f t="shared" si="5"/>
        <v>#REF!</v>
      </c>
      <c r="K39" s="13" t="e">
        <f t="shared" si="5"/>
        <v>#REF!</v>
      </c>
      <c r="L39" s="13" t="e">
        <f t="shared" si="5"/>
        <v>#REF!</v>
      </c>
      <c r="M39" s="13" t="e">
        <f t="shared" si="5"/>
        <v>#REF!</v>
      </c>
      <c r="N39" s="13" t="e">
        <f t="shared" si="5"/>
        <v>#REF!</v>
      </c>
      <c r="O39" s="13" t="e">
        <f t="shared" si="5"/>
        <v>#REF!</v>
      </c>
      <c r="P39" s="13" t="e">
        <f t="shared" si="5"/>
        <v>#REF!</v>
      </c>
      <c r="Q39" s="13" t="e">
        <f t="shared" si="5"/>
        <v>#REF!</v>
      </c>
      <c r="R39" s="13" t="e">
        <f t="shared" si="5"/>
        <v>#REF!</v>
      </c>
      <c r="S39" s="13" t="e">
        <f t="shared" si="5"/>
        <v>#REF!</v>
      </c>
      <c r="T39" s="13" t="e">
        <f t="shared" si="5"/>
        <v>#REF!</v>
      </c>
      <c r="U39" s="13" t="e">
        <f t="shared" si="5"/>
        <v>#REF!</v>
      </c>
      <c r="V39" s="13" t="e">
        <f t="shared" si="5"/>
        <v>#REF!</v>
      </c>
      <c r="W39" s="13" t="e">
        <f t="shared" si="5"/>
        <v>#REF!</v>
      </c>
      <c r="X39" s="13" t="e">
        <f t="shared" si="5"/>
        <v>#REF!</v>
      </c>
      <c r="Y39" s="13" t="e">
        <f t="shared" si="5"/>
        <v>#REF!</v>
      </c>
      <c r="Z39" s="13" t="e">
        <f t="shared" si="5"/>
        <v>#REF!</v>
      </c>
      <c r="AA39" s="13" t="e">
        <f t="shared" si="5"/>
        <v>#REF!</v>
      </c>
      <c r="AB39" s="13" t="e">
        <f t="shared" si="5"/>
        <v>#REF!</v>
      </c>
      <c r="AC39" s="13" t="e">
        <f t="shared" si="5"/>
        <v>#REF!</v>
      </c>
      <c r="AD39" s="13" t="e">
        <f t="shared" si="5"/>
        <v>#REF!</v>
      </c>
      <c r="AE39" s="13" t="e">
        <f t="shared" si="5"/>
        <v>#REF!</v>
      </c>
      <c r="AF39" s="13" t="e">
        <f t="shared" si="5"/>
        <v>#REF!</v>
      </c>
      <c r="AG39" s="13" t="e">
        <f t="shared" si="5"/>
        <v>#REF!</v>
      </c>
      <c r="AH39" s="13" t="e">
        <f t="shared" si="5"/>
        <v>#REF!</v>
      </c>
      <c r="AI39" s="13" t="e">
        <f t="shared" si="5"/>
        <v>#REF!</v>
      </c>
      <c r="AJ39" s="13" t="e">
        <f t="shared" si="5"/>
        <v>#REF!</v>
      </c>
      <c r="AK39" s="13" t="e">
        <f t="shared" si="5"/>
        <v>#REF!</v>
      </c>
      <c r="AL39" s="13" t="e">
        <f t="shared" si="5"/>
        <v>#REF!</v>
      </c>
      <c r="AM39" s="13" t="e">
        <f t="shared" si="5"/>
        <v>#REF!</v>
      </c>
      <c r="AN39" s="13" t="e">
        <f t="shared" si="5"/>
        <v>#REF!</v>
      </c>
      <c r="AO39" s="13" t="e">
        <f t="shared" si="5"/>
        <v>#REF!</v>
      </c>
      <c r="AP39" s="13" t="e">
        <f t="shared" si="5"/>
        <v>#REF!</v>
      </c>
      <c r="AQ39" s="13" t="e">
        <f t="shared" si="5"/>
        <v>#REF!</v>
      </c>
      <c r="AR39" s="13" t="e">
        <f t="shared" si="5"/>
        <v>#REF!</v>
      </c>
      <c r="AS39" s="13" t="e">
        <f t="shared" si="5"/>
        <v>#REF!</v>
      </c>
      <c r="AT39" s="13" t="e">
        <f t="shared" si="5"/>
        <v>#REF!</v>
      </c>
      <c r="AU39" s="13" t="e">
        <f t="shared" si="5"/>
        <v>#REF!</v>
      </c>
      <c r="AV39" s="13" t="e">
        <f t="shared" si="5"/>
        <v>#REF!</v>
      </c>
      <c r="AW39" s="13" t="e">
        <f t="shared" si="5"/>
        <v>#REF!</v>
      </c>
    </row>
    <row r="40" spans="1:49" ht="11.45" customHeight="1">
      <c r="A40" s="12">
        <v>2</v>
      </c>
      <c r="B40" s="13" t="e">
        <f t="shared" si="4"/>
        <v>#REF!</v>
      </c>
      <c r="C40" s="13" t="e">
        <f t="shared" si="5"/>
        <v>#REF!</v>
      </c>
      <c r="D40" s="13" t="e">
        <f t="shared" si="5"/>
        <v>#REF!</v>
      </c>
      <c r="E40" s="13" t="e">
        <f t="shared" si="5"/>
        <v>#REF!</v>
      </c>
      <c r="F40" s="13" t="e">
        <f t="shared" si="5"/>
        <v>#REF!</v>
      </c>
      <c r="G40" s="13" t="e">
        <f t="shared" si="5"/>
        <v>#REF!</v>
      </c>
      <c r="H40" s="13" t="e">
        <f t="shared" si="5"/>
        <v>#REF!</v>
      </c>
      <c r="I40" s="13" t="e">
        <f t="shared" si="5"/>
        <v>#REF!</v>
      </c>
      <c r="J40" s="13" t="e">
        <f t="shared" si="5"/>
        <v>#REF!</v>
      </c>
      <c r="K40" s="13" t="e">
        <f t="shared" si="5"/>
        <v>#REF!</v>
      </c>
      <c r="L40" s="13" t="e">
        <f t="shared" si="5"/>
        <v>#REF!</v>
      </c>
      <c r="M40" s="13" t="e">
        <f t="shared" si="5"/>
        <v>#REF!</v>
      </c>
      <c r="N40" s="13" t="e">
        <f t="shared" si="5"/>
        <v>#REF!</v>
      </c>
      <c r="O40" s="13" t="e">
        <f t="shared" si="5"/>
        <v>#REF!</v>
      </c>
      <c r="P40" s="13" t="e">
        <f t="shared" si="5"/>
        <v>#REF!</v>
      </c>
      <c r="Q40" s="13" t="e">
        <f t="shared" si="5"/>
        <v>#REF!</v>
      </c>
      <c r="R40" s="13" t="e">
        <f t="shared" si="5"/>
        <v>#REF!</v>
      </c>
      <c r="S40" s="13" t="e">
        <f t="shared" si="5"/>
        <v>#REF!</v>
      </c>
      <c r="T40" s="13" t="e">
        <f t="shared" si="5"/>
        <v>#REF!</v>
      </c>
      <c r="U40" s="13" t="e">
        <f t="shared" si="5"/>
        <v>#REF!</v>
      </c>
      <c r="V40" s="13" t="e">
        <f t="shared" si="5"/>
        <v>#REF!</v>
      </c>
      <c r="W40" s="13" t="e">
        <f t="shared" si="5"/>
        <v>#REF!</v>
      </c>
      <c r="X40" s="13" t="e">
        <f t="shared" si="5"/>
        <v>#REF!</v>
      </c>
      <c r="Y40" s="13" t="e">
        <f t="shared" si="5"/>
        <v>#REF!</v>
      </c>
      <c r="Z40" s="13" t="e">
        <f t="shared" si="5"/>
        <v>#REF!</v>
      </c>
      <c r="AA40" s="13" t="e">
        <f t="shared" si="5"/>
        <v>#REF!</v>
      </c>
      <c r="AB40" s="13" t="e">
        <f t="shared" si="5"/>
        <v>#REF!</v>
      </c>
      <c r="AC40" s="13" t="e">
        <f t="shared" si="5"/>
        <v>#REF!</v>
      </c>
      <c r="AD40" s="13" t="e">
        <f t="shared" si="5"/>
        <v>#REF!</v>
      </c>
      <c r="AE40" s="13" t="e">
        <f t="shared" si="5"/>
        <v>#REF!</v>
      </c>
      <c r="AF40" s="13" t="e">
        <f t="shared" si="5"/>
        <v>#REF!</v>
      </c>
      <c r="AG40" s="13" t="e">
        <f t="shared" si="5"/>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row>
    <row r="41" spans="1:49" ht="11.45" customHeight="1">
      <c r="A41" s="18"/>
    </row>
    <row r="42" spans="1:49">
      <c r="A42" s="20" t="s">
        <v>23</v>
      </c>
    </row>
    <row r="43" spans="1:49">
      <c r="A43" s="21" t="s">
        <v>239</v>
      </c>
    </row>
    <row r="44" spans="1:49">
      <c r="A44" s="22"/>
    </row>
    <row r="45" spans="1:49">
      <c r="A45" s="20" t="s">
        <v>9</v>
      </c>
    </row>
    <row r="46" spans="1:49">
      <c r="A46" s="23" t="s">
        <v>10</v>
      </c>
    </row>
    <row r="47" spans="1:49">
      <c r="A47" s="23" t="s">
        <v>11</v>
      </c>
    </row>
    <row r="48" spans="1:49" ht="12.6" customHeight="1">
      <c r="A48" s="24" t="s">
        <v>12</v>
      </c>
    </row>
    <row r="49" spans="1:1">
      <c r="A49" s="23" t="s">
        <v>13</v>
      </c>
    </row>
    <row r="50" spans="1:1">
      <c r="A50" s="22"/>
    </row>
    <row r="51" spans="1:1">
      <c r="A51" s="25" t="s">
        <v>14</v>
      </c>
    </row>
    <row r="52" spans="1:1" ht="48">
      <c r="A52" s="26" t="s">
        <v>143</v>
      </c>
    </row>
    <row r="54" spans="1:1">
      <c r="A54" s="27" t="s">
        <v>16</v>
      </c>
    </row>
    <row r="55" spans="1:1">
      <c r="A55" s="28" t="s">
        <v>240</v>
      </c>
    </row>
  </sheetData>
  <pageMargins left="0.7" right="0.7" top="0.75" bottom="0.75" header="0.3" footer="0.3"/>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W55"/>
  <sheetViews>
    <sheetView zoomScale="115" zoomScaleNormal="115" workbookViewId="0">
      <pane xSplit="1" topLeftCell="B1" activePane="topRight" state="frozen"/>
      <selection pane="topRight"/>
    </sheetView>
  </sheetViews>
  <sheetFormatPr defaultColWidth="8.5703125" defaultRowHeight="12"/>
  <cols>
    <col min="1" max="1" width="84.85546875" style="2" customWidth="1"/>
    <col min="2" max="19" width="8.5703125" style="2"/>
    <col min="20" max="20" width="8.5703125" style="2" customWidth="1"/>
    <col min="21" max="21" width="8.5703125" style="2" hidden="1" customWidth="1"/>
    <col min="22" max="23" width="8.5703125" style="2"/>
    <col min="24" max="25" width="8.5703125" style="2" customWidth="1"/>
    <col min="26" max="26" width="8.5703125" style="2" hidden="1" customWidth="1"/>
    <col min="27" max="16384" width="8.5703125" style="2"/>
  </cols>
  <sheetData>
    <row r="1" spans="1:49" ht="11.45" customHeight="1">
      <c r="A1" s="3" t="s">
        <v>0</v>
      </c>
    </row>
    <row r="2" spans="1:49" ht="11.45" customHeight="1">
      <c r="A2" s="4" t="s">
        <v>141</v>
      </c>
    </row>
    <row r="3" spans="1:49" ht="11.45" customHeight="1">
      <c r="A3" s="3"/>
    </row>
    <row r="4" spans="1:49" ht="11.25" customHeight="1">
      <c r="A4" s="5" t="s">
        <v>2</v>
      </c>
    </row>
    <row r="5" spans="1:49" s="1" customFormat="1" ht="25.5" customHeight="1">
      <c r="A5" s="6" t="s">
        <v>3</v>
      </c>
      <c r="B5" s="7" t="e">
        <f>'C завтраками| Bed and breakfast'!#REF!</f>
        <v>#REF!</v>
      </c>
      <c r="C5" s="7" t="e">
        <f>'C завтраками| Bed and breakfast'!#REF!</f>
        <v>#REF!</v>
      </c>
      <c r="D5" s="8" t="e">
        <f>'C завтраками| Bed and breakfast'!#REF!</f>
        <v>#REF!</v>
      </c>
      <c r="E5" s="8" t="e">
        <f>'C завтраками| Bed and breakfast'!#REF!</f>
        <v>#REF!</v>
      </c>
      <c r="F5" s="8" t="e">
        <f>'C завтраками| Bed and breakfast'!#REF!</f>
        <v>#REF!</v>
      </c>
      <c r="G5" s="7" t="e">
        <f>'C завтраками| Bed and breakfast'!#REF!</f>
        <v>#REF!</v>
      </c>
      <c r="H5" s="8" t="e">
        <f>'C завтраками| Bed and breakfast'!#REF!</f>
        <v>#REF!</v>
      </c>
      <c r="I5" s="8" t="e">
        <f>'C завтраками| Bed and breakfast'!#REF!</f>
        <v>#REF!</v>
      </c>
      <c r="J5" s="8" t="e">
        <f>'C завтраками| Bed and breakfast'!#REF!</f>
        <v>#REF!</v>
      </c>
      <c r="K5" s="7" t="e">
        <f>'C завтраками| Bed and breakfast'!#REF!</f>
        <v>#REF!</v>
      </c>
      <c r="L5" s="8" t="e">
        <f>'C завтраками| Bed and breakfast'!#REF!</f>
        <v>#REF!</v>
      </c>
      <c r="M5" s="8" t="e">
        <f>'C завтраками| Bed and breakfast'!#REF!</f>
        <v>#REF!</v>
      </c>
      <c r="N5" s="8" t="e">
        <f>'C завтраками| Bed and breakfast'!#REF!</f>
        <v>#REF!</v>
      </c>
      <c r="O5" s="8" t="e">
        <f>'C завтраками| Bed and breakfast'!#REF!</f>
        <v>#REF!</v>
      </c>
      <c r="P5" s="8" t="e">
        <f>'C завтраками| Bed and breakfast'!#REF!</f>
        <v>#REF!</v>
      </c>
      <c r="Q5" s="8" t="e">
        <f>'C завтраками| Bed and breakfast'!#REF!</f>
        <v>#REF!</v>
      </c>
      <c r="R5" s="8" t="e">
        <f>'C завтраками| Bed and breakfast'!#REF!</f>
        <v>#REF!</v>
      </c>
      <c r="S5" s="8" t="e">
        <f>'C завтраками| Bed and breakfast'!#REF!</f>
        <v>#REF!</v>
      </c>
      <c r="T5" s="8" t="e">
        <f>'C завтраками| Bed and breakfast'!#REF!</f>
        <v>#REF!</v>
      </c>
      <c r="U5" s="8" t="e">
        <f>'C завтраками| Bed and breakfast'!#REF!</f>
        <v>#REF!</v>
      </c>
      <c r="V5" s="8" t="e">
        <f>'C завтраками| Bed and breakfast'!#REF!</f>
        <v>#REF!</v>
      </c>
      <c r="W5" s="8" t="e">
        <f>'C завтраками| Bed and breakfast'!#REF!</f>
        <v>#REF!</v>
      </c>
      <c r="X5" s="8" t="e">
        <f>'C завтраками| Bed and breakfast'!#REF!</f>
        <v>#REF!</v>
      </c>
      <c r="Y5" s="8" t="e">
        <f>'C завтраками| Bed and breakfast'!#REF!</f>
        <v>#REF!</v>
      </c>
      <c r="Z5" s="8" t="e">
        <f>'C завтраками| Bed and breakfast'!#REF!</f>
        <v>#REF!</v>
      </c>
      <c r="AA5" s="8" t="e">
        <f>'C завтраками| Bed and breakfast'!#REF!</f>
        <v>#REF!</v>
      </c>
      <c r="AB5" s="8" t="e">
        <f>'C завтраками| Bed and breakfast'!#REF!</f>
        <v>#REF!</v>
      </c>
      <c r="AC5" s="8" t="e">
        <f>'C завтраками| Bed and breakfast'!#REF!</f>
        <v>#REF!</v>
      </c>
      <c r="AD5" s="8" t="e">
        <f>'C завтраками| Bed and breakfast'!#REF!</f>
        <v>#REF!</v>
      </c>
      <c r="AE5" s="8" t="e">
        <f>'C завтраками| Bed and breakfast'!#REF!</f>
        <v>#REF!</v>
      </c>
      <c r="AF5" s="8" t="e">
        <f>'C завтраками| Bed and breakfast'!#REF!</f>
        <v>#REF!</v>
      </c>
      <c r="AG5" s="8" t="e">
        <f>'C завтраками| Bed and breakfast'!#REF!</f>
        <v>#REF!</v>
      </c>
      <c r="AH5" s="8" t="e">
        <f>'C завтраками| Bed and breakfast'!#REF!</f>
        <v>#REF!</v>
      </c>
      <c r="AI5" s="8" t="e">
        <f>'C завтраками| Bed and breakfast'!#REF!</f>
        <v>#REF!</v>
      </c>
      <c r="AJ5" s="8" t="e">
        <f>'C завтраками| Bed and breakfast'!#REF!</f>
        <v>#REF!</v>
      </c>
      <c r="AK5" s="8" t="e">
        <f>'C завтраками| Bed and breakfast'!#REF!</f>
        <v>#REF!</v>
      </c>
      <c r="AL5" s="8" t="e">
        <f>'C завтраками| Bed and breakfast'!#REF!</f>
        <v>#REF!</v>
      </c>
      <c r="AM5" s="8" t="e">
        <f>'C завтраками| Bed and breakfast'!#REF!</f>
        <v>#REF!</v>
      </c>
      <c r="AN5" s="8" t="e">
        <f>'C завтраками| Bed and breakfast'!#REF!</f>
        <v>#REF!</v>
      </c>
      <c r="AO5" s="8" t="e">
        <f>'C завтраками| Bed and breakfast'!#REF!</f>
        <v>#REF!</v>
      </c>
      <c r="AP5" s="8" t="e">
        <f>'C завтраками| Bed and breakfast'!#REF!</f>
        <v>#REF!</v>
      </c>
      <c r="AQ5" s="8" t="e">
        <f>'C завтраками| Bed and breakfast'!#REF!</f>
        <v>#REF!</v>
      </c>
      <c r="AR5" s="8" t="e">
        <f>'C завтраками| Bed and breakfast'!#REF!</f>
        <v>#REF!</v>
      </c>
      <c r="AS5" s="8" t="e">
        <f>'C завтраками| Bed and breakfast'!#REF!</f>
        <v>#REF!</v>
      </c>
      <c r="AT5" s="8" t="e">
        <f>'C завтраками| Bed and breakfast'!#REF!</f>
        <v>#REF!</v>
      </c>
      <c r="AU5" s="8" t="e">
        <f>'C завтраками| Bed and breakfast'!#REF!</f>
        <v>#REF!</v>
      </c>
      <c r="AV5" s="8" t="e">
        <f>'C завтраками| Bed and breakfast'!#REF!</f>
        <v>#REF!</v>
      </c>
      <c r="AW5" s="8" t="e">
        <f>'C завтраками| Bed and breakfast'!#REF!</f>
        <v>#REF!</v>
      </c>
    </row>
    <row r="6" spans="1:49" s="1" customFormat="1" ht="25.5" customHeight="1">
      <c r="A6" s="9"/>
      <c r="B6" s="7" t="e">
        <f>'C завтраками| Bed and breakfast'!#REF!</f>
        <v>#REF!</v>
      </c>
      <c r="C6" s="7" t="e">
        <f>'C завтраками| Bed and breakfast'!#REF!</f>
        <v>#REF!</v>
      </c>
      <c r="D6" s="8" t="e">
        <f>'C завтраками| Bed and breakfast'!#REF!</f>
        <v>#REF!</v>
      </c>
      <c r="E6" s="8" t="e">
        <f>'C завтраками| Bed and breakfast'!#REF!</f>
        <v>#REF!</v>
      </c>
      <c r="F6" s="8" t="e">
        <f>'C завтраками| Bed and breakfast'!#REF!</f>
        <v>#REF!</v>
      </c>
      <c r="G6" s="7" t="e">
        <f>'C завтраками| Bed and breakfast'!#REF!</f>
        <v>#REF!</v>
      </c>
      <c r="H6" s="8" t="e">
        <f>'C завтраками| Bed and breakfast'!#REF!</f>
        <v>#REF!</v>
      </c>
      <c r="I6" s="8" t="e">
        <f>'C завтраками| Bed and breakfast'!#REF!</f>
        <v>#REF!</v>
      </c>
      <c r="J6" s="8" t="e">
        <f>'C завтраками| Bed and breakfast'!#REF!</f>
        <v>#REF!</v>
      </c>
      <c r="K6" s="7" t="e">
        <f>'C завтраками| Bed and breakfast'!#REF!</f>
        <v>#REF!</v>
      </c>
      <c r="L6" s="8" t="e">
        <f>'C завтраками| Bed and breakfast'!#REF!</f>
        <v>#REF!</v>
      </c>
      <c r="M6" s="8" t="e">
        <f>'C завтраками| Bed and breakfast'!#REF!</f>
        <v>#REF!</v>
      </c>
      <c r="N6" s="8" t="e">
        <f>'C завтраками| Bed and breakfast'!#REF!</f>
        <v>#REF!</v>
      </c>
      <c r="O6" s="8" t="e">
        <f>'C завтраками| Bed and breakfast'!#REF!</f>
        <v>#REF!</v>
      </c>
      <c r="P6" s="8" t="e">
        <f>'C завтраками| Bed and breakfast'!#REF!</f>
        <v>#REF!</v>
      </c>
      <c r="Q6" s="8" t="e">
        <f>'C завтраками| Bed and breakfast'!#REF!</f>
        <v>#REF!</v>
      </c>
      <c r="R6" s="8" t="e">
        <f>'C завтраками| Bed and breakfast'!#REF!</f>
        <v>#REF!</v>
      </c>
      <c r="S6" s="8" t="e">
        <f>'C завтраками| Bed and breakfast'!#REF!</f>
        <v>#REF!</v>
      </c>
      <c r="T6" s="8" t="e">
        <f>'C завтраками| Bed and breakfast'!#REF!</f>
        <v>#REF!</v>
      </c>
      <c r="U6" s="8" t="e">
        <f>'C завтраками| Bed and breakfast'!#REF!</f>
        <v>#REF!</v>
      </c>
      <c r="V6" s="8" t="e">
        <f>'C завтраками| Bed and breakfast'!#REF!</f>
        <v>#REF!</v>
      </c>
      <c r="W6" s="8" t="e">
        <f>'C завтраками| Bed and breakfast'!#REF!</f>
        <v>#REF!</v>
      </c>
      <c r="X6" s="8" t="e">
        <f>'C завтраками| Bed and breakfast'!#REF!</f>
        <v>#REF!</v>
      </c>
      <c r="Y6" s="8" t="e">
        <f>'C завтраками| Bed and breakfast'!#REF!</f>
        <v>#REF!</v>
      </c>
      <c r="Z6" s="8" t="e">
        <f>'C завтраками| Bed and breakfast'!#REF!</f>
        <v>#REF!</v>
      </c>
      <c r="AA6" s="8" t="e">
        <f>'C завтраками| Bed and breakfast'!#REF!</f>
        <v>#REF!</v>
      </c>
      <c r="AB6" s="8" t="e">
        <f>'C завтраками| Bed and breakfast'!#REF!</f>
        <v>#REF!</v>
      </c>
      <c r="AC6" s="8" t="e">
        <f>'C завтраками| Bed and breakfast'!#REF!</f>
        <v>#REF!</v>
      </c>
      <c r="AD6" s="8" t="e">
        <f>'C завтраками| Bed and breakfast'!#REF!</f>
        <v>#REF!</v>
      </c>
      <c r="AE6" s="8" t="e">
        <f>'C завтраками| Bed and breakfast'!#REF!</f>
        <v>#REF!</v>
      </c>
      <c r="AF6" s="8" t="e">
        <f>'C завтраками| Bed and breakfast'!#REF!</f>
        <v>#REF!</v>
      </c>
      <c r="AG6" s="8" t="e">
        <f>'C завтраками| Bed and breakfast'!#REF!</f>
        <v>#REF!</v>
      </c>
      <c r="AH6" s="8" t="e">
        <f>'C завтраками| Bed and breakfast'!#REF!</f>
        <v>#REF!</v>
      </c>
      <c r="AI6" s="8" t="e">
        <f>'C завтраками| Bed and breakfast'!#REF!</f>
        <v>#REF!</v>
      </c>
      <c r="AJ6" s="8" t="e">
        <f>'C завтраками| Bed and breakfast'!#REF!</f>
        <v>#REF!</v>
      </c>
      <c r="AK6" s="8" t="e">
        <f>'C завтраками| Bed and breakfast'!#REF!</f>
        <v>#REF!</v>
      </c>
      <c r="AL6" s="8" t="e">
        <f>'C завтраками| Bed and breakfast'!#REF!</f>
        <v>#REF!</v>
      </c>
      <c r="AM6" s="8" t="e">
        <f>'C завтраками| Bed and breakfast'!#REF!</f>
        <v>#REF!</v>
      </c>
      <c r="AN6" s="8" t="e">
        <f>'C завтраками| Bed and breakfast'!#REF!</f>
        <v>#REF!</v>
      </c>
      <c r="AO6" s="8" t="e">
        <f>'C завтраками| Bed and breakfast'!#REF!</f>
        <v>#REF!</v>
      </c>
      <c r="AP6" s="8" t="e">
        <f>'C завтраками| Bed and breakfast'!#REF!</f>
        <v>#REF!</v>
      </c>
      <c r="AQ6" s="8" t="e">
        <f>'C завтраками| Bed and breakfast'!#REF!</f>
        <v>#REF!</v>
      </c>
      <c r="AR6" s="8" t="e">
        <f>'C завтраками| Bed and breakfast'!#REF!</f>
        <v>#REF!</v>
      </c>
      <c r="AS6" s="8" t="e">
        <f>'C завтраками| Bed and breakfast'!#REF!</f>
        <v>#REF!</v>
      </c>
      <c r="AT6" s="8" t="e">
        <f>'C завтраками| Bed and breakfast'!#REF!</f>
        <v>#REF!</v>
      </c>
      <c r="AU6" s="8" t="e">
        <f>'C завтраками| Bed and breakfast'!#REF!</f>
        <v>#REF!</v>
      </c>
      <c r="AV6" s="8" t="e">
        <f>'C завтраками| Bed and breakfast'!#REF!</f>
        <v>#REF!</v>
      </c>
      <c r="AW6" s="8" t="e">
        <f>'C завтраками| Bed and breakfast'!#REF!</f>
        <v>#REF!</v>
      </c>
    </row>
    <row r="7" spans="1:49" ht="11.45" customHeight="1">
      <c r="A7" s="10" t="s">
        <v>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c r="A8" s="12">
        <v>1</v>
      </c>
      <c r="B8" s="13" t="e">
        <f>'C завтраками| Bed and breakfast'!#REF!*0.85</f>
        <v>#REF!</v>
      </c>
      <c r="C8" s="13" t="e">
        <f>'C завтраками| Bed and breakfast'!#REF!*0.85</f>
        <v>#REF!</v>
      </c>
      <c r="D8" s="13" t="e">
        <f>'C завтраками| Bed and breakfast'!#REF!*0.85</f>
        <v>#REF!</v>
      </c>
      <c r="E8" s="13" t="e">
        <f>'C завтраками| Bed and breakfast'!#REF!*0.85</f>
        <v>#REF!</v>
      </c>
      <c r="F8" s="13" t="e">
        <f>'C завтраками| Bed and breakfast'!#REF!*0.85</f>
        <v>#REF!</v>
      </c>
      <c r="G8" s="13" t="e">
        <f>'C завтраками| Bed and breakfast'!#REF!*0.85</f>
        <v>#REF!</v>
      </c>
      <c r="H8" s="13" t="e">
        <f>'C завтраками| Bed and breakfast'!#REF!*0.85</f>
        <v>#REF!</v>
      </c>
      <c r="I8" s="13" t="e">
        <f>'C завтраками| Bed and breakfast'!#REF!*0.85</f>
        <v>#REF!</v>
      </c>
      <c r="J8" s="13" t="e">
        <f>'C завтраками| Bed and breakfast'!#REF!*0.85</f>
        <v>#REF!</v>
      </c>
      <c r="K8" s="13" t="e">
        <f>'C завтраками| Bed and breakfast'!#REF!*0.85</f>
        <v>#REF!</v>
      </c>
      <c r="L8" s="13" t="e">
        <f>'C завтраками| Bed and breakfast'!#REF!*0.85</f>
        <v>#REF!</v>
      </c>
      <c r="M8" s="13" t="e">
        <f>'C завтраками| Bed and breakfast'!#REF!*0.85</f>
        <v>#REF!</v>
      </c>
      <c r="N8" s="13" t="e">
        <f>'C завтраками| Bed and breakfast'!#REF!*0.85</f>
        <v>#REF!</v>
      </c>
      <c r="O8" s="13" t="e">
        <f>'C завтраками| Bed and breakfast'!#REF!*0.85</f>
        <v>#REF!</v>
      </c>
      <c r="P8" s="13" t="e">
        <f>'C завтраками| Bed and breakfast'!#REF!*0.85</f>
        <v>#REF!</v>
      </c>
      <c r="Q8" s="13" t="e">
        <f>'C завтраками| Bed and breakfast'!#REF!*0.85</f>
        <v>#REF!</v>
      </c>
      <c r="R8" s="13" t="e">
        <f>'C завтраками| Bed and breakfast'!#REF!*0.85</f>
        <v>#REF!</v>
      </c>
      <c r="S8" s="13" t="e">
        <f>'C завтраками| Bed and breakfast'!#REF!*0.85</f>
        <v>#REF!</v>
      </c>
      <c r="T8" s="13" t="e">
        <f>'C завтраками| Bed and breakfast'!#REF!*0.85</f>
        <v>#REF!</v>
      </c>
      <c r="U8" s="13" t="e">
        <f>'C завтраками| Bed and breakfast'!#REF!*0.85</f>
        <v>#REF!</v>
      </c>
      <c r="V8" s="13" t="e">
        <f>'C завтраками| Bed and breakfast'!#REF!*0.85</f>
        <v>#REF!</v>
      </c>
      <c r="W8" s="13" t="e">
        <f>'C завтраками| Bed and breakfast'!#REF!*0.85</f>
        <v>#REF!</v>
      </c>
      <c r="X8" s="13" t="e">
        <f>'C завтраками| Bed and breakfast'!#REF!*0.85</f>
        <v>#REF!</v>
      </c>
      <c r="Y8" s="13" t="e">
        <f>'C завтраками| Bed and breakfast'!#REF!*0.85</f>
        <v>#REF!</v>
      </c>
      <c r="Z8" s="13" t="e">
        <f>'C завтраками| Bed and breakfast'!#REF!*0.85</f>
        <v>#REF!</v>
      </c>
      <c r="AA8" s="13" t="e">
        <f>'C завтраками| Bed and breakfast'!#REF!*0.85</f>
        <v>#REF!</v>
      </c>
      <c r="AB8" s="13" t="e">
        <f>'C завтраками| Bed and breakfast'!#REF!*0.85</f>
        <v>#REF!</v>
      </c>
      <c r="AC8" s="13" t="e">
        <f>'C завтраками| Bed and breakfast'!#REF!*0.85</f>
        <v>#REF!</v>
      </c>
      <c r="AD8" s="13" t="e">
        <f>'C завтраками| Bed and breakfast'!#REF!*0.85</f>
        <v>#REF!</v>
      </c>
      <c r="AE8" s="13" t="e">
        <f>'C завтраками| Bed and breakfast'!#REF!*0.85</f>
        <v>#REF!</v>
      </c>
      <c r="AF8" s="13" t="e">
        <f>'C завтраками| Bed and breakfast'!#REF!*0.85</f>
        <v>#REF!</v>
      </c>
      <c r="AG8" s="13" t="e">
        <f>'C завтраками| Bed and breakfast'!#REF!*0.85</f>
        <v>#REF!</v>
      </c>
      <c r="AH8" s="13" t="e">
        <f>'C завтраками| Bed and breakfast'!#REF!*0.85</f>
        <v>#REF!</v>
      </c>
      <c r="AI8" s="13" t="e">
        <f>'C завтраками| Bed and breakfast'!#REF!*0.85</f>
        <v>#REF!</v>
      </c>
      <c r="AJ8" s="13" t="e">
        <f>'C завтраками| Bed and breakfast'!#REF!*0.85</f>
        <v>#REF!</v>
      </c>
      <c r="AK8" s="13" t="e">
        <f>'C завтраками| Bed and breakfast'!#REF!*0.85</f>
        <v>#REF!</v>
      </c>
      <c r="AL8" s="13" t="e">
        <f>'C завтраками| Bed and breakfast'!#REF!*0.85</f>
        <v>#REF!</v>
      </c>
      <c r="AM8" s="13" t="e">
        <f>'C завтраками| Bed and breakfast'!#REF!*0.85</f>
        <v>#REF!</v>
      </c>
      <c r="AN8" s="13" t="e">
        <f>'C завтраками| Bed and breakfast'!#REF!*0.85</f>
        <v>#REF!</v>
      </c>
      <c r="AO8" s="13" t="e">
        <f>'C завтраками| Bed and breakfast'!#REF!*0.85</f>
        <v>#REF!</v>
      </c>
      <c r="AP8" s="13" t="e">
        <f>'C завтраками| Bed and breakfast'!#REF!*0.85</f>
        <v>#REF!</v>
      </c>
      <c r="AQ8" s="13" t="e">
        <f>'C завтраками| Bed and breakfast'!#REF!*0.85</f>
        <v>#REF!</v>
      </c>
      <c r="AR8" s="13" t="e">
        <f>'C завтраками| Bed and breakfast'!#REF!*0.85</f>
        <v>#REF!</v>
      </c>
      <c r="AS8" s="13" t="e">
        <f>'C завтраками| Bed and breakfast'!#REF!*0.85</f>
        <v>#REF!</v>
      </c>
      <c r="AT8" s="13" t="e">
        <f>'C завтраками| Bed and breakfast'!#REF!*0.85</f>
        <v>#REF!</v>
      </c>
      <c r="AU8" s="13" t="e">
        <f>'C завтраками| Bed and breakfast'!#REF!*0.85</f>
        <v>#REF!</v>
      </c>
      <c r="AV8" s="13" t="e">
        <f>'C завтраками| Bed and breakfast'!#REF!*0.85</f>
        <v>#REF!</v>
      </c>
      <c r="AW8" s="13" t="e">
        <f>'C завтраками| Bed and breakfast'!#REF!*0.85</f>
        <v>#REF!</v>
      </c>
    </row>
    <row r="9" spans="1:49" ht="11.45" customHeight="1">
      <c r="A9" s="12">
        <v>2</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row>
    <row r="10" spans="1:49" ht="11.45" customHeight="1">
      <c r="A10" s="14"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c r="A11" s="12">
        <v>1</v>
      </c>
      <c r="B11" s="13" t="e">
        <f>'C завтраками| Bed and breakfast'!#REF!*0.85</f>
        <v>#REF!</v>
      </c>
      <c r="C11" s="13" t="e">
        <f>'C завтраками| Bed and breakfast'!#REF!*0.85</f>
        <v>#REF!</v>
      </c>
      <c r="D11" s="13" t="e">
        <f>'C завтраками| Bed and breakfast'!#REF!*0.85</f>
        <v>#REF!</v>
      </c>
      <c r="E11" s="13" t="e">
        <f>'C завтраками| Bed and breakfast'!#REF!*0.85</f>
        <v>#REF!</v>
      </c>
      <c r="F11" s="13" t="e">
        <f>'C завтраками| Bed and breakfast'!#REF!*0.85</f>
        <v>#REF!</v>
      </c>
      <c r="G11" s="13" t="e">
        <f>'C завтраками| Bed and breakfast'!#REF!*0.85</f>
        <v>#REF!</v>
      </c>
      <c r="H11" s="13" t="e">
        <f>'C завтраками| Bed and breakfast'!#REF!*0.85</f>
        <v>#REF!</v>
      </c>
      <c r="I11" s="13" t="e">
        <f>'C завтраками| Bed and breakfast'!#REF!*0.85</f>
        <v>#REF!</v>
      </c>
      <c r="J11" s="13" t="e">
        <f>'C завтраками| Bed and breakfast'!#REF!*0.85</f>
        <v>#REF!</v>
      </c>
      <c r="K11" s="13" t="e">
        <f>'C завтраками| Bed and breakfast'!#REF!*0.85</f>
        <v>#REF!</v>
      </c>
      <c r="L11" s="13" t="e">
        <f>'C завтраками| Bed and breakfast'!#REF!*0.85</f>
        <v>#REF!</v>
      </c>
      <c r="M11" s="13" t="e">
        <f>'C завтраками| Bed and breakfast'!#REF!*0.85</f>
        <v>#REF!</v>
      </c>
      <c r="N11" s="13" t="e">
        <f>'C завтраками| Bed and breakfast'!#REF!*0.85</f>
        <v>#REF!</v>
      </c>
      <c r="O11" s="13" t="e">
        <f>'C завтраками| Bed and breakfast'!#REF!*0.85</f>
        <v>#REF!</v>
      </c>
      <c r="P11" s="13" t="e">
        <f>'C завтраками| Bed and breakfast'!#REF!*0.85</f>
        <v>#REF!</v>
      </c>
      <c r="Q11" s="13" t="e">
        <f>'C завтраками| Bed and breakfast'!#REF!*0.85</f>
        <v>#REF!</v>
      </c>
      <c r="R11" s="13" t="e">
        <f>'C завтраками| Bed and breakfast'!#REF!*0.85</f>
        <v>#REF!</v>
      </c>
      <c r="S11" s="13" t="e">
        <f>'C завтраками| Bed and breakfast'!#REF!*0.85</f>
        <v>#REF!</v>
      </c>
      <c r="T11" s="13" t="e">
        <f>'C завтраками| Bed and breakfast'!#REF!*0.85</f>
        <v>#REF!</v>
      </c>
      <c r="U11" s="13" t="e">
        <f>'C завтраками| Bed and breakfast'!#REF!*0.85</f>
        <v>#REF!</v>
      </c>
      <c r="V11" s="13" t="e">
        <f>'C завтраками| Bed and breakfast'!#REF!*0.85</f>
        <v>#REF!</v>
      </c>
      <c r="W11" s="13" t="e">
        <f>'C завтраками| Bed and breakfast'!#REF!*0.85</f>
        <v>#REF!</v>
      </c>
      <c r="X11" s="13" t="e">
        <f>'C завтраками| Bed and breakfast'!#REF!*0.85</f>
        <v>#REF!</v>
      </c>
      <c r="Y11" s="13" t="e">
        <f>'C завтраками| Bed and breakfast'!#REF!*0.85</f>
        <v>#REF!</v>
      </c>
      <c r="Z11" s="13" t="e">
        <f>'C завтраками| Bed and breakfast'!#REF!*0.85</f>
        <v>#REF!</v>
      </c>
      <c r="AA11" s="13" t="e">
        <f>'C завтраками| Bed and breakfast'!#REF!*0.85</f>
        <v>#REF!</v>
      </c>
      <c r="AB11" s="13" t="e">
        <f>'C завтраками| Bed and breakfast'!#REF!*0.85</f>
        <v>#REF!</v>
      </c>
      <c r="AC11" s="13" t="e">
        <f>'C завтраками| Bed and breakfast'!#REF!*0.85</f>
        <v>#REF!</v>
      </c>
      <c r="AD11" s="13" t="e">
        <f>'C завтраками| Bed and breakfast'!#REF!*0.85</f>
        <v>#REF!</v>
      </c>
      <c r="AE11" s="13" t="e">
        <f>'C завтраками| Bed and breakfast'!#REF!*0.85</f>
        <v>#REF!</v>
      </c>
      <c r="AF11" s="13" t="e">
        <f>'C завтраками| Bed and breakfast'!#REF!*0.85</f>
        <v>#REF!</v>
      </c>
      <c r="AG11" s="13" t="e">
        <f>'C завтраками| Bed and breakfast'!#REF!*0.85</f>
        <v>#REF!</v>
      </c>
      <c r="AH11" s="13" t="e">
        <f>'C завтраками| Bed and breakfast'!#REF!*0.85</f>
        <v>#REF!</v>
      </c>
      <c r="AI11" s="13" t="e">
        <f>'C завтраками| Bed and breakfast'!#REF!*0.85</f>
        <v>#REF!</v>
      </c>
      <c r="AJ11" s="13" t="e">
        <f>'C завтраками| Bed and breakfast'!#REF!*0.85</f>
        <v>#REF!</v>
      </c>
      <c r="AK11" s="13" t="e">
        <f>'C завтраками| Bed and breakfast'!#REF!*0.85</f>
        <v>#REF!</v>
      </c>
      <c r="AL11" s="13" t="e">
        <f>'C завтраками| Bed and breakfast'!#REF!*0.85</f>
        <v>#REF!</v>
      </c>
      <c r="AM11" s="13" t="e">
        <f>'C завтраками| Bed and breakfast'!#REF!*0.85</f>
        <v>#REF!</v>
      </c>
      <c r="AN11" s="13" t="e">
        <f>'C завтраками| Bed and breakfast'!#REF!*0.85</f>
        <v>#REF!</v>
      </c>
      <c r="AO11" s="13" t="e">
        <f>'C завтраками| Bed and breakfast'!#REF!*0.85</f>
        <v>#REF!</v>
      </c>
      <c r="AP11" s="13" t="e">
        <f>'C завтраками| Bed and breakfast'!#REF!*0.85</f>
        <v>#REF!</v>
      </c>
      <c r="AQ11" s="13" t="e">
        <f>'C завтраками| Bed and breakfast'!#REF!*0.85</f>
        <v>#REF!</v>
      </c>
      <c r="AR11" s="13" t="e">
        <f>'C завтраками| Bed and breakfast'!#REF!*0.85</f>
        <v>#REF!</v>
      </c>
      <c r="AS11" s="13" t="e">
        <f>'C завтраками| Bed and breakfast'!#REF!*0.85</f>
        <v>#REF!</v>
      </c>
      <c r="AT11" s="13" t="e">
        <f>'C завтраками| Bed and breakfast'!#REF!*0.85</f>
        <v>#REF!</v>
      </c>
      <c r="AU11" s="13" t="e">
        <f>'C завтраками| Bed and breakfast'!#REF!*0.85</f>
        <v>#REF!</v>
      </c>
      <c r="AV11" s="13" t="e">
        <f>'C завтраками| Bed and breakfast'!#REF!*0.85</f>
        <v>#REF!</v>
      </c>
      <c r="AW11" s="13" t="e">
        <f>'C завтраками| Bed and breakfast'!#REF!*0.85</f>
        <v>#REF!</v>
      </c>
    </row>
    <row r="12" spans="1:49" ht="11.45" customHeight="1">
      <c r="A12" s="12">
        <v>2</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row>
    <row r="13" spans="1:49" ht="11.45" customHeight="1">
      <c r="A13" s="15"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c r="A14" s="12">
        <v>1</v>
      </c>
      <c r="B14" s="13" t="e">
        <f>'C завтраками| Bed and breakfast'!#REF!*0.85</f>
        <v>#REF!</v>
      </c>
      <c r="C14" s="13" t="e">
        <f>'C завтраками| Bed and breakfast'!#REF!*0.85</f>
        <v>#REF!</v>
      </c>
      <c r="D14" s="13" t="e">
        <f>'C завтраками| Bed and breakfast'!#REF!*0.85</f>
        <v>#REF!</v>
      </c>
      <c r="E14" s="13" t="e">
        <f>'C завтраками| Bed and breakfast'!#REF!*0.85</f>
        <v>#REF!</v>
      </c>
      <c r="F14" s="13" t="e">
        <f>'C завтраками| Bed and breakfast'!#REF!*0.85</f>
        <v>#REF!</v>
      </c>
      <c r="G14" s="13" t="e">
        <f>'C завтраками| Bed and breakfast'!#REF!*0.85</f>
        <v>#REF!</v>
      </c>
      <c r="H14" s="13" t="e">
        <f>'C завтраками| Bed and breakfast'!#REF!*0.85</f>
        <v>#REF!</v>
      </c>
      <c r="I14" s="13" t="e">
        <f>'C завтраками| Bed and breakfast'!#REF!*0.85</f>
        <v>#REF!</v>
      </c>
      <c r="J14" s="13" t="e">
        <f>'C завтраками| Bed and breakfast'!#REF!*0.85</f>
        <v>#REF!</v>
      </c>
      <c r="K14" s="13" t="e">
        <f>'C завтраками| Bed and breakfast'!#REF!*0.85</f>
        <v>#REF!</v>
      </c>
      <c r="L14" s="13" t="e">
        <f>'C завтраками| Bed and breakfast'!#REF!*0.85</f>
        <v>#REF!</v>
      </c>
      <c r="M14" s="13" t="e">
        <f>'C завтраками| Bed and breakfast'!#REF!*0.85</f>
        <v>#REF!</v>
      </c>
      <c r="N14" s="13" t="e">
        <f>'C завтраками| Bed and breakfast'!#REF!*0.85</f>
        <v>#REF!</v>
      </c>
      <c r="O14" s="13" t="e">
        <f>'C завтраками| Bed and breakfast'!#REF!*0.85</f>
        <v>#REF!</v>
      </c>
      <c r="P14" s="13" t="e">
        <f>'C завтраками| Bed and breakfast'!#REF!*0.85</f>
        <v>#REF!</v>
      </c>
      <c r="Q14" s="13" t="e">
        <f>'C завтраками| Bed and breakfast'!#REF!*0.85</f>
        <v>#REF!</v>
      </c>
      <c r="R14" s="13" t="e">
        <f>'C завтраками| Bed and breakfast'!#REF!*0.85</f>
        <v>#REF!</v>
      </c>
      <c r="S14" s="13" t="e">
        <f>'C завтраками| Bed and breakfast'!#REF!*0.85</f>
        <v>#REF!</v>
      </c>
      <c r="T14" s="13" t="e">
        <f>'C завтраками| Bed and breakfast'!#REF!*0.85</f>
        <v>#REF!</v>
      </c>
      <c r="U14" s="13" t="e">
        <f>'C завтраками| Bed and breakfast'!#REF!*0.85</f>
        <v>#REF!</v>
      </c>
      <c r="V14" s="13" t="e">
        <f>'C завтраками| Bed and breakfast'!#REF!*0.85</f>
        <v>#REF!</v>
      </c>
      <c r="W14" s="13" t="e">
        <f>'C завтраками| Bed and breakfast'!#REF!*0.85</f>
        <v>#REF!</v>
      </c>
      <c r="X14" s="13" t="e">
        <f>'C завтраками| Bed and breakfast'!#REF!*0.85</f>
        <v>#REF!</v>
      </c>
      <c r="Y14" s="13" t="e">
        <f>'C завтраками| Bed and breakfast'!#REF!*0.85</f>
        <v>#REF!</v>
      </c>
      <c r="Z14" s="13" t="e">
        <f>'C завтраками| Bed and breakfast'!#REF!*0.85</f>
        <v>#REF!</v>
      </c>
      <c r="AA14" s="13" t="e">
        <f>'C завтраками| Bed and breakfast'!#REF!*0.85</f>
        <v>#REF!</v>
      </c>
      <c r="AB14" s="13" t="e">
        <f>'C завтраками| Bed and breakfast'!#REF!*0.85</f>
        <v>#REF!</v>
      </c>
      <c r="AC14" s="13" t="e">
        <f>'C завтраками| Bed and breakfast'!#REF!*0.85</f>
        <v>#REF!</v>
      </c>
      <c r="AD14" s="13" t="e">
        <f>'C завтраками| Bed and breakfast'!#REF!*0.85</f>
        <v>#REF!</v>
      </c>
      <c r="AE14" s="13" t="e">
        <f>'C завтраками| Bed and breakfast'!#REF!*0.85</f>
        <v>#REF!</v>
      </c>
      <c r="AF14" s="13" t="e">
        <f>'C завтраками| Bed and breakfast'!#REF!*0.85</f>
        <v>#REF!</v>
      </c>
      <c r="AG14" s="13" t="e">
        <f>'C завтраками| Bed and breakfast'!#REF!*0.85</f>
        <v>#REF!</v>
      </c>
      <c r="AH14" s="13" t="e">
        <f>'C завтраками| Bed and breakfast'!#REF!*0.85</f>
        <v>#REF!</v>
      </c>
      <c r="AI14" s="13" t="e">
        <f>'C завтраками| Bed and breakfast'!#REF!*0.85</f>
        <v>#REF!</v>
      </c>
      <c r="AJ14" s="13" t="e">
        <f>'C завтраками| Bed and breakfast'!#REF!*0.85</f>
        <v>#REF!</v>
      </c>
      <c r="AK14" s="13" t="e">
        <f>'C завтраками| Bed and breakfast'!#REF!*0.85</f>
        <v>#REF!</v>
      </c>
      <c r="AL14" s="13" t="e">
        <f>'C завтраками| Bed and breakfast'!#REF!*0.85</f>
        <v>#REF!</v>
      </c>
      <c r="AM14" s="13" t="e">
        <f>'C завтраками| Bed and breakfast'!#REF!*0.85</f>
        <v>#REF!</v>
      </c>
      <c r="AN14" s="13" t="e">
        <f>'C завтраками| Bed and breakfast'!#REF!*0.85</f>
        <v>#REF!</v>
      </c>
      <c r="AO14" s="13" t="e">
        <f>'C завтраками| Bed and breakfast'!#REF!*0.85</f>
        <v>#REF!</v>
      </c>
      <c r="AP14" s="13" t="e">
        <f>'C завтраками| Bed and breakfast'!#REF!*0.85</f>
        <v>#REF!</v>
      </c>
      <c r="AQ14" s="13" t="e">
        <f>'C завтраками| Bed and breakfast'!#REF!*0.85</f>
        <v>#REF!</v>
      </c>
      <c r="AR14" s="13" t="e">
        <f>'C завтраками| Bed and breakfast'!#REF!*0.85</f>
        <v>#REF!</v>
      </c>
      <c r="AS14" s="13" t="e">
        <f>'C завтраками| Bed and breakfast'!#REF!*0.85</f>
        <v>#REF!</v>
      </c>
      <c r="AT14" s="13" t="e">
        <f>'C завтраками| Bed and breakfast'!#REF!*0.85</f>
        <v>#REF!</v>
      </c>
      <c r="AU14" s="13" t="e">
        <f>'C завтраками| Bed and breakfast'!#REF!*0.85</f>
        <v>#REF!</v>
      </c>
      <c r="AV14" s="13" t="e">
        <f>'C завтраками| Bed and breakfast'!#REF!*0.85</f>
        <v>#REF!</v>
      </c>
      <c r="AW14" s="13" t="e">
        <f>'C завтраками| Bed and breakfast'!#REF!*0.85</f>
        <v>#REF!</v>
      </c>
    </row>
    <row r="15" spans="1:49" ht="11.45" customHeight="1">
      <c r="A15" s="12">
        <v>2</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row>
    <row r="16" spans="1:49" ht="11.45" customHeight="1">
      <c r="A16" s="1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c r="A17" s="12">
        <v>1</v>
      </c>
      <c r="B17" s="13" t="e">
        <f>'C завтраками| Bed and breakfast'!#REF!*0.85</f>
        <v>#REF!</v>
      </c>
      <c r="C17" s="13" t="e">
        <f>'C завтраками| Bed and breakfast'!#REF!*0.85</f>
        <v>#REF!</v>
      </c>
      <c r="D17" s="13" t="e">
        <f>'C завтраками| Bed and breakfast'!#REF!*0.85</f>
        <v>#REF!</v>
      </c>
      <c r="E17" s="13" t="e">
        <f>'C завтраками| Bed and breakfast'!#REF!*0.85</f>
        <v>#REF!</v>
      </c>
      <c r="F17" s="13" t="e">
        <f>'C завтраками| Bed and breakfast'!#REF!*0.85</f>
        <v>#REF!</v>
      </c>
      <c r="G17" s="13" t="e">
        <f>'C завтраками| Bed and breakfast'!#REF!*0.85</f>
        <v>#REF!</v>
      </c>
      <c r="H17" s="13" t="e">
        <f>'C завтраками| Bed and breakfast'!#REF!*0.85</f>
        <v>#REF!</v>
      </c>
      <c r="I17" s="13" t="e">
        <f>'C завтраками| Bed and breakfast'!#REF!*0.85</f>
        <v>#REF!</v>
      </c>
      <c r="J17" s="13" t="e">
        <f>'C завтраками| Bed and breakfast'!#REF!*0.85</f>
        <v>#REF!</v>
      </c>
      <c r="K17" s="13" t="e">
        <f>'C завтраками| Bed and breakfast'!#REF!*0.85</f>
        <v>#REF!</v>
      </c>
      <c r="L17" s="13" t="e">
        <f>'C завтраками| Bed and breakfast'!#REF!*0.85</f>
        <v>#REF!</v>
      </c>
      <c r="M17" s="13" t="e">
        <f>'C завтраками| Bed and breakfast'!#REF!*0.85</f>
        <v>#REF!</v>
      </c>
      <c r="N17" s="13" t="e">
        <f>'C завтраками| Bed and breakfast'!#REF!*0.85</f>
        <v>#REF!</v>
      </c>
      <c r="O17" s="13" t="e">
        <f>'C завтраками| Bed and breakfast'!#REF!*0.85</f>
        <v>#REF!</v>
      </c>
      <c r="P17" s="13" t="e">
        <f>'C завтраками| Bed and breakfast'!#REF!*0.85</f>
        <v>#REF!</v>
      </c>
      <c r="Q17" s="13" t="e">
        <f>'C завтраками| Bed and breakfast'!#REF!*0.85</f>
        <v>#REF!</v>
      </c>
      <c r="R17" s="13" t="e">
        <f>'C завтраками| Bed and breakfast'!#REF!*0.85</f>
        <v>#REF!</v>
      </c>
      <c r="S17" s="13" t="e">
        <f>'C завтраками| Bed and breakfast'!#REF!*0.85</f>
        <v>#REF!</v>
      </c>
      <c r="T17" s="13" t="e">
        <f>'C завтраками| Bed and breakfast'!#REF!*0.85</f>
        <v>#REF!</v>
      </c>
      <c r="U17" s="13" t="e">
        <f>'C завтраками| Bed and breakfast'!#REF!*0.85</f>
        <v>#REF!</v>
      </c>
      <c r="V17" s="13" t="e">
        <f>'C завтраками| Bed and breakfast'!#REF!*0.85</f>
        <v>#REF!</v>
      </c>
      <c r="W17" s="13" t="e">
        <f>'C завтраками| Bed and breakfast'!#REF!*0.85</f>
        <v>#REF!</v>
      </c>
      <c r="X17" s="13" t="e">
        <f>'C завтраками| Bed and breakfast'!#REF!*0.85</f>
        <v>#REF!</v>
      </c>
      <c r="Y17" s="13" t="e">
        <f>'C завтраками| Bed and breakfast'!#REF!*0.85</f>
        <v>#REF!</v>
      </c>
      <c r="Z17" s="13" t="e">
        <f>'C завтраками| Bed and breakfast'!#REF!*0.85</f>
        <v>#REF!</v>
      </c>
      <c r="AA17" s="13" t="e">
        <f>'C завтраками| Bed and breakfast'!#REF!*0.85</f>
        <v>#REF!</v>
      </c>
      <c r="AB17" s="13" t="e">
        <f>'C завтраками| Bed and breakfast'!#REF!*0.85</f>
        <v>#REF!</v>
      </c>
      <c r="AC17" s="13" t="e">
        <f>'C завтраками| Bed and breakfast'!#REF!*0.85</f>
        <v>#REF!</v>
      </c>
      <c r="AD17" s="13" t="e">
        <f>'C завтраками| Bed and breakfast'!#REF!*0.85</f>
        <v>#REF!</v>
      </c>
      <c r="AE17" s="13" t="e">
        <f>'C завтраками| Bed and breakfast'!#REF!*0.85</f>
        <v>#REF!</v>
      </c>
      <c r="AF17" s="13" t="e">
        <f>'C завтраками| Bed and breakfast'!#REF!*0.85</f>
        <v>#REF!</v>
      </c>
      <c r="AG17" s="13" t="e">
        <f>'C завтраками| Bed and breakfast'!#REF!*0.85</f>
        <v>#REF!</v>
      </c>
      <c r="AH17" s="13" t="e">
        <f>'C завтраками| Bed and breakfast'!#REF!*0.85</f>
        <v>#REF!</v>
      </c>
      <c r="AI17" s="13" t="e">
        <f>'C завтраками| Bed and breakfast'!#REF!*0.85</f>
        <v>#REF!</v>
      </c>
      <c r="AJ17" s="13" t="e">
        <f>'C завтраками| Bed and breakfast'!#REF!*0.85</f>
        <v>#REF!</v>
      </c>
      <c r="AK17" s="13" t="e">
        <f>'C завтраками| Bed and breakfast'!#REF!*0.85</f>
        <v>#REF!</v>
      </c>
      <c r="AL17" s="13" t="e">
        <f>'C завтраками| Bed and breakfast'!#REF!*0.85</f>
        <v>#REF!</v>
      </c>
      <c r="AM17" s="13" t="e">
        <f>'C завтраками| Bed and breakfast'!#REF!*0.85</f>
        <v>#REF!</v>
      </c>
      <c r="AN17" s="13" t="e">
        <f>'C завтраками| Bed and breakfast'!#REF!*0.85</f>
        <v>#REF!</v>
      </c>
      <c r="AO17" s="13" t="e">
        <f>'C завтраками| Bed and breakfast'!#REF!*0.85</f>
        <v>#REF!</v>
      </c>
      <c r="AP17" s="13" t="e">
        <f>'C завтраками| Bed and breakfast'!#REF!*0.85</f>
        <v>#REF!</v>
      </c>
      <c r="AQ17" s="13" t="e">
        <f>'C завтраками| Bed and breakfast'!#REF!*0.85</f>
        <v>#REF!</v>
      </c>
      <c r="AR17" s="13" t="e">
        <f>'C завтраками| Bed and breakfast'!#REF!*0.85</f>
        <v>#REF!</v>
      </c>
      <c r="AS17" s="13" t="e">
        <f>'C завтраками| Bed and breakfast'!#REF!*0.85</f>
        <v>#REF!</v>
      </c>
      <c r="AT17" s="13" t="e">
        <f>'C завтраками| Bed and breakfast'!#REF!*0.85</f>
        <v>#REF!</v>
      </c>
      <c r="AU17" s="13" t="e">
        <f>'C завтраками| Bed and breakfast'!#REF!*0.85</f>
        <v>#REF!</v>
      </c>
      <c r="AV17" s="13" t="e">
        <f>'C завтраками| Bed and breakfast'!#REF!*0.85</f>
        <v>#REF!</v>
      </c>
      <c r="AW17" s="13" t="e">
        <f>'C завтраками| Bed and breakfast'!#REF!*0.85</f>
        <v>#REF!</v>
      </c>
    </row>
    <row r="18" spans="1:49" ht="11.45" customHeight="1">
      <c r="A18" s="12">
        <v>2</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row>
    <row r="19" spans="1:49" ht="11.45" customHeight="1">
      <c r="A19" s="1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c r="A20" s="12">
        <v>1</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row>
    <row r="21" spans="1:49" ht="11.45" customHeight="1">
      <c r="A21" s="12">
        <v>2</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row>
    <row r="22" spans="1:49" ht="11.45" customHeight="1">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ht="11.45" customHeight="1">
      <c r="A23" s="29" t="s">
        <v>27</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ht="24.6" customHeight="1">
      <c r="A24" s="6" t="s">
        <v>3</v>
      </c>
      <c r="B24" s="7" t="e">
        <f t="shared" ref="B24:Q25" si="0">B5</f>
        <v>#REF!</v>
      </c>
      <c r="C24" s="7" t="e">
        <f t="shared" si="0"/>
        <v>#REF!</v>
      </c>
      <c r="D24" s="8" t="e">
        <f t="shared" si="0"/>
        <v>#REF!</v>
      </c>
      <c r="E24" s="8" t="e">
        <f t="shared" si="0"/>
        <v>#REF!</v>
      </c>
      <c r="F24" s="8" t="e">
        <f t="shared" si="0"/>
        <v>#REF!</v>
      </c>
      <c r="G24" s="7" t="e">
        <f t="shared" si="0"/>
        <v>#REF!</v>
      </c>
      <c r="H24" s="8" t="e">
        <f t="shared" si="0"/>
        <v>#REF!</v>
      </c>
      <c r="I24" s="8" t="e">
        <f t="shared" si="0"/>
        <v>#REF!</v>
      </c>
      <c r="J24" s="8" t="e">
        <f t="shared" si="0"/>
        <v>#REF!</v>
      </c>
      <c r="K24" s="7" t="e">
        <f t="shared" si="0"/>
        <v>#REF!</v>
      </c>
      <c r="L24" s="8" t="e">
        <f t="shared" si="0"/>
        <v>#REF!</v>
      </c>
      <c r="M24" s="8" t="e">
        <f t="shared" si="0"/>
        <v>#REF!</v>
      </c>
      <c r="N24" s="8" t="e">
        <f t="shared" si="0"/>
        <v>#REF!</v>
      </c>
      <c r="O24" s="8" t="e">
        <f t="shared" si="0"/>
        <v>#REF!</v>
      </c>
      <c r="P24" s="8" t="e">
        <f t="shared" si="0"/>
        <v>#REF!</v>
      </c>
      <c r="Q24" s="8" t="e">
        <f t="shared" si="0"/>
        <v>#REF!</v>
      </c>
      <c r="R24" s="8" t="e">
        <f t="shared" ref="C24:AW25" si="1">R5</f>
        <v>#REF!</v>
      </c>
      <c r="S24" s="8" t="e">
        <f t="shared" si="1"/>
        <v>#REF!</v>
      </c>
      <c r="T24" s="8" t="e">
        <f t="shared" si="1"/>
        <v>#REF!</v>
      </c>
      <c r="U24" s="8" t="e">
        <f t="shared" si="1"/>
        <v>#REF!</v>
      </c>
      <c r="V24" s="8" t="e">
        <f t="shared" si="1"/>
        <v>#REF!</v>
      </c>
      <c r="W24" s="8" t="e">
        <f t="shared" si="1"/>
        <v>#REF!</v>
      </c>
      <c r="X24" s="8" t="e">
        <f t="shared" si="1"/>
        <v>#REF!</v>
      </c>
      <c r="Y24" s="8" t="e">
        <f t="shared" si="1"/>
        <v>#REF!</v>
      </c>
      <c r="Z24" s="8" t="e">
        <f t="shared" si="1"/>
        <v>#REF!</v>
      </c>
      <c r="AA24" s="8" t="e">
        <f t="shared" si="1"/>
        <v>#REF!</v>
      </c>
      <c r="AB24" s="8" t="e">
        <f t="shared" si="1"/>
        <v>#REF!</v>
      </c>
      <c r="AC24" s="8" t="e">
        <f t="shared" si="1"/>
        <v>#REF!</v>
      </c>
      <c r="AD24" s="8" t="e">
        <f t="shared" si="1"/>
        <v>#REF!</v>
      </c>
      <c r="AE24" s="8" t="e">
        <f t="shared" si="1"/>
        <v>#REF!</v>
      </c>
      <c r="AF24" s="8" t="e">
        <f t="shared" si="1"/>
        <v>#REF!</v>
      </c>
      <c r="AG24" s="8" t="e">
        <f t="shared" si="1"/>
        <v>#REF!</v>
      </c>
      <c r="AH24" s="8" t="e">
        <f t="shared" si="1"/>
        <v>#REF!</v>
      </c>
      <c r="AI24" s="8" t="e">
        <f t="shared" si="1"/>
        <v>#REF!</v>
      </c>
      <c r="AJ24" s="8" t="e">
        <f t="shared" si="1"/>
        <v>#REF!</v>
      </c>
      <c r="AK24" s="8" t="e">
        <f t="shared" si="1"/>
        <v>#REF!</v>
      </c>
      <c r="AL24" s="8" t="e">
        <f t="shared" si="1"/>
        <v>#REF!</v>
      </c>
      <c r="AM24" s="8" t="e">
        <f t="shared" si="1"/>
        <v>#REF!</v>
      </c>
      <c r="AN24" s="8" t="e">
        <f t="shared" si="1"/>
        <v>#REF!</v>
      </c>
      <c r="AO24" s="8" t="e">
        <f t="shared" si="1"/>
        <v>#REF!</v>
      </c>
      <c r="AP24" s="8" t="e">
        <f t="shared" si="1"/>
        <v>#REF!</v>
      </c>
      <c r="AQ24" s="8" t="e">
        <f t="shared" si="1"/>
        <v>#REF!</v>
      </c>
      <c r="AR24" s="8" t="e">
        <f t="shared" si="1"/>
        <v>#REF!</v>
      </c>
      <c r="AS24" s="8" t="e">
        <f t="shared" si="1"/>
        <v>#REF!</v>
      </c>
      <c r="AT24" s="8" t="e">
        <f t="shared" si="1"/>
        <v>#REF!</v>
      </c>
      <c r="AU24" s="8" t="e">
        <f t="shared" si="1"/>
        <v>#REF!</v>
      </c>
      <c r="AV24" s="8" t="e">
        <f t="shared" si="1"/>
        <v>#REF!</v>
      </c>
      <c r="AW24" s="8" t="e">
        <f t="shared" si="1"/>
        <v>#REF!</v>
      </c>
    </row>
    <row r="25" spans="1:49" ht="24.6" customHeight="1">
      <c r="A25" s="9"/>
      <c r="B25" s="7" t="e">
        <f t="shared" si="0"/>
        <v>#REF!</v>
      </c>
      <c r="C25" s="7" t="e">
        <f t="shared" si="1"/>
        <v>#REF!</v>
      </c>
      <c r="D25" s="8" t="e">
        <f t="shared" si="1"/>
        <v>#REF!</v>
      </c>
      <c r="E25" s="8" t="e">
        <f t="shared" si="1"/>
        <v>#REF!</v>
      </c>
      <c r="F25" s="8" t="e">
        <f t="shared" si="1"/>
        <v>#REF!</v>
      </c>
      <c r="G25" s="7" t="e">
        <f t="shared" si="1"/>
        <v>#REF!</v>
      </c>
      <c r="H25" s="8" t="e">
        <f t="shared" si="1"/>
        <v>#REF!</v>
      </c>
      <c r="I25" s="8" t="e">
        <f t="shared" si="1"/>
        <v>#REF!</v>
      </c>
      <c r="J25" s="8" t="e">
        <f t="shared" si="1"/>
        <v>#REF!</v>
      </c>
      <c r="K25" s="7" t="e">
        <f t="shared" si="1"/>
        <v>#REF!</v>
      </c>
      <c r="L25" s="8" t="e">
        <f t="shared" si="1"/>
        <v>#REF!</v>
      </c>
      <c r="M25" s="8" t="e">
        <f t="shared" si="1"/>
        <v>#REF!</v>
      </c>
      <c r="N25" s="8" t="e">
        <f t="shared" si="1"/>
        <v>#REF!</v>
      </c>
      <c r="O25" s="8" t="e">
        <f t="shared" si="1"/>
        <v>#REF!</v>
      </c>
      <c r="P25" s="8" t="e">
        <f t="shared" si="1"/>
        <v>#REF!</v>
      </c>
      <c r="Q25" s="8" t="e">
        <f t="shared" si="1"/>
        <v>#REF!</v>
      </c>
      <c r="R25" s="8" t="e">
        <f t="shared" si="1"/>
        <v>#REF!</v>
      </c>
      <c r="S25" s="8" t="e">
        <f t="shared" si="1"/>
        <v>#REF!</v>
      </c>
      <c r="T25" s="8" t="e">
        <f t="shared" si="1"/>
        <v>#REF!</v>
      </c>
      <c r="U25" s="8" t="e">
        <f t="shared" si="1"/>
        <v>#REF!</v>
      </c>
      <c r="V25" s="8" t="e">
        <f t="shared" si="1"/>
        <v>#REF!</v>
      </c>
      <c r="W25" s="8" t="e">
        <f t="shared" si="1"/>
        <v>#REF!</v>
      </c>
      <c r="X25" s="8" t="e">
        <f t="shared" si="1"/>
        <v>#REF!</v>
      </c>
      <c r="Y25" s="8" t="e">
        <f t="shared" si="1"/>
        <v>#REF!</v>
      </c>
      <c r="Z25" s="8" t="e">
        <f t="shared" si="1"/>
        <v>#REF!</v>
      </c>
      <c r="AA25" s="8" t="e">
        <f t="shared" si="1"/>
        <v>#REF!</v>
      </c>
      <c r="AB25" s="8" t="e">
        <f t="shared" si="1"/>
        <v>#REF!</v>
      </c>
      <c r="AC25" s="8" t="e">
        <f t="shared" si="1"/>
        <v>#REF!</v>
      </c>
      <c r="AD25" s="8" t="e">
        <f t="shared" si="1"/>
        <v>#REF!</v>
      </c>
      <c r="AE25" s="8" t="e">
        <f t="shared" si="1"/>
        <v>#REF!</v>
      </c>
      <c r="AF25" s="8" t="e">
        <f t="shared" si="1"/>
        <v>#REF!</v>
      </c>
      <c r="AG25" s="8" t="e">
        <f t="shared" si="1"/>
        <v>#REF!</v>
      </c>
      <c r="AH25" s="8" t="e">
        <f t="shared" si="1"/>
        <v>#REF!</v>
      </c>
      <c r="AI25" s="8" t="e">
        <f t="shared" si="1"/>
        <v>#REF!</v>
      </c>
      <c r="AJ25" s="8" t="e">
        <f t="shared" si="1"/>
        <v>#REF!</v>
      </c>
      <c r="AK25" s="8" t="e">
        <f t="shared" si="1"/>
        <v>#REF!</v>
      </c>
      <c r="AL25" s="8" t="e">
        <f t="shared" si="1"/>
        <v>#REF!</v>
      </c>
      <c r="AM25" s="8" t="e">
        <f t="shared" si="1"/>
        <v>#REF!</v>
      </c>
      <c r="AN25" s="8" t="e">
        <f t="shared" si="1"/>
        <v>#REF!</v>
      </c>
      <c r="AO25" s="8" t="e">
        <f t="shared" si="1"/>
        <v>#REF!</v>
      </c>
      <c r="AP25" s="8" t="e">
        <f t="shared" si="1"/>
        <v>#REF!</v>
      </c>
      <c r="AQ25" s="8" t="e">
        <f t="shared" si="1"/>
        <v>#REF!</v>
      </c>
      <c r="AR25" s="8" t="e">
        <f t="shared" si="1"/>
        <v>#REF!</v>
      </c>
      <c r="AS25" s="8" t="e">
        <f t="shared" si="1"/>
        <v>#REF!</v>
      </c>
      <c r="AT25" s="8" t="e">
        <f t="shared" si="1"/>
        <v>#REF!</v>
      </c>
      <c r="AU25" s="8" t="e">
        <f t="shared" si="1"/>
        <v>#REF!</v>
      </c>
      <c r="AV25" s="8" t="e">
        <f t="shared" si="1"/>
        <v>#REF!</v>
      </c>
      <c r="AW25" s="8" t="e">
        <f t="shared" si="1"/>
        <v>#REF!</v>
      </c>
    </row>
    <row r="26" spans="1:49" ht="11.45" customHeight="1">
      <c r="A26" s="10" t="s">
        <v>4</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49" ht="11.45" customHeight="1">
      <c r="A27" s="12">
        <v>1</v>
      </c>
      <c r="B27" s="13" t="e">
        <f>ROUND(B8*0.85,)+35</f>
        <v>#REF!</v>
      </c>
      <c r="C27" s="13" t="e">
        <f t="shared" ref="C27:AW34" si="2">ROUND(C8*0.85,)+35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row>
    <row r="28" spans="1:49" ht="11.45" customHeight="1">
      <c r="A28" s="12">
        <v>2</v>
      </c>
      <c r="B28" s="13" t="e">
        <f t="shared" ref="B28:Q40" si="3">ROUND(B9*0.85,)+35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row>
    <row r="29" spans="1:49" ht="11.45" customHeight="1">
      <c r="A29" s="14" t="s">
        <v>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row>
    <row r="30" spans="1:49" ht="11.45" customHeight="1">
      <c r="A30" s="12">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row>
    <row r="31" spans="1:49" ht="11.45" customHeight="1">
      <c r="A31" s="12">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row>
    <row r="32" spans="1:49" ht="11.45" customHeight="1">
      <c r="A32" s="15" t="s">
        <v>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row>
    <row r="33" spans="1:49" ht="11.45" customHeight="1">
      <c r="A33" s="12">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row>
    <row r="34" spans="1:49" ht="11.45" customHeight="1">
      <c r="A34" s="12">
        <v>2</v>
      </c>
      <c r="B34" s="13" t="e">
        <f t="shared" si="3"/>
        <v>#REF!</v>
      </c>
      <c r="C34" s="13" t="e">
        <f t="shared" si="2"/>
        <v>#REF!</v>
      </c>
      <c r="D34" s="13" t="e">
        <f t="shared" si="2"/>
        <v>#REF!</v>
      </c>
      <c r="E34" s="13" t="e">
        <f t="shared" si="2"/>
        <v>#REF!</v>
      </c>
      <c r="F34" s="13" t="e">
        <f t="shared" si="2"/>
        <v>#REF!</v>
      </c>
      <c r="G34" s="13" t="e">
        <f t="shared" si="2"/>
        <v>#REF!</v>
      </c>
      <c r="H34" s="13" t="e">
        <f t="shared" si="2"/>
        <v>#REF!</v>
      </c>
      <c r="I34" s="13" t="e">
        <f t="shared" si="2"/>
        <v>#REF!</v>
      </c>
      <c r="J34" s="13" t="e">
        <f t="shared" si="2"/>
        <v>#REF!</v>
      </c>
      <c r="K34" s="13" t="e">
        <f t="shared" si="2"/>
        <v>#REF!</v>
      </c>
      <c r="L34" s="13" t="e">
        <f t="shared" si="2"/>
        <v>#REF!</v>
      </c>
      <c r="M34" s="13" t="e">
        <f t="shared" si="2"/>
        <v>#REF!</v>
      </c>
      <c r="N34" s="13" t="e">
        <f t="shared" si="2"/>
        <v>#REF!</v>
      </c>
      <c r="O34" s="13" t="e">
        <f t="shared" si="2"/>
        <v>#REF!</v>
      </c>
      <c r="P34" s="13" t="e">
        <f t="shared" si="2"/>
        <v>#REF!</v>
      </c>
      <c r="Q34" s="13" t="e">
        <f t="shared" si="2"/>
        <v>#REF!</v>
      </c>
      <c r="R34" s="13" t="e">
        <f t="shared" si="2"/>
        <v>#REF!</v>
      </c>
      <c r="S34" s="13" t="e">
        <f t="shared" si="2"/>
        <v>#REF!</v>
      </c>
      <c r="T34" s="13" t="e">
        <f t="shared" si="2"/>
        <v>#REF!</v>
      </c>
      <c r="U34" s="13" t="e">
        <f t="shared" si="2"/>
        <v>#REF!</v>
      </c>
      <c r="V34" s="13" t="e">
        <f t="shared" si="2"/>
        <v>#REF!</v>
      </c>
      <c r="W34" s="13" t="e">
        <f t="shared" si="2"/>
        <v>#REF!</v>
      </c>
      <c r="X34" s="13" t="e">
        <f t="shared" si="2"/>
        <v>#REF!</v>
      </c>
      <c r="Y34" s="13" t="e">
        <f t="shared" si="2"/>
        <v>#REF!</v>
      </c>
      <c r="Z34" s="13" t="e">
        <f t="shared" si="2"/>
        <v>#REF!</v>
      </c>
      <c r="AA34" s="13" t="e">
        <f t="shared" si="2"/>
        <v>#REF!</v>
      </c>
      <c r="AB34" s="13" t="e">
        <f t="shared" si="2"/>
        <v>#REF!</v>
      </c>
      <c r="AC34" s="13" t="e">
        <f t="shared" si="2"/>
        <v>#REF!</v>
      </c>
      <c r="AD34" s="13" t="e">
        <f t="shared" si="2"/>
        <v>#REF!</v>
      </c>
      <c r="AE34" s="13" t="e">
        <f t="shared" si="2"/>
        <v>#REF!</v>
      </c>
      <c r="AF34" s="13" t="e">
        <f t="shared" si="2"/>
        <v>#REF!</v>
      </c>
      <c r="AG34" s="13" t="e">
        <f t="shared" si="2"/>
        <v>#REF!</v>
      </c>
      <c r="AH34" s="13" t="e">
        <f t="shared" si="2"/>
        <v>#REF!</v>
      </c>
      <c r="AI34" s="13" t="e">
        <f t="shared" si="2"/>
        <v>#REF!</v>
      </c>
      <c r="AJ34" s="13" t="e">
        <f t="shared" si="2"/>
        <v>#REF!</v>
      </c>
      <c r="AK34" s="13" t="e">
        <f t="shared" si="2"/>
        <v>#REF!</v>
      </c>
      <c r="AL34" s="13" t="e">
        <f t="shared" ref="C34:AW40" si="4">ROUND(AL15*0.85,)+35</f>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row>
    <row r="35" spans="1:49" ht="11.45" customHeight="1">
      <c r="A35" s="16" t="s">
        <v>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row>
    <row r="36" spans="1:49" ht="11.45" customHeight="1">
      <c r="A36" s="12">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row>
    <row r="37" spans="1:49" ht="11.45" customHeight="1">
      <c r="A37" s="12">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row>
    <row r="38" spans="1:49" ht="11.45" customHeight="1">
      <c r="A38" s="17" t="s">
        <v>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ht="11.45" customHeight="1">
      <c r="A39" s="12">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row>
    <row r="40" spans="1:49" ht="11.45" customHeight="1">
      <c r="A40" s="12">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si="4"/>
        <v>#REF!</v>
      </c>
      <c r="AH40" s="13" t="e">
        <f t="shared" si="4"/>
        <v>#REF!</v>
      </c>
      <c r="AI40" s="13" t="e">
        <f t="shared" si="4"/>
        <v>#REF!</v>
      </c>
      <c r="AJ40" s="13" t="e">
        <f t="shared" si="4"/>
        <v>#REF!</v>
      </c>
      <c r="AK40" s="13" t="e">
        <f t="shared" si="4"/>
        <v>#REF!</v>
      </c>
      <c r="AL40" s="13" t="e">
        <f t="shared" si="4"/>
        <v>#REF!</v>
      </c>
      <c r="AM40" s="13" t="e">
        <f t="shared" si="4"/>
        <v>#REF!</v>
      </c>
      <c r="AN40" s="13" t="e">
        <f t="shared" si="4"/>
        <v>#REF!</v>
      </c>
      <c r="AO40" s="13" t="e">
        <f t="shared" si="4"/>
        <v>#REF!</v>
      </c>
      <c r="AP40" s="13" t="e">
        <f t="shared" si="4"/>
        <v>#REF!</v>
      </c>
      <c r="AQ40" s="13" t="e">
        <f t="shared" si="4"/>
        <v>#REF!</v>
      </c>
      <c r="AR40" s="13" t="e">
        <f t="shared" si="4"/>
        <v>#REF!</v>
      </c>
      <c r="AS40" s="13" t="e">
        <f t="shared" si="4"/>
        <v>#REF!</v>
      </c>
      <c r="AT40" s="13" t="e">
        <f t="shared" si="4"/>
        <v>#REF!</v>
      </c>
      <c r="AU40" s="13" t="e">
        <f t="shared" si="4"/>
        <v>#REF!</v>
      </c>
      <c r="AV40" s="13" t="e">
        <f t="shared" si="4"/>
        <v>#REF!</v>
      </c>
      <c r="AW40" s="13" t="e">
        <f t="shared" si="4"/>
        <v>#REF!</v>
      </c>
    </row>
    <row r="41" spans="1:49" ht="11.45" customHeight="1">
      <c r="A41" s="18"/>
    </row>
    <row r="42" spans="1:49">
      <c r="A42" s="20" t="s">
        <v>23</v>
      </c>
    </row>
    <row r="43" spans="1:49">
      <c r="A43" s="21" t="s">
        <v>239</v>
      </c>
    </row>
    <row r="44" spans="1:49">
      <c r="A44" s="22"/>
    </row>
    <row r="45" spans="1:49">
      <c r="A45" s="20" t="s">
        <v>9</v>
      </c>
    </row>
    <row r="46" spans="1:49">
      <c r="A46" s="23" t="s">
        <v>10</v>
      </c>
    </row>
    <row r="47" spans="1:49">
      <c r="A47" s="23" t="s">
        <v>11</v>
      </c>
    </row>
    <row r="48" spans="1:49" ht="12.6" customHeight="1">
      <c r="A48" s="24" t="s">
        <v>12</v>
      </c>
    </row>
    <row r="49" spans="1:1">
      <c r="A49" s="23" t="s">
        <v>13</v>
      </c>
    </row>
    <row r="50" spans="1:1">
      <c r="A50" s="22"/>
    </row>
    <row r="51" spans="1:1">
      <c r="A51" s="25" t="s">
        <v>14</v>
      </c>
    </row>
    <row r="52" spans="1:1" ht="48">
      <c r="A52" s="26" t="s">
        <v>143</v>
      </c>
    </row>
    <row r="54" spans="1:1">
      <c r="A54" s="27" t="s">
        <v>16</v>
      </c>
    </row>
    <row r="55" spans="1:1">
      <c r="A55" s="28" t="s">
        <v>240</v>
      </c>
    </row>
  </sheetData>
  <pageMargins left="0.7" right="0.7" top="0.75" bottom="0.75" header="0.3" footer="0.3"/>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W55"/>
  <sheetViews>
    <sheetView zoomScale="115" zoomScaleNormal="115" workbookViewId="0">
      <pane xSplit="1" topLeftCell="B1" activePane="topRight" state="frozen"/>
      <selection pane="topRight"/>
    </sheetView>
  </sheetViews>
  <sheetFormatPr defaultColWidth="8.5703125" defaultRowHeight="12"/>
  <cols>
    <col min="1" max="1" width="84.85546875" style="2" customWidth="1"/>
    <col min="2" max="19" width="8.5703125" style="2"/>
    <col min="20" max="20" width="8.5703125" style="2" customWidth="1"/>
    <col min="21" max="21" width="8.5703125" style="2" hidden="1" customWidth="1"/>
    <col min="22" max="23" width="8.5703125" style="2"/>
    <col min="24" max="25" width="8.5703125" style="2" customWidth="1"/>
    <col min="26" max="26" width="8.5703125" style="2" hidden="1" customWidth="1"/>
    <col min="27" max="16384" width="8.5703125" style="2"/>
  </cols>
  <sheetData>
    <row r="1" spans="1:49" ht="11.45" customHeight="1">
      <c r="A1" s="3" t="s">
        <v>0</v>
      </c>
    </row>
    <row r="2" spans="1:49" ht="11.45" customHeight="1">
      <c r="A2" s="4" t="s">
        <v>141</v>
      </c>
    </row>
    <row r="3" spans="1:49" ht="11.45" customHeight="1">
      <c r="A3" s="3"/>
    </row>
    <row r="4" spans="1:49" ht="11.25" customHeight="1">
      <c r="A4" s="5" t="s">
        <v>2</v>
      </c>
    </row>
    <row r="5" spans="1:49" s="1" customFormat="1" ht="25.5" customHeight="1">
      <c r="A5" s="6" t="s">
        <v>3</v>
      </c>
      <c r="B5" s="7" t="e">
        <f>'C завтраками| Bed and breakfast'!#REF!</f>
        <v>#REF!</v>
      </c>
      <c r="C5" s="7" t="e">
        <f>'C завтраками| Bed and breakfast'!#REF!</f>
        <v>#REF!</v>
      </c>
      <c r="D5" s="8" t="e">
        <f>'C завтраками| Bed and breakfast'!#REF!</f>
        <v>#REF!</v>
      </c>
      <c r="E5" s="8" t="e">
        <f>'C завтраками| Bed and breakfast'!#REF!</f>
        <v>#REF!</v>
      </c>
      <c r="F5" s="8" t="e">
        <f>'C завтраками| Bed and breakfast'!#REF!</f>
        <v>#REF!</v>
      </c>
      <c r="G5" s="7" t="e">
        <f>'C завтраками| Bed and breakfast'!#REF!</f>
        <v>#REF!</v>
      </c>
      <c r="H5" s="8" t="e">
        <f>'C завтраками| Bed and breakfast'!#REF!</f>
        <v>#REF!</v>
      </c>
      <c r="I5" s="8" t="e">
        <f>'C завтраками| Bed and breakfast'!#REF!</f>
        <v>#REF!</v>
      </c>
      <c r="J5" s="8" t="e">
        <f>'C завтраками| Bed and breakfast'!#REF!</f>
        <v>#REF!</v>
      </c>
      <c r="K5" s="7" t="e">
        <f>'C завтраками| Bed and breakfast'!#REF!</f>
        <v>#REF!</v>
      </c>
      <c r="L5" s="8" t="e">
        <f>'C завтраками| Bed and breakfast'!#REF!</f>
        <v>#REF!</v>
      </c>
      <c r="M5" s="8" t="e">
        <f>'C завтраками| Bed and breakfast'!#REF!</f>
        <v>#REF!</v>
      </c>
      <c r="N5" s="8" t="e">
        <f>'C завтраками| Bed and breakfast'!#REF!</f>
        <v>#REF!</v>
      </c>
      <c r="O5" s="8" t="e">
        <f>'C завтраками| Bed and breakfast'!#REF!</f>
        <v>#REF!</v>
      </c>
      <c r="P5" s="8" t="e">
        <f>'C завтраками| Bed and breakfast'!#REF!</f>
        <v>#REF!</v>
      </c>
      <c r="Q5" s="8" t="e">
        <f>'C завтраками| Bed and breakfast'!#REF!</f>
        <v>#REF!</v>
      </c>
      <c r="R5" s="8" t="e">
        <f>'C завтраками| Bed and breakfast'!#REF!</f>
        <v>#REF!</v>
      </c>
      <c r="S5" s="8" t="e">
        <f>'C завтраками| Bed and breakfast'!#REF!</f>
        <v>#REF!</v>
      </c>
      <c r="T5" s="8" t="e">
        <f>'C завтраками| Bed and breakfast'!#REF!</f>
        <v>#REF!</v>
      </c>
      <c r="U5" s="8" t="e">
        <f>'C завтраками| Bed and breakfast'!#REF!</f>
        <v>#REF!</v>
      </c>
      <c r="V5" s="8" t="e">
        <f>'C завтраками| Bed and breakfast'!#REF!</f>
        <v>#REF!</v>
      </c>
      <c r="W5" s="8" t="e">
        <f>'C завтраками| Bed and breakfast'!#REF!</f>
        <v>#REF!</v>
      </c>
      <c r="X5" s="8" t="e">
        <f>'C завтраками| Bed and breakfast'!#REF!</f>
        <v>#REF!</v>
      </c>
      <c r="Y5" s="8" t="e">
        <f>'C завтраками| Bed and breakfast'!#REF!</f>
        <v>#REF!</v>
      </c>
      <c r="Z5" s="8" t="e">
        <f>'C завтраками| Bed and breakfast'!#REF!</f>
        <v>#REF!</v>
      </c>
      <c r="AA5" s="8" t="e">
        <f>'C завтраками| Bed and breakfast'!#REF!</f>
        <v>#REF!</v>
      </c>
      <c r="AB5" s="8" t="e">
        <f>'C завтраками| Bed and breakfast'!#REF!</f>
        <v>#REF!</v>
      </c>
      <c r="AC5" s="8" t="e">
        <f>'C завтраками| Bed and breakfast'!#REF!</f>
        <v>#REF!</v>
      </c>
      <c r="AD5" s="8" t="e">
        <f>'C завтраками| Bed and breakfast'!#REF!</f>
        <v>#REF!</v>
      </c>
      <c r="AE5" s="8" t="e">
        <f>'C завтраками| Bed and breakfast'!#REF!</f>
        <v>#REF!</v>
      </c>
      <c r="AF5" s="8" t="e">
        <f>'C завтраками| Bed and breakfast'!#REF!</f>
        <v>#REF!</v>
      </c>
      <c r="AG5" s="8" t="e">
        <f>'C завтраками| Bed and breakfast'!#REF!</f>
        <v>#REF!</v>
      </c>
      <c r="AH5" s="8" t="e">
        <f>'C завтраками| Bed and breakfast'!#REF!</f>
        <v>#REF!</v>
      </c>
      <c r="AI5" s="8" t="e">
        <f>'C завтраками| Bed and breakfast'!#REF!</f>
        <v>#REF!</v>
      </c>
      <c r="AJ5" s="8" t="e">
        <f>'C завтраками| Bed and breakfast'!#REF!</f>
        <v>#REF!</v>
      </c>
      <c r="AK5" s="8" t="e">
        <f>'C завтраками| Bed and breakfast'!#REF!</f>
        <v>#REF!</v>
      </c>
      <c r="AL5" s="8" t="e">
        <f>'C завтраками| Bed and breakfast'!#REF!</f>
        <v>#REF!</v>
      </c>
      <c r="AM5" s="8" t="e">
        <f>'C завтраками| Bed and breakfast'!#REF!</f>
        <v>#REF!</v>
      </c>
      <c r="AN5" s="8" t="e">
        <f>'C завтраками| Bed and breakfast'!#REF!</f>
        <v>#REF!</v>
      </c>
      <c r="AO5" s="8" t="e">
        <f>'C завтраками| Bed and breakfast'!#REF!</f>
        <v>#REF!</v>
      </c>
      <c r="AP5" s="8" t="e">
        <f>'C завтраками| Bed and breakfast'!#REF!</f>
        <v>#REF!</v>
      </c>
      <c r="AQ5" s="8" t="e">
        <f>'C завтраками| Bed and breakfast'!#REF!</f>
        <v>#REF!</v>
      </c>
      <c r="AR5" s="8" t="e">
        <f>'C завтраками| Bed and breakfast'!#REF!</f>
        <v>#REF!</v>
      </c>
      <c r="AS5" s="8" t="e">
        <f>'C завтраками| Bed and breakfast'!#REF!</f>
        <v>#REF!</v>
      </c>
      <c r="AT5" s="8" t="e">
        <f>'C завтраками| Bed and breakfast'!#REF!</f>
        <v>#REF!</v>
      </c>
      <c r="AU5" s="8" t="e">
        <f>'C завтраками| Bed and breakfast'!#REF!</f>
        <v>#REF!</v>
      </c>
      <c r="AV5" s="8" t="e">
        <f>'C завтраками| Bed and breakfast'!#REF!</f>
        <v>#REF!</v>
      </c>
      <c r="AW5" s="8" t="e">
        <f>'C завтраками| Bed and breakfast'!#REF!</f>
        <v>#REF!</v>
      </c>
    </row>
    <row r="6" spans="1:49" s="1" customFormat="1" ht="25.5" customHeight="1">
      <c r="A6" s="9"/>
      <c r="B6" s="7" t="e">
        <f>'C завтраками| Bed and breakfast'!#REF!</f>
        <v>#REF!</v>
      </c>
      <c r="C6" s="7" t="e">
        <f>'C завтраками| Bed and breakfast'!#REF!</f>
        <v>#REF!</v>
      </c>
      <c r="D6" s="8" t="e">
        <f>'C завтраками| Bed and breakfast'!#REF!</f>
        <v>#REF!</v>
      </c>
      <c r="E6" s="8" t="e">
        <f>'C завтраками| Bed and breakfast'!#REF!</f>
        <v>#REF!</v>
      </c>
      <c r="F6" s="8" t="e">
        <f>'C завтраками| Bed and breakfast'!#REF!</f>
        <v>#REF!</v>
      </c>
      <c r="G6" s="7" t="e">
        <f>'C завтраками| Bed and breakfast'!#REF!</f>
        <v>#REF!</v>
      </c>
      <c r="H6" s="8" t="e">
        <f>'C завтраками| Bed and breakfast'!#REF!</f>
        <v>#REF!</v>
      </c>
      <c r="I6" s="8" t="e">
        <f>'C завтраками| Bed and breakfast'!#REF!</f>
        <v>#REF!</v>
      </c>
      <c r="J6" s="8" t="e">
        <f>'C завтраками| Bed and breakfast'!#REF!</f>
        <v>#REF!</v>
      </c>
      <c r="K6" s="7" t="e">
        <f>'C завтраками| Bed and breakfast'!#REF!</f>
        <v>#REF!</v>
      </c>
      <c r="L6" s="8" t="e">
        <f>'C завтраками| Bed and breakfast'!#REF!</f>
        <v>#REF!</v>
      </c>
      <c r="M6" s="8" t="e">
        <f>'C завтраками| Bed and breakfast'!#REF!</f>
        <v>#REF!</v>
      </c>
      <c r="N6" s="8" t="e">
        <f>'C завтраками| Bed and breakfast'!#REF!</f>
        <v>#REF!</v>
      </c>
      <c r="O6" s="8" t="e">
        <f>'C завтраками| Bed and breakfast'!#REF!</f>
        <v>#REF!</v>
      </c>
      <c r="P6" s="8" t="e">
        <f>'C завтраками| Bed and breakfast'!#REF!</f>
        <v>#REF!</v>
      </c>
      <c r="Q6" s="8" t="e">
        <f>'C завтраками| Bed and breakfast'!#REF!</f>
        <v>#REF!</v>
      </c>
      <c r="R6" s="8" t="e">
        <f>'C завтраками| Bed and breakfast'!#REF!</f>
        <v>#REF!</v>
      </c>
      <c r="S6" s="8" t="e">
        <f>'C завтраками| Bed and breakfast'!#REF!</f>
        <v>#REF!</v>
      </c>
      <c r="T6" s="8" t="e">
        <f>'C завтраками| Bed and breakfast'!#REF!</f>
        <v>#REF!</v>
      </c>
      <c r="U6" s="8" t="e">
        <f>'C завтраками| Bed and breakfast'!#REF!</f>
        <v>#REF!</v>
      </c>
      <c r="V6" s="8" t="e">
        <f>'C завтраками| Bed and breakfast'!#REF!</f>
        <v>#REF!</v>
      </c>
      <c r="W6" s="8" t="e">
        <f>'C завтраками| Bed and breakfast'!#REF!</f>
        <v>#REF!</v>
      </c>
      <c r="X6" s="8" t="e">
        <f>'C завтраками| Bed and breakfast'!#REF!</f>
        <v>#REF!</v>
      </c>
      <c r="Y6" s="8" t="e">
        <f>'C завтраками| Bed and breakfast'!#REF!</f>
        <v>#REF!</v>
      </c>
      <c r="Z6" s="8" t="e">
        <f>'C завтраками| Bed and breakfast'!#REF!</f>
        <v>#REF!</v>
      </c>
      <c r="AA6" s="8" t="e">
        <f>'C завтраками| Bed and breakfast'!#REF!</f>
        <v>#REF!</v>
      </c>
      <c r="AB6" s="8" t="e">
        <f>'C завтраками| Bed and breakfast'!#REF!</f>
        <v>#REF!</v>
      </c>
      <c r="AC6" s="8" t="e">
        <f>'C завтраками| Bed and breakfast'!#REF!</f>
        <v>#REF!</v>
      </c>
      <c r="AD6" s="8" t="e">
        <f>'C завтраками| Bed and breakfast'!#REF!</f>
        <v>#REF!</v>
      </c>
      <c r="AE6" s="8" t="e">
        <f>'C завтраками| Bed and breakfast'!#REF!</f>
        <v>#REF!</v>
      </c>
      <c r="AF6" s="8" t="e">
        <f>'C завтраками| Bed and breakfast'!#REF!</f>
        <v>#REF!</v>
      </c>
      <c r="AG6" s="8" t="e">
        <f>'C завтраками| Bed and breakfast'!#REF!</f>
        <v>#REF!</v>
      </c>
      <c r="AH6" s="8" t="e">
        <f>'C завтраками| Bed and breakfast'!#REF!</f>
        <v>#REF!</v>
      </c>
      <c r="AI6" s="8" t="e">
        <f>'C завтраками| Bed and breakfast'!#REF!</f>
        <v>#REF!</v>
      </c>
      <c r="AJ6" s="8" t="e">
        <f>'C завтраками| Bed and breakfast'!#REF!</f>
        <v>#REF!</v>
      </c>
      <c r="AK6" s="8" t="e">
        <f>'C завтраками| Bed and breakfast'!#REF!</f>
        <v>#REF!</v>
      </c>
      <c r="AL6" s="8" t="e">
        <f>'C завтраками| Bed and breakfast'!#REF!</f>
        <v>#REF!</v>
      </c>
      <c r="AM6" s="8" t="e">
        <f>'C завтраками| Bed and breakfast'!#REF!</f>
        <v>#REF!</v>
      </c>
      <c r="AN6" s="8" t="e">
        <f>'C завтраками| Bed and breakfast'!#REF!</f>
        <v>#REF!</v>
      </c>
      <c r="AO6" s="8" t="e">
        <f>'C завтраками| Bed and breakfast'!#REF!</f>
        <v>#REF!</v>
      </c>
      <c r="AP6" s="8" t="e">
        <f>'C завтраками| Bed and breakfast'!#REF!</f>
        <v>#REF!</v>
      </c>
      <c r="AQ6" s="8" t="e">
        <f>'C завтраками| Bed and breakfast'!#REF!</f>
        <v>#REF!</v>
      </c>
      <c r="AR6" s="8" t="e">
        <f>'C завтраками| Bed and breakfast'!#REF!</f>
        <v>#REF!</v>
      </c>
      <c r="AS6" s="8" t="e">
        <f>'C завтраками| Bed and breakfast'!#REF!</f>
        <v>#REF!</v>
      </c>
      <c r="AT6" s="8" t="e">
        <f>'C завтраками| Bed and breakfast'!#REF!</f>
        <v>#REF!</v>
      </c>
      <c r="AU6" s="8" t="e">
        <f>'C завтраками| Bed and breakfast'!#REF!</f>
        <v>#REF!</v>
      </c>
      <c r="AV6" s="8" t="e">
        <f>'C завтраками| Bed and breakfast'!#REF!</f>
        <v>#REF!</v>
      </c>
      <c r="AW6" s="8" t="e">
        <f>'C завтраками| Bed and breakfast'!#REF!</f>
        <v>#REF!</v>
      </c>
    </row>
    <row r="7" spans="1:49" ht="11.45" customHeight="1">
      <c r="A7" s="10" t="s">
        <v>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c r="A8" s="12">
        <v>1</v>
      </c>
      <c r="B8" s="13" t="e">
        <f>'C завтраками| Bed and breakfast'!#REF!*0.85</f>
        <v>#REF!</v>
      </c>
      <c r="C8" s="13" t="e">
        <f>'C завтраками| Bed and breakfast'!#REF!*0.85</f>
        <v>#REF!</v>
      </c>
      <c r="D8" s="13" t="e">
        <f>'C завтраками| Bed and breakfast'!#REF!*0.85</f>
        <v>#REF!</v>
      </c>
      <c r="E8" s="13" t="e">
        <f>'C завтраками| Bed and breakfast'!#REF!*0.85</f>
        <v>#REF!</v>
      </c>
      <c r="F8" s="13" t="e">
        <f>'C завтраками| Bed and breakfast'!#REF!*0.85</f>
        <v>#REF!</v>
      </c>
      <c r="G8" s="13" t="e">
        <f>'C завтраками| Bed and breakfast'!#REF!*0.85</f>
        <v>#REF!</v>
      </c>
      <c r="H8" s="13" t="e">
        <f>'C завтраками| Bed and breakfast'!#REF!*0.85</f>
        <v>#REF!</v>
      </c>
      <c r="I8" s="13" t="e">
        <f>'C завтраками| Bed and breakfast'!#REF!*0.85</f>
        <v>#REF!</v>
      </c>
      <c r="J8" s="13" t="e">
        <f>'C завтраками| Bed and breakfast'!#REF!*0.85</f>
        <v>#REF!</v>
      </c>
      <c r="K8" s="13" t="e">
        <f>'C завтраками| Bed and breakfast'!#REF!*0.85</f>
        <v>#REF!</v>
      </c>
      <c r="L8" s="13" t="e">
        <f>'C завтраками| Bed and breakfast'!#REF!*0.85</f>
        <v>#REF!</v>
      </c>
      <c r="M8" s="13" t="e">
        <f>'C завтраками| Bed and breakfast'!#REF!*0.85</f>
        <v>#REF!</v>
      </c>
      <c r="N8" s="13" t="e">
        <f>'C завтраками| Bed and breakfast'!#REF!*0.85</f>
        <v>#REF!</v>
      </c>
      <c r="O8" s="13" t="e">
        <f>'C завтраками| Bed and breakfast'!#REF!*0.85</f>
        <v>#REF!</v>
      </c>
      <c r="P8" s="13" t="e">
        <f>'C завтраками| Bed and breakfast'!#REF!*0.85</f>
        <v>#REF!</v>
      </c>
      <c r="Q8" s="13" t="e">
        <f>'C завтраками| Bed and breakfast'!#REF!*0.85</f>
        <v>#REF!</v>
      </c>
      <c r="R8" s="13" t="e">
        <f>'C завтраками| Bed and breakfast'!#REF!*0.85</f>
        <v>#REF!</v>
      </c>
      <c r="S8" s="13" t="e">
        <f>'C завтраками| Bed and breakfast'!#REF!*0.85</f>
        <v>#REF!</v>
      </c>
      <c r="T8" s="13" t="e">
        <f>'C завтраками| Bed and breakfast'!#REF!*0.85</f>
        <v>#REF!</v>
      </c>
      <c r="U8" s="13" t="e">
        <f>'C завтраками| Bed and breakfast'!#REF!*0.85</f>
        <v>#REF!</v>
      </c>
      <c r="V8" s="13" t="e">
        <f>'C завтраками| Bed and breakfast'!#REF!*0.85</f>
        <v>#REF!</v>
      </c>
      <c r="W8" s="13" t="e">
        <f>'C завтраками| Bed and breakfast'!#REF!*0.85</f>
        <v>#REF!</v>
      </c>
      <c r="X8" s="13" t="e">
        <f>'C завтраками| Bed and breakfast'!#REF!*0.85</f>
        <v>#REF!</v>
      </c>
      <c r="Y8" s="13" t="e">
        <f>'C завтраками| Bed and breakfast'!#REF!*0.85</f>
        <v>#REF!</v>
      </c>
      <c r="Z8" s="13" t="e">
        <f>'C завтраками| Bed and breakfast'!#REF!*0.85</f>
        <v>#REF!</v>
      </c>
      <c r="AA8" s="13" t="e">
        <f>'C завтраками| Bed and breakfast'!#REF!*0.85</f>
        <v>#REF!</v>
      </c>
      <c r="AB8" s="13" t="e">
        <f>'C завтраками| Bed and breakfast'!#REF!*0.85</f>
        <v>#REF!</v>
      </c>
      <c r="AC8" s="13" t="e">
        <f>'C завтраками| Bed and breakfast'!#REF!*0.85</f>
        <v>#REF!</v>
      </c>
      <c r="AD8" s="13" t="e">
        <f>'C завтраками| Bed and breakfast'!#REF!*0.85</f>
        <v>#REF!</v>
      </c>
      <c r="AE8" s="13" t="e">
        <f>'C завтраками| Bed and breakfast'!#REF!*0.85</f>
        <v>#REF!</v>
      </c>
      <c r="AF8" s="13" t="e">
        <f>'C завтраками| Bed and breakfast'!#REF!*0.85</f>
        <v>#REF!</v>
      </c>
      <c r="AG8" s="13" t="e">
        <f>'C завтраками| Bed and breakfast'!#REF!*0.85</f>
        <v>#REF!</v>
      </c>
      <c r="AH8" s="13" t="e">
        <f>'C завтраками| Bed and breakfast'!#REF!*0.85</f>
        <v>#REF!</v>
      </c>
      <c r="AI8" s="13" t="e">
        <f>'C завтраками| Bed and breakfast'!#REF!*0.85</f>
        <v>#REF!</v>
      </c>
      <c r="AJ8" s="13" t="e">
        <f>'C завтраками| Bed and breakfast'!#REF!*0.85</f>
        <v>#REF!</v>
      </c>
      <c r="AK8" s="13" t="e">
        <f>'C завтраками| Bed and breakfast'!#REF!*0.85</f>
        <v>#REF!</v>
      </c>
      <c r="AL8" s="13" t="e">
        <f>'C завтраками| Bed and breakfast'!#REF!*0.85</f>
        <v>#REF!</v>
      </c>
      <c r="AM8" s="13" t="e">
        <f>'C завтраками| Bed and breakfast'!#REF!*0.85</f>
        <v>#REF!</v>
      </c>
      <c r="AN8" s="13" t="e">
        <f>'C завтраками| Bed and breakfast'!#REF!*0.85</f>
        <v>#REF!</v>
      </c>
      <c r="AO8" s="13" t="e">
        <f>'C завтраками| Bed and breakfast'!#REF!*0.85</f>
        <v>#REF!</v>
      </c>
      <c r="AP8" s="13" t="e">
        <f>'C завтраками| Bed and breakfast'!#REF!*0.85</f>
        <v>#REF!</v>
      </c>
      <c r="AQ8" s="13" t="e">
        <f>'C завтраками| Bed and breakfast'!#REF!*0.85</f>
        <v>#REF!</v>
      </c>
      <c r="AR8" s="13" t="e">
        <f>'C завтраками| Bed and breakfast'!#REF!*0.85</f>
        <v>#REF!</v>
      </c>
      <c r="AS8" s="13" t="e">
        <f>'C завтраками| Bed and breakfast'!#REF!*0.85</f>
        <v>#REF!</v>
      </c>
      <c r="AT8" s="13" t="e">
        <f>'C завтраками| Bed and breakfast'!#REF!*0.85</f>
        <v>#REF!</v>
      </c>
      <c r="AU8" s="13" t="e">
        <f>'C завтраками| Bed and breakfast'!#REF!*0.85</f>
        <v>#REF!</v>
      </c>
      <c r="AV8" s="13" t="e">
        <f>'C завтраками| Bed and breakfast'!#REF!*0.85</f>
        <v>#REF!</v>
      </c>
      <c r="AW8" s="13" t="e">
        <f>'C завтраками| Bed and breakfast'!#REF!*0.85</f>
        <v>#REF!</v>
      </c>
    </row>
    <row r="9" spans="1:49" ht="11.45" customHeight="1">
      <c r="A9" s="12">
        <v>2</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row>
    <row r="10" spans="1:49" ht="11.45" customHeight="1">
      <c r="A10" s="14"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c r="A11" s="12">
        <v>1</v>
      </c>
      <c r="B11" s="13" t="e">
        <f>'C завтраками| Bed and breakfast'!#REF!*0.85</f>
        <v>#REF!</v>
      </c>
      <c r="C11" s="13" t="e">
        <f>'C завтраками| Bed and breakfast'!#REF!*0.85</f>
        <v>#REF!</v>
      </c>
      <c r="D11" s="13" t="e">
        <f>'C завтраками| Bed and breakfast'!#REF!*0.85</f>
        <v>#REF!</v>
      </c>
      <c r="E11" s="13" t="e">
        <f>'C завтраками| Bed and breakfast'!#REF!*0.85</f>
        <v>#REF!</v>
      </c>
      <c r="F11" s="13" t="e">
        <f>'C завтраками| Bed and breakfast'!#REF!*0.85</f>
        <v>#REF!</v>
      </c>
      <c r="G11" s="13" t="e">
        <f>'C завтраками| Bed and breakfast'!#REF!*0.85</f>
        <v>#REF!</v>
      </c>
      <c r="H11" s="13" t="e">
        <f>'C завтраками| Bed and breakfast'!#REF!*0.85</f>
        <v>#REF!</v>
      </c>
      <c r="I11" s="13" t="e">
        <f>'C завтраками| Bed and breakfast'!#REF!*0.85</f>
        <v>#REF!</v>
      </c>
      <c r="J11" s="13" t="e">
        <f>'C завтраками| Bed and breakfast'!#REF!*0.85</f>
        <v>#REF!</v>
      </c>
      <c r="K11" s="13" t="e">
        <f>'C завтраками| Bed and breakfast'!#REF!*0.85</f>
        <v>#REF!</v>
      </c>
      <c r="L11" s="13" t="e">
        <f>'C завтраками| Bed and breakfast'!#REF!*0.85</f>
        <v>#REF!</v>
      </c>
      <c r="M11" s="13" t="e">
        <f>'C завтраками| Bed and breakfast'!#REF!*0.85</f>
        <v>#REF!</v>
      </c>
      <c r="N11" s="13" t="e">
        <f>'C завтраками| Bed and breakfast'!#REF!*0.85</f>
        <v>#REF!</v>
      </c>
      <c r="O11" s="13" t="e">
        <f>'C завтраками| Bed and breakfast'!#REF!*0.85</f>
        <v>#REF!</v>
      </c>
      <c r="P11" s="13" t="e">
        <f>'C завтраками| Bed and breakfast'!#REF!*0.85</f>
        <v>#REF!</v>
      </c>
      <c r="Q11" s="13" t="e">
        <f>'C завтраками| Bed and breakfast'!#REF!*0.85</f>
        <v>#REF!</v>
      </c>
      <c r="R11" s="13" t="e">
        <f>'C завтраками| Bed and breakfast'!#REF!*0.85</f>
        <v>#REF!</v>
      </c>
      <c r="S11" s="13" t="e">
        <f>'C завтраками| Bed and breakfast'!#REF!*0.85</f>
        <v>#REF!</v>
      </c>
      <c r="T11" s="13" t="e">
        <f>'C завтраками| Bed and breakfast'!#REF!*0.85</f>
        <v>#REF!</v>
      </c>
      <c r="U11" s="13" t="e">
        <f>'C завтраками| Bed and breakfast'!#REF!*0.85</f>
        <v>#REF!</v>
      </c>
      <c r="V11" s="13" t="e">
        <f>'C завтраками| Bed and breakfast'!#REF!*0.85</f>
        <v>#REF!</v>
      </c>
      <c r="W11" s="13" t="e">
        <f>'C завтраками| Bed and breakfast'!#REF!*0.85</f>
        <v>#REF!</v>
      </c>
      <c r="X11" s="13" t="e">
        <f>'C завтраками| Bed and breakfast'!#REF!*0.85</f>
        <v>#REF!</v>
      </c>
      <c r="Y11" s="13" t="e">
        <f>'C завтраками| Bed and breakfast'!#REF!*0.85</f>
        <v>#REF!</v>
      </c>
      <c r="Z11" s="13" t="e">
        <f>'C завтраками| Bed and breakfast'!#REF!*0.85</f>
        <v>#REF!</v>
      </c>
      <c r="AA11" s="13" t="e">
        <f>'C завтраками| Bed and breakfast'!#REF!*0.85</f>
        <v>#REF!</v>
      </c>
      <c r="AB11" s="13" t="e">
        <f>'C завтраками| Bed and breakfast'!#REF!*0.85</f>
        <v>#REF!</v>
      </c>
      <c r="AC11" s="13" t="e">
        <f>'C завтраками| Bed and breakfast'!#REF!*0.85</f>
        <v>#REF!</v>
      </c>
      <c r="AD11" s="13" t="e">
        <f>'C завтраками| Bed and breakfast'!#REF!*0.85</f>
        <v>#REF!</v>
      </c>
      <c r="AE11" s="13" t="e">
        <f>'C завтраками| Bed and breakfast'!#REF!*0.85</f>
        <v>#REF!</v>
      </c>
      <c r="AF11" s="13" t="e">
        <f>'C завтраками| Bed and breakfast'!#REF!*0.85</f>
        <v>#REF!</v>
      </c>
      <c r="AG11" s="13" t="e">
        <f>'C завтраками| Bed and breakfast'!#REF!*0.85</f>
        <v>#REF!</v>
      </c>
      <c r="AH11" s="13" t="e">
        <f>'C завтраками| Bed and breakfast'!#REF!*0.85</f>
        <v>#REF!</v>
      </c>
      <c r="AI11" s="13" t="e">
        <f>'C завтраками| Bed and breakfast'!#REF!*0.85</f>
        <v>#REF!</v>
      </c>
      <c r="AJ11" s="13" t="e">
        <f>'C завтраками| Bed and breakfast'!#REF!*0.85</f>
        <v>#REF!</v>
      </c>
      <c r="AK11" s="13" t="e">
        <f>'C завтраками| Bed and breakfast'!#REF!*0.85</f>
        <v>#REF!</v>
      </c>
      <c r="AL11" s="13" t="e">
        <f>'C завтраками| Bed and breakfast'!#REF!*0.85</f>
        <v>#REF!</v>
      </c>
      <c r="AM11" s="13" t="e">
        <f>'C завтраками| Bed and breakfast'!#REF!*0.85</f>
        <v>#REF!</v>
      </c>
      <c r="AN11" s="13" t="e">
        <f>'C завтраками| Bed and breakfast'!#REF!*0.85</f>
        <v>#REF!</v>
      </c>
      <c r="AO11" s="13" t="e">
        <f>'C завтраками| Bed and breakfast'!#REF!*0.85</f>
        <v>#REF!</v>
      </c>
      <c r="AP11" s="13" t="e">
        <f>'C завтраками| Bed and breakfast'!#REF!*0.85</f>
        <v>#REF!</v>
      </c>
      <c r="AQ11" s="13" t="e">
        <f>'C завтраками| Bed and breakfast'!#REF!*0.85</f>
        <v>#REF!</v>
      </c>
      <c r="AR11" s="13" t="e">
        <f>'C завтраками| Bed and breakfast'!#REF!*0.85</f>
        <v>#REF!</v>
      </c>
      <c r="AS11" s="13" t="e">
        <f>'C завтраками| Bed and breakfast'!#REF!*0.85</f>
        <v>#REF!</v>
      </c>
      <c r="AT11" s="13" t="e">
        <f>'C завтраками| Bed and breakfast'!#REF!*0.85</f>
        <v>#REF!</v>
      </c>
      <c r="AU11" s="13" t="e">
        <f>'C завтраками| Bed and breakfast'!#REF!*0.85</f>
        <v>#REF!</v>
      </c>
      <c r="AV11" s="13" t="e">
        <f>'C завтраками| Bed and breakfast'!#REF!*0.85</f>
        <v>#REF!</v>
      </c>
      <c r="AW11" s="13" t="e">
        <f>'C завтраками| Bed and breakfast'!#REF!*0.85</f>
        <v>#REF!</v>
      </c>
    </row>
    <row r="12" spans="1:49" ht="11.45" customHeight="1">
      <c r="A12" s="12">
        <v>2</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row>
    <row r="13" spans="1:49" ht="11.45" customHeight="1">
      <c r="A13" s="15"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c r="A14" s="12">
        <v>1</v>
      </c>
      <c r="B14" s="13" t="e">
        <f>'C завтраками| Bed and breakfast'!#REF!*0.85</f>
        <v>#REF!</v>
      </c>
      <c r="C14" s="13" t="e">
        <f>'C завтраками| Bed and breakfast'!#REF!*0.85</f>
        <v>#REF!</v>
      </c>
      <c r="D14" s="13" t="e">
        <f>'C завтраками| Bed and breakfast'!#REF!*0.85</f>
        <v>#REF!</v>
      </c>
      <c r="E14" s="13" t="e">
        <f>'C завтраками| Bed and breakfast'!#REF!*0.85</f>
        <v>#REF!</v>
      </c>
      <c r="F14" s="13" t="e">
        <f>'C завтраками| Bed and breakfast'!#REF!*0.85</f>
        <v>#REF!</v>
      </c>
      <c r="G14" s="13" t="e">
        <f>'C завтраками| Bed and breakfast'!#REF!*0.85</f>
        <v>#REF!</v>
      </c>
      <c r="H14" s="13" t="e">
        <f>'C завтраками| Bed and breakfast'!#REF!*0.85</f>
        <v>#REF!</v>
      </c>
      <c r="I14" s="13" t="e">
        <f>'C завтраками| Bed and breakfast'!#REF!*0.85</f>
        <v>#REF!</v>
      </c>
      <c r="J14" s="13" t="e">
        <f>'C завтраками| Bed and breakfast'!#REF!*0.85</f>
        <v>#REF!</v>
      </c>
      <c r="K14" s="13" t="e">
        <f>'C завтраками| Bed and breakfast'!#REF!*0.85</f>
        <v>#REF!</v>
      </c>
      <c r="L14" s="13" t="e">
        <f>'C завтраками| Bed and breakfast'!#REF!*0.85</f>
        <v>#REF!</v>
      </c>
      <c r="M14" s="13" t="e">
        <f>'C завтраками| Bed and breakfast'!#REF!*0.85</f>
        <v>#REF!</v>
      </c>
      <c r="N14" s="13" t="e">
        <f>'C завтраками| Bed and breakfast'!#REF!*0.85</f>
        <v>#REF!</v>
      </c>
      <c r="O14" s="13" t="e">
        <f>'C завтраками| Bed and breakfast'!#REF!*0.85</f>
        <v>#REF!</v>
      </c>
      <c r="P14" s="13" t="e">
        <f>'C завтраками| Bed and breakfast'!#REF!*0.85</f>
        <v>#REF!</v>
      </c>
      <c r="Q14" s="13" t="e">
        <f>'C завтраками| Bed and breakfast'!#REF!*0.85</f>
        <v>#REF!</v>
      </c>
      <c r="R14" s="13" t="e">
        <f>'C завтраками| Bed and breakfast'!#REF!*0.85</f>
        <v>#REF!</v>
      </c>
      <c r="S14" s="13" t="e">
        <f>'C завтраками| Bed and breakfast'!#REF!*0.85</f>
        <v>#REF!</v>
      </c>
      <c r="T14" s="13" t="e">
        <f>'C завтраками| Bed and breakfast'!#REF!*0.85</f>
        <v>#REF!</v>
      </c>
      <c r="U14" s="13" t="e">
        <f>'C завтраками| Bed and breakfast'!#REF!*0.85</f>
        <v>#REF!</v>
      </c>
      <c r="V14" s="13" t="e">
        <f>'C завтраками| Bed and breakfast'!#REF!*0.85</f>
        <v>#REF!</v>
      </c>
      <c r="W14" s="13" t="e">
        <f>'C завтраками| Bed and breakfast'!#REF!*0.85</f>
        <v>#REF!</v>
      </c>
      <c r="X14" s="13" t="e">
        <f>'C завтраками| Bed and breakfast'!#REF!*0.85</f>
        <v>#REF!</v>
      </c>
      <c r="Y14" s="13" t="e">
        <f>'C завтраками| Bed and breakfast'!#REF!*0.85</f>
        <v>#REF!</v>
      </c>
      <c r="Z14" s="13" t="e">
        <f>'C завтраками| Bed and breakfast'!#REF!*0.85</f>
        <v>#REF!</v>
      </c>
      <c r="AA14" s="13" t="e">
        <f>'C завтраками| Bed and breakfast'!#REF!*0.85</f>
        <v>#REF!</v>
      </c>
      <c r="AB14" s="13" t="e">
        <f>'C завтраками| Bed and breakfast'!#REF!*0.85</f>
        <v>#REF!</v>
      </c>
      <c r="AC14" s="13" t="e">
        <f>'C завтраками| Bed and breakfast'!#REF!*0.85</f>
        <v>#REF!</v>
      </c>
      <c r="AD14" s="13" t="e">
        <f>'C завтраками| Bed and breakfast'!#REF!*0.85</f>
        <v>#REF!</v>
      </c>
      <c r="AE14" s="13" t="e">
        <f>'C завтраками| Bed and breakfast'!#REF!*0.85</f>
        <v>#REF!</v>
      </c>
      <c r="AF14" s="13" t="e">
        <f>'C завтраками| Bed and breakfast'!#REF!*0.85</f>
        <v>#REF!</v>
      </c>
      <c r="AG14" s="13" t="e">
        <f>'C завтраками| Bed and breakfast'!#REF!*0.85</f>
        <v>#REF!</v>
      </c>
      <c r="AH14" s="13" t="e">
        <f>'C завтраками| Bed and breakfast'!#REF!*0.85</f>
        <v>#REF!</v>
      </c>
      <c r="AI14" s="13" t="e">
        <f>'C завтраками| Bed and breakfast'!#REF!*0.85</f>
        <v>#REF!</v>
      </c>
      <c r="AJ14" s="13" t="e">
        <f>'C завтраками| Bed and breakfast'!#REF!*0.85</f>
        <v>#REF!</v>
      </c>
      <c r="AK14" s="13" t="e">
        <f>'C завтраками| Bed and breakfast'!#REF!*0.85</f>
        <v>#REF!</v>
      </c>
      <c r="AL14" s="13" t="e">
        <f>'C завтраками| Bed and breakfast'!#REF!*0.85</f>
        <v>#REF!</v>
      </c>
      <c r="AM14" s="13" t="e">
        <f>'C завтраками| Bed and breakfast'!#REF!*0.85</f>
        <v>#REF!</v>
      </c>
      <c r="AN14" s="13" t="e">
        <f>'C завтраками| Bed and breakfast'!#REF!*0.85</f>
        <v>#REF!</v>
      </c>
      <c r="AO14" s="13" t="e">
        <f>'C завтраками| Bed and breakfast'!#REF!*0.85</f>
        <v>#REF!</v>
      </c>
      <c r="AP14" s="13" t="e">
        <f>'C завтраками| Bed and breakfast'!#REF!*0.85</f>
        <v>#REF!</v>
      </c>
      <c r="AQ14" s="13" t="e">
        <f>'C завтраками| Bed and breakfast'!#REF!*0.85</f>
        <v>#REF!</v>
      </c>
      <c r="AR14" s="13" t="e">
        <f>'C завтраками| Bed and breakfast'!#REF!*0.85</f>
        <v>#REF!</v>
      </c>
      <c r="AS14" s="13" t="e">
        <f>'C завтраками| Bed and breakfast'!#REF!*0.85</f>
        <v>#REF!</v>
      </c>
      <c r="AT14" s="13" t="e">
        <f>'C завтраками| Bed and breakfast'!#REF!*0.85</f>
        <v>#REF!</v>
      </c>
      <c r="AU14" s="13" t="e">
        <f>'C завтраками| Bed and breakfast'!#REF!*0.85</f>
        <v>#REF!</v>
      </c>
      <c r="AV14" s="13" t="e">
        <f>'C завтраками| Bed and breakfast'!#REF!*0.85</f>
        <v>#REF!</v>
      </c>
      <c r="AW14" s="13" t="e">
        <f>'C завтраками| Bed and breakfast'!#REF!*0.85</f>
        <v>#REF!</v>
      </c>
    </row>
    <row r="15" spans="1:49" ht="11.45" customHeight="1">
      <c r="A15" s="12">
        <v>2</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row>
    <row r="16" spans="1:49" ht="11.45" customHeight="1">
      <c r="A16" s="1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c r="A17" s="12">
        <v>1</v>
      </c>
      <c r="B17" s="13" t="e">
        <f>'C завтраками| Bed and breakfast'!#REF!*0.85</f>
        <v>#REF!</v>
      </c>
      <c r="C17" s="13" t="e">
        <f>'C завтраками| Bed and breakfast'!#REF!*0.85</f>
        <v>#REF!</v>
      </c>
      <c r="D17" s="13" t="e">
        <f>'C завтраками| Bed and breakfast'!#REF!*0.85</f>
        <v>#REF!</v>
      </c>
      <c r="E17" s="13" t="e">
        <f>'C завтраками| Bed and breakfast'!#REF!*0.85</f>
        <v>#REF!</v>
      </c>
      <c r="F17" s="13" t="e">
        <f>'C завтраками| Bed and breakfast'!#REF!*0.85</f>
        <v>#REF!</v>
      </c>
      <c r="G17" s="13" t="e">
        <f>'C завтраками| Bed and breakfast'!#REF!*0.85</f>
        <v>#REF!</v>
      </c>
      <c r="H17" s="13" t="e">
        <f>'C завтраками| Bed and breakfast'!#REF!*0.85</f>
        <v>#REF!</v>
      </c>
      <c r="I17" s="13" t="e">
        <f>'C завтраками| Bed and breakfast'!#REF!*0.85</f>
        <v>#REF!</v>
      </c>
      <c r="J17" s="13" t="e">
        <f>'C завтраками| Bed and breakfast'!#REF!*0.85</f>
        <v>#REF!</v>
      </c>
      <c r="K17" s="13" t="e">
        <f>'C завтраками| Bed and breakfast'!#REF!*0.85</f>
        <v>#REF!</v>
      </c>
      <c r="L17" s="13" t="e">
        <f>'C завтраками| Bed and breakfast'!#REF!*0.85</f>
        <v>#REF!</v>
      </c>
      <c r="M17" s="13" t="e">
        <f>'C завтраками| Bed and breakfast'!#REF!*0.85</f>
        <v>#REF!</v>
      </c>
      <c r="N17" s="13" t="e">
        <f>'C завтраками| Bed and breakfast'!#REF!*0.85</f>
        <v>#REF!</v>
      </c>
      <c r="O17" s="13" t="e">
        <f>'C завтраками| Bed and breakfast'!#REF!*0.85</f>
        <v>#REF!</v>
      </c>
      <c r="P17" s="13" t="e">
        <f>'C завтраками| Bed and breakfast'!#REF!*0.85</f>
        <v>#REF!</v>
      </c>
      <c r="Q17" s="13" t="e">
        <f>'C завтраками| Bed and breakfast'!#REF!*0.85</f>
        <v>#REF!</v>
      </c>
      <c r="R17" s="13" t="e">
        <f>'C завтраками| Bed and breakfast'!#REF!*0.85</f>
        <v>#REF!</v>
      </c>
      <c r="S17" s="13" t="e">
        <f>'C завтраками| Bed and breakfast'!#REF!*0.85</f>
        <v>#REF!</v>
      </c>
      <c r="T17" s="13" t="e">
        <f>'C завтраками| Bed and breakfast'!#REF!*0.85</f>
        <v>#REF!</v>
      </c>
      <c r="U17" s="13" t="e">
        <f>'C завтраками| Bed and breakfast'!#REF!*0.85</f>
        <v>#REF!</v>
      </c>
      <c r="V17" s="13" t="e">
        <f>'C завтраками| Bed and breakfast'!#REF!*0.85</f>
        <v>#REF!</v>
      </c>
      <c r="W17" s="13" t="e">
        <f>'C завтраками| Bed and breakfast'!#REF!*0.85</f>
        <v>#REF!</v>
      </c>
      <c r="X17" s="13" t="e">
        <f>'C завтраками| Bed and breakfast'!#REF!*0.85</f>
        <v>#REF!</v>
      </c>
      <c r="Y17" s="13" t="e">
        <f>'C завтраками| Bed and breakfast'!#REF!*0.85</f>
        <v>#REF!</v>
      </c>
      <c r="Z17" s="13" t="e">
        <f>'C завтраками| Bed and breakfast'!#REF!*0.85</f>
        <v>#REF!</v>
      </c>
      <c r="AA17" s="13" t="e">
        <f>'C завтраками| Bed and breakfast'!#REF!*0.85</f>
        <v>#REF!</v>
      </c>
      <c r="AB17" s="13" t="e">
        <f>'C завтраками| Bed and breakfast'!#REF!*0.85</f>
        <v>#REF!</v>
      </c>
      <c r="AC17" s="13" t="e">
        <f>'C завтраками| Bed and breakfast'!#REF!*0.85</f>
        <v>#REF!</v>
      </c>
      <c r="AD17" s="13" t="e">
        <f>'C завтраками| Bed and breakfast'!#REF!*0.85</f>
        <v>#REF!</v>
      </c>
      <c r="AE17" s="13" t="e">
        <f>'C завтраками| Bed and breakfast'!#REF!*0.85</f>
        <v>#REF!</v>
      </c>
      <c r="AF17" s="13" t="e">
        <f>'C завтраками| Bed and breakfast'!#REF!*0.85</f>
        <v>#REF!</v>
      </c>
      <c r="AG17" s="13" t="e">
        <f>'C завтраками| Bed and breakfast'!#REF!*0.85</f>
        <v>#REF!</v>
      </c>
      <c r="AH17" s="13" t="e">
        <f>'C завтраками| Bed and breakfast'!#REF!*0.85</f>
        <v>#REF!</v>
      </c>
      <c r="AI17" s="13" t="e">
        <f>'C завтраками| Bed and breakfast'!#REF!*0.85</f>
        <v>#REF!</v>
      </c>
      <c r="AJ17" s="13" t="e">
        <f>'C завтраками| Bed and breakfast'!#REF!*0.85</f>
        <v>#REF!</v>
      </c>
      <c r="AK17" s="13" t="e">
        <f>'C завтраками| Bed and breakfast'!#REF!*0.85</f>
        <v>#REF!</v>
      </c>
      <c r="AL17" s="13" t="e">
        <f>'C завтраками| Bed and breakfast'!#REF!*0.85</f>
        <v>#REF!</v>
      </c>
      <c r="AM17" s="13" t="e">
        <f>'C завтраками| Bed and breakfast'!#REF!*0.85</f>
        <v>#REF!</v>
      </c>
      <c r="AN17" s="13" t="e">
        <f>'C завтраками| Bed and breakfast'!#REF!*0.85</f>
        <v>#REF!</v>
      </c>
      <c r="AO17" s="13" t="e">
        <f>'C завтраками| Bed and breakfast'!#REF!*0.85</f>
        <v>#REF!</v>
      </c>
      <c r="AP17" s="13" t="e">
        <f>'C завтраками| Bed and breakfast'!#REF!*0.85</f>
        <v>#REF!</v>
      </c>
      <c r="AQ17" s="13" t="e">
        <f>'C завтраками| Bed and breakfast'!#REF!*0.85</f>
        <v>#REF!</v>
      </c>
      <c r="AR17" s="13" t="e">
        <f>'C завтраками| Bed and breakfast'!#REF!*0.85</f>
        <v>#REF!</v>
      </c>
      <c r="AS17" s="13" t="e">
        <f>'C завтраками| Bed and breakfast'!#REF!*0.85</f>
        <v>#REF!</v>
      </c>
      <c r="AT17" s="13" t="e">
        <f>'C завтраками| Bed and breakfast'!#REF!*0.85</f>
        <v>#REF!</v>
      </c>
      <c r="AU17" s="13" t="e">
        <f>'C завтраками| Bed and breakfast'!#REF!*0.85</f>
        <v>#REF!</v>
      </c>
      <c r="AV17" s="13" t="e">
        <f>'C завтраками| Bed and breakfast'!#REF!*0.85</f>
        <v>#REF!</v>
      </c>
      <c r="AW17" s="13" t="e">
        <f>'C завтраками| Bed and breakfast'!#REF!*0.85</f>
        <v>#REF!</v>
      </c>
    </row>
    <row r="18" spans="1:49" ht="11.45" customHeight="1">
      <c r="A18" s="12">
        <v>2</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row>
    <row r="19" spans="1:49" ht="11.45" customHeight="1">
      <c r="A19" s="1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c r="A20" s="12">
        <v>1</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row>
    <row r="21" spans="1:49" ht="11.45" customHeight="1">
      <c r="A21" s="12">
        <v>2</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row>
    <row r="22" spans="1:49" ht="11.45" customHeight="1">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ht="11.45" customHeight="1">
      <c r="A23" s="29" t="s">
        <v>27</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ht="24.6" customHeight="1">
      <c r="A24" s="6" t="s">
        <v>3</v>
      </c>
      <c r="B24" s="7" t="e">
        <f t="shared" ref="B24" si="0">B5</f>
        <v>#REF!</v>
      </c>
      <c r="C24" s="7" t="e">
        <f t="shared" ref="C24:AW24" si="1">C5</f>
        <v>#REF!</v>
      </c>
      <c r="D24" s="8" t="e">
        <f t="shared" si="1"/>
        <v>#REF!</v>
      </c>
      <c r="E24" s="8" t="e">
        <f t="shared" si="1"/>
        <v>#REF!</v>
      </c>
      <c r="F24" s="8" t="e">
        <f t="shared" si="1"/>
        <v>#REF!</v>
      </c>
      <c r="G24" s="7" t="e">
        <f t="shared" si="1"/>
        <v>#REF!</v>
      </c>
      <c r="H24" s="8" t="e">
        <f t="shared" si="1"/>
        <v>#REF!</v>
      </c>
      <c r="I24" s="8" t="e">
        <f t="shared" si="1"/>
        <v>#REF!</v>
      </c>
      <c r="J24" s="8" t="e">
        <f t="shared" si="1"/>
        <v>#REF!</v>
      </c>
      <c r="K24" s="7" t="e">
        <f t="shared" si="1"/>
        <v>#REF!</v>
      </c>
      <c r="L24" s="8" t="e">
        <f t="shared" si="1"/>
        <v>#REF!</v>
      </c>
      <c r="M24" s="8" t="e">
        <f t="shared" si="1"/>
        <v>#REF!</v>
      </c>
      <c r="N24" s="8" t="e">
        <f t="shared" si="1"/>
        <v>#REF!</v>
      </c>
      <c r="O24" s="8" t="e">
        <f t="shared" si="1"/>
        <v>#REF!</v>
      </c>
      <c r="P24" s="8" t="e">
        <f t="shared" si="1"/>
        <v>#REF!</v>
      </c>
      <c r="Q24" s="8" t="e">
        <f t="shared" si="1"/>
        <v>#REF!</v>
      </c>
      <c r="R24" s="8" t="e">
        <f t="shared" si="1"/>
        <v>#REF!</v>
      </c>
      <c r="S24" s="8" t="e">
        <f t="shared" si="1"/>
        <v>#REF!</v>
      </c>
      <c r="T24" s="8" t="e">
        <f t="shared" si="1"/>
        <v>#REF!</v>
      </c>
      <c r="U24" s="8" t="e">
        <f t="shared" si="1"/>
        <v>#REF!</v>
      </c>
      <c r="V24" s="8" t="e">
        <f t="shared" si="1"/>
        <v>#REF!</v>
      </c>
      <c r="W24" s="8" t="e">
        <f t="shared" si="1"/>
        <v>#REF!</v>
      </c>
      <c r="X24" s="8" t="e">
        <f t="shared" si="1"/>
        <v>#REF!</v>
      </c>
      <c r="Y24" s="8" t="e">
        <f t="shared" si="1"/>
        <v>#REF!</v>
      </c>
      <c r="Z24" s="8" t="e">
        <f t="shared" si="1"/>
        <v>#REF!</v>
      </c>
      <c r="AA24" s="8" t="e">
        <f t="shared" si="1"/>
        <v>#REF!</v>
      </c>
      <c r="AB24" s="8" t="e">
        <f t="shared" si="1"/>
        <v>#REF!</v>
      </c>
      <c r="AC24" s="8" t="e">
        <f t="shared" si="1"/>
        <v>#REF!</v>
      </c>
      <c r="AD24" s="8" t="e">
        <f t="shared" si="1"/>
        <v>#REF!</v>
      </c>
      <c r="AE24" s="8" t="e">
        <f t="shared" si="1"/>
        <v>#REF!</v>
      </c>
      <c r="AF24" s="8" t="e">
        <f t="shared" si="1"/>
        <v>#REF!</v>
      </c>
      <c r="AG24" s="8" t="e">
        <f t="shared" si="1"/>
        <v>#REF!</v>
      </c>
      <c r="AH24" s="8" t="e">
        <f t="shared" si="1"/>
        <v>#REF!</v>
      </c>
      <c r="AI24" s="8" t="e">
        <f t="shared" si="1"/>
        <v>#REF!</v>
      </c>
      <c r="AJ24" s="8" t="e">
        <f t="shared" si="1"/>
        <v>#REF!</v>
      </c>
      <c r="AK24" s="8" t="e">
        <f t="shared" si="1"/>
        <v>#REF!</v>
      </c>
      <c r="AL24" s="8" t="e">
        <f t="shared" si="1"/>
        <v>#REF!</v>
      </c>
      <c r="AM24" s="8" t="e">
        <f t="shared" si="1"/>
        <v>#REF!</v>
      </c>
      <c r="AN24" s="8" t="e">
        <f t="shared" si="1"/>
        <v>#REF!</v>
      </c>
      <c r="AO24" s="8" t="e">
        <f t="shared" si="1"/>
        <v>#REF!</v>
      </c>
      <c r="AP24" s="8" t="e">
        <f t="shared" si="1"/>
        <v>#REF!</v>
      </c>
      <c r="AQ24" s="8" t="e">
        <f t="shared" si="1"/>
        <v>#REF!</v>
      </c>
      <c r="AR24" s="8" t="e">
        <f t="shared" si="1"/>
        <v>#REF!</v>
      </c>
      <c r="AS24" s="8" t="e">
        <f t="shared" si="1"/>
        <v>#REF!</v>
      </c>
      <c r="AT24" s="8" t="e">
        <f t="shared" si="1"/>
        <v>#REF!</v>
      </c>
      <c r="AU24" s="8" t="e">
        <f t="shared" si="1"/>
        <v>#REF!</v>
      </c>
      <c r="AV24" s="8" t="e">
        <f t="shared" si="1"/>
        <v>#REF!</v>
      </c>
      <c r="AW24" s="8" t="e">
        <f t="shared" si="1"/>
        <v>#REF!</v>
      </c>
    </row>
    <row r="25" spans="1:49" ht="24.6" customHeight="1">
      <c r="A25" s="9"/>
      <c r="B25" s="7" t="e">
        <f t="shared" ref="B25" si="2">B6</f>
        <v>#REF!</v>
      </c>
      <c r="C25" s="7" t="e">
        <f t="shared" ref="C25:AW25" si="3">C6</f>
        <v>#REF!</v>
      </c>
      <c r="D25" s="8" t="e">
        <f t="shared" si="3"/>
        <v>#REF!</v>
      </c>
      <c r="E25" s="8" t="e">
        <f t="shared" si="3"/>
        <v>#REF!</v>
      </c>
      <c r="F25" s="8" t="e">
        <f t="shared" si="3"/>
        <v>#REF!</v>
      </c>
      <c r="G25" s="7" t="e">
        <f t="shared" si="3"/>
        <v>#REF!</v>
      </c>
      <c r="H25" s="8" t="e">
        <f t="shared" si="3"/>
        <v>#REF!</v>
      </c>
      <c r="I25" s="8" t="e">
        <f t="shared" si="3"/>
        <v>#REF!</v>
      </c>
      <c r="J25" s="8" t="e">
        <f t="shared" si="3"/>
        <v>#REF!</v>
      </c>
      <c r="K25" s="7" t="e">
        <f t="shared" si="3"/>
        <v>#REF!</v>
      </c>
      <c r="L25" s="8" t="e">
        <f t="shared" si="3"/>
        <v>#REF!</v>
      </c>
      <c r="M25" s="8" t="e">
        <f t="shared" si="3"/>
        <v>#REF!</v>
      </c>
      <c r="N25" s="8" t="e">
        <f t="shared" si="3"/>
        <v>#REF!</v>
      </c>
      <c r="O25" s="8" t="e">
        <f t="shared" si="3"/>
        <v>#REF!</v>
      </c>
      <c r="P25" s="8" t="e">
        <f t="shared" si="3"/>
        <v>#REF!</v>
      </c>
      <c r="Q25" s="8" t="e">
        <f t="shared" si="3"/>
        <v>#REF!</v>
      </c>
      <c r="R25" s="8" t="e">
        <f t="shared" si="3"/>
        <v>#REF!</v>
      </c>
      <c r="S25" s="8" t="e">
        <f t="shared" si="3"/>
        <v>#REF!</v>
      </c>
      <c r="T25" s="8" t="e">
        <f t="shared" si="3"/>
        <v>#REF!</v>
      </c>
      <c r="U25" s="8" t="e">
        <f t="shared" si="3"/>
        <v>#REF!</v>
      </c>
      <c r="V25" s="8" t="e">
        <f t="shared" si="3"/>
        <v>#REF!</v>
      </c>
      <c r="W25" s="8" t="e">
        <f t="shared" si="3"/>
        <v>#REF!</v>
      </c>
      <c r="X25" s="8" t="e">
        <f t="shared" si="3"/>
        <v>#REF!</v>
      </c>
      <c r="Y25" s="8" t="e">
        <f t="shared" si="3"/>
        <v>#REF!</v>
      </c>
      <c r="Z25" s="8" t="e">
        <f t="shared" si="3"/>
        <v>#REF!</v>
      </c>
      <c r="AA25" s="8" t="e">
        <f t="shared" si="3"/>
        <v>#REF!</v>
      </c>
      <c r="AB25" s="8" t="e">
        <f t="shared" si="3"/>
        <v>#REF!</v>
      </c>
      <c r="AC25" s="8" t="e">
        <f t="shared" si="3"/>
        <v>#REF!</v>
      </c>
      <c r="AD25" s="8" t="e">
        <f t="shared" si="3"/>
        <v>#REF!</v>
      </c>
      <c r="AE25" s="8" t="e">
        <f t="shared" si="3"/>
        <v>#REF!</v>
      </c>
      <c r="AF25" s="8" t="e">
        <f t="shared" si="3"/>
        <v>#REF!</v>
      </c>
      <c r="AG25" s="8" t="e">
        <f t="shared" si="3"/>
        <v>#REF!</v>
      </c>
      <c r="AH25" s="8" t="e">
        <f t="shared" si="3"/>
        <v>#REF!</v>
      </c>
      <c r="AI25" s="8" t="e">
        <f t="shared" si="3"/>
        <v>#REF!</v>
      </c>
      <c r="AJ25" s="8" t="e">
        <f t="shared" si="3"/>
        <v>#REF!</v>
      </c>
      <c r="AK25" s="8" t="e">
        <f t="shared" si="3"/>
        <v>#REF!</v>
      </c>
      <c r="AL25" s="8" t="e">
        <f t="shared" si="3"/>
        <v>#REF!</v>
      </c>
      <c r="AM25" s="8" t="e">
        <f t="shared" si="3"/>
        <v>#REF!</v>
      </c>
      <c r="AN25" s="8" t="e">
        <f t="shared" si="3"/>
        <v>#REF!</v>
      </c>
      <c r="AO25" s="8" t="e">
        <f t="shared" si="3"/>
        <v>#REF!</v>
      </c>
      <c r="AP25" s="8" t="e">
        <f t="shared" si="3"/>
        <v>#REF!</v>
      </c>
      <c r="AQ25" s="8" t="e">
        <f t="shared" si="3"/>
        <v>#REF!</v>
      </c>
      <c r="AR25" s="8" t="e">
        <f t="shared" si="3"/>
        <v>#REF!</v>
      </c>
      <c r="AS25" s="8" t="e">
        <f t="shared" si="3"/>
        <v>#REF!</v>
      </c>
      <c r="AT25" s="8" t="e">
        <f t="shared" si="3"/>
        <v>#REF!</v>
      </c>
      <c r="AU25" s="8" t="e">
        <f t="shared" si="3"/>
        <v>#REF!</v>
      </c>
      <c r="AV25" s="8" t="e">
        <f t="shared" si="3"/>
        <v>#REF!</v>
      </c>
      <c r="AW25" s="8" t="e">
        <f t="shared" si="3"/>
        <v>#REF!</v>
      </c>
    </row>
    <row r="26" spans="1:49" ht="11.45" customHeight="1">
      <c r="A26" s="10" t="s">
        <v>4</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49" ht="11.45" customHeight="1">
      <c r="A27" s="12">
        <v>1</v>
      </c>
      <c r="B27" s="13" t="e">
        <f t="shared" ref="B27" si="4">ROUND(B8*0.87,)</f>
        <v>#REF!</v>
      </c>
      <c r="C27" s="13" t="e">
        <f t="shared" ref="C27:AW27" si="5">ROUND(C8*0.87,)</f>
        <v>#REF!</v>
      </c>
      <c r="D27" s="13" t="e">
        <f t="shared" si="5"/>
        <v>#REF!</v>
      </c>
      <c r="E27" s="13" t="e">
        <f t="shared" si="5"/>
        <v>#REF!</v>
      </c>
      <c r="F27" s="13" t="e">
        <f t="shared" si="5"/>
        <v>#REF!</v>
      </c>
      <c r="G27" s="13" t="e">
        <f t="shared" si="5"/>
        <v>#REF!</v>
      </c>
      <c r="H27" s="13" t="e">
        <f t="shared" si="5"/>
        <v>#REF!</v>
      </c>
      <c r="I27" s="13" t="e">
        <f t="shared" si="5"/>
        <v>#REF!</v>
      </c>
      <c r="J27" s="13" t="e">
        <f t="shared" si="5"/>
        <v>#REF!</v>
      </c>
      <c r="K27" s="13" t="e">
        <f t="shared" si="5"/>
        <v>#REF!</v>
      </c>
      <c r="L27" s="13" t="e">
        <f t="shared" si="5"/>
        <v>#REF!</v>
      </c>
      <c r="M27" s="13" t="e">
        <f t="shared" si="5"/>
        <v>#REF!</v>
      </c>
      <c r="N27" s="13" t="e">
        <f t="shared" si="5"/>
        <v>#REF!</v>
      </c>
      <c r="O27" s="13" t="e">
        <f t="shared" si="5"/>
        <v>#REF!</v>
      </c>
      <c r="P27" s="13" t="e">
        <f t="shared" si="5"/>
        <v>#REF!</v>
      </c>
      <c r="Q27" s="13" t="e">
        <f t="shared" si="5"/>
        <v>#REF!</v>
      </c>
      <c r="R27" s="13" t="e">
        <f t="shared" si="5"/>
        <v>#REF!</v>
      </c>
      <c r="S27" s="13" t="e">
        <f t="shared" si="5"/>
        <v>#REF!</v>
      </c>
      <c r="T27" s="13" t="e">
        <f t="shared" si="5"/>
        <v>#REF!</v>
      </c>
      <c r="U27" s="13" t="e">
        <f t="shared" si="5"/>
        <v>#REF!</v>
      </c>
      <c r="V27" s="13" t="e">
        <f t="shared" si="5"/>
        <v>#REF!</v>
      </c>
      <c r="W27" s="13" t="e">
        <f t="shared" si="5"/>
        <v>#REF!</v>
      </c>
      <c r="X27" s="13" t="e">
        <f t="shared" si="5"/>
        <v>#REF!</v>
      </c>
      <c r="Y27" s="13" t="e">
        <f t="shared" si="5"/>
        <v>#REF!</v>
      </c>
      <c r="Z27" s="13" t="e">
        <f t="shared" si="5"/>
        <v>#REF!</v>
      </c>
      <c r="AA27" s="13" t="e">
        <f t="shared" si="5"/>
        <v>#REF!</v>
      </c>
      <c r="AB27" s="13" t="e">
        <f t="shared" si="5"/>
        <v>#REF!</v>
      </c>
      <c r="AC27" s="13" t="e">
        <f t="shared" si="5"/>
        <v>#REF!</v>
      </c>
      <c r="AD27" s="13" t="e">
        <f t="shared" si="5"/>
        <v>#REF!</v>
      </c>
      <c r="AE27" s="13" t="e">
        <f t="shared" si="5"/>
        <v>#REF!</v>
      </c>
      <c r="AF27" s="13" t="e">
        <f t="shared" si="5"/>
        <v>#REF!</v>
      </c>
      <c r="AG27" s="13" t="e">
        <f t="shared" si="5"/>
        <v>#REF!</v>
      </c>
      <c r="AH27" s="13" t="e">
        <f t="shared" si="5"/>
        <v>#REF!</v>
      </c>
      <c r="AI27" s="13" t="e">
        <f t="shared" si="5"/>
        <v>#REF!</v>
      </c>
      <c r="AJ27" s="13" t="e">
        <f t="shared" si="5"/>
        <v>#REF!</v>
      </c>
      <c r="AK27" s="13" t="e">
        <f t="shared" si="5"/>
        <v>#REF!</v>
      </c>
      <c r="AL27" s="13" t="e">
        <f t="shared" si="5"/>
        <v>#REF!</v>
      </c>
      <c r="AM27" s="13" t="e">
        <f t="shared" si="5"/>
        <v>#REF!</v>
      </c>
      <c r="AN27" s="13" t="e">
        <f t="shared" si="5"/>
        <v>#REF!</v>
      </c>
      <c r="AO27" s="13" t="e">
        <f t="shared" si="5"/>
        <v>#REF!</v>
      </c>
      <c r="AP27" s="13" t="e">
        <f t="shared" si="5"/>
        <v>#REF!</v>
      </c>
      <c r="AQ27" s="13" t="e">
        <f t="shared" si="5"/>
        <v>#REF!</v>
      </c>
      <c r="AR27" s="13" t="e">
        <f t="shared" si="5"/>
        <v>#REF!</v>
      </c>
      <c r="AS27" s="13" t="e">
        <f t="shared" si="5"/>
        <v>#REF!</v>
      </c>
      <c r="AT27" s="13" t="e">
        <f t="shared" si="5"/>
        <v>#REF!</v>
      </c>
      <c r="AU27" s="13" t="e">
        <f t="shared" si="5"/>
        <v>#REF!</v>
      </c>
      <c r="AV27" s="13" t="e">
        <f t="shared" si="5"/>
        <v>#REF!</v>
      </c>
      <c r="AW27" s="13" t="e">
        <f t="shared" si="5"/>
        <v>#REF!</v>
      </c>
    </row>
    <row r="28" spans="1:49" ht="11.45" customHeight="1">
      <c r="A28" s="12">
        <v>2</v>
      </c>
      <c r="B28" s="13" t="e">
        <f t="shared" ref="B28" si="6">ROUND(B9*0.87,)</f>
        <v>#REF!</v>
      </c>
      <c r="C28" s="13" t="e">
        <f t="shared" ref="C28:AW28" si="7">ROUND(C9*0.87,)</f>
        <v>#REF!</v>
      </c>
      <c r="D28" s="13" t="e">
        <f t="shared" si="7"/>
        <v>#REF!</v>
      </c>
      <c r="E28" s="13" t="e">
        <f t="shared" si="7"/>
        <v>#REF!</v>
      </c>
      <c r="F28" s="13" t="e">
        <f t="shared" si="7"/>
        <v>#REF!</v>
      </c>
      <c r="G28" s="13" t="e">
        <f t="shared" si="7"/>
        <v>#REF!</v>
      </c>
      <c r="H28" s="13" t="e">
        <f t="shared" si="7"/>
        <v>#REF!</v>
      </c>
      <c r="I28" s="13" t="e">
        <f t="shared" si="7"/>
        <v>#REF!</v>
      </c>
      <c r="J28" s="13" t="e">
        <f t="shared" si="7"/>
        <v>#REF!</v>
      </c>
      <c r="K28" s="13" t="e">
        <f t="shared" si="7"/>
        <v>#REF!</v>
      </c>
      <c r="L28" s="13" t="e">
        <f t="shared" si="7"/>
        <v>#REF!</v>
      </c>
      <c r="M28" s="13" t="e">
        <f t="shared" si="7"/>
        <v>#REF!</v>
      </c>
      <c r="N28" s="13" t="e">
        <f t="shared" si="7"/>
        <v>#REF!</v>
      </c>
      <c r="O28" s="13" t="e">
        <f t="shared" si="7"/>
        <v>#REF!</v>
      </c>
      <c r="P28" s="13" t="e">
        <f t="shared" si="7"/>
        <v>#REF!</v>
      </c>
      <c r="Q28" s="13" t="e">
        <f t="shared" si="7"/>
        <v>#REF!</v>
      </c>
      <c r="R28" s="13" t="e">
        <f t="shared" si="7"/>
        <v>#REF!</v>
      </c>
      <c r="S28" s="13" t="e">
        <f t="shared" si="7"/>
        <v>#REF!</v>
      </c>
      <c r="T28" s="13" t="e">
        <f t="shared" si="7"/>
        <v>#REF!</v>
      </c>
      <c r="U28" s="13" t="e">
        <f t="shared" si="7"/>
        <v>#REF!</v>
      </c>
      <c r="V28" s="13" t="e">
        <f t="shared" si="7"/>
        <v>#REF!</v>
      </c>
      <c r="W28" s="13" t="e">
        <f t="shared" si="7"/>
        <v>#REF!</v>
      </c>
      <c r="X28" s="13" t="e">
        <f t="shared" si="7"/>
        <v>#REF!</v>
      </c>
      <c r="Y28" s="13" t="e">
        <f t="shared" si="7"/>
        <v>#REF!</v>
      </c>
      <c r="Z28" s="13" t="e">
        <f t="shared" si="7"/>
        <v>#REF!</v>
      </c>
      <c r="AA28" s="13" t="e">
        <f t="shared" si="7"/>
        <v>#REF!</v>
      </c>
      <c r="AB28" s="13" t="e">
        <f t="shared" si="7"/>
        <v>#REF!</v>
      </c>
      <c r="AC28" s="13" t="e">
        <f t="shared" si="7"/>
        <v>#REF!</v>
      </c>
      <c r="AD28" s="13" t="e">
        <f t="shared" si="7"/>
        <v>#REF!</v>
      </c>
      <c r="AE28" s="13" t="e">
        <f t="shared" si="7"/>
        <v>#REF!</v>
      </c>
      <c r="AF28" s="13" t="e">
        <f t="shared" si="7"/>
        <v>#REF!</v>
      </c>
      <c r="AG28" s="13" t="e">
        <f t="shared" si="7"/>
        <v>#REF!</v>
      </c>
      <c r="AH28" s="13" t="e">
        <f t="shared" si="7"/>
        <v>#REF!</v>
      </c>
      <c r="AI28" s="13" t="e">
        <f t="shared" si="7"/>
        <v>#REF!</v>
      </c>
      <c r="AJ28" s="13" t="e">
        <f t="shared" si="7"/>
        <v>#REF!</v>
      </c>
      <c r="AK28" s="13" t="e">
        <f t="shared" si="7"/>
        <v>#REF!</v>
      </c>
      <c r="AL28" s="13" t="e">
        <f t="shared" si="7"/>
        <v>#REF!</v>
      </c>
      <c r="AM28" s="13" t="e">
        <f t="shared" si="7"/>
        <v>#REF!</v>
      </c>
      <c r="AN28" s="13" t="e">
        <f t="shared" si="7"/>
        <v>#REF!</v>
      </c>
      <c r="AO28" s="13" t="e">
        <f t="shared" si="7"/>
        <v>#REF!</v>
      </c>
      <c r="AP28" s="13" t="e">
        <f t="shared" si="7"/>
        <v>#REF!</v>
      </c>
      <c r="AQ28" s="13" t="e">
        <f t="shared" si="7"/>
        <v>#REF!</v>
      </c>
      <c r="AR28" s="13" t="e">
        <f t="shared" si="7"/>
        <v>#REF!</v>
      </c>
      <c r="AS28" s="13" t="e">
        <f t="shared" si="7"/>
        <v>#REF!</v>
      </c>
      <c r="AT28" s="13" t="e">
        <f t="shared" si="7"/>
        <v>#REF!</v>
      </c>
      <c r="AU28" s="13" t="e">
        <f t="shared" si="7"/>
        <v>#REF!</v>
      </c>
      <c r="AV28" s="13" t="e">
        <f t="shared" si="7"/>
        <v>#REF!</v>
      </c>
      <c r="AW28" s="13" t="e">
        <f t="shared" si="7"/>
        <v>#REF!</v>
      </c>
    </row>
    <row r="29" spans="1:49" ht="11.45" customHeight="1">
      <c r="A29" s="14" t="s">
        <v>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row>
    <row r="30" spans="1:49" ht="11.45" customHeight="1">
      <c r="A30" s="12">
        <v>1</v>
      </c>
      <c r="B30" s="13" t="e">
        <f t="shared" ref="B30" si="8">ROUND(B11*0.87,)</f>
        <v>#REF!</v>
      </c>
      <c r="C30" s="13" t="e">
        <f t="shared" ref="C30:AW30" si="9">ROUND(C11*0.87,)</f>
        <v>#REF!</v>
      </c>
      <c r="D30" s="13" t="e">
        <f t="shared" si="9"/>
        <v>#REF!</v>
      </c>
      <c r="E30" s="13" t="e">
        <f t="shared" si="9"/>
        <v>#REF!</v>
      </c>
      <c r="F30" s="13" t="e">
        <f t="shared" si="9"/>
        <v>#REF!</v>
      </c>
      <c r="G30" s="13" t="e">
        <f t="shared" si="9"/>
        <v>#REF!</v>
      </c>
      <c r="H30" s="13" t="e">
        <f t="shared" si="9"/>
        <v>#REF!</v>
      </c>
      <c r="I30" s="13" t="e">
        <f t="shared" si="9"/>
        <v>#REF!</v>
      </c>
      <c r="J30" s="13" t="e">
        <f t="shared" si="9"/>
        <v>#REF!</v>
      </c>
      <c r="K30" s="13" t="e">
        <f t="shared" si="9"/>
        <v>#REF!</v>
      </c>
      <c r="L30" s="13" t="e">
        <f t="shared" si="9"/>
        <v>#REF!</v>
      </c>
      <c r="M30" s="13" t="e">
        <f t="shared" si="9"/>
        <v>#REF!</v>
      </c>
      <c r="N30" s="13" t="e">
        <f t="shared" si="9"/>
        <v>#REF!</v>
      </c>
      <c r="O30" s="13" t="e">
        <f t="shared" si="9"/>
        <v>#REF!</v>
      </c>
      <c r="P30" s="13" t="e">
        <f t="shared" si="9"/>
        <v>#REF!</v>
      </c>
      <c r="Q30" s="13" t="e">
        <f t="shared" si="9"/>
        <v>#REF!</v>
      </c>
      <c r="R30" s="13" t="e">
        <f t="shared" si="9"/>
        <v>#REF!</v>
      </c>
      <c r="S30" s="13" t="e">
        <f t="shared" si="9"/>
        <v>#REF!</v>
      </c>
      <c r="T30" s="13" t="e">
        <f t="shared" si="9"/>
        <v>#REF!</v>
      </c>
      <c r="U30" s="13" t="e">
        <f t="shared" si="9"/>
        <v>#REF!</v>
      </c>
      <c r="V30" s="13" t="e">
        <f t="shared" si="9"/>
        <v>#REF!</v>
      </c>
      <c r="W30" s="13" t="e">
        <f t="shared" si="9"/>
        <v>#REF!</v>
      </c>
      <c r="X30" s="13" t="e">
        <f t="shared" si="9"/>
        <v>#REF!</v>
      </c>
      <c r="Y30" s="13" t="e">
        <f t="shared" si="9"/>
        <v>#REF!</v>
      </c>
      <c r="Z30" s="13" t="e">
        <f t="shared" si="9"/>
        <v>#REF!</v>
      </c>
      <c r="AA30" s="13" t="e">
        <f t="shared" si="9"/>
        <v>#REF!</v>
      </c>
      <c r="AB30" s="13" t="e">
        <f t="shared" si="9"/>
        <v>#REF!</v>
      </c>
      <c r="AC30" s="13" t="e">
        <f t="shared" si="9"/>
        <v>#REF!</v>
      </c>
      <c r="AD30" s="13" t="e">
        <f t="shared" si="9"/>
        <v>#REF!</v>
      </c>
      <c r="AE30" s="13" t="e">
        <f t="shared" si="9"/>
        <v>#REF!</v>
      </c>
      <c r="AF30" s="13" t="e">
        <f t="shared" si="9"/>
        <v>#REF!</v>
      </c>
      <c r="AG30" s="13" t="e">
        <f t="shared" si="9"/>
        <v>#REF!</v>
      </c>
      <c r="AH30" s="13" t="e">
        <f t="shared" si="9"/>
        <v>#REF!</v>
      </c>
      <c r="AI30" s="13" t="e">
        <f t="shared" si="9"/>
        <v>#REF!</v>
      </c>
      <c r="AJ30" s="13" t="e">
        <f t="shared" si="9"/>
        <v>#REF!</v>
      </c>
      <c r="AK30" s="13" t="e">
        <f t="shared" si="9"/>
        <v>#REF!</v>
      </c>
      <c r="AL30" s="13" t="e">
        <f t="shared" si="9"/>
        <v>#REF!</v>
      </c>
      <c r="AM30" s="13" t="e">
        <f t="shared" si="9"/>
        <v>#REF!</v>
      </c>
      <c r="AN30" s="13" t="e">
        <f t="shared" si="9"/>
        <v>#REF!</v>
      </c>
      <c r="AO30" s="13" t="e">
        <f t="shared" si="9"/>
        <v>#REF!</v>
      </c>
      <c r="AP30" s="13" t="e">
        <f t="shared" si="9"/>
        <v>#REF!</v>
      </c>
      <c r="AQ30" s="13" t="e">
        <f t="shared" si="9"/>
        <v>#REF!</v>
      </c>
      <c r="AR30" s="13" t="e">
        <f t="shared" si="9"/>
        <v>#REF!</v>
      </c>
      <c r="AS30" s="13" t="e">
        <f t="shared" si="9"/>
        <v>#REF!</v>
      </c>
      <c r="AT30" s="13" t="e">
        <f t="shared" si="9"/>
        <v>#REF!</v>
      </c>
      <c r="AU30" s="13" t="e">
        <f t="shared" si="9"/>
        <v>#REF!</v>
      </c>
      <c r="AV30" s="13" t="e">
        <f t="shared" si="9"/>
        <v>#REF!</v>
      </c>
      <c r="AW30" s="13" t="e">
        <f t="shared" si="9"/>
        <v>#REF!</v>
      </c>
    </row>
    <row r="31" spans="1:49" ht="11.45" customHeight="1">
      <c r="A31" s="12">
        <v>2</v>
      </c>
      <c r="B31" s="30" t="e">
        <f t="shared" ref="B31" si="10">ROUND(B12*0.87,)</f>
        <v>#REF!</v>
      </c>
      <c r="C31" s="30" t="e">
        <f t="shared" ref="C31:AW31" si="11">ROUND(C12*0.87,)</f>
        <v>#REF!</v>
      </c>
      <c r="D31" s="30" t="e">
        <f t="shared" si="11"/>
        <v>#REF!</v>
      </c>
      <c r="E31" s="30" t="e">
        <f t="shared" si="11"/>
        <v>#REF!</v>
      </c>
      <c r="F31" s="30" t="e">
        <f t="shared" si="11"/>
        <v>#REF!</v>
      </c>
      <c r="G31" s="30" t="e">
        <f t="shared" si="11"/>
        <v>#REF!</v>
      </c>
      <c r="H31" s="30" t="e">
        <f t="shared" si="11"/>
        <v>#REF!</v>
      </c>
      <c r="I31" s="30" t="e">
        <f t="shared" si="11"/>
        <v>#REF!</v>
      </c>
      <c r="J31" s="30" t="e">
        <f t="shared" si="11"/>
        <v>#REF!</v>
      </c>
      <c r="K31" s="30" t="e">
        <f t="shared" si="11"/>
        <v>#REF!</v>
      </c>
      <c r="L31" s="30" t="e">
        <f t="shared" si="11"/>
        <v>#REF!</v>
      </c>
      <c r="M31" s="30" t="e">
        <f t="shared" si="11"/>
        <v>#REF!</v>
      </c>
      <c r="N31" s="30" t="e">
        <f t="shared" si="11"/>
        <v>#REF!</v>
      </c>
      <c r="O31" s="30" t="e">
        <f t="shared" si="11"/>
        <v>#REF!</v>
      </c>
      <c r="P31" s="30" t="e">
        <f t="shared" si="11"/>
        <v>#REF!</v>
      </c>
      <c r="Q31" s="30" t="e">
        <f t="shared" si="11"/>
        <v>#REF!</v>
      </c>
      <c r="R31" s="30" t="e">
        <f t="shared" si="11"/>
        <v>#REF!</v>
      </c>
      <c r="S31" s="30" t="e">
        <f t="shared" si="11"/>
        <v>#REF!</v>
      </c>
      <c r="T31" s="30" t="e">
        <f t="shared" si="11"/>
        <v>#REF!</v>
      </c>
      <c r="U31" s="30" t="e">
        <f t="shared" si="11"/>
        <v>#REF!</v>
      </c>
      <c r="V31" s="30" t="e">
        <f t="shared" si="11"/>
        <v>#REF!</v>
      </c>
      <c r="W31" s="30" t="e">
        <f t="shared" si="11"/>
        <v>#REF!</v>
      </c>
      <c r="X31" s="30" t="e">
        <f t="shared" si="11"/>
        <v>#REF!</v>
      </c>
      <c r="Y31" s="30" t="e">
        <f t="shared" si="11"/>
        <v>#REF!</v>
      </c>
      <c r="Z31" s="30" t="e">
        <f t="shared" si="11"/>
        <v>#REF!</v>
      </c>
      <c r="AA31" s="30" t="e">
        <f t="shared" si="11"/>
        <v>#REF!</v>
      </c>
      <c r="AB31" s="30" t="e">
        <f t="shared" si="11"/>
        <v>#REF!</v>
      </c>
      <c r="AC31" s="30" t="e">
        <f t="shared" si="11"/>
        <v>#REF!</v>
      </c>
      <c r="AD31" s="30" t="e">
        <f t="shared" si="11"/>
        <v>#REF!</v>
      </c>
      <c r="AE31" s="30" t="e">
        <f t="shared" si="11"/>
        <v>#REF!</v>
      </c>
      <c r="AF31" s="30" t="e">
        <f t="shared" si="11"/>
        <v>#REF!</v>
      </c>
      <c r="AG31" s="30" t="e">
        <f t="shared" si="11"/>
        <v>#REF!</v>
      </c>
      <c r="AH31" s="30" t="e">
        <f t="shared" si="11"/>
        <v>#REF!</v>
      </c>
      <c r="AI31" s="30" t="e">
        <f t="shared" si="11"/>
        <v>#REF!</v>
      </c>
      <c r="AJ31" s="30" t="e">
        <f t="shared" si="11"/>
        <v>#REF!</v>
      </c>
      <c r="AK31" s="30" t="e">
        <f t="shared" si="11"/>
        <v>#REF!</v>
      </c>
      <c r="AL31" s="30" t="e">
        <f t="shared" si="11"/>
        <v>#REF!</v>
      </c>
      <c r="AM31" s="30" t="e">
        <f t="shared" si="11"/>
        <v>#REF!</v>
      </c>
      <c r="AN31" s="30" t="e">
        <f t="shared" si="11"/>
        <v>#REF!</v>
      </c>
      <c r="AO31" s="30" t="e">
        <f t="shared" si="11"/>
        <v>#REF!</v>
      </c>
      <c r="AP31" s="30" t="e">
        <f t="shared" si="11"/>
        <v>#REF!</v>
      </c>
      <c r="AQ31" s="30" t="e">
        <f t="shared" si="11"/>
        <v>#REF!</v>
      </c>
      <c r="AR31" s="30" t="e">
        <f t="shared" si="11"/>
        <v>#REF!</v>
      </c>
      <c r="AS31" s="30" t="e">
        <f t="shared" si="11"/>
        <v>#REF!</v>
      </c>
      <c r="AT31" s="30" t="e">
        <f t="shared" si="11"/>
        <v>#REF!</v>
      </c>
      <c r="AU31" s="30" t="e">
        <f t="shared" si="11"/>
        <v>#REF!</v>
      </c>
      <c r="AV31" s="30" t="e">
        <f t="shared" si="11"/>
        <v>#REF!</v>
      </c>
      <c r="AW31" s="30" t="e">
        <f t="shared" si="11"/>
        <v>#REF!</v>
      </c>
    </row>
    <row r="32" spans="1:49" ht="11.45" customHeight="1">
      <c r="A32" s="15" t="s">
        <v>6</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row>
    <row r="33" spans="1:49" ht="11.45" customHeight="1">
      <c r="A33" s="12">
        <v>1</v>
      </c>
      <c r="B33" s="30" t="e">
        <f t="shared" ref="B33" si="12">ROUND(B14*0.87,)</f>
        <v>#REF!</v>
      </c>
      <c r="C33" s="30" t="e">
        <f t="shared" ref="C33:AW33" si="13">ROUND(C14*0.87,)</f>
        <v>#REF!</v>
      </c>
      <c r="D33" s="30" t="e">
        <f t="shared" si="13"/>
        <v>#REF!</v>
      </c>
      <c r="E33" s="30" t="e">
        <f t="shared" si="13"/>
        <v>#REF!</v>
      </c>
      <c r="F33" s="30" t="e">
        <f t="shared" si="13"/>
        <v>#REF!</v>
      </c>
      <c r="G33" s="30" t="e">
        <f t="shared" si="13"/>
        <v>#REF!</v>
      </c>
      <c r="H33" s="30" t="e">
        <f t="shared" si="13"/>
        <v>#REF!</v>
      </c>
      <c r="I33" s="30" t="e">
        <f t="shared" si="13"/>
        <v>#REF!</v>
      </c>
      <c r="J33" s="30" t="e">
        <f t="shared" si="13"/>
        <v>#REF!</v>
      </c>
      <c r="K33" s="30" t="e">
        <f t="shared" si="13"/>
        <v>#REF!</v>
      </c>
      <c r="L33" s="30" t="e">
        <f t="shared" si="13"/>
        <v>#REF!</v>
      </c>
      <c r="M33" s="30" t="e">
        <f t="shared" si="13"/>
        <v>#REF!</v>
      </c>
      <c r="N33" s="30" t="e">
        <f t="shared" si="13"/>
        <v>#REF!</v>
      </c>
      <c r="O33" s="30" t="e">
        <f t="shared" si="13"/>
        <v>#REF!</v>
      </c>
      <c r="P33" s="30" t="e">
        <f t="shared" si="13"/>
        <v>#REF!</v>
      </c>
      <c r="Q33" s="30" t="e">
        <f t="shared" si="13"/>
        <v>#REF!</v>
      </c>
      <c r="R33" s="30" t="e">
        <f t="shared" si="13"/>
        <v>#REF!</v>
      </c>
      <c r="S33" s="30" t="e">
        <f t="shared" si="13"/>
        <v>#REF!</v>
      </c>
      <c r="T33" s="30" t="e">
        <f t="shared" si="13"/>
        <v>#REF!</v>
      </c>
      <c r="U33" s="30" t="e">
        <f t="shared" si="13"/>
        <v>#REF!</v>
      </c>
      <c r="V33" s="30" t="e">
        <f t="shared" si="13"/>
        <v>#REF!</v>
      </c>
      <c r="W33" s="30" t="e">
        <f t="shared" si="13"/>
        <v>#REF!</v>
      </c>
      <c r="X33" s="30" t="e">
        <f t="shared" si="13"/>
        <v>#REF!</v>
      </c>
      <c r="Y33" s="30" t="e">
        <f t="shared" si="13"/>
        <v>#REF!</v>
      </c>
      <c r="Z33" s="30" t="e">
        <f t="shared" si="13"/>
        <v>#REF!</v>
      </c>
      <c r="AA33" s="30" t="e">
        <f t="shared" si="13"/>
        <v>#REF!</v>
      </c>
      <c r="AB33" s="30" t="e">
        <f t="shared" si="13"/>
        <v>#REF!</v>
      </c>
      <c r="AC33" s="30" t="e">
        <f t="shared" si="13"/>
        <v>#REF!</v>
      </c>
      <c r="AD33" s="30" t="e">
        <f t="shared" si="13"/>
        <v>#REF!</v>
      </c>
      <c r="AE33" s="30" t="e">
        <f t="shared" si="13"/>
        <v>#REF!</v>
      </c>
      <c r="AF33" s="30" t="e">
        <f t="shared" si="13"/>
        <v>#REF!</v>
      </c>
      <c r="AG33" s="30" t="e">
        <f t="shared" si="13"/>
        <v>#REF!</v>
      </c>
      <c r="AH33" s="30" t="e">
        <f t="shared" si="13"/>
        <v>#REF!</v>
      </c>
      <c r="AI33" s="30" t="e">
        <f t="shared" si="13"/>
        <v>#REF!</v>
      </c>
      <c r="AJ33" s="30" t="e">
        <f t="shared" si="13"/>
        <v>#REF!</v>
      </c>
      <c r="AK33" s="30" t="e">
        <f t="shared" si="13"/>
        <v>#REF!</v>
      </c>
      <c r="AL33" s="30" t="e">
        <f t="shared" si="13"/>
        <v>#REF!</v>
      </c>
      <c r="AM33" s="30" t="e">
        <f t="shared" si="13"/>
        <v>#REF!</v>
      </c>
      <c r="AN33" s="30" t="e">
        <f t="shared" si="13"/>
        <v>#REF!</v>
      </c>
      <c r="AO33" s="30" t="e">
        <f t="shared" si="13"/>
        <v>#REF!</v>
      </c>
      <c r="AP33" s="30" t="e">
        <f t="shared" si="13"/>
        <v>#REF!</v>
      </c>
      <c r="AQ33" s="30" t="e">
        <f t="shared" si="13"/>
        <v>#REF!</v>
      </c>
      <c r="AR33" s="30" t="e">
        <f t="shared" si="13"/>
        <v>#REF!</v>
      </c>
      <c r="AS33" s="30" t="e">
        <f t="shared" si="13"/>
        <v>#REF!</v>
      </c>
      <c r="AT33" s="30" t="e">
        <f t="shared" si="13"/>
        <v>#REF!</v>
      </c>
      <c r="AU33" s="30" t="e">
        <f t="shared" si="13"/>
        <v>#REF!</v>
      </c>
      <c r="AV33" s="30" t="e">
        <f t="shared" si="13"/>
        <v>#REF!</v>
      </c>
      <c r="AW33" s="30" t="e">
        <f t="shared" si="13"/>
        <v>#REF!</v>
      </c>
    </row>
    <row r="34" spans="1:49" ht="11.45" customHeight="1">
      <c r="A34" s="12">
        <v>2</v>
      </c>
      <c r="B34" s="30" t="e">
        <f t="shared" ref="B34" si="14">ROUND(B15*0.87,)</f>
        <v>#REF!</v>
      </c>
      <c r="C34" s="30" t="e">
        <f t="shared" ref="C34:AW34" si="15">ROUND(C15*0.87,)</f>
        <v>#REF!</v>
      </c>
      <c r="D34" s="30" t="e">
        <f t="shared" si="15"/>
        <v>#REF!</v>
      </c>
      <c r="E34" s="30" t="e">
        <f t="shared" si="15"/>
        <v>#REF!</v>
      </c>
      <c r="F34" s="30" t="e">
        <f t="shared" si="15"/>
        <v>#REF!</v>
      </c>
      <c r="G34" s="30" t="e">
        <f t="shared" si="15"/>
        <v>#REF!</v>
      </c>
      <c r="H34" s="30" t="e">
        <f t="shared" si="15"/>
        <v>#REF!</v>
      </c>
      <c r="I34" s="30" t="e">
        <f t="shared" si="15"/>
        <v>#REF!</v>
      </c>
      <c r="J34" s="30" t="e">
        <f t="shared" si="15"/>
        <v>#REF!</v>
      </c>
      <c r="K34" s="30" t="e">
        <f t="shared" si="15"/>
        <v>#REF!</v>
      </c>
      <c r="L34" s="30" t="e">
        <f t="shared" si="15"/>
        <v>#REF!</v>
      </c>
      <c r="M34" s="30" t="e">
        <f t="shared" si="15"/>
        <v>#REF!</v>
      </c>
      <c r="N34" s="30" t="e">
        <f t="shared" si="15"/>
        <v>#REF!</v>
      </c>
      <c r="O34" s="30" t="e">
        <f t="shared" si="15"/>
        <v>#REF!</v>
      </c>
      <c r="P34" s="30" t="e">
        <f t="shared" si="15"/>
        <v>#REF!</v>
      </c>
      <c r="Q34" s="30" t="e">
        <f t="shared" si="15"/>
        <v>#REF!</v>
      </c>
      <c r="R34" s="30" t="e">
        <f t="shared" si="15"/>
        <v>#REF!</v>
      </c>
      <c r="S34" s="30" t="e">
        <f t="shared" si="15"/>
        <v>#REF!</v>
      </c>
      <c r="T34" s="30" t="e">
        <f t="shared" si="15"/>
        <v>#REF!</v>
      </c>
      <c r="U34" s="30" t="e">
        <f t="shared" si="15"/>
        <v>#REF!</v>
      </c>
      <c r="V34" s="30" t="e">
        <f t="shared" si="15"/>
        <v>#REF!</v>
      </c>
      <c r="W34" s="30" t="e">
        <f t="shared" si="15"/>
        <v>#REF!</v>
      </c>
      <c r="X34" s="30" t="e">
        <f t="shared" si="15"/>
        <v>#REF!</v>
      </c>
      <c r="Y34" s="30" t="e">
        <f t="shared" si="15"/>
        <v>#REF!</v>
      </c>
      <c r="Z34" s="30" t="e">
        <f t="shared" si="15"/>
        <v>#REF!</v>
      </c>
      <c r="AA34" s="30" t="e">
        <f t="shared" si="15"/>
        <v>#REF!</v>
      </c>
      <c r="AB34" s="30" t="e">
        <f t="shared" si="15"/>
        <v>#REF!</v>
      </c>
      <c r="AC34" s="30" t="e">
        <f t="shared" si="15"/>
        <v>#REF!</v>
      </c>
      <c r="AD34" s="30" t="e">
        <f t="shared" si="15"/>
        <v>#REF!</v>
      </c>
      <c r="AE34" s="30" t="e">
        <f t="shared" si="15"/>
        <v>#REF!</v>
      </c>
      <c r="AF34" s="30" t="e">
        <f t="shared" si="15"/>
        <v>#REF!</v>
      </c>
      <c r="AG34" s="30" t="e">
        <f t="shared" si="15"/>
        <v>#REF!</v>
      </c>
      <c r="AH34" s="30" t="e">
        <f t="shared" si="15"/>
        <v>#REF!</v>
      </c>
      <c r="AI34" s="30" t="e">
        <f t="shared" si="15"/>
        <v>#REF!</v>
      </c>
      <c r="AJ34" s="30" t="e">
        <f t="shared" si="15"/>
        <v>#REF!</v>
      </c>
      <c r="AK34" s="30" t="e">
        <f t="shared" si="15"/>
        <v>#REF!</v>
      </c>
      <c r="AL34" s="30" t="e">
        <f t="shared" si="15"/>
        <v>#REF!</v>
      </c>
      <c r="AM34" s="30" t="e">
        <f t="shared" si="15"/>
        <v>#REF!</v>
      </c>
      <c r="AN34" s="30" t="e">
        <f t="shared" si="15"/>
        <v>#REF!</v>
      </c>
      <c r="AO34" s="30" t="e">
        <f t="shared" si="15"/>
        <v>#REF!</v>
      </c>
      <c r="AP34" s="30" t="e">
        <f t="shared" si="15"/>
        <v>#REF!</v>
      </c>
      <c r="AQ34" s="30" t="e">
        <f t="shared" si="15"/>
        <v>#REF!</v>
      </c>
      <c r="AR34" s="30" t="e">
        <f t="shared" si="15"/>
        <v>#REF!</v>
      </c>
      <c r="AS34" s="30" t="e">
        <f t="shared" si="15"/>
        <v>#REF!</v>
      </c>
      <c r="AT34" s="30" t="e">
        <f t="shared" si="15"/>
        <v>#REF!</v>
      </c>
      <c r="AU34" s="30" t="e">
        <f t="shared" si="15"/>
        <v>#REF!</v>
      </c>
      <c r="AV34" s="30" t="e">
        <f t="shared" si="15"/>
        <v>#REF!</v>
      </c>
      <c r="AW34" s="30" t="e">
        <f t="shared" si="15"/>
        <v>#REF!</v>
      </c>
    </row>
    <row r="35" spans="1:49" ht="11.45" customHeight="1">
      <c r="A35" s="16" t="s">
        <v>7</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row>
    <row r="36" spans="1:49" ht="11.45" customHeight="1">
      <c r="A36" s="12">
        <v>1</v>
      </c>
      <c r="B36" s="30" t="e">
        <f t="shared" ref="B36" si="16">ROUND(B17*0.87,)</f>
        <v>#REF!</v>
      </c>
      <c r="C36" s="30" t="e">
        <f t="shared" ref="C36:AW36" si="17">ROUND(C17*0.87,)</f>
        <v>#REF!</v>
      </c>
      <c r="D36" s="30" t="e">
        <f t="shared" si="17"/>
        <v>#REF!</v>
      </c>
      <c r="E36" s="30" t="e">
        <f t="shared" si="17"/>
        <v>#REF!</v>
      </c>
      <c r="F36" s="30" t="e">
        <f t="shared" si="17"/>
        <v>#REF!</v>
      </c>
      <c r="G36" s="30" t="e">
        <f t="shared" si="17"/>
        <v>#REF!</v>
      </c>
      <c r="H36" s="30" t="e">
        <f t="shared" si="17"/>
        <v>#REF!</v>
      </c>
      <c r="I36" s="30" t="e">
        <f t="shared" si="17"/>
        <v>#REF!</v>
      </c>
      <c r="J36" s="30" t="e">
        <f t="shared" si="17"/>
        <v>#REF!</v>
      </c>
      <c r="K36" s="30" t="e">
        <f t="shared" si="17"/>
        <v>#REF!</v>
      </c>
      <c r="L36" s="30" t="e">
        <f t="shared" si="17"/>
        <v>#REF!</v>
      </c>
      <c r="M36" s="30" t="e">
        <f t="shared" si="17"/>
        <v>#REF!</v>
      </c>
      <c r="N36" s="30" t="e">
        <f t="shared" si="17"/>
        <v>#REF!</v>
      </c>
      <c r="O36" s="30" t="e">
        <f t="shared" si="17"/>
        <v>#REF!</v>
      </c>
      <c r="P36" s="30" t="e">
        <f t="shared" si="17"/>
        <v>#REF!</v>
      </c>
      <c r="Q36" s="30" t="e">
        <f t="shared" si="17"/>
        <v>#REF!</v>
      </c>
      <c r="R36" s="30" t="e">
        <f t="shared" si="17"/>
        <v>#REF!</v>
      </c>
      <c r="S36" s="30" t="e">
        <f t="shared" si="17"/>
        <v>#REF!</v>
      </c>
      <c r="T36" s="30" t="e">
        <f t="shared" si="17"/>
        <v>#REF!</v>
      </c>
      <c r="U36" s="30" t="e">
        <f t="shared" si="17"/>
        <v>#REF!</v>
      </c>
      <c r="V36" s="30" t="e">
        <f t="shared" si="17"/>
        <v>#REF!</v>
      </c>
      <c r="W36" s="30" t="e">
        <f t="shared" si="17"/>
        <v>#REF!</v>
      </c>
      <c r="X36" s="30" t="e">
        <f t="shared" si="17"/>
        <v>#REF!</v>
      </c>
      <c r="Y36" s="30" t="e">
        <f t="shared" si="17"/>
        <v>#REF!</v>
      </c>
      <c r="Z36" s="30" t="e">
        <f t="shared" si="17"/>
        <v>#REF!</v>
      </c>
      <c r="AA36" s="30" t="e">
        <f t="shared" si="17"/>
        <v>#REF!</v>
      </c>
      <c r="AB36" s="30" t="e">
        <f t="shared" si="17"/>
        <v>#REF!</v>
      </c>
      <c r="AC36" s="30" t="e">
        <f t="shared" si="17"/>
        <v>#REF!</v>
      </c>
      <c r="AD36" s="30" t="e">
        <f t="shared" si="17"/>
        <v>#REF!</v>
      </c>
      <c r="AE36" s="30" t="e">
        <f t="shared" si="17"/>
        <v>#REF!</v>
      </c>
      <c r="AF36" s="30" t="e">
        <f t="shared" si="17"/>
        <v>#REF!</v>
      </c>
      <c r="AG36" s="30" t="e">
        <f t="shared" si="17"/>
        <v>#REF!</v>
      </c>
      <c r="AH36" s="30" t="e">
        <f t="shared" si="17"/>
        <v>#REF!</v>
      </c>
      <c r="AI36" s="30" t="e">
        <f t="shared" si="17"/>
        <v>#REF!</v>
      </c>
      <c r="AJ36" s="30" t="e">
        <f t="shared" si="17"/>
        <v>#REF!</v>
      </c>
      <c r="AK36" s="30" t="e">
        <f t="shared" si="17"/>
        <v>#REF!</v>
      </c>
      <c r="AL36" s="30" t="e">
        <f t="shared" si="17"/>
        <v>#REF!</v>
      </c>
      <c r="AM36" s="30" t="e">
        <f t="shared" si="17"/>
        <v>#REF!</v>
      </c>
      <c r="AN36" s="30" t="e">
        <f t="shared" si="17"/>
        <v>#REF!</v>
      </c>
      <c r="AO36" s="30" t="e">
        <f t="shared" si="17"/>
        <v>#REF!</v>
      </c>
      <c r="AP36" s="30" t="e">
        <f t="shared" si="17"/>
        <v>#REF!</v>
      </c>
      <c r="AQ36" s="30" t="e">
        <f t="shared" si="17"/>
        <v>#REF!</v>
      </c>
      <c r="AR36" s="30" t="e">
        <f t="shared" si="17"/>
        <v>#REF!</v>
      </c>
      <c r="AS36" s="30" t="e">
        <f t="shared" si="17"/>
        <v>#REF!</v>
      </c>
      <c r="AT36" s="30" t="e">
        <f t="shared" si="17"/>
        <v>#REF!</v>
      </c>
      <c r="AU36" s="30" t="e">
        <f t="shared" si="17"/>
        <v>#REF!</v>
      </c>
      <c r="AV36" s="30" t="e">
        <f t="shared" si="17"/>
        <v>#REF!</v>
      </c>
      <c r="AW36" s="30" t="e">
        <f t="shared" si="17"/>
        <v>#REF!</v>
      </c>
    </row>
    <row r="37" spans="1:49" ht="11.45" customHeight="1">
      <c r="A37" s="12">
        <v>2</v>
      </c>
      <c r="B37" s="30" t="e">
        <f t="shared" ref="B37" si="18">ROUND(B18*0.87,)</f>
        <v>#REF!</v>
      </c>
      <c r="C37" s="30" t="e">
        <f t="shared" ref="C37:AW37" si="19">ROUND(C18*0.87,)</f>
        <v>#REF!</v>
      </c>
      <c r="D37" s="30" t="e">
        <f t="shared" si="19"/>
        <v>#REF!</v>
      </c>
      <c r="E37" s="30" t="e">
        <f t="shared" si="19"/>
        <v>#REF!</v>
      </c>
      <c r="F37" s="30" t="e">
        <f t="shared" si="19"/>
        <v>#REF!</v>
      </c>
      <c r="G37" s="30" t="e">
        <f t="shared" si="19"/>
        <v>#REF!</v>
      </c>
      <c r="H37" s="30" t="e">
        <f t="shared" si="19"/>
        <v>#REF!</v>
      </c>
      <c r="I37" s="30" t="e">
        <f t="shared" si="19"/>
        <v>#REF!</v>
      </c>
      <c r="J37" s="30" t="e">
        <f t="shared" si="19"/>
        <v>#REF!</v>
      </c>
      <c r="K37" s="30" t="e">
        <f t="shared" si="19"/>
        <v>#REF!</v>
      </c>
      <c r="L37" s="30" t="e">
        <f t="shared" si="19"/>
        <v>#REF!</v>
      </c>
      <c r="M37" s="30" t="e">
        <f t="shared" si="19"/>
        <v>#REF!</v>
      </c>
      <c r="N37" s="30" t="e">
        <f t="shared" si="19"/>
        <v>#REF!</v>
      </c>
      <c r="O37" s="30" t="e">
        <f t="shared" si="19"/>
        <v>#REF!</v>
      </c>
      <c r="P37" s="30" t="e">
        <f t="shared" si="19"/>
        <v>#REF!</v>
      </c>
      <c r="Q37" s="30" t="e">
        <f t="shared" si="19"/>
        <v>#REF!</v>
      </c>
      <c r="R37" s="30" t="e">
        <f t="shared" si="19"/>
        <v>#REF!</v>
      </c>
      <c r="S37" s="30" t="e">
        <f t="shared" si="19"/>
        <v>#REF!</v>
      </c>
      <c r="T37" s="30" t="e">
        <f t="shared" si="19"/>
        <v>#REF!</v>
      </c>
      <c r="U37" s="30" t="e">
        <f t="shared" si="19"/>
        <v>#REF!</v>
      </c>
      <c r="V37" s="30" t="e">
        <f t="shared" si="19"/>
        <v>#REF!</v>
      </c>
      <c r="W37" s="30" t="e">
        <f t="shared" si="19"/>
        <v>#REF!</v>
      </c>
      <c r="X37" s="30" t="e">
        <f t="shared" si="19"/>
        <v>#REF!</v>
      </c>
      <c r="Y37" s="30" t="e">
        <f t="shared" si="19"/>
        <v>#REF!</v>
      </c>
      <c r="Z37" s="30" t="e">
        <f t="shared" si="19"/>
        <v>#REF!</v>
      </c>
      <c r="AA37" s="30" t="e">
        <f t="shared" si="19"/>
        <v>#REF!</v>
      </c>
      <c r="AB37" s="30" t="e">
        <f t="shared" si="19"/>
        <v>#REF!</v>
      </c>
      <c r="AC37" s="30" t="e">
        <f t="shared" si="19"/>
        <v>#REF!</v>
      </c>
      <c r="AD37" s="30" t="e">
        <f t="shared" si="19"/>
        <v>#REF!</v>
      </c>
      <c r="AE37" s="30" t="e">
        <f t="shared" si="19"/>
        <v>#REF!</v>
      </c>
      <c r="AF37" s="30" t="e">
        <f t="shared" si="19"/>
        <v>#REF!</v>
      </c>
      <c r="AG37" s="30" t="e">
        <f t="shared" si="19"/>
        <v>#REF!</v>
      </c>
      <c r="AH37" s="30" t="e">
        <f t="shared" si="19"/>
        <v>#REF!</v>
      </c>
      <c r="AI37" s="30" t="e">
        <f t="shared" si="19"/>
        <v>#REF!</v>
      </c>
      <c r="AJ37" s="30" t="e">
        <f t="shared" si="19"/>
        <v>#REF!</v>
      </c>
      <c r="AK37" s="30" t="e">
        <f t="shared" si="19"/>
        <v>#REF!</v>
      </c>
      <c r="AL37" s="30" t="e">
        <f t="shared" si="19"/>
        <v>#REF!</v>
      </c>
      <c r="AM37" s="30" t="e">
        <f t="shared" si="19"/>
        <v>#REF!</v>
      </c>
      <c r="AN37" s="30" t="e">
        <f t="shared" si="19"/>
        <v>#REF!</v>
      </c>
      <c r="AO37" s="30" t="e">
        <f t="shared" si="19"/>
        <v>#REF!</v>
      </c>
      <c r="AP37" s="30" t="e">
        <f t="shared" si="19"/>
        <v>#REF!</v>
      </c>
      <c r="AQ37" s="30" t="e">
        <f t="shared" si="19"/>
        <v>#REF!</v>
      </c>
      <c r="AR37" s="30" t="e">
        <f t="shared" si="19"/>
        <v>#REF!</v>
      </c>
      <c r="AS37" s="30" t="e">
        <f t="shared" si="19"/>
        <v>#REF!</v>
      </c>
      <c r="AT37" s="30" t="e">
        <f t="shared" si="19"/>
        <v>#REF!</v>
      </c>
      <c r="AU37" s="30" t="e">
        <f t="shared" si="19"/>
        <v>#REF!</v>
      </c>
      <c r="AV37" s="30" t="e">
        <f t="shared" si="19"/>
        <v>#REF!</v>
      </c>
      <c r="AW37" s="30" t="e">
        <f t="shared" si="19"/>
        <v>#REF!</v>
      </c>
    </row>
    <row r="38" spans="1:49" ht="11.45" customHeight="1">
      <c r="A38" s="17" t="s">
        <v>8</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row>
    <row r="39" spans="1:49" ht="11.45" customHeight="1">
      <c r="A39" s="12">
        <v>1</v>
      </c>
      <c r="B39" s="30" t="e">
        <f t="shared" ref="B39" si="20">ROUND(B20*0.87,)</f>
        <v>#REF!</v>
      </c>
      <c r="C39" s="30" t="e">
        <f t="shared" ref="C39:AW39" si="21">ROUND(C20*0.87,)</f>
        <v>#REF!</v>
      </c>
      <c r="D39" s="30" t="e">
        <f t="shared" si="21"/>
        <v>#REF!</v>
      </c>
      <c r="E39" s="30" t="e">
        <f t="shared" si="21"/>
        <v>#REF!</v>
      </c>
      <c r="F39" s="30" t="e">
        <f t="shared" si="21"/>
        <v>#REF!</v>
      </c>
      <c r="G39" s="30" t="e">
        <f t="shared" si="21"/>
        <v>#REF!</v>
      </c>
      <c r="H39" s="30" t="e">
        <f t="shared" si="21"/>
        <v>#REF!</v>
      </c>
      <c r="I39" s="30" t="e">
        <f t="shared" si="21"/>
        <v>#REF!</v>
      </c>
      <c r="J39" s="30" t="e">
        <f t="shared" si="21"/>
        <v>#REF!</v>
      </c>
      <c r="K39" s="30" t="e">
        <f t="shared" si="21"/>
        <v>#REF!</v>
      </c>
      <c r="L39" s="30" t="e">
        <f t="shared" si="21"/>
        <v>#REF!</v>
      </c>
      <c r="M39" s="30" t="e">
        <f t="shared" si="21"/>
        <v>#REF!</v>
      </c>
      <c r="N39" s="30" t="e">
        <f t="shared" si="21"/>
        <v>#REF!</v>
      </c>
      <c r="O39" s="30" t="e">
        <f t="shared" si="21"/>
        <v>#REF!</v>
      </c>
      <c r="P39" s="30" t="e">
        <f t="shared" si="21"/>
        <v>#REF!</v>
      </c>
      <c r="Q39" s="30" t="e">
        <f t="shared" si="21"/>
        <v>#REF!</v>
      </c>
      <c r="R39" s="30" t="e">
        <f t="shared" si="21"/>
        <v>#REF!</v>
      </c>
      <c r="S39" s="30" t="e">
        <f t="shared" si="21"/>
        <v>#REF!</v>
      </c>
      <c r="T39" s="30" t="e">
        <f t="shared" si="21"/>
        <v>#REF!</v>
      </c>
      <c r="U39" s="30" t="e">
        <f t="shared" si="21"/>
        <v>#REF!</v>
      </c>
      <c r="V39" s="30" t="e">
        <f t="shared" si="21"/>
        <v>#REF!</v>
      </c>
      <c r="W39" s="30" t="e">
        <f t="shared" si="21"/>
        <v>#REF!</v>
      </c>
      <c r="X39" s="30" t="e">
        <f t="shared" si="21"/>
        <v>#REF!</v>
      </c>
      <c r="Y39" s="30" t="e">
        <f t="shared" si="21"/>
        <v>#REF!</v>
      </c>
      <c r="Z39" s="30" t="e">
        <f t="shared" si="21"/>
        <v>#REF!</v>
      </c>
      <c r="AA39" s="30" t="e">
        <f t="shared" si="21"/>
        <v>#REF!</v>
      </c>
      <c r="AB39" s="30" t="e">
        <f t="shared" si="21"/>
        <v>#REF!</v>
      </c>
      <c r="AC39" s="30" t="e">
        <f t="shared" si="21"/>
        <v>#REF!</v>
      </c>
      <c r="AD39" s="30" t="e">
        <f t="shared" si="21"/>
        <v>#REF!</v>
      </c>
      <c r="AE39" s="30" t="e">
        <f t="shared" si="21"/>
        <v>#REF!</v>
      </c>
      <c r="AF39" s="30" t="e">
        <f t="shared" si="21"/>
        <v>#REF!</v>
      </c>
      <c r="AG39" s="30" t="e">
        <f t="shared" si="21"/>
        <v>#REF!</v>
      </c>
      <c r="AH39" s="30" t="e">
        <f t="shared" si="21"/>
        <v>#REF!</v>
      </c>
      <c r="AI39" s="30" t="e">
        <f t="shared" si="21"/>
        <v>#REF!</v>
      </c>
      <c r="AJ39" s="30" t="e">
        <f t="shared" si="21"/>
        <v>#REF!</v>
      </c>
      <c r="AK39" s="30" t="e">
        <f t="shared" si="21"/>
        <v>#REF!</v>
      </c>
      <c r="AL39" s="30" t="e">
        <f t="shared" si="21"/>
        <v>#REF!</v>
      </c>
      <c r="AM39" s="30" t="e">
        <f t="shared" si="21"/>
        <v>#REF!</v>
      </c>
      <c r="AN39" s="30" t="e">
        <f t="shared" si="21"/>
        <v>#REF!</v>
      </c>
      <c r="AO39" s="30" t="e">
        <f t="shared" si="21"/>
        <v>#REF!</v>
      </c>
      <c r="AP39" s="30" t="e">
        <f t="shared" si="21"/>
        <v>#REF!</v>
      </c>
      <c r="AQ39" s="30" t="e">
        <f t="shared" si="21"/>
        <v>#REF!</v>
      </c>
      <c r="AR39" s="30" t="e">
        <f t="shared" si="21"/>
        <v>#REF!</v>
      </c>
      <c r="AS39" s="30" t="e">
        <f t="shared" si="21"/>
        <v>#REF!</v>
      </c>
      <c r="AT39" s="30" t="e">
        <f t="shared" si="21"/>
        <v>#REF!</v>
      </c>
      <c r="AU39" s="30" t="e">
        <f t="shared" si="21"/>
        <v>#REF!</v>
      </c>
      <c r="AV39" s="30" t="e">
        <f t="shared" si="21"/>
        <v>#REF!</v>
      </c>
      <c r="AW39" s="30" t="e">
        <f t="shared" si="21"/>
        <v>#REF!</v>
      </c>
    </row>
    <row r="40" spans="1:49" ht="11.45" customHeight="1">
      <c r="A40" s="12">
        <v>2</v>
      </c>
      <c r="B40" s="30" t="e">
        <f t="shared" ref="B40" si="22">ROUND(B21*0.87,)</f>
        <v>#REF!</v>
      </c>
      <c r="C40" s="30" t="e">
        <f t="shared" ref="C40:AW40" si="23">ROUND(C21*0.87,)</f>
        <v>#REF!</v>
      </c>
      <c r="D40" s="30" t="e">
        <f t="shared" si="23"/>
        <v>#REF!</v>
      </c>
      <c r="E40" s="30" t="e">
        <f t="shared" si="23"/>
        <v>#REF!</v>
      </c>
      <c r="F40" s="30" t="e">
        <f t="shared" si="23"/>
        <v>#REF!</v>
      </c>
      <c r="G40" s="30" t="e">
        <f t="shared" si="23"/>
        <v>#REF!</v>
      </c>
      <c r="H40" s="30" t="e">
        <f t="shared" si="23"/>
        <v>#REF!</v>
      </c>
      <c r="I40" s="30" t="e">
        <f t="shared" si="23"/>
        <v>#REF!</v>
      </c>
      <c r="J40" s="30" t="e">
        <f t="shared" si="23"/>
        <v>#REF!</v>
      </c>
      <c r="K40" s="30" t="e">
        <f t="shared" si="23"/>
        <v>#REF!</v>
      </c>
      <c r="L40" s="30" t="e">
        <f t="shared" si="23"/>
        <v>#REF!</v>
      </c>
      <c r="M40" s="30" t="e">
        <f t="shared" si="23"/>
        <v>#REF!</v>
      </c>
      <c r="N40" s="30" t="e">
        <f t="shared" si="23"/>
        <v>#REF!</v>
      </c>
      <c r="O40" s="30" t="e">
        <f t="shared" si="23"/>
        <v>#REF!</v>
      </c>
      <c r="P40" s="30" t="e">
        <f t="shared" si="23"/>
        <v>#REF!</v>
      </c>
      <c r="Q40" s="30" t="e">
        <f t="shared" si="23"/>
        <v>#REF!</v>
      </c>
      <c r="R40" s="30" t="e">
        <f t="shared" si="23"/>
        <v>#REF!</v>
      </c>
      <c r="S40" s="30" t="e">
        <f t="shared" si="23"/>
        <v>#REF!</v>
      </c>
      <c r="T40" s="30" t="e">
        <f t="shared" si="23"/>
        <v>#REF!</v>
      </c>
      <c r="U40" s="30" t="e">
        <f t="shared" si="23"/>
        <v>#REF!</v>
      </c>
      <c r="V40" s="30" t="e">
        <f t="shared" si="23"/>
        <v>#REF!</v>
      </c>
      <c r="W40" s="30" t="e">
        <f t="shared" si="23"/>
        <v>#REF!</v>
      </c>
      <c r="X40" s="30" t="e">
        <f t="shared" si="23"/>
        <v>#REF!</v>
      </c>
      <c r="Y40" s="30" t="e">
        <f t="shared" si="23"/>
        <v>#REF!</v>
      </c>
      <c r="Z40" s="30" t="e">
        <f t="shared" si="23"/>
        <v>#REF!</v>
      </c>
      <c r="AA40" s="30" t="e">
        <f t="shared" si="23"/>
        <v>#REF!</v>
      </c>
      <c r="AB40" s="30" t="e">
        <f t="shared" si="23"/>
        <v>#REF!</v>
      </c>
      <c r="AC40" s="30" t="e">
        <f t="shared" si="23"/>
        <v>#REF!</v>
      </c>
      <c r="AD40" s="30" t="e">
        <f t="shared" si="23"/>
        <v>#REF!</v>
      </c>
      <c r="AE40" s="30" t="e">
        <f t="shared" si="23"/>
        <v>#REF!</v>
      </c>
      <c r="AF40" s="30" t="e">
        <f t="shared" si="23"/>
        <v>#REF!</v>
      </c>
      <c r="AG40" s="30" t="e">
        <f t="shared" si="23"/>
        <v>#REF!</v>
      </c>
      <c r="AH40" s="30" t="e">
        <f t="shared" si="23"/>
        <v>#REF!</v>
      </c>
      <c r="AI40" s="30" t="e">
        <f t="shared" si="23"/>
        <v>#REF!</v>
      </c>
      <c r="AJ40" s="30" t="e">
        <f t="shared" si="23"/>
        <v>#REF!</v>
      </c>
      <c r="AK40" s="30" t="e">
        <f t="shared" si="23"/>
        <v>#REF!</v>
      </c>
      <c r="AL40" s="30" t="e">
        <f t="shared" si="23"/>
        <v>#REF!</v>
      </c>
      <c r="AM40" s="30" t="e">
        <f t="shared" si="23"/>
        <v>#REF!</v>
      </c>
      <c r="AN40" s="30" t="e">
        <f t="shared" si="23"/>
        <v>#REF!</v>
      </c>
      <c r="AO40" s="30" t="e">
        <f t="shared" si="23"/>
        <v>#REF!</v>
      </c>
      <c r="AP40" s="30" t="e">
        <f t="shared" si="23"/>
        <v>#REF!</v>
      </c>
      <c r="AQ40" s="30" t="e">
        <f t="shared" si="23"/>
        <v>#REF!</v>
      </c>
      <c r="AR40" s="30" t="e">
        <f t="shared" si="23"/>
        <v>#REF!</v>
      </c>
      <c r="AS40" s="30" t="e">
        <f t="shared" si="23"/>
        <v>#REF!</v>
      </c>
      <c r="AT40" s="30" t="e">
        <f t="shared" si="23"/>
        <v>#REF!</v>
      </c>
      <c r="AU40" s="30" t="e">
        <f t="shared" si="23"/>
        <v>#REF!</v>
      </c>
      <c r="AV40" s="30" t="e">
        <f t="shared" si="23"/>
        <v>#REF!</v>
      </c>
      <c r="AW40" s="30" t="e">
        <f t="shared" si="23"/>
        <v>#REF!</v>
      </c>
    </row>
    <row r="41" spans="1:49" ht="11.45" customHeight="1">
      <c r="A41" s="18"/>
    </row>
    <row r="42" spans="1:49">
      <c r="A42" s="20" t="s">
        <v>23</v>
      </c>
    </row>
    <row r="43" spans="1:49">
      <c r="A43" s="21" t="s">
        <v>239</v>
      </c>
    </row>
    <row r="44" spans="1:49">
      <c r="A44" s="22"/>
    </row>
    <row r="45" spans="1:49">
      <c r="A45" s="20" t="s">
        <v>9</v>
      </c>
    </row>
    <row r="46" spans="1:49">
      <c r="A46" s="23" t="s">
        <v>10</v>
      </c>
    </row>
    <row r="47" spans="1:49">
      <c r="A47" s="23" t="s">
        <v>11</v>
      </c>
    </row>
    <row r="48" spans="1:49" ht="12.6" customHeight="1">
      <c r="A48" s="24" t="s">
        <v>12</v>
      </c>
    </row>
    <row r="49" spans="1:1">
      <c r="A49" s="23" t="s">
        <v>13</v>
      </c>
    </row>
    <row r="50" spans="1:1">
      <c r="A50" s="22"/>
    </row>
    <row r="51" spans="1:1">
      <c r="A51" s="25" t="s">
        <v>14</v>
      </c>
    </row>
    <row r="52" spans="1:1" ht="48">
      <c r="A52" s="26" t="s">
        <v>143</v>
      </c>
    </row>
    <row r="54" spans="1:1">
      <c r="A54" s="27" t="s">
        <v>16</v>
      </c>
    </row>
    <row r="55" spans="1:1">
      <c r="A55" s="28" t="s">
        <v>240</v>
      </c>
    </row>
  </sheetData>
  <pageMargins left="0.7" right="0.7" top="0.75" bottom="0.75" header="0.3" footer="0.3"/>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W55"/>
  <sheetViews>
    <sheetView zoomScale="115" zoomScaleNormal="115" workbookViewId="0">
      <pane xSplit="1" topLeftCell="B1" activePane="topRight" state="frozen"/>
      <selection pane="topRight"/>
    </sheetView>
  </sheetViews>
  <sheetFormatPr defaultColWidth="8.5703125" defaultRowHeight="12"/>
  <cols>
    <col min="1" max="1" width="84.85546875" style="2" customWidth="1"/>
    <col min="2" max="19" width="8.5703125" style="2"/>
    <col min="20" max="20" width="8.5703125" style="2" customWidth="1"/>
    <col min="21" max="21" width="8.5703125" style="2" hidden="1" customWidth="1"/>
    <col min="22" max="23" width="8.5703125" style="2"/>
    <col min="24" max="25" width="8.5703125" style="2" customWidth="1"/>
    <col min="26" max="26" width="8.5703125" style="2" hidden="1" customWidth="1"/>
    <col min="27" max="16384" width="8.5703125" style="2"/>
  </cols>
  <sheetData>
    <row r="1" spans="1:49" ht="11.45" customHeight="1">
      <c r="A1" s="3" t="s">
        <v>0</v>
      </c>
    </row>
    <row r="2" spans="1:49" ht="11.45" customHeight="1">
      <c r="A2" s="4" t="s">
        <v>141</v>
      </c>
    </row>
    <row r="3" spans="1:49" ht="11.45" customHeight="1">
      <c r="A3" s="3"/>
    </row>
    <row r="4" spans="1:49" ht="11.25" customHeight="1">
      <c r="A4" s="5" t="s">
        <v>2</v>
      </c>
    </row>
    <row r="5" spans="1:49" s="1" customFormat="1" ht="25.5" customHeight="1">
      <c r="A5" s="6" t="s">
        <v>3</v>
      </c>
      <c r="B5" s="7" t="e">
        <f>'C завтраками| Bed and breakfast'!#REF!</f>
        <v>#REF!</v>
      </c>
      <c r="C5" s="7" t="e">
        <f>'C завтраками| Bed and breakfast'!#REF!</f>
        <v>#REF!</v>
      </c>
      <c r="D5" s="8" t="e">
        <f>'C завтраками| Bed and breakfast'!#REF!</f>
        <v>#REF!</v>
      </c>
      <c r="E5" s="8" t="e">
        <f>'C завтраками| Bed and breakfast'!#REF!</f>
        <v>#REF!</v>
      </c>
      <c r="F5" s="8" t="e">
        <f>'C завтраками| Bed and breakfast'!#REF!</f>
        <v>#REF!</v>
      </c>
      <c r="G5" s="7" t="e">
        <f>'C завтраками| Bed and breakfast'!#REF!</f>
        <v>#REF!</v>
      </c>
      <c r="H5" s="8" t="e">
        <f>'C завтраками| Bed and breakfast'!#REF!</f>
        <v>#REF!</v>
      </c>
      <c r="I5" s="8" t="e">
        <f>'C завтраками| Bed and breakfast'!#REF!</f>
        <v>#REF!</v>
      </c>
      <c r="J5" s="8" t="e">
        <f>'C завтраками| Bed and breakfast'!#REF!</f>
        <v>#REF!</v>
      </c>
      <c r="K5" s="7" t="e">
        <f>'C завтраками| Bed and breakfast'!#REF!</f>
        <v>#REF!</v>
      </c>
      <c r="L5" s="8" t="e">
        <f>'C завтраками| Bed and breakfast'!#REF!</f>
        <v>#REF!</v>
      </c>
      <c r="M5" s="8" t="e">
        <f>'C завтраками| Bed and breakfast'!#REF!</f>
        <v>#REF!</v>
      </c>
      <c r="N5" s="8" t="e">
        <f>'C завтраками| Bed and breakfast'!#REF!</f>
        <v>#REF!</v>
      </c>
      <c r="O5" s="8" t="e">
        <f>'C завтраками| Bed and breakfast'!#REF!</f>
        <v>#REF!</v>
      </c>
      <c r="P5" s="8" t="e">
        <f>'C завтраками| Bed and breakfast'!#REF!</f>
        <v>#REF!</v>
      </c>
      <c r="Q5" s="8" t="e">
        <f>'C завтраками| Bed and breakfast'!#REF!</f>
        <v>#REF!</v>
      </c>
      <c r="R5" s="8" t="e">
        <f>'C завтраками| Bed and breakfast'!#REF!</f>
        <v>#REF!</v>
      </c>
      <c r="S5" s="8" t="e">
        <f>'C завтраками| Bed and breakfast'!#REF!</f>
        <v>#REF!</v>
      </c>
      <c r="T5" s="8" t="e">
        <f>'C завтраками| Bed and breakfast'!#REF!</f>
        <v>#REF!</v>
      </c>
      <c r="U5" s="8" t="e">
        <f>'C завтраками| Bed and breakfast'!#REF!</f>
        <v>#REF!</v>
      </c>
      <c r="V5" s="8" t="e">
        <f>'C завтраками| Bed and breakfast'!#REF!</f>
        <v>#REF!</v>
      </c>
      <c r="W5" s="8" t="e">
        <f>'C завтраками| Bed and breakfast'!#REF!</f>
        <v>#REF!</v>
      </c>
      <c r="X5" s="8" t="e">
        <f>'C завтраками| Bed and breakfast'!#REF!</f>
        <v>#REF!</v>
      </c>
      <c r="Y5" s="8" t="e">
        <f>'C завтраками| Bed and breakfast'!#REF!</f>
        <v>#REF!</v>
      </c>
      <c r="Z5" s="8" t="e">
        <f>'C завтраками| Bed and breakfast'!#REF!</f>
        <v>#REF!</v>
      </c>
      <c r="AA5" s="8" t="e">
        <f>'C завтраками| Bed and breakfast'!#REF!</f>
        <v>#REF!</v>
      </c>
      <c r="AB5" s="8" t="e">
        <f>'C завтраками| Bed and breakfast'!#REF!</f>
        <v>#REF!</v>
      </c>
      <c r="AC5" s="8" t="e">
        <f>'C завтраками| Bed and breakfast'!#REF!</f>
        <v>#REF!</v>
      </c>
      <c r="AD5" s="8" t="e">
        <f>'C завтраками| Bed and breakfast'!#REF!</f>
        <v>#REF!</v>
      </c>
      <c r="AE5" s="8" t="e">
        <f>'C завтраками| Bed and breakfast'!#REF!</f>
        <v>#REF!</v>
      </c>
      <c r="AF5" s="8" t="e">
        <f>'C завтраками| Bed and breakfast'!#REF!</f>
        <v>#REF!</v>
      </c>
      <c r="AG5" s="8" t="e">
        <f>'C завтраками| Bed and breakfast'!#REF!</f>
        <v>#REF!</v>
      </c>
      <c r="AH5" s="8" t="e">
        <f>'C завтраками| Bed and breakfast'!#REF!</f>
        <v>#REF!</v>
      </c>
      <c r="AI5" s="8" t="e">
        <f>'C завтраками| Bed and breakfast'!#REF!</f>
        <v>#REF!</v>
      </c>
      <c r="AJ5" s="8" t="e">
        <f>'C завтраками| Bed and breakfast'!#REF!</f>
        <v>#REF!</v>
      </c>
      <c r="AK5" s="8" t="e">
        <f>'C завтраками| Bed and breakfast'!#REF!</f>
        <v>#REF!</v>
      </c>
      <c r="AL5" s="8" t="e">
        <f>'C завтраками| Bed and breakfast'!#REF!</f>
        <v>#REF!</v>
      </c>
      <c r="AM5" s="8" t="e">
        <f>'C завтраками| Bed and breakfast'!#REF!</f>
        <v>#REF!</v>
      </c>
      <c r="AN5" s="8" t="e">
        <f>'C завтраками| Bed and breakfast'!#REF!</f>
        <v>#REF!</v>
      </c>
      <c r="AO5" s="8" t="e">
        <f>'C завтраками| Bed and breakfast'!#REF!</f>
        <v>#REF!</v>
      </c>
      <c r="AP5" s="8" t="e">
        <f>'C завтраками| Bed and breakfast'!#REF!</f>
        <v>#REF!</v>
      </c>
      <c r="AQ5" s="8" t="e">
        <f>'C завтраками| Bed and breakfast'!#REF!</f>
        <v>#REF!</v>
      </c>
      <c r="AR5" s="8" t="e">
        <f>'C завтраками| Bed and breakfast'!#REF!</f>
        <v>#REF!</v>
      </c>
      <c r="AS5" s="8" t="e">
        <f>'C завтраками| Bed and breakfast'!#REF!</f>
        <v>#REF!</v>
      </c>
      <c r="AT5" s="8" t="e">
        <f>'C завтраками| Bed and breakfast'!#REF!</f>
        <v>#REF!</v>
      </c>
      <c r="AU5" s="8" t="e">
        <f>'C завтраками| Bed and breakfast'!#REF!</f>
        <v>#REF!</v>
      </c>
      <c r="AV5" s="8" t="e">
        <f>'C завтраками| Bed and breakfast'!#REF!</f>
        <v>#REF!</v>
      </c>
      <c r="AW5" s="8" t="e">
        <f>'C завтраками| Bed and breakfast'!#REF!</f>
        <v>#REF!</v>
      </c>
    </row>
    <row r="6" spans="1:49" s="1" customFormat="1" ht="25.5" customHeight="1">
      <c r="A6" s="9"/>
      <c r="B6" s="7" t="e">
        <f>'C завтраками| Bed and breakfast'!#REF!</f>
        <v>#REF!</v>
      </c>
      <c r="C6" s="7" t="e">
        <f>'C завтраками| Bed and breakfast'!#REF!</f>
        <v>#REF!</v>
      </c>
      <c r="D6" s="8" t="e">
        <f>'C завтраками| Bed and breakfast'!#REF!</f>
        <v>#REF!</v>
      </c>
      <c r="E6" s="8" t="e">
        <f>'C завтраками| Bed and breakfast'!#REF!</f>
        <v>#REF!</v>
      </c>
      <c r="F6" s="8" t="e">
        <f>'C завтраками| Bed and breakfast'!#REF!</f>
        <v>#REF!</v>
      </c>
      <c r="G6" s="7" t="e">
        <f>'C завтраками| Bed and breakfast'!#REF!</f>
        <v>#REF!</v>
      </c>
      <c r="H6" s="8" t="e">
        <f>'C завтраками| Bed and breakfast'!#REF!</f>
        <v>#REF!</v>
      </c>
      <c r="I6" s="8" t="e">
        <f>'C завтраками| Bed and breakfast'!#REF!</f>
        <v>#REF!</v>
      </c>
      <c r="J6" s="8" t="e">
        <f>'C завтраками| Bed and breakfast'!#REF!</f>
        <v>#REF!</v>
      </c>
      <c r="K6" s="7" t="e">
        <f>'C завтраками| Bed and breakfast'!#REF!</f>
        <v>#REF!</v>
      </c>
      <c r="L6" s="8" t="e">
        <f>'C завтраками| Bed and breakfast'!#REF!</f>
        <v>#REF!</v>
      </c>
      <c r="M6" s="8" t="e">
        <f>'C завтраками| Bed and breakfast'!#REF!</f>
        <v>#REF!</v>
      </c>
      <c r="N6" s="8" t="e">
        <f>'C завтраками| Bed and breakfast'!#REF!</f>
        <v>#REF!</v>
      </c>
      <c r="O6" s="8" t="e">
        <f>'C завтраками| Bed and breakfast'!#REF!</f>
        <v>#REF!</v>
      </c>
      <c r="P6" s="8" t="e">
        <f>'C завтраками| Bed and breakfast'!#REF!</f>
        <v>#REF!</v>
      </c>
      <c r="Q6" s="8" t="e">
        <f>'C завтраками| Bed and breakfast'!#REF!</f>
        <v>#REF!</v>
      </c>
      <c r="R6" s="8" t="e">
        <f>'C завтраками| Bed and breakfast'!#REF!</f>
        <v>#REF!</v>
      </c>
      <c r="S6" s="8" t="e">
        <f>'C завтраками| Bed and breakfast'!#REF!</f>
        <v>#REF!</v>
      </c>
      <c r="T6" s="8" t="e">
        <f>'C завтраками| Bed and breakfast'!#REF!</f>
        <v>#REF!</v>
      </c>
      <c r="U6" s="8" t="e">
        <f>'C завтраками| Bed and breakfast'!#REF!</f>
        <v>#REF!</v>
      </c>
      <c r="V6" s="8" t="e">
        <f>'C завтраками| Bed and breakfast'!#REF!</f>
        <v>#REF!</v>
      </c>
      <c r="W6" s="8" t="e">
        <f>'C завтраками| Bed and breakfast'!#REF!</f>
        <v>#REF!</v>
      </c>
      <c r="X6" s="8" t="e">
        <f>'C завтраками| Bed and breakfast'!#REF!</f>
        <v>#REF!</v>
      </c>
      <c r="Y6" s="8" t="e">
        <f>'C завтраками| Bed and breakfast'!#REF!</f>
        <v>#REF!</v>
      </c>
      <c r="Z6" s="8" t="e">
        <f>'C завтраками| Bed and breakfast'!#REF!</f>
        <v>#REF!</v>
      </c>
      <c r="AA6" s="8" t="e">
        <f>'C завтраками| Bed and breakfast'!#REF!</f>
        <v>#REF!</v>
      </c>
      <c r="AB6" s="8" t="e">
        <f>'C завтраками| Bed and breakfast'!#REF!</f>
        <v>#REF!</v>
      </c>
      <c r="AC6" s="8" t="e">
        <f>'C завтраками| Bed and breakfast'!#REF!</f>
        <v>#REF!</v>
      </c>
      <c r="AD6" s="8" t="e">
        <f>'C завтраками| Bed and breakfast'!#REF!</f>
        <v>#REF!</v>
      </c>
      <c r="AE6" s="8" t="e">
        <f>'C завтраками| Bed and breakfast'!#REF!</f>
        <v>#REF!</v>
      </c>
      <c r="AF6" s="8" t="e">
        <f>'C завтраками| Bed and breakfast'!#REF!</f>
        <v>#REF!</v>
      </c>
      <c r="AG6" s="8" t="e">
        <f>'C завтраками| Bed and breakfast'!#REF!</f>
        <v>#REF!</v>
      </c>
      <c r="AH6" s="8" t="e">
        <f>'C завтраками| Bed and breakfast'!#REF!</f>
        <v>#REF!</v>
      </c>
      <c r="AI6" s="8" t="e">
        <f>'C завтраками| Bed and breakfast'!#REF!</f>
        <v>#REF!</v>
      </c>
      <c r="AJ6" s="8" t="e">
        <f>'C завтраками| Bed and breakfast'!#REF!</f>
        <v>#REF!</v>
      </c>
      <c r="AK6" s="8" t="e">
        <f>'C завтраками| Bed and breakfast'!#REF!</f>
        <v>#REF!</v>
      </c>
      <c r="AL6" s="8" t="e">
        <f>'C завтраками| Bed and breakfast'!#REF!</f>
        <v>#REF!</v>
      </c>
      <c r="AM6" s="8" t="e">
        <f>'C завтраками| Bed and breakfast'!#REF!</f>
        <v>#REF!</v>
      </c>
      <c r="AN6" s="8" t="e">
        <f>'C завтраками| Bed and breakfast'!#REF!</f>
        <v>#REF!</v>
      </c>
      <c r="AO6" s="8" t="e">
        <f>'C завтраками| Bed and breakfast'!#REF!</f>
        <v>#REF!</v>
      </c>
      <c r="AP6" s="8" t="e">
        <f>'C завтраками| Bed and breakfast'!#REF!</f>
        <v>#REF!</v>
      </c>
      <c r="AQ6" s="8" t="e">
        <f>'C завтраками| Bed and breakfast'!#REF!</f>
        <v>#REF!</v>
      </c>
      <c r="AR6" s="8" t="e">
        <f>'C завтраками| Bed and breakfast'!#REF!</f>
        <v>#REF!</v>
      </c>
      <c r="AS6" s="8" t="e">
        <f>'C завтраками| Bed and breakfast'!#REF!</f>
        <v>#REF!</v>
      </c>
      <c r="AT6" s="8" t="e">
        <f>'C завтраками| Bed and breakfast'!#REF!</f>
        <v>#REF!</v>
      </c>
      <c r="AU6" s="8" t="e">
        <f>'C завтраками| Bed and breakfast'!#REF!</f>
        <v>#REF!</v>
      </c>
      <c r="AV6" s="8" t="e">
        <f>'C завтраками| Bed and breakfast'!#REF!</f>
        <v>#REF!</v>
      </c>
      <c r="AW6" s="8" t="e">
        <f>'C завтраками| Bed and breakfast'!#REF!</f>
        <v>#REF!</v>
      </c>
    </row>
    <row r="7" spans="1:49" ht="11.45" customHeight="1">
      <c r="A7" s="10" t="s">
        <v>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c r="A8" s="12">
        <v>1</v>
      </c>
      <c r="B8" s="13" t="e">
        <f>'C завтраками| Bed and breakfast'!#REF!*0.85</f>
        <v>#REF!</v>
      </c>
      <c r="C8" s="13" t="e">
        <f>'C завтраками| Bed and breakfast'!#REF!*0.85</f>
        <v>#REF!</v>
      </c>
      <c r="D8" s="13" t="e">
        <f>'C завтраками| Bed and breakfast'!#REF!*0.85</f>
        <v>#REF!</v>
      </c>
      <c r="E8" s="13" t="e">
        <f>'C завтраками| Bed and breakfast'!#REF!*0.85</f>
        <v>#REF!</v>
      </c>
      <c r="F8" s="13" t="e">
        <f>'C завтраками| Bed and breakfast'!#REF!*0.85</f>
        <v>#REF!</v>
      </c>
      <c r="G8" s="13" t="e">
        <f>'C завтраками| Bed and breakfast'!#REF!*0.85</f>
        <v>#REF!</v>
      </c>
      <c r="H8" s="13" t="e">
        <f>'C завтраками| Bed and breakfast'!#REF!*0.85</f>
        <v>#REF!</v>
      </c>
      <c r="I8" s="13" t="e">
        <f>'C завтраками| Bed and breakfast'!#REF!*0.85</f>
        <v>#REF!</v>
      </c>
      <c r="J8" s="13" t="e">
        <f>'C завтраками| Bed and breakfast'!#REF!*0.85</f>
        <v>#REF!</v>
      </c>
      <c r="K8" s="13" t="e">
        <f>'C завтраками| Bed and breakfast'!#REF!*0.85</f>
        <v>#REF!</v>
      </c>
      <c r="L8" s="13" t="e">
        <f>'C завтраками| Bed and breakfast'!#REF!*0.85</f>
        <v>#REF!</v>
      </c>
      <c r="M8" s="13" t="e">
        <f>'C завтраками| Bed and breakfast'!#REF!*0.85</f>
        <v>#REF!</v>
      </c>
      <c r="N8" s="13" t="e">
        <f>'C завтраками| Bed and breakfast'!#REF!*0.85</f>
        <v>#REF!</v>
      </c>
      <c r="O8" s="13" t="e">
        <f>'C завтраками| Bed and breakfast'!#REF!*0.85</f>
        <v>#REF!</v>
      </c>
      <c r="P8" s="13" t="e">
        <f>'C завтраками| Bed and breakfast'!#REF!*0.85</f>
        <v>#REF!</v>
      </c>
      <c r="Q8" s="13" t="e">
        <f>'C завтраками| Bed and breakfast'!#REF!*0.85</f>
        <v>#REF!</v>
      </c>
      <c r="R8" s="13" t="e">
        <f>'C завтраками| Bed and breakfast'!#REF!*0.85</f>
        <v>#REF!</v>
      </c>
      <c r="S8" s="13" t="e">
        <f>'C завтраками| Bed and breakfast'!#REF!*0.85</f>
        <v>#REF!</v>
      </c>
      <c r="T8" s="13" t="e">
        <f>'C завтраками| Bed and breakfast'!#REF!*0.85</f>
        <v>#REF!</v>
      </c>
      <c r="U8" s="13" t="e">
        <f>'C завтраками| Bed and breakfast'!#REF!*0.85</f>
        <v>#REF!</v>
      </c>
      <c r="V8" s="13" t="e">
        <f>'C завтраками| Bed and breakfast'!#REF!*0.85</f>
        <v>#REF!</v>
      </c>
      <c r="W8" s="13" t="e">
        <f>'C завтраками| Bed and breakfast'!#REF!*0.85</f>
        <v>#REF!</v>
      </c>
      <c r="X8" s="13" t="e">
        <f>'C завтраками| Bed and breakfast'!#REF!*0.85</f>
        <v>#REF!</v>
      </c>
      <c r="Y8" s="13" t="e">
        <f>'C завтраками| Bed and breakfast'!#REF!*0.85</f>
        <v>#REF!</v>
      </c>
      <c r="Z8" s="13" t="e">
        <f>'C завтраками| Bed and breakfast'!#REF!*0.85</f>
        <v>#REF!</v>
      </c>
      <c r="AA8" s="13" t="e">
        <f>'C завтраками| Bed and breakfast'!#REF!*0.85</f>
        <v>#REF!</v>
      </c>
      <c r="AB8" s="13" t="e">
        <f>'C завтраками| Bed and breakfast'!#REF!*0.85</f>
        <v>#REF!</v>
      </c>
      <c r="AC8" s="13" t="e">
        <f>'C завтраками| Bed and breakfast'!#REF!*0.85</f>
        <v>#REF!</v>
      </c>
      <c r="AD8" s="13" t="e">
        <f>'C завтраками| Bed and breakfast'!#REF!*0.85</f>
        <v>#REF!</v>
      </c>
      <c r="AE8" s="13" t="e">
        <f>'C завтраками| Bed and breakfast'!#REF!*0.85</f>
        <v>#REF!</v>
      </c>
      <c r="AF8" s="13" t="e">
        <f>'C завтраками| Bed and breakfast'!#REF!*0.85</f>
        <v>#REF!</v>
      </c>
      <c r="AG8" s="13" t="e">
        <f>'C завтраками| Bed and breakfast'!#REF!*0.85</f>
        <v>#REF!</v>
      </c>
      <c r="AH8" s="13" t="e">
        <f>'C завтраками| Bed and breakfast'!#REF!*0.85</f>
        <v>#REF!</v>
      </c>
      <c r="AI8" s="13" t="e">
        <f>'C завтраками| Bed and breakfast'!#REF!*0.85</f>
        <v>#REF!</v>
      </c>
      <c r="AJ8" s="13" t="e">
        <f>'C завтраками| Bed and breakfast'!#REF!*0.85</f>
        <v>#REF!</v>
      </c>
      <c r="AK8" s="13" t="e">
        <f>'C завтраками| Bed and breakfast'!#REF!*0.85</f>
        <v>#REF!</v>
      </c>
      <c r="AL8" s="13" t="e">
        <f>'C завтраками| Bed and breakfast'!#REF!*0.85</f>
        <v>#REF!</v>
      </c>
      <c r="AM8" s="13" t="e">
        <f>'C завтраками| Bed and breakfast'!#REF!*0.85</f>
        <v>#REF!</v>
      </c>
      <c r="AN8" s="13" t="e">
        <f>'C завтраками| Bed and breakfast'!#REF!*0.85</f>
        <v>#REF!</v>
      </c>
      <c r="AO8" s="13" t="e">
        <f>'C завтраками| Bed and breakfast'!#REF!*0.85</f>
        <v>#REF!</v>
      </c>
      <c r="AP8" s="13" t="e">
        <f>'C завтраками| Bed and breakfast'!#REF!*0.85</f>
        <v>#REF!</v>
      </c>
      <c r="AQ8" s="13" t="e">
        <f>'C завтраками| Bed and breakfast'!#REF!*0.85</f>
        <v>#REF!</v>
      </c>
      <c r="AR8" s="13" t="e">
        <f>'C завтраками| Bed and breakfast'!#REF!*0.85</f>
        <v>#REF!</v>
      </c>
      <c r="AS8" s="13" t="e">
        <f>'C завтраками| Bed and breakfast'!#REF!*0.85</f>
        <v>#REF!</v>
      </c>
      <c r="AT8" s="13" t="e">
        <f>'C завтраками| Bed and breakfast'!#REF!*0.85</f>
        <v>#REF!</v>
      </c>
      <c r="AU8" s="13" t="e">
        <f>'C завтраками| Bed and breakfast'!#REF!*0.85</f>
        <v>#REF!</v>
      </c>
      <c r="AV8" s="13" t="e">
        <f>'C завтраками| Bed and breakfast'!#REF!*0.85</f>
        <v>#REF!</v>
      </c>
      <c r="AW8" s="13" t="e">
        <f>'C завтраками| Bed and breakfast'!#REF!*0.85</f>
        <v>#REF!</v>
      </c>
    </row>
    <row r="9" spans="1:49" ht="11.45" customHeight="1">
      <c r="A9" s="12">
        <v>2</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row>
    <row r="10" spans="1:49" ht="11.45" customHeight="1">
      <c r="A10" s="14"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c r="A11" s="12">
        <v>1</v>
      </c>
      <c r="B11" s="13" t="e">
        <f>'C завтраками| Bed and breakfast'!#REF!*0.85</f>
        <v>#REF!</v>
      </c>
      <c r="C11" s="13" t="e">
        <f>'C завтраками| Bed and breakfast'!#REF!*0.85</f>
        <v>#REF!</v>
      </c>
      <c r="D11" s="13" t="e">
        <f>'C завтраками| Bed and breakfast'!#REF!*0.85</f>
        <v>#REF!</v>
      </c>
      <c r="E11" s="13" t="e">
        <f>'C завтраками| Bed and breakfast'!#REF!*0.85</f>
        <v>#REF!</v>
      </c>
      <c r="F11" s="13" t="e">
        <f>'C завтраками| Bed and breakfast'!#REF!*0.85</f>
        <v>#REF!</v>
      </c>
      <c r="G11" s="13" t="e">
        <f>'C завтраками| Bed and breakfast'!#REF!*0.85</f>
        <v>#REF!</v>
      </c>
      <c r="H11" s="13" t="e">
        <f>'C завтраками| Bed and breakfast'!#REF!*0.85</f>
        <v>#REF!</v>
      </c>
      <c r="I11" s="13" t="e">
        <f>'C завтраками| Bed and breakfast'!#REF!*0.85</f>
        <v>#REF!</v>
      </c>
      <c r="J11" s="13" t="e">
        <f>'C завтраками| Bed and breakfast'!#REF!*0.85</f>
        <v>#REF!</v>
      </c>
      <c r="K11" s="13" t="e">
        <f>'C завтраками| Bed and breakfast'!#REF!*0.85</f>
        <v>#REF!</v>
      </c>
      <c r="L11" s="13" t="e">
        <f>'C завтраками| Bed and breakfast'!#REF!*0.85</f>
        <v>#REF!</v>
      </c>
      <c r="M11" s="13" t="e">
        <f>'C завтраками| Bed and breakfast'!#REF!*0.85</f>
        <v>#REF!</v>
      </c>
      <c r="N11" s="13" t="e">
        <f>'C завтраками| Bed and breakfast'!#REF!*0.85</f>
        <v>#REF!</v>
      </c>
      <c r="O11" s="13" t="e">
        <f>'C завтраками| Bed and breakfast'!#REF!*0.85</f>
        <v>#REF!</v>
      </c>
      <c r="P11" s="13" t="e">
        <f>'C завтраками| Bed and breakfast'!#REF!*0.85</f>
        <v>#REF!</v>
      </c>
      <c r="Q11" s="13" t="e">
        <f>'C завтраками| Bed and breakfast'!#REF!*0.85</f>
        <v>#REF!</v>
      </c>
      <c r="R11" s="13" t="e">
        <f>'C завтраками| Bed and breakfast'!#REF!*0.85</f>
        <v>#REF!</v>
      </c>
      <c r="S11" s="13" t="e">
        <f>'C завтраками| Bed and breakfast'!#REF!*0.85</f>
        <v>#REF!</v>
      </c>
      <c r="T11" s="13" t="e">
        <f>'C завтраками| Bed and breakfast'!#REF!*0.85</f>
        <v>#REF!</v>
      </c>
      <c r="U11" s="13" t="e">
        <f>'C завтраками| Bed and breakfast'!#REF!*0.85</f>
        <v>#REF!</v>
      </c>
      <c r="V11" s="13" t="e">
        <f>'C завтраками| Bed and breakfast'!#REF!*0.85</f>
        <v>#REF!</v>
      </c>
      <c r="W11" s="13" t="e">
        <f>'C завтраками| Bed and breakfast'!#REF!*0.85</f>
        <v>#REF!</v>
      </c>
      <c r="X11" s="13" t="e">
        <f>'C завтраками| Bed and breakfast'!#REF!*0.85</f>
        <v>#REF!</v>
      </c>
      <c r="Y11" s="13" t="e">
        <f>'C завтраками| Bed and breakfast'!#REF!*0.85</f>
        <v>#REF!</v>
      </c>
      <c r="Z11" s="13" t="e">
        <f>'C завтраками| Bed and breakfast'!#REF!*0.85</f>
        <v>#REF!</v>
      </c>
      <c r="AA11" s="13" t="e">
        <f>'C завтраками| Bed and breakfast'!#REF!*0.85</f>
        <v>#REF!</v>
      </c>
      <c r="AB11" s="13" t="e">
        <f>'C завтраками| Bed and breakfast'!#REF!*0.85</f>
        <v>#REF!</v>
      </c>
      <c r="AC11" s="13" t="e">
        <f>'C завтраками| Bed and breakfast'!#REF!*0.85</f>
        <v>#REF!</v>
      </c>
      <c r="AD11" s="13" t="e">
        <f>'C завтраками| Bed and breakfast'!#REF!*0.85</f>
        <v>#REF!</v>
      </c>
      <c r="AE11" s="13" t="e">
        <f>'C завтраками| Bed and breakfast'!#REF!*0.85</f>
        <v>#REF!</v>
      </c>
      <c r="AF11" s="13" t="e">
        <f>'C завтраками| Bed and breakfast'!#REF!*0.85</f>
        <v>#REF!</v>
      </c>
      <c r="AG11" s="13" t="e">
        <f>'C завтраками| Bed and breakfast'!#REF!*0.85</f>
        <v>#REF!</v>
      </c>
      <c r="AH11" s="13" t="e">
        <f>'C завтраками| Bed and breakfast'!#REF!*0.85</f>
        <v>#REF!</v>
      </c>
      <c r="AI11" s="13" t="e">
        <f>'C завтраками| Bed and breakfast'!#REF!*0.85</f>
        <v>#REF!</v>
      </c>
      <c r="AJ11" s="13" t="e">
        <f>'C завтраками| Bed and breakfast'!#REF!*0.85</f>
        <v>#REF!</v>
      </c>
      <c r="AK11" s="13" t="e">
        <f>'C завтраками| Bed and breakfast'!#REF!*0.85</f>
        <v>#REF!</v>
      </c>
      <c r="AL11" s="13" t="e">
        <f>'C завтраками| Bed and breakfast'!#REF!*0.85</f>
        <v>#REF!</v>
      </c>
      <c r="AM11" s="13" t="e">
        <f>'C завтраками| Bed and breakfast'!#REF!*0.85</f>
        <v>#REF!</v>
      </c>
      <c r="AN11" s="13" t="e">
        <f>'C завтраками| Bed and breakfast'!#REF!*0.85</f>
        <v>#REF!</v>
      </c>
      <c r="AO11" s="13" t="e">
        <f>'C завтраками| Bed and breakfast'!#REF!*0.85</f>
        <v>#REF!</v>
      </c>
      <c r="AP11" s="13" t="e">
        <f>'C завтраками| Bed and breakfast'!#REF!*0.85</f>
        <v>#REF!</v>
      </c>
      <c r="AQ11" s="13" t="e">
        <f>'C завтраками| Bed and breakfast'!#REF!*0.85</f>
        <v>#REF!</v>
      </c>
      <c r="AR11" s="13" t="e">
        <f>'C завтраками| Bed and breakfast'!#REF!*0.85</f>
        <v>#REF!</v>
      </c>
      <c r="AS11" s="13" t="e">
        <f>'C завтраками| Bed and breakfast'!#REF!*0.85</f>
        <v>#REF!</v>
      </c>
      <c r="AT11" s="13" t="e">
        <f>'C завтраками| Bed and breakfast'!#REF!*0.85</f>
        <v>#REF!</v>
      </c>
      <c r="AU11" s="13" t="e">
        <f>'C завтраками| Bed and breakfast'!#REF!*0.85</f>
        <v>#REF!</v>
      </c>
      <c r="AV11" s="13" t="e">
        <f>'C завтраками| Bed and breakfast'!#REF!*0.85</f>
        <v>#REF!</v>
      </c>
      <c r="AW11" s="13" t="e">
        <f>'C завтраками| Bed and breakfast'!#REF!*0.85</f>
        <v>#REF!</v>
      </c>
    </row>
    <row r="12" spans="1:49" ht="11.45" customHeight="1">
      <c r="A12" s="12">
        <v>2</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row>
    <row r="13" spans="1:49" ht="11.45" customHeight="1">
      <c r="A13" s="15"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c r="A14" s="12">
        <v>1</v>
      </c>
      <c r="B14" s="13" t="e">
        <f>'C завтраками| Bed and breakfast'!#REF!*0.85</f>
        <v>#REF!</v>
      </c>
      <c r="C14" s="13" t="e">
        <f>'C завтраками| Bed and breakfast'!#REF!*0.85</f>
        <v>#REF!</v>
      </c>
      <c r="D14" s="13" t="e">
        <f>'C завтраками| Bed and breakfast'!#REF!*0.85</f>
        <v>#REF!</v>
      </c>
      <c r="E14" s="13" t="e">
        <f>'C завтраками| Bed and breakfast'!#REF!*0.85</f>
        <v>#REF!</v>
      </c>
      <c r="F14" s="13" t="e">
        <f>'C завтраками| Bed and breakfast'!#REF!*0.85</f>
        <v>#REF!</v>
      </c>
      <c r="G14" s="13" t="e">
        <f>'C завтраками| Bed and breakfast'!#REF!*0.85</f>
        <v>#REF!</v>
      </c>
      <c r="H14" s="13" t="e">
        <f>'C завтраками| Bed and breakfast'!#REF!*0.85</f>
        <v>#REF!</v>
      </c>
      <c r="I14" s="13" t="e">
        <f>'C завтраками| Bed and breakfast'!#REF!*0.85</f>
        <v>#REF!</v>
      </c>
      <c r="J14" s="13" t="e">
        <f>'C завтраками| Bed and breakfast'!#REF!*0.85</f>
        <v>#REF!</v>
      </c>
      <c r="K14" s="13" t="e">
        <f>'C завтраками| Bed and breakfast'!#REF!*0.85</f>
        <v>#REF!</v>
      </c>
      <c r="L14" s="13" t="e">
        <f>'C завтраками| Bed and breakfast'!#REF!*0.85</f>
        <v>#REF!</v>
      </c>
      <c r="M14" s="13" t="e">
        <f>'C завтраками| Bed and breakfast'!#REF!*0.85</f>
        <v>#REF!</v>
      </c>
      <c r="N14" s="13" t="e">
        <f>'C завтраками| Bed and breakfast'!#REF!*0.85</f>
        <v>#REF!</v>
      </c>
      <c r="O14" s="13" t="e">
        <f>'C завтраками| Bed and breakfast'!#REF!*0.85</f>
        <v>#REF!</v>
      </c>
      <c r="P14" s="13" t="e">
        <f>'C завтраками| Bed and breakfast'!#REF!*0.85</f>
        <v>#REF!</v>
      </c>
      <c r="Q14" s="13" t="e">
        <f>'C завтраками| Bed and breakfast'!#REF!*0.85</f>
        <v>#REF!</v>
      </c>
      <c r="R14" s="13" t="e">
        <f>'C завтраками| Bed and breakfast'!#REF!*0.85</f>
        <v>#REF!</v>
      </c>
      <c r="S14" s="13" t="e">
        <f>'C завтраками| Bed and breakfast'!#REF!*0.85</f>
        <v>#REF!</v>
      </c>
      <c r="T14" s="13" t="e">
        <f>'C завтраками| Bed and breakfast'!#REF!*0.85</f>
        <v>#REF!</v>
      </c>
      <c r="U14" s="13" t="e">
        <f>'C завтраками| Bed and breakfast'!#REF!*0.85</f>
        <v>#REF!</v>
      </c>
      <c r="V14" s="13" t="e">
        <f>'C завтраками| Bed and breakfast'!#REF!*0.85</f>
        <v>#REF!</v>
      </c>
      <c r="W14" s="13" t="e">
        <f>'C завтраками| Bed and breakfast'!#REF!*0.85</f>
        <v>#REF!</v>
      </c>
      <c r="X14" s="13" t="e">
        <f>'C завтраками| Bed and breakfast'!#REF!*0.85</f>
        <v>#REF!</v>
      </c>
      <c r="Y14" s="13" t="e">
        <f>'C завтраками| Bed and breakfast'!#REF!*0.85</f>
        <v>#REF!</v>
      </c>
      <c r="Z14" s="13" t="e">
        <f>'C завтраками| Bed and breakfast'!#REF!*0.85</f>
        <v>#REF!</v>
      </c>
      <c r="AA14" s="13" t="e">
        <f>'C завтраками| Bed and breakfast'!#REF!*0.85</f>
        <v>#REF!</v>
      </c>
      <c r="AB14" s="13" t="e">
        <f>'C завтраками| Bed and breakfast'!#REF!*0.85</f>
        <v>#REF!</v>
      </c>
      <c r="AC14" s="13" t="e">
        <f>'C завтраками| Bed and breakfast'!#REF!*0.85</f>
        <v>#REF!</v>
      </c>
      <c r="AD14" s="13" t="e">
        <f>'C завтраками| Bed and breakfast'!#REF!*0.85</f>
        <v>#REF!</v>
      </c>
      <c r="AE14" s="13" t="e">
        <f>'C завтраками| Bed and breakfast'!#REF!*0.85</f>
        <v>#REF!</v>
      </c>
      <c r="AF14" s="13" t="e">
        <f>'C завтраками| Bed and breakfast'!#REF!*0.85</f>
        <v>#REF!</v>
      </c>
      <c r="AG14" s="13" t="e">
        <f>'C завтраками| Bed and breakfast'!#REF!*0.85</f>
        <v>#REF!</v>
      </c>
      <c r="AH14" s="13" t="e">
        <f>'C завтраками| Bed and breakfast'!#REF!*0.85</f>
        <v>#REF!</v>
      </c>
      <c r="AI14" s="13" t="e">
        <f>'C завтраками| Bed and breakfast'!#REF!*0.85</f>
        <v>#REF!</v>
      </c>
      <c r="AJ14" s="13" t="e">
        <f>'C завтраками| Bed and breakfast'!#REF!*0.85</f>
        <v>#REF!</v>
      </c>
      <c r="AK14" s="13" t="e">
        <f>'C завтраками| Bed and breakfast'!#REF!*0.85</f>
        <v>#REF!</v>
      </c>
      <c r="AL14" s="13" t="e">
        <f>'C завтраками| Bed and breakfast'!#REF!*0.85</f>
        <v>#REF!</v>
      </c>
      <c r="AM14" s="13" t="e">
        <f>'C завтраками| Bed and breakfast'!#REF!*0.85</f>
        <v>#REF!</v>
      </c>
      <c r="AN14" s="13" t="e">
        <f>'C завтраками| Bed and breakfast'!#REF!*0.85</f>
        <v>#REF!</v>
      </c>
      <c r="AO14" s="13" t="e">
        <f>'C завтраками| Bed and breakfast'!#REF!*0.85</f>
        <v>#REF!</v>
      </c>
      <c r="AP14" s="13" t="e">
        <f>'C завтраками| Bed and breakfast'!#REF!*0.85</f>
        <v>#REF!</v>
      </c>
      <c r="AQ14" s="13" t="e">
        <f>'C завтраками| Bed and breakfast'!#REF!*0.85</f>
        <v>#REF!</v>
      </c>
      <c r="AR14" s="13" t="e">
        <f>'C завтраками| Bed and breakfast'!#REF!*0.85</f>
        <v>#REF!</v>
      </c>
      <c r="AS14" s="13" t="e">
        <f>'C завтраками| Bed and breakfast'!#REF!*0.85</f>
        <v>#REF!</v>
      </c>
      <c r="AT14" s="13" t="e">
        <f>'C завтраками| Bed and breakfast'!#REF!*0.85</f>
        <v>#REF!</v>
      </c>
      <c r="AU14" s="13" t="e">
        <f>'C завтраками| Bed and breakfast'!#REF!*0.85</f>
        <v>#REF!</v>
      </c>
      <c r="AV14" s="13" t="e">
        <f>'C завтраками| Bed and breakfast'!#REF!*0.85</f>
        <v>#REF!</v>
      </c>
      <c r="AW14" s="13" t="e">
        <f>'C завтраками| Bed and breakfast'!#REF!*0.85</f>
        <v>#REF!</v>
      </c>
    </row>
    <row r="15" spans="1:49" ht="11.45" customHeight="1">
      <c r="A15" s="12">
        <v>2</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row>
    <row r="16" spans="1:49" ht="11.45" customHeight="1">
      <c r="A16" s="1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c r="A17" s="12">
        <v>1</v>
      </c>
      <c r="B17" s="13" t="e">
        <f>'C завтраками| Bed and breakfast'!#REF!*0.85</f>
        <v>#REF!</v>
      </c>
      <c r="C17" s="13" t="e">
        <f>'C завтраками| Bed and breakfast'!#REF!*0.85</f>
        <v>#REF!</v>
      </c>
      <c r="D17" s="13" t="e">
        <f>'C завтраками| Bed and breakfast'!#REF!*0.85</f>
        <v>#REF!</v>
      </c>
      <c r="E17" s="13" t="e">
        <f>'C завтраками| Bed and breakfast'!#REF!*0.85</f>
        <v>#REF!</v>
      </c>
      <c r="F17" s="13" t="e">
        <f>'C завтраками| Bed and breakfast'!#REF!*0.85</f>
        <v>#REF!</v>
      </c>
      <c r="G17" s="13" t="e">
        <f>'C завтраками| Bed and breakfast'!#REF!*0.85</f>
        <v>#REF!</v>
      </c>
      <c r="H17" s="13" t="e">
        <f>'C завтраками| Bed and breakfast'!#REF!*0.85</f>
        <v>#REF!</v>
      </c>
      <c r="I17" s="13" t="e">
        <f>'C завтраками| Bed and breakfast'!#REF!*0.85</f>
        <v>#REF!</v>
      </c>
      <c r="J17" s="13" t="e">
        <f>'C завтраками| Bed and breakfast'!#REF!*0.85</f>
        <v>#REF!</v>
      </c>
      <c r="K17" s="13" t="e">
        <f>'C завтраками| Bed and breakfast'!#REF!*0.85</f>
        <v>#REF!</v>
      </c>
      <c r="L17" s="13" t="e">
        <f>'C завтраками| Bed and breakfast'!#REF!*0.85</f>
        <v>#REF!</v>
      </c>
      <c r="M17" s="13" t="e">
        <f>'C завтраками| Bed and breakfast'!#REF!*0.85</f>
        <v>#REF!</v>
      </c>
      <c r="N17" s="13" t="e">
        <f>'C завтраками| Bed and breakfast'!#REF!*0.85</f>
        <v>#REF!</v>
      </c>
      <c r="O17" s="13" t="e">
        <f>'C завтраками| Bed and breakfast'!#REF!*0.85</f>
        <v>#REF!</v>
      </c>
      <c r="P17" s="13" t="e">
        <f>'C завтраками| Bed and breakfast'!#REF!*0.85</f>
        <v>#REF!</v>
      </c>
      <c r="Q17" s="13" t="e">
        <f>'C завтраками| Bed and breakfast'!#REF!*0.85</f>
        <v>#REF!</v>
      </c>
      <c r="R17" s="13" t="e">
        <f>'C завтраками| Bed and breakfast'!#REF!*0.85</f>
        <v>#REF!</v>
      </c>
      <c r="S17" s="13" t="e">
        <f>'C завтраками| Bed and breakfast'!#REF!*0.85</f>
        <v>#REF!</v>
      </c>
      <c r="T17" s="13" t="e">
        <f>'C завтраками| Bed and breakfast'!#REF!*0.85</f>
        <v>#REF!</v>
      </c>
      <c r="U17" s="13" t="e">
        <f>'C завтраками| Bed and breakfast'!#REF!*0.85</f>
        <v>#REF!</v>
      </c>
      <c r="V17" s="13" t="e">
        <f>'C завтраками| Bed and breakfast'!#REF!*0.85</f>
        <v>#REF!</v>
      </c>
      <c r="W17" s="13" t="e">
        <f>'C завтраками| Bed and breakfast'!#REF!*0.85</f>
        <v>#REF!</v>
      </c>
      <c r="X17" s="13" t="e">
        <f>'C завтраками| Bed and breakfast'!#REF!*0.85</f>
        <v>#REF!</v>
      </c>
      <c r="Y17" s="13" t="e">
        <f>'C завтраками| Bed and breakfast'!#REF!*0.85</f>
        <v>#REF!</v>
      </c>
      <c r="Z17" s="13" t="e">
        <f>'C завтраками| Bed and breakfast'!#REF!*0.85</f>
        <v>#REF!</v>
      </c>
      <c r="AA17" s="13" t="e">
        <f>'C завтраками| Bed and breakfast'!#REF!*0.85</f>
        <v>#REF!</v>
      </c>
      <c r="AB17" s="13" t="e">
        <f>'C завтраками| Bed and breakfast'!#REF!*0.85</f>
        <v>#REF!</v>
      </c>
      <c r="AC17" s="13" t="e">
        <f>'C завтраками| Bed and breakfast'!#REF!*0.85</f>
        <v>#REF!</v>
      </c>
      <c r="AD17" s="13" t="e">
        <f>'C завтраками| Bed and breakfast'!#REF!*0.85</f>
        <v>#REF!</v>
      </c>
      <c r="AE17" s="13" t="e">
        <f>'C завтраками| Bed and breakfast'!#REF!*0.85</f>
        <v>#REF!</v>
      </c>
      <c r="AF17" s="13" t="e">
        <f>'C завтраками| Bed and breakfast'!#REF!*0.85</f>
        <v>#REF!</v>
      </c>
      <c r="AG17" s="13" t="e">
        <f>'C завтраками| Bed and breakfast'!#REF!*0.85</f>
        <v>#REF!</v>
      </c>
      <c r="AH17" s="13" t="e">
        <f>'C завтраками| Bed and breakfast'!#REF!*0.85</f>
        <v>#REF!</v>
      </c>
      <c r="AI17" s="13" t="e">
        <f>'C завтраками| Bed and breakfast'!#REF!*0.85</f>
        <v>#REF!</v>
      </c>
      <c r="AJ17" s="13" t="e">
        <f>'C завтраками| Bed and breakfast'!#REF!*0.85</f>
        <v>#REF!</v>
      </c>
      <c r="AK17" s="13" t="e">
        <f>'C завтраками| Bed and breakfast'!#REF!*0.85</f>
        <v>#REF!</v>
      </c>
      <c r="AL17" s="13" t="e">
        <f>'C завтраками| Bed and breakfast'!#REF!*0.85</f>
        <v>#REF!</v>
      </c>
      <c r="AM17" s="13" t="e">
        <f>'C завтраками| Bed and breakfast'!#REF!*0.85</f>
        <v>#REF!</v>
      </c>
      <c r="AN17" s="13" t="e">
        <f>'C завтраками| Bed and breakfast'!#REF!*0.85</f>
        <v>#REF!</v>
      </c>
      <c r="AO17" s="13" t="e">
        <f>'C завтраками| Bed and breakfast'!#REF!*0.85</f>
        <v>#REF!</v>
      </c>
      <c r="AP17" s="13" t="e">
        <f>'C завтраками| Bed and breakfast'!#REF!*0.85</f>
        <v>#REF!</v>
      </c>
      <c r="AQ17" s="13" t="e">
        <f>'C завтраками| Bed and breakfast'!#REF!*0.85</f>
        <v>#REF!</v>
      </c>
      <c r="AR17" s="13" t="e">
        <f>'C завтраками| Bed and breakfast'!#REF!*0.85</f>
        <v>#REF!</v>
      </c>
      <c r="AS17" s="13" t="e">
        <f>'C завтраками| Bed and breakfast'!#REF!*0.85</f>
        <v>#REF!</v>
      </c>
      <c r="AT17" s="13" t="e">
        <f>'C завтраками| Bed and breakfast'!#REF!*0.85</f>
        <v>#REF!</v>
      </c>
      <c r="AU17" s="13" t="e">
        <f>'C завтраками| Bed and breakfast'!#REF!*0.85</f>
        <v>#REF!</v>
      </c>
      <c r="AV17" s="13" t="e">
        <f>'C завтраками| Bed and breakfast'!#REF!*0.85</f>
        <v>#REF!</v>
      </c>
      <c r="AW17" s="13" t="e">
        <f>'C завтраками| Bed and breakfast'!#REF!*0.85</f>
        <v>#REF!</v>
      </c>
    </row>
    <row r="18" spans="1:49" ht="11.45" customHeight="1">
      <c r="A18" s="12">
        <v>2</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row>
    <row r="19" spans="1:49" ht="11.45" customHeight="1">
      <c r="A19" s="1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c r="A20" s="12">
        <v>1</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row>
    <row r="21" spans="1:49" ht="11.45" customHeight="1">
      <c r="A21" s="12">
        <v>2</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row>
    <row r="22" spans="1:49" ht="11.45" customHeight="1">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ht="11.45" customHeight="1">
      <c r="A23" s="29" t="s">
        <v>27</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ht="24.6" customHeight="1">
      <c r="A24" s="6" t="s">
        <v>3</v>
      </c>
      <c r="B24" s="7" t="e">
        <f t="shared" ref="B24:Q25" si="0">B5</f>
        <v>#REF!</v>
      </c>
      <c r="C24" s="7" t="e">
        <f t="shared" si="0"/>
        <v>#REF!</v>
      </c>
      <c r="D24" s="8" t="e">
        <f t="shared" si="0"/>
        <v>#REF!</v>
      </c>
      <c r="E24" s="8" t="e">
        <f t="shared" si="0"/>
        <v>#REF!</v>
      </c>
      <c r="F24" s="8" t="e">
        <f t="shared" si="0"/>
        <v>#REF!</v>
      </c>
      <c r="G24" s="7" t="e">
        <f t="shared" si="0"/>
        <v>#REF!</v>
      </c>
      <c r="H24" s="8" t="e">
        <f t="shared" si="0"/>
        <v>#REF!</v>
      </c>
      <c r="I24" s="8" t="e">
        <f t="shared" si="0"/>
        <v>#REF!</v>
      </c>
      <c r="J24" s="8" t="e">
        <f t="shared" si="0"/>
        <v>#REF!</v>
      </c>
      <c r="K24" s="7" t="e">
        <f t="shared" si="0"/>
        <v>#REF!</v>
      </c>
      <c r="L24" s="8" t="e">
        <f t="shared" si="0"/>
        <v>#REF!</v>
      </c>
      <c r="M24" s="8" t="e">
        <f t="shared" si="0"/>
        <v>#REF!</v>
      </c>
      <c r="N24" s="8" t="e">
        <f t="shared" si="0"/>
        <v>#REF!</v>
      </c>
      <c r="O24" s="8" t="e">
        <f t="shared" si="0"/>
        <v>#REF!</v>
      </c>
      <c r="P24" s="8" t="e">
        <f t="shared" si="0"/>
        <v>#REF!</v>
      </c>
      <c r="Q24" s="8" t="e">
        <f t="shared" si="0"/>
        <v>#REF!</v>
      </c>
      <c r="R24" s="8" t="e">
        <f t="shared" ref="C24:AW25" si="1">R5</f>
        <v>#REF!</v>
      </c>
      <c r="S24" s="8" t="e">
        <f t="shared" si="1"/>
        <v>#REF!</v>
      </c>
      <c r="T24" s="8" t="e">
        <f t="shared" si="1"/>
        <v>#REF!</v>
      </c>
      <c r="U24" s="8" t="e">
        <f t="shared" si="1"/>
        <v>#REF!</v>
      </c>
      <c r="V24" s="8" t="e">
        <f t="shared" si="1"/>
        <v>#REF!</v>
      </c>
      <c r="W24" s="8" t="e">
        <f t="shared" si="1"/>
        <v>#REF!</v>
      </c>
      <c r="X24" s="8" t="e">
        <f t="shared" si="1"/>
        <v>#REF!</v>
      </c>
      <c r="Y24" s="8" t="e">
        <f t="shared" si="1"/>
        <v>#REF!</v>
      </c>
      <c r="Z24" s="8" t="e">
        <f t="shared" si="1"/>
        <v>#REF!</v>
      </c>
      <c r="AA24" s="8" t="e">
        <f t="shared" si="1"/>
        <v>#REF!</v>
      </c>
      <c r="AB24" s="8" t="e">
        <f t="shared" si="1"/>
        <v>#REF!</v>
      </c>
      <c r="AC24" s="8" t="e">
        <f t="shared" si="1"/>
        <v>#REF!</v>
      </c>
      <c r="AD24" s="8" t="e">
        <f t="shared" si="1"/>
        <v>#REF!</v>
      </c>
      <c r="AE24" s="8" t="e">
        <f t="shared" si="1"/>
        <v>#REF!</v>
      </c>
      <c r="AF24" s="8" t="e">
        <f t="shared" si="1"/>
        <v>#REF!</v>
      </c>
      <c r="AG24" s="8" t="e">
        <f t="shared" si="1"/>
        <v>#REF!</v>
      </c>
      <c r="AH24" s="8" t="e">
        <f t="shared" si="1"/>
        <v>#REF!</v>
      </c>
      <c r="AI24" s="8" t="e">
        <f t="shared" si="1"/>
        <v>#REF!</v>
      </c>
      <c r="AJ24" s="8" t="e">
        <f t="shared" si="1"/>
        <v>#REF!</v>
      </c>
      <c r="AK24" s="8" t="e">
        <f t="shared" si="1"/>
        <v>#REF!</v>
      </c>
      <c r="AL24" s="8" t="e">
        <f t="shared" si="1"/>
        <v>#REF!</v>
      </c>
      <c r="AM24" s="8" t="e">
        <f t="shared" si="1"/>
        <v>#REF!</v>
      </c>
      <c r="AN24" s="8" t="e">
        <f t="shared" si="1"/>
        <v>#REF!</v>
      </c>
      <c r="AO24" s="8" t="e">
        <f t="shared" si="1"/>
        <v>#REF!</v>
      </c>
      <c r="AP24" s="8" t="e">
        <f t="shared" si="1"/>
        <v>#REF!</v>
      </c>
      <c r="AQ24" s="8" t="e">
        <f t="shared" si="1"/>
        <v>#REF!</v>
      </c>
      <c r="AR24" s="8" t="e">
        <f t="shared" si="1"/>
        <v>#REF!</v>
      </c>
      <c r="AS24" s="8" t="e">
        <f t="shared" si="1"/>
        <v>#REF!</v>
      </c>
      <c r="AT24" s="8" t="e">
        <f t="shared" si="1"/>
        <v>#REF!</v>
      </c>
      <c r="AU24" s="8" t="e">
        <f t="shared" si="1"/>
        <v>#REF!</v>
      </c>
      <c r="AV24" s="8" t="e">
        <f t="shared" si="1"/>
        <v>#REF!</v>
      </c>
      <c r="AW24" s="8" t="e">
        <f t="shared" si="1"/>
        <v>#REF!</v>
      </c>
    </row>
    <row r="25" spans="1:49" ht="24.6" customHeight="1">
      <c r="A25" s="9"/>
      <c r="B25" s="7" t="e">
        <f t="shared" si="0"/>
        <v>#REF!</v>
      </c>
      <c r="C25" s="7" t="e">
        <f t="shared" si="1"/>
        <v>#REF!</v>
      </c>
      <c r="D25" s="8" t="e">
        <f t="shared" si="1"/>
        <v>#REF!</v>
      </c>
      <c r="E25" s="8" t="e">
        <f t="shared" si="1"/>
        <v>#REF!</v>
      </c>
      <c r="F25" s="8" t="e">
        <f t="shared" si="1"/>
        <v>#REF!</v>
      </c>
      <c r="G25" s="7" t="e">
        <f t="shared" si="1"/>
        <v>#REF!</v>
      </c>
      <c r="H25" s="8" t="e">
        <f t="shared" si="1"/>
        <v>#REF!</v>
      </c>
      <c r="I25" s="8" t="e">
        <f t="shared" si="1"/>
        <v>#REF!</v>
      </c>
      <c r="J25" s="8" t="e">
        <f t="shared" si="1"/>
        <v>#REF!</v>
      </c>
      <c r="K25" s="7" t="e">
        <f t="shared" si="1"/>
        <v>#REF!</v>
      </c>
      <c r="L25" s="8" t="e">
        <f t="shared" si="1"/>
        <v>#REF!</v>
      </c>
      <c r="M25" s="8" t="e">
        <f t="shared" si="1"/>
        <v>#REF!</v>
      </c>
      <c r="N25" s="8" t="e">
        <f t="shared" si="1"/>
        <v>#REF!</v>
      </c>
      <c r="O25" s="8" t="e">
        <f t="shared" si="1"/>
        <v>#REF!</v>
      </c>
      <c r="P25" s="8" t="e">
        <f t="shared" si="1"/>
        <v>#REF!</v>
      </c>
      <c r="Q25" s="8" t="e">
        <f t="shared" si="1"/>
        <v>#REF!</v>
      </c>
      <c r="R25" s="8" t="e">
        <f t="shared" si="1"/>
        <v>#REF!</v>
      </c>
      <c r="S25" s="8" t="e">
        <f t="shared" si="1"/>
        <v>#REF!</v>
      </c>
      <c r="T25" s="8" t="e">
        <f t="shared" si="1"/>
        <v>#REF!</v>
      </c>
      <c r="U25" s="8" t="e">
        <f t="shared" si="1"/>
        <v>#REF!</v>
      </c>
      <c r="V25" s="8" t="e">
        <f t="shared" si="1"/>
        <v>#REF!</v>
      </c>
      <c r="W25" s="8" t="e">
        <f t="shared" si="1"/>
        <v>#REF!</v>
      </c>
      <c r="X25" s="8" t="e">
        <f t="shared" si="1"/>
        <v>#REF!</v>
      </c>
      <c r="Y25" s="8" t="e">
        <f t="shared" si="1"/>
        <v>#REF!</v>
      </c>
      <c r="Z25" s="8" t="e">
        <f t="shared" si="1"/>
        <v>#REF!</v>
      </c>
      <c r="AA25" s="8" t="e">
        <f t="shared" si="1"/>
        <v>#REF!</v>
      </c>
      <c r="AB25" s="8" t="e">
        <f t="shared" si="1"/>
        <v>#REF!</v>
      </c>
      <c r="AC25" s="8" t="e">
        <f t="shared" si="1"/>
        <v>#REF!</v>
      </c>
      <c r="AD25" s="8" t="e">
        <f t="shared" si="1"/>
        <v>#REF!</v>
      </c>
      <c r="AE25" s="8" t="e">
        <f t="shared" si="1"/>
        <v>#REF!</v>
      </c>
      <c r="AF25" s="8" t="e">
        <f t="shared" si="1"/>
        <v>#REF!</v>
      </c>
      <c r="AG25" s="8" t="e">
        <f t="shared" si="1"/>
        <v>#REF!</v>
      </c>
      <c r="AH25" s="8" t="e">
        <f t="shared" si="1"/>
        <v>#REF!</v>
      </c>
      <c r="AI25" s="8" t="e">
        <f t="shared" si="1"/>
        <v>#REF!</v>
      </c>
      <c r="AJ25" s="8" t="e">
        <f t="shared" si="1"/>
        <v>#REF!</v>
      </c>
      <c r="AK25" s="8" t="e">
        <f t="shared" si="1"/>
        <v>#REF!</v>
      </c>
      <c r="AL25" s="8" t="e">
        <f t="shared" si="1"/>
        <v>#REF!</v>
      </c>
      <c r="AM25" s="8" t="e">
        <f t="shared" si="1"/>
        <v>#REF!</v>
      </c>
      <c r="AN25" s="8" t="e">
        <f t="shared" si="1"/>
        <v>#REF!</v>
      </c>
      <c r="AO25" s="8" t="e">
        <f t="shared" si="1"/>
        <v>#REF!</v>
      </c>
      <c r="AP25" s="8" t="e">
        <f t="shared" si="1"/>
        <v>#REF!</v>
      </c>
      <c r="AQ25" s="8" t="e">
        <f t="shared" si="1"/>
        <v>#REF!</v>
      </c>
      <c r="AR25" s="8" t="e">
        <f t="shared" si="1"/>
        <v>#REF!</v>
      </c>
      <c r="AS25" s="8" t="e">
        <f t="shared" si="1"/>
        <v>#REF!</v>
      </c>
      <c r="AT25" s="8" t="e">
        <f t="shared" si="1"/>
        <v>#REF!</v>
      </c>
      <c r="AU25" s="8" t="e">
        <f t="shared" si="1"/>
        <v>#REF!</v>
      </c>
      <c r="AV25" s="8" t="e">
        <f t="shared" si="1"/>
        <v>#REF!</v>
      </c>
      <c r="AW25" s="8" t="e">
        <f t="shared" si="1"/>
        <v>#REF!</v>
      </c>
    </row>
    <row r="26" spans="1:49" ht="11.45" customHeight="1">
      <c r="A26" s="10" t="s">
        <v>4</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49" ht="11.45" customHeight="1">
      <c r="A27" s="12">
        <v>1</v>
      </c>
      <c r="B27" s="13" t="e">
        <f>ROUND(B8*0.9,)</f>
        <v>#REF!</v>
      </c>
      <c r="C27" s="13" t="e">
        <f t="shared" ref="C27:AW27" si="2">ROUND(C8*0.9,)</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row>
    <row r="28" spans="1:49" ht="11.45" customHeight="1">
      <c r="A28" s="12">
        <v>2</v>
      </c>
      <c r="B28" s="13" t="e">
        <f t="shared" ref="B28:B40" si="3">ROUND(B9*0.9,)</f>
        <v>#REF!</v>
      </c>
      <c r="C28" s="13" t="e">
        <f t="shared" ref="C28:AW28" si="4">ROUND(C9*0.9,)</f>
        <v>#REF!</v>
      </c>
      <c r="D28" s="13" t="e">
        <f t="shared" si="4"/>
        <v>#REF!</v>
      </c>
      <c r="E28" s="13" t="e">
        <f t="shared" si="4"/>
        <v>#REF!</v>
      </c>
      <c r="F28" s="13" t="e">
        <f t="shared" si="4"/>
        <v>#REF!</v>
      </c>
      <c r="G28" s="13" t="e">
        <f t="shared" si="4"/>
        <v>#REF!</v>
      </c>
      <c r="H28" s="13" t="e">
        <f t="shared" si="4"/>
        <v>#REF!</v>
      </c>
      <c r="I28" s="13" t="e">
        <f t="shared" si="4"/>
        <v>#REF!</v>
      </c>
      <c r="J28" s="13" t="e">
        <f t="shared" si="4"/>
        <v>#REF!</v>
      </c>
      <c r="K28" s="13" t="e">
        <f t="shared" si="4"/>
        <v>#REF!</v>
      </c>
      <c r="L28" s="13" t="e">
        <f t="shared" si="4"/>
        <v>#REF!</v>
      </c>
      <c r="M28" s="13" t="e">
        <f t="shared" si="4"/>
        <v>#REF!</v>
      </c>
      <c r="N28" s="13" t="e">
        <f t="shared" si="4"/>
        <v>#REF!</v>
      </c>
      <c r="O28" s="13" t="e">
        <f t="shared" si="4"/>
        <v>#REF!</v>
      </c>
      <c r="P28" s="13" t="e">
        <f t="shared" si="4"/>
        <v>#REF!</v>
      </c>
      <c r="Q28" s="13" t="e">
        <f t="shared" si="4"/>
        <v>#REF!</v>
      </c>
      <c r="R28" s="13" t="e">
        <f t="shared" si="4"/>
        <v>#REF!</v>
      </c>
      <c r="S28" s="13" t="e">
        <f t="shared" si="4"/>
        <v>#REF!</v>
      </c>
      <c r="T28" s="13" t="e">
        <f t="shared" si="4"/>
        <v>#REF!</v>
      </c>
      <c r="U28" s="13" t="e">
        <f t="shared" si="4"/>
        <v>#REF!</v>
      </c>
      <c r="V28" s="13" t="e">
        <f t="shared" si="4"/>
        <v>#REF!</v>
      </c>
      <c r="W28" s="13" t="e">
        <f t="shared" si="4"/>
        <v>#REF!</v>
      </c>
      <c r="X28" s="13" t="e">
        <f t="shared" si="4"/>
        <v>#REF!</v>
      </c>
      <c r="Y28" s="13" t="e">
        <f t="shared" si="4"/>
        <v>#REF!</v>
      </c>
      <c r="Z28" s="13" t="e">
        <f t="shared" si="4"/>
        <v>#REF!</v>
      </c>
      <c r="AA28" s="13" t="e">
        <f t="shared" si="4"/>
        <v>#REF!</v>
      </c>
      <c r="AB28" s="13" t="e">
        <f t="shared" si="4"/>
        <v>#REF!</v>
      </c>
      <c r="AC28" s="13" t="e">
        <f t="shared" si="4"/>
        <v>#REF!</v>
      </c>
      <c r="AD28" s="13" t="e">
        <f t="shared" si="4"/>
        <v>#REF!</v>
      </c>
      <c r="AE28" s="13" t="e">
        <f t="shared" si="4"/>
        <v>#REF!</v>
      </c>
      <c r="AF28" s="13" t="e">
        <f t="shared" si="4"/>
        <v>#REF!</v>
      </c>
      <c r="AG28" s="13" t="e">
        <f t="shared" si="4"/>
        <v>#REF!</v>
      </c>
      <c r="AH28" s="13" t="e">
        <f t="shared" si="4"/>
        <v>#REF!</v>
      </c>
      <c r="AI28" s="13" t="e">
        <f t="shared" si="4"/>
        <v>#REF!</v>
      </c>
      <c r="AJ28" s="13" t="e">
        <f t="shared" si="4"/>
        <v>#REF!</v>
      </c>
      <c r="AK28" s="13" t="e">
        <f t="shared" si="4"/>
        <v>#REF!</v>
      </c>
      <c r="AL28" s="13" t="e">
        <f t="shared" si="4"/>
        <v>#REF!</v>
      </c>
      <c r="AM28" s="13" t="e">
        <f t="shared" si="4"/>
        <v>#REF!</v>
      </c>
      <c r="AN28" s="13" t="e">
        <f t="shared" si="4"/>
        <v>#REF!</v>
      </c>
      <c r="AO28" s="13" t="e">
        <f t="shared" si="4"/>
        <v>#REF!</v>
      </c>
      <c r="AP28" s="13" t="e">
        <f t="shared" si="4"/>
        <v>#REF!</v>
      </c>
      <c r="AQ28" s="13" t="e">
        <f t="shared" si="4"/>
        <v>#REF!</v>
      </c>
      <c r="AR28" s="13" t="e">
        <f t="shared" si="4"/>
        <v>#REF!</v>
      </c>
      <c r="AS28" s="13" t="e">
        <f t="shared" si="4"/>
        <v>#REF!</v>
      </c>
      <c r="AT28" s="13" t="e">
        <f t="shared" si="4"/>
        <v>#REF!</v>
      </c>
      <c r="AU28" s="13" t="e">
        <f t="shared" si="4"/>
        <v>#REF!</v>
      </c>
      <c r="AV28" s="13" t="e">
        <f t="shared" si="4"/>
        <v>#REF!</v>
      </c>
      <c r="AW28" s="13" t="e">
        <f t="shared" si="4"/>
        <v>#REF!</v>
      </c>
    </row>
    <row r="29" spans="1:49" ht="11.45" customHeight="1">
      <c r="A29" s="14" t="s">
        <v>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row>
    <row r="30" spans="1:49" ht="11.45" customHeight="1">
      <c r="A30" s="12">
        <v>1</v>
      </c>
      <c r="B30" s="13" t="e">
        <f t="shared" si="3"/>
        <v>#REF!</v>
      </c>
      <c r="C30" s="13" t="e">
        <f t="shared" ref="C30:AW30" si="5">ROUND(C11*0.9,)</f>
        <v>#REF!</v>
      </c>
      <c r="D30" s="13" t="e">
        <f t="shared" si="5"/>
        <v>#REF!</v>
      </c>
      <c r="E30" s="13" t="e">
        <f t="shared" si="5"/>
        <v>#REF!</v>
      </c>
      <c r="F30" s="13" t="e">
        <f t="shared" si="5"/>
        <v>#REF!</v>
      </c>
      <c r="G30" s="13" t="e">
        <f t="shared" si="5"/>
        <v>#REF!</v>
      </c>
      <c r="H30" s="13" t="e">
        <f t="shared" si="5"/>
        <v>#REF!</v>
      </c>
      <c r="I30" s="13" t="e">
        <f t="shared" si="5"/>
        <v>#REF!</v>
      </c>
      <c r="J30" s="13" t="e">
        <f t="shared" si="5"/>
        <v>#REF!</v>
      </c>
      <c r="K30" s="13" t="e">
        <f t="shared" si="5"/>
        <v>#REF!</v>
      </c>
      <c r="L30" s="13" t="e">
        <f t="shared" si="5"/>
        <v>#REF!</v>
      </c>
      <c r="M30" s="13" t="e">
        <f t="shared" si="5"/>
        <v>#REF!</v>
      </c>
      <c r="N30" s="13" t="e">
        <f t="shared" si="5"/>
        <v>#REF!</v>
      </c>
      <c r="O30" s="13" t="e">
        <f t="shared" si="5"/>
        <v>#REF!</v>
      </c>
      <c r="P30" s="13" t="e">
        <f t="shared" si="5"/>
        <v>#REF!</v>
      </c>
      <c r="Q30" s="13" t="e">
        <f t="shared" si="5"/>
        <v>#REF!</v>
      </c>
      <c r="R30" s="13" t="e">
        <f t="shared" si="5"/>
        <v>#REF!</v>
      </c>
      <c r="S30" s="13" t="e">
        <f t="shared" si="5"/>
        <v>#REF!</v>
      </c>
      <c r="T30" s="13" t="e">
        <f t="shared" si="5"/>
        <v>#REF!</v>
      </c>
      <c r="U30" s="13" t="e">
        <f t="shared" si="5"/>
        <v>#REF!</v>
      </c>
      <c r="V30" s="13" t="e">
        <f t="shared" si="5"/>
        <v>#REF!</v>
      </c>
      <c r="W30" s="13" t="e">
        <f t="shared" si="5"/>
        <v>#REF!</v>
      </c>
      <c r="X30" s="13" t="e">
        <f t="shared" si="5"/>
        <v>#REF!</v>
      </c>
      <c r="Y30" s="13" t="e">
        <f t="shared" si="5"/>
        <v>#REF!</v>
      </c>
      <c r="Z30" s="13" t="e">
        <f t="shared" si="5"/>
        <v>#REF!</v>
      </c>
      <c r="AA30" s="13" t="e">
        <f t="shared" si="5"/>
        <v>#REF!</v>
      </c>
      <c r="AB30" s="13" t="e">
        <f t="shared" si="5"/>
        <v>#REF!</v>
      </c>
      <c r="AC30" s="13" t="e">
        <f t="shared" si="5"/>
        <v>#REF!</v>
      </c>
      <c r="AD30" s="13" t="e">
        <f t="shared" si="5"/>
        <v>#REF!</v>
      </c>
      <c r="AE30" s="13" t="e">
        <f t="shared" si="5"/>
        <v>#REF!</v>
      </c>
      <c r="AF30" s="13" t="e">
        <f t="shared" si="5"/>
        <v>#REF!</v>
      </c>
      <c r="AG30" s="13" t="e">
        <f t="shared" si="5"/>
        <v>#REF!</v>
      </c>
      <c r="AH30" s="13" t="e">
        <f t="shared" si="5"/>
        <v>#REF!</v>
      </c>
      <c r="AI30" s="13" t="e">
        <f t="shared" si="5"/>
        <v>#REF!</v>
      </c>
      <c r="AJ30" s="13" t="e">
        <f t="shared" si="5"/>
        <v>#REF!</v>
      </c>
      <c r="AK30" s="13" t="e">
        <f t="shared" si="5"/>
        <v>#REF!</v>
      </c>
      <c r="AL30" s="13" t="e">
        <f t="shared" si="5"/>
        <v>#REF!</v>
      </c>
      <c r="AM30" s="13" t="e">
        <f t="shared" si="5"/>
        <v>#REF!</v>
      </c>
      <c r="AN30" s="13" t="e">
        <f t="shared" si="5"/>
        <v>#REF!</v>
      </c>
      <c r="AO30" s="13" t="e">
        <f t="shared" si="5"/>
        <v>#REF!</v>
      </c>
      <c r="AP30" s="13" t="e">
        <f t="shared" si="5"/>
        <v>#REF!</v>
      </c>
      <c r="AQ30" s="13" t="e">
        <f t="shared" si="5"/>
        <v>#REF!</v>
      </c>
      <c r="AR30" s="13" t="e">
        <f t="shared" si="5"/>
        <v>#REF!</v>
      </c>
      <c r="AS30" s="13" t="e">
        <f t="shared" si="5"/>
        <v>#REF!</v>
      </c>
      <c r="AT30" s="13" t="e">
        <f t="shared" si="5"/>
        <v>#REF!</v>
      </c>
      <c r="AU30" s="13" t="e">
        <f t="shared" si="5"/>
        <v>#REF!</v>
      </c>
      <c r="AV30" s="13" t="e">
        <f t="shared" si="5"/>
        <v>#REF!</v>
      </c>
      <c r="AW30" s="13" t="e">
        <f t="shared" si="5"/>
        <v>#REF!</v>
      </c>
    </row>
    <row r="31" spans="1:49" ht="11.45" customHeight="1">
      <c r="A31" s="12">
        <v>2</v>
      </c>
      <c r="B31" s="13" t="e">
        <f t="shared" si="3"/>
        <v>#REF!</v>
      </c>
      <c r="C31" s="13" t="e">
        <f t="shared" ref="C31:AW31" si="6">ROUND(C12*0.9,)</f>
        <v>#REF!</v>
      </c>
      <c r="D31" s="13" t="e">
        <f t="shared" si="6"/>
        <v>#REF!</v>
      </c>
      <c r="E31" s="13" t="e">
        <f t="shared" si="6"/>
        <v>#REF!</v>
      </c>
      <c r="F31" s="13" t="e">
        <f t="shared" si="6"/>
        <v>#REF!</v>
      </c>
      <c r="G31" s="13" t="e">
        <f t="shared" si="6"/>
        <v>#REF!</v>
      </c>
      <c r="H31" s="13" t="e">
        <f t="shared" si="6"/>
        <v>#REF!</v>
      </c>
      <c r="I31" s="13" t="e">
        <f t="shared" si="6"/>
        <v>#REF!</v>
      </c>
      <c r="J31" s="13" t="e">
        <f t="shared" si="6"/>
        <v>#REF!</v>
      </c>
      <c r="K31" s="13" t="e">
        <f t="shared" si="6"/>
        <v>#REF!</v>
      </c>
      <c r="L31" s="13" t="e">
        <f t="shared" si="6"/>
        <v>#REF!</v>
      </c>
      <c r="M31" s="13" t="e">
        <f t="shared" si="6"/>
        <v>#REF!</v>
      </c>
      <c r="N31" s="13" t="e">
        <f t="shared" si="6"/>
        <v>#REF!</v>
      </c>
      <c r="O31" s="13" t="e">
        <f t="shared" si="6"/>
        <v>#REF!</v>
      </c>
      <c r="P31" s="13" t="e">
        <f t="shared" si="6"/>
        <v>#REF!</v>
      </c>
      <c r="Q31" s="13" t="e">
        <f t="shared" si="6"/>
        <v>#REF!</v>
      </c>
      <c r="R31" s="13" t="e">
        <f t="shared" si="6"/>
        <v>#REF!</v>
      </c>
      <c r="S31" s="13" t="e">
        <f t="shared" si="6"/>
        <v>#REF!</v>
      </c>
      <c r="T31" s="13" t="e">
        <f t="shared" si="6"/>
        <v>#REF!</v>
      </c>
      <c r="U31" s="13" t="e">
        <f t="shared" si="6"/>
        <v>#REF!</v>
      </c>
      <c r="V31" s="13" t="e">
        <f t="shared" si="6"/>
        <v>#REF!</v>
      </c>
      <c r="W31" s="13" t="e">
        <f t="shared" si="6"/>
        <v>#REF!</v>
      </c>
      <c r="X31" s="13" t="e">
        <f t="shared" si="6"/>
        <v>#REF!</v>
      </c>
      <c r="Y31" s="13" t="e">
        <f t="shared" si="6"/>
        <v>#REF!</v>
      </c>
      <c r="Z31" s="13" t="e">
        <f t="shared" si="6"/>
        <v>#REF!</v>
      </c>
      <c r="AA31" s="13" t="e">
        <f t="shared" si="6"/>
        <v>#REF!</v>
      </c>
      <c r="AB31" s="13" t="e">
        <f t="shared" si="6"/>
        <v>#REF!</v>
      </c>
      <c r="AC31" s="13" t="e">
        <f t="shared" si="6"/>
        <v>#REF!</v>
      </c>
      <c r="AD31" s="13" t="e">
        <f t="shared" si="6"/>
        <v>#REF!</v>
      </c>
      <c r="AE31" s="13" t="e">
        <f t="shared" si="6"/>
        <v>#REF!</v>
      </c>
      <c r="AF31" s="13" t="e">
        <f t="shared" si="6"/>
        <v>#REF!</v>
      </c>
      <c r="AG31" s="13" t="e">
        <f t="shared" si="6"/>
        <v>#REF!</v>
      </c>
      <c r="AH31" s="13" t="e">
        <f t="shared" si="6"/>
        <v>#REF!</v>
      </c>
      <c r="AI31" s="13" t="e">
        <f t="shared" si="6"/>
        <v>#REF!</v>
      </c>
      <c r="AJ31" s="13" t="e">
        <f t="shared" si="6"/>
        <v>#REF!</v>
      </c>
      <c r="AK31" s="13" t="e">
        <f t="shared" si="6"/>
        <v>#REF!</v>
      </c>
      <c r="AL31" s="13" t="e">
        <f t="shared" si="6"/>
        <v>#REF!</v>
      </c>
      <c r="AM31" s="13" t="e">
        <f t="shared" si="6"/>
        <v>#REF!</v>
      </c>
      <c r="AN31" s="13" t="e">
        <f t="shared" si="6"/>
        <v>#REF!</v>
      </c>
      <c r="AO31" s="13" t="e">
        <f t="shared" si="6"/>
        <v>#REF!</v>
      </c>
      <c r="AP31" s="13" t="e">
        <f t="shared" si="6"/>
        <v>#REF!</v>
      </c>
      <c r="AQ31" s="13" t="e">
        <f t="shared" si="6"/>
        <v>#REF!</v>
      </c>
      <c r="AR31" s="13" t="e">
        <f t="shared" si="6"/>
        <v>#REF!</v>
      </c>
      <c r="AS31" s="13" t="e">
        <f t="shared" si="6"/>
        <v>#REF!</v>
      </c>
      <c r="AT31" s="13" t="e">
        <f t="shared" si="6"/>
        <v>#REF!</v>
      </c>
      <c r="AU31" s="13" t="e">
        <f t="shared" si="6"/>
        <v>#REF!</v>
      </c>
      <c r="AV31" s="13" t="e">
        <f t="shared" si="6"/>
        <v>#REF!</v>
      </c>
      <c r="AW31" s="13" t="e">
        <f t="shared" si="6"/>
        <v>#REF!</v>
      </c>
    </row>
    <row r="32" spans="1:49" ht="11.45" customHeight="1">
      <c r="A32" s="15" t="s">
        <v>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row>
    <row r="33" spans="1:49" ht="11.45" customHeight="1">
      <c r="A33" s="12">
        <v>1</v>
      </c>
      <c r="B33" s="13" t="e">
        <f t="shared" si="3"/>
        <v>#REF!</v>
      </c>
      <c r="C33" s="13" t="e">
        <f t="shared" ref="C33:AW33" si="7">ROUND(C14*0.9,)</f>
        <v>#REF!</v>
      </c>
      <c r="D33" s="13" t="e">
        <f t="shared" si="7"/>
        <v>#REF!</v>
      </c>
      <c r="E33" s="13" t="e">
        <f t="shared" si="7"/>
        <v>#REF!</v>
      </c>
      <c r="F33" s="13" t="e">
        <f t="shared" si="7"/>
        <v>#REF!</v>
      </c>
      <c r="G33" s="13" t="e">
        <f t="shared" si="7"/>
        <v>#REF!</v>
      </c>
      <c r="H33" s="13" t="e">
        <f t="shared" si="7"/>
        <v>#REF!</v>
      </c>
      <c r="I33" s="13" t="e">
        <f t="shared" si="7"/>
        <v>#REF!</v>
      </c>
      <c r="J33" s="13" t="e">
        <f t="shared" si="7"/>
        <v>#REF!</v>
      </c>
      <c r="K33" s="13" t="e">
        <f t="shared" si="7"/>
        <v>#REF!</v>
      </c>
      <c r="L33" s="13" t="e">
        <f t="shared" si="7"/>
        <v>#REF!</v>
      </c>
      <c r="M33" s="13" t="e">
        <f t="shared" si="7"/>
        <v>#REF!</v>
      </c>
      <c r="N33" s="13" t="e">
        <f t="shared" si="7"/>
        <v>#REF!</v>
      </c>
      <c r="O33" s="13" t="e">
        <f t="shared" si="7"/>
        <v>#REF!</v>
      </c>
      <c r="P33" s="13" t="e">
        <f t="shared" si="7"/>
        <v>#REF!</v>
      </c>
      <c r="Q33" s="13" t="e">
        <f t="shared" si="7"/>
        <v>#REF!</v>
      </c>
      <c r="R33" s="13" t="e">
        <f t="shared" si="7"/>
        <v>#REF!</v>
      </c>
      <c r="S33" s="13" t="e">
        <f t="shared" si="7"/>
        <v>#REF!</v>
      </c>
      <c r="T33" s="13" t="e">
        <f t="shared" si="7"/>
        <v>#REF!</v>
      </c>
      <c r="U33" s="13" t="e">
        <f t="shared" si="7"/>
        <v>#REF!</v>
      </c>
      <c r="V33" s="13" t="e">
        <f t="shared" si="7"/>
        <v>#REF!</v>
      </c>
      <c r="W33" s="13" t="e">
        <f t="shared" si="7"/>
        <v>#REF!</v>
      </c>
      <c r="X33" s="13" t="e">
        <f t="shared" si="7"/>
        <v>#REF!</v>
      </c>
      <c r="Y33" s="13" t="e">
        <f t="shared" si="7"/>
        <v>#REF!</v>
      </c>
      <c r="Z33" s="13" t="e">
        <f t="shared" si="7"/>
        <v>#REF!</v>
      </c>
      <c r="AA33" s="13" t="e">
        <f t="shared" si="7"/>
        <v>#REF!</v>
      </c>
      <c r="AB33" s="13" t="e">
        <f t="shared" si="7"/>
        <v>#REF!</v>
      </c>
      <c r="AC33" s="13" t="e">
        <f t="shared" si="7"/>
        <v>#REF!</v>
      </c>
      <c r="AD33" s="13" t="e">
        <f t="shared" si="7"/>
        <v>#REF!</v>
      </c>
      <c r="AE33" s="13" t="e">
        <f t="shared" si="7"/>
        <v>#REF!</v>
      </c>
      <c r="AF33" s="13" t="e">
        <f t="shared" si="7"/>
        <v>#REF!</v>
      </c>
      <c r="AG33" s="13" t="e">
        <f t="shared" si="7"/>
        <v>#REF!</v>
      </c>
      <c r="AH33" s="13" t="e">
        <f t="shared" si="7"/>
        <v>#REF!</v>
      </c>
      <c r="AI33" s="13" t="e">
        <f t="shared" si="7"/>
        <v>#REF!</v>
      </c>
      <c r="AJ33" s="13" t="e">
        <f t="shared" si="7"/>
        <v>#REF!</v>
      </c>
      <c r="AK33" s="13" t="e">
        <f t="shared" si="7"/>
        <v>#REF!</v>
      </c>
      <c r="AL33" s="13" t="e">
        <f t="shared" si="7"/>
        <v>#REF!</v>
      </c>
      <c r="AM33" s="13" t="e">
        <f t="shared" si="7"/>
        <v>#REF!</v>
      </c>
      <c r="AN33" s="13" t="e">
        <f t="shared" si="7"/>
        <v>#REF!</v>
      </c>
      <c r="AO33" s="13" t="e">
        <f t="shared" si="7"/>
        <v>#REF!</v>
      </c>
      <c r="AP33" s="13" t="e">
        <f t="shared" si="7"/>
        <v>#REF!</v>
      </c>
      <c r="AQ33" s="13" t="e">
        <f t="shared" si="7"/>
        <v>#REF!</v>
      </c>
      <c r="AR33" s="13" t="e">
        <f t="shared" si="7"/>
        <v>#REF!</v>
      </c>
      <c r="AS33" s="13" t="e">
        <f t="shared" si="7"/>
        <v>#REF!</v>
      </c>
      <c r="AT33" s="13" t="e">
        <f t="shared" si="7"/>
        <v>#REF!</v>
      </c>
      <c r="AU33" s="13" t="e">
        <f t="shared" si="7"/>
        <v>#REF!</v>
      </c>
      <c r="AV33" s="13" t="e">
        <f t="shared" si="7"/>
        <v>#REF!</v>
      </c>
      <c r="AW33" s="13" t="e">
        <f t="shared" si="7"/>
        <v>#REF!</v>
      </c>
    </row>
    <row r="34" spans="1:49" ht="11.45" customHeight="1">
      <c r="A34" s="12">
        <v>2</v>
      </c>
      <c r="B34" s="13" t="e">
        <f t="shared" si="3"/>
        <v>#REF!</v>
      </c>
      <c r="C34" s="13" t="e">
        <f t="shared" ref="C34:AW34" si="8">ROUND(C15*0.9,)</f>
        <v>#REF!</v>
      </c>
      <c r="D34" s="13" t="e">
        <f t="shared" si="8"/>
        <v>#REF!</v>
      </c>
      <c r="E34" s="13" t="e">
        <f t="shared" si="8"/>
        <v>#REF!</v>
      </c>
      <c r="F34" s="13" t="e">
        <f t="shared" si="8"/>
        <v>#REF!</v>
      </c>
      <c r="G34" s="13" t="e">
        <f t="shared" si="8"/>
        <v>#REF!</v>
      </c>
      <c r="H34" s="13" t="e">
        <f t="shared" si="8"/>
        <v>#REF!</v>
      </c>
      <c r="I34" s="13" t="e">
        <f t="shared" si="8"/>
        <v>#REF!</v>
      </c>
      <c r="J34" s="13" t="e">
        <f t="shared" si="8"/>
        <v>#REF!</v>
      </c>
      <c r="K34" s="13" t="e">
        <f t="shared" si="8"/>
        <v>#REF!</v>
      </c>
      <c r="L34" s="13" t="e">
        <f t="shared" si="8"/>
        <v>#REF!</v>
      </c>
      <c r="M34" s="13" t="e">
        <f t="shared" si="8"/>
        <v>#REF!</v>
      </c>
      <c r="N34" s="13" t="e">
        <f t="shared" si="8"/>
        <v>#REF!</v>
      </c>
      <c r="O34" s="13" t="e">
        <f t="shared" si="8"/>
        <v>#REF!</v>
      </c>
      <c r="P34" s="13" t="e">
        <f t="shared" si="8"/>
        <v>#REF!</v>
      </c>
      <c r="Q34" s="13" t="e">
        <f t="shared" si="8"/>
        <v>#REF!</v>
      </c>
      <c r="R34" s="13" t="e">
        <f t="shared" si="8"/>
        <v>#REF!</v>
      </c>
      <c r="S34" s="13" t="e">
        <f t="shared" si="8"/>
        <v>#REF!</v>
      </c>
      <c r="T34" s="13" t="e">
        <f t="shared" si="8"/>
        <v>#REF!</v>
      </c>
      <c r="U34" s="13" t="e">
        <f t="shared" si="8"/>
        <v>#REF!</v>
      </c>
      <c r="V34" s="13" t="e">
        <f t="shared" si="8"/>
        <v>#REF!</v>
      </c>
      <c r="W34" s="13" t="e">
        <f t="shared" si="8"/>
        <v>#REF!</v>
      </c>
      <c r="X34" s="13" t="e">
        <f t="shared" si="8"/>
        <v>#REF!</v>
      </c>
      <c r="Y34" s="13" t="e">
        <f t="shared" si="8"/>
        <v>#REF!</v>
      </c>
      <c r="Z34" s="13" t="e">
        <f t="shared" si="8"/>
        <v>#REF!</v>
      </c>
      <c r="AA34" s="13" t="e">
        <f t="shared" si="8"/>
        <v>#REF!</v>
      </c>
      <c r="AB34" s="13" t="e">
        <f t="shared" si="8"/>
        <v>#REF!</v>
      </c>
      <c r="AC34" s="13" t="e">
        <f t="shared" si="8"/>
        <v>#REF!</v>
      </c>
      <c r="AD34" s="13" t="e">
        <f t="shared" si="8"/>
        <v>#REF!</v>
      </c>
      <c r="AE34" s="13" t="e">
        <f t="shared" si="8"/>
        <v>#REF!</v>
      </c>
      <c r="AF34" s="13" t="e">
        <f t="shared" si="8"/>
        <v>#REF!</v>
      </c>
      <c r="AG34" s="13" t="e">
        <f t="shared" si="8"/>
        <v>#REF!</v>
      </c>
      <c r="AH34" s="13" t="e">
        <f t="shared" si="8"/>
        <v>#REF!</v>
      </c>
      <c r="AI34" s="13" t="e">
        <f t="shared" si="8"/>
        <v>#REF!</v>
      </c>
      <c r="AJ34" s="13" t="e">
        <f t="shared" si="8"/>
        <v>#REF!</v>
      </c>
      <c r="AK34" s="13" t="e">
        <f t="shared" si="8"/>
        <v>#REF!</v>
      </c>
      <c r="AL34" s="13" t="e">
        <f t="shared" si="8"/>
        <v>#REF!</v>
      </c>
      <c r="AM34" s="13" t="e">
        <f t="shared" si="8"/>
        <v>#REF!</v>
      </c>
      <c r="AN34" s="13" t="e">
        <f t="shared" si="8"/>
        <v>#REF!</v>
      </c>
      <c r="AO34" s="13" t="e">
        <f t="shared" si="8"/>
        <v>#REF!</v>
      </c>
      <c r="AP34" s="13" t="e">
        <f t="shared" si="8"/>
        <v>#REF!</v>
      </c>
      <c r="AQ34" s="13" t="e">
        <f t="shared" si="8"/>
        <v>#REF!</v>
      </c>
      <c r="AR34" s="13" t="e">
        <f t="shared" si="8"/>
        <v>#REF!</v>
      </c>
      <c r="AS34" s="13" t="e">
        <f t="shared" si="8"/>
        <v>#REF!</v>
      </c>
      <c r="AT34" s="13" t="e">
        <f t="shared" si="8"/>
        <v>#REF!</v>
      </c>
      <c r="AU34" s="13" t="e">
        <f t="shared" si="8"/>
        <v>#REF!</v>
      </c>
      <c r="AV34" s="13" t="e">
        <f t="shared" si="8"/>
        <v>#REF!</v>
      </c>
      <c r="AW34" s="13" t="e">
        <f t="shared" si="8"/>
        <v>#REF!</v>
      </c>
    </row>
    <row r="35" spans="1:49" ht="11.45" customHeight="1">
      <c r="A35" s="16" t="s">
        <v>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row>
    <row r="36" spans="1:49" ht="11.45" customHeight="1">
      <c r="A36" s="12">
        <v>1</v>
      </c>
      <c r="B36" s="13" t="e">
        <f t="shared" si="3"/>
        <v>#REF!</v>
      </c>
      <c r="C36" s="13" t="e">
        <f t="shared" ref="C36:AW36" si="9">ROUND(C17*0.9,)</f>
        <v>#REF!</v>
      </c>
      <c r="D36" s="13" t="e">
        <f t="shared" si="9"/>
        <v>#REF!</v>
      </c>
      <c r="E36" s="13" t="e">
        <f t="shared" si="9"/>
        <v>#REF!</v>
      </c>
      <c r="F36" s="13" t="e">
        <f t="shared" si="9"/>
        <v>#REF!</v>
      </c>
      <c r="G36" s="13" t="e">
        <f t="shared" si="9"/>
        <v>#REF!</v>
      </c>
      <c r="H36" s="13" t="e">
        <f t="shared" si="9"/>
        <v>#REF!</v>
      </c>
      <c r="I36" s="13" t="e">
        <f t="shared" si="9"/>
        <v>#REF!</v>
      </c>
      <c r="J36" s="13" t="e">
        <f t="shared" si="9"/>
        <v>#REF!</v>
      </c>
      <c r="K36" s="13" t="e">
        <f t="shared" si="9"/>
        <v>#REF!</v>
      </c>
      <c r="L36" s="13" t="e">
        <f t="shared" si="9"/>
        <v>#REF!</v>
      </c>
      <c r="M36" s="13" t="e">
        <f t="shared" si="9"/>
        <v>#REF!</v>
      </c>
      <c r="N36" s="13" t="e">
        <f t="shared" si="9"/>
        <v>#REF!</v>
      </c>
      <c r="O36" s="13" t="e">
        <f t="shared" si="9"/>
        <v>#REF!</v>
      </c>
      <c r="P36" s="13" t="e">
        <f t="shared" si="9"/>
        <v>#REF!</v>
      </c>
      <c r="Q36" s="13" t="e">
        <f t="shared" si="9"/>
        <v>#REF!</v>
      </c>
      <c r="R36" s="13" t="e">
        <f t="shared" si="9"/>
        <v>#REF!</v>
      </c>
      <c r="S36" s="13" t="e">
        <f t="shared" si="9"/>
        <v>#REF!</v>
      </c>
      <c r="T36" s="13" t="e">
        <f t="shared" si="9"/>
        <v>#REF!</v>
      </c>
      <c r="U36" s="13" t="e">
        <f t="shared" si="9"/>
        <v>#REF!</v>
      </c>
      <c r="V36" s="13" t="e">
        <f t="shared" si="9"/>
        <v>#REF!</v>
      </c>
      <c r="W36" s="13" t="e">
        <f t="shared" si="9"/>
        <v>#REF!</v>
      </c>
      <c r="X36" s="13" t="e">
        <f t="shared" si="9"/>
        <v>#REF!</v>
      </c>
      <c r="Y36" s="13" t="e">
        <f t="shared" si="9"/>
        <v>#REF!</v>
      </c>
      <c r="Z36" s="13" t="e">
        <f t="shared" si="9"/>
        <v>#REF!</v>
      </c>
      <c r="AA36" s="13" t="e">
        <f t="shared" si="9"/>
        <v>#REF!</v>
      </c>
      <c r="AB36" s="13" t="e">
        <f t="shared" si="9"/>
        <v>#REF!</v>
      </c>
      <c r="AC36" s="13" t="e">
        <f t="shared" si="9"/>
        <v>#REF!</v>
      </c>
      <c r="AD36" s="13" t="e">
        <f t="shared" si="9"/>
        <v>#REF!</v>
      </c>
      <c r="AE36" s="13" t="e">
        <f t="shared" si="9"/>
        <v>#REF!</v>
      </c>
      <c r="AF36" s="13" t="e">
        <f t="shared" si="9"/>
        <v>#REF!</v>
      </c>
      <c r="AG36" s="13" t="e">
        <f t="shared" si="9"/>
        <v>#REF!</v>
      </c>
      <c r="AH36" s="13" t="e">
        <f t="shared" si="9"/>
        <v>#REF!</v>
      </c>
      <c r="AI36" s="13" t="e">
        <f t="shared" si="9"/>
        <v>#REF!</v>
      </c>
      <c r="AJ36" s="13" t="e">
        <f t="shared" si="9"/>
        <v>#REF!</v>
      </c>
      <c r="AK36" s="13" t="e">
        <f t="shared" si="9"/>
        <v>#REF!</v>
      </c>
      <c r="AL36" s="13" t="e">
        <f t="shared" si="9"/>
        <v>#REF!</v>
      </c>
      <c r="AM36" s="13" t="e">
        <f t="shared" si="9"/>
        <v>#REF!</v>
      </c>
      <c r="AN36" s="13" t="e">
        <f t="shared" si="9"/>
        <v>#REF!</v>
      </c>
      <c r="AO36" s="13" t="e">
        <f t="shared" si="9"/>
        <v>#REF!</v>
      </c>
      <c r="AP36" s="13" t="e">
        <f t="shared" si="9"/>
        <v>#REF!</v>
      </c>
      <c r="AQ36" s="13" t="e">
        <f t="shared" si="9"/>
        <v>#REF!</v>
      </c>
      <c r="AR36" s="13" t="e">
        <f t="shared" si="9"/>
        <v>#REF!</v>
      </c>
      <c r="AS36" s="13" t="e">
        <f t="shared" si="9"/>
        <v>#REF!</v>
      </c>
      <c r="AT36" s="13" t="e">
        <f t="shared" si="9"/>
        <v>#REF!</v>
      </c>
      <c r="AU36" s="13" t="e">
        <f t="shared" si="9"/>
        <v>#REF!</v>
      </c>
      <c r="AV36" s="13" t="e">
        <f t="shared" si="9"/>
        <v>#REF!</v>
      </c>
      <c r="AW36" s="13" t="e">
        <f t="shared" si="9"/>
        <v>#REF!</v>
      </c>
    </row>
    <row r="37" spans="1:49" ht="11.45" customHeight="1">
      <c r="A37" s="12">
        <v>2</v>
      </c>
      <c r="B37" s="13" t="e">
        <f t="shared" si="3"/>
        <v>#REF!</v>
      </c>
      <c r="C37" s="13" t="e">
        <f t="shared" ref="C37:AW37" si="10">ROUND(C18*0.9,)</f>
        <v>#REF!</v>
      </c>
      <c r="D37" s="13" t="e">
        <f t="shared" si="10"/>
        <v>#REF!</v>
      </c>
      <c r="E37" s="13" t="e">
        <f t="shared" si="10"/>
        <v>#REF!</v>
      </c>
      <c r="F37" s="13" t="e">
        <f t="shared" si="10"/>
        <v>#REF!</v>
      </c>
      <c r="G37" s="13" t="e">
        <f t="shared" si="10"/>
        <v>#REF!</v>
      </c>
      <c r="H37" s="13" t="e">
        <f t="shared" si="10"/>
        <v>#REF!</v>
      </c>
      <c r="I37" s="13" t="e">
        <f t="shared" si="10"/>
        <v>#REF!</v>
      </c>
      <c r="J37" s="13" t="e">
        <f t="shared" si="10"/>
        <v>#REF!</v>
      </c>
      <c r="K37" s="13" t="e">
        <f t="shared" si="10"/>
        <v>#REF!</v>
      </c>
      <c r="L37" s="13" t="e">
        <f t="shared" si="10"/>
        <v>#REF!</v>
      </c>
      <c r="M37" s="13" t="e">
        <f t="shared" si="10"/>
        <v>#REF!</v>
      </c>
      <c r="N37" s="13" t="e">
        <f t="shared" si="10"/>
        <v>#REF!</v>
      </c>
      <c r="O37" s="13" t="e">
        <f t="shared" si="10"/>
        <v>#REF!</v>
      </c>
      <c r="P37" s="13" t="e">
        <f t="shared" si="10"/>
        <v>#REF!</v>
      </c>
      <c r="Q37" s="13" t="e">
        <f t="shared" si="10"/>
        <v>#REF!</v>
      </c>
      <c r="R37" s="13" t="e">
        <f t="shared" si="10"/>
        <v>#REF!</v>
      </c>
      <c r="S37" s="13" t="e">
        <f t="shared" si="10"/>
        <v>#REF!</v>
      </c>
      <c r="T37" s="13" t="e">
        <f t="shared" si="10"/>
        <v>#REF!</v>
      </c>
      <c r="U37" s="13" t="e">
        <f t="shared" si="10"/>
        <v>#REF!</v>
      </c>
      <c r="V37" s="13" t="e">
        <f t="shared" si="10"/>
        <v>#REF!</v>
      </c>
      <c r="W37" s="13" t="e">
        <f t="shared" si="10"/>
        <v>#REF!</v>
      </c>
      <c r="X37" s="13" t="e">
        <f t="shared" si="10"/>
        <v>#REF!</v>
      </c>
      <c r="Y37" s="13" t="e">
        <f t="shared" si="10"/>
        <v>#REF!</v>
      </c>
      <c r="Z37" s="13" t="e">
        <f t="shared" si="10"/>
        <v>#REF!</v>
      </c>
      <c r="AA37" s="13" t="e">
        <f t="shared" si="10"/>
        <v>#REF!</v>
      </c>
      <c r="AB37" s="13" t="e">
        <f t="shared" si="10"/>
        <v>#REF!</v>
      </c>
      <c r="AC37" s="13" t="e">
        <f t="shared" si="10"/>
        <v>#REF!</v>
      </c>
      <c r="AD37" s="13" t="e">
        <f t="shared" si="10"/>
        <v>#REF!</v>
      </c>
      <c r="AE37" s="13" t="e">
        <f t="shared" si="10"/>
        <v>#REF!</v>
      </c>
      <c r="AF37" s="13" t="e">
        <f t="shared" si="10"/>
        <v>#REF!</v>
      </c>
      <c r="AG37" s="13" t="e">
        <f t="shared" si="10"/>
        <v>#REF!</v>
      </c>
      <c r="AH37" s="13" t="e">
        <f t="shared" si="10"/>
        <v>#REF!</v>
      </c>
      <c r="AI37" s="13" t="e">
        <f t="shared" si="10"/>
        <v>#REF!</v>
      </c>
      <c r="AJ37" s="13" t="e">
        <f t="shared" si="10"/>
        <v>#REF!</v>
      </c>
      <c r="AK37" s="13" t="e">
        <f t="shared" si="10"/>
        <v>#REF!</v>
      </c>
      <c r="AL37" s="13" t="e">
        <f t="shared" si="10"/>
        <v>#REF!</v>
      </c>
      <c r="AM37" s="13" t="e">
        <f t="shared" si="10"/>
        <v>#REF!</v>
      </c>
      <c r="AN37" s="13" t="e">
        <f t="shared" si="10"/>
        <v>#REF!</v>
      </c>
      <c r="AO37" s="13" t="e">
        <f t="shared" si="10"/>
        <v>#REF!</v>
      </c>
      <c r="AP37" s="13" t="e">
        <f t="shared" si="10"/>
        <v>#REF!</v>
      </c>
      <c r="AQ37" s="13" t="e">
        <f t="shared" si="10"/>
        <v>#REF!</v>
      </c>
      <c r="AR37" s="13" t="e">
        <f t="shared" si="10"/>
        <v>#REF!</v>
      </c>
      <c r="AS37" s="13" t="e">
        <f t="shared" si="10"/>
        <v>#REF!</v>
      </c>
      <c r="AT37" s="13" t="e">
        <f t="shared" si="10"/>
        <v>#REF!</v>
      </c>
      <c r="AU37" s="13" t="e">
        <f t="shared" si="10"/>
        <v>#REF!</v>
      </c>
      <c r="AV37" s="13" t="e">
        <f t="shared" si="10"/>
        <v>#REF!</v>
      </c>
      <c r="AW37" s="13" t="e">
        <f t="shared" si="10"/>
        <v>#REF!</v>
      </c>
    </row>
    <row r="38" spans="1:49" ht="11.45" customHeight="1">
      <c r="A38" s="17" t="s">
        <v>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ht="11.45" customHeight="1">
      <c r="A39" s="12">
        <v>1</v>
      </c>
      <c r="B39" s="13" t="e">
        <f t="shared" si="3"/>
        <v>#REF!</v>
      </c>
      <c r="C39" s="13" t="e">
        <f t="shared" ref="C39:AW39" si="11">ROUND(C20*0.9,)</f>
        <v>#REF!</v>
      </c>
      <c r="D39" s="13" t="e">
        <f t="shared" si="11"/>
        <v>#REF!</v>
      </c>
      <c r="E39" s="13" t="e">
        <f t="shared" si="11"/>
        <v>#REF!</v>
      </c>
      <c r="F39" s="13" t="e">
        <f t="shared" si="11"/>
        <v>#REF!</v>
      </c>
      <c r="G39" s="13" t="e">
        <f t="shared" si="11"/>
        <v>#REF!</v>
      </c>
      <c r="H39" s="13" t="e">
        <f t="shared" si="11"/>
        <v>#REF!</v>
      </c>
      <c r="I39" s="13" t="e">
        <f t="shared" si="11"/>
        <v>#REF!</v>
      </c>
      <c r="J39" s="13" t="e">
        <f t="shared" si="11"/>
        <v>#REF!</v>
      </c>
      <c r="K39" s="13" t="e">
        <f t="shared" si="11"/>
        <v>#REF!</v>
      </c>
      <c r="L39" s="13" t="e">
        <f t="shared" si="11"/>
        <v>#REF!</v>
      </c>
      <c r="M39" s="13" t="e">
        <f t="shared" si="11"/>
        <v>#REF!</v>
      </c>
      <c r="N39" s="13" t="e">
        <f t="shared" si="11"/>
        <v>#REF!</v>
      </c>
      <c r="O39" s="13" t="e">
        <f t="shared" si="11"/>
        <v>#REF!</v>
      </c>
      <c r="P39" s="13" t="e">
        <f t="shared" si="11"/>
        <v>#REF!</v>
      </c>
      <c r="Q39" s="13" t="e">
        <f t="shared" si="11"/>
        <v>#REF!</v>
      </c>
      <c r="R39" s="13" t="e">
        <f t="shared" si="11"/>
        <v>#REF!</v>
      </c>
      <c r="S39" s="13" t="e">
        <f t="shared" si="11"/>
        <v>#REF!</v>
      </c>
      <c r="T39" s="13" t="e">
        <f t="shared" si="11"/>
        <v>#REF!</v>
      </c>
      <c r="U39" s="13" t="e">
        <f t="shared" si="11"/>
        <v>#REF!</v>
      </c>
      <c r="V39" s="13" t="e">
        <f t="shared" si="11"/>
        <v>#REF!</v>
      </c>
      <c r="W39" s="13" t="e">
        <f t="shared" si="11"/>
        <v>#REF!</v>
      </c>
      <c r="X39" s="13" t="e">
        <f t="shared" si="11"/>
        <v>#REF!</v>
      </c>
      <c r="Y39" s="13" t="e">
        <f t="shared" si="11"/>
        <v>#REF!</v>
      </c>
      <c r="Z39" s="13" t="e">
        <f t="shared" si="11"/>
        <v>#REF!</v>
      </c>
      <c r="AA39" s="13" t="e">
        <f t="shared" si="11"/>
        <v>#REF!</v>
      </c>
      <c r="AB39" s="13" t="e">
        <f t="shared" si="11"/>
        <v>#REF!</v>
      </c>
      <c r="AC39" s="13" t="e">
        <f t="shared" si="11"/>
        <v>#REF!</v>
      </c>
      <c r="AD39" s="13" t="e">
        <f t="shared" si="11"/>
        <v>#REF!</v>
      </c>
      <c r="AE39" s="13" t="e">
        <f t="shared" si="11"/>
        <v>#REF!</v>
      </c>
      <c r="AF39" s="13" t="e">
        <f t="shared" si="11"/>
        <v>#REF!</v>
      </c>
      <c r="AG39" s="13" t="e">
        <f t="shared" si="11"/>
        <v>#REF!</v>
      </c>
      <c r="AH39" s="13" t="e">
        <f t="shared" si="11"/>
        <v>#REF!</v>
      </c>
      <c r="AI39" s="13" t="e">
        <f t="shared" si="11"/>
        <v>#REF!</v>
      </c>
      <c r="AJ39" s="13" t="e">
        <f t="shared" si="11"/>
        <v>#REF!</v>
      </c>
      <c r="AK39" s="13" t="e">
        <f t="shared" si="11"/>
        <v>#REF!</v>
      </c>
      <c r="AL39" s="13" t="e">
        <f t="shared" si="11"/>
        <v>#REF!</v>
      </c>
      <c r="AM39" s="13" t="e">
        <f t="shared" si="11"/>
        <v>#REF!</v>
      </c>
      <c r="AN39" s="13" t="e">
        <f t="shared" si="11"/>
        <v>#REF!</v>
      </c>
      <c r="AO39" s="13" t="e">
        <f t="shared" si="11"/>
        <v>#REF!</v>
      </c>
      <c r="AP39" s="13" t="e">
        <f t="shared" si="11"/>
        <v>#REF!</v>
      </c>
      <c r="AQ39" s="13" t="e">
        <f t="shared" si="11"/>
        <v>#REF!</v>
      </c>
      <c r="AR39" s="13" t="e">
        <f t="shared" si="11"/>
        <v>#REF!</v>
      </c>
      <c r="AS39" s="13" t="e">
        <f t="shared" si="11"/>
        <v>#REF!</v>
      </c>
      <c r="AT39" s="13" t="e">
        <f t="shared" si="11"/>
        <v>#REF!</v>
      </c>
      <c r="AU39" s="13" t="e">
        <f t="shared" si="11"/>
        <v>#REF!</v>
      </c>
      <c r="AV39" s="13" t="e">
        <f t="shared" si="11"/>
        <v>#REF!</v>
      </c>
      <c r="AW39" s="13" t="e">
        <f t="shared" si="11"/>
        <v>#REF!</v>
      </c>
    </row>
    <row r="40" spans="1:49" ht="11.45" customHeight="1">
      <c r="A40" s="12">
        <v>2</v>
      </c>
      <c r="B40" s="13" t="e">
        <f t="shared" si="3"/>
        <v>#REF!</v>
      </c>
      <c r="C40" s="13" t="e">
        <f t="shared" ref="C40:AW40" si="12">ROUND(C21*0.9,)</f>
        <v>#REF!</v>
      </c>
      <c r="D40" s="13" t="e">
        <f t="shared" si="12"/>
        <v>#REF!</v>
      </c>
      <c r="E40" s="13" t="e">
        <f t="shared" si="12"/>
        <v>#REF!</v>
      </c>
      <c r="F40" s="13" t="e">
        <f t="shared" si="12"/>
        <v>#REF!</v>
      </c>
      <c r="G40" s="13" t="e">
        <f t="shared" si="12"/>
        <v>#REF!</v>
      </c>
      <c r="H40" s="13" t="e">
        <f t="shared" si="12"/>
        <v>#REF!</v>
      </c>
      <c r="I40" s="13" t="e">
        <f t="shared" si="12"/>
        <v>#REF!</v>
      </c>
      <c r="J40" s="13" t="e">
        <f t="shared" si="12"/>
        <v>#REF!</v>
      </c>
      <c r="K40" s="13" t="e">
        <f t="shared" si="12"/>
        <v>#REF!</v>
      </c>
      <c r="L40" s="13" t="e">
        <f t="shared" si="12"/>
        <v>#REF!</v>
      </c>
      <c r="M40" s="13" t="e">
        <f t="shared" si="12"/>
        <v>#REF!</v>
      </c>
      <c r="N40" s="13" t="e">
        <f t="shared" si="12"/>
        <v>#REF!</v>
      </c>
      <c r="O40" s="13" t="e">
        <f t="shared" si="12"/>
        <v>#REF!</v>
      </c>
      <c r="P40" s="13" t="e">
        <f t="shared" si="12"/>
        <v>#REF!</v>
      </c>
      <c r="Q40" s="13" t="e">
        <f t="shared" si="12"/>
        <v>#REF!</v>
      </c>
      <c r="R40" s="13" t="e">
        <f t="shared" si="12"/>
        <v>#REF!</v>
      </c>
      <c r="S40" s="13" t="e">
        <f t="shared" si="12"/>
        <v>#REF!</v>
      </c>
      <c r="T40" s="13" t="e">
        <f t="shared" si="12"/>
        <v>#REF!</v>
      </c>
      <c r="U40" s="13" t="e">
        <f t="shared" si="12"/>
        <v>#REF!</v>
      </c>
      <c r="V40" s="13" t="e">
        <f t="shared" si="12"/>
        <v>#REF!</v>
      </c>
      <c r="W40" s="13" t="e">
        <f t="shared" si="12"/>
        <v>#REF!</v>
      </c>
      <c r="X40" s="13" t="e">
        <f t="shared" si="12"/>
        <v>#REF!</v>
      </c>
      <c r="Y40" s="13" t="e">
        <f t="shared" si="12"/>
        <v>#REF!</v>
      </c>
      <c r="Z40" s="13" t="e">
        <f t="shared" si="12"/>
        <v>#REF!</v>
      </c>
      <c r="AA40" s="13" t="e">
        <f t="shared" si="12"/>
        <v>#REF!</v>
      </c>
      <c r="AB40" s="13" t="e">
        <f t="shared" si="12"/>
        <v>#REF!</v>
      </c>
      <c r="AC40" s="13" t="e">
        <f t="shared" si="12"/>
        <v>#REF!</v>
      </c>
      <c r="AD40" s="13" t="e">
        <f t="shared" si="12"/>
        <v>#REF!</v>
      </c>
      <c r="AE40" s="13" t="e">
        <f t="shared" si="12"/>
        <v>#REF!</v>
      </c>
      <c r="AF40" s="13" t="e">
        <f t="shared" si="12"/>
        <v>#REF!</v>
      </c>
      <c r="AG40" s="13" t="e">
        <f t="shared" si="12"/>
        <v>#REF!</v>
      </c>
      <c r="AH40" s="13" t="e">
        <f t="shared" si="12"/>
        <v>#REF!</v>
      </c>
      <c r="AI40" s="13" t="e">
        <f t="shared" si="12"/>
        <v>#REF!</v>
      </c>
      <c r="AJ40" s="13" t="e">
        <f t="shared" si="12"/>
        <v>#REF!</v>
      </c>
      <c r="AK40" s="13" t="e">
        <f t="shared" si="12"/>
        <v>#REF!</v>
      </c>
      <c r="AL40" s="13" t="e">
        <f t="shared" si="12"/>
        <v>#REF!</v>
      </c>
      <c r="AM40" s="13" t="e">
        <f t="shared" si="12"/>
        <v>#REF!</v>
      </c>
      <c r="AN40" s="13" t="e">
        <f t="shared" si="12"/>
        <v>#REF!</v>
      </c>
      <c r="AO40" s="13" t="e">
        <f t="shared" si="12"/>
        <v>#REF!</v>
      </c>
      <c r="AP40" s="13" t="e">
        <f t="shared" si="12"/>
        <v>#REF!</v>
      </c>
      <c r="AQ40" s="13" t="e">
        <f t="shared" si="12"/>
        <v>#REF!</v>
      </c>
      <c r="AR40" s="13" t="e">
        <f t="shared" si="12"/>
        <v>#REF!</v>
      </c>
      <c r="AS40" s="13" t="e">
        <f t="shared" si="12"/>
        <v>#REF!</v>
      </c>
      <c r="AT40" s="13" t="e">
        <f t="shared" si="12"/>
        <v>#REF!</v>
      </c>
      <c r="AU40" s="13" t="e">
        <f t="shared" si="12"/>
        <v>#REF!</v>
      </c>
      <c r="AV40" s="13" t="e">
        <f t="shared" si="12"/>
        <v>#REF!</v>
      </c>
      <c r="AW40" s="13" t="e">
        <f t="shared" si="12"/>
        <v>#REF!</v>
      </c>
    </row>
    <row r="41" spans="1:49" ht="11.45" customHeight="1">
      <c r="A41" s="18"/>
    </row>
    <row r="42" spans="1:49">
      <c r="A42" s="20" t="s">
        <v>23</v>
      </c>
    </row>
    <row r="43" spans="1:49">
      <c r="A43" s="21" t="s">
        <v>239</v>
      </c>
    </row>
    <row r="44" spans="1:49">
      <c r="A44" s="22"/>
    </row>
    <row r="45" spans="1:49">
      <c r="A45" s="20" t="s">
        <v>9</v>
      </c>
    </row>
    <row r="46" spans="1:49">
      <c r="A46" s="23" t="s">
        <v>10</v>
      </c>
    </row>
    <row r="47" spans="1:49">
      <c r="A47" s="23" t="s">
        <v>11</v>
      </c>
    </row>
    <row r="48" spans="1:49" ht="12.6" customHeight="1">
      <c r="A48" s="24" t="s">
        <v>12</v>
      </c>
    </row>
    <row r="49" spans="1:1">
      <c r="A49" s="23" t="s">
        <v>13</v>
      </c>
    </row>
    <row r="50" spans="1:1">
      <c r="A50" s="22"/>
    </row>
    <row r="51" spans="1:1">
      <c r="A51" s="25" t="s">
        <v>14</v>
      </c>
    </row>
    <row r="52" spans="1:1" ht="48">
      <c r="A52" s="26" t="s">
        <v>143</v>
      </c>
    </row>
    <row r="54" spans="1:1">
      <c r="A54" s="27" t="s">
        <v>16</v>
      </c>
    </row>
    <row r="55" spans="1:1">
      <c r="A55" s="28" t="s">
        <v>240</v>
      </c>
    </row>
  </sheetData>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AW37"/>
  <sheetViews>
    <sheetView zoomScale="115" zoomScaleNormal="115" workbookViewId="0">
      <pane xSplit="1" topLeftCell="B1" activePane="topRight" state="frozen"/>
      <selection pane="topRight" activeCell="E19" sqref="E19"/>
    </sheetView>
  </sheetViews>
  <sheetFormatPr defaultColWidth="8.5703125" defaultRowHeight="12"/>
  <cols>
    <col min="1" max="1" width="84.85546875" style="2" customWidth="1"/>
    <col min="2" max="19" width="8.5703125" style="2"/>
    <col min="20" max="20" width="8.5703125" style="2" customWidth="1"/>
    <col min="21" max="21" width="8.5703125" style="2" hidden="1" customWidth="1"/>
    <col min="22" max="23" width="8.5703125" style="2"/>
    <col min="24" max="25" width="8.5703125" style="2" customWidth="1"/>
    <col min="26" max="26" width="8.5703125" style="2" hidden="1" customWidth="1"/>
    <col min="27" max="16384" width="8.5703125" style="2"/>
  </cols>
  <sheetData>
    <row r="1" spans="1:49" ht="11.45" customHeight="1">
      <c r="A1" s="3" t="s">
        <v>0</v>
      </c>
    </row>
    <row r="2" spans="1:49" ht="11.45" customHeight="1">
      <c r="A2" s="4" t="s">
        <v>141</v>
      </c>
    </row>
    <row r="3" spans="1:49" ht="11.45" customHeight="1">
      <c r="A3" s="3"/>
    </row>
    <row r="4" spans="1:49" ht="11.25" customHeight="1">
      <c r="A4" s="5" t="s">
        <v>2</v>
      </c>
    </row>
    <row r="5" spans="1:49" s="1" customFormat="1" ht="25.5" customHeight="1">
      <c r="A5" s="6" t="s">
        <v>3</v>
      </c>
      <c r="B5" s="7" t="e">
        <f>'C завтраками| Bed and breakfast'!#REF!</f>
        <v>#REF!</v>
      </c>
      <c r="C5" s="7" t="e">
        <f>'C завтраками| Bed and breakfast'!#REF!</f>
        <v>#REF!</v>
      </c>
      <c r="D5" s="8" t="e">
        <f>'C завтраками| Bed and breakfast'!#REF!</f>
        <v>#REF!</v>
      </c>
      <c r="E5" s="8" t="e">
        <f>'C завтраками| Bed and breakfast'!#REF!</f>
        <v>#REF!</v>
      </c>
      <c r="F5" s="8" t="e">
        <f>'C завтраками| Bed and breakfast'!#REF!</f>
        <v>#REF!</v>
      </c>
      <c r="G5" s="7" t="e">
        <f>'C завтраками| Bed and breakfast'!#REF!</f>
        <v>#REF!</v>
      </c>
      <c r="H5" s="8" t="e">
        <f>'C завтраками| Bed and breakfast'!#REF!</f>
        <v>#REF!</v>
      </c>
      <c r="I5" s="8" t="e">
        <f>'C завтраками| Bed and breakfast'!#REF!</f>
        <v>#REF!</v>
      </c>
      <c r="J5" s="8" t="e">
        <f>'C завтраками| Bed and breakfast'!#REF!</f>
        <v>#REF!</v>
      </c>
      <c r="K5" s="7" t="e">
        <f>'C завтраками| Bed and breakfast'!#REF!</f>
        <v>#REF!</v>
      </c>
      <c r="L5" s="8" t="e">
        <f>'C завтраками| Bed and breakfast'!#REF!</f>
        <v>#REF!</v>
      </c>
      <c r="M5" s="8" t="e">
        <f>'C завтраками| Bed and breakfast'!#REF!</f>
        <v>#REF!</v>
      </c>
      <c r="N5" s="8" t="e">
        <f>'C завтраками| Bed and breakfast'!#REF!</f>
        <v>#REF!</v>
      </c>
      <c r="O5" s="8" t="e">
        <f>'C завтраками| Bed and breakfast'!#REF!</f>
        <v>#REF!</v>
      </c>
      <c r="P5" s="8" t="e">
        <f>'C завтраками| Bed and breakfast'!#REF!</f>
        <v>#REF!</v>
      </c>
      <c r="Q5" s="8" t="e">
        <f>'C завтраками| Bed and breakfast'!#REF!</f>
        <v>#REF!</v>
      </c>
      <c r="R5" s="8" t="e">
        <f>'C завтраками| Bed and breakfast'!#REF!</f>
        <v>#REF!</v>
      </c>
      <c r="S5" s="8" t="e">
        <f>'C завтраками| Bed and breakfast'!#REF!</f>
        <v>#REF!</v>
      </c>
      <c r="T5" s="8" t="e">
        <f>'C завтраками| Bed and breakfast'!#REF!</f>
        <v>#REF!</v>
      </c>
      <c r="U5" s="8" t="e">
        <f>'C завтраками| Bed and breakfast'!#REF!</f>
        <v>#REF!</v>
      </c>
      <c r="V5" s="8" t="e">
        <f>'C завтраками| Bed and breakfast'!#REF!</f>
        <v>#REF!</v>
      </c>
      <c r="W5" s="8" t="e">
        <f>'C завтраками| Bed and breakfast'!#REF!</f>
        <v>#REF!</v>
      </c>
      <c r="X5" s="8" t="e">
        <f>'C завтраками| Bed and breakfast'!#REF!</f>
        <v>#REF!</v>
      </c>
      <c r="Y5" s="8" t="e">
        <f>'C завтраками| Bed and breakfast'!#REF!</f>
        <v>#REF!</v>
      </c>
      <c r="Z5" s="8" t="e">
        <f>'C завтраками| Bed and breakfast'!#REF!</f>
        <v>#REF!</v>
      </c>
      <c r="AA5" s="8" t="e">
        <f>'C завтраками| Bed and breakfast'!#REF!</f>
        <v>#REF!</v>
      </c>
      <c r="AB5" s="8" t="e">
        <f>'C завтраками| Bed and breakfast'!#REF!</f>
        <v>#REF!</v>
      </c>
      <c r="AC5" s="8" t="e">
        <f>'C завтраками| Bed and breakfast'!#REF!</f>
        <v>#REF!</v>
      </c>
      <c r="AD5" s="8" t="e">
        <f>'C завтраками| Bed and breakfast'!#REF!</f>
        <v>#REF!</v>
      </c>
      <c r="AE5" s="8" t="e">
        <f>'C завтраками| Bed and breakfast'!#REF!</f>
        <v>#REF!</v>
      </c>
      <c r="AF5" s="8" t="e">
        <f>'C завтраками| Bed and breakfast'!#REF!</f>
        <v>#REF!</v>
      </c>
      <c r="AG5" s="8" t="e">
        <f>'C завтраками| Bed and breakfast'!#REF!</f>
        <v>#REF!</v>
      </c>
      <c r="AH5" s="8" t="e">
        <f>'C завтраками| Bed and breakfast'!#REF!</f>
        <v>#REF!</v>
      </c>
      <c r="AI5" s="8" t="e">
        <f>'C завтраками| Bed and breakfast'!#REF!</f>
        <v>#REF!</v>
      </c>
      <c r="AJ5" s="8" t="e">
        <f>'C завтраками| Bed and breakfast'!#REF!</f>
        <v>#REF!</v>
      </c>
      <c r="AK5" s="8" t="e">
        <f>'C завтраками| Bed and breakfast'!#REF!</f>
        <v>#REF!</v>
      </c>
      <c r="AL5" s="8" t="e">
        <f>'C завтраками| Bed and breakfast'!#REF!</f>
        <v>#REF!</v>
      </c>
      <c r="AM5" s="8" t="e">
        <f>'C завтраками| Bed and breakfast'!#REF!</f>
        <v>#REF!</v>
      </c>
      <c r="AN5" s="8" t="e">
        <f>'C завтраками| Bed and breakfast'!#REF!</f>
        <v>#REF!</v>
      </c>
      <c r="AO5" s="8" t="e">
        <f>'C завтраками| Bed and breakfast'!#REF!</f>
        <v>#REF!</v>
      </c>
      <c r="AP5" s="8" t="e">
        <f>'C завтраками| Bed and breakfast'!#REF!</f>
        <v>#REF!</v>
      </c>
      <c r="AQ5" s="8" t="e">
        <f>'C завтраками| Bed and breakfast'!#REF!</f>
        <v>#REF!</v>
      </c>
      <c r="AR5" s="8" t="e">
        <f>'C завтраками| Bed and breakfast'!#REF!</f>
        <v>#REF!</v>
      </c>
      <c r="AS5" s="8" t="e">
        <f>'C завтраками| Bed and breakfast'!#REF!</f>
        <v>#REF!</v>
      </c>
      <c r="AT5" s="8" t="e">
        <f>'C завтраками| Bed and breakfast'!#REF!</f>
        <v>#REF!</v>
      </c>
      <c r="AU5" s="8" t="e">
        <f>'C завтраками| Bed and breakfast'!#REF!</f>
        <v>#REF!</v>
      </c>
      <c r="AV5" s="8" t="e">
        <f>'C завтраками| Bed and breakfast'!#REF!</f>
        <v>#REF!</v>
      </c>
      <c r="AW5" s="8" t="e">
        <f>'C завтраками| Bed and breakfast'!#REF!</f>
        <v>#REF!</v>
      </c>
    </row>
    <row r="6" spans="1:49" s="1" customFormat="1" ht="25.5" customHeight="1">
      <c r="A6" s="9"/>
      <c r="B6" s="7" t="e">
        <f>'C завтраками| Bed and breakfast'!#REF!</f>
        <v>#REF!</v>
      </c>
      <c r="C6" s="7" t="e">
        <f>'C завтраками| Bed and breakfast'!#REF!</f>
        <v>#REF!</v>
      </c>
      <c r="D6" s="8" t="e">
        <f>'C завтраками| Bed and breakfast'!#REF!</f>
        <v>#REF!</v>
      </c>
      <c r="E6" s="8" t="e">
        <f>'C завтраками| Bed and breakfast'!#REF!</f>
        <v>#REF!</v>
      </c>
      <c r="F6" s="8" t="e">
        <f>'C завтраками| Bed and breakfast'!#REF!</f>
        <v>#REF!</v>
      </c>
      <c r="G6" s="7" t="e">
        <f>'C завтраками| Bed and breakfast'!#REF!</f>
        <v>#REF!</v>
      </c>
      <c r="H6" s="8" t="e">
        <f>'C завтраками| Bed and breakfast'!#REF!</f>
        <v>#REF!</v>
      </c>
      <c r="I6" s="8" t="e">
        <f>'C завтраками| Bed and breakfast'!#REF!</f>
        <v>#REF!</v>
      </c>
      <c r="J6" s="8" t="e">
        <f>'C завтраками| Bed and breakfast'!#REF!</f>
        <v>#REF!</v>
      </c>
      <c r="K6" s="7" t="e">
        <f>'C завтраками| Bed and breakfast'!#REF!</f>
        <v>#REF!</v>
      </c>
      <c r="L6" s="8" t="e">
        <f>'C завтраками| Bed and breakfast'!#REF!</f>
        <v>#REF!</v>
      </c>
      <c r="M6" s="8" t="e">
        <f>'C завтраками| Bed and breakfast'!#REF!</f>
        <v>#REF!</v>
      </c>
      <c r="N6" s="8" t="e">
        <f>'C завтраками| Bed and breakfast'!#REF!</f>
        <v>#REF!</v>
      </c>
      <c r="O6" s="8" t="e">
        <f>'C завтраками| Bed and breakfast'!#REF!</f>
        <v>#REF!</v>
      </c>
      <c r="P6" s="8" t="e">
        <f>'C завтраками| Bed and breakfast'!#REF!</f>
        <v>#REF!</v>
      </c>
      <c r="Q6" s="8" t="e">
        <f>'C завтраками| Bed and breakfast'!#REF!</f>
        <v>#REF!</v>
      </c>
      <c r="R6" s="8" t="e">
        <f>'C завтраками| Bed and breakfast'!#REF!</f>
        <v>#REF!</v>
      </c>
      <c r="S6" s="8" t="e">
        <f>'C завтраками| Bed and breakfast'!#REF!</f>
        <v>#REF!</v>
      </c>
      <c r="T6" s="8" t="e">
        <f>'C завтраками| Bed and breakfast'!#REF!</f>
        <v>#REF!</v>
      </c>
      <c r="U6" s="8" t="e">
        <f>'C завтраками| Bed and breakfast'!#REF!</f>
        <v>#REF!</v>
      </c>
      <c r="V6" s="8" t="e">
        <f>'C завтраками| Bed and breakfast'!#REF!</f>
        <v>#REF!</v>
      </c>
      <c r="W6" s="8" t="e">
        <f>'C завтраками| Bed and breakfast'!#REF!</f>
        <v>#REF!</v>
      </c>
      <c r="X6" s="8" t="e">
        <f>'C завтраками| Bed and breakfast'!#REF!</f>
        <v>#REF!</v>
      </c>
      <c r="Y6" s="8" t="e">
        <f>'C завтраками| Bed and breakfast'!#REF!</f>
        <v>#REF!</v>
      </c>
      <c r="Z6" s="8" t="e">
        <f>'C завтраками| Bed and breakfast'!#REF!</f>
        <v>#REF!</v>
      </c>
      <c r="AA6" s="8" t="e">
        <f>'C завтраками| Bed and breakfast'!#REF!</f>
        <v>#REF!</v>
      </c>
      <c r="AB6" s="8" t="e">
        <f>'C завтраками| Bed and breakfast'!#REF!</f>
        <v>#REF!</v>
      </c>
      <c r="AC6" s="8" t="e">
        <f>'C завтраками| Bed and breakfast'!#REF!</f>
        <v>#REF!</v>
      </c>
      <c r="AD6" s="8" t="e">
        <f>'C завтраками| Bed and breakfast'!#REF!</f>
        <v>#REF!</v>
      </c>
      <c r="AE6" s="8" t="e">
        <f>'C завтраками| Bed and breakfast'!#REF!</f>
        <v>#REF!</v>
      </c>
      <c r="AF6" s="8" t="e">
        <f>'C завтраками| Bed and breakfast'!#REF!</f>
        <v>#REF!</v>
      </c>
      <c r="AG6" s="8" t="e">
        <f>'C завтраками| Bed and breakfast'!#REF!</f>
        <v>#REF!</v>
      </c>
      <c r="AH6" s="8" t="e">
        <f>'C завтраками| Bed and breakfast'!#REF!</f>
        <v>#REF!</v>
      </c>
      <c r="AI6" s="8" t="e">
        <f>'C завтраками| Bed and breakfast'!#REF!</f>
        <v>#REF!</v>
      </c>
      <c r="AJ6" s="8" t="e">
        <f>'C завтраками| Bed and breakfast'!#REF!</f>
        <v>#REF!</v>
      </c>
      <c r="AK6" s="8" t="e">
        <f>'C завтраками| Bed and breakfast'!#REF!</f>
        <v>#REF!</v>
      </c>
      <c r="AL6" s="8" t="e">
        <f>'C завтраками| Bed and breakfast'!#REF!</f>
        <v>#REF!</v>
      </c>
      <c r="AM6" s="8" t="e">
        <f>'C завтраками| Bed and breakfast'!#REF!</f>
        <v>#REF!</v>
      </c>
      <c r="AN6" s="8" t="e">
        <f>'C завтраками| Bed and breakfast'!#REF!</f>
        <v>#REF!</v>
      </c>
      <c r="AO6" s="8" t="e">
        <f>'C завтраками| Bed and breakfast'!#REF!</f>
        <v>#REF!</v>
      </c>
      <c r="AP6" s="8" t="e">
        <f>'C завтраками| Bed and breakfast'!#REF!</f>
        <v>#REF!</v>
      </c>
      <c r="AQ6" s="8" t="e">
        <f>'C завтраками| Bed and breakfast'!#REF!</f>
        <v>#REF!</v>
      </c>
      <c r="AR6" s="8" t="e">
        <f>'C завтраками| Bed and breakfast'!#REF!</f>
        <v>#REF!</v>
      </c>
      <c r="AS6" s="8" t="e">
        <f>'C завтраками| Bed and breakfast'!#REF!</f>
        <v>#REF!</v>
      </c>
      <c r="AT6" s="8" t="e">
        <f>'C завтраками| Bed and breakfast'!#REF!</f>
        <v>#REF!</v>
      </c>
      <c r="AU6" s="8" t="e">
        <f>'C завтраками| Bed and breakfast'!#REF!</f>
        <v>#REF!</v>
      </c>
      <c r="AV6" s="8" t="e">
        <f>'C завтраками| Bed and breakfast'!#REF!</f>
        <v>#REF!</v>
      </c>
      <c r="AW6" s="8" t="e">
        <f>'C завтраками| Bed and breakfast'!#REF!</f>
        <v>#REF!</v>
      </c>
    </row>
    <row r="7" spans="1:49" ht="11.45" customHeight="1">
      <c r="A7" s="10" t="s">
        <v>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ht="11.45" customHeight="1">
      <c r="A8" s="12">
        <v>1</v>
      </c>
      <c r="B8" s="13" t="e">
        <f>'C завтраками| Bed and breakfast'!#REF!*0.85</f>
        <v>#REF!</v>
      </c>
      <c r="C8" s="13" t="e">
        <f>'C завтраками| Bed and breakfast'!#REF!*0.85</f>
        <v>#REF!</v>
      </c>
      <c r="D8" s="13" t="e">
        <f>'C завтраками| Bed and breakfast'!#REF!*0.85</f>
        <v>#REF!</v>
      </c>
      <c r="E8" s="13" t="e">
        <f>'C завтраками| Bed and breakfast'!#REF!*0.85</f>
        <v>#REF!</v>
      </c>
      <c r="F8" s="13" t="e">
        <f>'C завтраками| Bed and breakfast'!#REF!*0.85</f>
        <v>#REF!</v>
      </c>
      <c r="G8" s="13" t="e">
        <f>'C завтраками| Bed and breakfast'!#REF!*0.85</f>
        <v>#REF!</v>
      </c>
      <c r="H8" s="13" t="e">
        <f>'C завтраками| Bed and breakfast'!#REF!*0.85</f>
        <v>#REF!</v>
      </c>
      <c r="I8" s="13" t="e">
        <f>'C завтраками| Bed and breakfast'!#REF!*0.85</f>
        <v>#REF!</v>
      </c>
      <c r="J8" s="13" t="e">
        <f>'C завтраками| Bed and breakfast'!#REF!*0.85</f>
        <v>#REF!</v>
      </c>
      <c r="K8" s="13" t="e">
        <f>'C завтраками| Bed and breakfast'!#REF!*0.85</f>
        <v>#REF!</v>
      </c>
      <c r="L8" s="13" t="e">
        <f>'C завтраками| Bed and breakfast'!#REF!*0.85</f>
        <v>#REF!</v>
      </c>
      <c r="M8" s="13" t="e">
        <f>'C завтраками| Bed and breakfast'!#REF!*0.85</f>
        <v>#REF!</v>
      </c>
      <c r="N8" s="13" t="e">
        <f>'C завтраками| Bed and breakfast'!#REF!*0.85</f>
        <v>#REF!</v>
      </c>
      <c r="O8" s="13" t="e">
        <f>'C завтраками| Bed and breakfast'!#REF!*0.85</f>
        <v>#REF!</v>
      </c>
      <c r="P8" s="13" t="e">
        <f>'C завтраками| Bed and breakfast'!#REF!*0.85</f>
        <v>#REF!</v>
      </c>
      <c r="Q8" s="13" t="e">
        <f>'C завтраками| Bed and breakfast'!#REF!*0.85</f>
        <v>#REF!</v>
      </c>
      <c r="R8" s="13" t="e">
        <f>'C завтраками| Bed and breakfast'!#REF!*0.85</f>
        <v>#REF!</v>
      </c>
      <c r="S8" s="13" t="e">
        <f>'C завтраками| Bed and breakfast'!#REF!*0.85</f>
        <v>#REF!</v>
      </c>
      <c r="T8" s="13" t="e">
        <f>'C завтраками| Bed and breakfast'!#REF!*0.85</f>
        <v>#REF!</v>
      </c>
      <c r="U8" s="13" t="e">
        <f>'C завтраками| Bed and breakfast'!#REF!*0.85</f>
        <v>#REF!</v>
      </c>
      <c r="V8" s="13" t="e">
        <f>'C завтраками| Bed and breakfast'!#REF!*0.85</f>
        <v>#REF!</v>
      </c>
      <c r="W8" s="13" t="e">
        <f>'C завтраками| Bed and breakfast'!#REF!*0.85</f>
        <v>#REF!</v>
      </c>
      <c r="X8" s="13" t="e">
        <f>'C завтраками| Bed and breakfast'!#REF!*0.85</f>
        <v>#REF!</v>
      </c>
      <c r="Y8" s="13" t="e">
        <f>'C завтраками| Bed and breakfast'!#REF!*0.85</f>
        <v>#REF!</v>
      </c>
      <c r="Z8" s="13" t="e">
        <f>'C завтраками| Bed and breakfast'!#REF!*0.85</f>
        <v>#REF!</v>
      </c>
      <c r="AA8" s="13" t="e">
        <f>'C завтраками| Bed and breakfast'!#REF!*0.85</f>
        <v>#REF!</v>
      </c>
      <c r="AB8" s="13" t="e">
        <f>'C завтраками| Bed and breakfast'!#REF!*0.85</f>
        <v>#REF!</v>
      </c>
      <c r="AC8" s="13" t="e">
        <f>'C завтраками| Bed and breakfast'!#REF!*0.85</f>
        <v>#REF!</v>
      </c>
      <c r="AD8" s="13" t="e">
        <f>'C завтраками| Bed and breakfast'!#REF!*0.85</f>
        <v>#REF!</v>
      </c>
      <c r="AE8" s="13" t="e">
        <f>'C завтраками| Bed and breakfast'!#REF!*0.85</f>
        <v>#REF!</v>
      </c>
      <c r="AF8" s="13" t="e">
        <f>'C завтраками| Bed and breakfast'!#REF!*0.85</f>
        <v>#REF!</v>
      </c>
      <c r="AG8" s="13" t="e">
        <f>'C завтраками| Bed and breakfast'!#REF!*0.85</f>
        <v>#REF!</v>
      </c>
      <c r="AH8" s="13" t="e">
        <f>'C завтраками| Bed and breakfast'!#REF!*0.85</f>
        <v>#REF!</v>
      </c>
      <c r="AI8" s="13" t="e">
        <f>'C завтраками| Bed and breakfast'!#REF!*0.85</f>
        <v>#REF!</v>
      </c>
      <c r="AJ8" s="13" t="e">
        <f>'C завтраками| Bed and breakfast'!#REF!*0.85</f>
        <v>#REF!</v>
      </c>
      <c r="AK8" s="13" t="e">
        <f>'C завтраками| Bed and breakfast'!#REF!*0.85</f>
        <v>#REF!</v>
      </c>
      <c r="AL8" s="13" t="e">
        <f>'C завтраками| Bed and breakfast'!#REF!*0.85</f>
        <v>#REF!</v>
      </c>
      <c r="AM8" s="13" t="e">
        <f>'C завтраками| Bed and breakfast'!#REF!*0.85</f>
        <v>#REF!</v>
      </c>
      <c r="AN8" s="13" t="e">
        <f>'C завтраками| Bed and breakfast'!#REF!*0.85</f>
        <v>#REF!</v>
      </c>
      <c r="AO8" s="13" t="e">
        <f>'C завтраками| Bed and breakfast'!#REF!*0.85</f>
        <v>#REF!</v>
      </c>
      <c r="AP8" s="13" t="e">
        <f>'C завтраками| Bed and breakfast'!#REF!*0.85</f>
        <v>#REF!</v>
      </c>
      <c r="AQ8" s="13" t="e">
        <f>'C завтраками| Bed and breakfast'!#REF!*0.85</f>
        <v>#REF!</v>
      </c>
      <c r="AR8" s="13" t="e">
        <f>'C завтраками| Bed and breakfast'!#REF!*0.85</f>
        <v>#REF!</v>
      </c>
      <c r="AS8" s="13" t="e">
        <f>'C завтраками| Bed and breakfast'!#REF!*0.85</f>
        <v>#REF!</v>
      </c>
      <c r="AT8" s="13" t="e">
        <f>'C завтраками| Bed and breakfast'!#REF!*0.85</f>
        <v>#REF!</v>
      </c>
      <c r="AU8" s="13" t="e">
        <f>'C завтраками| Bed and breakfast'!#REF!*0.85</f>
        <v>#REF!</v>
      </c>
      <c r="AV8" s="13" t="e">
        <f>'C завтраками| Bed and breakfast'!#REF!*0.85</f>
        <v>#REF!</v>
      </c>
      <c r="AW8" s="13" t="e">
        <f>'C завтраками| Bed and breakfast'!#REF!*0.85</f>
        <v>#REF!</v>
      </c>
    </row>
    <row r="9" spans="1:49" ht="11.45" customHeight="1">
      <c r="A9" s="12">
        <v>2</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row>
    <row r="10" spans="1:49" ht="11.45" customHeight="1">
      <c r="A10" s="14" t="s">
        <v>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row>
    <row r="11" spans="1:49" ht="11.45" customHeight="1">
      <c r="A11" s="12">
        <v>1</v>
      </c>
      <c r="B11" s="13" t="e">
        <f>'C завтраками| Bed and breakfast'!#REF!*0.85</f>
        <v>#REF!</v>
      </c>
      <c r="C11" s="13" t="e">
        <f>'C завтраками| Bed and breakfast'!#REF!*0.85</f>
        <v>#REF!</v>
      </c>
      <c r="D11" s="13" t="e">
        <f>'C завтраками| Bed and breakfast'!#REF!*0.85</f>
        <v>#REF!</v>
      </c>
      <c r="E11" s="13" t="e">
        <f>'C завтраками| Bed and breakfast'!#REF!*0.85</f>
        <v>#REF!</v>
      </c>
      <c r="F11" s="13" t="e">
        <f>'C завтраками| Bed and breakfast'!#REF!*0.85</f>
        <v>#REF!</v>
      </c>
      <c r="G11" s="13" t="e">
        <f>'C завтраками| Bed and breakfast'!#REF!*0.85</f>
        <v>#REF!</v>
      </c>
      <c r="H11" s="13" t="e">
        <f>'C завтраками| Bed and breakfast'!#REF!*0.85</f>
        <v>#REF!</v>
      </c>
      <c r="I11" s="13" t="e">
        <f>'C завтраками| Bed and breakfast'!#REF!*0.85</f>
        <v>#REF!</v>
      </c>
      <c r="J11" s="13" t="e">
        <f>'C завтраками| Bed and breakfast'!#REF!*0.85</f>
        <v>#REF!</v>
      </c>
      <c r="K11" s="13" t="e">
        <f>'C завтраками| Bed and breakfast'!#REF!*0.85</f>
        <v>#REF!</v>
      </c>
      <c r="L11" s="13" t="e">
        <f>'C завтраками| Bed and breakfast'!#REF!*0.85</f>
        <v>#REF!</v>
      </c>
      <c r="M11" s="13" t="e">
        <f>'C завтраками| Bed and breakfast'!#REF!*0.85</f>
        <v>#REF!</v>
      </c>
      <c r="N11" s="13" t="e">
        <f>'C завтраками| Bed and breakfast'!#REF!*0.85</f>
        <v>#REF!</v>
      </c>
      <c r="O11" s="13" t="e">
        <f>'C завтраками| Bed and breakfast'!#REF!*0.85</f>
        <v>#REF!</v>
      </c>
      <c r="P11" s="13" t="e">
        <f>'C завтраками| Bed and breakfast'!#REF!*0.85</f>
        <v>#REF!</v>
      </c>
      <c r="Q11" s="13" t="e">
        <f>'C завтраками| Bed and breakfast'!#REF!*0.85</f>
        <v>#REF!</v>
      </c>
      <c r="R11" s="13" t="e">
        <f>'C завтраками| Bed and breakfast'!#REF!*0.85</f>
        <v>#REF!</v>
      </c>
      <c r="S11" s="13" t="e">
        <f>'C завтраками| Bed and breakfast'!#REF!*0.85</f>
        <v>#REF!</v>
      </c>
      <c r="T11" s="13" t="e">
        <f>'C завтраками| Bed and breakfast'!#REF!*0.85</f>
        <v>#REF!</v>
      </c>
      <c r="U11" s="13" t="e">
        <f>'C завтраками| Bed and breakfast'!#REF!*0.85</f>
        <v>#REF!</v>
      </c>
      <c r="V11" s="13" t="e">
        <f>'C завтраками| Bed and breakfast'!#REF!*0.85</f>
        <v>#REF!</v>
      </c>
      <c r="W11" s="13" t="e">
        <f>'C завтраками| Bed and breakfast'!#REF!*0.85</f>
        <v>#REF!</v>
      </c>
      <c r="X11" s="13" t="e">
        <f>'C завтраками| Bed and breakfast'!#REF!*0.85</f>
        <v>#REF!</v>
      </c>
      <c r="Y11" s="13" t="e">
        <f>'C завтраками| Bed and breakfast'!#REF!*0.85</f>
        <v>#REF!</v>
      </c>
      <c r="Z11" s="13" t="e">
        <f>'C завтраками| Bed and breakfast'!#REF!*0.85</f>
        <v>#REF!</v>
      </c>
      <c r="AA11" s="13" t="e">
        <f>'C завтраками| Bed and breakfast'!#REF!*0.85</f>
        <v>#REF!</v>
      </c>
      <c r="AB11" s="13" t="e">
        <f>'C завтраками| Bed and breakfast'!#REF!*0.85</f>
        <v>#REF!</v>
      </c>
      <c r="AC11" s="13" t="e">
        <f>'C завтраками| Bed and breakfast'!#REF!*0.85</f>
        <v>#REF!</v>
      </c>
      <c r="AD11" s="13" t="e">
        <f>'C завтраками| Bed and breakfast'!#REF!*0.85</f>
        <v>#REF!</v>
      </c>
      <c r="AE11" s="13" t="e">
        <f>'C завтраками| Bed and breakfast'!#REF!*0.85</f>
        <v>#REF!</v>
      </c>
      <c r="AF11" s="13" t="e">
        <f>'C завтраками| Bed and breakfast'!#REF!*0.85</f>
        <v>#REF!</v>
      </c>
      <c r="AG11" s="13" t="e">
        <f>'C завтраками| Bed and breakfast'!#REF!*0.85</f>
        <v>#REF!</v>
      </c>
      <c r="AH11" s="13" t="e">
        <f>'C завтраками| Bed and breakfast'!#REF!*0.85</f>
        <v>#REF!</v>
      </c>
      <c r="AI11" s="13" t="e">
        <f>'C завтраками| Bed and breakfast'!#REF!*0.85</f>
        <v>#REF!</v>
      </c>
      <c r="AJ11" s="13" t="e">
        <f>'C завтраками| Bed and breakfast'!#REF!*0.85</f>
        <v>#REF!</v>
      </c>
      <c r="AK11" s="13" t="e">
        <f>'C завтраками| Bed and breakfast'!#REF!*0.85</f>
        <v>#REF!</v>
      </c>
      <c r="AL11" s="13" t="e">
        <f>'C завтраками| Bed and breakfast'!#REF!*0.85</f>
        <v>#REF!</v>
      </c>
      <c r="AM11" s="13" t="e">
        <f>'C завтраками| Bed and breakfast'!#REF!*0.85</f>
        <v>#REF!</v>
      </c>
      <c r="AN11" s="13" t="e">
        <f>'C завтраками| Bed and breakfast'!#REF!*0.85</f>
        <v>#REF!</v>
      </c>
      <c r="AO11" s="13" t="e">
        <f>'C завтраками| Bed and breakfast'!#REF!*0.85</f>
        <v>#REF!</v>
      </c>
      <c r="AP11" s="13" t="e">
        <f>'C завтраками| Bed and breakfast'!#REF!*0.85</f>
        <v>#REF!</v>
      </c>
      <c r="AQ11" s="13" t="e">
        <f>'C завтраками| Bed and breakfast'!#REF!*0.85</f>
        <v>#REF!</v>
      </c>
      <c r="AR11" s="13" t="e">
        <f>'C завтраками| Bed and breakfast'!#REF!*0.85</f>
        <v>#REF!</v>
      </c>
      <c r="AS11" s="13" t="e">
        <f>'C завтраками| Bed and breakfast'!#REF!*0.85</f>
        <v>#REF!</v>
      </c>
      <c r="AT11" s="13" t="e">
        <f>'C завтраками| Bed and breakfast'!#REF!*0.85</f>
        <v>#REF!</v>
      </c>
      <c r="AU11" s="13" t="e">
        <f>'C завтраками| Bed and breakfast'!#REF!*0.85</f>
        <v>#REF!</v>
      </c>
      <c r="AV11" s="13" t="e">
        <f>'C завтраками| Bed and breakfast'!#REF!*0.85</f>
        <v>#REF!</v>
      </c>
      <c r="AW11" s="13" t="e">
        <f>'C завтраками| Bed and breakfast'!#REF!*0.85</f>
        <v>#REF!</v>
      </c>
    </row>
    <row r="12" spans="1:49" ht="11.45" customHeight="1">
      <c r="A12" s="12">
        <v>2</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row>
    <row r="13" spans="1:49" ht="11.45" customHeight="1">
      <c r="A13" s="15" t="s">
        <v>6</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row>
    <row r="14" spans="1:49" ht="11.45" customHeight="1">
      <c r="A14" s="12">
        <v>1</v>
      </c>
      <c r="B14" s="13" t="e">
        <f>'C завтраками| Bed and breakfast'!#REF!*0.85</f>
        <v>#REF!</v>
      </c>
      <c r="C14" s="13" t="e">
        <f>'C завтраками| Bed and breakfast'!#REF!*0.85</f>
        <v>#REF!</v>
      </c>
      <c r="D14" s="13" t="e">
        <f>'C завтраками| Bed and breakfast'!#REF!*0.85</f>
        <v>#REF!</v>
      </c>
      <c r="E14" s="13" t="e">
        <f>'C завтраками| Bed and breakfast'!#REF!*0.85</f>
        <v>#REF!</v>
      </c>
      <c r="F14" s="13" t="e">
        <f>'C завтраками| Bed and breakfast'!#REF!*0.85</f>
        <v>#REF!</v>
      </c>
      <c r="G14" s="13" t="e">
        <f>'C завтраками| Bed and breakfast'!#REF!*0.85</f>
        <v>#REF!</v>
      </c>
      <c r="H14" s="13" t="e">
        <f>'C завтраками| Bed and breakfast'!#REF!*0.85</f>
        <v>#REF!</v>
      </c>
      <c r="I14" s="13" t="e">
        <f>'C завтраками| Bed and breakfast'!#REF!*0.85</f>
        <v>#REF!</v>
      </c>
      <c r="J14" s="13" t="e">
        <f>'C завтраками| Bed and breakfast'!#REF!*0.85</f>
        <v>#REF!</v>
      </c>
      <c r="K14" s="13" t="e">
        <f>'C завтраками| Bed and breakfast'!#REF!*0.85</f>
        <v>#REF!</v>
      </c>
      <c r="L14" s="13" t="e">
        <f>'C завтраками| Bed and breakfast'!#REF!*0.85</f>
        <v>#REF!</v>
      </c>
      <c r="M14" s="13" t="e">
        <f>'C завтраками| Bed and breakfast'!#REF!*0.85</f>
        <v>#REF!</v>
      </c>
      <c r="N14" s="13" t="e">
        <f>'C завтраками| Bed and breakfast'!#REF!*0.85</f>
        <v>#REF!</v>
      </c>
      <c r="O14" s="13" t="e">
        <f>'C завтраками| Bed and breakfast'!#REF!*0.85</f>
        <v>#REF!</v>
      </c>
      <c r="P14" s="13" t="e">
        <f>'C завтраками| Bed and breakfast'!#REF!*0.85</f>
        <v>#REF!</v>
      </c>
      <c r="Q14" s="13" t="e">
        <f>'C завтраками| Bed and breakfast'!#REF!*0.85</f>
        <v>#REF!</v>
      </c>
      <c r="R14" s="13" t="e">
        <f>'C завтраками| Bed and breakfast'!#REF!*0.85</f>
        <v>#REF!</v>
      </c>
      <c r="S14" s="13" t="e">
        <f>'C завтраками| Bed and breakfast'!#REF!*0.85</f>
        <v>#REF!</v>
      </c>
      <c r="T14" s="13" t="e">
        <f>'C завтраками| Bed and breakfast'!#REF!*0.85</f>
        <v>#REF!</v>
      </c>
      <c r="U14" s="13" t="e">
        <f>'C завтраками| Bed and breakfast'!#REF!*0.85</f>
        <v>#REF!</v>
      </c>
      <c r="V14" s="13" t="e">
        <f>'C завтраками| Bed and breakfast'!#REF!*0.85</f>
        <v>#REF!</v>
      </c>
      <c r="W14" s="13" t="e">
        <f>'C завтраками| Bed and breakfast'!#REF!*0.85</f>
        <v>#REF!</v>
      </c>
      <c r="X14" s="13" t="e">
        <f>'C завтраками| Bed and breakfast'!#REF!*0.85</f>
        <v>#REF!</v>
      </c>
      <c r="Y14" s="13" t="e">
        <f>'C завтраками| Bed and breakfast'!#REF!*0.85</f>
        <v>#REF!</v>
      </c>
      <c r="Z14" s="13" t="e">
        <f>'C завтраками| Bed and breakfast'!#REF!*0.85</f>
        <v>#REF!</v>
      </c>
      <c r="AA14" s="13" t="e">
        <f>'C завтраками| Bed and breakfast'!#REF!*0.85</f>
        <v>#REF!</v>
      </c>
      <c r="AB14" s="13" t="e">
        <f>'C завтраками| Bed and breakfast'!#REF!*0.85</f>
        <v>#REF!</v>
      </c>
      <c r="AC14" s="13" t="e">
        <f>'C завтраками| Bed and breakfast'!#REF!*0.85</f>
        <v>#REF!</v>
      </c>
      <c r="AD14" s="13" t="e">
        <f>'C завтраками| Bed and breakfast'!#REF!*0.85</f>
        <v>#REF!</v>
      </c>
      <c r="AE14" s="13" t="e">
        <f>'C завтраками| Bed and breakfast'!#REF!*0.85</f>
        <v>#REF!</v>
      </c>
      <c r="AF14" s="13" t="e">
        <f>'C завтраками| Bed and breakfast'!#REF!*0.85</f>
        <v>#REF!</v>
      </c>
      <c r="AG14" s="13" t="e">
        <f>'C завтраками| Bed and breakfast'!#REF!*0.85</f>
        <v>#REF!</v>
      </c>
      <c r="AH14" s="13" t="e">
        <f>'C завтраками| Bed and breakfast'!#REF!*0.85</f>
        <v>#REF!</v>
      </c>
      <c r="AI14" s="13" t="e">
        <f>'C завтраками| Bed and breakfast'!#REF!*0.85</f>
        <v>#REF!</v>
      </c>
      <c r="AJ14" s="13" t="e">
        <f>'C завтраками| Bed and breakfast'!#REF!*0.85</f>
        <v>#REF!</v>
      </c>
      <c r="AK14" s="13" t="e">
        <f>'C завтраками| Bed and breakfast'!#REF!*0.85</f>
        <v>#REF!</v>
      </c>
      <c r="AL14" s="13" t="e">
        <f>'C завтраками| Bed and breakfast'!#REF!*0.85</f>
        <v>#REF!</v>
      </c>
      <c r="AM14" s="13" t="e">
        <f>'C завтраками| Bed and breakfast'!#REF!*0.85</f>
        <v>#REF!</v>
      </c>
      <c r="AN14" s="13" t="e">
        <f>'C завтраками| Bed and breakfast'!#REF!*0.85</f>
        <v>#REF!</v>
      </c>
      <c r="AO14" s="13" t="e">
        <f>'C завтраками| Bed and breakfast'!#REF!*0.85</f>
        <v>#REF!</v>
      </c>
      <c r="AP14" s="13" t="e">
        <f>'C завтраками| Bed and breakfast'!#REF!*0.85</f>
        <v>#REF!</v>
      </c>
      <c r="AQ14" s="13" t="e">
        <f>'C завтраками| Bed and breakfast'!#REF!*0.85</f>
        <v>#REF!</v>
      </c>
      <c r="AR14" s="13" t="e">
        <f>'C завтраками| Bed and breakfast'!#REF!*0.85</f>
        <v>#REF!</v>
      </c>
      <c r="AS14" s="13" t="e">
        <f>'C завтраками| Bed and breakfast'!#REF!*0.85</f>
        <v>#REF!</v>
      </c>
      <c r="AT14" s="13" t="e">
        <f>'C завтраками| Bed and breakfast'!#REF!*0.85</f>
        <v>#REF!</v>
      </c>
      <c r="AU14" s="13" t="e">
        <f>'C завтраками| Bed and breakfast'!#REF!*0.85</f>
        <v>#REF!</v>
      </c>
      <c r="AV14" s="13" t="e">
        <f>'C завтраками| Bed and breakfast'!#REF!*0.85</f>
        <v>#REF!</v>
      </c>
      <c r="AW14" s="13" t="e">
        <f>'C завтраками| Bed and breakfast'!#REF!*0.85</f>
        <v>#REF!</v>
      </c>
    </row>
    <row r="15" spans="1:49" ht="11.45" customHeight="1">
      <c r="A15" s="12">
        <v>2</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row>
    <row r="16" spans="1:49" ht="11.45" customHeight="1">
      <c r="A16" s="16" t="s">
        <v>7</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row>
    <row r="17" spans="1:49" ht="11.45" customHeight="1">
      <c r="A17" s="12">
        <v>1</v>
      </c>
      <c r="B17" s="13" t="e">
        <f>'C завтраками| Bed and breakfast'!#REF!*0.85</f>
        <v>#REF!</v>
      </c>
      <c r="C17" s="13" t="e">
        <f>'C завтраками| Bed and breakfast'!#REF!*0.85</f>
        <v>#REF!</v>
      </c>
      <c r="D17" s="13" t="e">
        <f>'C завтраками| Bed and breakfast'!#REF!*0.85</f>
        <v>#REF!</v>
      </c>
      <c r="E17" s="13" t="e">
        <f>'C завтраками| Bed and breakfast'!#REF!*0.85</f>
        <v>#REF!</v>
      </c>
      <c r="F17" s="13" t="e">
        <f>'C завтраками| Bed and breakfast'!#REF!*0.85</f>
        <v>#REF!</v>
      </c>
      <c r="G17" s="13" t="e">
        <f>'C завтраками| Bed and breakfast'!#REF!*0.85</f>
        <v>#REF!</v>
      </c>
      <c r="H17" s="13" t="e">
        <f>'C завтраками| Bed and breakfast'!#REF!*0.85</f>
        <v>#REF!</v>
      </c>
      <c r="I17" s="13" t="e">
        <f>'C завтраками| Bed and breakfast'!#REF!*0.85</f>
        <v>#REF!</v>
      </c>
      <c r="J17" s="13" t="e">
        <f>'C завтраками| Bed and breakfast'!#REF!*0.85</f>
        <v>#REF!</v>
      </c>
      <c r="K17" s="13" t="e">
        <f>'C завтраками| Bed and breakfast'!#REF!*0.85</f>
        <v>#REF!</v>
      </c>
      <c r="L17" s="13" t="e">
        <f>'C завтраками| Bed and breakfast'!#REF!*0.85</f>
        <v>#REF!</v>
      </c>
      <c r="M17" s="13" t="e">
        <f>'C завтраками| Bed and breakfast'!#REF!*0.85</f>
        <v>#REF!</v>
      </c>
      <c r="N17" s="13" t="e">
        <f>'C завтраками| Bed and breakfast'!#REF!*0.85</f>
        <v>#REF!</v>
      </c>
      <c r="O17" s="13" t="e">
        <f>'C завтраками| Bed and breakfast'!#REF!*0.85</f>
        <v>#REF!</v>
      </c>
      <c r="P17" s="13" t="e">
        <f>'C завтраками| Bed and breakfast'!#REF!*0.85</f>
        <v>#REF!</v>
      </c>
      <c r="Q17" s="13" t="e">
        <f>'C завтраками| Bed and breakfast'!#REF!*0.85</f>
        <v>#REF!</v>
      </c>
      <c r="R17" s="13" t="e">
        <f>'C завтраками| Bed and breakfast'!#REF!*0.85</f>
        <v>#REF!</v>
      </c>
      <c r="S17" s="13" t="e">
        <f>'C завтраками| Bed and breakfast'!#REF!*0.85</f>
        <v>#REF!</v>
      </c>
      <c r="T17" s="13" t="e">
        <f>'C завтраками| Bed and breakfast'!#REF!*0.85</f>
        <v>#REF!</v>
      </c>
      <c r="U17" s="13" t="e">
        <f>'C завтраками| Bed and breakfast'!#REF!*0.85</f>
        <v>#REF!</v>
      </c>
      <c r="V17" s="13" t="e">
        <f>'C завтраками| Bed and breakfast'!#REF!*0.85</f>
        <v>#REF!</v>
      </c>
      <c r="W17" s="13" t="e">
        <f>'C завтраками| Bed and breakfast'!#REF!*0.85</f>
        <v>#REF!</v>
      </c>
      <c r="X17" s="13" t="e">
        <f>'C завтраками| Bed and breakfast'!#REF!*0.85</f>
        <v>#REF!</v>
      </c>
      <c r="Y17" s="13" t="e">
        <f>'C завтраками| Bed and breakfast'!#REF!*0.85</f>
        <v>#REF!</v>
      </c>
      <c r="Z17" s="13" t="e">
        <f>'C завтраками| Bed and breakfast'!#REF!*0.85</f>
        <v>#REF!</v>
      </c>
      <c r="AA17" s="13" t="e">
        <f>'C завтраками| Bed and breakfast'!#REF!*0.85</f>
        <v>#REF!</v>
      </c>
      <c r="AB17" s="13" t="e">
        <f>'C завтраками| Bed and breakfast'!#REF!*0.85</f>
        <v>#REF!</v>
      </c>
      <c r="AC17" s="13" t="e">
        <f>'C завтраками| Bed and breakfast'!#REF!*0.85</f>
        <v>#REF!</v>
      </c>
      <c r="AD17" s="13" t="e">
        <f>'C завтраками| Bed and breakfast'!#REF!*0.85</f>
        <v>#REF!</v>
      </c>
      <c r="AE17" s="13" t="e">
        <f>'C завтраками| Bed and breakfast'!#REF!*0.85</f>
        <v>#REF!</v>
      </c>
      <c r="AF17" s="13" t="e">
        <f>'C завтраками| Bed and breakfast'!#REF!*0.85</f>
        <v>#REF!</v>
      </c>
      <c r="AG17" s="13" t="e">
        <f>'C завтраками| Bed and breakfast'!#REF!*0.85</f>
        <v>#REF!</v>
      </c>
      <c r="AH17" s="13" t="e">
        <f>'C завтраками| Bed and breakfast'!#REF!*0.85</f>
        <v>#REF!</v>
      </c>
      <c r="AI17" s="13" t="e">
        <f>'C завтраками| Bed and breakfast'!#REF!*0.85</f>
        <v>#REF!</v>
      </c>
      <c r="AJ17" s="13" t="e">
        <f>'C завтраками| Bed and breakfast'!#REF!*0.85</f>
        <v>#REF!</v>
      </c>
      <c r="AK17" s="13" t="e">
        <f>'C завтраками| Bed and breakfast'!#REF!*0.85</f>
        <v>#REF!</v>
      </c>
      <c r="AL17" s="13" t="e">
        <f>'C завтраками| Bed and breakfast'!#REF!*0.85</f>
        <v>#REF!</v>
      </c>
      <c r="AM17" s="13" t="e">
        <f>'C завтраками| Bed and breakfast'!#REF!*0.85</f>
        <v>#REF!</v>
      </c>
      <c r="AN17" s="13" t="e">
        <f>'C завтраками| Bed and breakfast'!#REF!*0.85</f>
        <v>#REF!</v>
      </c>
      <c r="AO17" s="13" t="e">
        <f>'C завтраками| Bed and breakfast'!#REF!*0.85</f>
        <v>#REF!</v>
      </c>
      <c r="AP17" s="13" t="e">
        <f>'C завтраками| Bed and breakfast'!#REF!*0.85</f>
        <v>#REF!</v>
      </c>
      <c r="AQ17" s="13" t="e">
        <f>'C завтраками| Bed and breakfast'!#REF!*0.85</f>
        <v>#REF!</v>
      </c>
      <c r="AR17" s="13" t="e">
        <f>'C завтраками| Bed and breakfast'!#REF!*0.85</f>
        <v>#REF!</v>
      </c>
      <c r="AS17" s="13" t="e">
        <f>'C завтраками| Bed and breakfast'!#REF!*0.85</f>
        <v>#REF!</v>
      </c>
      <c r="AT17" s="13" t="e">
        <f>'C завтраками| Bed and breakfast'!#REF!*0.85</f>
        <v>#REF!</v>
      </c>
      <c r="AU17" s="13" t="e">
        <f>'C завтраками| Bed and breakfast'!#REF!*0.85</f>
        <v>#REF!</v>
      </c>
      <c r="AV17" s="13" t="e">
        <f>'C завтраками| Bed and breakfast'!#REF!*0.85</f>
        <v>#REF!</v>
      </c>
      <c r="AW17" s="13" t="e">
        <f>'C завтраками| Bed and breakfast'!#REF!*0.85</f>
        <v>#REF!</v>
      </c>
    </row>
    <row r="18" spans="1:49" ht="11.45" customHeight="1">
      <c r="A18" s="12">
        <v>2</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row>
    <row r="19" spans="1:49" ht="11.45" customHeight="1">
      <c r="A19" s="17" t="s">
        <v>8</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row>
    <row r="20" spans="1:49" ht="11.45" customHeight="1">
      <c r="A20" s="12">
        <v>1</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row>
    <row r="21" spans="1:49" ht="11.45" customHeight="1">
      <c r="A21" s="12">
        <v>2</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row>
    <row r="22" spans="1:49" ht="11.45" customHeight="1">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row>
    <row r="23" spans="1:49" ht="11.45" customHeight="1">
      <c r="A23" s="18"/>
    </row>
    <row r="24" spans="1:49">
      <c r="A24" s="20" t="s">
        <v>23</v>
      </c>
    </row>
    <row r="25" spans="1:49">
      <c r="A25" s="21" t="s">
        <v>239</v>
      </c>
    </row>
    <row r="26" spans="1:49">
      <c r="A26" s="22"/>
    </row>
    <row r="27" spans="1:49">
      <c r="A27" s="20" t="s">
        <v>9</v>
      </c>
    </row>
    <row r="28" spans="1:49">
      <c r="A28" s="23" t="s">
        <v>10</v>
      </c>
    </row>
    <row r="29" spans="1:49">
      <c r="A29" s="23" t="s">
        <v>11</v>
      </c>
    </row>
    <row r="30" spans="1:49" ht="12.6" customHeight="1">
      <c r="A30" s="24" t="s">
        <v>12</v>
      </c>
    </row>
    <row r="31" spans="1:49">
      <c r="A31" s="23" t="s">
        <v>13</v>
      </c>
    </row>
    <row r="32" spans="1:49">
      <c r="A32" s="22"/>
    </row>
    <row r="33" spans="1:1">
      <c r="A33" s="25" t="s">
        <v>14</v>
      </c>
    </row>
    <row r="34" spans="1:1" ht="48">
      <c r="A34" s="26" t="s">
        <v>143</v>
      </c>
    </row>
    <row r="36" spans="1:1">
      <c r="A36" s="27" t="s">
        <v>16</v>
      </c>
    </row>
    <row r="37" spans="1:1">
      <c r="A37" s="28" t="s">
        <v>240</v>
      </c>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E62"/>
  <sheetViews>
    <sheetView workbookViewId="0">
      <pane xSplit="1" topLeftCell="B1" activePane="topRight" state="frozen"/>
      <selection pane="topRight" activeCell="B10" sqref="B10"/>
    </sheetView>
  </sheetViews>
  <sheetFormatPr defaultColWidth="8.5703125" defaultRowHeight="12"/>
  <cols>
    <col min="1" max="1" width="84.85546875" style="2" customWidth="1"/>
    <col min="2" max="5" width="9.85546875" style="2" customWidth="1"/>
    <col min="6" max="16384" width="8.5703125" style="2"/>
  </cols>
  <sheetData>
    <row r="1" spans="1:5" ht="11.45" customHeight="1">
      <c r="A1" s="3" t="s">
        <v>0</v>
      </c>
    </row>
    <row r="2" spans="1:5" ht="11.45" customHeight="1">
      <c r="A2" s="4"/>
    </row>
    <row r="3" spans="1:5" ht="11.45" customHeight="1">
      <c r="A3" s="61" t="s">
        <v>37</v>
      </c>
    </row>
    <row r="4" spans="1:5" ht="11.25" customHeight="1">
      <c r="A4" s="98" t="s">
        <v>2</v>
      </c>
    </row>
    <row r="5" spans="1:5" s="1" customFormat="1" ht="25.5" customHeight="1">
      <c r="A5" s="6" t="s">
        <v>3</v>
      </c>
      <c r="B5" s="8" t="e">
        <f>'C завтраками| Bed and breakfast'!#REF!</f>
        <v>#REF!</v>
      </c>
      <c r="C5" s="8" t="e">
        <f>'C завтраками| Bed and breakfast'!#REF!</f>
        <v>#REF!</v>
      </c>
      <c r="D5" s="8" t="e">
        <f>'C завтраками| Bed and breakfast'!#REF!</f>
        <v>#REF!</v>
      </c>
      <c r="E5" s="8" t="e">
        <f>'C завтраками| Bed and breakfast'!#REF!</f>
        <v>#REF!</v>
      </c>
    </row>
    <row r="6" spans="1:5" s="1" customFormat="1" ht="25.5" customHeight="1">
      <c r="A6" s="9"/>
      <c r="B6" s="8" t="e">
        <f>'C завтраками| Bed and breakfast'!#REF!</f>
        <v>#REF!</v>
      </c>
      <c r="C6" s="8" t="e">
        <f>'C завтраками| Bed and breakfast'!#REF!</f>
        <v>#REF!</v>
      </c>
      <c r="D6" s="8" t="e">
        <f>'C завтраками| Bed and breakfast'!#REF!</f>
        <v>#REF!</v>
      </c>
      <c r="E6" s="8" t="e">
        <f>'C завтраками| Bed and breakfast'!#REF!</f>
        <v>#REF!</v>
      </c>
    </row>
    <row r="7" spans="1:5" ht="11.45" customHeight="1">
      <c r="A7" s="10" t="s">
        <v>4</v>
      </c>
    </row>
    <row r="8" spans="1:5" ht="11.45" customHeight="1">
      <c r="A8" s="12">
        <v>1</v>
      </c>
      <c r="B8" s="30" t="e">
        <f>'C завтраками| Bed and breakfast'!#REF!*0.9</f>
        <v>#REF!</v>
      </c>
      <c r="C8" s="30" t="e">
        <f>'C завтраками| Bed and breakfast'!#REF!*0.9</f>
        <v>#REF!</v>
      </c>
      <c r="D8" s="30" t="e">
        <f>'C завтраками| Bed and breakfast'!#REF!*0.9</f>
        <v>#REF!</v>
      </c>
      <c r="E8" s="30" t="e">
        <f>'C завтраками| Bed and breakfast'!#REF!*0.9</f>
        <v>#REF!</v>
      </c>
    </row>
    <row r="9" spans="1:5" ht="11.45" customHeight="1">
      <c r="A9" s="12">
        <v>2</v>
      </c>
      <c r="B9" s="30" t="e">
        <f>'C завтраками| Bed and breakfast'!#REF!*0.9</f>
        <v>#REF!</v>
      </c>
      <c r="C9" s="30" t="e">
        <f>'C завтраками| Bed and breakfast'!#REF!*0.9</f>
        <v>#REF!</v>
      </c>
      <c r="D9" s="30" t="e">
        <f>'C завтраками| Bed and breakfast'!#REF!*0.9</f>
        <v>#REF!</v>
      </c>
      <c r="E9" s="30" t="e">
        <f>'C завтраками| Bed and breakfast'!#REF!*0.9</f>
        <v>#REF!</v>
      </c>
    </row>
    <row r="10" spans="1:5" ht="11.45" customHeight="1">
      <c r="A10" s="14" t="s">
        <v>5</v>
      </c>
      <c r="B10" s="30"/>
      <c r="C10" s="30"/>
      <c r="D10" s="30"/>
      <c r="E10" s="30"/>
    </row>
    <row r="11" spans="1:5" ht="11.45" customHeight="1">
      <c r="A11" s="12">
        <v>1</v>
      </c>
      <c r="B11" s="30" t="e">
        <f>'C завтраками| Bed and breakfast'!#REF!*0.9</f>
        <v>#REF!</v>
      </c>
      <c r="C11" s="30" t="e">
        <f>'C завтраками| Bed and breakfast'!#REF!*0.9</f>
        <v>#REF!</v>
      </c>
      <c r="D11" s="30" t="e">
        <f>'C завтраками| Bed and breakfast'!#REF!*0.9</f>
        <v>#REF!</v>
      </c>
      <c r="E11" s="30" t="e">
        <f>'C завтраками| Bed and breakfast'!#REF!*0.9</f>
        <v>#REF!</v>
      </c>
    </row>
    <row r="12" spans="1:5" ht="11.45" customHeight="1">
      <c r="A12" s="12">
        <v>2</v>
      </c>
      <c r="B12" s="30" t="e">
        <f>'C завтраками| Bed and breakfast'!#REF!*0.9</f>
        <v>#REF!</v>
      </c>
      <c r="C12" s="30" t="e">
        <f>'C завтраками| Bed and breakfast'!#REF!*0.9</f>
        <v>#REF!</v>
      </c>
      <c r="D12" s="30" t="e">
        <f>'C завтраками| Bed and breakfast'!#REF!*0.9</f>
        <v>#REF!</v>
      </c>
      <c r="E12" s="30" t="e">
        <f>'C завтраками| Bed and breakfast'!#REF!*0.9</f>
        <v>#REF!</v>
      </c>
    </row>
    <row r="13" spans="1:5" ht="11.45" customHeight="1">
      <c r="A13" s="14" t="s">
        <v>6</v>
      </c>
      <c r="B13" s="30"/>
      <c r="C13" s="30"/>
      <c r="D13" s="30"/>
      <c r="E13" s="30"/>
    </row>
    <row r="14" spans="1:5" ht="11.45" customHeight="1">
      <c r="A14" s="12">
        <v>1</v>
      </c>
      <c r="B14" s="30" t="e">
        <f>'C завтраками| Bed and breakfast'!#REF!*0.9</f>
        <v>#REF!</v>
      </c>
      <c r="C14" s="30" t="e">
        <f>'C завтраками| Bed and breakfast'!#REF!*0.9</f>
        <v>#REF!</v>
      </c>
      <c r="D14" s="30" t="e">
        <f>'C завтраками| Bed and breakfast'!#REF!*0.9</f>
        <v>#REF!</v>
      </c>
      <c r="E14" s="30" t="e">
        <f>'C завтраками| Bed and breakfast'!#REF!*0.9</f>
        <v>#REF!</v>
      </c>
    </row>
    <row r="15" spans="1:5" ht="11.45" customHeight="1">
      <c r="A15" s="12">
        <v>2</v>
      </c>
      <c r="B15" s="30" t="e">
        <f>'C завтраками| Bed and breakfast'!#REF!*0.9</f>
        <v>#REF!</v>
      </c>
      <c r="C15" s="30" t="e">
        <f>'C завтраками| Bed and breakfast'!#REF!*0.9</f>
        <v>#REF!</v>
      </c>
      <c r="D15" s="30" t="e">
        <f>'C завтраками| Bed and breakfast'!#REF!*0.9</f>
        <v>#REF!</v>
      </c>
      <c r="E15" s="30" t="e">
        <f>'C завтраками| Bed and breakfast'!#REF!*0.9</f>
        <v>#REF!</v>
      </c>
    </row>
    <row r="16" spans="1:5" ht="11.45" customHeight="1">
      <c r="A16" s="36" t="s">
        <v>7</v>
      </c>
      <c r="B16" s="30"/>
      <c r="C16" s="30"/>
      <c r="D16" s="30"/>
      <c r="E16" s="30"/>
    </row>
    <row r="17" spans="1:5" ht="11.45" customHeight="1">
      <c r="A17" s="12">
        <v>1</v>
      </c>
      <c r="B17" s="30" t="e">
        <f>'C завтраками| Bed and breakfast'!#REF!*0.9</f>
        <v>#REF!</v>
      </c>
      <c r="C17" s="30" t="e">
        <f>'C завтраками| Bed and breakfast'!#REF!*0.9</f>
        <v>#REF!</v>
      </c>
      <c r="D17" s="30" t="e">
        <f>'C завтраками| Bed and breakfast'!#REF!*0.9</f>
        <v>#REF!</v>
      </c>
      <c r="E17" s="30" t="e">
        <f>'C завтраками| Bed and breakfast'!#REF!*0.9</f>
        <v>#REF!</v>
      </c>
    </row>
    <row r="18" spans="1:5" ht="11.45" customHeight="1">
      <c r="A18" s="12">
        <v>2</v>
      </c>
      <c r="B18" s="30" t="e">
        <f>'C завтраками| Bed and breakfast'!#REF!*0.9</f>
        <v>#REF!</v>
      </c>
      <c r="C18" s="30" t="e">
        <f>'C завтраками| Bed and breakfast'!#REF!*0.9</f>
        <v>#REF!</v>
      </c>
      <c r="D18" s="30" t="e">
        <f>'C завтраками| Bed and breakfast'!#REF!*0.9</f>
        <v>#REF!</v>
      </c>
      <c r="E18" s="30" t="e">
        <f>'C завтраками| Bed and breakfast'!#REF!*0.9</f>
        <v>#REF!</v>
      </c>
    </row>
    <row r="19" spans="1:5" s="11" customFormat="1" ht="11.45" customHeight="1">
      <c r="A19" s="37" t="s">
        <v>8</v>
      </c>
      <c r="B19" s="30"/>
      <c r="C19" s="30"/>
      <c r="D19" s="30"/>
      <c r="E19" s="30"/>
    </row>
    <row r="20" spans="1:5" s="11" customFormat="1" ht="11.45" customHeight="1">
      <c r="A20" s="164">
        <v>1</v>
      </c>
      <c r="B20" s="30" t="e">
        <f>'C завтраками| Bed and breakfast'!#REF!*0.9</f>
        <v>#REF!</v>
      </c>
      <c r="C20" s="30" t="e">
        <f>'C завтраками| Bed and breakfast'!#REF!*0.9</f>
        <v>#REF!</v>
      </c>
      <c r="D20" s="30" t="e">
        <f>'C завтраками| Bed and breakfast'!#REF!*0.9</f>
        <v>#REF!</v>
      </c>
      <c r="E20" s="30" t="e">
        <f>'C завтраками| Bed and breakfast'!#REF!*0.9</f>
        <v>#REF!</v>
      </c>
    </row>
    <row r="21" spans="1:5" s="11" customFormat="1" ht="11.45" customHeight="1">
      <c r="A21" s="164">
        <v>2</v>
      </c>
      <c r="B21" s="30" t="e">
        <f>'C завтраками| Bed and breakfast'!#REF!*0.9</f>
        <v>#REF!</v>
      </c>
      <c r="C21" s="30" t="e">
        <f>'C завтраками| Bed and breakfast'!#REF!*0.9</f>
        <v>#REF!</v>
      </c>
      <c r="D21" s="30" t="e">
        <f>'C завтраками| Bed and breakfast'!#REF!*0.9</f>
        <v>#REF!</v>
      </c>
      <c r="E21" s="30" t="e">
        <f>'C завтраками| Bed and breakfast'!#REF!*0.9</f>
        <v>#REF!</v>
      </c>
    </row>
    <row r="22" spans="1:5" s="11" customFormat="1" ht="11.45" customHeight="1">
      <c r="A22" s="177"/>
    </row>
    <row r="23" spans="1:5" s="60" customFormat="1" ht="135">
      <c r="A23" s="44" t="s">
        <v>38</v>
      </c>
    </row>
    <row r="24" spans="1:5" s="60" customFormat="1" ht="12.75">
      <c r="A24" s="2"/>
    </row>
    <row r="25" spans="1:5" s="60" customFormat="1" ht="12.75">
      <c r="A25" s="45" t="s">
        <v>23</v>
      </c>
    </row>
    <row r="26" spans="1:5" s="60" customFormat="1" ht="12.75">
      <c r="A26" s="46" t="s">
        <v>39</v>
      </c>
    </row>
    <row r="27" spans="1:5" s="60" customFormat="1" ht="12.75">
      <c r="A27" s="46" t="s">
        <v>40</v>
      </c>
    </row>
    <row r="28" spans="1:5" s="60" customFormat="1" ht="12.75">
      <c r="A28" s="2"/>
    </row>
    <row r="29" spans="1:5" s="60" customFormat="1" ht="12.75">
      <c r="A29" s="45" t="s">
        <v>9</v>
      </c>
    </row>
    <row r="30" spans="1:5" s="60" customFormat="1" ht="12.75">
      <c r="A30" s="166" t="s">
        <v>41</v>
      </c>
    </row>
    <row r="31" spans="1:5" s="60" customFormat="1" ht="12.75">
      <c r="A31" s="168" t="s">
        <v>10</v>
      </c>
    </row>
    <row r="32" spans="1:5" s="60" customFormat="1" ht="12.75">
      <c r="A32" s="168" t="s">
        <v>11</v>
      </c>
    </row>
    <row r="33" spans="1:1" s="60" customFormat="1" ht="24">
      <c r="A33" s="63" t="s">
        <v>12</v>
      </c>
    </row>
    <row r="34" spans="1:1" s="60" customFormat="1" ht="12.75">
      <c r="A34" s="23" t="s">
        <v>13</v>
      </c>
    </row>
    <row r="35" spans="1:1" s="60" customFormat="1" ht="12.75">
      <c r="A35" s="169" t="s">
        <v>42</v>
      </c>
    </row>
    <row r="36" spans="1:1" ht="24">
      <c r="A36" s="63" t="s">
        <v>43</v>
      </c>
    </row>
    <row r="37" spans="1:1" s="60" customFormat="1" ht="12.75">
      <c r="A37" s="170"/>
    </row>
    <row r="38" spans="1:1" s="60" customFormat="1" ht="25.5">
      <c r="A38" s="128" t="s">
        <v>44</v>
      </c>
    </row>
    <row r="39" spans="1:1" s="60" customFormat="1" ht="45">
      <c r="A39" s="178" t="s">
        <v>45</v>
      </c>
    </row>
    <row r="40" spans="1:1" s="60" customFormat="1" ht="22.5">
      <c r="A40" s="178" t="s">
        <v>46</v>
      </c>
    </row>
    <row r="41" spans="1:1" s="60" customFormat="1" ht="22.5">
      <c r="A41" s="178" t="s">
        <v>47</v>
      </c>
    </row>
    <row r="42" spans="1:1" s="60" customFormat="1" ht="33.75">
      <c r="A42" s="178" t="s">
        <v>48</v>
      </c>
    </row>
    <row r="43" spans="1:1" s="60" customFormat="1" ht="22.5">
      <c r="A43" s="178" t="s">
        <v>49</v>
      </c>
    </row>
    <row r="44" spans="1:1" s="60" customFormat="1" ht="22.5">
      <c r="A44" s="178" t="s">
        <v>50</v>
      </c>
    </row>
    <row r="45" spans="1:1" s="60" customFormat="1" ht="45">
      <c r="A45" s="198" t="s">
        <v>51</v>
      </c>
    </row>
    <row r="46" spans="1:1" s="60" customFormat="1" ht="78.75">
      <c r="A46" s="198" t="s">
        <v>52</v>
      </c>
    </row>
    <row r="47" spans="1:1" s="60" customFormat="1" ht="31.5">
      <c r="A47" s="52" t="s">
        <v>53</v>
      </c>
    </row>
    <row r="48" spans="1:1" s="60" customFormat="1" ht="21">
      <c r="A48" s="53" t="s">
        <v>54</v>
      </c>
    </row>
    <row r="49" spans="1:1" s="60" customFormat="1" ht="42.75">
      <c r="A49" s="54" t="s">
        <v>55</v>
      </c>
    </row>
    <row r="50" spans="1:1" s="60" customFormat="1" ht="21">
      <c r="A50" s="55" t="s">
        <v>56</v>
      </c>
    </row>
    <row r="51" spans="1:1" s="60" customFormat="1" ht="12.75">
      <c r="A51" s="56"/>
    </row>
    <row r="52" spans="1:1" s="60" customFormat="1" ht="12.75">
      <c r="A52" s="57" t="s">
        <v>14</v>
      </c>
    </row>
    <row r="53" spans="1:1" ht="24">
      <c r="A53" s="199" t="s">
        <v>57</v>
      </c>
    </row>
    <row r="54" spans="1:1" ht="24">
      <c r="A54" s="200" t="s">
        <v>58</v>
      </c>
    </row>
    <row r="55" spans="1:1">
      <c r="A55" s="56"/>
    </row>
    <row r="62" spans="1:1" ht="12.75">
      <c r="A62" s="60"/>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87</vt:i4>
      </vt:variant>
    </vt:vector>
  </HeadingPairs>
  <TitlesOfParts>
    <vt:vector size="87" baseType="lpstr">
      <vt:lpstr>C завтраками| Bed and breakfast</vt:lpstr>
      <vt:lpstr>Отдыхай и Катай 25 | COMISSION</vt:lpstr>
      <vt:lpstr>Отдыхай и катай 25 | FIT15 </vt:lpstr>
      <vt:lpstr>Отдыхай и Катай 25 | FIT18</vt:lpstr>
      <vt:lpstr>Отдыхай и Катай 25 |FIT18+ 25</vt:lpstr>
      <vt:lpstr>Отдыхай и Катай 25 |FIT20</vt:lpstr>
      <vt:lpstr>3=4| FIT15</vt:lpstr>
      <vt:lpstr>3=4| FIT18</vt:lpstr>
      <vt:lpstr>Каникулы в горах 25 | comiss</vt:lpstr>
      <vt:lpstr>Каникулы в горах 25 | FIT15</vt:lpstr>
      <vt:lpstr>Каникулы в горах 25  | FIT18</vt:lpstr>
      <vt:lpstr>Каникулы в горах 25 | FIT18+25</vt:lpstr>
      <vt:lpstr>Каникулы в горах 25 | FIT20</vt:lpstr>
      <vt:lpstr>Авиа 25%</vt:lpstr>
      <vt:lpstr>Авиа 25% +25</vt:lpstr>
      <vt:lpstr>Наполни своё лето| comiss</vt:lpstr>
      <vt:lpstr>Наполни своё лето | FIT20</vt:lpstr>
      <vt:lpstr>Наполни своё лето | FIT18+25 </vt:lpstr>
      <vt:lpstr>Наполни своё лето  | FIT18 </vt:lpstr>
      <vt:lpstr>Наполни своё лето | FIT15</vt:lpstr>
      <vt:lpstr>Отдыхай и Катай |FIT15</vt:lpstr>
      <vt:lpstr>Отдыхай и Катай |FIT20+35</vt:lpstr>
      <vt:lpstr>Отдыхай и Катай |FIT18+25</vt:lpstr>
      <vt:lpstr>Отдыхай и Катай |FIT 18</vt:lpstr>
      <vt:lpstr>Отдыхай и Катай | comiss</vt:lpstr>
      <vt:lpstr>Осенние каникулы |FIT15 </vt:lpstr>
      <vt:lpstr>Осенние каникулы |FIT18</vt:lpstr>
      <vt:lpstr>Отель+Сочи Парк| comiss</vt:lpstr>
      <vt:lpstr>Отель+Сочи Парк | FIT15</vt:lpstr>
      <vt:lpstr>Отель+Сочи Парк  | FIT18</vt:lpstr>
      <vt:lpstr>Отель+Сочи Парк | FIT18+25</vt:lpstr>
      <vt:lpstr>Отель+Сочи Парк | FIT20</vt:lpstr>
      <vt:lpstr>НЕТТО 15</vt:lpstr>
      <vt:lpstr>НЕТТО 20% </vt:lpstr>
      <vt:lpstr>НЕТТО 18 +25</vt:lpstr>
      <vt:lpstr>НЕТТО 18</vt:lpstr>
      <vt:lpstr>НЕТТО 20</vt:lpstr>
      <vt:lpstr>НЕТТО 20+25руб.</vt:lpstr>
      <vt:lpstr>Early Booking10% BB| FIT15</vt:lpstr>
      <vt:lpstr>Early Booking10% BB| FIT20</vt:lpstr>
      <vt:lpstr>Early Booking10%| FIT20+25руб</vt:lpstr>
      <vt:lpstr>Early Booking10% BB| COMMISSION</vt:lpstr>
      <vt:lpstr>EarlyBook10% 2023 |FIT20+25руб</vt:lpstr>
      <vt:lpstr>Early Booking15% BB| FIT15</vt:lpstr>
      <vt:lpstr>Early Booking15% BB| FIT20 </vt:lpstr>
      <vt:lpstr>EarlyBooking15% |FIT20+25руб.</vt:lpstr>
      <vt:lpstr>EarlyBooking15% BB| COMMIS</vt:lpstr>
      <vt:lpstr>Room only| FIT15</vt:lpstr>
      <vt:lpstr>Room only| FIT20</vt:lpstr>
      <vt:lpstr>Room only| FIT20+25руб.</vt:lpstr>
      <vt:lpstr>Room only| COMMISSION</vt:lpstr>
      <vt:lpstr>Весенние каникулы | commission</vt:lpstr>
      <vt:lpstr>ЗЭГ |FIT20</vt:lpstr>
      <vt:lpstr>ЗЭГ |FIT20+25руб.</vt:lpstr>
      <vt:lpstr>ЗЭГ |COMMISSION</vt:lpstr>
      <vt:lpstr>Осенние каникулы | FIT15</vt:lpstr>
      <vt:lpstr>Осенние каникулы | FIT20</vt:lpstr>
      <vt:lpstr>Осенние каникулы | COMMISSION</vt:lpstr>
      <vt:lpstr>отдыхай и катай</vt:lpstr>
      <vt:lpstr>Отдыхай и Катай |FIT18</vt:lpstr>
      <vt:lpstr>Отдыхай и Катай |commission</vt:lpstr>
      <vt:lpstr>Room only 2025 | comis</vt:lpstr>
      <vt:lpstr>Room only 2025 | FIT15 </vt:lpstr>
      <vt:lpstr>Room only 2025 | FIT20</vt:lpstr>
      <vt:lpstr>Room only 2025 | FIT18+25</vt:lpstr>
      <vt:lpstr>Room only 2025 | FIT18</vt:lpstr>
      <vt:lpstr>РБ15% ВВ 2023 | FIT15</vt:lpstr>
      <vt:lpstr>РБ15% ВВ 2023 | FIT18</vt:lpstr>
      <vt:lpstr>РБ15% ВВ 2023 | COMMISSION</vt:lpstr>
      <vt:lpstr>ЯВК 2023 | COMMISSION</vt:lpstr>
      <vt:lpstr>ЯВК 2023 | FIT15</vt:lpstr>
      <vt:lpstr>ЯВК 2023 | FIT18</vt:lpstr>
      <vt:lpstr>ЗЭГ |FIT15</vt:lpstr>
      <vt:lpstr>ЗЭГ |FIT18</vt:lpstr>
      <vt:lpstr>ЗЭГ | COMMISSION</vt:lpstr>
      <vt:lpstr>EarlyBook 10% 2023 |FIT15</vt:lpstr>
      <vt:lpstr>EarlyBook 10% 2023 |FIT18</vt:lpstr>
      <vt:lpstr>EarlyBook 10% 2023 |COMISSION</vt:lpstr>
      <vt:lpstr>EarlyBook 10% 2025 |FIT20</vt:lpstr>
      <vt:lpstr>EarlyBook 10% 2025 |FIT18+25</vt:lpstr>
      <vt:lpstr>EarlyBook 10% 2025 |FIT18 </vt:lpstr>
      <vt:lpstr>EarlyBook 10% 2025 |FIT15</vt:lpstr>
      <vt:lpstr>EarlyBook 15% 2024 |FIT18+25</vt:lpstr>
      <vt:lpstr>EarlyBook 15% 2024 |FIT20+35</vt:lpstr>
      <vt:lpstr>EarlyBook 15% 2024 |FIT18  </vt:lpstr>
      <vt:lpstr>EarlyBook 15% 2024 |FIT15</vt:lpstr>
      <vt:lpstr>EarlyBook 15% 2024 |comis</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2001-10-03T09:33:00Z</dcterms:created>
  <dcterms:modified xsi:type="dcterms:W3CDTF">2025-12-30T09:35:27Z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625B18ABEF2E44309594E28A62C23D7C_13</vt:lpwstr>
  </property>
  <property fmtid="{D5CDD505-2E9C-101B-9397-08002B2CF9AE}" pid="3" name="KSOProductBuildVer">
    <vt:lpwstr>1049-12.2.0.23196</vt:lpwstr>
  </property>
</Properties>
</file>